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"/>
    </mc:Choice>
  </mc:AlternateContent>
  <bookViews>
    <workbookView xWindow="0" yWindow="0" windowWidth="19200" windowHeight="6950"/>
  </bookViews>
  <sheets>
    <sheet name="Data to Use" sheetId="11" r:id="rId1"/>
    <sheet name="Industry" sheetId="6" r:id="rId2"/>
    <sheet name="Data 1Q Ahead No Spaces" sheetId="10" r:id="rId3"/>
    <sheet name="Data 1Q Ahead" sheetId="9" r:id="rId4"/>
    <sheet name="Curr Rating Data" sheetId="1" r:id="rId5"/>
    <sheet name="Sheet1" sheetId="8" r:id="rId6"/>
    <sheet name="Data 1Q Ahead Without Spaces" sheetId="3" state="hidden" r:id="rId7"/>
    <sheet name="Summary Statistics" sheetId="7" r:id="rId8"/>
    <sheet name="Ratings_Numbers" sheetId="2" r:id="rId9"/>
    <sheet name="Data_4_Labels" sheetId="4" state="hidden" r:id="rId10"/>
  </sheets>
  <externalReferences>
    <externalReference r:id="rId11"/>
  </externalReferences>
  <definedNames>
    <definedName name="_xlnm._FilterDatabase" localSheetId="6" hidden="1">'Data 1Q Ahead Without Spaces'!$A$2:$A$1254</definedName>
  </definedNames>
  <calcPr calcId="171027"/>
  <pivotCaches>
    <pivotCache cacheId="3" r:id="rId12"/>
  </pivotCaches>
</workbook>
</file>

<file path=xl/calcChain.xml><?xml version="1.0" encoding="utf-8"?>
<calcChain xmlns="http://schemas.openxmlformats.org/spreadsheetml/2006/main"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A1293" i="11" s="1"/>
  <c r="A1294" i="11" s="1"/>
  <c r="A1295" i="11" s="1"/>
  <c r="A1296" i="11" s="1"/>
  <c r="A1297" i="11" s="1"/>
  <c r="A1298" i="11" s="1"/>
  <c r="A1299" i="11" s="1"/>
  <c r="A1300" i="11" s="1"/>
  <c r="A1301" i="11" s="1"/>
  <c r="A1302" i="11" s="1"/>
  <c r="A1303" i="11" s="1"/>
  <c r="A1304" i="11" s="1"/>
  <c r="A1305" i="11" s="1"/>
  <c r="A1306" i="11" s="1"/>
  <c r="A1307" i="11" s="1"/>
  <c r="A1308" i="11" s="1"/>
  <c r="A1309" i="11" s="1"/>
  <c r="A1310" i="11" s="1"/>
  <c r="A1311" i="11" s="1"/>
  <c r="A1312" i="11" s="1"/>
  <c r="A1313" i="11" s="1"/>
  <c r="A1314" i="11" s="1"/>
  <c r="A1315" i="11" s="1"/>
  <c r="A1316" i="11" s="1"/>
  <c r="A1317" i="11" s="1"/>
  <c r="A1318" i="11" s="1"/>
  <c r="A1319" i="11" s="1"/>
  <c r="A1320" i="11" s="1"/>
  <c r="A1321" i="11" s="1"/>
  <c r="A1322" i="11" s="1"/>
  <c r="A1323" i="11" s="1"/>
  <c r="A1324" i="11" s="1"/>
  <c r="A1325" i="11" s="1"/>
  <c r="A1326" i="11" s="1"/>
  <c r="A1327" i="11" s="1"/>
  <c r="A1328" i="11" s="1"/>
  <c r="A1329" i="11" s="1"/>
  <c r="A1330" i="11" s="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A1344" i="11" s="1"/>
  <c r="A1345" i="11" s="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363" i="11" s="1"/>
  <c r="A1364" i="11" s="1"/>
  <c r="A1365" i="11" s="1"/>
  <c r="A1366" i="11" s="1"/>
  <c r="A1367" i="11" s="1"/>
  <c r="A1368" i="11" s="1"/>
  <c r="A1369" i="11" s="1"/>
  <c r="A1370" i="11" s="1"/>
  <c r="A1371" i="11" s="1"/>
  <c r="A1372" i="11" s="1"/>
  <c r="A1373" i="11" s="1"/>
  <c r="A1374" i="11" s="1"/>
  <c r="A1375" i="11" s="1"/>
  <c r="A1376" i="11" s="1"/>
  <c r="A1377" i="11" s="1"/>
  <c r="A1378" i="11" s="1"/>
  <c r="A1379" i="11" s="1"/>
  <c r="A1380" i="11" s="1"/>
  <c r="A1381" i="11" s="1"/>
  <c r="A1382" i="11" s="1"/>
  <c r="A1383" i="11" s="1"/>
  <c r="A1384" i="11" s="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401" i="11" s="1"/>
  <c r="A1402" i="11" s="1"/>
  <c r="A1403" i="11" s="1"/>
  <c r="A1404" i="11" s="1"/>
  <c r="A1405" i="11" s="1"/>
  <c r="A1406" i="11" s="1"/>
  <c r="A1407" i="11" s="1"/>
  <c r="A1408" i="11" s="1"/>
  <c r="A1409" i="11" s="1"/>
  <c r="A1410" i="11" s="1"/>
  <c r="A1411" i="11" s="1"/>
  <c r="A1412" i="11" s="1"/>
  <c r="A1413" i="11" s="1"/>
  <c r="A1414" i="11" s="1"/>
  <c r="A1415" i="11" s="1"/>
  <c r="A1416" i="11" s="1"/>
  <c r="A1417" i="11" s="1"/>
  <c r="A1418" i="11" s="1"/>
  <c r="A1419" i="11" s="1"/>
  <c r="A1420" i="11" s="1"/>
  <c r="A1421" i="11" s="1"/>
  <c r="A1422" i="11" s="1"/>
  <c r="A1423" i="11" s="1"/>
  <c r="A1424" i="11" s="1"/>
  <c r="A1425" i="11" s="1"/>
  <c r="A1426" i="11" s="1"/>
  <c r="A1427" i="11" s="1"/>
  <c r="A1428" i="11" s="1"/>
  <c r="A1429" i="11" s="1"/>
  <c r="A1430" i="11" s="1"/>
  <c r="A1431" i="11" s="1"/>
  <c r="A1432" i="11" s="1"/>
  <c r="A1433" i="11" s="1"/>
  <c r="A1434" i="11" s="1"/>
  <c r="A1435" i="11" s="1"/>
  <c r="A1436" i="11" s="1"/>
  <c r="A1437" i="11" s="1"/>
  <c r="A1438" i="11" s="1"/>
  <c r="A1439" i="11" s="1"/>
  <c r="A1440" i="11" s="1"/>
  <c r="A1441" i="11" s="1"/>
  <c r="A1442" i="11" s="1"/>
  <c r="A1443" i="11" s="1"/>
  <c r="A1444" i="11" s="1"/>
  <c r="A1445" i="11" s="1"/>
  <c r="A1446" i="11" s="1"/>
  <c r="A1447" i="11" s="1"/>
  <c r="A1448" i="11" s="1"/>
  <c r="A1449" i="11" s="1"/>
  <c r="A1450" i="11" s="1"/>
  <c r="A1451" i="11" s="1"/>
  <c r="A1452" i="11" s="1"/>
  <c r="A1453" i="11" s="1"/>
  <c r="A1454" i="11" s="1"/>
  <c r="A1455" i="11" s="1"/>
  <c r="A1456" i="11" s="1"/>
  <c r="A1457" i="11" s="1"/>
  <c r="A1458" i="11" s="1"/>
  <c r="A1459" i="11" s="1"/>
  <c r="A1460" i="11" s="1"/>
  <c r="A1461" i="11" s="1"/>
  <c r="A1462" i="11" s="1"/>
  <c r="A1463" i="11" s="1"/>
  <c r="A1464" i="11" s="1"/>
  <c r="A1465" i="11" s="1"/>
  <c r="A1466" i="11" s="1"/>
  <c r="A1467" i="11" s="1"/>
  <c r="A1468" i="11" s="1"/>
  <c r="A1469" i="11" s="1"/>
  <c r="A1470" i="11" s="1"/>
  <c r="A1471" i="11" s="1"/>
  <c r="A1472" i="11" s="1"/>
  <c r="A1473" i="11" s="1"/>
  <c r="A1474" i="11" s="1"/>
  <c r="A1475" i="11" s="1"/>
  <c r="A1476" i="11" s="1"/>
  <c r="A1477" i="11" s="1"/>
  <c r="A1478" i="11" s="1"/>
  <c r="A1479" i="11" s="1"/>
  <c r="A1480" i="11" s="1"/>
  <c r="A1481" i="11" s="1"/>
  <c r="A1482" i="11" s="1"/>
  <c r="A1483" i="11" s="1"/>
  <c r="A1484" i="11" s="1"/>
  <c r="A1485" i="11" s="1"/>
  <c r="A1486" i="11" s="1"/>
  <c r="A1487" i="11" s="1"/>
  <c r="A1488" i="11" s="1"/>
  <c r="A1489" i="11" s="1"/>
  <c r="A1490" i="11" s="1"/>
  <c r="A1491" i="11" s="1"/>
  <c r="A1492" i="11" s="1"/>
  <c r="A1493" i="11" s="1"/>
  <c r="A1494" i="11" s="1"/>
  <c r="A1495" i="11" s="1"/>
  <c r="A1496" i="11" s="1"/>
  <c r="A1497" i="11" s="1"/>
  <c r="A1498" i="11" s="1"/>
  <c r="A1499" i="11" s="1"/>
  <c r="A1500" i="11" s="1"/>
  <c r="A1501" i="11" s="1"/>
  <c r="A1502" i="11" s="1"/>
  <c r="A1503" i="11" s="1"/>
  <c r="A1504" i="11" s="1"/>
  <c r="A1505" i="11" s="1"/>
  <c r="A1506" i="11" s="1"/>
  <c r="A1507" i="11" s="1"/>
  <c r="A1508" i="11" s="1"/>
  <c r="A1509" i="11" s="1"/>
  <c r="A1510" i="11" s="1"/>
  <c r="A1511" i="11" s="1"/>
  <c r="A1512" i="11" s="1"/>
  <c r="A1513" i="11" s="1"/>
  <c r="A1514" i="11" s="1"/>
  <c r="A1515" i="11" s="1"/>
  <c r="A1516" i="11" s="1"/>
  <c r="A1517" i="11" s="1"/>
  <c r="A1518" i="11" s="1"/>
  <c r="A1519" i="11" s="1"/>
  <c r="A1520" i="11" s="1"/>
  <c r="A1521" i="11" s="1"/>
  <c r="A1522" i="11" s="1"/>
  <c r="A1523" i="11" s="1"/>
  <c r="A1524" i="11" s="1"/>
  <c r="A1525" i="11" s="1"/>
  <c r="A1526" i="11" s="1"/>
  <c r="A1527" i="11" s="1"/>
  <c r="A1528" i="11" s="1"/>
  <c r="A1529" i="11" s="1"/>
  <c r="A1530" i="11" s="1"/>
  <c r="A1531" i="11" s="1"/>
  <c r="A1532" i="11" s="1"/>
  <c r="A1533" i="11" s="1"/>
  <c r="A1534" i="11" s="1"/>
  <c r="A1535" i="11" s="1"/>
  <c r="A1536" i="11" s="1"/>
  <c r="A1537" i="11" s="1"/>
  <c r="A1538" i="11" s="1"/>
  <c r="A1539" i="11" s="1"/>
  <c r="A1540" i="11" s="1"/>
  <c r="A1541" i="11" s="1"/>
  <c r="A1542" i="11" s="1"/>
  <c r="A1543" i="11" s="1"/>
  <c r="A1544" i="11" s="1"/>
  <c r="A1545" i="11" s="1"/>
  <c r="A1546" i="11" s="1"/>
  <c r="A1547" i="11" s="1"/>
  <c r="A1548" i="11" s="1"/>
  <c r="A1549" i="11" s="1"/>
  <c r="A1550" i="11" s="1"/>
  <c r="A1551" i="11" s="1"/>
  <c r="A1552" i="11" s="1"/>
  <c r="A1553" i="11" s="1"/>
  <c r="A1554" i="11" s="1"/>
  <c r="A1555" i="11" s="1"/>
  <c r="A1556" i="11" s="1"/>
  <c r="A1557" i="11" s="1"/>
  <c r="A1558" i="11" s="1"/>
  <c r="A1559" i="11" s="1"/>
  <c r="A1560" i="11" s="1"/>
  <c r="A1561" i="11" s="1"/>
  <c r="A1562" i="11" s="1"/>
  <c r="A1563" i="11" s="1"/>
  <c r="A1564" i="11" s="1"/>
  <c r="A1565" i="11" s="1"/>
  <c r="A1566" i="11" s="1"/>
  <c r="A1567" i="11" s="1"/>
  <c r="A1568" i="11" s="1"/>
  <c r="A1569" i="11" s="1"/>
  <c r="A1570" i="11" s="1"/>
  <c r="A1571" i="11" s="1"/>
  <c r="A1572" i="11" s="1"/>
  <c r="A1573" i="11" s="1"/>
  <c r="A1574" i="11" s="1"/>
  <c r="A1575" i="11" s="1"/>
  <c r="A1576" i="11" s="1"/>
  <c r="A1577" i="11" s="1"/>
  <c r="A1578" i="11" s="1"/>
  <c r="A1579" i="11" s="1"/>
  <c r="A1580" i="11" s="1"/>
  <c r="A1581" i="11" s="1"/>
  <c r="A1582" i="11" s="1"/>
  <c r="A1583" i="11" s="1"/>
  <c r="A1584" i="11" s="1"/>
  <c r="A1585" i="11" s="1"/>
  <c r="A1586" i="11" s="1"/>
  <c r="A1587" i="11" s="1"/>
  <c r="A1588" i="11" s="1"/>
  <c r="A1589" i="11" s="1"/>
  <c r="A1590" i="11" s="1"/>
  <c r="A1591" i="11" s="1"/>
  <c r="A1592" i="11" s="1"/>
  <c r="A1593" i="11" s="1"/>
  <c r="A1594" i="11" s="1"/>
  <c r="A1595" i="11" s="1"/>
  <c r="A1596" i="11" s="1"/>
  <c r="A1597" i="11" s="1"/>
  <c r="A1598" i="11" s="1"/>
  <c r="A1599" i="11" s="1"/>
  <c r="A1600" i="11" s="1"/>
  <c r="A1601" i="11" s="1"/>
  <c r="A1602" i="11" s="1"/>
  <c r="A1603" i="11" s="1"/>
  <c r="A1604" i="11" s="1"/>
  <c r="A1605" i="11" s="1"/>
  <c r="A1606" i="11" s="1"/>
  <c r="A1607" i="11" s="1"/>
  <c r="A1608" i="11" s="1"/>
  <c r="A1609" i="11" s="1"/>
  <c r="A1610" i="11" s="1"/>
  <c r="A1611" i="11" s="1"/>
  <c r="A1612" i="11" s="1"/>
  <c r="A1613" i="11" s="1"/>
  <c r="A1614" i="11" s="1"/>
  <c r="A1615" i="11" s="1"/>
  <c r="A1616" i="11" s="1"/>
  <c r="A1617" i="11" s="1"/>
  <c r="A1618" i="11" s="1"/>
  <c r="A1619" i="11" s="1"/>
  <c r="A1620" i="11" s="1"/>
  <c r="A1621" i="11" s="1"/>
  <c r="A1622" i="11" s="1"/>
  <c r="A1623" i="11" s="1"/>
  <c r="A1624" i="11" s="1"/>
  <c r="A1625" i="11" s="1"/>
  <c r="A1626" i="11" s="1"/>
  <c r="A1627" i="11" s="1"/>
  <c r="A1628" i="11" s="1"/>
  <c r="A1629" i="11" s="1"/>
  <c r="A1630" i="11" s="1"/>
  <c r="A1631" i="11" s="1"/>
  <c r="A1632" i="11" s="1"/>
  <c r="A1633" i="11" s="1"/>
  <c r="A1634" i="11" s="1"/>
  <c r="A1635" i="11" s="1"/>
  <c r="A1636" i="11" s="1"/>
  <c r="A1637" i="11" s="1"/>
  <c r="A1638" i="11" s="1"/>
  <c r="A1639" i="11" s="1"/>
  <c r="A1640" i="11" s="1"/>
  <c r="A1641" i="11" s="1"/>
  <c r="A1642" i="11" s="1"/>
  <c r="A1643" i="11" s="1"/>
  <c r="A1644" i="11" s="1"/>
  <c r="A1645" i="11" s="1"/>
  <c r="A1646" i="11" s="1"/>
  <c r="A1647" i="11" s="1"/>
  <c r="A1648" i="11" s="1"/>
  <c r="A1649" i="11" s="1"/>
  <c r="A1650" i="11" s="1"/>
  <c r="A1651" i="11" s="1"/>
  <c r="A1652" i="11" s="1"/>
  <c r="A1653" i="11" s="1"/>
  <c r="A1654" i="11" s="1"/>
  <c r="A1655" i="11" s="1"/>
  <c r="A1656" i="11" s="1"/>
  <c r="A1657" i="11" s="1"/>
  <c r="A1658" i="11" s="1"/>
  <c r="A1659" i="11" s="1"/>
  <c r="A1660" i="11" s="1"/>
  <c r="A1661" i="11" s="1"/>
  <c r="A1662" i="11" s="1"/>
  <c r="A1663" i="11" s="1"/>
  <c r="A1664" i="11" s="1"/>
  <c r="A1665" i="11" s="1"/>
  <c r="A1666" i="11" s="1"/>
  <c r="A1667" i="11" s="1"/>
  <c r="A1668" i="11" s="1"/>
  <c r="A1669" i="11" s="1"/>
  <c r="A1670" i="11" s="1"/>
  <c r="A1671" i="11" s="1"/>
  <c r="A1672" i="11" s="1"/>
  <c r="A1673" i="11" s="1"/>
  <c r="A1674" i="11" s="1"/>
  <c r="A1675" i="11" s="1"/>
  <c r="A1676" i="11" s="1"/>
  <c r="A1677" i="11" s="1"/>
  <c r="A1678" i="11" s="1"/>
  <c r="A1679" i="11" s="1"/>
  <c r="A1680" i="11" s="1"/>
  <c r="A1681" i="11" s="1"/>
  <c r="A1682" i="11" s="1"/>
  <c r="A1683" i="11" s="1"/>
  <c r="A1684" i="11" s="1"/>
  <c r="A1685" i="11" s="1"/>
  <c r="A1686" i="11" s="1"/>
  <c r="A1687" i="11" s="1"/>
  <c r="A1688" i="11" s="1"/>
  <c r="A1689" i="11" s="1"/>
  <c r="A1690" i="11" s="1"/>
  <c r="A1691" i="11" s="1"/>
  <c r="A1692" i="11" s="1"/>
  <c r="A1693" i="11" s="1"/>
  <c r="A1694" i="11" s="1"/>
  <c r="A1695" i="11" s="1"/>
  <c r="A1696" i="11" s="1"/>
  <c r="A1697" i="11" s="1"/>
  <c r="A1698" i="11" s="1"/>
  <c r="A1699" i="11" s="1"/>
  <c r="A1700" i="11" s="1"/>
  <c r="A1701" i="11" s="1"/>
  <c r="A1702" i="11" s="1"/>
  <c r="A1703" i="11" s="1"/>
  <c r="A1704" i="11" s="1"/>
  <c r="A1705" i="11" s="1"/>
  <c r="A1706" i="11" s="1"/>
  <c r="A1707" i="11" s="1"/>
  <c r="A1708" i="11" s="1"/>
  <c r="A1709" i="11" s="1"/>
  <c r="A1710" i="11" s="1"/>
  <c r="A1711" i="11" s="1"/>
  <c r="A1712" i="11" s="1"/>
  <c r="A1713" i="11" s="1"/>
  <c r="A1714" i="11" s="1"/>
  <c r="A1715" i="11" s="1"/>
  <c r="A1716" i="11" s="1"/>
  <c r="A1717" i="11" s="1"/>
  <c r="A1718" i="11" s="1"/>
  <c r="A1719" i="11" s="1"/>
  <c r="A1720" i="11" s="1"/>
  <c r="A1721" i="11" s="1"/>
  <c r="A1722" i="11" s="1"/>
  <c r="A1723" i="11" s="1"/>
  <c r="A1724" i="11" s="1"/>
  <c r="A1725" i="11" s="1"/>
  <c r="A1726" i="11" s="1"/>
  <c r="A1727" i="11" s="1"/>
  <c r="A1728" i="11" s="1"/>
  <c r="A1729" i="11" s="1"/>
  <c r="A1730" i="11" s="1"/>
  <c r="A1731" i="11" s="1"/>
  <c r="A1732" i="11" s="1"/>
  <c r="A1733" i="11" s="1"/>
  <c r="A1734" i="11" s="1"/>
  <c r="A1735" i="11" s="1"/>
  <c r="A1736" i="11" s="1"/>
  <c r="A1737" i="11" s="1"/>
  <c r="A1738" i="11" s="1"/>
  <c r="A1739" i="11" s="1"/>
  <c r="A1740" i="11" s="1"/>
  <c r="A1741" i="11" s="1"/>
  <c r="A1742" i="11" s="1"/>
  <c r="A1743" i="11" s="1"/>
  <c r="A1744" i="11" s="1"/>
  <c r="A1745" i="11" s="1"/>
  <c r="A1746" i="11" s="1"/>
  <c r="A1747" i="11" s="1"/>
  <c r="A1748" i="11" s="1"/>
  <c r="A1749" i="11" s="1"/>
  <c r="A1750" i="11" s="1"/>
  <c r="A1751" i="11" s="1"/>
  <c r="A1752" i="11" s="1"/>
  <c r="A1753" i="11" s="1"/>
  <c r="A1754" i="11" s="1"/>
  <c r="A1755" i="11" s="1"/>
  <c r="A1756" i="11" s="1"/>
  <c r="A1757" i="11" s="1"/>
  <c r="A1758" i="11" s="1"/>
  <c r="A1759" i="11" s="1"/>
  <c r="A1760" i="11" s="1"/>
  <c r="A1761" i="11" s="1"/>
  <c r="A1762" i="11" s="1"/>
  <c r="A1763" i="11" s="1"/>
  <c r="A1764" i="11" s="1"/>
  <c r="A1765" i="11" s="1"/>
  <c r="A1766" i="11" s="1"/>
  <c r="A1767" i="11" s="1"/>
  <c r="A1768" i="11" s="1"/>
  <c r="A1769" i="11" s="1"/>
  <c r="A1770" i="11" s="1"/>
  <c r="A1771" i="11" s="1"/>
  <c r="A1772" i="11" s="1"/>
  <c r="A1773" i="11" s="1"/>
  <c r="A1774" i="11" s="1"/>
  <c r="A1775" i="11" s="1"/>
  <c r="A1776" i="11" s="1"/>
  <c r="A1777" i="11" s="1"/>
  <c r="A1778" i="11" s="1"/>
  <c r="A1779" i="11" s="1"/>
  <c r="A1780" i="11" s="1"/>
  <c r="A1781" i="11" s="1"/>
  <c r="A1782" i="11" s="1"/>
  <c r="A1783" i="11" s="1"/>
  <c r="A1784" i="11" s="1"/>
  <c r="A1785" i="11" s="1"/>
  <c r="A1786" i="11" s="1"/>
  <c r="A1787" i="11" s="1"/>
  <c r="A1788" i="11" s="1"/>
  <c r="A1789" i="11" s="1"/>
  <c r="A1790" i="11" s="1"/>
  <c r="A1791" i="11" s="1"/>
  <c r="A1792" i="11" s="1"/>
  <c r="A1793" i="11" s="1"/>
  <c r="A1794" i="11" s="1"/>
  <c r="A1795" i="11" s="1"/>
  <c r="A1796" i="11" s="1"/>
  <c r="A1797" i="11" s="1"/>
  <c r="A1798" i="11" s="1"/>
  <c r="A1799" i="11" s="1"/>
  <c r="A1800" i="11" s="1"/>
  <c r="A1801" i="11" s="1"/>
  <c r="A1802" i="11" s="1"/>
  <c r="A1803" i="11" s="1"/>
  <c r="A1804" i="11" s="1"/>
  <c r="A1805" i="11" s="1"/>
  <c r="A1806" i="11" s="1"/>
  <c r="A1807" i="11" s="1"/>
  <c r="A1808" i="11" s="1"/>
  <c r="A1809" i="11" s="1"/>
  <c r="A1810" i="11" s="1"/>
  <c r="A1811" i="11" s="1"/>
  <c r="A1812" i="11" s="1"/>
  <c r="A1813" i="11" s="1"/>
  <c r="A1814" i="11" s="1"/>
  <c r="A1815" i="11" s="1"/>
  <c r="A1816" i="11" s="1"/>
  <c r="A1817" i="11" s="1"/>
  <c r="A1818" i="11" s="1"/>
  <c r="A1819" i="11" s="1"/>
  <c r="A1820" i="11" s="1"/>
  <c r="A1821" i="11" s="1"/>
  <c r="A1822" i="11" s="1"/>
  <c r="A1823" i="11" s="1"/>
  <c r="A1824" i="11" s="1"/>
  <c r="A1825" i="11" s="1"/>
  <c r="A1826" i="11" s="1"/>
  <c r="A1827" i="11" s="1"/>
  <c r="A1828" i="11" s="1"/>
  <c r="A1829" i="11" s="1"/>
  <c r="A1830" i="11" s="1"/>
  <c r="A1831" i="11" s="1"/>
  <c r="A1832" i="11" s="1"/>
  <c r="A1833" i="11" s="1"/>
  <c r="A1834" i="11" s="1"/>
  <c r="A1835" i="11" s="1"/>
  <c r="A1836" i="11" s="1"/>
  <c r="A1837" i="11" s="1"/>
  <c r="A1838" i="11" s="1"/>
  <c r="A1839" i="11" s="1"/>
  <c r="A1840" i="11" s="1"/>
  <c r="A1841" i="11" s="1"/>
  <c r="A1842" i="11" s="1"/>
  <c r="A1843" i="11" s="1"/>
  <c r="A1844" i="11" s="1"/>
  <c r="A1845" i="11" s="1"/>
  <c r="A1846" i="11" s="1"/>
  <c r="A1847" i="11" s="1"/>
  <c r="A1848" i="11" s="1"/>
  <c r="A1849" i="11" s="1"/>
  <c r="A1850" i="11" s="1"/>
  <c r="A1851" i="11" s="1"/>
  <c r="A1852" i="11" s="1"/>
  <c r="A1853" i="11" s="1"/>
  <c r="A1854" i="11" s="1"/>
  <c r="A1855" i="11" s="1"/>
  <c r="A1856" i="11" s="1"/>
  <c r="A1857" i="11" s="1"/>
  <c r="A1858" i="11" s="1"/>
  <c r="A1859" i="11" s="1"/>
  <c r="A1860" i="11" s="1"/>
  <c r="A1861" i="11" s="1"/>
  <c r="A1862" i="11" s="1"/>
  <c r="A1863" i="11" s="1"/>
  <c r="A1864" i="11" s="1"/>
  <c r="A1865" i="11" s="1"/>
  <c r="A1866" i="11" s="1"/>
  <c r="A1867" i="11" s="1"/>
  <c r="A1868" i="11" s="1"/>
  <c r="A1869" i="11" s="1"/>
  <c r="A1870" i="11" s="1"/>
  <c r="A1871" i="11" s="1"/>
  <c r="A1872" i="11" s="1"/>
  <c r="A1873" i="11" s="1"/>
  <c r="A1874" i="11" s="1"/>
  <c r="A1875" i="11" s="1"/>
  <c r="A1876" i="11" s="1"/>
  <c r="A1877" i="11" s="1"/>
  <c r="A1878" i="11" s="1"/>
  <c r="A1879" i="11" s="1"/>
  <c r="A1880" i="11" s="1"/>
  <c r="A1881" i="11" s="1"/>
  <c r="A1882" i="11" s="1"/>
  <c r="A1883" i="11" s="1"/>
  <c r="A1884" i="11" s="1"/>
  <c r="A1885" i="11" s="1"/>
  <c r="A1886" i="11" s="1"/>
  <c r="A1887" i="11" s="1"/>
  <c r="A1888" i="11" s="1"/>
  <c r="A1889" i="11" s="1"/>
  <c r="A1890" i="11" s="1"/>
  <c r="A1891" i="11" s="1"/>
  <c r="A1892" i="11" s="1"/>
  <c r="A1893" i="11" s="1"/>
  <c r="A1894" i="11" s="1"/>
  <c r="A1895" i="11" s="1"/>
  <c r="A1896" i="11" s="1"/>
  <c r="A1897" i="11" s="1"/>
  <c r="A1898" i="11" s="1"/>
  <c r="A1899" i="11" s="1"/>
  <c r="A1900" i="11" s="1"/>
  <c r="A1901" i="11" s="1"/>
  <c r="A1902" i="11" s="1"/>
  <c r="A1903" i="11" s="1"/>
  <c r="A1904" i="11" s="1"/>
  <c r="A1905" i="11" s="1"/>
  <c r="A1906" i="11" s="1"/>
  <c r="A1907" i="11" s="1"/>
  <c r="A1908" i="11" s="1"/>
  <c r="A1909" i="11" s="1"/>
  <c r="A1910" i="11" s="1"/>
  <c r="A1911" i="11" s="1"/>
  <c r="A1912" i="11" s="1"/>
  <c r="A1913" i="11" s="1"/>
  <c r="A1914" i="11" s="1"/>
  <c r="A1915" i="11" s="1"/>
  <c r="A1916" i="11" s="1"/>
  <c r="A1917" i="11" s="1"/>
  <c r="A1918" i="11" s="1"/>
  <c r="A1919" i="11" s="1"/>
  <c r="A1920" i="11" s="1"/>
  <c r="A1921" i="11" s="1"/>
  <c r="A1922" i="11" s="1"/>
  <c r="A1923" i="11" s="1"/>
  <c r="A1924" i="11" s="1"/>
  <c r="A1925" i="11" s="1"/>
  <c r="A1926" i="11" s="1"/>
  <c r="A1927" i="11" s="1"/>
  <c r="A1928" i="11" s="1"/>
  <c r="A1929" i="11" s="1"/>
  <c r="A1930" i="11" s="1"/>
  <c r="A1931" i="11" s="1"/>
  <c r="A1932" i="11" s="1"/>
  <c r="A1933" i="11" s="1"/>
  <c r="A1934" i="11" s="1"/>
  <c r="A1935" i="11" s="1"/>
  <c r="A1936" i="11" s="1"/>
  <c r="A1937" i="11" s="1"/>
  <c r="A1938" i="11" s="1"/>
  <c r="A1939" i="11" s="1"/>
  <c r="A1940" i="11" s="1"/>
  <c r="A1941" i="11" s="1"/>
  <c r="A1942" i="11" s="1"/>
  <c r="A1943" i="11" s="1"/>
  <c r="A1944" i="11" s="1"/>
  <c r="A1945" i="11" s="1"/>
  <c r="A1946" i="11" s="1"/>
  <c r="A1947" i="11" s="1"/>
  <c r="A1948" i="11" s="1"/>
  <c r="A1949" i="11" s="1"/>
  <c r="A1950" i="11" s="1"/>
  <c r="A1951" i="11" s="1"/>
  <c r="A1952" i="11" s="1"/>
  <c r="A1953" i="11" s="1"/>
  <c r="A1954" i="11" s="1"/>
  <c r="A1955" i="11" s="1"/>
  <c r="A1956" i="11" s="1"/>
  <c r="A1957" i="11" s="1"/>
  <c r="A1958" i="11" s="1"/>
  <c r="A1959" i="11" s="1"/>
  <c r="A1960" i="11" s="1"/>
  <c r="A1961" i="11" s="1"/>
  <c r="A1962" i="11" s="1"/>
  <c r="A1963" i="11" s="1"/>
  <c r="A1964" i="11" s="1"/>
  <c r="A1965" i="11" s="1"/>
  <c r="A1966" i="11" s="1"/>
  <c r="A1967" i="11" s="1"/>
  <c r="A1968" i="11" s="1"/>
  <c r="A1969" i="11" s="1"/>
  <c r="A1970" i="11" s="1"/>
  <c r="A1971" i="11" s="1"/>
  <c r="A1972" i="11" s="1"/>
  <c r="A1973" i="11" s="1"/>
  <c r="A1974" i="11" s="1"/>
  <c r="A1975" i="11" s="1"/>
  <c r="A1976" i="11" s="1"/>
  <c r="A1977" i="11" s="1"/>
  <c r="A1978" i="11" s="1"/>
  <c r="A1979" i="11" s="1"/>
  <c r="A1980" i="11" s="1"/>
  <c r="A1981" i="11" s="1"/>
  <c r="A1982" i="11" s="1"/>
  <c r="A1983" i="11" s="1"/>
  <c r="A1984" i="11" s="1"/>
  <c r="A1985" i="11" s="1"/>
  <c r="A1986" i="11" s="1"/>
  <c r="A1987" i="11" s="1"/>
  <c r="A1988" i="11" s="1"/>
  <c r="A1989" i="11" s="1"/>
  <c r="A1990" i="11" s="1"/>
  <c r="A1991" i="11" s="1"/>
  <c r="A1992" i="11" s="1"/>
  <c r="A1993" i="11" s="1"/>
  <c r="A1994" i="11" s="1"/>
  <c r="A1995" i="11" s="1"/>
  <c r="A1996" i="11" s="1"/>
  <c r="A1997" i="11" s="1"/>
  <c r="A1998" i="11" s="1"/>
  <c r="A1999" i="11" s="1"/>
  <c r="A2000" i="11" s="1"/>
  <c r="A2001" i="11" s="1"/>
  <c r="A2002" i="11" s="1"/>
  <c r="A2003" i="11" s="1"/>
  <c r="A2004" i="11" s="1"/>
  <c r="A2005" i="11" s="1"/>
  <c r="A2006" i="11" s="1"/>
  <c r="A2007" i="11" s="1"/>
  <c r="A2008" i="11" s="1"/>
  <c r="A2009" i="11" s="1"/>
  <c r="A2010" i="11" s="1"/>
  <c r="A2011" i="11" s="1"/>
  <c r="A2012" i="11" s="1"/>
  <c r="A2013" i="11" s="1"/>
  <c r="A2014" i="11" s="1"/>
  <c r="A2015" i="11" s="1"/>
  <c r="A2016" i="11" s="1"/>
  <c r="A2017" i="11" s="1"/>
  <c r="A2018" i="11" s="1"/>
  <c r="A2019" i="11" s="1"/>
  <c r="A2020" i="11" s="1"/>
  <c r="A2021" i="11" s="1"/>
  <c r="A2022" i="11" s="1"/>
  <c r="A2023" i="11" s="1"/>
  <c r="A2024" i="11" s="1"/>
  <c r="A2025" i="11" s="1"/>
  <c r="A2026" i="11" s="1"/>
  <c r="A2027" i="11" s="1"/>
  <c r="A2028" i="11" s="1"/>
  <c r="A2029" i="11" s="1"/>
  <c r="A2030" i="11" s="1"/>
  <c r="A2031" i="11" s="1"/>
  <c r="A2032" i="11" s="1"/>
  <c r="A2033" i="11" s="1"/>
  <c r="A2034" i="11" s="1"/>
  <c r="A2035" i="11" s="1"/>
  <c r="A2036" i="11" s="1"/>
  <c r="A2037" i="11" s="1"/>
  <c r="A2038" i="11" s="1"/>
  <c r="A2039" i="11" s="1"/>
  <c r="A2040" i="11" s="1"/>
  <c r="A2041" i="11" s="1"/>
  <c r="A2042" i="11" s="1"/>
  <c r="A2043" i="11" s="1"/>
  <c r="A2044" i="11" s="1"/>
  <c r="A2045" i="11" s="1"/>
  <c r="A2046" i="11" s="1"/>
  <c r="A2047" i="11" s="1"/>
  <c r="A2048" i="11" s="1"/>
  <c r="A2049" i="11" s="1"/>
  <c r="A2050" i="11" s="1"/>
  <c r="A2051" i="11" s="1"/>
  <c r="A2052" i="11" s="1"/>
  <c r="A2053" i="11" s="1"/>
  <c r="A2054" i="11" s="1"/>
  <c r="A2055" i="11" s="1"/>
  <c r="A2056" i="11" s="1"/>
  <c r="A2057" i="11" s="1"/>
  <c r="A2058" i="11" s="1"/>
  <c r="A2059" i="11" s="1"/>
  <c r="A2060" i="11" s="1"/>
  <c r="A2061" i="11" s="1"/>
  <c r="A2062" i="11" s="1"/>
  <c r="A2063" i="11" s="1"/>
  <c r="A2064" i="11" s="1"/>
  <c r="A2065" i="11" s="1"/>
  <c r="A2066" i="11" s="1"/>
  <c r="A2067" i="11" s="1"/>
  <c r="A2068" i="11" s="1"/>
  <c r="A2069" i="11" s="1"/>
  <c r="A2070" i="11" s="1"/>
  <c r="A2071" i="11" s="1"/>
  <c r="A2072" i="11" s="1"/>
  <c r="A2073" i="11" s="1"/>
  <c r="A2074" i="11" s="1"/>
  <c r="A2075" i="11" s="1"/>
  <c r="A2076" i="11" s="1"/>
  <c r="A2077" i="11" s="1"/>
  <c r="A2078" i="11" s="1"/>
  <c r="A2079" i="11" s="1"/>
  <c r="A2080" i="11" s="1"/>
  <c r="A2081" i="11" s="1"/>
  <c r="A2082" i="11" s="1"/>
  <c r="A2083" i="11" s="1"/>
  <c r="A2084" i="11" s="1"/>
  <c r="A2085" i="11" s="1"/>
  <c r="A2086" i="11" s="1"/>
  <c r="A2087" i="11" s="1"/>
  <c r="A2088" i="11" s="1"/>
  <c r="A2089" i="11" s="1"/>
  <c r="A2090" i="11" s="1"/>
  <c r="A2091" i="11" s="1"/>
  <c r="A2092" i="11" s="1"/>
  <c r="A2093" i="11" s="1"/>
  <c r="A2094" i="11" s="1"/>
  <c r="A2095" i="11" s="1"/>
  <c r="A2096" i="11" s="1"/>
  <c r="A2097" i="11" s="1"/>
  <c r="A2098" i="11" s="1"/>
  <c r="A2099" i="11" s="1"/>
  <c r="A2100" i="11" s="1"/>
  <c r="A2101" i="11" s="1"/>
  <c r="A2102" i="11" s="1"/>
  <c r="A2103" i="11" s="1"/>
  <c r="A2104" i="11" s="1"/>
  <c r="A2105" i="11" s="1"/>
  <c r="A2106" i="11" s="1"/>
  <c r="A2107" i="11" s="1"/>
  <c r="A2108" i="11" s="1"/>
  <c r="A2109" i="11" s="1"/>
  <c r="A2110" i="11" s="1"/>
  <c r="A2111" i="11" s="1"/>
  <c r="A2112" i="11" s="1"/>
  <c r="A2113" i="11" s="1"/>
  <c r="A2114" i="11" s="1"/>
  <c r="A2115" i="11" s="1"/>
  <c r="A2116" i="11" s="1"/>
  <c r="A2117" i="11" s="1"/>
  <c r="A2118" i="11" s="1"/>
  <c r="A2119" i="11" s="1"/>
  <c r="A2120" i="11" s="1"/>
  <c r="A2121" i="11" s="1"/>
  <c r="A2122" i="11" s="1"/>
  <c r="A2123" i="11" s="1"/>
  <c r="A2124" i="11" s="1"/>
  <c r="A2125" i="11" s="1"/>
  <c r="A2126" i="11" s="1"/>
  <c r="A2127" i="11" s="1"/>
  <c r="A2128" i="11" s="1"/>
  <c r="A2129" i="11" s="1"/>
  <c r="A2130" i="11" s="1"/>
  <c r="A2131" i="11" s="1"/>
  <c r="A2132" i="11" s="1"/>
  <c r="A2133" i="11" s="1"/>
  <c r="A2134" i="11" s="1"/>
  <c r="A2135" i="11" s="1"/>
  <c r="A2136" i="11" s="1"/>
  <c r="A2137" i="11" s="1"/>
  <c r="A2138" i="11" s="1"/>
  <c r="A2139" i="11" s="1"/>
  <c r="A2140" i="11" s="1"/>
  <c r="A2141" i="11" s="1"/>
  <c r="A2142" i="11" s="1"/>
  <c r="A2143" i="11" s="1"/>
  <c r="A2144" i="11" s="1"/>
  <c r="A2145" i="11" s="1"/>
  <c r="A2146" i="11" s="1"/>
  <c r="A2147" i="11" s="1"/>
  <c r="A2148" i="11" s="1"/>
  <c r="A2149" i="11" s="1"/>
  <c r="A2150" i="11" s="1"/>
  <c r="A2151" i="11" s="1"/>
  <c r="A2152" i="11" s="1"/>
  <c r="A2153" i="11" s="1"/>
  <c r="A2154" i="11" s="1"/>
  <c r="A2155" i="11" s="1"/>
  <c r="A2156" i="11" s="1"/>
  <c r="A2157" i="11" s="1"/>
  <c r="A2158" i="11" s="1"/>
  <c r="A2159" i="11" s="1"/>
  <c r="A2160" i="11" s="1"/>
  <c r="A2161" i="11" s="1"/>
  <c r="A2162" i="11" s="1"/>
  <c r="A2163" i="11" s="1"/>
  <c r="A2164" i="11" s="1"/>
  <c r="A2165" i="11" s="1"/>
  <c r="A2166" i="11" s="1"/>
  <c r="A2167" i="11" s="1"/>
  <c r="A2168" i="11" s="1"/>
  <c r="A2169" i="11" s="1"/>
  <c r="A2170" i="11" s="1"/>
  <c r="A2171" i="11" s="1"/>
  <c r="A2172" i="11" s="1"/>
  <c r="A2173" i="11" s="1"/>
  <c r="A2174" i="11" s="1"/>
  <c r="A2175" i="11" s="1"/>
  <c r="A2176" i="11" s="1"/>
  <c r="A2177" i="11" s="1"/>
  <c r="A2178" i="11" s="1"/>
  <c r="A2179" i="11" s="1"/>
  <c r="A2180" i="11" s="1"/>
  <c r="A2181" i="11" s="1"/>
  <c r="A2182" i="11" s="1"/>
  <c r="A2183" i="11" s="1"/>
  <c r="A2184" i="11" s="1"/>
  <c r="A2185" i="11" s="1"/>
  <c r="A2186" i="11" s="1"/>
  <c r="A2187" i="11" s="1"/>
  <c r="A2188" i="11" s="1"/>
  <c r="A2189" i="11" s="1"/>
  <c r="A2190" i="11" s="1"/>
  <c r="A2191" i="11" s="1"/>
  <c r="A2192" i="11" s="1"/>
  <c r="A2193" i="11" s="1"/>
  <c r="A2194" i="11" s="1"/>
  <c r="A2195" i="11" s="1"/>
  <c r="A2196" i="11" s="1"/>
  <c r="A2197" i="11" s="1"/>
  <c r="A2198" i="11" s="1"/>
  <c r="A2199" i="11" s="1"/>
  <c r="A2200" i="11" s="1"/>
  <c r="A2201" i="11" s="1"/>
  <c r="A2202" i="11" s="1"/>
  <c r="A2203" i="11" s="1"/>
  <c r="A2204" i="11" s="1"/>
  <c r="A2205" i="11" s="1"/>
  <c r="A2206" i="11" s="1"/>
  <c r="A2207" i="11" s="1"/>
  <c r="A2208" i="11" s="1"/>
  <c r="A2209" i="11" s="1"/>
  <c r="A2210" i="11" s="1"/>
  <c r="A2211" i="11" s="1"/>
  <c r="A2212" i="11" s="1"/>
  <c r="A2213" i="11" s="1"/>
  <c r="A2214" i="11" s="1"/>
  <c r="A2215" i="11" s="1"/>
  <c r="A2216" i="11" s="1"/>
  <c r="A2217" i="11" s="1"/>
  <c r="A2218" i="11" s="1"/>
  <c r="A2219" i="11" s="1"/>
  <c r="A2220" i="11" s="1"/>
  <c r="A2221" i="11" s="1"/>
  <c r="A2222" i="11" s="1"/>
  <c r="A2223" i="11" s="1"/>
  <c r="A2224" i="11" s="1"/>
  <c r="A2225" i="11" s="1"/>
  <c r="A2226" i="11" s="1"/>
  <c r="A2227" i="11" s="1"/>
  <c r="A2228" i="11" s="1"/>
  <c r="A2229" i="11" s="1"/>
  <c r="A2230" i="11" s="1"/>
  <c r="A2231" i="11" s="1"/>
  <c r="A2232" i="11" s="1"/>
  <c r="A2233" i="11" s="1"/>
  <c r="A2234" i="11" s="1"/>
  <c r="A2235" i="11" s="1"/>
  <c r="A2236" i="11" s="1"/>
  <c r="A2237" i="11" s="1"/>
  <c r="A2238" i="11" s="1"/>
  <c r="A2239" i="11" s="1"/>
  <c r="A2240" i="11" s="1"/>
  <c r="A2241" i="11" s="1"/>
  <c r="A2242" i="11" s="1"/>
  <c r="A2243" i="11" s="1"/>
  <c r="A2244" i="11" s="1"/>
  <c r="A2245" i="11" s="1"/>
  <c r="A2246" i="11" s="1"/>
  <c r="A2247" i="11" s="1"/>
  <c r="A2248" i="11" s="1"/>
  <c r="A2249" i="11" s="1"/>
  <c r="A2250" i="11" s="1"/>
  <c r="A2251" i="11" s="1"/>
  <c r="A2252" i="11" s="1"/>
  <c r="A2253" i="11" s="1"/>
  <c r="A2254" i="11" s="1"/>
  <c r="A2255" i="11" s="1"/>
  <c r="A2256" i="11" s="1"/>
  <c r="A2257" i="11" s="1"/>
  <c r="A2258" i="11" s="1"/>
  <c r="A2259" i="11" s="1"/>
  <c r="A2260" i="11" s="1"/>
  <c r="A2261" i="11" s="1"/>
  <c r="A2262" i="11" s="1"/>
  <c r="A2263" i="11" s="1"/>
  <c r="A2264" i="11" s="1"/>
  <c r="A2265" i="11" s="1"/>
  <c r="A2266" i="11" s="1"/>
  <c r="A2267" i="11" s="1"/>
  <c r="A2268" i="11" s="1"/>
  <c r="A2269" i="11" s="1"/>
  <c r="A2270" i="11" s="1"/>
  <c r="A2271" i="11" s="1"/>
  <c r="A2272" i="11" s="1"/>
  <c r="A2273" i="11" s="1"/>
  <c r="A2274" i="11" s="1"/>
  <c r="A2275" i="11" s="1"/>
  <c r="A2276" i="11" s="1"/>
  <c r="A2277" i="11" s="1"/>
  <c r="A2278" i="11" s="1"/>
  <c r="A2279" i="11" s="1"/>
  <c r="A2280" i="11" s="1"/>
  <c r="A2281" i="11" s="1"/>
  <c r="A2282" i="11" s="1"/>
  <c r="A2283" i="11" s="1"/>
  <c r="A2284" i="11" s="1"/>
  <c r="A2285" i="11" s="1"/>
  <c r="A2286" i="11" s="1"/>
  <c r="A2287" i="11" s="1"/>
  <c r="A2288" i="11" s="1"/>
  <c r="A2289" i="11" s="1"/>
  <c r="A2290" i="11" s="1"/>
  <c r="A2291" i="11" s="1"/>
  <c r="A2292" i="11" s="1"/>
  <c r="A2293" i="11" s="1"/>
  <c r="A2294" i="11" s="1"/>
  <c r="A2295" i="11" s="1"/>
  <c r="A2296" i="11" s="1"/>
  <c r="A2297" i="11" s="1"/>
  <c r="A2298" i="11" s="1"/>
  <c r="A2299" i="11" s="1"/>
  <c r="A2300" i="11" s="1"/>
  <c r="A2301" i="11" s="1"/>
  <c r="A2302" i="11" s="1"/>
  <c r="A2303" i="11" s="1"/>
  <c r="A2304" i="11" s="1"/>
  <c r="A2305" i="11" s="1"/>
  <c r="A2306" i="11" s="1"/>
  <c r="A2307" i="11" s="1"/>
  <c r="A2308" i="11" s="1"/>
  <c r="A2309" i="11" s="1"/>
  <c r="A2310" i="11" s="1"/>
  <c r="A2311" i="11" s="1"/>
  <c r="A2312" i="11" s="1"/>
  <c r="A2313" i="11" s="1"/>
  <c r="A2314" i="11" s="1"/>
  <c r="A2315" i="11" s="1"/>
  <c r="A2316" i="11" s="1"/>
  <c r="A2317" i="11" s="1"/>
  <c r="A2318" i="11" s="1"/>
  <c r="A2319" i="11" s="1"/>
  <c r="A2320" i="11" s="1"/>
  <c r="A2321" i="11" s="1"/>
  <c r="A2322" i="11" s="1"/>
  <c r="A2323" i="11" s="1"/>
  <c r="A2324" i="11" s="1"/>
  <c r="A2325" i="11" s="1"/>
  <c r="A2326" i="11" s="1"/>
  <c r="A2327" i="11" s="1"/>
  <c r="A2328" i="11" s="1"/>
  <c r="A2329" i="11" s="1"/>
  <c r="A2330" i="11" s="1"/>
  <c r="A2331" i="11" s="1"/>
  <c r="A2332" i="11" s="1"/>
  <c r="A2333" i="11" s="1"/>
  <c r="A2334" i="11" s="1"/>
  <c r="A2335" i="11" s="1"/>
  <c r="A2336" i="11" s="1"/>
  <c r="A2337" i="11" s="1"/>
  <c r="A2338" i="11" s="1"/>
  <c r="A2339" i="11" s="1"/>
  <c r="A2340" i="11" s="1"/>
  <c r="A2341" i="11" s="1"/>
  <c r="A2342" i="11" s="1"/>
  <c r="A2343" i="11" s="1"/>
  <c r="A2344" i="11" s="1"/>
  <c r="A2345" i="11" s="1"/>
  <c r="A2346" i="11" s="1"/>
  <c r="A2347" i="11" s="1"/>
  <c r="A2348" i="11" s="1"/>
  <c r="A2349" i="11" s="1"/>
  <c r="A2350" i="11" s="1"/>
  <c r="A2351" i="11" s="1"/>
  <c r="A2352" i="11" s="1"/>
  <c r="A2353" i="11" s="1"/>
  <c r="A2354" i="11" s="1"/>
  <c r="A2355" i="11" s="1"/>
  <c r="A2356" i="11" s="1"/>
  <c r="A2357" i="11" s="1"/>
  <c r="A2358" i="11" s="1"/>
  <c r="A2359" i="11" s="1"/>
  <c r="A2360" i="11" s="1"/>
  <c r="A2361" i="11" s="1"/>
  <c r="A2362" i="11" s="1"/>
  <c r="A2363" i="11" s="1"/>
  <c r="A2364" i="11" s="1"/>
  <c r="A2365" i="11" s="1"/>
  <c r="A2366" i="11" s="1"/>
  <c r="A2367" i="11" s="1"/>
  <c r="A2368" i="11" s="1"/>
  <c r="A2369" i="11" s="1"/>
  <c r="A2370" i="11" s="1"/>
  <c r="A2371" i="11" s="1"/>
  <c r="A2372" i="11" s="1"/>
  <c r="A2373" i="11" s="1"/>
  <c r="A2374" i="11" s="1"/>
  <c r="A2375" i="11" s="1"/>
  <c r="A2376" i="11" s="1"/>
  <c r="A2377" i="11" s="1"/>
  <c r="A2378" i="11" s="1"/>
  <c r="A2379" i="11" s="1"/>
  <c r="A2380" i="11" s="1"/>
  <c r="A2381" i="11" s="1"/>
  <c r="A2382" i="11" s="1"/>
  <c r="A2383" i="11" s="1"/>
  <c r="A2384" i="11" s="1"/>
  <c r="A2385" i="11" s="1"/>
  <c r="A2386" i="11" s="1"/>
  <c r="A2387" i="11" s="1"/>
  <c r="A2388" i="11" s="1"/>
  <c r="A2389" i="11" s="1"/>
  <c r="A2390" i="11" s="1"/>
  <c r="A2391" i="11" s="1"/>
  <c r="A2392" i="11" s="1"/>
  <c r="A2393" i="11" s="1"/>
  <c r="A2394" i="11" s="1"/>
  <c r="A2395" i="11" s="1"/>
  <c r="A2396" i="11" s="1"/>
  <c r="A2397" i="11" s="1"/>
  <c r="A2398" i="11" s="1"/>
  <c r="A2399" i="11" s="1"/>
  <c r="A2400" i="11" s="1"/>
  <c r="A2401" i="11" s="1"/>
  <c r="A2402" i="11" s="1"/>
  <c r="A2403" i="11" s="1"/>
  <c r="A2404" i="11" s="1"/>
  <c r="A2405" i="11" s="1"/>
  <c r="A2406" i="11" s="1"/>
  <c r="A2407" i="11" s="1"/>
  <c r="A2408" i="11" s="1"/>
  <c r="A2409" i="11" s="1"/>
  <c r="A2410" i="11" s="1"/>
  <c r="A2411" i="11" s="1"/>
  <c r="A2412" i="11" s="1"/>
  <c r="A2413" i="11" s="1"/>
  <c r="A2414" i="11" s="1"/>
  <c r="A2415" i="11" s="1"/>
  <c r="A2416" i="11" s="1"/>
  <c r="A2417" i="11" s="1"/>
  <c r="A2418" i="11" s="1"/>
  <c r="A2419" i="11" s="1"/>
  <c r="A2420" i="11" s="1"/>
  <c r="A2421" i="11" s="1"/>
  <c r="A2422" i="11" s="1"/>
  <c r="A2423" i="11" s="1"/>
  <c r="A2424" i="11" s="1"/>
  <c r="A2425" i="11" s="1"/>
  <c r="A2426" i="11" s="1"/>
  <c r="A2427" i="11" s="1"/>
  <c r="A2428" i="11" s="1"/>
  <c r="A2429" i="11" s="1"/>
  <c r="A2430" i="11" s="1"/>
  <c r="A2431" i="11" s="1"/>
  <c r="A2432" i="11" s="1"/>
  <c r="A2433" i="11" s="1"/>
  <c r="A2434" i="11" s="1"/>
  <c r="A2435" i="11" s="1"/>
  <c r="A2436" i="11" s="1"/>
  <c r="A2437" i="11" s="1"/>
  <c r="A2438" i="11" s="1"/>
  <c r="A2439" i="11" s="1"/>
  <c r="A2440" i="11" s="1"/>
  <c r="A2441" i="11" s="1"/>
  <c r="A2442" i="11" s="1"/>
  <c r="A2443" i="11" s="1"/>
  <c r="A2444" i="11" s="1"/>
  <c r="A2445" i="11" s="1"/>
  <c r="A2446" i="11" s="1"/>
  <c r="A2447" i="11" s="1"/>
  <c r="A2448" i="11" s="1"/>
  <c r="A2449" i="11" s="1"/>
  <c r="A2450" i="11" s="1"/>
  <c r="A2451" i="11" s="1"/>
  <c r="A2452" i="11" s="1"/>
  <c r="A2453" i="11" s="1"/>
  <c r="A2454" i="11" s="1"/>
  <c r="A2455" i="11" s="1"/>
  <c r="A2456" i="11" s="1"/>
  <c r="A2457" i="11" s="1"/>
  <c r="A2458" i="11" s="1"/>
  <c r="A2459" i="11" s="1"/>
  <c r="A2460" i="11" s="1"/>
  <c r="A2461" i="11" s="1"/>
  <c r="A2462" i="11" s="1"/>
  <c r="A2463" i="11" s="1"/>
  <c r="A2464" i="11" s="1"/>
  <c r="A2465" i="11" s="1"/>
  <c r="A2466" i="11" s="1"/>
  <c r="A2467" i="11" s="1"/>
  <c r="A2468" i="11" s="1"/>
  <c r="A2469" i="11" s="1"/>
  <c r="A2470" i="11" s="1"/>
  <c r="A2471" i="11" s="1"/>
  <c r="A2472" i="11" s="1"/>
  <c r="A2473" i="11" s="1"/>
  <c r="A2474" i="11" s="1"/>
  <c r="A2475" i="11" s="1"/>
  <c r="A2476" i="11" s="1"/>
  <c r="A2477" i="11" s="1"/>
  <c r="A2478" i="11" s="1"/>
  <c r="A2479" i="11" s="1"/>
  <c r="A2480" i="11" s="1"/>
  <c r="A2481" i="11" s="1"/>
  <c r="A2482" i="11" s="1"/>
  <c r="A2483" i="11" s="1"/>
  <c r="A2484" i="11" s="1"/>
  <c r="A2485" i="11" s="1"/>
  <c r="A2486" i="11" s="1"/>
  <c r="S2486" i="10"/>
  <c r="B2486" i="10"/>
  <c r="S2485" i="10"/>
  <c r="B2485" i="10"/>
  <c r="S2484" i="10"/>
  <c r="B2484" i="10"/>
  <c r="S2483" i="10"/>
  <c r="B2483" i="10"/>
  <c r="S2482" i="10"/>
  <c r="B2482" i="10"/>
  <c r="S2481" i="10"/>
  <c r="B2481" i="10"/>
  <c r="S2480" i="10"/>
  <c r="B2480" i="10"/>
  <c r="S2479" i="10"/>
  <c r="B2479" i="10"/>
  <c r="S2478" i="10"/>
  <c r="B2478" i="10"/>
  <c r="S2477" i="10"/>
  <c r="B2477" i="10"/>
  <c r="S2476" i="10"/>
  <c r="B2476" i="10"/>
  <c r="S2475" i="10"/>
  <c r="B2475" i="10"/>
  <c r="S2474" i="10"/>
  <c r="B2474" i="10"/>
  <c r="S2473" i="10"/>
  <c r="B2473" i="10"/>
  <c r="S2472" i="10"/>
  <c r="B2472" i="10"/>
  <c r="S2471" i="10"/>
  <c r="B2471" i="10"/>
  <c r="S2470" i="10"/>
  <c r="B2470" i="10"/>
  <c r="S2469" i="10"/>
  <c r="B2469" i="10"/>
  <c r="S2468" i="10"/>
  <c r="B2468" i="10"/>
  <c r="S2467" i="10"/>
  <c r="B2467" i="10"/>
  <c r="S2466" i="10"/>
  <c r="B2466" i="10"/>
  <c r="S2465" i="10"/>
  <c r="B2465" i="10"/>
  <c r="S2464" i="10"/>
  <c r="B2464" i="10"/>
  <c r="S2463" i="10"/>
  <c r="B2463" i="10"/>
  <c r="S2462" i="10"/>
  <c r="B2462" i="10"/>
  <c r="S2461" i="10"/>
  <c r="B2461" i="10"/>
  <c r="S2460" i="10"/>
  <c r="B2460" i="10"/>
  <c r="S2459" i="10"/>
  <c r="B2459" i="10"/>
  <c r="S2458" i="10"/>
  <c r="B2458" i="10"/>
  <c r="S2457" i="10"/>
  <c r="B2457" i="10"/>
  <c r="S2456" i="10"/>
  <c r="B2456" i="10"/>
  <c r="S2455" i="10"/>
  <c r="B2455" i="10"/>
  <c r="S2454" i="10"/>
  <c r="B2454" i="10"/>
  <c r="S2453" i="10"/>
  <c r="B2453" i="10"/>
  <c r="S2452" i="10"/>
  <c r="B2452" i="10"/>
  <c r="S2451" i="10"/>
  <c r="B2451" i="10"/>
  <c r="S2450" i="10"/>
  <c r="B2450" i="10"/>
  <c r="S2449" i="10"/>
  <c r="B2449" i="10"/>
  <c r="S2448" i="10"/>
  <c r="B2448" i="10"/>
  <c r="S2447" i="10"/>
  <c r="B2447" i="10"/>
  <c r="S2446" i="10"/>
  <c r="B2446" i="10"/>
  <c r="S2445" i="10"/>
  <c r="B2445" i="10"/>
  <c r="S2444" i="10"/>
  <c r="B2444" i="10"/>
  <c r="S2443" i="10"/>
  <c r="B2443" i="10"/>
  <c r="S2442" i="10"/>
  <c r="B2442" i="10"/>
  <c r="S2441" i="10"/>
  <c r="B2441" i="10"/>
  <c r="S2440" i="10"/>
  <c r="B2440" i="10"/>
  <c r="S2439" i="10"/>
  <c r="B2439" i="10"/>
  <c r="S2438" i="10"/>
  <c r="B2438" i="10"/>
  <c r="S2437" i="10"/>
  <c r="B2437" i="10"/>
  <c r="S2436" i="10"/>
  <c r="B2436" i="10"/>
  <c r="S2435" i="10"/>
  <c r="B2435" i="10"/>
  <c r="S2434" i="10"/>
  <c r="B2434" i="10"/>
  <c r="S2433" i="10"/>
  <c r="B2433" i="10"/>
  <c r="S2432" i="10"/>
  <c r="B2432" i="10"/>
  <c r="S2431" i="10"/>
  <c r="B2431" i="10"/>
  <c r="S2430" i="10"/>
  <c r="B2430" i="10"/>
  <c r="S2429" i="10"/>
  <c r="B2429" i="10"/>
  <c r="S2428" i="10"/>
  <c r="B2428" i="10"/>
  <c r="S2427" i="10"/>
  <c r="B2427" i="10"/>
  <c r="S2426" i="10"/>
  <c r="B2426" i="10"/>
  <c r="S2425" i="10"/>
  <c r="B2425" i="10"/>
  <c r="S2424" i="10"/>
  <c r="B2424" i="10"/>
  <c r="S2423" i="10"/>
  <c r="B2423" i="10"/>
  <c r="S2422" i="10"/>
  <c r="B2422" i="10"/>
  <c r="S2421" i="10"/>
  <c r="B2421" i="10"/>
  <c r="S2420" i="10"/>
  <c r="B2420" i="10"/>
  <c r="S2419" i="10"/>
  <c r="B2419" i="10"/>
  <c r="S2418" i="10"/>
  <c r="B2418" i="10"/>
  <c r="S2417" i="10"/>
  <c r="B2417" i="10"/>
  <c r="S2416" i="10"/>
  <c r="B2416" i="10"/>
  <c r="S2415" i="10"/>
  <c r="B2415" i="10"/>
  <c r="S2414" i="10"/>
  <c r="B2414" i="10"/>
  <c r="S2413" i="10"/>
  <c r="B2413" i="10"/>
  <c r="S2412" i="10"/>
  <c r="B2412" i="10"/>
  <c r="S2411" i="10"/>
  <c r="B2411" i="10"/>
  <c r="S2410" i="10"/>
  <c r="B2410" i="10"/>
  <c r="S2409" i="10"/>
  <c r="B2409" i="10"/>
  <c r="S2408" i="10"/>
  <c r="B2408" i="10"/>
  <c r="S2407" i="10"/>
  <c r="B2407" i="10"/>
  <c r="S2406" i="10"/>
  <c r="B2406" i="10"/>
  <c r="S2405" i="10"/>
  <c r="B2405" i="10"/>
  <c r="S2404" i="10"/>
  <c r="B2404" i="10"/>
  <c r="S2403" i="10"/>
  <c r="B2403" i="10"/>
  <c r="S2402" i="10"/>
  <c r="B2402" i="10"/>
  <c r="S2401" i="10"/>
  <c r="B2401" i="10"/>
  <c r="S2400" i="10"/>
  <c r="B2400" i="10"/>
  <c r="S2399" i="10"/>
  <c r="B2399" i="10"/>
  <c r="S2398" i="10"/>
  <c r="B2398" i="10"/>
  <c r="S2397" i="10"/>
  <c r="B2397" i="10"/>
  <c r="S2396" i="10"/>
  <c r="B2396" i="10"/>
  <c r="S2395" i="10"/>
  <c r="B2395" i="10"/>
  <c r="S2394" i="10"/>
  <c r="B2394" i="10"/>
  <c r="S2393" i="10"/>
  <c r="B2393" i="10"/>
  <c r="S2392" i="10"/>
  <c r="B2392" i="10"/>
  <c r="S2391" i="10"/>
  <c r="B2391" i="10"/>
  <c r="S2390" i="10"/>
  <c r="B2390" i="10"/>
  <c r="S2389" i="10"/>
  <c r="B2389" i="10"/>
  <c r="S2388" i="10"/>
  <c r="B2388" i="10"/>
  <c r="S2387" i="10"/>
  <c r="B2387" i="10"/>
  <c r="S2386" i="10"/>
  <c r="B2386" i="10"/>
  <c r="S2385" i="10"/>
  <c r="B2385" i="10"/>
  <c r="S2384" i="10"/>
  <c r="B2384" i="10"/>
  <c r="S2383" i="10"/>
  <c r="B2383" i="10"/>
  <c r="S2382" i="10"/>
  <c r="B2382" i="10"/>
  <c r="S2381" i="10"/>
  <c r="B2381" i="10"/>
  <c r="S2380" i="10"/>
  <c r="B2380" i="10"/>
  <c r="S2379" i="10"/>
  <c r="B2379" i="10"/>
  <c r="S2378" i="10"/>
  <c r="B2378" i="10"/>
  <c r="S2377" i="10"/>
  <c r="B2377" i="10"/>
  <c r="S2376" i="10"/>
  <c r="B2376" i="10"/>
  <c r="S2375" i="10"/>
  <c r="B2375" i="10"/>
  <c r="S2374" i="10"/>
  <c r="B2374" i="10"/>
  <c r="S2373" i="10"/>
  <c r="B2373" i="10"/>
  <c r="S2372" i="10"/>
  <c r="B2372" i="10"/>
  <c r="S2371" i="10"/>
  <c r="B2371" i="10"/>
  <c r="S2370" i="10"/>
  <c r="B2370" i="10"/>
  <c r="S2369" i="10"/>
  <c r="B2369" i="10"/>
  <c r="S2368" i="10"/>
  <c r="B2368" i="10"/>
  <c r="S2367" i="10"/>
  <c r="B2367" i="10"/>
  <c r="S2366" i="10"/>
  <c r="B2366" i="10"/>
  <c r="S2365" i="10"/>
  <c r="B2365" i="10"/>
  <c r="S2364" i="10"/>
  <c r="B2364" i="10"/>
  <c r="S2363" i="10"/>
  <c r="B2363" i="10"/>
  <c r="S2362" i="10"/>
  <c r="B2362" i="10"/>
  <c r="S2361" i="10"/>
  <c r="B2361" i="10"/>
  <c r="S2360" i="10"/>
  <c r="B2360" i="10"/>
  <c r="S2359" i="10"/>
  <c r="B2359" i="10"/>
  <c r="S2358" i="10"/>
  <c r="B2358" i="10"/>
  <c r="S2357" i="10"/>
  <c r="B2357" i="10"/>
  <c r="S2356" i="10"/>
  <c r="B2356" i="10"/>
  <c r="S2355" i="10"/>
  <c r="B2355" i="10"/>
  <c r="S2354" i="10"/>
  <c r="B2354" i="10"/>
  <c r="S2353" i="10"/>
  <c r="B2353" i="10"/>
  <c r="S2352" i="10"/>
  <c r="B2352" i="10"/>
  <c r="S2351" i="10"/>
  <c r="B2351" i="10"/>
  <c r="S2350" i="10"/>
  <c r="B2350" i="10"/>
  <c r="S2349" i="10"/>
  <c r="B2349" i="10"/>
  <c r="S2348" i="10"/>
  <c r="B2348" i="10"/>
  <c r="S2347" i="10"/>
  <c r="B2347" i="10"/>
  <c r="S2346" i="10"/>
  <c r="B2346" i="10"/>
  <c r="S2345" i="10"/>
  <c r="B2345" i="10"/>
  <c r="S2344" i="10"/>
  <c r="B2344" i="10"/>
  <c r="S2343" i="10"/>
  <c r="B2343" i="10"/>
  <c r="S2342" i="10"/>
  <c r="B2342" i="10"/>
  <c r="S2341" i="10"/>
  <c r="B2341" i="10"/>
  <c r="S2340" i="10"/>
  <c r="B2340" i="10"/>
  <c r="S2339" i="10"/>
  <c r="B2339" i="10"/>
  <c r="S2338" i="10"/>
  <c r="B2338" i="10"/>
  <c r="S2337" i="10"/>
  <c r="B2337" i="10"/>
  <c r="S2336" i="10"/>
  <c r="B2336" i="10"/>
  <c r="S2335" i="10"/>
  <c r="B2335" i="10"/>
  <c r="S2334" i="10"/>
  <c r="B2334" i="10"/>
  <c r="S2333" i="10"/>
  <c r="B2333" i="10"/>
  <c r="S2332" i="10"/>
  <c r="B2332" i="10"/>
  <c r="S2331" i="10"/>
  <c r="B2331" i="10"/>
  <c r="S2330" i="10"/>
  <c r="B2330" i="10"/>
  <c r="S2329" i="10"/>
  <c r="B2329" i="10"/>
  <c r="S2328" i="10"/>
  <c r="B2328" i="10"/>
  <c r="S2327" i="10"/>
  <c r="B2327" i="10"/>
  <c r="S2326" i="10"/>
  <c r="B2326" i="10"/>
  <c r="S2325" i="10"/>
  <c r="B2325" i="10"/>
  <c r="S2324" i="10"/>
  <c r="B2324" i="10"/>
  <c r="S2323" i="10"/>
  <c r="B2323" i="10"/>
  <c r="S2322" i="10"/>
  <c r="B2322" i="10"/>
  <c r="S2321" i="10"/>
  <c r="B2321" i="10"/>
  <c r="S2320" i="10"/>
  <c r="B2320" i="10"/>
  <c r="S2319" i="10"/>
  <c r="B2319" i="10"/>
  <c r="S2318" i="10"/>
  <c r="B2318" i="10"/>
  <c r="S2317" i="10"/>
  <c r="B2317" i="10"/>
  <c r="S2316" i="10"/>
  <c r="B2316" i="10"/>
  <c r="S2315" i="10"/>
  <c r="B2315" i="10"/>
  <c r="S2314" i="10"/>
  <c r="B2314" i="10"/>
  <c r="S2313" i="10"/>
  <c r="B2313" i="10"/>
  <c r="S2312" i="10"/>
  <c r="B2312" i="10"/>
  <c r="S2311" i="10"/>
  <c r="B2311" i="10"/>
  <c r="S2310" i="10"/>
  <c r="B2310" i="10"/>
  <c r="S2309" i="10"/>
  <c r="B2309" i="10"/>
  <c r="S2308" i="10"/>
  <c r="B2308" i="10"/>
  <c r="S2307" i="10"/>
  <c r="B2307" i="10"/>
  <c r="S2306" i="10"/>
  <c r="B2306" i="10"/>
  <c r="S2305" i="10"/>
  <c r="B2305" i="10"/>
  <c r="S2304" i="10"/>
  <c r="B2304" i="10"/>
  <c r="S2303" i="10"/>
  <c r="B2303" i="10"/>
  <c r="S2302" i="10"/>
  <c r="B2302" i="10"/>
  <c r="S2301" i="10"/>
  <c r="B2301" i="10"/>
  <c r="S2300" i="10"/>
  <c r="B2300" i="10"/>
  <c r="S2299" i="10"/>
  <c r="B2299" i="10"/>
  <c r="S2298" i="10"/>
  <c r="B2298" i="10"/>
  <c r="S2297" i="10"/>
  <c r="B2297" i="10"/>
  <c r="S2296" i="10"/>
  <c r="B2296" i="10"/>
  <c r="S2295" i="10"/>
  <c r="B2295" i="10"/>
  <c r="S2294" i="10"/>
  <c r="B2294" i="10"/>
  <c r="S2293" i="10"/>
  <c r="B2293" i="10"/>
  <c r="S2292" i="10"/>
  <c r="B2292" i="10"/>
  <c r="S2291" i="10"/>
  <c r="B2291" i="10"/>
  <c r="S2290" i="10"/>
  <c r="B2290" i="10"/>
  <c r="S2289" i="10"/>
  <c r="B2289" i="10"/>
  <c r="S2288" i="10"/>
  <c r="B2288" i="10"/>
  <c r="S2287" i="10"/>
  <c r="B2287" i="10"/>
  <c r="S2286" i="10"/>
  <c r="B2286" i="10"/>
  <c r="S2285" i="10"/>
  <c r="B2285" i="10"/>
  <c r="S2284" i="10"/>
  <c r="B2284" i="10"/>
  <c r="S2283" i="10"/>
  <c r="B2283" i="10"/>
  <c r="S2282" i="10"/>
  <c r="B2282" i="10"/>
  <c r="S2281" i="10"/>
  <c r="B2281" i="10"/>
  <c r="S2280" i="10"/>
  <c r="B2280" i="10"/>
  <c r="S2279" i="10"/>
  <c r="B2279" i="10"/>
  <c r="S2278" i="10"/>
  <c r="B2278" i="10"/>
  <c r="S2277" i="10"/>
  <c r="B2277" i="10"/>
  <c r="S2276" i="10"/>
  <c r="B2276" i="10"/>
  <c r="S2275" i="10"/>
  <c r="B2275" i="10"/>
  <c r="S2274" i="10"/>
  <c r="B2274" i="10"/>
  <c r="S2273" i="10"/>
  <c r="B2273" i="10"/>
  <c r="S2272" i="10"/>
  <c r="B2272" i="10"/>
  <c r="S2271" i="10"/>
  <c r="B2271" i="10"/>
  <c r="S2270" i="10"/>
  <c r="B2270" i="10"/>
  <c r="S2269" i="10"/>
  <c r="B2269" i="10"/>
  <c r="S2268" i="10"/>
  <c r="B2268" i="10"/>
  <c r="S2267" i="10"/>
  <c r="B2267" i="10"/>
  <c r="S2266" i="10"/>
  <c r="B2266" i="10"/>
  <c r="S2265" i="10"/>
  <c r="B2265" i="10"/>
  <c r="S2264" i="10"/>
  <c r="B2264" i="10"/>
  <c r="S2263" i="10"/>
  <c r="B2263" i="10"/>
  <c r="S2262" i="10"/>
  <c r="B2262" i="10"/>
  <c r="S2261" i="10"/>
  <c r="B2261" i="10"/>
  <c r="S2260" i="10"/>
  <c r="B2260" i="10"/>
  <c r="S2259" i="10"/>
  <c r="B2259" i="10"/>
  <c r="S2258" i="10"/>
  <c r="B2258" i="10"/>
  <c r="S2257" i="10"/>
  <c r="B2257" i="10"/>
  <c r="S2256" i="10"/>
  <c r="B2256" i="10"/>
  <c r="S2255" i="10"/>
  <c r="B2255" i="10"/>
  <c r="S2254" i="10"/>
  <c r="B2254" i="10"/>
  <c r="S2253" i="10"/>
  <c r="B2253" i="10"/>
  <c r="S2252" i="10"/>
  <c r="B2252" i="10"/>
  <c r="S2251" i="10"/>
  <c r="B2251" i="10"/>
  <c r="S2250" i="10"/>
  <c r="B2250" i="10"/>
  <c r="S2249" i="10"/>
  <c r="B2249" i="10"/>
  <c r="S2248" i="10"/>
  <c r="B2248" i="10"/>
  <c r="S2247" i="10"/>
  <c r="B2247" i="10"/>
  <c r="S2246" i="10"/>
  <c r="B2246" i="10"/>
  <c r="S2245" i="10"/>
  <c r="B2245" i="10"/>
  <c r="S2244" i="10"/>
  <c r="B2244" i="10"/>
  <c r="S2243" i="10"/>
  <c r="B2243" i="10"/>
  <c r="S2242" i="10"/>
  <c r="B2242" i="10"/>
  <c r="S2241" i="10"/>
  <c r="B2241" i="10"/>
  <c r="S2240" i="10"/>
  <c r="B2240" i="10"/>
  <c r="S2239" i="10"/>
  <c r="B2239" i="10"/>
  <c r="S2238" i="10"/>
  <c r="B2238" i="10"/>
  <c r="S2237" i="10"/>
  <c r="B2237" i="10"/>
  <c r="S2236" i="10"/>
  <c r="B2236" i="10"/>
  <c r="S2235" i="10"/>
  <c r="B2235" i="10"/>
  <c r="S2234" i="10"/>
  <c r="B2234" i="10"/>
  <c r="S2233" i="10"/>
  <c r="B2233" i="10"/>
  <c r="S2232" i="10"/>
  <c r="B2232" i="10"/>
  <c r="S2231" i="10"/>
  <c r="B2231" i="10"/>
  <c r="S2230" i="10"/>
  <c r="B2230" i="10"/>
  <c r="S2229" i="10"/>
  <c r="B2229" i="10"/>
  <c r="S2228" i="10"/>
  <c r="B2228" i="10"/>
  <c r="S2227" i="10"/>
  <c r="B2227" i="10"/>
  <c r="S2226" i="10"/>
  <c r="B2226" i="10"/>
  <c r="S2225" i="10"/>
  <c r="B2225" i="10"/>
  <c r="S2224" i="10"/>
  <c r="B2224" i="10"/>
  <c r="S2223" i="10"/>
  <c r="B2223" i="10"/>
  <c r="S2222" i="10"/>
  <c r="B2222" i="10"/>
  <c r="S2221" i="10"/>
  <c r="B2221" i="10"/>
  <c r="S2220" i="10"/>
  <c r="B2220" i="10"/>
  <c r="S2219" i="10"/>
  <c r="B2219" i="10"/>
  <c r="S2218" i="10"/>
  <c r="B2218" i="10"/>
  <c r="S2217" i="10"/>
  <c r="B2217" i="10"/>
  <c r="S2216" i="10"/>
  <c r="B2216" i="10"/>
  <c r="S2215" i="10"/>
  <c r="B2215" i="10"/>
  <c r="S2214" i="10"/>
  <c r="B2214" i="10"/>
  <c r="S2213" i="10"/>
  <c r="B2213" i="10"/>
  <c r="S2212" i="10"/>
  <c r="B2212" i="10"/>
  <c r="S2211" i="10"/>
  <c r="B2211" i="10"/>
  <c r="S2210" i="10"/>
  <c r="B2210" i="10"/>
  <c r="S2209" i="10"/>
  <c r="B2209" i="10"/>
  <c r="S2208" i="10"/>
  <c r="B2208" i="10"/>
  <c r="S2207" i="10"/>
  <c r="B2207" i="10"/>
  <c r="S2206" i="10"/>
  <c r="B2206" i="10"/>
  <c r="S2205" i="10"/>
  <c r="B2205" i="10"/>
  <c r="S2204" i="10"/>
  <c r="B2204" i="10"/>
  <c r="S2203" i="10"/>
  <c r="B2203" i="10"/>
  <c r="S2202" i="10"/>
  <c r="B2202" i="10"/>
  <c r="S2201" i="10"/>
  <c r="B2201" i="10"/>
  <c r="S2200" i="10"/>
  <c r="B2200" i="10"/>
  <c r="S2199" i="10"/>
  <c r="B2199" i="10"/>
  <c r="S2198" i="10"/>
  <c r="B2198" i="10"/>
  <c r="S2197" i="10"/>
  <c r="B2197" i="10"/>
  <c r="S2196" i="10"/>
  <c r="B2196" i="10"/>
  <c r="S2195" i="10"/>
  <c r="B2195" i="10"/>
  <c r="S2194" i="10"/>
  <c r="B2194" i="10"/>
  <c r="S2193" i="10"/>
  <c r="B2193" i="10"/>
  <c r="S2192" i="10"/>
  <c r="B2192" i="10"/>
  <c r="S2191" i="10"/>
  <c r="B2191" i="10"/>
  <c r="S2190" i="10"/>
  <c r="B2190" i="10"/>
  <c r="S2189" i="10"/>
  <c r="B2189" i="10"/>
  <c r="S2188" i="10"/>
  <c r="B2188" i="10"/>
  <c r="S2187" i="10"/>
  <c r="B2187" i="10"/>
  <c r="S2186" i="10"/>
  <c r="B2186" i="10"/>
  <c r="S2185" i="10"/>
  <c r="B2185" i="10"/>
  <c r="S2184" i="10"/>
  <c r="B2184" i="10"/>
  <c r="S2183" i="10"/>
  <c r="B2183" i="10"/>
  <c r="S2182" i="10"/>
  <c r="B2182" i="10"/>
  <c r="S2181" i="10"/>
  <c r="B2181" i="10"/>
  <c r="S2180" i="10"/>
  <c r="B2180" i="10"/>
  <c r="S2179" i="10"/>
  <c r="B2179" i="10"/>
  <c r="S2178" i="10"/>
  <c r="B2178" i="10"/>
  <c r="S2177" i="10"/>
  <c r="B2177" i="10"/>
  <c r="S2176" i="10"/>
  <c r="B2176" i="10"/>
  <c r="S2175" i="10"/>
  <c r="B2175" i="10"/>
  <c r="S2174" i="10"/>
  <c r="B2174" i="10"/>
  <c r="S2173" i="10"/>
  <c r="B2173" i="10"/>
  <c r="S2172" i="10"/>
  <c r="B2172" i="10"/>
  <c r="S2171" i="10"/>
  <c r="B2171" i="10"/>
  <c r="S2170" i="10"/>
  <c r="B2170" i="10"/>
  <c r="S2169" i="10"/>
  <c r="B2169" i="10"/>
  <c r="S2168" i="10"/>
  <c r="B2168" i="10"/>
  <c r="S2167" i="10"/>
  <c r="B2167" i="10"/>
  <c r="S2166" i="10"/>
  <c r="B2166" i="10"/>
  <c r="S2165" i="10"/>
  <c r="B2165" i="10"/>
  <c r="S2164" i="10"/>
  <c r="B2164" i="10"/>
  <c r="S2163" i="10"/>
  <c r="B2163" i="10"/>
  <c r="S2162" i="10"/>
  <c r="B2162" i="10"/>
  <c r="S2161" i="10"/>
  <c r="B2161" i="10"/>
  <c r="S2160" i="10"/>
  <c r="B2160" i="10"/>
  <c r="S2159" i="10"/>
  <c r="B2159" i="10"/>
  <c r="S2158" i="10"/>
  <c r="B2158" i="10"/>
  <c r="S2157" i="10"/>
  <c r="B2157" i="10"/>
  <c r="S2156" i="10"/>
  <c r="B2156" i="10"/>
  <c r="S2155" i="10"/>
  <c r="B2155" i="10"/>
  <c r="S2154" i="10"/>
  <c r="B2154" i="10"/>
  <c r="S2153" i="10"/>
  <c r="B2153" i="10"/>
  <c r="S2152" i="10"/>
  <c r="B2152" i="10"/>
  <c r="S2151" i="10"/>
  <c r="B2151" i="10"/>
  <c r="S2150" i="10"/>
  <c r="B2150" i="10"/>
  <c r="S2149" i="10"/>
  <c r="B2149" i="10"/>
  <c r="S2148" i="10"/>
  <c r="B2148" i="10"/>
  <c r="S2147" i="10"/>
  <c r="B2147" i="10"/>
  <c r="S2146" i="10"/>
  <c r="B2146" i="10"/>
  <c r="S2145" i="10"/>
  <c r="B2145" i="10"/>
  <c r="S2144" i="10"/>
  <c r="B2144" i="10"/>
  <c r="S2143" i="10"/>
  <c r="B2143" i="10"/>
  <c r="S2142" i="10"/>
  <c r="B2142" i="10"/>
  <c r="S2141" i="10"/>
  <c r="B2141" i="10"/>
  <c r="S2140" i="10"/>
  <c r="B2140" i="10"/>
  <c r="S2139" i="10"/>
  <c r="B2139" i="10"/>
  <c r="S2138" i="10"/>
  <c r="B2138" i="10"/>
  <c r="S2137" i="10"/>
  <c r="B2137" i="10"/>
  <c r="S2136" i="10"/>
  <c r="B2136" i="10"/>
  <c r="S2135" i="10"/>
  <c r="B2135" i="10"/>
  <c r="S2134" i="10"/>
  <c r="B2134" i="10"/>
  <c r="S2133" i="10"/>
  <c r="B2133" i="10"/>
  <c r="S2132" i="10"/>
  <c r="B2132" i="10"/>
  <c r="S2131" i="10"/>
  <c r="B2131" i="10"/>
  <c r="S2130" i="10"/>
  <c r="B2130" i="10"/>
  <c r="S2129" i="10"/>
  <c r="B2129" i="10"/>
  <c r="S2128" i="10"/>
  <c r="B2128" i="10"/>
  <c r="S2127" i="10"/>
  <c r="B2127" i="10"/>
  <c r="S2126" i="10"/>
  <c r="B2126" i="10"/>
  <c r="S2125" i="10"/>
  <c r="B2125" i="10"/>
  <c r="S2124" i="10"/>
  <c r="B2124" i="10"/>
  <c r="S2123" i="10"/>
  <c r="B2123" i="10"/>
  <c r="S2122" i="10"/>
  <c r="B2122" i="10"/>
  <c r="S2121" i="10"/>
  <c r="B2121" i="10"/>
  <c r="S2120" i="10"/>
  <c r="B2120" i="10"/>
  <c r="S2119" i="10"/>
  <c r="B2119" i="10"/>
  <c r="S2118" i="10"/>
  <c r="B2118" i="10"/>
  <c r="S2117" i="10"/>
  <c r="B2117" i="10"/>
  <c r="S2116" i="10"/>
  <c r="B2116" i="10"/>
  <c r="S2115" i="10"/>
  <c r="B2115" i="10"/>
  <c r="S2114" i="10"/>
  <c r="B2114" i="10"/>
  <c r="S2113" i="10"/>
  <c r="B2113" i="10"/>
  <c r="S2112" i="10"/>
  <c r="B2112" i="10"/>
  <c r="S2111" i="10"/>
  <c r="B2111" i="10"/>
  <c r="S2110" i="10"/>
  <c r="B2110" i="10"/>
  <c r="S2109" i="10"/>
  <c r="B2109" i="10"/>
  <c r="S2108" i="10"/>
  <c r="B2108" i="10"/>
  <c r="S2107" i="10"/>
  <c r="B2107" i="10"/>
  <c r="S2106" i="10"/>
  <c r="B2106" i="10"/>
  <c r="S2105" i="10"/>
  <c r="B2105" i="10"/>
  <c r="S2104" i="10"/>
  <c r="B2104" i="10"/>
  <c r="S2103" i="10"/>
  <c r="B2103" i="10"/>
  <c r="S2102" i="10"/>
  <c r="B2102" i="10"/>
  <c r="S2101" i="10"/>
  <c r="B2101" i="10"/>
  <c r="S2100" i="10"/>
  <c r="B2100" i="10"/>
  <c r="S2099" i="10"/>
  <c r="B2099" i="10"/>
  <c r="S2098" i="10"/>
  <c r="B2098" i="10"/>
  <c r="S2097" i="10"/>
  <c r="B2097" i="10"/>
  <c r="S2096" i="10"/>
  <c r="B2096" i="10"/>
  <c r="S2095" i="10"/>
  <c r="B2095" i="10"/>
  <c r="S2094" i="10"/>
  <c r="B2094" i="10"/>
  <c r="S2093" i="10"/>
  <c r="B2093" i="10"/>
  <c r="S2092" i="10"/>
  <c r="B2092" i="10"/>
  <c r="S2091" i="10"/>
  <c r="B2091" i="10"/>
  <c r="S2090" i="10"/>
  <c r="B2090" i="10"/>
  <c r="S2089" i="10"/>
  <c r="B2089" i="10"/>
  <c r="S2088" i="10"/>
  <c r="B2088" i="10"/>
  <c r="S2087" i="10"/>
  <c r="B2087" i="10"/>
  <c r="S2086" i="10"/>
  <c r="B2086" i="10"/>
  <c r="S2085" i="10"/>
  <c r="B2085" i="10"/>
  <c r="S2084" i="10"/>
  <c r="B2084" i="10"/>
  <c r="S2083" i="10"/>
  <c r="B2083" i="10"/>
  <c r="S2082" i="10"/>
  <c r="B2082" i="10"/>
  <c r="S2081" i="10"/>
  <c r="B2081" i="10"/>
  <c r="S2080" i="10"/>
  <c r="B2080" i="10"/>
  <c r="S2079" i="10"/>
  <c r="B2079" i="10"/>
  <c r="S2078" i="10"/>
  <c r="B2078" i="10"/>
  <c r="S2077" i="10"/>
  <c r="B2077" i="10"/>
  <c r="S2076" i="10"/>
  <c r="B2076" i="10"/>
  <c r="S2075" i="10"/>
  <c r="B2075" i="10"/>
  <c r="S2074" i="10"/>
  <c r="B2074" i="10"/>
  <c r="S2073" i="10"/>
  <c r="B2073" i="10"/>
  <c r="S2072" i="10"/>
  <c r="B2072" i="10"/>
  <c r="S2071" i="10"/>
  <c r="B2071" i="10"/>
  <c r="S2070" i="10"/>
  <c r="B2070" i="10"/>
  <c r="S2069" i="10"/>
  <c r="B2069" i="10"/>
  <c r="S2068" i="10"/>
  <c r="B2068" i="10"/>
  <c r="S2067" i="10"/>
  <c r="B2067" i="10"/>
  <c r="S2066" i="10"/>
  <c r="B2066" i="10"/>
  <c r="S2065" i="10"/>
  <c r="B2065" i="10"/>
  <c r="S2064" i="10"/>
  <c r="B2064" i="10"/>
  <c r="S2063" i="10"/>
  <c r="B2063" i="10"/>
  <c r="S2062" i="10"/>
  <c r="B2062" i="10"/>
  <c r="S2061" i="10"/>
  <c r="B2061" i="10"/>
  <c r="S2060" i="10"/>
  <c r="B2060" i="10"/>
  <c r="S2059" i="10"/>
  <c r="B2059" i="10"/>
  <c r="S2058" i="10"/>
  <c r="B2058" i="10"/>
  <c r="S2057" i="10"/>
  <c r="B2057" i="10"/>
  <c r="S2056" i="10"/>
  <c r="B2056" i="10"/>
  <c r="S2055" i="10"/>
  <c r="B2055" i="10"/>
  <c r="S2054" i="10"/>
  <c r="B2054" i="10"/>
  <c r="S2053" i="10"/>
  <c r="B2053" i="10"/>
  <c r="S2052" i="10"/>
  <c r="B2052" i="10"/>
  <c r="S2051" i="10"/>
  <c r="B2051" i="10"/>
  <c r="S2050" i="10"/>
  <c r="B2050" i="10"/>
  <c r="S2049" i="10"/>
  <c r="B2049" i="10"/>
  <c r="S2048" i="10"/>
  <c r="B2048" i="10"/>
  <c r="S2047" i="10"/>
  <c r="B2047" i="10"/>
  <c r="S2046" i="10"/>
  <c r="B2046" i="10"/>
  <c r="S2045" i="10"/>
  <c r="B2045" i="10"/>
  <c r="S2044" i="10"/>
  <c r="B2044" i="10"/>
  <c r="S2043" i="10"/>
  <c r="B2043" i="10"/>
  <c r="S2042" i="10"/>
  <c r="B2042" i="10"/>
  <c r="S2041" i="10"/>
  <c r="B2041" i="10"/>
  <c r="S2040" i="10"/>
  <c r="B2040" i="10"/>
  <c r="S2039" i="10"/>
  <c r="B2039" i="10"/>
  <c r="S2038" i="10"/>
  <c r="B2038" i="10"/>
  <c r="S2037" i="10"/>
  <c r="B2037" i="10"/>
  <c r="S2036" i="10"/>
  <c r="B2036" i="10"/>
  <c r="S2035" i="10"/>
  <c r="B2035" i="10"/>
  <c r="S2034" i="10"/>
  <c r="B2034" i="10"/>
  <c r="S2033" i="10"/>
  <c r="B2033" i="10"/>
  <c r="S2032" i="10"/>
  <c r="B2032" i="10"/>
  <c r="S2031" i="10"/>
  <c r="B2031" i="10"/>
  <c r="S2030" i="10"/>
  <c r="B2030" i="10"/>
  <c r="S2029" i="10"/>
  <c r="B2029" i="10"/>
  <c r="S2028" i="10"/>
  <c r="B2028" i="10"/>
  <c r="S2027" i="10"/>
  <c r="B2027" i="10"/>
  <c r="S2026" i="10"/>
  <c r="B2026" i="10"/>
  <c r="S2025" i="10"/>
  <c r="B2025" i="10"/>
  <c r="S2024" i="10"/>
  <c r="B2024" i="10"/>
  <c r="S2023" i="10"/>
  <c r="B2023" i="10"/>
  <c r="S2022" i="10"/>
  <c r="B2022" i="10"/>
  <c r="S2021" i="10"/>
  <c r="B2021" i="10"/>
  <c r="S2020" i="10"/>
  <c r="B2020" i="10"/>
  <c r="S2019" i="10"/>
  <c r="B2019" i="10"/>
  <c r="S2018" i="10"/>
  <c r="B2018" i="10"/>
  <c r="S2017" i="10"/>
  <c r="B2017" i="10"/>
  <c r="S2016" i="10"/>
  <c r="B2016" i="10"/>
  <c r="S2015" i="10"/>
  <c r="B2015" i="10"/>
  <c r="S2014" i="10"/>
  <c r="B2014" i="10"/>
  <c r="S2013" i="10"/>
  <c r="B2013" i="10"/>
  <c r="S2012" i="10"/>
  <c r="B2012" i="10"/>
  <c r="S2011" i="10"/>
  <c r="B2011" i="10"/>
  <c r="S2010" i="10"/>
  <c r="B2010" i="10"/>
  <c r="S2009" i="10"/>
  <c r="B2009" i="10"/>
  <c r="S2008" i="10"/>
  <c r="B2008" i="10"/>
  <c r="S2007" i="10"/>
  <c r="B2007" i="10"/>
  <c r="S2006" i="10"/>
  <c r="B2006" i="10"/>
  <c r="S2005" i="10"/>
  <c r="B2005" i="10"/>
  <c r="S2004" i="10"/>
  <c r="B2004" i="10"/>
  <c r="S2003" i="10"/>
  <c r="B2003" i="10"/>
  <c r="S2002" i="10"/>
  <c r="B2002" i="10"/>
  <c r="S2001" i="10"/>
  <c r="B2001" i="10"/>
  <c r="S2000" i="10"/>
  <c r="B2000" i="10"/>
  <c r="S1999" i="10"/>
  <c r="B1999" i="10"/>
  <c r="S1998" i="10"/>
  <c r="B1998" i="10"/>
  <c r="S1997" i="10"/>
  <c r="B1997" i="10"/>
  <c r="S1996" i="10"/>
  <c r="B1996" i="10"/>
  <c r="S1995" i="10"/>
  <c r="B1995" i="10"/>
  <c r="S1994" i="10"/>
  <c r="B1994" i="10"/>
  <c r="S1993" i="10"/>
  <c r="B1993" i="10"/>
  <c r="S1992" i="10"/>
  <c r="B1992" i="10"/>
  <c r="S1991" i="10"/>
  <c r="B1991" i="10"/>
  <c r="S1990" i="10"/>
  <c r="B1990" i="10"/>
  <c r="S1989" i="10"/>
  <c r="B1989" i="10"/>
  <c r="S1988" i="10"/>
  <c r="B1988" i="10"/>
  <c r="S1987" i="10"/>
  <c r="B1987" i="10"/>
  <c r="S1986" i="10"/>
  <c r="B1986" i="10"/>
  <c r="S1985" i="10"/>
  <c r="B1985" i="10"/>
  <c r="S1984" i="10"/>
  <c r="B1984" i="10"/>
  <c r="S1983" i="10"/>
  <c r="B1983" i="10"/>
  <c r="S1982" i="10"/>
  <c r="B1982" i="10"/>
  <c r="S1981" i="10"/>
  <c r="B1981" i="10"/>
  <c r="S1980" i="10"/>
  <c r="B1980" i="10"/>
  <c r="S1979" i="10"/>
  <c r="B1979" i="10"/>
  <c r="S1978" i="10"/>
  <c r="B1978" i="10"/>
  <c r="S1977" i="10"/>
  <c r="B1977" i="10"/>
  <c r="S1976" i="10"/>
  <c r="B1976" i="10"/>
  <c r="S1975" i="10"/>
  <c r="B1975" i="10"/>
  <c r="S1974" i="10"/>
  <c r="B1974" i="10"/>
  <c r="S1973" i="10"/>
  <c r="B1973" i="10"/>
  <c r="S1972" i="10"/>
  <c r="B1972" i="10"/>
  <c r="S1971" i="10"/>
  <c r="B1971" i="10"/>
  <c r="S1970" i="10"/>
  <c r="B1970" i="10"/>
  <c r="S1969" i="10"/>
  <c r="B1969" i="10"/>
  <c r="S1968" i="10"/>
  <c r="B1968" i="10"/>
  <c r="S1967" i="10"/>
  <c r="B1967" i="10"/>
  <c r="S1966" i="10"/>
  <c r="B1966" i="10"/>
  <c r="S1965" i="10"/>
  <c r="B1965" i="10"/>
  <c r="S1964" i="10"/>
  <c r="B1964" i="10"/>
  <c r="S1963" i="10"/>
  <c r="B1963" i="10"/>
  <c r="S1962" i="10"/>
  <c r="B1962" i="10"/>
  <c r="S1961" i="10"/>
  <c r="B1961" i="10"/>
  <c r="S1960" i="10"/>
  <c r="B1960" i="10"/>
  <c r="S1959" i="10"/>
  <c r="B1959" i="10"/>
  <c r="S1958" i="10"/>
  <c r="B1958" i="10"/>
  <c r="S1957" i="10"/>
  <c r="B1957" i="10"/>
  <c r="S1956" i="10"/>
  <c r="B1956" i="10"/>
  <c r="S1955" i="10"/>
  <c r="B1955" i="10"/>
  <c r="S1954" i="10"/>
  <c r="B1954" i="10"/>
  <c r="S1953" i="10"/>
  <c r="B1953" i="10"/>
  <c r="S1952" i="10"/>
  <c r="B1952" i="10"/>
  <c r="S1951" i="10"/>
  <c r="B1951" i="10"/>
  <c r="S1950" i="10"/>
  <c r="B1950" i="10"/>
  <c r="S1949" i="10"/>
  <c r="B1949" i="10"/>
  <c r="S1948" i="10"/>
  <c r="B1948" i="10"/>
  <c r="S1947" i="10"/>
  <c r="B1947" i="10"/>
  <c r="S1946" i="10"/>
  <c r="B1946" i="10"/>
  <c r="S1945" i="10"/>
  <c r="B1945" i="10"/>
  <c r="S1944" i="10"/>
  <c r="B1944" i="10"/>
  <c r="S1943" i="10"/>
  <c r="B1943" i="10"/>
  <c r="S1942" i="10"/>
  <c r="B1942" i="10"/>
  <c r="S1941" i="10"/>
  <c r="B1941" i="10"/>
  <c r="S1940" i="10"/>
  <c r="B1940" i="10"/>
  <c r="S1939" i="10"/>
  <c r="B1939" i="10"/>
  <c r="S1938" i="10"/>
  <c r="B1938" i="10"/>
  <c r="S1937" i="10"/>
  <c r="B1937" i="10"/>
  <c r="S1936" i="10"/>
  <c r="B1936" i="10"/>
  <c r="S1935" i="10"/>
  <c r="B1935" i="10"/>
  <c r="S1934" i="10"/>
  <c r="B1934" i="10"/>
  <c r="S1933" i="10"/>
  <c r="B1933" i="10"/>
  <c r="S1932" i="10"/>
  <c r="B1932" i="10"/>
  <c r="S1931" i="10"/>
  <c r="U1932" i="10" s="1"/>
  <c r="B1931" i="10"/>
  <c r="S1930" i="10"/>
  <c r="B1930" i="10"/>
  <c r="S1929" i="10"/>
  <c r="B1929" i="10"/>
  <c r="S1928" i="10"/>
  <c r="B1928" i="10"/>
  <c r="S1927" i="10"/>
  <c r="B1927" i="10"/>
  <c r="S1926" i="10"/>
  <c r="B1926" i="10"/>
  <c r="S1925" i="10"/>
  <c r="B1925" i="10"/>
  <c r="S1924" i="10"/>
  <c r="B1924" i="10"/>
  <c r="S1923" i="10"/>
  <c r="B1923" i="10"/>
  <c r="S1922" i="10"/>
  <c r="B1922" i="10"/>
  <c r="S1921" i="10"/>
  <c r="B1921" i="10"/>
  <c r="S1920" i="10"/>
  <c r="B1920" i="10"/>
  <c r="S1919" i="10"/>
  <c r="B1919" i="10"/>
  <c r="S1918" i="10"/>
  <c r="B1918" i="10"/>
  <c r="S1917" i="10"/>
  <c r="B1917" i="10"/>
  <c r="S1916" i="10"/>
  <c r="B1916" i="10"/>
  <c r="S1915" i="10"/>
  <c r="B1915" i="10"/>
  <c r="S1914" i="10"/>
  <c r="B1914" i="10"/>
  <c r="S1913" i="10"/>
  <c r="B1913" i="10"/>
  <c r="S1912" i="10"/>
  <c r="B1912" i="10"/>
  <c r="S1911" i="10"/>
  <c r="B1911" i="10"/>
  <c r="S1910" i="10"/>
  <c r="B1910" i="10"/>
  <c r="S1909" i="10"/>
  <c r="B1909" i="10"/>
  <c r="S1908" i="10"/>
  <c r="B1908" i="10"/>
  <c r="S1907" i="10"/>
  <c r="B1907" i="10"/>
  <c r="S1906" i="10"/>
  <c r="B1906" i="10"/>
  <c r="S1905" i="10"/>
  <c r="B1905" i="10"/>
  <c r="S1904" i="10"/>
  <c r="B1904" i="10"/>
  <c r="S1903" i="10"/>
  <c r="B1903" i="10"/>
  <c r="S1902" i="10"/>
  <c r="B1902" i="10"/>
  <c r="S1901" i="10"/>
  <c r="B1901" i="10"/>
  <c r="S1900" i="10"/>
  <c r="B1900" i="10"/>
  <c r="S1899" i="10"/>
  <c r="B1899" i="10"/>
  <c r="S1898" i="10"/>
  <c r="B1898" i="10"/>
  <c r="S1897" i="10"/>
  <c r="B1897" i="10"/>
  <c r="S1896" i="10"/>
  <c r="B1896" i="10"/>
  <c r="S1895" i="10"/>
  <c r="B1895" i="10"/>
  <c r="S1894" i="10"/>
  <c r="B1894" i="10"/>
  <c r="S1893" i="10"/>
  <c r="B1893" i="10"/>
  <c r="S1892" i="10"/>
  <c r="B1892" i="10"/>
  <c r="S1891" i="10"/>
  <c r="B1891" i="10"/>
  <c r="S1890" i="10"/>
  <c r="B1890" i="10"/>
  <c r="S1889" i="10"/>
  <c r="B1889" i="10"/>
  <c r="S1888" i="10"/>
  <c r="B1888" i="10"/>
  <c r="S1887" i="10"/>
  <c r="B1887" i="10"/>
  <c r="S1886" i="10"/>
  <c r="B1886" i="10"/>
  <c r="S1885" i="10"/>
  <c r="B1885" i="10"/>
  <c r="S1884" i="10"/>
  <c r="B1884" i="10"/>
  <c r="S1883" i="10"/>
  <c r="B1883" i="10"/>
  <c r="S1882" i="10"/>
  <c r="B1882" i="10"/>
  <c r="S1881" i="10"/>
  <c r="B1881" i="10"/>
  <c r="S1880" i="10"/>
  <c r="B1880" i="10"/>
  <c r="S1879" i="10"/>
  <c r="B1879" i="10"/>
  <c r="S1878" i="10"/>
  <c r="B1878" i="10"/>
  <c r="S1877" i="10"/>
  <c r="B1877" i="10"/>
  <c r="S1876" i="10"/>
  <c r="B1876" i="10"/>
  <c r="S1875" i="10"/>
  <c r="B1875" i="10"/>
  <c r="S1874" i="10"/>
  <c r="B1874" i="10"/>
  <c r="S1873" i="10"/>
  <c r="B1873" i="10"/>
  <c r="S1872" i="10"/>
  <c r="B1872" i="10"/>
  <c r="S1871" i="10"/>
  <c r="B1871" i="10"/>
  <c r="S1870" i="10"/>
  <c r="B1870" i="10"/>
  <c r="S1869" i="10"/>
  <c r="B1869" i="10"/>
  <c r="S1868" i="10"/>
  <c r="B1868" i="10"/>
  <c r="S1867" i="10"/>
  <c r="B1867" i="10"/>
  <c r="S1866" i="10"/>
  <c r="B1866" i="10"/>
  <c r="S1865" i="10"/>
  <c r="B1865" i="10"/>
  <c r="S1864" i="10"/>
  <c r="B1864" i="10"/>
  <c r="S1863" i="10"/>
  <c r="B1863" i="10"/>
  <c r="S1862" i="10"/>
  <c r="B1862" i="10"/>
  <c r="S1861" i="10"/>
  <c r="B1861" i="10"/>
  <c r="S1860" i="10"/>
  <c r="B1860" i="10"/>
  <c r="S1859" i="10"/>
  <c r="B1859" i="10"/>
  <c r="S1858" i="10"/>
  <c r="B1858" i="10"/>
  <c r="S1857" i="10"/>
  <c r="B1857" i="10"/>
  <c r="S1856" i="10"/>
  <c r="B1856" i="10"/>
  <c r="S1855" i="10"/>
  <c r="B1855" i="10"/>
  <c r="S1854" i="10"/>
  <c r="B1854" i="10"/>
  <c r="S1853" i="10"/>
  <c r="B1853" i="10"/>
  <c r="S1852" i="10"/>
  <c r="B1852" i="10"/>
  <c r="S1851" i="10"/>
  <c r="B1851" i="10"/>
  <c r="S1850" i="10"/>
  <c r="B1850" i="10"/>
  <c r="S1849" i="10"/>
  <c r="B1849" i="10"/>
  <c r="S1848" i="10"/>
  <c r="B1848" i="10"/>
  <c r="S1847" i="10"/>
  <c r="B1847" i="10"/>
  <c r="S1846" i="10"/>
  <c r="B1846" i="10"/>
  <c r="S1845" i="10"/>
  <c r="B1845" i="10"/>
  <c r="S1844" i="10"/>
  <c r="B1844" i="10"/>
  <c r="S1843" i="10"/>
  <c r="B1843" i="10"/>
  <c r="S1842" i="10"/>
  <c r="B1842" i="10"/>
  <c r="S1841" i="10"/>
  <c r="B1841" i="10"/>
  <c r="S1840" i="10"/>
  <c r="B1840" i="10"/>
  <c r="S1839" i="10"/>
  <c r="B1839" i="10"/>
  <c r="S1838" i="10"/>
  <c r="B1838" i="10"/>
  <c r="S1837" i="10"/>
  <c r="B1837" i="10"/>
  <c r="S1836" i="10"/>
  <c r="B1836" i="10"/>
  <c r="S1835" i="10"/>
  <c r="B1835" i="10"/>
  <c r="S1834" i="10"/>
  <c r="B1834" i="10"/>
  <c r="S1833" i="10"/>
  <c r="B1833" i="10"/>
  <c r="S1832" i="10"/>
  <c r="B1832" i="10"/>
  <c r="S1831" i="10"/>
  <c r="B1831" i="10"/>
  <c r="S1830" i="10"/>
  <c r="B1830" i="10"/>
  <c r="S1829" i="10"/>
  <c r="B1829" i="10"/>
  <c r="S1828" i="10"/>
  <c r="B1828" i="10"/>
  <c r="S1827" i="10"/>
  <c r="B1827" i="10"/>
  <c r="S1826" i="10"/>
  <c r="B1826" i="10"/>
  <c r="S1825" i="10"/>
  <c r="B1825" i="10"/>
  <c r="S1824" i="10"/>
  <c r="B1824" i="10"/>
  <c r="S1823" i="10"/>
  <c r="B1823" i="10"/>
  <c r="S1822" i="10"/>
  <c r="B1822" i="10"/>
  <c r="S1821" i="10"/>
  <c r="B1821" i="10"/>
  <c r="S1820" i="10"/>
  <c r="B1820" i="10"/>
  <c r="S1819" i="10"/>
  <c r="B1819" i="10"/>
  <c r="S1818" i="10"/>
  <c r="B1818" i="10"/>
  <c r="S1817" i="10"/>
  <c r="B1817" i="10"/>
  <c r="S1816" i="10"/>
  <c r="B1816" i="10"/>
  <c r="S1815" i="10"/>
  <c r="B1815" i="10"/>
  <c r="S1814" i="10"/>
  <c r="B1814" i="10"/>
  <c r="S1813" i="10"/>
  <c r="B1813" i="10"/>
  <c r="S1812" i="10"/>
  <c r="B1812" i="10"/>
  <c r="S1811" i="10"/>
  <c r="B1811" i="10"/>
  <c r="S1810" i="10"/>
  <c r="B1810" i="10"/>
  <c r="S1809" i="10"/>
  <c r="B1809" i="10"/>
  <c r="S1808" i="10"/>
  <c r="B1808" i="10"/>
  <c r="S1807" i="10"/>
  <c r="B1807" i="10"/>
  <c r="S1806" i="10"/>
  <c r="B1806" i="10"/>
  <c r="S1805" i="10"/>
  <c r="B1805" i="10"/>
  <c r="S1804" i="10"/>
  <c r="B1804" i="10"/>
  <c r="S1803" i="10"/>
  <c r="B1803" i="10"/>
  <c r="S1802" i="10"/>
  <c r="B1802" i="10"/>
  <c r="S1801" i="10"/>
  <c r="B1801" i="10"/>
  <c r="S1800" i="10"/>
  <c r="B1800" i="10"/>
  <c r="S1799" i="10"/>
  <c r="B1799" i="10"/>
  <c r="S1798" i="10"/>
  <c r="B1798" i="10"/>
  <c r="S1797" i="10"/>
  <c r="B1797" i="10"/>
  <c r="S1796" i="10"/>
  <c r="B1796" i="10"/>
  <c r="S1795" i="10"/>
  <c r="B1795" i="10"/>
  <c r="S1794" i="10"/>
  <c r="B1794" i="10"/>
  <c r="S1793" i="10"/>
  <c r="B1793" i="10"/>
  <c r="S1792" i="10"/>
  <c r="B1792" i="10"/>
  <c r="S1791" i="10"/>
  <c r="B1791" i="10"/>
  <c r="S1790" i="10"/>
  <c r="B1790" i="10"/>
  <c r="S1789" i="10"/>
  <c r="B1789" i="10"/>
  <c r="S1788" i="10"/>
  <c r="B1788" i="10"/>
  <c r="S1787" i="10"/>
  <c r="B1787" i="10"/>
  <c r="S1786" i="10"/>
  <c r="B1786" i="10"/>
  <c r="S1785" i="10"/>
  <c r="B1785" i="10"/>
  <c r="S1784" i="10"/>
  <c r="B1784" i="10"/>
  <c r="S1783" i="10"/>
  <c r="B1783" i="10"/>
  <c r="S1782" i="10"/>
  <c r="B1782" i="10"/>
  <c r="S1781" i="10"/>
  <c r="B1781" i="10"/>
  <c r="S1780" i="10"/>
  <c r="B1780" i="10"/>
  <c r="S1779" i="10"/>
  <c r="B1779" i="10"/>
  <c r="S1778" i="10"/>
  <c r="B1778" i="10"/>
  <c r="S1777" i="10"/>
  <c r="B1777" i="10"/>
  <c r="S1776" i="10"/>
  <c r="B1776" i="10"/>
  <c r="S1775" i="10"/>
  <c r="B1775" i="10"/>
  <c r="S1774" i="10"/>
  <c r="B1774" i="10"/>
  <c r="S1773" i="10"/>
  <c r="B1773" i="10"/>
  <c r="S1772" i="10"/>
  <c r="B1772" i="10"/>
  <c r="S1771" i="10"/>
  <c r="B1771" i="10"/>
  <c r="S1770" i="10"/>
  <c r="B1770" i="10"/>
  <c r="S1769" i="10"/>
  <c r="B1769" i="10"/>
  <c r="S1768" i="10"/>
  <c r="B1768" i="10"/>
  <c r="S1767" i="10"/>
  <c r="B1767" i="10"/>
  <c r="S1766" i="10"/>
  <c r="B1766" i="10"/>
  <c r="S1765" i="10"/>
  <c r="B1765" i="10"/>
  <c r="S1764" i="10"/>
  <c r="B1764" i="10"/>
  <c r="S1763" i="10"/>
  <c r="B1763" i="10"/>
  <c r="S1762" i="10"/>
  <c r="B1762" i="10"/>
  <c r="S1761" i="10"/>
  <c r="B1761" i="10"/>
  <c r="S1760" i="10"/>
  <c r="B1760" i="10"/>
  <c r="S1759" i="10"/>
  <c r="B1759" i="10"/>
  <c r="S1758" i="10"/>
  <c r="B1758" i="10"/>
  <c r="S1757" i="10"/>
  <c r="B1757" i="10"/>
  <c r="S1756" i="10"/>
  <c r="B1756" i="10"/>
  <c r="S1755" i="10"/>
  <c r="B1755" i="10"/>
  <c r="S1754" i="10"/>
  <c r="B1754" i="10"/>
  <c r="S1753" i="10"/>
  <c r="B1753" i="10"/>
  <c r="S1752" i="10"/>
  <c r="B1752" i="10"/>
  <c r="S1751" i="10"/>
  <c r="B1751" i="10"/>
  <c r="S1750" i="10"/>
  <c r="B1750" i="10"/>
  <c r="S1749" i="10"/>
  <c r="B1749" i="10"/>
  <c r="S1748" i="10"/>
  <c r="B1748" i="10"/>
  <c r="S1747" i="10"/>
  <c r="B1747" i="10"/>
  <c r="S1746" i="10"/>
  <c r="B1746" i="10"/>
  <c r="S1745" i="10"/>
  <c r="B1745" i="10"/>
  <c r="S1744" i="10"/>
  <c r="B1744" i="10"/>
  <c r="S1743" i="10"/>
  <c r="B1743" i="10"/>
  <c r="S1742" i="10"/>
  <c r="B1742" i="10"/>
  <c r="S1741" i="10"/>
  <c r="B1741" i="10"/>
  <c r="S1740" i="10"/>
  <c r="B1740" i="10"/>
  <c r="S1739" i="10"/>
  <c r="B1739" i="10"/>
  <c r="S1738" i="10"/>
  <c r="B1738" i="10"/>
  <c r="S1737" i="10"/>
  <c r="B1737" i="10"/>
  <c r="S1736" i="10"/>
  <c r="B1736" i="10"/>
  <c r="S1735" i="10"/>
  <c r="B1735" i="10"/>
  <c r="S1734" i="10"/>
  <c r="B1734" i="10"/>
  <c r="S1733" i="10"/>
  <c r="B1733" i="10"/>
  <c r="S1732" i="10"/>
  <c r="B1732" i="10"/>
  <c r="S1731" i="10"/>
  <c r="B1731" i="10"/>
  <c r="S1730" i="10"/>
  <c r="B1730" i="10"/>
  <c r="S1729" i="10"/>
  <c r="B1729" i="10"/>
  <c r="S1728" i="10"/>
  <c r="B1728" i="10"/>
  <c r="S1727" i="10"/>
  <c r="B1727" i="10"/>
  <c r="S1726" i="10"/>
  <c r="B1726" i="10"/>
  <c r="S1725" i="10"/>
  <c r="B1725" i="10"/>
  <c r="S1724" i="10"/>
  <c r="B1724" i="10"/>
  <c r="S1723" i="10"/>
  <c r="B1723" i="10"/>
  <c r="S1722" i="10"/>
  <c r="B1722" i="10"/>
  <c r="S1721" i="10"/>
  <c r="B1721" i="10"/>
  <c r="S1720" i="10"/>
  <c r="B1720" i="10"/>
  <c r="S1719" i="10"/>
  <c r="B1719" i="10"/>
  <c r="S1718" i="10"/>
  <c r="B1718" i="10"/>
  <c r="S1717" i="10"/>
  <c r="B1717" i="10"/>
  <c r="S1716" i="10"/>
  <c r="B1716" i="10"/>
  <c r="S1715" i="10"/>
  <c r="B1715" i="10"/>
  <c r="S1714" i="10"/>
  <c r="B1714" i="10"/>
  <c r="S1713" i="10"/>
  <c r="B1713" i="10"/>
  <c r="S1712" i="10"/>
  <c r="B1712" i="10"/>
  <c r="S1711" i="10"/>
  <c r="B1711" i="10"/>
  <c r="S1710" i="10"/>
  <c r="B1710" i="10"/>
  <c r="S1709" i="10"/>
  <c r="B1709" i="10"/>
  <c r="S1708" i="10"/>
  <c r="B1708" i="10"/>
  <c r="S1707" i="10"/>
  <c r="B1707" i="10"/>
  <c r="S1706" i="10"/>
  <c r="B1706" i="10"/>
  <c r="S1705" i="10"/>
  <c r="B1705" i="10"/>
  <c r="S1704" i="10"/>
  <c r="B1704" i="10"/>
  <c r="S1703" i="10"/>
  <c r="B1703" i="10"/>
  <c r="S1702" i="10"/>
  <c r="B1702" i="10"/>
  <c r="S1701" i="10"/>
  <c r="B1701" i="10"/>
  <c r="S1700" i="10"/>
  <c r="B1700" i="10"/>
  <c r="S1699" i="10"/>
  <c r="B1699" i="10"/>
  <c r="S1698" i="10"/>
  <c r="B1698" i="10"/>
  <c r="S1697" i="10"/>
  <c r="B1697" i="10"/>
  <c r="S1696" i="10"/>
  <c r="B1696" i="10"/>
  <c r="S1695" i="10"/>
  <c r="B1695" i="10"/>
  <c r="S1694" i="10"/>
  <c r="B1694" i="10"/>
  <c r="S1693" i="10"/>
  <c r="B1693" i="10"/>
  <c r="S1692" i="10"/>
  <c r="B1692" i="10"/>
  <c r="S1691" i="10"/>
  <c r="B1691" i="10"/>
  <c r="S1690" i="10"/>
  <c r="B1690" i="10"/>
  <c r="S1689" i="10"/>
  <c r="B1689" i="10"/>
  <c r="S1688" i="10"/>
  <c r="B1688" i="10"/>
  <c r="S1687" i="10"/>
  <c r="B1687" i="10"/>
  <c r="S1686" i="10"/>
  <c r="B1686" i="10"/>
  <c r="S1685" i="10"/>
  <c r="B1685" i="10"/>
  <c r="S1684" i="10"/>
  <c r="B1684" i="10"/>
  <c r="S1683" i="10"/>
  <c r="B1683" i="10"/>
  <c r="S1682" i="10"/>
  <c r="B1682" i="10"/>
  <c r="S1681" i="10"/>
  <c r="B1681" i="10"/>
  <c r="S1680" i="10"/>
  <c r="B1680" i="10"/>
  <c r="S1679" i="10"/>
  <c r="B1679" i="10"/>
  <c r="S1678" i="10"/>
  <c r="B1678" i="10"/>
  <c r="S1677" i="10"/>
  <c r="B1677" i="10"/>
  <c r="S1676" i="10"/>
  <c r="B1676" i="10"/>
  <c r="S1675" i="10"/>
  <c r="B1675" i="10"/>
  <c r="S1674" i="10"/>
  <c r="B1674" i="10"/>
  <c r="S1673" i="10"/>
  <c r="B1673" i="10"/>
  <c r="S1672" i="10"/>
  <c r="B1672" i="10"/>
  <c r="S1671" i="10"/>
  <c r="B1671" i="10"/>
  <c r="S1670" i="10"/>
  <c r="B1670" i="10"/>
  <c r="S1669" i="10"/>
  <c r="B1669" i="10"/>
  <c r="S1668" i="10"/>
  <c r="B1668" i="10"/>
  <c r="S1667" i="10"/>
  <c r="B1667" i="10"/>
  <c r="S1666" i="10"/>
  <c r="B1666" i="10"/>
  <c r="S1665" i="10"/>
  <c r="B1665" i="10"/>
  <c r="S1664" i="10"/>
  <c r="B1664" i="10"/>
  <c r="S1663" i="10"/>
  <c r="B1663" i="10"/>
  <c r="S1662" i="10"/>
  <c r="B1662" i="10"/>
  <c r="S1661" i="10"/>
  <c r="B1661" i="10"/>
  <c r="S1660" i="10"/>
  <c r="B1660" i="10"/>
  <c r="S1659" i="10"/>
  <c r="B1659" i="10"/>
  <c r="S1658" i="10"/>
  <c r="B1658" i="10"/>
  <c r="S1657" i="10"/>
  <c r="B1657" i="10"/>
  <c r="S1656" i="10"/>
  <c r="B1656" i="10"/>
  <c r="S1655" i="10"/>
  <c r="B1655" i="10"/>
  <c r="S1654" i="10"/>
  <c r="B1654" i="10"/>
  <c r="S1653" i="10"/>
  <c r="B1653" i="10"/>
  <c r="S1652" i="10"/>
  <c r="B1652" i="10"/>
  <c r="S1651" i="10"/>
  <c r="B1651" i="10"/>
  <c r="S1650" i="10"/>
  <c r="B1650" i="10"/>
  <c r="S1649" i="10"/>
  <c r="B1649" i="10"/>
  <c r="S1648" i="10"/>
  <c r="B1648" i="10"/>
  <c r="S1647" i="10"/>
  <c r="B1647" i="10"/>
  <c r="S1646" i="10"/>
  <c r="B1646" i="10"/>
  <c r="S1645" i="10"/>
  <c r="B1645" i="10"/>
  <c r="S1644" i="10"/>
  <c r="B1644" i="10"/>
  <c r="S1643" i="10"/>
  <c r="B1643" i="10"/>
  <c r="S1642" i="10"/>
  <c r="B1642" i="10"/>
  <c r="S1641" i="10"/>
  <c r="B1641" i="10"/>
  <c r="S1640" i="10"/>
  <c r="B1640" i="10"/>
  <c r="S1639" i="10"/>
  <c r="B1639" i="10"/>
  <c r="S1638" i="10"/>
  <c r="B1638" i="10"/>
  <c r="S1637" i="10"/>
  <c r="B1637" i="10"/>
  <c r="S1636" i="10"/>
  <c r="B1636" i="10"/>
  <c r="S1635" i="10"/>
  <c r="B1635" i="10"/>
  <c r="S1634" i="10"/>
  <c r="B1634" i="10"/>
  <c r="S1633" i="10"/>
  <c r="B1633" i="10"/>
  <c r="S1632" i="10"/>
  <c r="B1632" i="10"/>
  <c r="S1631" i="10"/>
  <c r="B1631" i="10"/>
  <c r="S1630" i="10"/>
  <c r="B1630" i="10"/>
  <c r="S1629" i="10"/>
  <c r="B1629" i="10"/>
  <c r="S1628" i="10"/>
  <c r="B1628" i="10"/>
  <c r="S1627" i="10"/>
  <c r="B1627" i="10"/>
  <c r="S1626" i="10"/>
  <c r="B1626" i="10"/>
  <c r="S1625" i="10"/>
  <c r="B1625" i="10"/>
  <c r="S1624" i="10"/>
  <c r="B1624" i="10"/>
  <c r="S1623" i="10"/>
  <c r="B1623" i="10"/>
  <c r="S1622" i="10"/>
  <c r="B1622" i="10"/>
  <c r="S1621" i="10"/>
  <c r="B1621" i="10"/>
  <c r="S1620" i="10"/>
  <c r="B1620" i="10"/>
  <c r="S1619" i="10"/>
  <c r="B1619" i="10"/>
  <c r="S1618" i="10"/>
  <c r="B1618" i="10"/>
  <c r="S1617" i="10"/>
  <c r="B1617" i="10"/>
  <c r="S1616" i="10"/>
  <c r="B1616" i="10"/>
  <c r="S1615" i="10"/>
  <c r="B1615" i="10"/>
  <c r="S1614" i="10"/>
  <c r="B1614" i="10"/>
  <c r="S1613" i="10"/>
  <c r="B1613" i="10"/>
  <c r="S1612" i="10"/>
  <c r="B1612" i="10"/>
  <c r="S1611" i="10"/>
  <c r="B1611" i="10"/>
  <c r="S1610" i="10"/>
  <c r="B1610" i="10"/>
  <c r="S1609" i="10"/>
  <c r="B1609" i="10"/>
  <c r="S1608" i="10"/>
  <c r="B1608" i="10"/>
  <c r="S1607" i="10"/>
  <c r="B1607" i="10"/>
  <c r="S1606" i="10"/>
  <c r="B1606" i="10"/>
  <c r="S1605" i="10"/>
  <c r="B1605" i="10"/>
  <c r="S1604" i="10"/>
  <c r="B1604" i="10"/>
  <c r="S1603" i="10"/>
  <c r="B1603" i="10"/>
  <c r="S1602" i="10"/>
  <c r="B1602" i="10"/>
  <c r="S1601" i="10"/>
  <c r="B1601" i="10"/>
  <c r="S1600" i="10"/>
  <c r="B1600" i="10"/>
  <c r="S1599" i="10"/>
  <c r="B1599" i="10"/>
  <c r="S1598" i="10"/>
  <c r="B1598" i="10"/>
  <c r="S1597" i="10"/>
  <c r="B1597" i="10"/>
  <c r="S1596" i="10"/>
  <c r="B1596" i="10"/>
  <c r="S1595" i="10"/>
  <c r="B1595" i="10"/>
  <c r="S1594" i="10"/>
  <c r="B1594" i="10"/>
  <c r="S1593" i="10"/>
  <c r="B1593" i="10"/>
  <c r="S1592" i="10"/>
  <c r="B1592" i="10"/>
  <c r="S1591" i="10"/>
  <c r="B1591" i="10"/>
  <c r="S1590" i="10"/>
  <c r="B1590" i="10"/>
  <c r="S1589" i="10"/>
  <c r="B1589" i="10"/>
  <c r="S1588" i="10"/>
  <c r="B1588" i="10"/>
  <c r="S1587" i="10"/>
  <c r="B1587" i="10"/>
  <c r="S1586" i="10"/>
  <c r="B1586" i="10"/>
  <c r="S1585" i="10"/>
  <c r="B1585" i="10"/>
  <c r="S1584" i="10"/>
  <c r="B1584" i="10"/>
  <c r="S1583" i="10"/>
  <c r="B1583" i="10"/>
  <c r="S1582" i="10"/>
  <c r="B1582" i="10"/>
  <c r="S1581" i="10"/>
  <c r="B1581" i="10"/>
  <c r="S1580" i="10"/>
  <c r="B1580" i="10"/>
  <c r="S1579" i="10"/>
  <c r="B1579" i="10"/>
  <c r="S1578" i="10"/>
  <c r="B1578" i="10"/>
  <c r="S1577" i="10"/>
  <c r="B1577" i="10"/>
  <c r="S1576" i="10"/>
  <c r="B1576" i="10"/>
  <c r="S1575" i="10"/>
  <c r="B1575" i="10"/>
  <c r="S1574" i="10"/>
  <c r="B1574" i="10"/>
  <c r="S1573" i="10"/>
  <c r="B1573" i="10"/>
  <c r="S1572" i="10"/>
  <c r="B1572" i="10"/>
  <c r="S1571" i="10"/>
  <c r="B1571" i="10"/>
  <c r="S1570" i="10"/>
  <c r="B1570" i="10"/>
  <c r="S1569" i="10"/>
  <c r="B1569" i="10"/>
  <c r="S1568" i="10"/>
  <c r="B1568" i="10"/>
  <c r="S1567" i="10"/>
  <c r="B1567" i="10"/>
  <c r="S1566" i="10"/>
  <c r="B1566" i="10"/>
  <c r="S1565" i="10"/>
  <c r="B1565" i="10"/>
  <c r="S1564" i="10"/>
  <c r="B1564" i="10"/>
  <c r="S1563" i="10"/>
  <c r="B1563" i="10"/>
  <c r="S1562" i="10"/>
  <c r="B1562" i="10"/>
  <c r="S1561" i="10"/>
  <c r="B1561" i="10"/>
  <c r="S1560" i="10"/>
  <c r="B1560" i="10"/>
  <c r="S1559" i="10"/>
  <c r="B1559" i="10"/>
  <c r="S1558" i="10"/>
  <c r="B1558" i="10"/>
  <c r="S1557" i="10"/>
  <c r="B1557" i="10"/>
  <c r="S1556" i="10"/>
  <c r="B1556" i="10"/>
  <c r="S1555" i="10"/>
  <c r="B1555" i="10"/>
  <c r="S1554" i="10"/>
  <c r="B1554" i="10"/>
  <c r="S1553" i="10"/>
  <c r="B1553" i="10"/>
  <c r="S1552" i="10"/>
  <c r="B1552" i="10"/>
  <c r="S1551" i="10"/>
  <c r="B1551" i="10"/>
  <c r="S1550" i="10"/>
  <c r="B1550" i="10"/>
  <c r="S1549" i="10"/>
  <c r="B1549" i="10"/>
  <c r="S1548" i="10"/>
  <c r="B1548" i="10"/>
  <c r="S1547" i="10"/>
  <c r="B1547" i="10"/>
  <c r="S1546" i="10"/>
  <c r="B1546" i="10"/>
  <c r="S1545" i="10"/>
  <c r="B1545" i="10"/>
  <c r="S1544" i="10"/>
  <c r="B1544" i="10"/>
  <c r="S1543" i="10"/>
  <c r="B1543" i="10"/>
  <c r="S1542" i="10"/>
  <c r="B1542" i="10"/>
  <c r="S1541" i="10"/>
  <c r="B1541" i="10"/>
  <c r="S1540" i="10"/>
  <c r="B1540" i="10"/>
  <c r="S1539" i="10"/>
  <c r="B1539" i="10"/>
  <c r="S1538" i="10"/>
  <c r="B1538" i="10"/>
  <c r="S1537" i="10"/>
  <c r="B1537" i="10"/>
  <c r="S1536" i="10"/>
  <c r="B1536" i="10"/>
  <c r="S1535" i="10"/>
  <c r="B1535" i="10"/>
  <c r="S1534" i="10"/>
  <c r="B1534" i="10"/>
  <c r="S1533" i="10"/>
  <c r="B1533" i="10"/>
  <c r="S1532" i="10"/>
  <c r="B1532" i="10"/>
  <c r="S1531" i="10"/>
  <c r="B1531" i="10"/>
  <c r="S1530" i="10"/>
  <c r="B1530" i="10"/>
  <c r="S1529" i="10"/>
  <c r="B1529" i="10"/>
  <c r="S1528" i="10"/>
  <c r="B1528" i="10"/>
  <c r="S1527" i="10"/>
  <c r="B1527" i="10"/>
  <c r="S1526" i="10"/>
  <c r="B1526" i="10"/>
  <c r="S1525" i="10"/>
  <c r="B1525" i="10"/>
  <c r="S1524" i="10"/>
  <c r="B1524" i="10"/>
  <c r="S1523" i="10"/>
  <c r="B1523" i="10"/>
  <c r="S1522" i="10"/>
  <c r="B1522" i="10"/>
  <c r="S1521" i="10"/>
  <c r="B1521" i="10"/>
  <c r="S1520" i="10"/>
  <c r="B1520" i="10"/>
  <c r="S1519" i="10"/>
  <c r="B1519" i="10"/>
  <c r="S1518" i="10"/>
  <c r="B1518" i="10"/>
  <c r="S1517" i="10"/>
  <c r="B1517" i="10"/>
  <c r="S1516" i="10"/>
  <c r="B1516" i="10"/>
  <c r="S1515" i="10"/>
  <c r="B1515" i="10"/>
  <c r="S1514" i="10"/>
  <c r="B1514" i="10"/>
  <c r="S1513" i="10"/>
  <c r="B1513" i="10"/>
  <c r="S1512" i="10"/>
  <c r="B1512" i="10"/>
  <c r="S1511" i="10"/>
  <c r="B1511" i="10"/>
  <c r="S1510" i="10"/>
  <c r="B1510" i="10"/>
  <c r="S1509" i="10"/>
  <c r="B1509" i="10"/>
  <c r="S1508" i="10"/>
  <c r="B1508" i="10"/>
  <c r="S1507" i="10"/>
  <c r="B1507" i="10"/>
  <c r="S1506" i="10"/>
  <c r="B1506" i="10"/>
  <c r="S1505" i="10"/>
  <c r="B1505" i="10"/>
  <c r="S1504" i="10"/>
  <c r="B1504" i="10"/>
  <c r="S1503" i="10"/>
  <c r="B1503" i="10"/>
  <c r="S1502" i="10"/>
  <c r="B1502" i="10"/>
  <c r="S1501" i="10"/>
  <c r="B1501" i="10"/>
  <c r="S1500" i="10"/>
  <c r="B1500" i="10"/>
  <c r="S1499" i="10"/>
  <c r="B1499" i="10"/>
  <c r="S1498" i="10"/>
  <c r="B1498" i="10"/>
  <c r="S1497" i="10"/>
  <c r="B1497" i="10"/>
  <c r="S1496" i="10"/>
  <c r="B1496" i="10"/>
  <c r="S1495" i="10"/>
  <c r="B1495" i="10"/>
  <c r="S1494" i="10"/>
  <c r="B1494" i="10"/>
  <c r="S1493" i="10"/>
  <c r="B1493" i="10"/>
  <c r="S1492" i="10"/>
  <c r="B1492" i="10"/>
  <c r="S1491" i="10"/>
  <c r="B1491" i="10"/>
  <c r="S1490" i="10"/>
  <c r="B1490" i="10"/>
  <c r="S1489" i="10"/>
  <c r="B1489" i="10"/>
  <c r="S1488" i="10"/>
  <c r="B1488" i="10"/>
  <c r="S1487" i="10"/>
  <c r="B1487" i="10"/>
  <c r="S1486" i="10"/>
  <c r="B1486" i="10"/>
  <c r="S1485" i="10"/>
  <c r="B1485" i="10"/>
  <c r="S1484" i="10"/>
  <c r="B1484" i="10"/>
  <c r="S1483" i="10"/>
  <c r="B1483" i="10"/>
  <c r="S1482" i="10"/>
  <c r="B1482" i="10"/>
  <c r="S1481" i="10"/>
  <c r="B1481" i="10"/>
  <c r="S1480" i="10"/>
  <c r="B1480" i="10"/>
  <c r="S1479" i="10"/>
  <c r="B1479" i="10"/>
  <c r="S1478" i="10"/>
  <c r="B1478" i="10"/>
  <c r="S1477" i="10"/>
  <c r="B1477" i="10"/>
  <c r="S1476" i="10"/>
  <c r="B1476" i="10"/>
  <c r="S1475" i="10"/>
  <c r="B1475" i="10"/>
  <c r="S1474" i="10"/>
  <c r="B1474" i="10"/>
  <c r="S1473" i="10"/>
  <c r="B1473" i="10"/>
  <c r="S1472" i="10"/>
  <c r="B1472" i="10"/>
  <c r="S1471" i="10"/>
  <c r="B1471" i="10"/>
  <c r="S1470" i="10"/>
  <c r="B1470" i="10"/>
  <c r="S1469" i="10"/>
  <c r="B1469" i="10"/>
  <c r="S1468" i="10"/>
  <c r="B1468" i="10"/>
  <c r="S1467" i="10"/>
  <c r="B1467" i="10"/>
  <c r="S1466" i="10"/>
  <c r="B1466" i="10"/>
  <c r="S1465" i="10"/>
  <c r="B1465" i="10"/>
  <c r="S1464" i="10"/>
  <c r="B1464" i="10"/>
  <c r="S1463" i="10"/>
  <c r="B1463" i="10"/>
  <c r="S1462" i="10"/>
  <c r="B1462" i="10"/>
  <c r="S1461" i="10"/>
  <c r="B1461" i="10"/>
  <c r="S1460" i="10"/>
  <c r="B1460" i="10"/>
  <c r="S1459" i="10"/>
  <c r="B1459" i="10"/>
  <c r="S1458" i="10"/>
  <c r="B1458" i="10"/>
  <c r="S1457" i="10"/>
  <c r="B1457" i="10"/>
  <c r="S1456" i="10"/>
  <c r="B1456" i="10"/>
  <c r="S1455" i="10"/>
  <c r="B1455" i="10"/>
  <c r="S1454" i="10"/>
  <c r="B1454" i="10"/>
  <c r="S1453" i="10"/>
  <c r="B1453" i="10"/>
  <c r="S1452" i="10"/>
  <c r="B1452" i="10"/>
  <c r="S1451" i="10"/>
  <c r="B1451" i="10"/>
  <c r="S1450" i="10"/>
  <c r="B1450" i="10"/>
  <c r="S1449" i="10"/>
  <c r="B1449" i="10"/>
  <c r="S1448" i="10"/>
  <c r="B1448" i="10"/>
  <c r="S1447" i="10"/>
  <c r="B1447" i="10"/>
  <c r="S1446" i="10"/>
  <c r="B1446" i="10"/>
  <c r="S1445" i="10"/>
  <c r="B1445" i="10"/>
  <c r="S1444" i="10"/>
  <c r="B1444" i="10"/>
  <c r="S1443" i="10"/>
  <c r="B1443" i="10"/>
  <c r="S1442" i="10"/>
  <c r="B1442" i="10"/>
  <c r="S1441" i="10"/>
  <c r="B1441" i="10"/>
  <c r="S1440" i="10"/>
  <c r="B1440" i="10"/>
  <c r="S1439" i="10"/>
  <c r="B1439" i="10"/>
  <c r="S1438" i="10"/>
  <c r="B1438" i="10"/>
  <c r="S1437" i="10"/>
  <c r="B1437" i="10"/>
  <c r="S1436" i="10"/>
  <c r="B1436" i="10"/>
  <c r="S1435" i="10"/>
  <c r="B1435" i="10"/>
  <c r="S1434" i="10"/>
  <c r="B1434" i="10"/>
  <c r="S1433" i="10"/>
  <c r="B1433" i="10"/>
  <c r="S1432" i="10"/>
  <c r="B1432" i="10"/>
  <c r="S1431" i="10"/>
  <c r="B1431" i="10"/>
  <c r="S1430" i="10"/>
  <c r="B1430" i="10"/>
  <c r="S1429" i="10"/>
  <c r="B1429" i="10"/>
  <c r="S1428" i="10"/>
  <c r="B1428" i="10"/>
  <c r="S1427" i="10"/>
  <c r="B1427" i="10"/>
  <c r="S1426" i="10"/>
  <c r="B1426" i="10"/>
  <c r="S1425" i="10"/>
  <c r="B1425" i="10"/>
  <c r="S1424" i="10"/>
  <c r="B1424" i="10"/>
  <c r="S1423" i="10"/>
  <c r="B1423" i="10"/>
  <c r="S1422" i="10"/>
  <c r="B1422" i="10"/>
  <c r="S1421" i="10"/>
  <c r="B1421" i="10"/>
  <c r="S1420" i="10"/>
  <c r="B1420" i="10"/>
  <c r="S1419" i="10"/>
  <c r="B1419" i="10"/>
  <c r="S1418" i="10"/>
  <c r="B1418" i="10"/>
  <c r="S1417" i="10"/>
  <c r="B1417" i="10"/>
  <c r="S1416" i="10"/>
  <c r="B1416" i="10"/>
  <c r="S1415" i="10"/>
  <c r="B1415" i="10"/>
  <c r="S1414" i="10"/>
  <c r="B1414" i="10"/>
  <c r="S1413" i="10"/>
  <c r="B1413" i="10"/>
  <c r="S1412" i="10"/>
  <c r="B1412" i="10"/>
  <c r="S1411" i="10"/>
  <c r="B1411" i="10"/>
  <c r="S1410" i="10"/>
  <c r="B1410" i="10"/>
  <c r="S1409" i="10"/>
  <c r="B1409" i="10"/>
  <c r="S1408" i="10"/>
  <c r="B1408" i="10"/>
  <c r="S1407" i="10"/>
  <c r="B1407" i="10"/>
  <c r="S1406" i="10"/>
  <c r="B1406" i="10"/>
  <c r="S1405" i="10"/>
  <c r="B1405" i="10"/>
  <c r="S1404" i="10"/>
  <c r="B1404" i="10"/>
  <c r="S1403" i="10"/>
  <c r="B1403" i="10"/>
  <c r="S1402" i="10"/>
  <c r="B1402" i="10"/>
  <c r="S1401" i="10"/>
  <c r="B1401" i="10"/>
  <c r="S1400" i="10"/>
  <c r="B1400" i="10"/>
  <c r="S1399" i="10"/>
  <c r="B1399" i="10"/>
  <c r="S1398" i="10"/>
  <c r="B1398" i="10"/>
  <c r="S1397" i="10"/>
  <c r="B1397" i="10"/>
  <c r="S1396" i="10"/>
  <c r="B1396" i="10"/>
  <c r="S1395" i="10"/>
  <c r="B1395" i="10"/>
  <c r="S1394" i="10"/>
  <c r="B1394" i="10"/>
  <c r="S1393" i="10"/>
  <c r="B1393" i="10"/>
  <c r="S1392" i="10"/>
  <c r="B1392" i="10"/>
  <c r="S1391" i="10"/>
  <c r="B1391" i="10"/>
  <c r="S1390" i="10"/>
  <c r="B1390" i="10"/>
  <c r="S1389" i="10"/>
  <c r="B1389" i="10"/>
  <c r="S1388" i="10"/>
  <c r="B1388" i="10"/>
  <c r="S1387" i="10"/>
  <c r="B1387" i="10"/>
  <c r="S1386" i="10"/>
  <c r="B1386" i="10"/>
  <c r="S1385" i="10"/>
  <c r="B1385" i="10"/>
  <c r="S1384" i="10"/>
  <c r="B1384" i="10"/>
  <c r="S1383" i="10"/>
  <c r="B1383" i="10"/>
  <c r="S1382" i="10"/>
  <c r="B1382" i="10"/>
  <c r="S1381" i="10"/>
  <c r="B1381" i="10"/>
  <c r="S1380" i="10"/>
  <c r="B1380" i="10"/>
  <c r="S1379" i="10"/>
  <c r="B1379" i="10"/>
  <c r="S1378" i="10"/>
  <c r="B1378" i="10"/>
  <c r="S1377" i="10"/>
  <c r="B1377" i="10"/>
  <c r="S1376" i="10"/>
  <c r="B1376" i="10"/>
  <c r="S1375" i="10"/>
  <c r="B1375" i="10"/>
  <c r="S1374" i="10"/>
  <c r="B1374" i="10"/>
  <c r="S1373" i="10"/>
  <c r="B1373" i="10"/>
  <c r="S1372" i="10"/>
  <c r="B1372" i="10"/>
  <c r="S1371" i="10"/>
  <c r="B1371" i="10"/>
  <c r="S1370" i="10"/>
  <c r="B1370" i="10"/>
  <c r="S1369" i="10"/>
  <c r="B1369" i="10"/>
  <c r="S1368" i="10"/>
  <c r="B1368" i="10"/>
  <c r="S1367" i="10"/>
  <c r="B1367" i="10"/>
  <c r="S1366" i="10"/>
  <c r="B1366" i="10"/>
  <c r="S1365" i="10"/>
  <c r="B1365" i="10"/>
  <c r="S1364" i="10"/>
  <c r="B1364" i="10"/>
  <c r="S1363" i="10"/>
  <c r="B1363" i="10"/>
  <c r="S1362" i="10"/>
  <c r="B1362" i="10"/>
  <c r="S1361" i="10"/>
  <c r="B1361" i="10"/>
  <c r="S1360" i="10"/>
  <c r="B1360" i="10"/>
  <c r="S1359" i="10"/>
  <c r="B1359" i="10"/>
  <c r="S1358" i="10"/>
  <c r="B1358" i="10"/>
  <c r="S1357" i="10"/>
  <c r="B1357" i="10"/>
  <c r="S1356" i="10"/>
  <c r="B1356" i="10"/>
  <c r="S1355" i="10"/>
  <c r="B1355" i="10"/>
  <c r="S1354" i="10"/>
  <c r="B1354" i="10"/>
  <c r="S1353" i="10"/>
  <c r="B1353" i="10"/>
  <c r="S1352" i="10"/>
  <c r="B1352" i="10"/>
  <c r="S1351" i="10"/>
  <c r="B1351" i="10"/>
  <c r="S1350" i="10"/>
  <c r="B1350" i="10"/>
  <c r="S1349" i="10"/>
  <c r="B1349" i="10"/>
  <c r="S1348" i="10"/>
  <c r="B1348" i="10"/>
  <c r="S1347" i="10"/>
  <c r="B1347" i="10"/>
  <c r="S1346" i="10"/>
  <c r="B1346" i="10"/>
  <c r="S1345" i="10"/>
  <c r="B1345" i="10"/>
  <c r="S1344" i="10"/>
  <c r="B1344" i="10"/>
  <c r="S1343" i="10"/>
  <c r="B1343" i="10"/>
  <c r="S1342" i="10"/>
  <c r="B1342" i="10"/>
  <c r="S1341" i="10"/>
  <c r="B1341" i="10"/>
  <c r="S1340" i="10"/>
  <c r="B1340" i="10"/>
  <c r="S1339" i="10"/>
  <c r="B1339" i="10"/>
  <c r="S1338" i="10"/>
  <c r="B1338" i="10"/>
  <c r="S1337" i="10"/>
  <c r="B1337" i="10"/>
  <c r="S1336" i="10"/>
  <c r="B1336" i="10"/>
  <c r="S1335" i="10"/>
  <c r="B1335" i="10"/>
  <c r="S1334" i="10"/>
  <c r="B1334" i="10"/>
  <c r="S1333" i="10"/>
  <c r="B1333" i="10"/>
  <c r="S1332" i="10"/>
  <c r="B1332" i="10"/>
  <c r="S1331" i="10"/>
  <c r="B1331" i="10"/>
  <c r="S1330" i="10"/>
  <c r="B1330" i="10"/>
  <c r="S1329" i="10"/>
  <c r="B1329" i="10"/>
  <c r="S1328" i="10"/>
  <c r="B1328" i="10"/>
  <c r="S1327" i="10"/>
  <c r="B1327" i="10"/>
  <c r="S1326" i="10"/>
  <c r="B1326" i="10"/>
  <c r="S1325" i="10"/>
  <c r="B1325" i="10"/>
  <c r="S1324" i="10"/>
  <c r="B1324" i="10"/>
  <c r="S1323" i="10"/>
  <c r="B1323" i="10"/>
  <c r="S1322" i="10"/>
  <c r="B1322" i="10"/>
  <c r="S1321" i="10"/>
  <c r="B1321" i="10"/>
  <c r="S1320" i="10"/>
  <c r="B1320" i="10"/>
  <c r="S1319" i="10"/>
  <c r="B1319" i="10"/>
  <c r="S1318" i="10"/>
  <c r="B1318" i="10"/>
  <c r="S1317" i="10"/>
  <c r="B1317" i="10"/>
  <c r="S1316" i="10"/>
  <c r="B1316" i="10"/>
  <c r="S1315" i="10"/>
  <c r="B1315" i="10"/>
  <c r="S1314" i="10"/>
  <c r="B1314" i="10"/>
  <c r="S1313" i="10"/>
  <c r="B1313" i="10"/>
  <c r="S1312" i="10"/>
  <c r="B1312" i="10"/>
  <c r="S1311" i="10"/>
  <c r="B1311" i="10"/>
  <c r="S1310" i="10"/>
  <c r="B1310" i="10"/>
  <c r="S1309" i="10"/>
  <c r="B1309" i="10"/>
  <c r="S1308" i="10"/>
  <c r="B1308" i="10"/>
  <c r="S1307" i="10"/>
  <c r="B1307" i="10"/>
  <c r="S1306" i="10"/>
  <c r="B1306" i="10"/>
  <c r="S1305" i="10"/>
  <c r="B1305" i="10"/>
  <c r="S1304" i="10"/>
  <c r="B1304" i="10"/>
  <c r="S1303" i="10"/>
  <c r="B1303" i="10"/>
  <c r="S1302" i="10"/>
  <c r="B1302" i="10"/>
  <c r="S1301" i="10"/>
  <c r="B1301" i="10"/>
  <c r="S1300" i="10"/>
  <c r="B1300" i="10"/>
  <c r="S1299" i="10"/>
  <c r="B1299" i="10"/>
  <c r="S1298" i="10"/>
  <c r="B1298" i="10"/>
  <c r="S1297" i="10"/>
  <c r="B1297" i="10"/>
  <c r="S1296" i="10"/>
  <c r="B1296" i="10"/>
  <c r="S1295" i="10"/>
  <c r="B1295" i="10"/>
  <c r="S1294" i="10"/>
  <c r="B1294" i="10"/>
  <c r="S1293" i="10"/>
  <c r="B1293" i="10"/>
  <c r="S1292" i="10"/>
  <c r="B1292" i="10"/>
  <c r="S1291" i="10"/>
  <c r="B1291" i="10"/>
  <c r="S1290" i="10"/>
  <c r="B1290" i="10"/>
  <c r="S1289" i="10"/>
  <c r="B1289" i="10"/>
  <c r="S1288" i="10"/>
  <c r="B1288" i="10"/>
  <c r="S1287" i="10"/>
  <c r="B1287" i="10"/>
  <c r="S1286" i="10"/>
  <c r="B1286" i="10"/>
  <c r="S1285" i="10"/>
  <c r="B1285" i="10"/>
  <c r="S1284" i="10"/>
  <c r="B1284" i="10"/>
  <c r="S1283" i="10"/>
  <c r="B1283" i="10"/>
  <c r="S1282" i="10"/>
  <c r="B1282" i="10"/>
  <c r="S1281" i="10"/>
  <c r="B1281" i="10"/>
  <c r="S1280" i="10"/>
  <c r="B1280" i="10"/>
  <c r="S1279" i="10"/>
  <c r="B1279" i="10"/>
  <c r="S1278" i="10"/>
  <c r="B1278" i="10"/>
  <c r="S1277" i="10"/>
  <c r="B1277" i="10"/>
  <c r="S1276" i="10"/>
  <c r="B1276" i="10"/>
  <c r="S1275" i="10"/>
  <c r="B1275" i="10"/>
  <c r="S1274" i="10"/>
  <c r="B1274" i="10"/>
  <c r="S1273" i="10"/>
  <c r="B1273" i="10"/>
  <c r="S1272" i="10"/>
  <c r="B1272" i="10"/>
  <c r="S1271" i="10"/>
  <c r="B1271" i="10"/>
  <c r="S1270" i="10"/>
  <c r="B1270" i="10"/>
  <c r="S1269" i="10"/>
  <c r="B1269" i="10"/>
  <c r="S1268" i="10"/>
  <c r="B1268" i="10"/>
  <c r="S1267" i="10"/>
  <c r="B1267" i="10"/>
  <c r="S1266" i="10"/>
  <c r="B1266" i="10"/>
  <c r="S1265" i="10"/>
  <c r="B1265" i="10"/>
  <c r="S1264" i="10"/>
  <c r="B1264" i="10"/>
  <c r="S1263" i="10"/>
  <c r="B1263" i="10"/>
  <c r="S1262" i="10"/>
  <c r="B1262" i="10"/>
  <c r="S1261" i="10"/>
  <c r="U1261" i="10" s="1"/>
  <c r="B1261" i="10"/>
  <c r="S1260" i="10"/>
  <c r="B1260" i="10"/>
  <c r="S1259" i="10"/>
  <c r="B1259" i="10"/>
  <c r="S1258" i="10"/>
  <c r="B1258" i="10"/>
  <c r="S1257" i="10"/>
  <c r="B1257" i="10"/>
  <c r="S1256" i="10"/>
  <c r="B1256" i="10"/>
  <c r="S1255" i="10"/>
  <c r="B1255" i="10"/>
  <c r="S1254" i="10"/>
  <c r="B1254" i="10"/>
  <c r="S1253" i="10"/>
  <c r="B1253" i="10"/>
  <c r="S1252" i="10"/>
  <c r="B1252" i="10"/>
  <c r="S1251" i="10"/>
  <c r="B1251" i="10"/>
  <c r="S1250" i="10"/>
  <c r="B1250" i="10"/>
  <c r="S1249" i="10"/>
  <c r="B1249" i="10"/>
  <c r="S1248" i="10"/>
  <c r="B1248" i="10"/>
  <c r="S1247" i="10"/>
  <c r="B1247" i="10"/>
  <c r="S1246" i="10"/>
  <c r="B1246" i="10"/>
  <c r="S1245" i="10"/>
  <c r="S1244" i="10"/>
  <c r="U1244" i="10" s="1"/>
  <c r="S1243" i="10"/>
  <c r="S1242" i="10"/>
  <c r="S1241" i="10"/>
  <c r="S1240" i="10"/>
  <c r="S1239" i="10"/>
  <c r="S1238" i="10"/>
  <c r="S1237" i="10"/>
  <c r="S1236" i="10"/>
  <c r="S1235" i="10"/>
  <c r="S1234" i="10"/>
  <c r="S1233" i="10"/>
  <c r="S1232" i="10"/>
  <c r="S1231" i="10"/>
  <c r="S1230" i="10"/>
  <c r="S1229" i="10"/>
  <c r="S1228" i="10"/>
  <c r="S1227" i="10"/>
  <c r="S1226" i="10"/>
  <c r="S1225" i="10"/>
  <c r="S1224" i="10"/>
  <c r="S1223" i="10"/>
  <c r="S1222" i="10"/>
  <c r="S1221" i="10"/>
  <c r="S1220" i="10"/>
  <c r="S1219" i="10"/>
  <c r="S1218" i="10"/>
  <c r="S1217" i="10"/>
  <c r="S1216" i="10"/>
  <c r="S1215" i="10"/>
  <c r="S1214" i="10"/>
  <c r="S1213" i="10"/>
  <c r="S1212" i="10"/>
  <c r="S1211" i="10"/>
  <c r="S1210" i="10"/>
  <c r="S1209" i="10"/>
  <c r="S1208" i="10"/>
  <c r="S1207" i="10"/>
  <c r="S1206" i="10"/>
  <c r="S1205" i="10"/>
  <c r="S1204" i="10"/>
  <c r="S1203" i="10"/>
  <c r="S1202" i="10"/>
  <c r="S1201" i="10"/>
  <c r="S1200" i="10"/>
  <c r="S1199" i="10"/>
  <c r="S1198" i="10"/>
  <c r="S1197" i="10"/>
  <c r="S1196" i="10"/>
  <c r="S1195" i="10"/>
  <c r="S1194" i="10"/>
  <c r="S1193" i="10"/>
  <c r="S1192" i="10"/>
  <c r="S1191" i="10"/>
  <c r="S1190" i="10"/>
  <c r="S1189" i="10"/>
  <c r="S1188" i="10"/>
  <c r="S1187" i="10"/>
  <c r="S1186" i="10"/>
  <c r="S1185" i="10"/>
  <c r="S1184" i="10"/>
  <c r="S1183" i="10"/>
  <c r="S1182" i="10"/>
  <c r="S1181" i="10"/>
  <c r="S1180" i="10"/>
  <c r="S1179" i="10"/>
  <c r="S1178" i="10"/>
  <c r="S1177" i="10"/>
  <c r="S1176" i="10"/>
  <c r="S1175" i="10"/>
  <c r="S1174" i="10"/>
  <c r="S1173" i="10"/>
  <c r="S1172" i="10"/>
  <c r="S1171" i="10"/>
  <c r="S1170" i="10"/>
  <c r="S1169" i="10"/>
  <c r="S1168" i="10"/>
  <c r="S1167" i="10"/>
  <c r="S1166" i="10"/>
  <c r="S1165" i="10"/>
  <c r="S1164" i="10"/>
  <c r="U1164" i="10" s="1"/>
  <c r="S1163" i="10"/>
  <c r="S1162" i="10"/>
  <c r="S1161" i="10"/>
  <c r="S1160" i="10"/>
  <c r="S1159" i="10"/>
  <c r="S1158" i="10"/>
  <c r="S1157" i="10"/>
  <c r="S1156" i="10"/>
  <c r="U1156" i="10" s="1"/>
  <c r="S1155" i="10"/>
  <c r="S1154" i="10"/>
  <c r="S1153" i="10"/>
  <c r="S1152" i="10"/>
  <c r="U1152" i="10" s="1"/>
  <c r="S1151" i="10"/>
  <c r="S1150" i="10"/>
  <c r="S1149" i="10"/>
  <c r="S1148" i="10"/>
  <c r="S1147" i="10"/>
  <c r="S1146" i="10"/>
  <c r="S1145" i="10"/>
  <c r="S1144" i="10"/>
  <c r="S1143" i="10"/>
  <c r="S1142" i="10"/>
  <c r="S1141" i="10"/>
  <c r="S1140" i="10"/>
  <c r="S1139" i="10"/>
  <c r="S1138" i="10"/>
  <c r="S1137" i="10"/>
  <c r="S1136" i="10"/>
  <c r="S1135" i="10"/>
  <c r="S1134" i="10"/>
  <c r="S1133" i="10"/>
  <c r="S1132" i="10"/>
  <c r="S1131" i="10"/>
  <c r="S1130" i="10"/>
  <c r="S1129" i="10"/>
  <c r="S1128" i="10"/>
  <c r="S1127" i="10"/>
  <c r="S1126" i="10"/>
  <c r="S1125" i="10"/>
  <c r="S1124" i="10"/>
  <c r="S1123" i="10"/>
  <c r="S1122" i="10"/>
  <c r="S1121" i="10"/>
  <c r="S1120" i="10"/>
  <c r="S1119" i="10"/>
  <c r="S1118" i="10"/>
  <c r="S1117" i="10"/>
  <c r="S1116" i="10"/>
  <c r="U1116" i="10" s="1"/>
  <c r="S1115" i="10"/>
  <c r="S1114" i="10"/>
  <c r="S1113" i="10"/>
  <c r="S1112" i="10"/>
  <c r="S1111" i="10"/>
  <c r="S1110" i="10"/>
  <c r="S1109" i="10"/>
  <c r="S1108" i="10"/>
  <c r="S1107" i="10"/>
  <c r="S1106" i="10"/>
  <c r="S1105" i="10"/>
  <c r="S1104" i="10"/>
  <c r="S1103" i="10"/>
  <c r="S1102" i="10"/>
  <c r="S1101" i="10"/>
  <c r="S1100" i="10"/>
  <c r="U1100" i="10" s="1"/>
  <c r="S1099" i="10"/>
  <c r="S1098" i="10"/>
  <c r="S1097" i="10"/>
  <c r="S1096" i="10"/>
  <c r="S1095" i="10"/>
  <c r="S1094" i="10"/>
  <c r="S1093" i="10"/>
  <c r="S1092" i="10"/>
  <c r="S1091" i="10"/>
  <c r="S1090" i="10"/>
  <c r="S1089" i="10"/>
  <c r="S1088" i="10"/>
  <c r="S1087" i="10"/>
  <c r="S1086" i="10"/>
  <c r="S1085" i="10"/>
  <c r="S1084" i="10"/>
  <c r="S1083" i="10"/>
  <c r="S1082" i="10"/>
  <c r="S1081" i="10"/>
  <c r="S1080" i="10"/>
  <c r="S1079" i="10"/>
  <c r="S1078" i="10"/>
  <c r="S1077" i="10"/>
  <c r="S1076" i="10"/>
  <c r="U1076" i="10" s="1"/>
  <c r="S1075" i="10"/>
  <c r="S1074" i="10"/>
  <c r="S1073" i="10"/>
  <c r="S1072" i="10"/>
  <c r="S1071" i="10"/>
  <c r="S1070" i="10"/>
  <c r="S1069" i="10"/>
  <c r="S1068" i="10"/>
  <c r="S1067" i="10"/>
  <c r="S1066" i="10"/>
  <c r="S1065" i="10"/>
  <c r="S1064" i="10"/>
  <c r="S1063" i="10"/>
  <c r="S1062" i="10"/>
  <c r="S1061" i="10"/>
  <c r="S1060" i="10"/>
  <c r="S1059" i="10"/>
  <c r="S1058" i="10"/>
  <c r="S1057" i="10"/>
  <c r="S1056" i="10"/>
  <c r="S1055" i="10"/>
  <c r="S1054" i="10"/>
  <c r="S1053" i="10"/>
  <c r="S1052" i="10"/>
  <c r="S1051" i="10"/>
  <c r="S1050" i="10"/>
  <c r="S1049" i="10"/>
  <c r="S1048" i="10"/>
  <c r="S1047" i="10"/>
  <c r="S1046" i="10"/>
  <c r="S1045" i="10"/>
  <c r="S1044" i="10"/>
  <c r="U1044" i="10" s="1"/>
  <c r="S1043" i="10"/>
  <c r="S1042" i="10"/>
  <c r="S1041" i="10"/>
  <c r="S1040" i="10"/>
  <c r="S1039" i="10"/>
  <c r="S1038" i="10"/>
  <c r="S1037" i="10"/>
  <c r="S1036" i="10"/>
  <c r="S1035" i="10"/>
  <c r="S1034" i="10"/>
  <c r="S1033" i="10"/>
  <c r="S1032" i="10"/>
  <c r="S1031" i="10"/>
  <c r="S1030" i="10"/>
  <c r="S1029" i="10"/>
  <c r="S1028" i="10"/>
  <c r="S1027" i="10"/>
  <c r="S1026" i="10"/>
  <c r="S1025" i="10"/>
  <c r="S1024" i="10"/>
  <c r="S1023" i="10"/>
  <c r="S1022" i="10"/>
  <c r="S1021" i="10"/>
  <c r="S1020" i="10"/>
  <c r="S1019" i="10"/>
  <c r="S1018" i="10"/>
  <c r="S1017" i="10"/>
  <c r="S1016" i="10"/>
  <c r="S1015" i="10"/>
  <c r="S1014" i="10"/>
  <c r="S1013" i="10"/>
  <c r="S1012" i="10"/>
  <c r="S1011" i="10"/>
  <c r="S1010" i="10"/>
  <c r="S1009" i="10"/>
  <c r="S1008" i="10"/>
  <c r="S1007" i="10"/>
  <c r="S1006" i="10"/>
  <c r="S1005" i="10"/>
  <c r="S1004" i="10"/>
  <c r="S1003" i="10"/>
  <c r="S1002" i="10"/>
  <c r="S1001" i="10"/>
  <c r="S1000" i="10"/>
  <c r="S999" i="10"/>
  <c r="S998" i="10"/>
  <c r="S997" i="10"/>
  <c r="S996" i="10"/>
  <c r="S995" i="10"/>
  <c r="S994" i="10"/>
  <c r="S993" i="10"/>
  <c r="S992" i="10"/>
  <c r="S991" i="10"/>
  <c r="S990" i="10"/>
  <c r="S989" i="10"/>
  <c r="S988" i="10"/>
  <c r="S987" i="10"/>
  <c r="S986" i="10"/>
  <c r="S985" i="10"/>
  <c r="S984" i="10"/>
  <c r="S983" i="10"/>
  <c r="S982" i="10"/>
  <c r="S981" i="10"/>
  <c r="S980" i="10"/>
  <c r="S979" i="10"/>
  <c r="S978" i="10"/>
  <c r="S977" i="10"/>
  <c r="S976" i="10"/>
  <c r="S975" i="10"/>
  <c r="S974" i="10"/>
  <c r="S973" i="10"/>
  <c r="S972" i="10"/>
  <c r="S971" i="10"/>
  <c r="S970" i="10"/>
  <c r="S969" i="10"/>
  <c r="S968" i="10"/>
  <c r="S967" i="10"/>
  <c r="S966" i="10"/>
  <c r="S965" i="10"/>
  <c r="S964" i="10"/>
  <c r="S963" i="10"/>
  <c r="S962" i="10"/>
  <c r="S961" i="10"/>
  <c r="S960" i="10"/>
  <c r="S959" i="10"/>
  <c r="S958" i="10"/>
  <c r="S957" i="10"/>
  <c r="S956" i="10"/>
  <c r="S955" i="10"/>
  <c r="S954" i="10"/>
  <c r="S953" i="10"/>
  <c r="S952" i="10"/>
  <c r="S951" i="10"/>
  <c r="S950" i="10"/>
  <c r="S949" i="10"/>
  <c r="S948" i="10"/>
  <c r="S947" i="10"/>
  <c r="S946" i="10"/>
  <c r="S945" i="10"/>
  <c r="S944" i="10"/>
  <c r="S943" i="10"/>
  <c r="S942" i="10"/>
  <c r="S941" i="10"/>
  <c r="S940" i="10"/>
  <c r="S939" i="10"/>
  <c r="S938" i="10"/>
  <c r="S937" i="10"/>
  <c r="S936" i="10"/>
  <c r="S935" i="10"/>
  <c r="S934" i="10"/>
  <c r="S933" i="10"/>
  <c r="S932" i="10"/>
  <c r="S931" i="10"/>
  <c r="S930" i="10"/>
  <c r="S929" i="10"/>
  <c r="S928" i="10"/>
  <c r="S927" i="10"/>
  <c r="S926" i="10"/>
  <c r="S925" i="10"/>
  <c r="S924" i="10"/>
  <c r="S923" i="10"/>
  <c r="S922" i="10"/>
  <c r="S921" i="10"/>
  <c r="S920" i="10"/>
  <c r="S919" i="10"/>
  <c r="S918" i="10"/>
  <c r="S917" i="10"/>
  <c r="S916" i="10"/>
  <c r="S915" i="10"/>
  <c r="S914" i="10"/>
  <c r="S913" i="10"/>
  <c r="S912" i="10"/>
  <c r="S911" i="10"/>
  <c r="S910" i="10"/>
  <c r="S909" i="10"/>
  <c r="S908" i="10"/>
  <c r="S907" i="10"/>
  <c r="S906" i="10"/>
  <c r="S905" i="10"/>
  <c r="S904" i="10"/>
  <c r="S903" i="10"/>
  <c r="S902" i="10"/>
  <c r="S901" i="10"/>
  <c r="S900" i="10"/>
  <c r="S899" i="10"/>
  <c r="S898" i="10"/>
  <c r="S897" i="10"/>
  <c r="S896" i="10"/>
  <c r="S895" i="10"/>
  <c r="S894" i="10"/>
  <c r="S893" i="10"/>
  <c r="S892" i="10"/>
  <c r="S891" i="10"/>
  <c r="S890" i="10"/>
  <c r="S889" i="10"/>
  <c r="S888" i="10"/>
  <c r="S887" i="10"/>
  <c r="S886" i="10"/>
  <c r="S885" i="10"/>
  <c r="S884" i="10"/>
  <c r="S883" i="10"/>
  <c r="S882" i="10"/>
  <c r="S881" i="10"/>
  <c r="S880" i="10"/>
  <c r="S879" i="10"/>
  <c r="S878" i="10"/>
  <c r="S877" i="10"/>
  <c r="S876" i="10"/>
  <c r="S875" i="10"/>
  <c r="S874" i="10"/>
  <c r="S873" i="10"/>
  <c r="S872" i="10"/>
  <c r="S871" i="10"/>
  <c r="S870" i="10"/>
  <c r="S869" i="10"/>
  <c r="S868" i="10"/>
  <c r="S867" i="10"/>
  <c r="S866" i="10"/>
  <c r="S865" i="10"/>
  <c r="S864" i="10"/>
  <c r="S863" i="10"/>
  <c r="S862" i="10"/>
  <c r="S861" i="10"/>
  <c r="S860" i="10"/>
  <c r="S859" i="10"/>
  <c r="S858" i="10"/>
  <c r="S857" i="10"/>
  <c r="S856" i="10"/>
  <c r="S855" i="10"/>
  <c r="S854" i="10"/>
  <c r="S853" i="10"/>
  <c r="S852" i="10"/>
  <c r="S851" i="10"/>
  <c r="S850" i="10"/>
  <c r="S849" i="10"/>
  <c r="S848" i="10"/>
  <c r="S847" i="10"/>
  <c r="S846" i="10"/>
  <c r="S845" i="10"/>
  <c r="S844" i="10"/>
  <c r="U844" i="10" s="1"/>
  <c r="S843" i="10"/>
  <c r="S842" i="10"/>
  <c r="S841" i="10"/>
  <c r="S840" i="10"/>
  <c r="U840" i="10" s="1"/>
  <c r="S839" i="10"/>
  <c r="S838" i="10"/>
  <c r="S837" i="10"/>
  <c r="S836" i="10"/>
  <c r="U836" i="10" s="1"/>
  <c r="S835" i="10"/>
  <c r="S834" i="10"/>
  <c r="S833" i="10"/>
  <c r="S832" i="10"/>
  <c r="S831" i="10"/>
  <c r="S830" i="10"/>
  <c r="S829" i="10"/>
  <c r="S828" i="10"/>
  <c r="U828" i="10" s="1"/>
  <c r="S827" i="10"/>
  <c r="S826" i="10"/>
  <c r="S825" i="10"/>
  <c r="S824" i="10"/>
  <c r="U824" i="10" s="1"/>
  <c r="S823" i="10"/>
  <c r="S822" i="10"/>
  <c r="S821" i="10"/>
  <c r="S820" i="10"/>
  <c r="U820" i="10" s="1"/>
  <c r="S819" i="10"/>
  <c r="S818" i="10"/>
  <c r="S817" i="10"/>
  <c r="S816" i="10"/>
  <c r="S815" i="10"/>
  <c r="S814" i="10"/>
  <c r="S813" i="10"/>
  <c r="S812" i="10"/>
  <c r="U812" i="10" s="1"/>
  <c r="S811" i="10"/>
  <c r="S810" i="10"/>
  <c r="S809" i="10"/>
  <c r="S808" i="10"/>
  <c r="S807" i="10"/>
  <c r="S806" i="10"/>
  <c r="S805" i="10"/>
  <c r="S804" i="10"/>
  <c r="U804" i="10" s="1"/>
  <c r="S803" i="10"/>
  <c r="S802" i="10"/>
  <c r="S801" i="10"/>
  <c r="S800" i="10"/>
  <c r="U800" i="10" s="1"/>
  <c r="S799" i="10"/>
  <c r="S798" i="10"/>
  <c r="S797" i="10"/>
  <c r="S796" i="10"/>
  <c r="U796" i="10" s="1"/>
  <c r="S795" i="10"/>
  <c r="S794" i="10"/>
  <c r="S793" i="10"/>
  <c r="S792" i="10"/>
  <c r="S791" i="10"/>
  <c r="S790" i="10"/>
  <c r="S789" i="10"/>
  <c r="S788" i="10"/>
  <c r="S787" i="10"/>
  <c r="S786" i="10"/>
  <c r="S785" i="10"/>
  <c r="S784" i="10"/>
  <c r="U784" i="10" s="1"/>
  <c r="S783" i="10"/>
  <c r="S782" i="10"/>
  <c r="S781" i="10"/>
  <c r="S780" i="10"/>
  <c r="S779" i="10"/>
  <c r="S778" i="10"/>
  <c r="S777" i="10"/>
  <c r="S776" i="10"/>
  <c r="S775" i="10"/>
  <c r="S774" i="10"/>
  <c r="S773" i="10"/>
  <c r="S772" i="10"/>
  <c r="S771" i="10"/>
  <c r="S770" i="10"/>
  <c r="S769" i="10"/>
  <c r="S768" i="10"/>
  <c r="U768" i="10" s="1"/>
  <c r="S767" i="10"/>
  <c r="S766" i="10"/>
  <c r="S765" i="10"/>
  <c r="S764" i="10"/>
  <c r="U764" i="10" s="1"/>
  <c r="S763" i="10"/>
  <c r="S762" i="10"/>
  <c r="S761" i="10"/>
  <c r="S760" i="10"/>
  <c r="U760" i="10" s="1"/>
  <c r="S759" i="10"/>
  <c r="S758" i="10"/>
  <c r="S757" i="10"/>
  <c r="S756" i="10"/>
  <c r="S755" i="10"/>
  <c r="S754" i="10"/>
  <c r="S753" i="10"/>
  <c r="S752" i="10"/>
  <c r="S751" i="10"/>
  <c r="S750" i="10"/>
  <c r="S749" i="10"/>
  <c r="S748" i="10"/>
  <c r="S747" i="10"/>
  <c r="S746" i="10"/>
  <c r="S745" i="10"/>
  <c r="S744" i="10"/>
  <c r="S743" i="10"/>
  <c r="S742" i="10"/>
  <c r="S741" i="10"/>
  <c r="S740" i="10"/>
  <c r="S739" i="10"/>
  <c r="S738" i="10"/>
  <c r="S737" i="10"/>
  <c r="S736" i="10"/>
  <c r="S735" i="10"/>
  <c r="S734" i="10"/>
  <c r="S733" i="10"/>
  <c r="S732" i="10"/>
  <c r="S731" i="10"/>
  <c r="S730" i="10"/>
  <c r="S729" i="10"/>
  <c r="S728" i="10"/>
  <c r="S727" i="10"/>
  <c r="S726" i="10"/>
  <c r="S725" i="10"/>
  <c r="S724" i="10"/>
  <c r="S723" i="10"/>
  <c r="S722" i="10"/>
  <c r="S721" i="10"/>
  <c r="S720" i="10"/>
  <c r="S719" i="10"/>
  <c r="S718" i="10"/>
  <c r="S717" i="10"/>
  <c r="S716" i="10"/>
  <c r="S715" i="10"/>
  <c r="S714" i="10"/>
  <c r="S713" i="10"/>
  <c r="S712" i="10"/>
  <c r="S711" i="10"/>
  <c r="S710" i="10"/>
  <c r="S709" i="10"/>
  <c r="S708" i="10"/>
  <c r="U708" i="10" s="1"/>
  <c r="S707" i="10"/>
  <c r="S706" i="10"/>
  <c r="S705" i="10"/>
  <c r="S704" i="10"/>
  <c r="U704" i="10" s="1"/>
  <c r="S703" i="10"/>
  <c r="S702" i="10"/>
  <c r="S701" i="10"/>
  <c r="S700" i="10"/>
  <c r="U700" i="10" s="1"/>
  <c r="S699" i="10"/>
  <c r="S698" i="10"/>
  <c r="S697" i="10"/>
  <c r="S696" i="10"/>
  <c r="S695" i="10"/>
  <c r="S694" i="10"/>
  <c r="S693" i="10"/>
  <c r="S692" i="10"/>
  <c r="S691" i="10"/>
  <c r="S690" i="10"/>
  <c r="S689" i="10"/>
  <c r="S688" i="10"/>
  <c r="U688" i="10" s="1"/>
  <c r="S687" i="10"/>
  <c r="S686" i="10"/>
  <c r="S685" i="10"/>
  <c r="S684" i="10"/>
  <c r="U684" i="10" s="1"/>
  <c r="S683" i="10"/>
  <c r="S682" i="10"/>
  <c r="S681" i="10"/>
  <c r="S680" i="10"/>
  <c r="S679" i="10"/>
  <c r="S678" i="10"/>
  <c r="S677" i="10"/>
  <c r="S676" i="10"/>
  <c r="S675" i="10"/>
  <c r="S674" i="10"/>
  <c r="S673" i="10"/>
  <c r="S672" i="10"/>
  <c r="S671" i="10"/>
  <c r="S670" i="10"/>
  <c r="S669" i="10"/>
  <c r="S668" i="10"/>
  <c r="S667" i="10"/>
  <c r="S666" i="10"/>
  <c r="S665" i="10"/>
  <c r="S664" i="10"/>
  <c r="S663" i="10"/>
  <c r="S662" i="10"/>
  <c r="S661" i="10"/>
  <c r="S660" i="10"/>
  <c r="S659" i="10"/>
  <c r="S658" i="10"/>
  <c r="S657" i="10"/>
  <c r="S656" i="10"/>
  <c r="S655" i="10"/>
  <c r="S654" i="10"/>
  <c r="S653" i="10"/>
  <c r="S652" i="10"/>
  <c r="S651" i="10"/>
  <c r="S650" i="10"/>
  <c r="S649" i="10"/>
  <c r="S648" i="10"/>
  <c r="S647" i="10"/>
  <c r="S646" i="10"/>
  <c r="S645" i="10"/>
  <c r="S644" i="10"/>
  <c r="S643" i="10"/>
  <c r="S642" i="10"/>
  <c r="S641" i="10"/>
  <c r="S640" i="10"/>
  <c r="S639" i="10"/>
  <c r="S638" i="10"/>
  <c r="S637" i="10"/>
  <c r="S636" i="10"/>
  <c r="S635" i="10"/>
  <c r="S634" i="10"/>
  <c r="S633" i="10"/>
  <c r="S632" i="10"/>
  <c r="S631" i="10"/>
  <c r="S630" i="10"/>
  <c r="S629" i="10"/>
  <c r="S628" i="10"/>
  <c r="S627" i="10"/>
  <c r="S626" i="10"/>
  <c r="S625" i="10"/>
  <c r="S624" i="10"/>
  <c r="S623" i="10"/>
  <c r="S622" i="10"/>
  <c r="S621" i="10"/>
  <c r="S620" i="10"/>
  <c r="S619" i="10"/>
  <c r="S618" i="10"/>
  <c r="S617" i="10"/>
  <c r="S616" i="10"/>
  <c r="S615" i="10"/>
  <c r="S614" i="10"/>
  <c r="S613" i="10"/>
  <c r="S612" i="10"/>
  <c r="S611" i="10"/>
  <c r="S610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7" i="10"/>
  <c r="S586" i="10"/>
  <c r="S585" i="10"/>
  <c r="S584" i="10"/>
  <c r="S583" i="10"/>
  <c r="S582" i="10"/>
  <c r="S581" i="10"/>
  <c r="S580" i="10"/>
  <c r="S579" i="10"/>
  <c r="S578" i="10"/>
  <c r="S577" i="10"/>
  <c r="S576" i="10"/>
  <c r="S575" i="10"/>
  <c r="S574" i="10"/>
  <c r="S573" i="10"/>
  <c r="S572" i="10"/>
  <c r="S571" i="10"/>
  <c r="S570" i="10"/>
  <c r="S569" i="10"/>
  <c r="S568" i="10"/>
  <c r="S567" i="10"/>
  <c r="S566" i="10"/>
  <c r="S565" i="10"/>
  <c r="S564" i="10"/>
  <c r="S563" i="10"/>
  <c r="S562" i="10"/>
  <c r="S561" i="10"/>
  <c r="S560" i="10"/>
  <c r="S559" i="10"/>
  <c r="S558" i="10"/>
  <c r="S557" i="10"/>
  <c r="S556" i="10"/>
  <c r="S555" i="10"/>
  <c r="S554" i="10"/>
  <c r="S553" i="10"/>
  <c r="S552" i="10"/>
  <c r="S551" i="10"/>
  <c r="S550" i="10"/>
  <c r="S549" i="10"/>
  <c r="S548" i="10"/>
  <c r="S547" i="10"/>
  <c r="S546" i="10"/>
  <c r="S545" i="10"/>
  <c r="S544" i="10"/>
  <c r="S543" i="10"/>
  <c r="S542" i="10"/>
  <c r="S541" i="10"/>
  <c r="S540" i="10"/>
  <c r="S539" i="10"/>
  <c r="S538" i="10"/>
  <c r="S537" i="10"/>
  <c r="S536" i="10"/>
  <c r="S535" i="10"/>
  <c r="S534" i="10"/>
  <c r="S533" i="10"/>
  <c r="S532" i="10"/>
  <c r="S531" i="10"/>
  <c r="S530" i="10"/>
  <c r="S529" i="10"/>
  <c r="S528" i="10"/>
  <c r="S527" i="10"/>
  <c r="S526" i="10"/>
  <c r="S525" i="10"/>
  <c r="S524" i="10"/>
  <c r="S523" i="10"/>
  <c r="S522" i="10"/>
  <c r="S521" i="10"/>
  <c r="S520" i="10"/>
  <c r="S519" i="10"/>
  <c r="S518" i="10"/>
  <c r="S517" i="10"/>
  <c r="S516" i="10"/>
  <c r="S515" i="10"/>
  <c r="S514" i="10"/>
  <c r="S513" i="10"/>
  <c r="S512" i="10"/>
  <c r="S511" i="10"/>
  <c r="S510" i="10"/>
  <c r="S509" i="10"/>
  <c r="S508" i="10"/>
  <c r="S507" i="10"/>
  <c r="S506" i="10"/>
  <c r="S505" i="10"/>
  <c r="S504" i="10"/>
  <c r="S503" i="10"/>
  <c r="S502" i="10"/>
  <c r="S501" i="10"/>
  <c r="S500" i="10"/>
  <c r="S499" i="10"/>
  <c r="S498" i="10"/>
  <c r="S497" i="10"/>
  <c r="S496" i="10"/>
  <c r="S495" i="10"/>
  <c r="S494" i="10"/>
  <c r="S493" i="10"/>
  <c r="S492" i="10"/>
  <c r="S491" i="10"/>
  <c r="S490" i="10"/>
  <c r="S489" i="10"/>
  <c r="S488" i="10"/>
  <c r="S487" i="10"/>
  <c r="S486" i="10"/>
  <c r="S485" i="10"/>
  <c r="S484" i="10"/>
  <c r="S483" i="10"/>
  <c r="S482" i="10"/>
  <c r="S481" i="10"/>
  <c r="S480" i="10"/>
  <c r="S479" i="10"/>
  <c r="S478" i="10"/>
  <c r="S477" i="10"/>
  <c r="S476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U212" i="10" l="1"/>
  <c r="U220" i="10"/>
  <c r="U362" i="10"/>
  <c r="U530" i="10"/>
  <c r="U542" i="10"/>
  <c r="U546" i="10"/>
  <c r="U550" i="10"/>
  <c r="U603" i="10"/>
  <c r="U607" i="10"/>
  <c r="U611" i="10"/>
  <c r="U750" i="10"/>
  <c r="U810" i="10"/>
  <c r="U858" i="10"/>
  <c r="U1046" i="10"/>
  <c r="U1078" i="10"/>
  <c r="U1086" i="10"/>
  <c r="U1094" i="10"/>
  <c r="U1102" i="10"/>
  <c r="U1167" i="10"/>
  <c r="U1194" i="10"/>
  <c r="U1624" i="10"/>
  <c r="U1628" i="10"/>
  <c r="U1653" i="10"/>
  <c r="U1654" i="10"/>
  <c r="U1661" i="10"/>
  <c r="U2206" i="10"/>
  <c r="U2208" i="10"/>
  <c r="U2212" i="10"/>
  <c r="U2219" i="10"/>
  <c r="U2220" i="10"/>
  <c r="U2223" i="10"/>
  <c r="U2235" i="10"/>
  <c r="U2236" i="10"/>
  <c r="U2256" i="10"/>
  <c r="U2262" i="10"/>
  <c r="U2459" i="10"/>
  <c r="U2463" i="10"/>
  <c r="U2464" i="10"/>
  <c r="U2467" i="10"/>
  <c r="U2468" i="10"/>
  <c r="U2471" i="10"/>
  <c r="U2483" i="10"/>
  <c r="U2484" i="10"/>
  <c r="U2486" i="10"/>
  <c r="U364" i="10"/>
  <c r="U368" i="10"/>
  <c r="U372" i="10"/>
  <c r="U557" i="10"/>
  <c r="U561" i="10"/>
  <c r="U573" i="10"/>
  <c r="U577" i="10"/>
  <c r="U593" i="10"/>
  <c r="U661" i="10"/>
  <c r="U673" i="10"/>
  <c r="U718" i="10"/>
  <c r="U742" i="10"/>
  <c r="U861" i="10"/>
  <c r="U869" i="10"/>
  <c r="U914" i="10"/>
  <c r="U994" i="10"/>
  <c r="U1030" i="10"/>
  <c r="U1186" i="10"/>
  <c r="U177" i="10"/>
  <c r="U201" i="10"/>
  <c r="U715" i="10"/>
  <c r="U739" i="10"/>
  <c r="U911" i="10"/>
  <c r="U915" i="10"/>
  <c r="U995" i="10"/>
  <c r="U1036" i="10"/>
  <c r="U1656" i="10"/>
  <c r="U1658" i="10"/>
  <c r="U1662" i="10"/>
  <c r="U1664" i="10"/>
  <c r="U1666" i="10"/>
  <c r="U1669" i="10"/>
  <c r="U1685" i="10"/>
  <c r="U1686" i="10"/>
  <c r="U1688" i="10"/>
  <c r="U1690" i="10"/>
  <c r="U1844" i="10"/>
  <c r="U2009" i="10"/>
  <c r="U2010" i="10"/>
  <c r="U2015" i="10"/>
  <c r="U2031" i="10"/>
  <c r="U2032" i="10"/>
  <c r="U2034" i="10"/>
  <c r="U2036" i="10"/>
  <c r="U2040" i="10"/>
  <c r="U2042" i="10"/>
  <c r="U2044" i="10"/>
  <c r="U2047" i="10"/>
  <c r="U2063" i="10"/>
  <c r="U2066" i="10"/>
  <c r="U2224" i="10"/>
  <c r="U615" i="10"/>
  <c r="U619" i="10"/>
  <c r="U623" i="10"/>
  <c r="U627" i="10"/>
  <c r="U631" i="10"/>
  <c r="U635" i="10"/>
  <c r="U639" i="10"/>
  <c r="U643" i="10"/>
  <c r="U647" i="10"/>
  <c r="U710" i="10"/>
  <c r="U726" i="10"/>
  <c r="U734" i="10"/>
  <c r="U753" i="10"/>
  <c r="U761" i="10"/>
  <c r="U826" i="10"/>
  <c r="U842" i="10"/>
  <c r="U850" i="10"/>
  <c r="U900" i="10"/>
  <c r="U904" i="10"/>
  <c r="U908" i="10"/>
  <c r="U961" i="10"/>
  <c r="U989" i="10"/>
  <c r="U997" i="10"/>
  <c r="U1024" i="10"/>
  <c r="U1068" i="10"/>
  <c r="U1135" i="10"/>
  <c r="U1253" i="10"/>
  <c r="U1257" i="10"/>
  <c r="U1279" i="10"/>
  <c r="U1292" i="10"/>
  <c r="U1330" i="10"/>
  <c r="U1430" i="10"/>
  <c r="U1433" i="10"/>
  <c r="U1438" i="10"/>
  <c r="U1462" i="10"/>
  <c r="U194" i="10"/>
  <c r="U205" i="10"/>
  <c r="U382" i="10"/>
  <c r="U406" i="10"/>
  <c r="U676" i="10"/>
  <c r="U1931" i="10"/>
  <c r="U1933" i="10"/>
  <c r="U1936" i="10"/>
  <c r="U1940" i="10"/>
  <c r="U1944" i="10"/>
  <c r="U1948" i="10"/>
  <c r="U1952" i="10"/>
  <c r="U1973" i="10"/>
  <c r="U1978" i="10"/>
  <c r="U1979" i="10"/>
  <c r="U1982" i="10"/>
  <c r="U1998" i="10"/>
  <c r="U1999" i="10"/>
  <c r="U2001" i="10"/>
  <c r="U2003" i="10"/>
  <c r="U2285" i="10"/>
  <c r="U2289" i="10"/>
  <c r="U2291" i="10"/>
  <c r="U2294" i="10"/>
  <c r="U2295" i="10"/>
  <c r="U2298" i="10"/>
  <c r="U2299" i="10"/>
  <c r="U2318" i="10"/>
  <c r="U2319" i="10"/>
  <c r="U2322" i="10"/>
  <c r="U2323" i="10"/>
  <c r="U2390" i="10"/>
  <c r="U2391" i="10"/>
  <c r="U2410" i="10"/>
  <c r="U209" i="10"/>
  <c r="U507" i="10"/>
  <c r="U515" i="10"/>
  <c r="U175" i="10"/>
  <c r="U202" i="10"/>
  <c r="U489" i="10"/>
  <c r="U552" i="10"/>
  <c r="U839" i="10"/>
  <c r="U847" i="10"/>
  <c r="U855" i="10"/>
  <c r="U866" i="10"/>
  <c r="U874" i="10"/>
  <c r="U882" i="10"/>
  <c r="U890" i="10"/>
  <c r="U926" i="10"/>
  <c r="U930" i="10"/>
  <c r="U934" i="10"/>
  <c r="U938" i="10"/>
  <c r="U942" i="10"/>
  <c r="U946" i="10"/>
  <c r="U950" i="10"/>
  <c r="U954" i="10"/>
  <c r="U958" i="10"/>
  <c r="U970" i="10"/>
  <c r="U1014" i="10"/>
  <c r="U1018" i="10"/>
  <c r="U1023" i="10"/>
  <c r="U1053" i="10"/>
  <c r="U1065" i="10"/>
  <c r="U522" i="10"/>
  <c r="U912" i="10"/>
  <c r="U967" i="10"/>
  <c r="U979" i="10"/>
  <c r="U984" i="10"/>
  <c r="U988" i="10"/>
  <c r="U1005" i="10"/>
  <c r="U1013" i="10"/>
  <c r="U1039" i="10"/>
  <c r="U1043" i="10"/>
  <c r="U1062" i="10"/>
  <c r="U1101" i="10"/>
  <c r="U1105" i="10"/>
  <c r="U1113" i="10"/>
  <c r="U179" i="10"/>
  <c r="U191" i="10"/>
  <c r="U199" i="10"/>
  <c r="U213" i="10"/>
  <c r="U217" i="10"/>
  <c r="U225" i="10"/>
  <c r="U728" i="10"/>
  <c r="U732" i="10"/>
  <c r="U736" i="10"/>
  <c r="U740" i="10"/>
  <c r="U747" i="10"/>
  <c r="U758" i="10"/>
  <c r="U766" i="10"/>
  <c r="U813" i="10"/>
  <c r="U821" i="10"/>
  <c r="U879" i="10"/>
  <c r="U893" i="10"/>
  <c r="U901" i="10"/>
  <c r="U180" i="10"/>
  <c r="U188" i="10"/>
  <c r="U226" i="10"/>
  <c r="U262" i="10"/>
  <c r="U266" i="10"/>
  <c r="U270" i="10"/>
  <c r="U359" i="10"/>
  <c r="U386" i="10"/>
  <c r="U494" i="10"/>
  <c r="U498" i="10"/>
  <c r="U510" i="10"/>
  <c r="U514" i="10"/>
  <c r="U533" i="10"/>
  <c r="U549" i="10"/>
  <c r="U564" i="10"/>
  <c r="U580" i="10"/>
  <c r="U596" i="10"/>
  <c r="U652" i="10"/>
  <c r="U668" i="10"/>
  <c r="U691" i="10"/>
  <c r="U707" i="10"/>
  <c r="U721" i="10"/>
  <c r="U729" i="10"/>
  <c r="U775" i="10"/>
  <c r="U783" i="10"/>
  <c r="U791" i="10"/>
  <c r="U799" i="10"/>
  <c r="U803" i="10"/>
  <c r="U807" i="10"/>
  <c r="U818" i="10"/>
  <c r="U834" i="10"/>
  <c r="U868" i="10"/>
  <c r="U872" i="10"/>
  <c r="U876" i="10"/>
  <c r="U880" i="10"/>
  <c r="U887" i="10"/>
  <c r="U898" i="10"/>
  <c r="U906" i="10"/>
  <c r="U990" i="10"/>
  <c r="U1003" i="10"/>
  <c r="U1011" i="10"/>
  <c r="U1052" i="10"/>
  <c r="U1071" i="10"/>
  <c r="U1075" i="10"/>
  <c r="U1079" i="10"/>
  <c r="U1083" i="10"/>
  <c r="U1099" i="10"/>
  <c r="U1103" i="10"/>
  <c r="U181" i="10"/>
  <c r="U185" i="10"/>
  <c r="U193" i="10"/>
  <c r="U223" i="10"/>
  <c r="U231" i="10"/>
  <c r="U264" i="10"/>
  <c r="U391" i="10"/>
  <c r="U399" i="10"/>
  <c r="U484" i="10"/>
  <c r="U773" i="10"/>
  <c r="U781" i="10"/>
  <c r="U789" i="10"/>
  <c r="U811" i="10"/>
  <c r="U1660" i="10"/>
  <c r="U2293" i="10"/>
  <c r="U1115" i="10"/>
  <c r="U1118" i="10"/>
  <c r="U1127" i="10"/>
  <c r="U1137" i="10"/>
  <c r="U1145" i="10"/>
  <c r="U1168" i="10"/>
  <c r="U1187" i="10"/>
  <c r="U1294" i="10"/>
  <c r="U1297" i="10"/>
  <c r="U1298" i="10"/>
  <c r="U1301" i="10"/>
  <c r="U1302" i="10"/>
  <c r="U1305" i="10"/>
  <c r="U1306" i="10"/>
  <c r="U1308" i="10"/>
  <c r="U1461" i="10"/>
  <c r="U1465" i="10"/>
  <c r="U1467" i="10"/>
  <c r="U1470" i="10"/>
  <c r="U1474" i="10"/>
  <c r="U1478" i="10"/>
  <c r="U1482" i="10"/>
  <c r="U1486" i="10"/>
  <c r="U1490" i="10"/>
  <c r="U1494" i="10"/>
  <c r="U1502" i="10"/>
  <c r="U1534" i="10"/>
  <c r="U1535" i="10"/>
  <c r="U1538" i="10"/>
  <c r="U1542" i="10"/>
  <c r="U1545" i="10"/>
  <c r="U1550" i="10"/>
  <c r="U1566" i="10"/>
  <c r="U1567" i="10"/>
  <c r="U1569" i="10"/>
  <c r="U1571" i="10"/>
  <c r="U1574" i="10"/>
  <c r="U1575" i="10"/>
  <c r="U1577" i="10"/>
  <c r="U1579" i="10"/>
  <c r="U1582" i="10"/>
  <c r="U1599" i="10"/>
  <c r="U1601" i="10"/>
  <c r="U1603" i="10"/>
  <c r="U1846" i="10"/>
  <c r="U1854" i="10"/>
  <c r="U1872" i="10"/>
  <c r="U1902" i="10"/>
  <c r="U1906" i="10"/>
  <c r="U1918" i="10"/>
  <c r="U2080" i="10"/>
  <c r="U2081" i="10"/>
  <c r="U2084" i="10"/>
  <c r="U2085" i="10"/>
  <c r="U2088" i="10"/>
  <c r="U2089" i="10"/>
  <c r="U2092" i="10"/>
  <c r="U2093" i="10"/>
  <c r="U2102" i="10"/>
  <c r="U2114" i="10"/>
  <c r="U2122" i="10"/>
  <c r="U2125" i="10"/>
  <c r="U2130" i="10"/>
  <c r="U2133" i="10"/>
  <c r="U2158" i="10"/>
  <c r="U2177" i="10"/>
  <c r="U2179" i="10"/>
  <c r="U2181" i="10"/>
  <c r="U2185" i="10"/>
  <c r="U2189" i="10"/>
  <c r="U2205" i="10"/>
  <c r="U2267" i="10"/>
  <c r="U2268" i="10"/>
  <c r="U2271" i="10"/>
  <c r="U2272" i="10"/>
  <c r="U2409" i="10"/>
  <c r="U2411" i="10"/>
  <c r="U2414" i="10"/>
  <c r="U2415" i="10"/>
  <c r="U2418" i="10"/>
  <c r="U2419" i="10"/>
  <c r="U2422" i="10"/>
  <c r="U2423" i="10"/>
  <c r="U1338" i="10"/>
  <c r="U1342" i="10"/>
  <c r="U1346" i="10"/>
  <c r="U1356" i="10"/>
  <c r="U1359" i="10"/>
  <c r="U1360" i="10"/>
  <c r="U1363" i="10"/>
  <c r="U1364" i="10"/>
  <c r="U1367" i="10"/>
  <c r="U1368" i="10"/>
  <c r="U1372" i="10"/>
  <c r="U1389" i="10"/>
  <c r="U1390" i="10"/>
  <c r="U1395" i="10"/>
  <c r="U1397" i="10"/>
  <c r="U1407" i="10"/>
  <c r="U1411" i="10"/>
  <c r="U1415" i="10"/>
  <c r="U1416" i="10"/>
  <c r="U1419" i="10"/>
  <c r="U1420" i="10"/>
  <c r="U1423" i="10"/>
  <c r="U1427" i="10"/>
  <c r="U1429" i="10"/>
  <c r="U1703" i="10"/>
  <c r="U1707" i="10"/>
  <c r="U1711" i="10"/>
  <c r="U1715" i="10"/>
  <c r="U1724" i="10"/>
  <c r="U1736" i="10"/>
  <c r="U1737" i="10"/>
  <c r="U1739" i="10"/>
  <c r="U1741" i="10"/>
  <c r="U1744" i="10"/>
  <c r="U1745" i="10"/>
  <c r="U1747" i="10"/>
  <c r="U1749" i="10"/>
  <c r="U1752" i="10"/>
  <c r="U1753" i="10"/>
  <c r="U1755" i="10"/>
  <c r="U1757" i="10"/>
  <c r="U1760" i="10"/>
  <c r="U1761" i="10"/>
  <c r="U1763" i="10"/>
  <c r="U1765" i="10"/>
  <c r="U1768" i="10"/>
  <c r="U1769" i="10"/>
  <c r="U1771" i="10"/>
  <c r="U1773" i="10"/>
  <c r="U1776" i="10"/>
  <c r="U1777" i="10"/>
  <c r="U1779" i="10"/>
  <c r="U1813" i="10"/>
  <c r="U1820" i="10"/>
  <c r="U1823" i="10"/>
  <c r="U1827" i="10"/>
  <c r="U1831" i="10"/>
  <c r="U1833" i="10"/>
  <c r="U2245" i="10"/>
  <c r="U2249" i="10"/>
  <c r="U2254" i="10"/>
  <c r="U2340" i="10"/>
  <c r="U2344" i="10"/>
  <c r="U2348" i="10"/>
  <c r="U2376" i="10"/>
  <c r="U2380" i="10"/>
  <c r="U1151" i="10"/>
  <c r="U1197" i="10"/>
  <c r="U1201" i="10"/>
  <c r="U1205" i="10"/>
  <c r="U1209" i="10"/>
  <c r="U1213" i="10"/>
  <c r="U1217" i="10"/>
  <c r="U1241" i="10"/>
  <c r="U1245" i="10"/>
  <c r="U2008" i="10"/>
  <c r="U272" i="10"/>
  <c r="U377" i="10"/>
  <c r="U388" i="10"/>
  <c r="U404" i="10"/>
  <c r="U496" i="10"/>
  <c r="U512" i="10"/>
  <c r="U539" i="10"/>
  <c r="U547" i="10"/>
  <c r="U554" i="10"/>
  <c r="U558" i="10"/>
  <c r="U570" i="10"/>
  <c r="U650" i="10"/>
  <c r="U662" i="10"/>
  <c r="U666" i="10"/>
  <c r="U697" i="10"/>
  <c r="U705" i="10"/>
  <c r="U712" i="10"/>
  <c r="U716" i="10"/>
  <c r="U723" i="10"/>
  <c r="U737" i="10"/>
  <c r="U744" i="10"/>
  <c r="U748" i="10"/>
  <c r="U755" i="10"/>
  <c r="U769" i="10"/>
  <c r="U797" i="10"/>
  <c r="U801" i="10"/>
  <c r="U805" i="10"/>
  <c r="U809" i="10"/>
  <c r="U815" i="10"/>
  <c r="U837" i="10"/>
  <c r="U852" i="10"/>
  <c r="U856" i="10"/>
  <c r="U863" i="10"/>
  <c r="U877" i="10"/>
  <c r="U884" i="10"/>
  <c r="U888" i="10"/>
  <c r="U895" i="10"/>
  <c r="U909" i="10"/>
  <c r="U916" i="10"/>
  <c r="U924" i="10"/>
  <c r="U928" i="10"/>
  <c r="U932" i="10"/>
  <c r="U936" i="10"/>
  <c r="U940" i="10"/>
  <c r="U944" i="10"/>
  <c r="U948" i="10"/>
  <c r="U952" i="10"/>
  <c r="U956" i="10"/>
  <c r="U1001" i="10"/>
  <c r="U1008" i="10"/>
  <c r="U1019" i="10"/>
  <c r="U1037" i="10"/>
  <c r="U1055" i="10"/>
  <c r="U1059" i="10"/>
  <c r="U1069" i="10"/>
  <c r="U1073" i="10"/>
  <c r="U1153" i="10"/>
  <c r="U1161" i="10"/>
  <c r="U1184" i="10"/>
  <c r="U1312" i="10"/>
  <c r="U1313" i="10"/>
  <c r="U1316" i="10"/>
  <c r="U1606" i="10"/>
  <c r="U1605" i="10"/>
  <c r="U1874" i="10"/>
  <c r="U1875" i="10"/>
  <c r="U182" i="10"/>
  <c r="U189" i="10"/>
  <c r="U196" i="10"/>
  <c r="U207" i="10"/>
  <c r="U210" i="10"/>
  <c r="U221" i="10"/>
  <c r="U228" i="10"/>
  <c r="U268" i="10"/>
  <c r="U276" i="10"/>
  <c r="U183" i="10"/>
  <c r="U190" i="10"/>
  <c r="U197" i="10"/>
  <c r="U204" i="10"/>
  <c r="U215" i="10"/>
  <c r="U218" i="10"/>
  <c r="U229" i="10"/>
  <c r="U265" i="10"/>
  <c r="U273" i="10"/>
  <c r="U278" i="10"/>
  <c r="U370" i="10"/>
  <c r="U374" i="10"/>
  <c r="U389" i="10"/>
  <c r="U393" i="10"/>
  <c r="U398" i="10"/>
  <c r="U501" i="10"/>
  <c r="U506" i="10"/>
  <c r="U517" i="10"/>
  <c r="U524" i="10"/>
  <c r="U528" i="10"/>
  <c r="U540" i="10"/>
  <c r="U555" i="10"/>
  <c r="U571" i="10"/>
  <c r="U575" i="10"/>
  <c r="U587" i="10"/>
  <c r="U591" i="10"/>
  <c r="U655" i="10"/>
  <c r="U660" i="10"/>
  <c r="U671" i="10"/>
  <c r="U678" i="10"/>
  <c r="U686" i="10"/>
  <c r="U702" i="10"/>
  <c r="U713" i="10"/>
  <c r="U720" i="10"/>
  <c r="U724" i="10"/>
  <c r="U731" i="10"/>
  <c r="U745" i="10"/>
  <c r="U752" i="10"/>
  <c r="U756" i="10"/>
  <c r="U763" i="10"/>
  <c r="U778" i="10"/>
  <c r="U786" i="10"/>
  <c r="U795" i="10"/>
  <c r="U798" i="10"/>
  <c r="U802" i="10"/>
  <c r="U806" i="10"/>
  <c r="U823" i="10"/>
  <c r="U831" i="10"/>
  <c r="U853" i="10"/>
  <c r="U860" i="10"/>
  <c r="U864" i="10"/>
  <c r="U871" i="10"/>
  <c r="U885" i="10"/>
  <c r="U892" i="10"/>
  <c r="U896" i="10"/>
  <c r="U903" i="10"/>
  <c r="U917" i="10"/>
  <c r="U965" i="10"/>
  <c r="U969" i="10"/>
  <c r="U973" i="10"/>
  <c r="U978" i="10"/>
  <c r="U981" i="10"/>
  <c r="U1012" i="10"/>
  <c r="U1025" i="10"/>
  <c r="U1038" i="10"/>
  <c r="U1049" i="10"/>
  <c r="U1060" i="10"/>
  <c r="U1081" i="10"/>
  <c r="U1085" i="10"/>
  <c r="U1089" i="10"/>
  <c r="U1097" i="10"/>
  <c r="U1119" i="10"/>
  <c r="U1128" i="10"/>
  <c r="U1138" i="10"/>
  <c r="U1142" i="10"/>
  <c r="U1150" i="10"/>
  <c r="U1154" i="10"/>
  <c r="U1158" i="10"/>
  <c r="U1166" i="10"/>
  <c r="U1169" i="10"/>
  <c r="U1181" i="10"/>
  <c r="U1188" i="10"/>
  <c r="U1192" i="10"/>
  <c r="U1195" i="10"/>
  <c r="U1199" i="10"/>
  <c r="U1203" i="10"/>
  <c r="U1207" i="10"/>
  <c r="U1211" i="10"/>
  <c r="U1215" i="10"/>
  <c r="U1219" i="10"/>
  <c r="U1243" i="10"/>
  <c r="U2039" i="10"/>
  <c r="U2038" i="10"/>
  <c r="U487" i="10"/>
  <c r="U538" i="10"/>
  <c r="U569" i="10"/>
  <c r="U585" i="10"/>
  <c r="U605" i="10"/>
  <c r="U609" i="10"/>
  <c r="U613" i="10"/>
  <c r="U617" i="10"/>
  <c r="U621" i="10"/>
  <c r="U625" i="10"/>
  <c r="U629" i="10"/>
  <c r="U633" i="10"/>
  <c r="U637" i="10"/>
  <c r="U641" i="10"/>
  <c r="U645" i="10"/>
  <c r="U649" i="10"/>
  <c r="U696" i="10"/>
  <c r="U1000" i="10"/>
  <c r="U1029" i="10"/>
  <c r="U1693" i="10"/>
  <c r="U1692" i="10"/>
  <c r="U2275" i="10"/>
  <c r="U2274" i="10"/>
  <c r="U2442" i="10"/>
  <c r="U2441" i="10"/>
  <c r="U2071" i="10"/>
  <c r="U1110" i="10"/>
  <c r="U1117" i="10"/>
  <c r="U1130" i="10"/>
  <c r="U1136" i="10"/>
  <c r="U1140" i="10"/>
  <c r="U1148" i="10"/>
  <c r="U1171" i="10"/>
  <c r="U1189" i="10"/>
  <c r="U1196" i="10"/>
  <c r="U1251" i="10"/>
  <c r="U1259" i="10"/>
  <c r="U1260" i="10"/>
  <c r="U1262" i="10"/>
  <c r="U1265" i="10"/>
  <c r="U1266" i="10"/>
  <c r="U1269" i="10"/>
  <c r="U1273" i="10"/>
  <c r="U1285" i="10"/>
  <c r="U1289" i="10"/>
  <c r="U1293" i="10"/>
  <c r="U1345" i="10"/>
  <c r="U1347" i="10"/>
  <c r="U1349" i="10"/>
  <c r="U1351" i="10"/>
  <c r="U1353" i="10"/>
  <c r="U1355" i="10"/>
  <c r="U1378" i="10"/>
  <c r="U1379" i="10"/>
  <c r="U1382" i="10"/>
  <c r="U1383" i="10"/>
  <c r="U1398" i="10"/>
  <c r="U1439" i="10"/>
  <c r="U1443" i="10"/>
  <c r="U1447" i="10"/>
  <c r="U1448" i="10"/>
  <c r="U1451" i="10"/>
  <c r="U1452" i="10"/>
  <c r="U1455" i="10"/>
  <c r="U1459" i="10"/>
  <c r="U1607" i="10"/>
  <c r="U1609" i="10"/>
  <c r="U1611" i="10"/>
  <c r="U1614" i="10"/>
  <c r="U1615" i="10"/>
  <c r="U1617" i="10"/>
  <c r="U1630" i="10"/>
  <c r="U1631" i="10"/>
  <c r="U1633" i="10"/>
  <c r="U1635" i="10"/>
  <c r="U1639" i="10"/>
  <c r="U1643" i="10"/>
  <c r="U1647" i="10"/>
  <c r="U1651" i="10"/>
  <c r="U1694" i="10"/>
  <c r="U1696" i="10"/>
  <c r="U1698" i="10"/>
  <c r="U1701" i="10"/>
  <c r="U1717" i="10"/>
  <c r="U1718" i="10"/>
  <c r="U1720" i="10"/>
  <c r="U1722" i="10"/>
  <c r="U1725" i="10"/>
  <c r="U1851" i="10"/>
  <c r="U1853" i="10"/>
  <c r="U1855" i="10"/>
  <c r="U1859" i="10"/>
  <c r="U1867" i="10"/>
  <c r="U1954" i="10"/>
  <c r="U1959" i="10"/>
  <c r="U1960" i="10"/>
  <c r="U1963" i="10"/>
  <c r="U1964" i="10"/>
  <c r="U1967" i="10"/>
  <c r="U1984" i="10"/>
  <c r="U1988" i="10"/>
  <c r="U1996" i="10"/>
  <c r="U2017" i="10"/>
  <c r="U2021" i="10"/>
  <c r="U2025" i="10"/>
  <c r="U2029" i="10"/>
  <c r="U2070" i="10"/>
  <c r="U2074" i="10"/>
  <c r="U2079" i="10"/>
  <c r="U2095" i="10"/>
  <c r="U2098" i="10"/>
  <c r="U2222" i="10"/>
  <c r="U2239" i="10"/>
  <c r="U2238" i="10"/>
  <c r="U2246" i="10"/>
  <c r="U1322" i="10"/>
  <c r="U1326" i="10"/>
  <c r="U1401" i="10"/>
  <c r="U1406" i="10"/>
  <c r="U1473" i="10"/>
  <c r="U1500" i="10"/>
  <c r="U1508" i="10"/>
  <c r="U1512" i="10"/>
  <c r="U1516" i="10"/>
  <c r="U1520" i="10"/>
  <c r="U1524" i="10"/>
  <c r="U1532" i="10"/>
  <c r="U1551" i="10"/>
  <c r="U1552" i="10"/>
  <c r="U1555" i="10"/>
  <c r="U1556" i="10"/>
  <c r="U1559" i="10"/>
  <c r="U1560" i="10"/>
  <c r="U1564" i="10"/>
  <c r="U1584" i="10"/>
  <c r="U1592" i="10"/>
  <c r="U1671" i="10"/>
  <c r="U1675" i="10"/>
  <c r="U1679" i="10"/>
  <c r="U1683" i="10"/>
  <c r="U1726" i="10"/>
  <c r="U1728" i="10"/>
  <c r="U1730" i="10"/>
  <c r="U1733" i="10"/>
  <c r="U1748" i="10"/>
  <c r="U1780" i="10"/>
  <c r="U1786" i="10"/>
  <c r="U1794" i="10"/>
  <c r="U1802" i="10"/>
  <c r="U1808" i="10"/>
  <c r="U1810" i="10"/>
  <c r="U1812" i="10"/>
  <c r="U1814" i="10"/>
  <c r="U1817" i="10"/>
  <c r="U1818" i="10"/>
  <c r="U1881" i="10"/>
  <c r="U1885" i="10"/>
  <c r="U1887" i="10"/>
  <c r="U1889" i="10"/>
  <c r="U1892" i="10"/>
  <c r="U1893" i="10"/>
  <c r="U1896" i="10"/>
  <c r="U1897" i="10"/>
  <c r="U1900" i="10"/>
  <c r="U1904" i="10"/>
  <c r="U1920" i="10"/>
  <c r="U1921" i="10"/>
  <c r="U1924" i="10"/>
  <c r="U1925" i="10"/>
  <c r="U1928" i="10"/>
  <c r="U1929" i="10"/>
  <c r="U2005" i="10"/>
  <c r="U2006" i="10"/>
  <c r="U2049" i="10"/>
  <c r="U2053" i="10"/>
  <c r="U2057" i="10"/>
  <c r="U2060" i="10"/>
  <c r="U2061" i="10"/>
  <c r="U2107" i="10"/>
  <c r="U2108" i="10"/>
  <c r="U2111" i="10"/>
  <c r="U2135" i="10"/>
  <c r="U2139" i="10"/>
  <c r="U2140" i="10"/>
  <c r="U2143" i="10"/>
  <c r="U2147" i="10"/>
  <c r="U2148" i="10"/>
  <c r="U2151" i="10"/>
  <c r="U2155" i="10"/>
  <c r="U2156" i="10"/>
  <c r="U2326" i="10"/>
  <c r="U2325" i="10"/>
  <c r="U2162" i="10"/>
  <c r="U2166" i="10"/>
  <c r="U2170" i="10"/>
  <c r="U2174" i="10"/>
  <c r="U2191" i="10"/>
  <c r="U2240" i="10"/>
  <c r="U2261" i="10"/>
  <c r="U2276" i="10"/>
  <c r="U2279" i="10"/>
  <c r="U2280" i="10"/>
  <c r="U2327" i="10"/>
  <c r="U2330" i="10"/>
  <c r="U2331" i="10"/>
  <c r="U2350" i="10"/>
  <c r="U2351" i="10"/>
  <c r="U2354" i="10"/>
  <c r="U2355" i="10"/>
  <c r="U2358" i="10"/>
  <c r="U2400" i="10"/>
  <c r="U2404" i="10"/>
  <c r="U2408" i="10"/>
  <c r="U2443" i="10"/>
  <c r="U2446" i="10"/>
  <c r="U2450" i="10"/>
  <c r="U2454" i="10"/>
  <c r="U2466" i="10"/>
  <c r="U2474" i="10"/>
  <c r="U2190" i="10"/>
  <c r="U2192" i="10"/>
  <c r="U2196" i="10"/>
  <c r="U2207" i="10"/>
  <c r="U2229" i="10"/>
  <c r="U2233" i="10"/>
  <c r="U2251" i="10"/>
  <c r="U2252" i="10"/>
  <c r="U2255" i="10"/>
  <c r="U2265" i="10"/>
  <c r="U2308" i="10"/>
  <c r="U2312" i="10"/>
  <c r="U2316" i="10"/>
  <c r="U2357" i="10"/>
  <c r="U2359" i="10"/>
  <c r="U2362" i="10"/>
  <c r="U2363" i="10"/>
  <c r="U2370" i="10"/>
  <c r="U2382" i="10"/>
  <c r="U2383" i="10"/>
  <c r="U2386" i="10"/>
  <c r="U2387" i="10"/>
  <c r="U2432" i="10"/>
  <c r="U2436" i="10"/>
  <c r="U2440" i="10"/>
  <c r="U2473" i="10"/>
  <c r="U2478" i="10"/>
  <c r="U2482" i="10"/>
  <c r="U280" i="10"/>
  <c r="U284" i="10"/>
  <c r="U288" i="10"/>
  <c r="U292" i="10"/>
  <c r="U296" i="10"/>
  <c r="U300" i="10"/>
  <c r="U304" i="10"/>
  <c r="U308" i="10"/>
  <c r="U312" i="10"/>
  <c r="U316" i="10"/>
  <c r="U320" i="10"/>
  <c r="U324" i="10"/>
  <c r="U328" i="10"/>
  <c r="U367" i="10"/>
  <c r="U378" i="10"/>
  <c r="U396" i="10"/>
  <c r="U479" i="10"/>
  <c r="U483" i="10"/>
  <c r="U493" i="10"/>
  <c r="U500" i="10"/>
  <c r="U504" i="10"/>
  <c r="U525" i="10"/>
  <c r="U532" i="10"/>
  <c r="U536" i="10"/>
  <c r="U563" i="10"/>
  <c r="U567" i="10"/>
  <c r="U588" i="10"/>
  <c r="U595" i="10"/>
  <c r="U599" i="10"/>
  <c r="U654" i="10"/>
  <c r="U658" i="10"/>
  <c r="U665" i="10"/>
  <c r="U679" i="10"/>
  <c r="U683" i="10"/>
  <c r="U694" i="10"/>
  <c r="U777" i="10"/>
  <c r="U787" i="10"/>
  <c r="U793" i="10"/>
  <c r="U808" i="10"/>
  <c r="U178" i="10"/>
  <c r="U375" i="10"/>
  <c r="U578" i="10"/>
  <c r="U816" i="10"/>
  <c r="U822" i="10"/>
  <c r="U832" i="10"/>
  <c r="U838" i="10"/>
  <c r="U848" i="10"/>
  <c r="U851" i="10"/>
  <c r="U859" i="10"/>
  <c r="U867" i="10"/>
  <c r="U875" i="10"/>
  <c r="U883" i="10"/>
  <c r="U891" i="10"/>
  <c r="U899" i="10"/>
  <c r="U907" i="10"/>
  <c r="U921" i="10"/>
  <c r="U982" i="10"/>
  <c r="U987" i="10"/>
  <c r="U998" i="10"/>
  <c r="U1006" i="10"/>
  <c r="U1010" i="10"/>
  <c r="U1016" i="10"/>
  <c r="U1022" i="10"/>
  <c r="U1033" i="10"/>
  <c r="U1041" i="10"/>
  <c r="U1047" i="10"/>
  <c r="U1051" i="10"/>
  <c r="U1057" i="10"/>
  <c r="U1063" i="10"/>
  <c r="U1067" i="10"/>
  <c r="U1070" i="10"/>
  <c r="U1087" i="10"/>
  <c r="U1091" i="10"/>
  <c r="U1092" i="10"/>
  <c r="U186" i="10"/>
  <c r="U176" i="10"/>
  <c r="U184" i="10"/>
  <c r="U192" i="10"/>
  <c r="U200" i="10"/>
  <c r="U208" i="10"/>
  <c r="U216" i="10"/>
  <c r="U224" i="10"/>
  <c r="U232" i="10"/>
  <c r="U267" i="10"/>
  <c r="U282" i="10"/>
  <c r="U286" i="10"/>
  <c r="U290" i="10"/>
  <c r="U294" i="10"/>
  <c r="U298" i="10"/>
  <c r="U302" i="10"/>
  <c r="U306" i="10"/>
  <c r="U310" i="10"/>
  <c r="U314" i="10"/>
  <c r="U318" i="10"/>
  <c r="U322" i="10"/>
  <c r="U326" i="10"/>
  <c r="U330" i="10"/>
  <c r="U365" i="10"/>
  <c r="U380" i="10"/>
  <c r="U383" i="10"/>
  <c r="U401" i="10"/>
  <c r="U477" i="10"/>
  <c r="U481" i="10"/>
  <c r="U485" i="10"/>
  <c r="U509" i="10"/>
  <c r="U516" i="10"/>
  <c r="U520" i="10"/>
  <c r="U523" i="10"/>
  <c r="U541" i="10"/>
  <c r="U553" i="10"/>
  <c r="U572" i="10"/>
  <c r="U579" i="10"/>
  <c r="U583" i="10"/>
  <c r="U586" i="10"/>
  <c r="U663" i="10"/>
  <c r="U670" i="10"/>
  <c r="U674" i="10"/>
  <c r="U681" i="10"/>
  <c r="U692" i="10"/>
  <c r="U699" i="10"/>
  <c r="U711" i="10"/>
  <c r="U719" i="10"/>
  <c r="U727" i="10"/>
  <c r="U735" i="10"/>
  <c r="U743" i="10"/>
  <c r="U751" i="10"/>
  <c r="U759" i="10"/>
  <c r="U767" i="10"/>
  <c r="U779" i="10"/>
  <c r="U785" i="10"/>
  <c r="U829" i="10"/>
  <c r="U845" i="10"/>
  <c r="U854" i="10"/>
  <c r="U857" i="10"/>
  <c r="U862" i="10"/>
  <c r="U865" i="10"/>
  <c r="U870" i="10"/>
  <c r="U873" i="10"/>
  <c r="U878" i="10"/>
  <c r="U881" i="10"/>
  <c r="U886" i="10"/>
  <c r="U889" i="10"/>
  <c r="U894" i="10"/>
  <c r="U897" i="10"/>
  <c r="U902" i="10"/>
  <c r="U905" i="10"/>
  <c r="U910" i="10"/>
  <c r="U913" i="10"/>
  <c r="U918" i="10"/>
  <c r="U963" i="10"/>
  <c r="U968" i="10"/>
  <c r="U971" i="10"/>
  <c r="U976" i="10"/>
  <c r="U980" i="10"/>
  <c r="U986" i="10"/>
  <c r="U992" i="10"/>
  <c r="U996" i="10"/>
  <c r="U1004" i="10"/>
  <c r="U1020" i="10"/>
  <c r="U1027" i="10"/>
  <c r="U1031" i="10"/>
  <c r="U1032" i="10"/>
  <c r="U1045" i="10"/>
  <c r="U1054" i="10"/>
  <c r="U1061" i="10"/>
  <c r="U1084" i="10"/>
  <c r="U1107" i="10"/>
  <c r="U1108" i="10"/>
  <c r="U187" i="10"/>
  <c r="U195" i="10"/>
  <c r="U198" i="10"/>
  <c r="U203" i="10"/>
  <c r="U206" i="10"/>
  <c r="U211" i="10"/>
  <c r="U214" i="10"/>
  <c r="U219" i="10"/>
  <c r="U222" i="10"/>
  <c r="U227" i="10"/>
  <c r="U230" i="10"/>
  <c r="U499" i="10"/>
  <c r="U531" i="10"/>
  <c r="U548" i="10"/>
  <c r="U551" i="10"/>
  <c r="U556" i="10"/>
  <c r="U562" i="10"/>
  <c r="U594" i="10"/>
  <c r="U653" i="10"/>
  <c r="U689" i="10"/>
  <c r="U706" i="10"/>
  <c r="U709" i="10"/>
  <c r="U714" i="10"/>
  <c r="U717" i="10"/>
  <c r="U722" i="10"/>
  <c r="U725" i="10"/>
  <c r="U730" i="10"/>
  <c r="U733" i="10"/>
  <c r="U738" i="10"/>
  <c r="U741" i="10"/>
  <c r="U746" i="10"/>
  <c r="U749" i="10"/>
  <c r="U754" i="10"/>
  <c r="U757" i="10"/>
  <c r="U762" i="10"/>
  <c r="U765" i="10"/>
  <c r="U770" i="10"/>
  <c r="U776" i="10"/>
  <c r="U792" i="10"/>
  <c r="U830" i="10"/>
  <c r="U846" i="10"/>
  <c r="U919" i="10"/>
  <c r="U962" i="10"/>
  <c r="U1124" i="10"/>
  <c r="U1129" i="10"/>
  <c r="U1133" i="10"/>
  <c r="U1175" i="10"/>
  <c r="U1206" i="10"/>
  <c r="U1210" i="10"/>
  <c r="U1214" i="10"/>
  <c r="U1218" i="10"/>
  <c r="U1247" i="10"/>
  <c r="U1248" i="10"/>
  <c r="U1252" i="10"/>
  <c r="U1255" i="10"/>
  <c r="U1264" i="10"/>
  <c r="U1270" i="10"/>
  <c r="U1274" i="10"/>
  <c r="U1277" i="10"/>
  <c r="U1283" i="10"/>
  <c r="U1287" i="10"/>
  <c r="U1291" i="10"/>
  <c r="U1296" i="10"/>
  <c r="U1319" i="10"/>
  <c r="U1321" i="10"/>
  <c r="U1323" i="10"/>
  <c r="U1325" i="10"/>
  <c r="U1328" i="10"/>
  <c r="U1329" i="10"/>
  <c r="U1366" i="10"/>
  <c r="U1377" i="10"/>
  <c r="U1388" i="10"/>
  <c r="U1394" i="10"/>
  <c r="U1396" i="10"/>
  <c r="U1405" i="10"/>
  <c r="U1409" i="10"/>
  <c r="U1414" i="10"/>
  <c r="U1424" i="10"/>
  <c r="U1428" i="10"/>
  <c r="U1437" i="10"/>
  <c r="U1441" i="10"/>
  <c r="U1446" i="10"/>
  <c r="U1456" i="10"/>
  <c r="U1460" i="10"/>
  <c r="U1469" i="10"/>
  <c r="U1475" i="10"/>
  <c r="U1479" i="10"/>
  <c r="U1483" i="10"/>
  <c r="U1487" i="10"/>
  <c r="U1491" i="10"/>
  <c r="U1495" i="10"/>
  <c r="U1498" i="10"/>
  <c r="U1499" i="10"/>
  <c r="U1540" i="10"/>
  <c r="U1549" i="10"/>
  <c r="U1553" i="10"/>
  <c r="U1558" i="10"/>
  <c r="U1568" i="10"/>
  <c r="U1572" i="10"/>
  <c r="U1581" i="10"/>
  <c r="U1583" i="10"/>
  <c r="U1585" i="10"/>
  <c r="U1587" i="10"/>
  <c r="U1095" i="10"/>
  <c r="U1111" i="10"/>
  <c r="U1122" i="10"/>
  <c r="U1143" i="10"/>
  <c r="U1146" i="10"/>
  <c r="U1159" i="10"/>
  <c r="U1162" i="10"/>
  <c r="U1173" i="10"/>
  <c r="U1182" i="10"/>
  <c r="U1185" i="10"/>
  <c r="U1190" i="10"/>
  <c r="U1193" i="10"/>
  <c r="U1242" i="10"/>
  <c r="U1254" i="10"/>
  <c r="U1256" i="10"/>
  <c r="U1263" i="10"/>
  <c r="U1276" i="10"/>
  <c r="U1278" i="10"/>
  <c r="U1281" i="10"/>
  <c r="U1295" i="10"/>
  <c r="U1310" i="10"/>
  <c r="U1315" i="10"/>
  <c r="U1331" i="10"/>
  <c r="U1333" i="10"/>
  <c r="U1335" i="10"/>
  <c r="U1337" i="10"/>
  <c r="U1339" i="10"/>
  <c r="U1341" i="10"/>
  <c r="U1344" i="10"/>
  <c r="U1357" i="10"/>
  <c r="U1365" i="10"/>
  <c r="U1376" i="10"/>
  <c r="U1380" i="10"/>
  <c r="U1385" i="10"/>
  <c r="U1387" i="10"/>
  <c r="U1391" i="10"/>
  <c r="U1399" i="10"/>
  <c r="U1400" i="10"/>
  <c r="U1403" i="10"/>
  <c r="U1404" i="10"/>
  <c r="U1413" i="10"/>
  <c r="U1417" i="10"/>
  <c r="U1422" i="10"/>
  <c r="U1431" i="10"/>
  <c r="U1432" i="10"/>
  <c r="U1435" i="10"/>
  <c r="U1436" i="10"/>
  <c r="U1445" i="10"/>
  <c r="U1449" i="10"/>
  <c r="U1454" i="10"/>
  <c r="U1463" i="10"/>
  <c r="U1464" i="10"/>
  <c r="U1468" i="10"/>
  <c r="U1501" i="10"/>
  <c r="U1503" i="10"/>
  <c r="U1506" i="10"/>
  <c r="U1507" i="10"/>
  <c r="U1510" i="10"/>
  <c r="U1511" i="10"/>
  <c r="U1514" i="10"/>
  <c r="U1515" i="10"/>
  <c r="U1518" i="10"/>
  <c r="U1519" i="10"/>
  <c r="U1522" i="10"/>
  <c r="U1523" i="10"/>
  <c r="U1526" i="10"/>
  <c r="U1527" i="10"/>
  <c r="U1530" i="10"/>
  <c r="U1531" i="10"/>
  <c r="U1543" i="10"/>
  <c r="U1544" i="10"/>
  <c r="U1547" i="10"/>
  <c r="U1548" i="10"/>
  <c r="U1557" i="10"/>
  <c r="U1561" i="10"/>
  <c r="U1563" i="10"/>
  <c r="U1576" i="10"/>
  <c r="U1580" i="10"/>
  <c r="U1077" i="10"/>
  <c r="U1093" i="10"/>
  <c r="U1109" i="10"/>
  <c r="U1121" i="10"/>
  <c r="U1126" i="10"/>
  <c r="U1132" i="10"/>
  <c r="U1144" i="10"/>
  <c r="U1160" i="10"/>
  <c r="U1172" i="10"/>
  <c r="U1177" i="10"/>
  <c r="U1183" i="10"/>
  <c r="U1191" i="10"/>
  <c r="U1249" i="10"/>
  <c r="U1258" i="10"/>
  <c r="U1267" i="10"/>
  <c r="U1271" i="10"/>
  <c r="U1275" i="10"/>
  <c r="U1280" i="10"/>
  <c r="U1282" i="10"/>
  <c r="U1286" i="10"/>
  <c r="U1290" i="10"/>
  <c r="U1299" i="10"/>
  <c r="U1303" i="10"/>
  <c r="U1307" i="10"/>
  <c r="U1314" i="10"/>
  <c r="U1343" i="10"/>
  <c r="U1352" i="10"/>
  <c r="U1354" i="10"/>
  <c r="U1371" i="10"/>
  <c r="U1374" i="10"/>
  <c r="U1375" i="10"/>
  <c r="U1384" i="10"/>
  <c r="U1408" i="10"/>
  <c r="U1412" i="10"/>
  <c r="U1421" i="10"/>
  <c r="U1425" i="10"/>
  <c r="U1440" i="10"/>
  <c r="U1444" i="10"/>
  <c r="U1453" i="10"/>
  <c r="U1457" i="10"/>
  <c r="U1476" i="10"/>
  <c r="U1480" i="10"/>
  <c r="U1484" i="10"/>
  <c r="U1488" i="10"/>
  <c r="U1492" i="10"/>
  <c r="U1533" i="10"/>
  <c r="U1565" i="10"/>
  <c r="U1596" i="10"/>
  <c r="U1597" i="10"/>
  <c r="U1541" i="10"/>
  <c r="U1573" i="10"/>
  <c r="U1868" i="10"/>
  <c r="U1919" i="10"/>
  <c r="U1938" i="10"/>
  <c r="U1950" i="10"/>
  <c r="U1961" i="10"/>
  <c r="U1969" i="10"/>
  <c r="U1974" i="10"/>
  <c r="U1976" i="10"/>
  <c r="U1980" i="10"/>
  <c r="U1985" i="10"/>
  <c r="U1987" i="10"/>
  <c r="U1990" i="10"/>
  <c r="U1991" i="10"/>
  <c r="U1994" i="10"/>
  <c r="U1995" i="10"/>
  <c r="U2011" i="10"/>
  <c r="U2013" i="10"/>
  <c r="U2022" i="10"/>
  <c r="U2024" i="10"/>
  <c r="U2026" i="10"/>
  <c r="U2028" i="10"/>
  <c r="U2041" i="10"/>
  <c r="U2045" i="10"/>
  <c r="U2054" i="10"/>
  <c r="U2056" i="10"/>
  <c r="U2058" i="10"/>
  <c r="U2072" i="10"/>
  <c r="U2073" i="10"/>
  <c r="U2076" i="10"/>
  <c r="U2077" i="10"/>
  <c r="U2086" i="10"/>
  <c r="U2090" i="10"/>
  <c r="U2106" i="10"/>
  <c r="U2109" i="10"/>
  <c r="U2126" i="10"/>
  <c r="U2131" i="10"/>
  <c r="U2132" i="10"/>
  <c r="U2146" i="10"/>
  <c r="U2154" i="10"/>
  <c r="U2175" i="10"/>
  <c r="U2217" i="10"/>
  <c r="U2218" i="10"/>
  <c r="U2243" i="10"/>
  <c r="U2242" i="10"/>
  <c r="U2283" i="10"/>
  <c r="U2282" i="10"/>
  <c r="U2334" i="10"/>
  <c r="U2333" i="10"/>
  <c r="U1590" i="10"/>
  <c r="U1600" i="10"/>
  <c r="U1604" i="10"/>
  <c r="U1613" i="10"/>
  <c r="U1619" i="10"/>
  <c r="U1622" i="10"/>
  <c r="U1632" i="10"/>
  <c r="U1636" i="10"/>
  <c r="U1638" i="10"/>
  <c r="U1640" i="10"/>
  <c r="U1642" i="10"/>
  <c r="U1645" i="10"/>
  <c r="U1655" i="10"/>
  <c r="U1659" i="10"/>
  <c r="U1668" i="10"/>
  <c r="U1670" i="10"/>
  <c r="U1672" i="10"/>
  <c r="U1674" i="10"/>
  <c r="U1677" i="10"/>
  <c r="U1687" i="10"/>
  <c r="U1691" i="10"/>
  <c r="U1700" i="10"/>
  <c r="U1702" i="10"/>
  <c r="U1704" i="10"/>
  <c r="U1706" i="10"/>
  <c r="U1709" i="10"/>
  <c r="U1719" i="10"/>
  <c r="U1723" i="10"/>
  <c r="U1732" i="10"/>
  <c r="U1734" i="10"/>
  <c r="U1738" i="10"/>
  <c r="U1746" i="10"/>
  <c r="U1781" i="10"/>
  <c r="U1784" i="10"/>
  <c r="U1785" i="10"/>
  <c r="U1787" i="10"/>
  <c r="U1789" i="10"/>
  <c r="U1792" i="10"/>
  <c r="U1793" i="10"/>
  <c r="U1795" i="10"/>
  <c r="U1797" i="10"/>
  <c r="U1800" i="10"/>
  <c r="U1801" i="10"/>
  <c r="U1803" i="10"/>
  <c r="U1805" i="10"/>
  <c r="U1821" i="10"/>
  <c r="U1822" i="10"/>
  <c r="U1836" i="10"/>
  <c r="U1839" i="10"/>
  <c r="U1843" i="10"/>
  <c r="U1997" i="10"/>
  <c r="U2004" i="10"/>
  <c r="U2030" i="10"/>
  <c r="U2062" i="10"/>
  <c r="U2094" i="10"/>
  <c r="U2134" i="10"/>
  <c r="U2157" i="10"/>
  <c r="U2195" i="10"/>
  <c r="U2194" i="10"/>
  <c r="U2366" i="10"/>
  <c r="U2365" i="10"/>
  <c r="U1589" i="10"/>
  <c r="U1591" i="10"/>
  <c r="U1593" i="10"/>
  <c r="U1595" i="10"/>
  <c r="U1598" i="10"/>
  <c r="U1608" i="10"/>
  <c r="U1612" i="10"/>
  <c r="U1621" i="10"/>
  <c r="U1623" i="10"/>
  <c r="U1625" i="10"/>
  <c r="U1627" i="10"/>
  <c r="U1644" i="10"/>
  <c r="U1646" i="10"/>
  <c r="U1648" i="10"/>
  <c r="U1650" i="10"/>
  <c r="U1663" i="10"/>
  <c r="U1667" i="10"/>
  <c r="U1676" i="10"/>
  <c r="U1678" i="10"/>
  <c r="U1680" i="10"/>
  <c r="U1682" i="10"/>
  <c r="U1695" i="10"/>
  <c r="U1699" i="10"/>
  <c r="U1708" i="10"/>
  <c r="U1710" i="10"/>
  <c r="U1712" i="10"/>
  <c r="U1714" i="10"/>
  <c r="U1727" i="10"/>
  <c r="U1731" i="10"/>
  <c r="U1754" i="10"/>
  <c r="U1762" i="10"/>
  <c r="U1770" i="10"/>
  <c r="U1778" i="10"/>
  <c r="U1824" i="10"/>
  <c r="U1826" i="10"/>
  <c r="U1828" i="10"/>
  <c r="U1830" i="10"/>
  <c r="U1832" i="10"/>
  <c r="U1845" i="10"/>
  <c r="U1876" i="10"/>
  <c r="U1880" i="10"/>
  <c r="U1884" i="10"/>
  <c r="U1886" i="10"/>
  <c r="U1899" i="10"/>
  <c r="U1901" i="10"/>
  <c r="U1922" i="10"/>
  <c r="U1930" i="10"/>
  <c r="U1935" i="10"/>
  <c r="U1937" i="10"/>
  <c r="U1941" i="10"/>
  <c r="U1945" i="10"/>
  <c r="U1949" i="10"/>
  <c r="U1958" i="10"/>
  <c r="U1968" i="10"/>
  <c r="U1971" i="10"/>
  <c r="U2142" i="10"/>
  <c r="U2173" i="10"/>
  <c r="U2211" i="10"/>
  <c r="U2210" i="10"/>
  <c r="U2259" i="10"/>
  <c r="U2258" i="10"/>
  <c r="U1588" i="10"/>
  <c r="U1616" i="10"/>
  <c r="U1620" i="10"/>
  <c r="U1629" i="10"/>
  <c r="U1652" i="10"/>
  <c r="U1684" i="10"/>
  <c r="U1716" i="10"/>
  <c r="U1819" i="10"/>
  <c r="U1834" i="10"/>
  <c r="U1847" i="10"/>
  <c r="U1860" i="10"/>
  <c r="U1866" i="10"/>
  <c r="U1873" i="10"/>
  <c r="U1888" i="10"/>
  <c r="U1890" i="10"/>
  <c r="U1898" i="10"/>
  <c r="U1903" i="10"/>
  <c r="U1905" i="10"/>
  <c r="U1908" i="10"/>
  <c r="U1909" i="10"/>
  <c r="U1912" i="10"/>
  <c r="U1913" i="10"/>
  <c r="U1916" i="10"/>
  <c r="U1917" i="10"/>
  <c r="U1934" i="10"/>
  <c r="U1951" i="10"/>
  <c r="U1953" i="10"/>
  <c r="U1956" i="10"/>
  <c r="U1970" i="10"/>
  <c r="U1972" i="10"/>
  <c r="U1975" i="10"/>
  <c r="U1981" i="10"/>
  <c r="U1983" i="10"/>
  <c r="U1986" i="10"/>
  <c r="U2000" i="10"/>
  <c r="U2007" i="10"/>
  <c r="U2014" i="10"/>
  <c r="U2016" i="10"/>
  <c r="U2018" i="10"/>
  <c r="U2020" i="10"/>
  <c r="U2023" i="10"/>
  <c r="U2033" i="10"/>
  <c r="U2037" i="10"/>
  <c r="U2046" i="10"/>
  <c r="U2048" i="10"/>
  <c r="U2050" i="10"/>
  <c r="U2052" i="10"/>
  <c r="U2055" i="10"/>
  <c r="U2064" i="10"/>
  <c r="U2065" i="10"/>
  <c r="U2068" i="10"/>
  <c r="U2069" i="10"/>
  <c r="U2078" i="10"/>
  <c r="U2082" i="10"/>
  <c r="U2087" i="10"/>
  <c r="U2096" i="10"/>
  <c r="U2097" i="10"/>
  <c r="U2100" i="10"/>
  <c r="U2101" i="10"/>
  <c r="U2110" i="10"/>
  <c r="U2115" i="10"/>
  <c r="U2116" i="10"/>
  <c r="U2119" i="10"/>
  <c r="U2123" i="10"/>
  <c r="U2124" i="10"/>
  <c r="U2127" i="10"/>
  <c r="U2138" i="10"/>
  <c r="U2141" i="10"/>
  <c r="U2159" i="10"/>
  <c r="U2160" i="10"/>
  <c r="U2163" i="10"/>
  <c r="U2164" i="10"/>
  <c r="U2167" i="10"/>
  <c r="U2171" i="10"/>
  <c r="U2172" i="10"/>
  <c r="U2201" i="10"/>
  <c r="U2202" i="10"/>
  <c r="U2227" i="10"/>
  <c r="U2226" i="10"/>
  <c r="U2302" i="10"/>
  <c r="U2301" i="10"/>
  <c r="U2199" i="10"/>
  <c r="U2215" i="10"/>
  <c r="U2221" i="10"/>
  <c r="U2228" i="10"/>
  <c r="U2231" i="10"/>
  <c r="U2237" i="10"/>
  <c r="U2244" i="10"/>
  <c r="U2247" i="10"/>
  <c r="U2253" i="10"/>
  <c r="U2260" i="10"/>
  <c r="U2263" i="10"/>
  <c r="U2269" i="10"/>
  <c r="U2273" i="10"/>
  <c r="U2284" i="10"/>
  <c r="U2287" i="10"/>
  <c r="U2288" i="10"/>
  <c r="U2292" i="10"/>
  <c r="U2303" i="10"/>
  <c r="U2306" i="10"/>
  <c r="U2307" i="10"/>
  <c r="U2310" i="10"/>
  <c r="U2324" i="10"/>
  <c r="U2335" i="10"/>
  <c r="U2338" i="10"/>
  <c r="U2339" i="10"/>
  <c r="U2342" i="10"/>
  <c r="U2356" i="10"/>
  <c r="U2367" i="10"/>
  <c r="U2371" i="10"/>
  <c r="U2374" i="10"/>
  <c r="U2389" i="10"/>
  <c r="U2394" i="10"/>
  <c r="U2417" i="10"/>
  <c r="U2426" i="10"/>
  <c r="U2449" i="10"/>
  <c r="U2458" i="10"/>
  <c r="U2472" i="10"/>
  <c r="U2481" i="10"/>
  <c r="U2193" i="10"/>
  <c r="U2198" i="10"/>
  <c r="U2200" i="10"/>
  <c r="U2203" i="10"/>
  <c r="U2209" i="10"/>
  <c r="U2214" i="10"/>
  <c r="U2216" i="10"/>
  <c r="U2225" i="10"/>
  <c r="U2230" i="10"/>
  <c r="U2232" i="10"/>
  <c r="U2241" i="10"/>
  <c r="U2248" i="10"/>
  <c r="U2257" i="10"/>
  <c r="U2264" i="10"/>
  <c r="U2281" i="10"/>
  <c r="U2296" i="10"/>
  <c r="U2300" i="10"/>
  <c r="U2309" i="10"/>
  <c r="U2311" i="10"/>
  <c r="U2314" i="10"/>
  <c r="U2315" i="10"/>
  <c r="U2328" i="10"/>
  <c r="U2332" i="10"/>
  <c r="U2341" i="10"/>
  <c r="U2343" i="10"/>
  <c r="U2346" i="10"/>
  <c r="U2347" i="10"/>
  <c r="U2360" i="10"/>
  <c r="U2364" i="10"/>
  <c r="U2373" i="10"/>
  <c r="U2375" i="10"/>
  <c r="U2378" i="10"/>
  <c r="U2379" i="10"/>
  <c r="U2393" i="10"/>
  <c r="U2395" i="10"/>
  <c r="U2398" i="10"/>
  <c r="U2399" i="10"/>
  <c r="U2402" i="10"/>
  <c r="U2416" i="10"/>
  <c r="U2425" i="10"/>
  <c r="U2427" i="10"/>
  <c r="U2430" i="10"/>
  <c r="U2431" i="10"/>
  <c r="U2434" i="10"/>
  <c r="U2447" i="10"/>
  <c r="U2448" i="10"/>
  <c r="U2457" i="10"/>
  <c r="U2462" i="10"/>
  <c r="U2475" i="10"/>
  <c r="U2479" i="10"/>
  <c r="U2480" i="10"/>
  <c r="U2186" i="10"/>
  <c r="U2197" i="10"/>
  <c r="U2204" i="10"/>
  <c r="U2213" i="10"/>
  <c r="U2234" i="10"/>
  <c r="U2250" i="10"/>
  <c r="U2266" i="10"/>
  <c r="U2317" i="10"/>
  <c r="U2349" i="10"/>
  <c r="U2372" i="10"/>
  <c r="U2381" i="10"/>
  <c r="U2392" i="10"/>
  <c r="U2401" i="10"/>
  <c r="U2403" i="10"/>
  <c r="U2406" i="10"/>
  <c r="U2407" i="10"/>
  <c r="U2420" i="10"/>
  <c r="U2424" i="10"/>
  <c r="U2433" i="10"/>
  <c r="U2435" i="10"/>
  <c r="U2438" i="10"/>
  <c r="U2439" i="10"/>
  <c r="U2451" i="10"/>
  <c r="U2452" i="10"/>
  <c r="U2455" i="10"/>
  <c r="U2456" i="10"/>
  <c r="U2465" i="10"/>
  <c r="U2470" i="10"/>
  <c r="U281" i="10"/>
  <c r="U285" i="10"/>
  <c r="U289" i="10"/>
  <c r="U293" i="10"/>
  <c r="U297" i="10"/>
  <c r="U301" i="10"/>
  <c r="U307" i="10"/>
  <c r="U311" i="10"/>
  <c r="U357" i="10"/>
  <c r="U369" i="10"/>
  <c r="U392" i="10"/>
  <c r="U482" i="10"/>
  <c r="U491" i="10"/>
  <c r="U581" i="10"/>
  <c r="U283" i="10"/>
  <c r="U287" i="10"/>
  <c r="U291" i="10"/>
  <c r="U295" i="10"/>
  <c r="U299" i="10"/>
  <c r="U303" i="10"/>
  <c r="U305" i="10"/>
  <c r="U309" i="10"/>
  <c r="U313" i="10"/>
  <c r="U315" i="10"/>
  <c r="U317" i="10"/>
  <c r="U319" i="10"/>
  <c r="U321" i="10"/>
  <c r="U323" i="10"/>
  <c r="U325" i="10"/>
  <c r="U327" i="10"/>
  <c r="U329" i="10"/>
  <c r="U360" i="10"/>
  <c r="U402" i="10"/>
  <c r="U518" i="10"/>
  <c r="U263" i="10"/>
  <c r="U271" i="10"/>
  <c r="U361" i="10"/>
  <c r="U381" i="10"/>
  <c r="U384" i="10"/>
  <c r="U480" i="10"/>
  <c r="U488" i="10"/>
  <c r="U502" i="10"/>
  <c r="U508" i="10"/>
  <c r="U589" i="10"/>
  <c r="U274" i="10"/>
  <c r="U366" i="10"/>
  <c r="U492" i="10"/>
  <c r="U526" i="10"/>
  <c r="U269" i="10"/>
  <c r="U275" i="10"/>
  <c r="U358" i="10"/>
  <c r="U373" i="10"/>
  <c r="U376" i="10"/>
  <c r="U385" i="10"/>
  <c r="U390" i="10"/>
  <c r="U394" i="10"/>
  <c r="U400" i="10"/>
  <c r="U478" i="10"/>
  <c r="U486" i="10"/>
  <c r="U534" i="10"/>
  <c r="U545" i="10"/>
  <c r="U565" i="10"/>
  <c r="U597" i="10"/>
  <c r="U602" i="10"/>
  <c r="U604" i="10"/>
  <c r="U606" i="10"/>
  <c r="U608" i="10"/>
  <c r="U610" i="10"/>
  <c r="U612" i="10"/>
  <c r="U614" i="10"/>
  <c r="U616" i="10"/>
  <c r="U618" i="10"/>
  <c r="U620" i="10"/>
  <c r="U622" i="10"/>
  <c r="U624" i="10"/>
  <c r="U626" i="10"/>
  <c r="U628" i="10"/>
  <c r="U630" i="10"/>
  <c r="U632" i="10"/>
  <c r="U634" i="10"/>
  <c r="U636" i="10"/>
  <c r="U638" i="10"/>
  <c r="U640" i="10"/>
  <c r="U642" i="10"/>
  <c r="U644" i="10"/>
  <c r="U646" i="10"/>
  <c r="U648" i="10"/>
  <c r="U669" i="10"/>
  <c r="U677" i="10"/>
  <c r="U682" i="10"/>
  <c r="U685" i="10"/>
  <c r="U690" i="10"/>
  <c r="U693" i="10"/>
  <c r="U698" i="10"/>
  <c r="U701" i="10"/>
  <c r="U925" i="10"/>
  <c r="U927" i="10"/>
  <c r="U929" i="10"/>
  <c r="U931" i="10"/>
  <c r="U933" i="10"/>
  <c r="U935" i="10"/>
  <c r="U937" i="10"/>
  <c r="U939" i="10"/>
  <c r="U941" i="10"/>
  <c r="U943" i="10"/>
  <c r="U945" i="10"/>
  <c r="U947" i="10"/>
  <c r="U949" i="10"/>
  <c r="U951" i="10"/>
  <c r="U953" i="10"/>
  <c r="U955" i="10"/>
  <c r="U957" i="10"/>
  <c r="U959" i="10"/>
  <c r="U1222" i="10"/>
  <c r="U1221" i="10"/>
  <c r="U1226" i="10"/>
  <c r="U1225" i="10"/>
  <c r="U1230" i="10"/>
  <c r="U1229" i="10"/>
  <c r="U1234" i="10"/>
  <c r="U1233" i="10"/>
  <c r="U1238" i="10"/>
  <c r="U1237" i="10"/>
  <c r="U1250" i="10"/>
  <c r="U1272" i="10"/>
  <c r="U1288" i="10"/>
  <c r="U1304" i="10"/>
  <c r="U1311" i="10"/>
  <c r="U1324" i="10"/>
  <c r="U1358" i="10"/>
  <c r="U1493" i="10"/>
  <c r="U1525" i="10"/>
  <c r="U1740" i="10"/>
  <c r="U1742" i="10"/>
  <c r="U1743" i="10"/>
  <c r="U1772" i="10"/>
  <c r="U1774" i="10"/>
  <c r="U1775" i="10"/>
  <c r="U1804" i="10"/>
  <c r="U1806" i="10"/>
  <c r="U1807" i="10"/>
  <c r="U1862" i="10"/>
  <c r="U1863" i="10"/>
  <c r="U1864" i="10"/>
  <c r="U1865" i="10"/>
  <c r="U2168" i="10"/>
  <c r="U2169" i="10"/>
  <c r="U2396" i="10"/>
  <c r="U2397" i="10"/>
  <c r="U2428" i="10"/>
  <c r="U2429" i="10"/>
  <c r="U397" i="10"/>
  <c r="U405" i="10"/>
  <c r="U497" i="10"/>
  <c r="U505" i="10"/>
  <c r="U513" i="10"/>
  <c r="U521" i="10"/>
  <c r="U529" i="10"/>
  <c r="U537" i="10"/>
  <c r="U560" i="10"/>
  <c r="U568" i="10"/>
  <c r="U576" i="10"/>
  <c r="U584" i="10"/>
  <c r="U592" i="10"/>
  <c r="U600" i="10"/>
  <c r="U656" i="10"/>
  <c r="U659" i="10"/>
  <c r="U664" i="10"/>
  <c r="U667" i="10"/>
  <c r="U672" i="10"/>
  <c r="U675" i="10"/>
  <c r="U680" i="10"/>
  <c r="U1179" i="10"/>
  <c r="U1202" i="10"/>
  <c r="U1317" i="10"/>
  <c r="U1318" i="10"/>
  <c r="U1471" i="10"/>
  <c r="U1472" i="10"/>
  <c r="U1750" i="10"/>
  <c r="U1751" i="10"/>
  <c r="U1782" i="10"/>
  <c r="U1783" i="10"/>
  <c r="U1942" i="10"/>
  <c r="U1943" i="10"/>
  <c r="U1946" i="10"/>
  <c r="U1947" i="10"/>
  <c r="U277" i="10"/>
  <c r="U363" i="10"/>
  <c r="U371" i="10"/>
  <c r="U379" i="10"/>
  <c r="U387" i="10"/>
  <c r="U395" i="10"/>
  <c r="U403" i="10"/>
  <c r="U495" i="10"/>
  <c r="U503" i="10"/>
  <c r="U511" i="10"/>
  <c r="U519" i="10"/>
  <c r="U527" i="10"/>
  <c r="U535" i="10"/>
  <c r="U543" i="10"/>
  <c r="U566" i="10"/>
  <c r="U574" i="10"/>
  <c r="U582" i="10"/>
  <c r="U590" i="10"/>
  <c r="U598" i="10"/>
  <c r="U657" i="10"/>
  <c r="U774" i="10"/>
  <c r="U782" i="10"/>
  <c r="U790" i="10"/>
  <c r="U819" i="10"/>
  <c r="U827" i="10"/>
  <c r="U835" i="10"/>
  <c r="U843" i="10"/>
  <c r="U960" i="10"/>
  <c r="U966" i="10"/>
  <c r="U974" i="10"/>
  <c r="U977" i="10"/>
  <c r="U985" i="10"/>
  <c r="U993" i="10"/>
  <c r="U1009" i="10"/>
  <c r="U1017" i="10"/>
  <c r="U1028" i="10"/>
  <c r="U1042" i="10"/>
  <c r="U1050" i="10"/>
  <c r="U1058" i="10"/>
  <c r="U1066" i="10"/>
  <c r="U1074" i="10"/>
  <c r="U1082" i="10"/>
  <c r="U1090" i="10"/>
  <c r="U1098" i="10"/>
  <c r="U1106" i="10"/>
  <c r="U1114" i="10"/>
  <c r="U1125" i="10"/>
  <c r="U1141" i="10"/>
  <c r="U1149" i="10"/>
  <c r="U1157" i="10"/>
  <c r="U1165" i="10"/>
  <c r="U1176" i="10"/>
  <c r="U1224" i="10"/>
  <c r="U1223" i="10"/>
  <c r="U1228" i="10"/>
  <c r="U1227" i="10"/>
  <c r="U1232" i="10"/>
  <c r="U1231" i="10"/>
  <c r="U1236" i="10"/>
  <c r="U1235" i="10"/>
  <c r="U1334" i="10"/>
  <c r="U1361" i="10"/>
  <c r="U1477" i="10"/>
  <c r="U1496" i="10"/>
  <c r="U1509" i="10"/>
  <c r="U1528" i="10"/>
  <c r="U1756" i="10"/>
  <c r="U1758" i="10"/>
  <c r="U1759" i="10"/>
  <c r="U1788" i="10"/>
  <c r="U1790" i="10"/>
  <c r="U1791" i="10"/>
  <c r="U1837" i="10"/>
  <c r="U1838" i="10"/>
  <c r="U1910" i="10"/>
  <c r="U1911" i="10"/>
  <c r="U1914" i="10"/>
  <c r="U1915" i="10"/>
  <c r="U687" i="10"/>
  <c r="U695" i="10"/>
  <c r="U772" i="10"/>
  <c r="U780" i="10"/>
  <c r="U788" i="10"/>
  <c r="U817" i="10"/>
  <c r="U825" i="10"/>
  <c r="U833" i="10"/>
  <c r="U841" i="10"/>
  <c r="U922" i="10"/>
  <c r="U972" i="10"/>
  <c r="U983" i="10"/>
  <c r="U991" i="10"/>
  <c r="U999" i="10"/>
  <c r="U1007" i="10"/>
  <c r="U1015" i="10"/>
  <c r="U1026" i="10"/>
  <c r="U1035" i="10"/>
  <c r="U1040" i="10"/>
  <c r="U1048" i="10"/>
  <c r="U1056" i="10"/>
  <c r="U1064" i="10"/>
  <c r="U1072" i="10"/>
  <c r="U1080" i="10"/>
  <c r="U1088" i="10"/>
  <c r="U1096" i="10"/>
  <c r="U1104" i="10"/>
  <c r="U1112" i="10"/>
  <c r="U1123" i="10"/>
  <c r="U1131" i="10"/>
  <c r="U1139" i="10"/>
  <c r="U1147" i="10"/>
  <c r="U1155" i="10"/>
  <c r="U1163" i="10"/>
  <c r="U1174" i="10"/>
  <c r="U1180" i="10"/>
  <c r="U1200" i="10"/>
  <c r="U1204" i="10"/>
  <c r="U1208" i="10"/>
  <c r="U1212" i="10"/>
  <c r="U1216" i="10"/>
  <c r="U1220" i="10"/>
  <c r="U1240" i="10"/>
  <c r="U1268" i="10"/>
  <c r="U1284" i="10"/>
  <c r="U1300" i="10"/>
  <c r="U1327" i="10"/>
  <c r="U1340" i="10"/>
  <c r="U1369" i="10"/>
  <c r="U1485" i="10"/>
  <c r="U1504" i="10"/>
  <c r="U1517" i="10"/>
  <c r="U1536" i="10"/>
  <c r="U1764" i="10"/>
  <c r="U1766" i="10"/>
  <c r="U1767" i="10"/>
  <c r="U1796" i="10"/>
  <c r="U1798" i="10"/>
  <c r="U1799" i="10"/>
  <c r="U1815" i="10"/>
  <c r="U1816" i="10"/>
  <c r="U1878" i="10"/>
  <c r="U1879" i="10"/>
  <c r="U1882" i="10"/>
  <c r="U1883" i="10"/>
  <c r="U2460" i="10"/>
  <c r="U2461" i="10"/>
  <c r="U1320" i="10"/>
  <c r="U1336" i="10"/>
  <c r="U1373" i="10"/>
  <c r="U1381" i="10"/>
  <c r="U1402" i="10"/>
  <c r="U1410" i="10"/>
  <c r="U1418" i="10"/>
  <c r="U1426" i="10"/>
  <c r="U1434" i="10"/>
  <c r="U1442" i="10"/>
  <c r="U1450" i="10"/>
  <c r="U1458" i="10"/>
  <c r="U1546" i="10"/>
  <c r="U1554" i="10"/>
  <c r="U1562" i="10"/>
  <c r="U1570" i="10"/>
  <c r="U1578" i="10"/>
  <c r="U1586" i="10"/>
  <c r="U1594" i="10"/>
  <c r="U1602" i="10"/>
  <c r="U1610" i="10"/>
  <c r="U1618" i="10"/>
  <c r="U1626" i="10"/>
  <c r="U1634" i="10"/>
  <c r="U1641" i="10"/>
  <c r="U1649" i="10"/>
  <c r="U1657" i="10"/>
  <c r="U1665" i="10"/>
  <c r="U1673" i="10"/>
  <c r="U1681" i="10"/>
  <c r="U1689" i="10"/>
  <c r="U1697" i="10"/>
  <c r="U1705" i="10"/>
  <c r="U1713" i="10"/>
  <c r="U1721" i="10"/>
  <c r="U1729" i="10"/>
  <c r="U1841" i="10"/>
  <c r="U1842" i="10"/>
  <c r="U1965" i="10"/>
  <c r="U1966" i="10"/>
  <c r="U2128" i="10"/>
  <c r="U2129" i="10"/>
  <c r="U2149" i="10"/>
  <c r="U2150" i="10"/>
  <c r="U2183" i="10"/>
  <c r="U2184" i="10"/>
  <c r="U1309" i="10"/>
  <c r="U1332" i="10"/>
  <c r="U1348" i="10"/>
  <c r="U1362" i="10"/>
  <c r="U1481" i="10"/>
  <c r="U1489" i="10"/>
  <c r="U1497" i="10"/>
  <c r="U1505" i="10"/>
  <c r="U1513" i="10"/>
  <c r="U1521" i="10"/>
  <c r="U1529" i="10"/>
  <c r="U1537" i="10"/>
  <c r="U1829" i="10"/>
  <c r="U1852" i="10"/>
  <c r="U1870" i="10"/>
  <c r="U1871" i="10"/>
  <c r="U1894" i="10"/>
  <c r="U1895" i="10"/>
  <c r="U1926" i="10"/>
  <c r="U1927" i="10"/>
  <c r="U2117" i="10"/>
  <c r="U2118" i="10"/>
  <c r="U2136" i="10"/>
  <c r="U2137" i="10"/>
  <c r="U1811" i="10"/>
  <c r="U1849" i="10"/>
  <c r="U1850" i="10"/>
  <c r="U1992" i="10"/>
  <c r="U1993" i="10"/>
  <c r="U2104" i="10"/>
  <c r="U2105" i="10"/>
  <c r="U1809" i="10"/>
  <c r="U1825" i="10"/>
  <c r="U1840" i="10"/>
  <c r="U1848" i="10"/>
  <c r="U1856" i="10"/>
  <c r="U1858" i="10"/>
  <c r="U1861" i="10"/>
  <c r="U1869" i="10"/>
  <c r="U1877" i="10"/>
  <c r="U1891" i="10"/>
  <c r="U1907" i="10"/>
  <c r="U1923" i="10"/>
  <c r="U1939" i="10"/>
  <c r="U1955" i="10"/>
  <c r="U1962" i="10"/>
  <c r="U1989" i="10"/>
  <c r="U2112" i="10"/>
  <c r="U2113" i="10"/>
  <c r="U2144" i="10"/>
  <c r="U2145" i="10"/>
  <c r="U2120" i="10"/>
  <c r="U2121" i="10"/>
  <c r="U2152" i="10"/>
  <c r="U2153" i="10"/>
  <c r="U2019" i="10"/>
  <c r="U2027" i="10"/>
  <c r="U2035" i="10"/>
  <c r="U2043" i="10"/>
  <c r="U2051" i="10"/>
  <c r="U2059" i="10"/>
  <c r="U2067" i="10"/>
  <c r="U2075" i="10"/>
  <c r="U2083" i="10"/>
  <c r="U2091" i="10"/>
  <c r="U2099" i="10"/>
  <c r="U2161" i="10"/>
  <c r="U2187" i="10"/>
  <c r="U2320" i="10"/>
  <c r="U2321" i="10"/>
  <c r="U2352" i="10"/>
  <c r="U2353" i="10"/>
  <c r="U2384" i="10"/>
  <c r="U2385" i="10"/>
  <c r="U2165" i="10"/>
  <c r="U2178" i="10"/>
  <c r="U2277" i="10"/>
  <c r="U2278" i="10"/>
  <c r="U2412" i="10"/>
  <c r="U2413" i="10"/>
  <c r="U2444" i="10"/>
  <c r="U2445" i="10"/>
  <c r="U2476" i="10"/>
  <c r="U2477" i="10"/>
  <c r="U2012" i="10"/>
  <c r="U2304" i="10"/>
  <c r="U2305" i="10"/>
  <c r="U2336" i="10"/>
  <c r="U2337" i="10"/>
  <c r="U2368" i="10"/>
  <c r="U2369" i="10"/>
  <c r="U2270" i="10"/>
  <c r="U2286" i="10"/>
  <c r="U2297" i="10"/>
  <c r="U2313" i="10"/>
  <c r="U2329" i="10"/>
  <c r="U2345" i="10"/>
  <c r="U2361" i="10"/>
  <c r="U2377" i="10"/>
  <c r="U2405" i="10"/>
  <c r="U2421" i="10"/>
  <c r="U2437" i="10"/>
  <c r="U2453" i="10"/>
  <c r="U2469" i="10"/>
  <c r="U2485" i="10"/>
  <c r="U2180" i="10"/>
  <c r="U2182" i="10"/>
  <c r="S2873" i="9" l="1"/>
  <c r="B2873" i="9"/>
  <c r="S2872" i="9"/>
  <c r="B2872" i="9"/>
  <c r="S2871" i="9"/>
  <c r="B2871" i="9"/>
  <c r="S2870" i="9"/>
  <c r="B2870" i="9"/>
  <c r="S2869" i="9"/>
  <c r="B2869" i="9"/>
  <c r="S2868" i="9"/>
  <c r="B2868" i="9"/>
  <c r="S2867" i="9"/>
  <c r="B2867" i="9"/>
  <c r="S2866" i="9"/>
  <c r="B2866" i="9"/>
  <c r="S2865" i="9"/>
  <c r="B2865" i="9"/>
  <c r="S2864" i="9"/>
  <c r="B2864" i="9"/>
  <c r="S2863" i="9"/>
  <c r="B2863" i="9"/>
  <c r="S2862" i="9"/>
  <c r="B2862" i="9"/>
  <c r="S2861" i="9"/>
  <c r="B2861" i="9"/>
  <c r="S2860" i="9"/>
  <c r="B2860" i="9"/>
  <c r="S2859" i="9"/>
  <c r="B2859" i="9"/>
  <c r="S2858" i="9"/>
  <c r="B2858" i="9"/>
  <c r="S2857" i="9"/>
  <c r="B2857" i="9"/>
  <c r="S2856" i="9"/>
  <c r="B2856" i="9"/>
  <c r="S2855" i="9"/>
  <c r="B2855" i="9"/>
  <c r="S2854" i="9"/>
  <c r="B2854" i="9"/>
  <c r="S2853" i="9"/>
  <c r="B2853" i="9"/>
  <c r="S2852" i="9"/>
  <c r="B2852" i="9"/>
  <c r="S2851" i="9"/>
  <c r="B2851" i="9"/>
  <c r="S2850" i="9"/>
  <c r="B2850" i="9"/>
  <c r="S2849" i="9"/>
  <c r="B2849" i="9"/>
  <c r="S2848" i="9"/>
  <c r="B2848" i="9"/>
  <c r="S2847" i="9"/>
  <c r="B2847" i="9"/>
  <c r="S2846" i="9"/>
  <c r="B2846" i="9"/>
  <c r="S2845" i="9"/>
  <c r="B2845" i="9"/>
  <c r="S2844" i="9"/>
  <c r="B2844" i="9"/>
  <c r="S2843" i="9"/>
  <c r="B2843" i="9"/>
  <c r="S2842" i="9"/>
  <c r="B2842" i="9"/>
  <c r="S2841" i="9"/>
  <c r="B2841" i="9"/>
  <c r="S2840" i="9"/>
  <c r="B2840" i="9"/>
  <c r="S2839" i="9"/>
  <c r="B2839" i="9"/>
  <c r="S2838" i="9"/>
  <c r="B2838" i="9"/>
  <c r="S2837" i="9"/>
  <c r="B2837" i="9"/>
  <c r="S2836" i="9"/>
  <c r="B2836" i="9"/>
  <c r="S2835" i="9"/>
  <c r="B2835" i="9"/>
  <c r="S2834" i="9"/>
  <c r="B2834" i="9"/>
  <c r="S2833" i="9"/>
  <c r="B2833" i="9"/>
  <c r="S2832" i="9"/>
  <c r="B2832" i="9"/>
  <c r="S2831" i="9"/>
  <c r="B2831" i="9"/>
  <c r="S2830" i="9"/>
  <c r="B2830" i="9"/>
  <c r="S2829" i="9"/>
  <c r="B2829" i="9"/>
  <c r="S2828" i="9"/>
  <c r="B2828" i="9"/>
  <c r="S2827" i="9"/>
  <c r="B2827" i="9"/>
  <c r="S2826" i="9"/>
  <c r="B2826" i="9"/>
  <c r="S2825" i="9"/>
  <c r="B2825" i="9"/>
  <c r="S2824" i="9"/>
  <c r="B2824" i="9"/>
  <c r="S2823" i="9"/>
  <c r="B2823" i="9"/>
  <c r="S2822" i="9"/>
  <c r="B2822" i="9"/>
  <c r="S2821" i="9"/>
  <c r="B2821" i="9"/>
  <c r="S2820" i="9"/>
  <c r="B2820" i="9"/>
  <c r="S2819" i="9"/>
  <c r="B2819" i="9"/>
  <c r="S2818" i="9"/>
  <c r="B2818" i="9"/>
  <c r="S2817" i="9"/>
  <c r="B2817" i="9"/>
  <c r="S2816" i="9"/>
  <c r="B2816" i="9"/>
  <c r="S2815" i="9"/>
  <c r="B2815" i="9"/>
  <c r="S2814" i="9"/>
  <c r="B2814" i="9"/>
  <c r="S2813" i="9"/>
  <c r="B2813" i="9"/>
  <c r="S2812" i="9"/>
  <c r="B2812" i="9"/>
  <c r="S2811" i="9"/>
  <c r="B2811" i="9"/>
  <c r="S2810" i="9"/>
  <c r="B2810" i="9"/>
  <c r="S2809" i="9"/>
  <c r="B2809" i="9"/>
  <c r="S2808" i="9"/>
  <c r="B2808" i="9"/>
  <c r="S2807" i="9"/>
  <c r="B2807" i="9"/>
  <c r="S2806" i="9"/>
  <c r="B2806" i="9"/>
  <c r="S2805" i="9"/>
  <c r="B2805" i="9"/>
  <c r="S2804" i="9"/>
  <c r="B2804" i="9"/>
  <c r="S2803" i="9"/>
  <c r="B2803" i="9"/>
  <c r="S2802" i="9"/>
  <c r="B2802" i="9"/>
  <c r="S2801" i="9"/>
  <c r="B2801" i="9"/>
  <c r="S2800" i="9"/>
  <c r="B2800" i="9"/>
  <c r="S2799" i="9"/>
  <c r="B2799" i="9"/>
  <c r="S2798" i="9"/>
  <c r="B2798" i="9"/>
  <c r="S2797" i="9"/>
  <c r="B2797" i="9"/>
  <c r="S2796" i="9"/>
  <c r="B2796" i="9"/>
  <c r="S2795" i="9"/>
  <c r="B2795" i="9"/>
  <c r="S2794" i="9"/>
  <c r="B2794" i="9"/>
  <c r="S2793" i="9"/>
  <c r="B2793" i="9"/>
  <c r="S2792" i="9"/>
  <c r="B2792" i="9"/>
  <c r="S2791" i="9"/>
  <c r="B2791" i="9"/>
  <c r="S2790" i="9"/>
  <c r="B2790" i="9"/>
  <c r="S2789" i="9"/>
  <c r="B2789" i="9"/>
  <c r="S2788" i="9"/>
  <c r="B2788" i="9"/>
  <c r="S2787" i="9"/>
  <c r="B2787" i="9"/>
  <c r="S2786" i="9"/>
  <c r="B2786" i="9"/>
  <c r="S2785" i="9"/>
  <c r="B2785" i="9"/>
  <c r="S2784" i="9"/>
  <c r="B2784" i="9"/>
  <c r="S2783" i="9"/>
  <c r="B2783" i="9"/>
  <c r="S2782" i="9"/>
  <c r="B2782" i="9"/>
  <c r="S2781" i="9"/>
  <c r="B2781" i="9"/>
  <c r="S2780" i="9"/>
  <c r="B2780" i="9"/>
  <c r="S2779" i="9"/>
  <c r="B2779" i="9"/>
  <c r="S2778" i="9"/>
  <c r="B2778" i="9"/>
  <c r="S2777" i="9"/>
  <c r="B2777" i="9"/>
  <c r="S2776" i="9"/>
  <c r="B2776" i="9"/>
  <c r="S2775" i="9"/>
  <c r="B2775" i="9"/>
  <c r="S2773" i="9"/>
  <c r="B2773" i="9"/>
  <c r="S2772" i="9"/>
  <c r="B2772" i="9"/>
  <c r="S2771" i="9"/>
  <c r="B2771" i="9"/>
  <c r="S2770" i="9"/>
  <c r="B2770" i="9"/>
  <c r="S2769" i="9"/>
  <c r="B2769" i="9"/>
  <c r="S2768" i="9"/>
  <c r="B2768" i="9"/>
  <c r="S2767" i="9"/>
  <c r="B2767" i="9"/>
  <c r="S2766" i="9"/>
  <c r="B2766" i="9"/>
  <c r="S2765" i="9"/>
  <c r="B2765" i="9"/>
  <c r="S2764" i="9"/>
  <c r="B2764" i="9"/>
  <c r="S2763" i="9"/>
  <c r="B2763" i="9"/>
  <c r="S2762" i="9"/>
  <c r="B2762" i="9"/>
  <c r="S2761" i="9"/>
  <c r="B2761" i="9"/>
  <c r="S2760" i="9"/>
  <c r="B2760" i="9"/>
  <c r="S2759" i="9"/>
  <c r="B2759" i="9"/>
  <c r="S2758" i="9"/>
  <c r="B2758" i="9"/>
  <c r="S2757" i="9"/>
  <c r="B2757" i="9"/>
  <c r="S2756" i="9"/>
  <c r="B2756" i="9"/>
  <c r="S2755" i="9"/>
  <c r="B2755" i="9"/>
  <c r="S2754" i="9"/>
  <c r="B2754" i="9"/>
  <c r="S2753" i="9"/>
  <c r="B2753" i="9"/>
  <c r="S2752" i="9"/>
  <c r="B2752" i="9"/>
  <c r="S2751" i="9"/>
  <c r="B2751" i="9"/>
  <c r="S2750" i="9"/>
  <c r="B2750" i="9"/>
  <c r="S2749" i="9"/>
  <c r="B2749" i="9"/>
  <c r="S2748" i="9"/>
  <c r="B2748" i="9"/>
  <c r="S2747" i="9"/>
  <c r="B2747" i="9"/>
  <c r="S2746" i="9"/>
  <c r="B2746" i="9"/>
  <c r="S2745" i="9"/>
  <c r="B2745" i="9"/>
  <c r="S2744" i="9"/>
  <c r="B2744" i="9"/>
  <c r="S2743" i="9"/>
  <c r="B2743" i="9"/>
  <c r="S2742" i="9"/>
  <c r="B2742" i="9"/>
  <c r="S2741" i="9"/>
  <c r="B2741" i="9"/>
  <c r="S2740" i="9"/>
  <c r="B2740" i="9"/>
  <c r="S2739" i="9"/>
  <c r="B2739" i="9"/>
  <c r="S2738" i="9"/>
  <c r="B2738" i="9"/>
  <c r="S2737" i="9"/>
  <c r="B2737" i="9"/>
  <c r="S2736" i="9"/>
  <c r="B2736" i="9"/>
  <c r="S2734" i="9"/>
  <c r="B2734" i="9"/>
  <c r="S2733" i="9"/>
  <c r="B2733" i="9"/>
  <c r="S2732" i="9"/>
  <c r="B2732" i="9"/>
  <c r="S2731" i="9"/>
  <c r="B2731" i="9"/>
  <c r="S2730" i="9"/>
  <c r="B2730" i="9"/>
  <c r="S2729" i="9"/>
  <c r="B2729" i="9"/>
  <c r="S2728" i="9"/>
  <c r="B2728" i="9"/>
  <c r="S2727" i="9"/>
  <c r="B2727" i="9"/>
  <c r="S2726" i="9"/>
  <c r="B2726" i="9"/>
  <c r="S2725" i="9"/>
  <c r="B2725" i="9"/>
  <c r="S2724" i="9"/>
  <c r="B2724" i="9"/>
  <c r="S2723" i="9"/>
  <c r="B2723" i="9"/>
  <c r="S2722" i="9"/>
  <c r="B2722" i="9"/>
  <c r="S2721" i="9"/>
  <c r="B2721" i="9"/>
  <c r="S2720" i="9"/>
  <c r="B2720" i="9"/>
  <c r="S2719" i="9"/>
  <c r="B2719" i="9"/>
  <c r="S2718" i="9"/>
  <c r="B2718" i="9"/>
  <c r="S2717" i="9"/>
  <c r="B2717" i="9"/>
  <c r="S2716" i="9"/>
  <c r="B2716" i="9"/>
  <c r="S2715" i="9"/>
  <c r="B2715" i="9"/>
  <c r="S2714" i="9"/>
  <c r="B2714" i="9"/>
  <c r="S2713" i="9"/>
  <c r="B2713" i="9"/>
  <c r="S2712" i="9"/>
  <c r="B2712" i="9"/>
  <c r="S2711" i="9"/>
  <c r="B2711" i="9"/>
  <c r="S2710" i="9"/>
  <c r="B2710" i="9"/>
  <c r="S2709" i="9"/>
  <c r="B2709" i="9"/>
  <c r="S2708" i="9"/>
  <c r="B2708" i="9"/>
  <c r="S2707" i="9"/>
  <c r="B2707" i="9"/>
  <c r="S2706" i="9"/>
  <c r="B2706" i="9"/>
  <c r="S2705" i="9"/>
  <c r="B2705" i="9"/>
  <c r="S2704" i="9"/>
  <c r="B2704" i="9"/>
  <c r="S2703" i="9"/>
  <c r="B2703" i="9"/>
  <c r="S2702" i="9"/>
  <c r="B2702" i="9"/>
  <c r="S2701" i="9"/>
  <c r="B2701" i="9"/>
  <c r="S2700" i="9"/>
  <c r="B2700" i="9"/>
  <c r="S2699" i="9"/>
  <c r="B2699" i="9"/>
  <c r="S2698" i="9"/>
  <c r="B2698" i="9"/>
  <c r="S2697" i="9"/>
  <c r="B2697" i="9"/>
  <c r="S2696" i="9"/>
  <c r="B2696" i="9"/>
  <c r="S2695" i="9"/>
  <c r="B2695" i="9"/>
  <c r="S2694" i="9"/>
  <c r="B2694" i="9"/>
  <c r="S2693" i="9"/>
  <c r="B2693" i="9"/>
  <c r="S2692" i="9"/>
  <c r="B2692" i="9"/>
  <c r="S2691" i="9"/>
  <c r="B2691" i="9"/>
  <c r="S2690" i="9"/>
  <c r="B2690" i="9"/>
  <c r="S2689" i="9"/>
  <c r="B2689" i="9"/>
  <c r="S2688" i="9"/>
  <c r="B2688" i="9"/>
  <c r="S2687" i="9"/>
  <c r="B2687" i="9"/>
  <c r="S2686" i="9"/>
  <c r="B2686" i="9"/>
  <c r="S2685" i="9"/>
  <c r="B2685" i="9"/>
  <c r="S2684" i="9"/>
  <c r="B2684" i="9"/>
  <c r="S2683" i="9"/>
  <c r="B2683" i="9"/>
  <c r="S2682" i="9"/>
  <c r="B2682" i="9"/>
  <c r="S2681" i="9"/>
  <c r="B2681" i="9"/>
  <c r="S2680" i="9"/>
  <c r="B2680" i="9"/>
  <c r="S2679" i="9"/>
  <c r="B2679" i="9"/>
  <c r="S2678" i="9"/>
  <c r="B2678" i="9"/>
  <c r="S2677" i="9"/>
  <c r="B2677" i="9"/>
  <c r="S2676" i="9"/>
  <c r="B2676" i="9"/>
  <c r="S2675" i="9"/>
  <c r="B2675" i="9"/>
  <c r="S2674" i="9"/>
  <c r="B2674" i="9"/>
  <c r="S2673" i="9"/>
  <c r="B2673" i="9"/>
  <c r="S2672" i="9"/>
  <c r="B2672" i="9"/>
  <c r="S2671" i="9"/>
  <c r="B2671" i="9"/>
  <c r="S2670" i="9"/>
  <c r="B2670" i="9"/>
  <c r="S2669" i="9"/>
  <c r="B2669" i="9"/>
  <c r="S2668" i="9"/>
  <c r="B2668" i="9"/>
  <c r="S2667" i="9"/>
  <c r="B2667" i="9"/>
  <c r="S2666" i="9"/>
  <c r="B2666" i="9"/>
  <c r="S2665" i="9"/>
  <c r="B2665" i="9"/>
  <c r="S2664" i="9"/>
  <c r="B2664" i="9"/>
  <c r="S2663" i="9"/>
  <c r="B2663" i="9"/>
  <c r="S2662" i="9"/>
  <c r="B2662" i="9"/>
  <c r="S2661" i="9"/>
  <c r="B2661" i="9"/>
  <c r="S2660" i="9"/>
  <c r="B2660" i="9"/>
  <c r="S2659" i="9"/>
  <c r="B2659" i="9"/>
  <c r="S2658" i="9"/>
  <c r="B2658" i="9"/>
  <c r="S2657" i="9"/>
  <c r="B2657" i="9"/>
  <c r="S2656" i="9"/>
  <c r="B2656" i="9"/>
  <c r="S2655" i="9"/>
  <c r="B2655" i="9"/>
  <c r="S2654" i="9"/>
  <c r="B2654" i="9"/>
  <c r="S2653" i="9"/>
  <c r="B2653" i="9"/>
  <c r="S2652" i="9"/>
  <c r="B2652" i="9"/>
  <c r="S2651" i="9"/>
  <c r="B2651" i="9"/>
  <c r="S2650" i="9"/>
  <c r="B2650" i="9"/>
  <c r="S2649" i="9"/>
  <c r="B2649" i="9"/>
  <c r="S2648" i="9"/>
  <c r="B2648" i="9"/>
  <c r="S2647" i="9"/>
  <c r="B2647" i="9"/>
  <c r="S2646" i="9"/>
  <c r="B2646" i="9"/>
  <c r="S2645" i="9"/>
  <c r="B2645" i="9"/>
  <c r="S2644" i="9"/>
  <c r="B2644" i="9"/>
  <c r="S2643" i="9"/>
  <c r="B2643" i="9"/>
  <c r="S2642" i="9"/>
  <c r="B2642" i="9"/>
  <c r="S2641" i="9"/>
  <c r="B2641" i="9"/>
  <c r="S2640" i="9"/>
  <c r="B2640" i="9"/>
  <c r="S2639" i="9"/>
  <c r="B2639" i="9"/>
  <c r="S2638" i="9"/>
  <c r="B2638" i="9"/>
  <c r="S2637" i="9"/>
  <c r="B2637" i="9"/>
  <c r="S2635" i="9"/>
  <c r="B2635" i="9"/>
  <c r="S2634" i="9"/>
  <c r="B2634" i="9"/>
  <c r="S2633" i="9"/>
  <c r="B2633" i="9"/>
  <c r="S2632" i="9"/>
  <c r="B2632" i="9"/>
  <c r="S2631" i="9"/>
  <c r="B2631" i="9"/>
  <c r="S2630" i="9"/>
  <c r="B2630" i="9"/>
  <c r="S2629" i="9"/>
  <c r="B2629" i="9"/>
  <c r="S2628" i="9"/>
  <c r="B2628" i="9"/>
  <c r="S2627" i="9"/>
  <c r="B2627" i="9"/>
  <c r="S2626" i="9"/>
  <c r="B2626" i="9"/>
  <c r="S2625" i="9"/>
  <c r="B2625" i="9"/>
  <c r="S2624" i="9"/>
  <c r="B2624" i="9"/>
  <c r="S2623" i="9"/>
  <c r="B2623" i="9"/>
  <c r="S2622" i="9"/>
  <c r="B2622" i="9"/>
  <c r="S2621" i="9"/>
  <c r="B2621" i="9"/>
  <c r="S2620" i="9"/>
  <c r="B2620" i="9"/>
  <c r="S2619" i="9"/>
  <c r="B2619" i="9"/>
  <c r="S2618" i="9"/>
  <c r="B2618" i="9"/>
  <c r="S2617" i="9"/>
  <c r="B2617" i="9"/>
  <c r="S2616" i="9"/>
  <c r="B2616" i="9"/>
  <c r="S2615" i="9"/>
  <c r="B2615" i="9"/>
  <c r="S2614" i="9"/>
  <c r="B2614" i="9"/>
  <c r="S2613" i="9"/>
  <c r="B2613" i="9"/>
  <c r="S2612" i="9"/>
  <c r="B2612" i="9"/>
  <c r="S2611" i="9"/>
  <c r="B2611" i="9"/>
  <c r="S2610" i="9"/>
  <c r="B2610" i="9"/>
  <c r="S2609" i="9"/>
  <c r="B2609" i="9"/>
  <c r="S2608" i="9"/>
  <c r="B2608" i="9"/>
  <c r="S2607" i="9"/>
  <c r="B2607" i="9"/>
  <c r="S2606" i="9"/>
  <c r="B2606" i="9"/>
  <c r="S2605" i="9"/>
  <c r="B2605" i="9"/>
  <c r="S2604" i="9"/>
  <c r="B2604" i="9"/>
  <c r="S2603" i="9"/>
  <c r="B2603" i="9"/>
  <c r="S2602" i="9"/>
  <c r="B2602" i="9"/>
  <c r="S2601" i="9"/>
  <c r="B2601" i="9"/>
  <c r="S2600" i="9"/>
  <c r="B2600" i="9"/>
  <c r="S2599" i="9"/>
  <c r="B2599" i="9"/>
  <c r="S2598" i="9"/>
  <c r="B2598" i="9"/>
  <c r="S2597" i="9"/>
  <c r="B2597" i="9"/>
  <c r="S2596" i="9"/>
  <c r="B2596" i="9"/>
  <c r="S2595" i="9"/>
  <c r="B2595" i="9"/>
  <c r="S2594" i="9"/>
  <c r="B2594" i="9"/>
  <c r="S2593" i="9"/>
  <c r="B2593" i="9"/>
  <c r="S2592" i="9"/>
  <c r="B2592" i="9"/>
  <c r="S2591" i="9"/>
  <c r="B2591" i="9"/>
  <c r="S2590" i="9"/>
  <c r="B2590" i="9"/>
  <c r="S2589" i="9"/>
  <c r="B2589" i="9"/>
  <c r="S2588" i="9"/>
  <c r="B2588" i="9"/>
  <c r="S2587" i="9"/>
  <c r="B2587" i="9"/>
  <c r="S2586" i="9"/>
  <c r="B2586" i="9"/>
  <c r="S2585" i="9"/>
  <c r="B2585" i="9"/>
  <c r="S2584" i="9"/>
  <c r="B2584" i="9"/>
  <c r="S2583" i="9"/>
  <c r="B2583" i="9"/>
  <c r="S2582" i="9"/>
  <c r="B2582" i="9"/>
  <c r="S2581" i="9"/>
  <c r="B2581" i="9"/>
  <c r="S2580" i="9"/>
  <c r="B2580" i="9"/>
  <c r="S2579" i="9"/>
  <c r="B2579" i="9"/>
  <c r="S2578" i="9"/>
  <c r="B2578" i="9"/>
  <c r="S2577" i="9"/>
  <c r="B2577" i="9"/>
  <c r="S2576" i="9"/>
  <c r="B2576" i="9"/>
  <c r="S2575" i="9"/>
  <c r="B2575" i="9"/>
  <c r="S2574" i="9"/>
  <c r="B2574" i="9"/>
  <c r="S2573" i="9"/>
  <c r="B2573" i="9"/>
  <c r="S2572" i="9"/>
  <c r="B2572" i="9"/>
  <c r="S2571" i="9"/>
  <c r="B2571" i="9"/>
  <c r="S2570" i="9"/>
  <c r="B2570" i="9"/>
  <c r="S2569" i="9"/>
  <c r="B2569" i="9"/>
  <c r="S2568" i="9"/>
  <c r="B2568" i="9"/>
  <c r="S2567" i="9"/>
  <c r="B2567" i="9"/>
  <c r="S2566" i="9"/>
  <c r="B2566" i="9"/>
  <c r="S2565" i="9"/>
  <c r="B2565" i="9"/>
  <c r="S2564" i="9"/>
  <c r="B2564" i="9"/>
  <c r="S2563" i="9"/>
  <c r="B2563" i="9"/>
  <c r="S2562" i="9"/>
  <c r="B2562" i="9"/>
  <c r="S2561" i="9"/>
  <c r="B2561" i="9"/>
  <c r="S2560" i="9"/>
  <c r="B2560" i="9"/>
  <c r="S2559" i="9"/>
  <c r="B2559" i="9"/>
  <c r="S2558" i="9"/>
  <c r="B2558" i="9"/>
  <c r="S2557" i="9"/>
  <c r="B2557" i="9"/>
  <c r="S2556" i="9"/>
  <c r="B2556" i="9"/>
  <c r="S2555" i="9"/>
  <c r="B2555" i="9"/>
  <c r="S2554" i="9"/>
  <c r="B2554" i="9"/>
  <c r="S2553" i="9"/>
  <c r="B2553" i="9"/>
  <c r="S2552" i="9"/>
  <c r="B2552" i="9"/>
  <c r="S2551" i="9"/>
  <c r="B2551" i="9"/>
  <c r="S2550" i="9"/>
  <c r="B2550" i="9"/>
  <c r="S2549" i="9"/>
  <c r="B2549" i="9"/>
  <c r="S2548" i="9"/>
  <c r="B2548" i="9"/>
  <c r="S2547" i="9"/>
  <c r="B2547" i="9"/>
  <c r="S2546" i="9"/>
  <c r="B2546" i="9"/>
  <c r="S2545" i="9"/>
  <c r="B2545" i="9"/>
  <c r="S2544" i="9"/>
  <c r="B2544" i="9"/>
  <c r="S2543" i="9"/>
  <c r="B2543" i="9"/>
  <c r="S2542" i="9"/>
  <c r="B2542" i="9"/>
  <c r="S2541" i="9"/>
  <c r="B2541" i="9"/>
  <c r="S2540" i="9"/>
  <c r="B2540" i="9"/>
  <c r="S2539" i="9"/>
  <c r="B2539" i="9"/>
  <c r="S2538" i="9"/>
  <c r="B2538" i="9"/>
  <c r="S2537" i="9"/>
  <c r="B2537" i="9"/>
  <c r="S2536" i="9"/>
  <c r="B2536" i="9"/>
  <c r="S2535" i="9"/>
  <c r="B2535" i="9"/>
  <c r="S2534" i="9"/>
  <c r="B2534" i="9"/>
  <c r="S2532" i="9"/>
  <c r="B2532" i="9"/>
  <c r="S2531" i="9"/>
  <c r="B2531" i="9"/>
  <c r="S2530" i="9"/>
  <c r="B2530" i="9"/>
  <c r="S2529" i="9"/>
  <c r="B2529" i="9"/>
  <c r="S2528" i="9"/>
  <c r="B2528" i="9"/>
  <c r="S2527" i="9"/>
  <c r="B2527" i="9"/>
  <c r="S2526" i="9"/>
  <c r="B2526" i="9"/>
  <c r="S2525" i="9"/>
  <c r="B2525" i="9"/>
  <c r="S2524" i="9"/>
  <c r="B2524" i="9"/>
  <c r="S2523" i="9"/>
  <c r="B2523" i="9"/>
  <c r="S2522" i="9"/>
  <c r="B2522" i="9"/>
  <c r="S2521" i="9"/>
  <c r="B2521" i="9"/>
  <c r="S2519" i="9"/>
  <c r="B2519" i="9"/>
  <c r="S2518" i="9"/>
  <c r="B2518" i="9"/>
  <c r="S2517" i="9"/>
  <c r="B2517" i="9"/>
  <c r="S2516" i="9"/>
  <c r="B2516" i="9"/>
  <c r="S2515" i="9"/>
  <c r="B2515" i="9"/>
  <c r="S2514" i="9"/>
  <c r="B2514" i="9"/>
  <c r="S2513" i="9"/>
  <c r="B2513" i="9"/>
  <c r="S2512" i="9"/>
  <c r="B2512" i="9"/>
  <c r="S2511" i="9"/>
  <c r="B2511" i="9"/>
  <c r="S2510" i="9"/>
  <c r="B2510" i="9"/>
  <c r="S2509" i="9"/>
  <c r="B2509" i="9"/>
  <c r="S2508" i="9"/>
  <c r="B2508" i="9"/>
  <c r="S2507" i="9"/>
  <c r="B2507" i="9"/>
  <c r="S2506" i="9"/>
  <c r="B2506" i="9"/>
  <c r="S2505" i="9"/>
  <c r="B2505" i="9"/>
  <c r="S2504" i="9"/>
  <c r="B2504" i="9"/>
  <c r="S2503" i="9"/>
  <c r="B2503" i="9"/>
  <c r="S2502" i="9"/>
  <c r="B2502" i="9"/>
  <c r="S2501" i="9"/>
  <c r="B2501" i="9"/>
  <c r="S2500" i="9"/>
  <c r="B2500" i="9"/>
  <c r="S2499" i="9"/>
  <c r="B2499" i="9"/>
  <c r="S2498" i="9"/>
  <c r="B2498" i="9"/>
  <c r="S2497" i="9"/>
  <c r="B2497" i="9"/>
  <c r="S2496" i="9"/>
  <c r="B2496" i="9"/>
  <c r="S2495" i="9"/>
  <c r="B2495" i="9"/>
  <c r="S2494" i="9"/>
  <c r="B2494" i="9"/>
  <c r="S2493" i="9"/>
  <c r="B2493" i="9"/>
  <c r="S2492" i="9"/>
  <c r="B2492" i="9"/>
  <c r="S2491" i="9"/>
  <c r="B2491" i="9"/>
  <c r="S2490" i="9"/>
  <c r="B2490" i="9"/>
  <c r="S2489" i="9"/>
  <c r="B2489" i="9"/>
  <c r="S2488" i="9"/>
  <c r="B2488" i="9"/>
  <c r="S2487" i="9"/>
  <c r="B2487" i="9"/>
  <c r="S2486" i="9"/>
  <c r="B2486" i="9"/>
  <c r="S2485" i="9"/>
  <c r="B2485" i="9"/>
  <c r="S2484" i="9"/>
  <c r="B2484" i="9"/>
  <c r="S2483" i="9"/>
  <c r="B2483" i="9"/>
  <c r="S2482" i="9"/>
  <c r="B2482" i="9"/>
  <c r="S2481" i="9"/>
  <c r="B2481" i="9"/>
  <c r="S2480" i="9"/>
  <c r="B2480" i="9"/>
  <c r="S2479" i="9"/>
  <c r="B2479" i="9"/>
  <c r="S2478" i="9"/>
  <c r="B2478" i="9"/>
  <c r="S2477" i="9"/>
  <c r="B2477" i="9"/>
  <c r="S2476" i="9"/>
  <c r="B2476" i="9"/>
  <c r="S2475" i="9"/>
  <c r="B2475" i="9"/>
  <c r="S2474" i="9"/>
  <c r="B2474" i="9"/>
  <c r="S2473" i="9"/>
  <c r="B2473" i="9"/>
  <c r="S2472" i="9"/>
  <c r="B2472" i="9"/>
  <c r="S2471" i="9"/>
  <c r="B2471" i="9"/>
  <c r="S2470" i="9"/>
  <c r="B2470" i="9"/>
  <c r="S2469" i="9"/>
  <c r="B2469" i="9"/>
  <c r="S2468" i="9"/>
  <c r="B2468" i="9"/>
  <c r="S2467" i="9"/>
  <c r="B2467" i="9"/>
  <c r="S2466" i="9"/>
  <c r="B2466" i="9"/>
  <c r="S2465" i="9"/>
  <c r="B2465" i="9"/>
  <c r="S2464" i="9"/>
  <c r="B2464" i="9"/>
  <c r="S2463" i="9"/>
  <c r="B2463" i="9"/>
  <c r="S2462" i="9"/>
  <c r="B2462" i="9"/>
  <c r="S2461" i="9"/>
  <c r="B2461" i="9"/>
  <c r="S2460" i="9"/>
  <c r="B2460" i="9"/>
  <c r="S2459" i="9"/>
  <c r="B2459" i="9"/>
  <c r="S2458" i="9"/>
  <c r="B2458" i="9"/>
  <c r="S2457" i="9"/>
  <c r="B2457" i="9"/>
  <c r="S2456" i="9"/>
  <c r="B2456" i="9"/>
  <c r="S2455" i="9"/>
  <c r="B2455" i="9"/>
  <c r="S2454" i="9"/>
  <c r="B2454" i="9"/>
  <c r="S2453" i="9"/>
  <c r="B2453" i="9"/>
  <c r="S2452" i="9"/>
  <c r="B2452" i="9"/>
  <c r="S2451" i="9"/>
  <c r="B2451" i="9"/>
  <c r="S2450" i="9"/>
  <c r="B2450" i="9"/>
  <c r="S2449" i="9"/>
  <c r="B2449" i="9"/>
  <c r="S2448" i="9"/>
  <c r="B2448" i="9"/>
  <c r="S2447" i="9"/>
  <c r="B2447" i="9"/>
  <c r="S2446" i="9"/>
  <c r="B2446" i="9"/>
  <c r="S2445" i="9"/>
  <c r="B2445" i="9"/>
  <c r="S2444" i="9"/>
  <c r="B2444" i="9"/>
  <c r="S2443" i="9"/>
  <c r="B2443" i="9"/>
  <c r="S2442" i="9"/>
  <c r="B2442" i="9"/>
  <c r="S2441" i="9"/>
  <c r="B2441" i="9"/>
  <c r="S2440" i="9"/>
  <c r="B2440" i="9"/>
  <c r="S2439" i="9"/>
  <c r="B2439" i="9"/>
  <c r="S2438" i="9"/>
  <c r="B2438" i="9"/>
  <c r="S2437" i="9"/>
  <c r="B2437" i="9"/>
  <c r="S2436" i="9"/>
  <c r="B2436" i="9"/>
  <c r="S2435" i="9"/>
  <c r="B2435" i="9"/>
  <c r="S2434" i="9"/>
  <c r="B2434" i="9"/>
  <c r="S2433" i="9"/>
  <c r="B2433" i="9"/>
  <c r="S2432" i="9"/>
  <c r="B2432" i="9"/>
  <c r="S2431" i="9"/>
  <c r="B2431" i="9"/>
  <c r="S2430" i="9"/>
  <c r="B2430" i="9"/>
  <c r="S2429" i="9"/>
  <c r="B2429" i="9"/>
  <c r="S2428" i="9"/>
  <c r="B2428" i="9"/>
  <c r="S2427" i="9"/>
  <c r="B2427" i="9"/>
  <c r="S2426" i="9"/>
  <c r="B2426" i="9"/>
  <c r="S2425" i="9"/>
  <c r="B2425" i="9"/>
  <c r="S2424" i="9"/>
  <c r="B2424" i="9"/>
  <c r="S2423" i="9"/>
  <c r="B2423" i="9"/>
  <c r="S2422" i="9"/>
  <c r="B2422" i="9"/>
  <c r="S2421" i="9"/>
  <c r="B2421" i="9"/>
  <c r="S2420" i="9"/>
  <c r="B2420" i="9"/>
  <c r="S2419" i="9"/>
  <c r="B2419" i="9"/>
  <c r="S2418" i="9"/>
  <c r="B2418" i="9"/>
  <c r="S2416" i="9"/>
  <c r="B2416" i="9"/>
  <c r="S2415" i="9"/>
  <c r="B2415" i="9"/>
  <c r="S2414" i="9"/>
  <c r="B2414" i="9"/>
  <c r="S2413" i="9"/>
  <c r="B2413" i="9"/>
  <c r="S2412" i="9"/>
  <c r="B2412" i="9"/>
  <c r="S2411" i="9"/>
  <c r="B2411" i="9"/>
  <c r="S2410" i="9"/>
  <c r="B2410" i="9"/>
  <c r="S2409" i="9"/>
  <c r="B2409" i="9"/>
  <c r="S2408" i="9"/>
  <c r="B2408" i="9"/>
  <c r="S2407" i="9"/>
  <c r="B2407" i="9"/>
  <c r="S2406" i="9"/>
  <c r="B2406" i="9"/>
  <c r="S2405" i="9"/>
  <c r="B2405" i="9"/>
  <c r="S2404" i="9"/>
  <c r="B2404" i="9"/>
  <c r="S2403" i="9"/>
  <c r="B2403" i="9"/>
  <c r="S2402" i="9"/>
  <c r="B2402" i="9"/>
  <c r="S2401" i="9"/>
  <c r="B2401" i="9"/>
  <c r="S2400" i="9"/>
  <c r="B2400" i="9"/>
  <c r="S2399" i="9"/>
  <c r="B2399" i="9"/>
  <c r="S2398" i="9"/>
  <c r="B2398" i="9"/>
  <c r="S2397" i="9"/>
  <c r="B2397" i="9"/>
  <c r="S2396" i="9"/>
  <c r="B2396" i="9"/>
  <c r="S2395" i="9"/>
  <c r="B2395" i="9"/>
  <c r="S2394" i="9"/>
  <c r="B2394" i="9"/>
  <c r="S2393" i="9"/>
  <c r="B2393" i="9"/>
  <c r="S2392" i="9"/>
  <c r="B2392" i="9"/>
  <c r="S2391" i="9"/>
  <c r="B2391" i="9"/>
  <c r="S2390" i="9"/>
  <c r="B2390" i="9"/>
  <c r="S2389" i="9"/>
  <c r="B2389" i="9"/>
  <c r="S2388" i="9"/>
  <c r="B2388" i="9"/>
  <c r="S2387" i="9"/>
  <c r="B2387" i="9"/>
  <c r="S2386" i="9"/>
  <c r="B2386" i="9"/>
  <c r="S2385" i="9"/>
  <c r="B2385" i="9"/>
  <c r="S2384" i="9"/>
  <c r="B2384" i="9"/>
  <c r="S2383" i="9"/>
  <c r="B2383" i="9"/>
  <c r="S2382" i="9"/>
  <c r="B2382" i="9"/>
  <c r="S2381" i="9"/>
  <c r="B2381" i="9"/>
  <c r="S2380" i="9"/>
  <c r="B2380" i="9"/>
  <c r="S2379" i="9"/>
  <c r="B2379" i="9"/>
  <c r="S2378" i="9"/>
  <c r="B2378" i="9"/>
  <c r="S2377" i="9"/>
  <c r="B2377" i="9"/>
  <c r="S2376" i="9"/>
  <c r="B2376" i="9"/>
  <c r="S2375" i="9"/>
  <c r="B2375" i="9"/>
  <c r="S2374" i="9"/>
  <c r="B2374" i="9"/>
  <c r="S2373" i="9"/>
  <c r="B2373" i="9"/>
  <c r="S2372" i="9"/>
  <c r="B2372" i="9"/>
  <c r="S2371" i="9"/>
  <c r="B2371" i="9"/>
  <c r="S2370" i="9"/>
  <c r="B2370" i="9"/>
  <c r="S2369" i="9"/>
  <c r="B2369" i="9"/>
  <c r="S2368" i="9"/>
  <c r="B2368" i="9"/>
  <c r="S2367" i="9"/>
  <c r="B2367" i="9"/>
  <c r="S2366" i="9"/>
  <c r="B2366" i="9"/>
  <c r="S2365" i="9"/>
  <c r="B2365" i="9"/>
  <c r="S2364" i="9"/>
  <c r="B2364" i="9"/>
  <c r="S2363" i="9"/>
  <c r="B2363" i="9"/>
  <c r="S2362" i="9"/>
  <c r="B2362" i="9"/>
  <c r="S2361" i="9"/>
  <c r="B2361" i="9"/>
  <c r="S2360" i="9"/>
  <c r="B2360" i="9"/>
  <c r="S2359" i="9"/>
  <c r="B2359" i="9"/>
  <c r="S2358" i="9"/>
  <c r="B2358" i="9"/>
  <c r="S2357" i="9"/>
  <c r="B2357" i="9"/>
  <c r="S2356" i="9"/>
  <c r="B2356" i="9"/>
  <c r="S2355" i="9"/>
  <c r="B2355" i="9"/>
  <c r="S2354" i="9"/>
  <c r="B2354" i="9"/>
  <c r="S2353" i="9"/>
  <c r="B2353" i="9"/>
  <c r="S2352" i="9"/>
  <c r="B2352" i="9"/>
  <c r="S2351" i="9"/>
  <c r="B2351" i="9"/>
  <c r="S2350" i="9"/>
  <c r="B2350" i="9"/>
  <c r="S2349" i="9"/>
  <c r="B2349" i="9"/>
  <c r="S2348" i="9"/>
  <c r="B2348" i="9"/>
  <c r="S2347" i="9"/>
  <c r="B2347" i="9"/>
  <c r="V2346" i="9"/>
  <c r="S2346" i="9"/>
  <c r="B2346" i="9"/>
  <c r="S2344" i="9"/>
  <c r="B2344" i="9"/>
  <c r="S2343" i="9"/>
  <c r="B2343" i="9"/>
  <c r="S2342" i="9"/>
  <c r="B2342" i="9"/>
  <c r="S2341" i="9"/>
  <c r="B2341" i="9"/>
  <c r="S2340" i="9"/>
  <c r="B2340" i="9"/>
  <c r="S2339" i="9"/>
  <c r="B2339" i="9"/>
  <c r="S2338" i="9"/>
  <c r="B2338" i="9"/>
  <c r="S2337" i="9"/>
  <c r="B2337" i="9"/>
  <c r="S2336" i="9"/>
  <c r="B2336" i="9"/>
  <c r="S2335" i="9"/>
  <c r="B2335" i="9"/>
  <c r="S2334" i="9"/>
  <c r="B2334" i="9"/>
  <c r="S2333" i="9"/>
  <c r="B2333" i="9"/>
  <c r="S2332" i="9"/>
  <c r="B2332" i="9"/>
  <c r="S2331" i="9"/>
  <c r="B2331" i="9"/>
  <c r="S2330" i="9"/>
  <c r="B2330" i="9"/>
  <c r="S2329" i="9"/>
  <c r="B2329" i="9"/>
  <c r="S2328" i="9"/>
  <c r="B2328" i="9"/>
  <c r="S2327" i="9"/>
  <c r="B2327" i="9"/>
  <c r="S2326" i="9"/>
  <c r="B2326" i="9"/>
  <c r="S2325" i="9"/>
  <c r="B2325" i="9"/>
  <c r="S2324" i="9"/>
  <c r="B2324" i="9"/>
  <c r="S2323" i="9"/>
  <c r="B2323" i="9"/>
  <c r="S2322" i="9"/>
  <c r="B2322" i="9"/>
  <c r="S2321" i="9"/>
  <c r="B2321" i="9"/>
  <c r="S2320" i="9"/>
  <c r="B2320" i="9"/>
  <c r="S2319" i="9"/>
  <c r="B2319" i="9"/>
  <c r="S2318" i="9"/>
  <c r="B2318" i="9"/>
  <c r="S2317" i="9"/>
  <c r="B2317" i="9"/>
  <c r="S2316" i="9"/>
  <c r="B2316" i="9"/>
  <c r="S2315" i="9"/>
  <c r="B2315" i="9"/>
  <c r="S2314" i="9"/>
  <c r="B2314" i="9"/>
  <c r="S2313" i="9"/>
  <c r="B2313" i="9"/>
  <c r="S2312" i="9"/>
  <c r="B2312" i="9"/>
  <c r="S2311" i="9"/>
  <c r="B2311" i="9"/>
  <c r="S2310" i="9"/>
  <c r="B2310" i="9"/>
  <c r="S2309" i="9"/>
  <c r="B2309" i="9"/>
  <c r="S2308" i="9"/>
  <c r="B2308" i="9"/>
  <c r="S2307" i="9"/>
  <c r="B2307" i="9"/>
  <c r="S2306" i="9"/>
  <c r="B2306" i="9"/>
  <c r="S2305" i="9"/>
  <c r="B2305" i="9"/>
  <c r="S2304" i="9"/>
  <c r="B2304" i="9"/>
  <c r="S2303" i="9"/>
  <c r="B2303" i="9"/>
  <c r="S2302" i="9"/>
  <c r="B2302" i="9"/>
  <c r="S2301" i="9"/>
  <c r="B2301" i="9"/>
  <c r="S2300" i="9"/>
  <c r="B2300" i="9"/>
  <c r="S2299" i="9"/>
  <c r="B2299" i="9"/>
  <c r="S2298" i="9"/>
  <c r="B2298" i="9"/>
  <c r="S2297" i="9"/>
  <c r="B2297" i="9"/>
  <c r="S2296" i="9"/>
  <c r="B2296" i="9"/>
  <c r="S2295" i="9"/>
  <c r="B2295" i="9"/>
  <c r="S2294" i="9"/>
  <c r="B2294" i="9"/>
  <c r="S2293" i="9"/>
  <c r="B2293" i="9"/>
  <c r="S2292" i="9"/>
  <c r="B2292" i="9"/>
  <c r="S2291" i="9"/>
  <c r="B2291" i="9"/>
  <c r="S2290" i="9"/>
  <c r="B2290" i="9"/>
  <c r="S2289" i="9"/>
  <c r="B2289" i="9"/>
  <c r="S2288" i="9"/>
  <c r="B2288" i="9"/>
  <c r="S2287" i="9"/>
  <c r="B2287" i="9"/>
  <c r="S2286" i="9"/>
  <c r="B2286" i="9"/>
  <c r="S2285" i="9"/>
  <c r="B2285" i="9"/>
  <c r="S2284" i="9"/>
  <c r="B2284" i="9"/>
  <c r="S2283" i="9"/>
  <c r="B2283" i="9"/>
  <c r="S2282" i="9"/>
  <c r="B2282" i="9"/>
  <c r="S2281" i="9"/>
  <c r="B2281" i="9"/>
  <c r="S2280" i="9"/>
  <c r="B2280" i="9"/>
  <c r="S2279" i="9"/>
  <c r="B2279" i="9"/>
  <c r="S2278" i="9"/>
  <c r="B2278" i="9"/>
  <c r="S2277" i="9"/>
  <c r="B2277" i="9"/>
  <c r="S2276" i="9"/>
  <c r="B2276" i="9"/>
  <c r="S2275" i="9"/>
  <c r="B2275" i="9"/>
  <c r="S2274" i="9"/>
  <c r="B2274" i="9"/>
  <c r="S2273" i="9"/>
  <c r="B2273" i="9"/>
  <c r="S2272" i="9"/>
  <c r="B2272" i="9"/>
  <c r="S2270" i="9"/>
  <c r="B2270" i="9"/>
  <c r="S2269" i="9"/>
  <c r="B2269" i="9"/>
  <c r="S2268" i="9"/>
  <c r="B2268" i="9"/>
  <c r="S2267" i="9"/>
  <c r="B2267" i="9"/>
  <c r="S2266" i="9"/>
  <c r="B2266" i="9"/>
  <c r="S2265" i="9"/>
  <c r="B2265" i="9"/>
  <c r="S2264" i="9"/>
  <c r="B2264" i="9"/>
  <c r="S2263" i="9"/>
  <c r="B2263" i="9"/>
  <c r="S2262" i="9"/>
  <c r="B2262" i="9"/>
  <c r="S2261" i="9"/>
  <c r="B2261" i="9"/>
  <c r="S2260" i="9"/>
  <c r="B2260" i="9"/>
  <c r="S2259" i="9"/>
  <c r="B2259" i="9"/>
  <c r="S2258" i="9"/>
  <c r="B2258" i="9"/>
  <c r="S2257" i="9"/>
  <c r="B2257" i="9"/>
  <c r="S2256" i="9"/>
  <c r="B2256" i="9"/>
  <c r="S2255" i="9"/>
  <c r="B2255" i="9"/>
  <c r="S2254" i="9"/>
  <c r="B2254" i="9"/>
  <c r="S2253" i="9"/>
  <c r="B2253" i="9"/>
  <c r="S2252" i="9"/>
  <c r="B2252" i="9"/>
  <c r="S2251" i="9"/>
  <c r="B2251" i="9"/>
  <c r="S2250" i="9"/>
  <c r="B2250" i="9"/>
  <c r="S2249" i="9"/>
  <c r="B2249" i="9"/>
  <c r="S2248" i="9"/>
  <c r="B2248" i="9"/>
  <c r="S2247" i="9"/>
  <c r="B2247" i="9"/>
  <c r="S2246" i="9"/>
  <c r="B2246" i="9"/>
  <c r="S2245" i="9"/>
  <c r="B2245" i="9"/>
  <c r="S2244" i="9"/>
  <c r="B2244" i="9"/>
  <c r="S2243" i="9"/>
  <c r="B2243" i="9"/>
  <c r="S2242" i="9"/>
  <c r="B2242" i="9"/>
  <c r="S2241" i="9"/>
  <c r="B2241" i="9"/>
  <c r="S2240" i="9"/>
  <c r="B2240" i="9"/>
  <c r="S2239" i="9"/>
  <c r="B2239" i="9"/>
  <c r="S2238" i="9"/>
  <c r="B2238" i="9"/>
  <c r="S2237" i="9"/>
  <c r="B2237" i="9"/>
  <c r="S2236" i="9"/>
  <c r="B2236" i="9"/>
  <c r="S2235" i="9"/>
  <c r="B2235" i="9"/>
  <c r="S2234" i="9"/>
  <c r="B2234" i="9"/>
  <c r="S2233" i="9"/>
  <c r="B2233" i="9"/>
  <c r="S2232" i="9"/>
  <c r="B2232" i="9"/>
  <c r="S2231" i="9"/>
  <c r="B2231" i="9"/>
  <c r="S2230" i="9"/>
  <c r="B2230" i="9"/>
  <c r="S2229" i="9"/>
  <c r="B2229" i="9"/>
  <c r="S2228" i="9"/>
  <c r="B2228" i="9"/>
  <c r="S2227" i="9"/>
  <c r="B2227" i="9"/>
  <c r="S2226" i="9"/>
  <c r="B2226" i="9"/>
  <c r="S2225" i="9"/>
  <c r="B2225" i="9"/>
  <c r="S2224" i="9"/>
  <c r="B2224" i="9"/>
  <c r="S2223" i="9"/>
  <c r="B2223" i="9"/>
  <c r="S2222" i="9"/>
  <c r="B2222" i="9"/>
  <c r="S2221" i="9"/>
  <c r="B2221" i="9"/>
  <c r="S2220" i="9"/>
  <c r="B2220" i="9"/>
  <c r="S2219" i="9"/>
  <c r="B2219" i="9"/>
  <c r="S2218" i="9"/>
  <c r="B2218" i="9"/>
  <c r="S2217" i="9"/>
  <c r="B2217" i="9"/>
  <c r="S2216" i="9"/>
  <c r="B2216" i="9"/>
  <c r="S2215" i="9"/>
  <c r="B2215" i="9"/>
  <c r="S2214" i="9"/>
  <c r="B2214" i="9"/>
  <c r="S2213" i="9"/>
  <c r="B2213" i="9"/>
  <c r="S2212" i="9"/>
  <c r="B2212" i="9"/>
  <c r="S2211" i="9"/>
  <c r="B2211" i="9"/>
  <c r="S2210" i="9"/>
  <c r="B2210" i="9"/>
  <c r="S2209" i="9"/>
  <c r="B2209" i="9"/>
  <c r="S2208" i="9"/>
  <c r="B2208" i="9"/>
  <c r="S2207" i="9"/>
  <c r="B2207" i="9"/>
  <c r="S2206" i="9"/>
  <c r="B2206" i="9"/>
  <c r="S2205" i="9"/>
  <c r="B2205" i="9"/>
  <c r="S2204" i="9"/>
  <c r="B2204" i="9"/>
  <c r="S2203" i="9"/>
  <c r="B2203" i="9"/>
  <c r="S2202" i="9"/>
  <c r="B2202" i="9"/>
  <c r="S2201" i="9"/>
  <c r="B2201" i="9"/>
  <c r="S2200" i="9"/>
  <c r="B2200" i="9"/>
  <c r="S2199" i="9"/>
  <c r="B2199" i="9"/>
  <c r="S2198" i="9"/>
  <c r="B2198" i="9"/>
  <c r="S2197" i="9"/>
  <c r="B2197" i="9"/>
  <c r="S2196" i="9"/>
  <c r="B2196" i="9"/>
  <c r="S2195" i="9"/>
  <c r="B2195" i="9"/>
  <c r="S2194" i="9"/>
  <c r="B2194" i="9"/>
  <c r="S2193" i="9"/>
  <c r="B2193" i="9"/>
  <c r="S2192" i="9"/>
  <c r="B2192" i="9"/>
  <c r="S2191" i="9"/>
  <c r="B2191" i="9"/>
  <c r="S2190" i="9"/>
  <c r="B2190" i="9"/>
  <c r="S2189" i="9"/>
  <c r="B2189" i="9"/>
  <c r="S2188" i="9"/>
  <c r="B2188" i="9"/>
  <c r="S2187" i="9"/>
  <c r="B2187" i="9"/>
  <c r="S2186" i="9"/>
  <c r="B2186" i="9"/>
  <c r="S2185" i="9"/>
  <c r="B2185" i="9"/>
  <c r="S2184" i="9"/>
  <c r="B2184" i="9"/>
  <c r="S2183" i="9"/>
  <c r="B2183" i="9"/>
  <c r="S2182" i="9"/>
  <c r="B2182" i="9"/>
  <c r="S2181" i="9"/>
  <c r="B2181" i="9"/>
  <c r="S2180" i="9"/>
  <c r="B2180" i="9"/>
  <c r="S2179" i="9"/>
  <c r="B2179" i="9"/>
  <c r="S2178" i="9"/>
  <c r="B2178" i="9"/>
  <c r="S2177" i="9"/>
  <c r="B2177" i="9"/>
  <c r="S2176" i="9"/>
  <c r="B2176" i="9"/>
  <c r="S2175" i="9"/>
  <c r="B2175" i="9"/>
  <c r="S2174" i="9"/>
  <c r="B2174" i="9"/>
  <c r="S2173" i="9"/>
  <c r="B2173" i="9"/>
  <c r="S2172" i="9"/>
  <c r="B2172" i="9"/>
  <c r="S2171" i="9"/>
  <c r="B2171" i="9"/>
  <c r="S2170" i="9"/>
  <c r="B2170" i="9"/>
  <c r="S2168" i="9"/>
  <c r="B2168" i="9"/>
  <c r="S2167" i="9"/>
  <c r="B2167" i="9"/>
  <c r="S2166" i="9"/>
  <c r="B2166" i="9"/>
  <c r="S2165" i="9"/>
  <c r="B2165" i="9"/>
  <c r="S2164" i="9"/>
  <c r="B2164" i="9"/>
  <c r="S2163" i="9"/>
  <c r="B2163" i="9"/>
  <c r="S2162" i="9"/>
  <c r="B2162" i="9"/>
  <c r="S2161" i="9"/>
  <c r="B2161" i="9"/>
  <c r="S2160" i="9"/>
  <c r="B2160" i="9"/>
  <c r="S2159" i="9"/>
  <c r="B2159" i="9"/>
  <c r="S2158" i="9"/>
  <c r="B2158" i="9"/>
  <c r="S2157" i="9"/>
  <c r="B2157" i="9"/>
  <c r="S2156" i="9"/>
  <c r="B2156" i="9"/>
  <c r="S2155" i="9"/>
  <c r="B2155" i="9"/>
  <c r="S2154" i="9"/>
  <c r="B2154" i="9"/>
  <c r="S2153" i="9"/>
  <c r="B2153" i="9"/>
  <c r="S2152" i="9"/>
  <c r="B2152" i="9"/>
  <c r="S2151" i="9"/>
  <c r="B2151" i="9"/>
  <c r="S2150" i="9"/>
  <c r="B2150" i="9"/>
  <c r="S2149" i="9"/>
  <c r="B2149" i="9"/>
  <c r="S2148" i="9"/>
  <c r="B2148" i="9"/>
  <c r="S2147" i="9"/>
  <c r="B2147" i="9"/>
  <c r="S2146" i="9"/>
  <c r="B2146" i="9"/>
  <c r="S2145" i="9"/>
  <c r="B2145" i="9"/>
  <c r="S2144" i="9"/>
  <c r="B2144" i="9"/>
  <c r="S2142" i="9"/>
  <c r="B2142" i="9"/>
  <c r="S2141" i="9"/>
  <c r="B2141" i="9"/>
  <c r="S2140" i="9"/>
  <c r="B2140" i="9"/>
  <c r="S2139" i="9"/>
  <c r="B2139" i="9"/>
  <c r="S2138" i="9"/>
  <c r="B2138" i="9"/>
  <c r="S2137" i="9"/>
  <c r="B2137" i="9"/>
  <c r="S2136" i="9"/>
  <c r="B2136" i="9"/>
  <c r="S2135" i="9"/>
  <c r="B2135" i="9"/>
  <c r="S2134" i="9"/>
  <c r="B2134" i="9"/>
  <c r="S2133" i="9"/>
  <c r="B2133" i="9"/>
  <c r="S2132" i="9"/>
  <c r="B2132" i="9"/>
  <c r="S2131" i="9"/>
  <c r="B2131" i="9"/>
  <c r="S2130" i="9"/>
  <c r="B2130" i="9"/>
  <c r="S2129" i="9"/>
  <c r="B2129" i="9"/>
  <c r="S2128" i="9"/>
  <c r="B2128" i="9"/>
  <c r="S2127" i="9"/>
  <c r="B2127" i="9"/>
  <c r="S2126" i="9"/>
  <c r="B2126" i="9"/>
  <c r="S2125" i="9"/>
  <c r="B2125" i="9"/>
  <c r="S2124" i="9"/>
  <c r="B2124" i="9"/>
  <c r="S2123" i="9"/>
  <c r="B2123" i="9"/>
  <c r="S2121" i="9"/>
  <c r="B2121" i="9"/>
  <c r="S2120" i="9"/>
  <c r="B2120" i="9"/>
  <c r="S2119" i="9"/>
  <c r="B2119" i="9"/>
  <c r="S2118" i="9"/>
  <c r="B2118" i="9"/>
  <c r="S2117" i="9"/>
  <c r="B2117" i="9"/>
  <c r="S2116" i="9"/>
  <c r="B2116" i="9"/>
  <c r="S2115" i="9"/>
  <c r="B2115" i="9"/>
  <c r="S2114" i="9"/>
  <c r="B2114" i="9"/>
  <c r="S2113" i="9"/>
  <c r="B2113" i="9"/>
  <c r="S2112" i="9"/>
  <c r="B2112" i="9"/>
  <c r="S2111" i="9"/>
  <c r="B2111" i="9"/>
  <c r="S2110" i="9"/>
  <c r="B2110" i="9"/>
  <c r="S2109" i="9"/>
  <c r="B2109" i="9"/>
  <c r="S2108" i="9"/>
  <c r="B2108" i="9"/>
  <c r="S2107" i="9"/>
  <c r="B2107" i="9"/>
  <c r="S2106" i="9"/>
  <c r="B2106" i="9"/>
  <c r="S2105" i="9"/>
  <c r="B2105" i="9"/>
  <c r="S2104" i="9"/>
  <c r="B2104" i="9"/>
  <c r="S2103" i="9"/>
  <c r="B2103" i="9"/>
  <c r="S2102" i="9"/>
  <c r="B2102" i="9"/>
  <c r="S2101" i="9"/>
  <c r="B2101" i="9"/>
  <c r="S2100" i="9"/>
  <c r="B2100" i="9"/>
  <c r="S2099" i="9"/>
  <c r="B2099" i="9"/>
  <c r="S2098" i="9"/>
  <c r="B2098" i="9"/>
  <c r="S2097" i="9"/>
  <c r="B2097" i="9"/>
  <c r="S2096" i="9"/>
  <c r="B2096" i="9"/>
  <c r="S2095" i="9"/>
  <c r="B2095" i="9"/>
  <c r="S2094" i="9"/>
  <c r="B2094" i="9"/>
  <c r="S2093" i="9"/>
  <c r="B2093" i="9"/>
  <c r="S2092" i="9"/>
  <c r="B2092" i="9"/>
  <c r="S2091" i="9"/>
  <c r="B2091" i="9"/>
  <c r="S2090" i="9"/>
  <c r="B2090" i="9"/>
  <c r="S2089" i="9"/>
  <c r="B2089" i="9"/>
  <c r="S2088" i="9"/>
  <c r="B2088" i="9"/>
  <c r="S2087" i="9"/>
  <c r="B2087" i="9"/>
  <c r="S2086" i="9"/>
  <c r="B2086" i="9"/>
  <c r="S2085" i="9"/>
  <c r="B2085" i="9"/>
  <c r="S2084" i="9"/>
  <c r="B2084" i="9"/>
  <c r="S2083" i="9"/>
  <c r="B2083" i="9"/>
  <c r="S2082" i="9"/>
  <c r="B2082" i="9"/>
  <c r="S2081" i="9"/>
  <c r="B2081" i="9"/>
  <c r="S2080" i="9"/>
  <c r="B2080" i="9"/>
  <c r="S2079" i="9"/>
  <c r="B2079" i="9"/>
  <c r="S2078" i="9"/>
  <c r="B2078" i="9"/>
  <c r="S2077" i="9"/>
  <c r="B2077" i="9"/>
  <c r="S2076" i="9"/>
  <c r="B2076" i="9"/>
  <c r="S2075" i="9"/>
  <c r="B2075" i="9"/>
  <c r="S2074" i="9"/>
  <c r="B2074" i="9"/>
  <c r="S2073" i="9"/>
  <c r="B2073" i="9"/>
  <c r="S2072" i="9"/>
  <c r="B2072" i="9"/>
  <c r="S2071" i="9"/>
  <c r="B2071" i="9"/>
  <c r="S2070" i="9"/>
  <c r="B2070" i="9"/>
  <c r="S2069" i="9"/>
  <c r="B2069" i="9"/>
  <c r="S2068" i="9"/>
  <c r="B2068" i="9"/>
  <c r="S2067" i="9"/>
  <c r="B2067" i="9"/>
  <c r="S2066" i="9"/>
  <c r="B2066" i="9"/>
  <c r="S2065" i="9"/>
  <c r="B2065" i="9"/>
  <c r="S2064" i="9"/>
  <c r="B2064" i="9"/>
  <c r="S2063" i="9"/>
  <c r="B2063" i="9"/>
  <c r="S2062" i="9"/>
  <c r="B2062" i="9"/>
  <c r="S2061" i="9"/>
  <c r="B2061" i="9"/>
  <c r="S2060" i="9"/>
  <c r="B2060" i="9"/>
  <c r="S2059" i="9"/>
  <c r="B2059" i="9"/>
  <c r="S2058" i="9"/>
  <c r="B2058" i="9"/>
  <c r="S2057" i="9"/>
  <c r="B2057" i="9"/>
  <c r="S2056" i="9"/>
  <c r="B2056" i="9"/>
  <c r="S2055" i="9"/>
  <c r="B2055" i="9"/>
  <c r="S2054" i="9"/>
  <c r="B2054" i="9"/>
  <c r="S2053" i="9"/>
  <c r="B2053" i="9"/>
  <c r="S2052" i="9"/>
  <c r="B2052" i="9"/>
  <c r="S2051" i="9"/>
  <c r="B2051" i="9"/>
  <c r="S2050" i="9"/>
  <c r="B2050" i="9"/>
  <c r="S2049" i="9"/>
  <c r="B2049" i="9"/>
  <c r="S2048" i="9"/>
  <c r="B2048" i="9"/>
  <c r="S2047" i="9"/>
  <c r="B2047" i="9"/>
  <c r="S2046" i="9"/>
  <c r="B2046" i="9"/>
  <c r="S2045" i="9"/>
  <c r="B2045" i="9"/>
  <c r="S2044" i="9"/>
  <c r="B2044" i="9"/>
  <c r="S2043" i="9"/>
  <c r="B2043" i="9"/>
  <c r="S2042" i="9"/>
  <c r="B2042" i="9"/>
  <c r="S2041" i="9"/>
  <c r="B2041" i="9"/>
  <c r="S2040" i="9"/>
  <c r="B2040" i="9"/>
  <c r="S2039" i="9"/>
  <c r="B2039" i="9"/>
  <c r="S2038" i="9"/>
  <c r="B2038" i="9"/>
  <c r="S2037" i="9"/>
  <c r="B2037" i="9"/>
  <c r="S2036" i="9"/>
  <c r="B2036" i="9"/>
  <c r="S2035" i="9"/>
  <c r="B2035" i="9"/>
  <c r="S2034" i="9"/>
  <c r="B2034" i="9"/>
  <c r="S2033" i="9"/>
  <c r="B2033" i="9"/>
  <c r="S2032" i="9"/>
  <c r="B2032" i="9"/>
  <c r="S2031" i="9"/>
  <c r="B2031" i="9"/>
  <c r="S2030" i="9"/>
  <c r="B2030" i="9"/>
  <c r="S2029" i="9"/>
  <c r="B2029" i="9"/>
  <c r="S2028" i="9"/>
  <c r="B2028" i="9"/>
  <c r="S2027" i="9"/>
  <c r="B2027" i="9"/>
  <c r="S2026" i="9"/>
  <c r="B2026" i="9"/>
  <c r="S2025" i="9"/>
  <c r="B2025" i="9"/>
  <c r="S2024" i="9"/>
  <c r="B2024" i="9"/>
  <c r="S2023" i="9"/>
  <c r="B2023" i="9"/>
  <c r="S2022" i="9"/>
  <c r="B2022" i="9"/>
  <c r="S2020" i="9"/>
  <c r="B2020" i="9"/>
  <c r="S2019" i="9"/>
  <c r="B2019" i="9"/>
  <c r="S2018" i="9"/>
  <c r="B2018" i="9"/>
  <c r="S2017" i="9"/>
  <c r="B2017" i="9"/>
  <c r="S2016" i="9"/>
  <c r="B2016" i="9"/>
  <c r="S2015" i="9"/>
  <c r="B2015" i="9"/>
  <c r="S2014" i="9"/>
  <c r="B2014" i="9"/>
  <c r="S2013" i="9"/>
  <c r="B2013" i="9"/>
  <c r="S2012" i="9"/>
  <c r="B2012" i="9"/>
  <c r="S2011" i="9"/>
  <c r="B2011" i="9"/>
  <c r="S2010" i="9"/>
  <c r="B2010" i="9"/>
  <c r="S2009" i="9"/>
  <c r="B2009" i="9"/>
  <c r="S2008" i="9"/>
  <c r="B2008" i="9"/>
  <c r="S2007" i="9"/>
  <c r="B2007" i="9"/>
  <c r="S2006" i="9"/>
  <c r="B2006" i="9"/>
  <c r="S2005" i="9"/>
  <c r="B2005" i="9"/>
  <c r="S2004" i="9"/>
  <c r="B2004" i="9"/>
  <c r="S2003" i="9"/>
  <c r="B2003" i="9"/>
  <c r="S2002" i="9"/>
  <c r="B2002" i="9"/>
  <c r="S2001" i="9"/>
  <c r="B2001" i="9"/>
  <c r="S2000" i="9"/>
  <c r="B2000" i="9"/>
  <c r="S1999" i="9"/>
  <c r="B1999" i="9"/>
  <c r="S1997" i="9"/>
  <c r="B1997" i="9"/>
  <c r="S1996" i="9"/>
  <c r="B1996" i="9"/>
  <c r="S1995" i="9"/>
  <c r="B1995" i="9"/>
  <c r="S1994" i="9"/>
  <c r="B1994" i="9"/>
  <c r="S1993" i="9"/>
  <c r="B1993" i="9"/>
  <c r="S1992" i="9"/>
  <c r="B1992" i="9"/>
  <c r="S1991" i="9"/>
  <c r="B1991" i="9"/>
  <c r="S1990" i="9"/>
  <c r="B1990" i="9"/>
  <c r="S1989" i="9"/>
  <c r="B1989" i="9"/>
  <c r="S1988" i="9"/>
  <c r="B1988" i="9"/>
  <c r="S1987" i="9"/>
  <c r="B1987" i="9"/>
  <c r="S1986" i="9"/>
  <c r="B1986" i="9"/>
  <c r="S1985" i="9"/>
  <c r="B1985" i="9"/>
  <c r="S1984" i="9"/>
  <c r="B1984" i="9"/>
  <c r="S1983" i="9"/>
  <c r="B1983" i="9"/>
  <c r="S1982" i="9"/>
  <c r="B1982" i="9"/>
  <c r="S1981" i="9"/>
  <c r="B1981" i="9"/>
  <c r="S1980" i="9"/>
  <c r="B1980" i="9"/>
  <c r="S1979" i="9"/>
  <c r="B1979" i="9"/>
  <c r="S1978" i="9"/>
  <c r="B1978" i="9"/>
  <c r="S1977" i="9"/>
  <c r="B1977" i="9"/>
  <c r="S1976" i="9"/>
  <c r="B1976" i="9"/>
  <c r="S1975" i="9"/>
  <c r="B1975" i="9"/>
  <c r="S1974" i="9"/>
  <c r="B1974" i="9"/>
  <c r="S1973" i="9"/>
  <c r="B1973" i="9"/>
  <c r="S1972" i="9"/>
  <c r="B1972" i="9"/>
  <c r="S1971" i="9"/>
  <c r="B1971" i="9"/>
  <c r="S1970" i="9"/>
  <c r="B1970" i="9"/>
  <c r="S1969" i="9"/>
  <c r="B1969" i="9"/>
  <c r="S1968" i="9"/>
  <c r="B1968" i="9"/>
  <c r="S1967" i="9"/>
  <c r="B1967" i="9"/>
  <c r="S1966" i="9"/>
  <c r="B1966" i="9"/>
  <c r="S1965" i="9"/>
  <c r="B1965" i="9"/>
  <c r="S1964" i="9"/>
  <c r="B1964" i="9"/>
  <c r="S1963" i="9"/>
  <c r="B1963" i="9"/>
  <c r="S1962" i="9"/>
  <c r="B1962" i="9"/>
  <c r="S1961" i="9"/>
  <c r="B1961" i="9"/>
  <c r="S1960" i="9"/>
  <c r="B1960" i="9"/>
  <c r="S1959" i="9"/>
  <c r="B1959" i="9"/>
  <c r="S1958" i="9"/>
  <c r="B1958" i="9"/>
  <c r="S1957" i="9"/>
  <c r="B1957" i="9"/>
  <c r="S1956" i="9"/>
  <c r="B1956" i="9"/>
  <c r="S1955" i="9"/>
  <c r="B1955" i="9"/>
  <c r="S1954" i="9"/>
  <c r="B1954" i="9"/>
  <c r="S1953" i="9"/>
  <c r="B1953" i="9"/>
  <c r="S1952" i="9"/>
  <c r="B1952" i="9"/>
  <c r="S1951" i="9"/>
  <c r="B1951" i="9"/>
  <c r="S1950" i="9"/>
  <c r="B1950" i="9"/>
  <c r="S1949" i="9"/>
  <c r="B1949" i="9"/>
  <c r="S1948" i="9"/>
  <c r="B1948" i="9"/>
  <c r="S1947" i="9"/>
  <c r="B1947" i="9"/>
  <c r="S1946" i="9"/>
  <c r="B1946" i="9"/>
  <c r="S1945" i="9"/>
  <c r="B1945" i="9"/>
  <c r="S1944" i="9"/>
  <c r="B1944" i="9"/>
  <c r="S1943" i="9"/>
  <c r="B1943" i="9"/>
  <c r="S1942" i="9"/>
  <c r="B1942" i="9"/>
  <c r="S1941" i="9"/>
  <c r="B1941" i="9"/>
  <c r="S1940" i="9"/>
  <c r="B1940" i="9"/>
  <c r="S1939" i="9"/>
  <c r="B1939" i="9"/>
  <c r="S1938" i="9"/>
  <c r="B1938" i="9"/>
  <c r="S1937" i="9"/>
  <c r="B1937" i="9"/>
  <c r="S1936" i="9"/>
  <c r="B1936" i="9"/>
  <c r="S1935" i="9"/>
  <c r="B1935" i="9"/>
  <c r="S1934" i="9"/>
  <c r="B1934" i="9"/>
  <c r="S1933" i="9"/>
  <c r="B1933" i="9"/>
  <c r="S1932" i="9"/>
  <c r="B1932" i="9"/>
  <c r="S1931" i="9"/>
  <c r="B1931" i="9"/>
  <c r="S1930" i="9"/>
  <c r="B1930" i="9"/>
  <c r="S1929" i="9"/>
  <c r="B1929" i="9"/>
  <c r="S1928" i="9"/>
  <c r="B1928" i="9"/>
  <c r="S1927" i="9"/>
  <c r="B1927" i="9"/>
  <c r="S1926" i="9"/>
  <c r="B1926" i="9"/>
  <c r="S1925" i="9"/>
  <c r="B1925" i="9"/>
  <c r="S1924" i="9"/>
  <c r="B1924" i="9"/>
  <c r="S1923" i="9"/>
  <c r="B1923" i="9"/>
  <c r="S1922" i="9"/>
  <c r="B1922" i="9"/>
  <c r="S1921" i="9"/>
  <c r="B1921" i="9"/>
  <c r="S1920" i="9"/>
  <c r="B1920" i="9"/>
  <c r="S1919" i="9"/>
  <c r="B1919" i="9"/>
  <c r="S1918" i="9"/>
  <c r="B1918" i="9"/>
  <c r="S1917" i="9"/>
  <c r="B1917" i="9"/>
  <c r="S1916" i="9"/>
  <c r="B1916" i="9"/>
  <c r="S1915" i="9"/>
  <c r="B1915" i="9"/>
  <c r="S1914" i="9"/>
  <c r="B1914" i="9"/>
  <c r="S1913" i="9"/>
  <c r="B1913" i="9"/>
  <c r="S1912" i="9"/>
  <c r="B1912" i="9"/>
  <c r="S1911" i="9"/>
  <c r="B1911" i="9"/>
  <c r="S1910" i="9"/>
  <c r="B1910" i="9"/>
  <c r="S1909" i="9"/>
  <c r="B1909" i="9"/>
  <c r="S1908" i="9"/>
  <c r="B1908" i="9"/>
  <c r="S1907" i="9"/>
  <c r="B1907" i="9"/>
  <c r="S1906" i="9"/>
  <c r="B1906" i="9"/>
  <c r="S1905" i="9"/>
  <c r="B1905" i="9"/>
  <c r="S1904" i="9"/>
  <c r="B1904" i="9"/>
  <c r="S1903" i="9"/>
  <c r="B1903" i="9"/>
  <c r="S1902" i="9"/>
  <c r="B1902" i="9"/>
  <c r="S1901" i="9"/>
  <c r="B1901" i="9"/>
  <c r="S1900" i="9"/>
  <c r="B1900" i="9"/>
  <c r="S1899" i="9"/>
  <c r="B1899" i="9"/>
  <c r="S1898" i="9"/>
  <c r="B1898" i="9"/>
  <c r="S1896" i="9"/>
  <c r="B1896" i="9"/>
  <c r="S1895" i="9"/>
  <c r="B1895" i="9"/>
  <c r="S1894" i="9"/>
  <c r="B1894" i="9"/>
  <c r="S1893" i="9"/>
  <c r="B1893" i="9"/>
  <c r="S1892" i="9"/>
  <c r="B1892" i="9"/>
  <c r="S1891" i="9"/>
  <c r="B1891" i="9"/>
  <c r="S1890" i="9"/>
  <c r="B1890" i="9"/>
  <c r="S1889" i="9"/>
  <c r="B1889" i="9"/>
  <c r="S1888" i="9"/>
  <c r="B1888" i="9"/>
  <c r="S1887" i="9"/>
  <c r="B1887" i="9"/>
  <c r="S1886" i="9"/>
  <c r="B1886" i="9"/>
  <c r="S1885" i="9"/>
  <c r="B1885" i="9"/>
  <c r="S1884" i="9"/>
  <c r="B1884" i="9"/>
  <c r="S1883" i="9"/>
  <c r="B1883" i="9"/>
  <c r="S1882" i="9"/>
  <c r="B1882" i="9"/>
  <c r="S1881" i="9"/>
  <c r="B1881" i="9"/>
  <c r="S1880" i="9"/>
  <c r="B1880" i="9"/>
  <c r="S1879" i="9"/>
  <c r="B1879" i="9"/>
  <c r="S1878" i="9"/>
  <c r="B1878" i="9"/>
  <c r="S1877" i="9"/>
  <c r="B1877" i="9"/>
  <c r="S1876" i="9"/>
  <c r="B1876" i="9"/>
  <c r="S1875" i="9"/>
  <c r="B1875" i="9"/>
  <c r="S1874" i="9"/>
  <c r="B1874" i="9"/>
  <c r="S1873" i="9"/>
  <c r="B1873" i="9"/>
  <c r="S1872" i="9"/>
  <c r="B1872" i="9"/>
  <c r="S1871" i="9"/>
  <c r="B1871" i="9"/>
  <c r="S1870" i="9"/>
  <c r="B1870" i="9"/>
  <c r="S1869" i="9"/>
  <c r="B1869" i="9"/>
  <c r="S1868" i="9"/>
  <c r="B1868" i="9"/>
  <c r="S1867" i="9"/>
  <c r="B1867" i="9"/>
  <c r="S1866" i="9"/>
  <c r="B1866" i="9"/>
  <c r="S1865" i="9"/>
  <c r="B1865" i="9"/>
  <c r="S1864" i="9"/>
  <c r="B1864" i="9"/>
  <c r="S1863" i="9"/>
  <c r="B1863" i="9"/>
  <c r="S1862" i="9"/>
  <c r="B1862" i="9"/>
  <c r="S1861" i="9"/>
  <c r="B1861" i="9"/>
  <c r="S1860" i="9"/>
  <c r="B1860" i="9"/>
  <c r="S1859" i="9"/>
  <c r="B1859" i="9"/>
  <c r="S1858" i="9"/>
  <c r="B1858" i="9"/>
  <c r="S1857" i="9"/>
  <c r="B1857" i="9"/>
  <c r="S1856" i="9"/>
  <c r="B1856" i="9"/>
  <c r="S1855" i="9"/>
  <c r="B1855" i="9"/>
  <c r="S1854" i="9"/>
  <c r="B1854" i="9"/>
  <c r="S1853" i="9"/>
  <c r="B1853" i="9"/>
  <c r="S1852" i="9"/>
  <c r="B1852" i="9"/>
  <c r="S1851" i="9"/>
  <c r="B1851" i="9"/>
  <c r="S1850" i="9"/>
  <c r="B1850" i="9"/>
  <c r="S1849" i="9"/>
  <c r="B1849" i="9"/>
  <c r="S1848" i="9"/>
  <c r="B1848" i="9"/>
  <c r="S1847" i="9"/>
  <c r="B1847" i="9"/>
  <c r="S1846" i="9"/>
  <c r="B1846" i="9"/>
  <c r="S1845" i="9"/>
  <c r="B1845" i="9"/>
  <c r="S1844" i="9"/>
  <c r="B1844" i="9"/>
  <c r="S1843" i="9"/>
  <c r="B1843" i="9"/>
  <c r="S1842" i="9"/>
  <c r="B1842" i="9"/>
  <c r="S1841" i="9"/>
  <c r="B1841" i="9"/>
  <c r="S1840" i="9"/>
  <c r="B1840" i="9"/>
  <c r="S1839" i="9"/>
  <c r="B1839" i="9"/>
  <c r="S1838" i="9"/>
  <c r="B1838" i="9"/>
  <c r="S1837" i="9"/>
  <c r="B1837" i="9"/>
  <c r="S1836" i="9"/>
  <c r="B1836" i="9"/>
  <c r="S1835" i="9"/>
  <c r="B1835" i="9"/>
  <c r="S1834" i="9"/>
  <c r="B1834" i="9"/>
  <c r="S1833" i="9"/>
  <c r="B1833" i="9"/>
  <c r="S1832" i="9"/>
  <c r="B1832" i="9"/>
  <c r="S1831" i="9"/>
  <c r="B1831" i="9"/>
  <c r="S1830" i="9"/>
  <c r="B1830" i="9"/>
  <c r="S1829" i="9"/>
  <c r="B1829" i="9"/>
  <c r="S1828" i="9"/>
  <c r="B1828" i="9"/>
  <c r="S1827" i="9"/>
  <c r="B1827" i="9"/>
  <c r="S1826" i="9"/>
  <c r="B1826" i="9"/>
  <c r="S1825" i="9"/>
  <c r="B1825" i="9"/>
  <c r="S1824" i="9"/>
  <c r="B1824" i="9"/>
  <c r="S1823" i="9"/>
  <c r="B1823" i="9"/>
  <c r="S1822" i="9"/>
  <c r="B1822" i="9"/>
  <c r="S1821" i="9"/>
  <c r="B1821" i="9"/>
  <c r="S1820" i="9"/>
  <c r="B1820" i="9"/>
  <c r="S1819" i="9"/>
  <c r="B1819" i="9"/>
  <c r="S1818" i="9"/>
  <c r="B1818" i="9"/>
  <c r="S1817" i="9"/>
  <c r="B1817" i="9"/>
  <c r="S1816" i="9"/>
  <c r="B1816" i="9"/>
  <c r="S1815" i="9"/>
  <c r="B1815" i="9"/>
  <c r="S1814" i="9"/>
  <c r="B1814" i="9"/>
  <c r="S1813" i="9"/>
  <c r="B1813" i="9"/>
  <c r="S1812" i="9"/>
  <c r="B1812" i="9"/>
  <c r="S1811" i="9"/>
  <c r="B1811" i="9"/>
  <c r="S1810" i="9"/>
  <c r="B1810" i="9"/>
  <c r="S1809" i="9"/>
  <c r="B1809" i="9"/>
  <c r="S1808" i="9"/>
  <c r="B1808" i="9"/>
  <c r="S1807" i="9"/>
  <c r="B1807" i="9"/>
  <c r="S1806" i="9"/>
  <c r="B1806" i="9"/>
  <c r="S1805" i="9"/>
  <c r="B1805" i="9"/>
  <c r="S1804" i="9"/>
  <c r="B1804" i="9"/>
  <c r="S1803" i="9"/>
  <c r="B1803" i="9"/>
  <c r="S1802" i="9"/>
  <c r="B1802" i="9"/>
  <c r="S1801" i="9"/>
  <c r="B1801" i="9"/>
  <c r="S1800" i="9"/>
  <c r="B1800" i="9"/>
  <c r="S1799" i="9"/>
  <c r="B1799" i="9"/>
  <c r="S1797" i="9"/>
  <c r="B1797" i="9"/>
  <c r="S1796" i="9"/>
  <c r="B1796" i="9"/>
  <c r="S1795" i="9"/>
  <c r="B1795" i="9"/>
  <c r="S1794" i="9"/>
  <c r="B1794" i="9"/>
  <c r="S1793" i="9"/>
  <c r="B1793" i="9"/>
  <c r="S1792" i="9"/>
  <c r="B1792" i="9"/>
  <c r="S1791" i="9"/>
  <c r="B1791" i="9"/>
  <c r="S1790" i="9"/>
  <c r="B1790" i="9"/>
  <c r="S1789" i="9"/>
  <c r="B1789" i="9"/>
  <c r="S1788" i="9"/>
  <c r="B1788" i="9"/>
  <c r="S1787" i="9"/>
  <c r="B1787" i="9"/>
  <c r="S1786" i="9"/>
  <c r="B1786" i="9"/>
  <c r="S1785" i="9"/>
  <c r="B1785" i="9"/>
  <c r="S1784" i="9"/>
  <c r="B1784" i="9"/>
  <c r="S1783" i="9"/>
  <c r="B1783" i="9"/>
  <c r="S1782" i="9"/>
  <c r="B1782" i="9"/>
  <c r="S1781" i="9"/>
  <c r="B1781" i="9"/>
  <c r="S1780" i="9"/>
  <c r="B1780" i="9"/>
  <c r="S1779" i="9"/>
  <c r="B1779" i="9"/>
  <c r="S1778" i="9"/>
  <c r="B1778" i="9"/>
  <c r="S1777" i="9"/>
  <c r="B1777" i="9"/>
  <c r="S1776" i="9"/>
  <c r="B1776" i="9"/>
  <c r="S1775" i="9"/>
  <c r="B1775" i="9"/>
  <c r="S1774" i="9"/>
  <c r="B1774" i="9"/>
  <c r="S1773" i="9"/>
  <c r="B1773" i="9"/>
  <c r="S1772" i="9"/>
  <c r="B1772" i="9"/>
  <c r="S1771" i="9"/>
  <c r="B1771" i="9"/>
  <c r="S1770" i="9"/>
  <c r="B1770" i="9"/>
  <c r="S1769" i="9"/>
  <c r="B1769" i="9"/>
  <c r="S1768" i="9"/>
  <c r="B1768" i="9"/>
  <c r="S1767" i="9"/>
  <c r="B1767" i="9"/>
  <c r="S1766" i="9"/>
  <c r="B1766" i="9"/>
  <c r="S1765" i="9"/>
  <c r="B1765" i="9"/>
  <c r="S1764" i="9"/>
  <c r="B1764" i="9"/>
  <c r="S1763" i="9"/>
  <c r="B1763" i="9"/>
  <c r="S1762" i="9"/>
  <c r="B1762" i="9"/>
  <c r="S1761" i="9"/>
  <c r="B1761" i="9"/>
  <c r="S1760" i="9"/>
  <c r="B1760" i="9"/>
  <c r="S1759" i="9"/>
  <c r="B1759" i="9"/>
  <c r="S1758" i="9"/>
  <c r="B1758" i="9"/>
  <c r="S1757" i="9"/>
  <c r="B1757" i="9"/>
  <c r="S1756" i="9"/>
  <c r="B1756" i="9"/>
  <c r="S1755" i="9"/>
  <c r="B1755" i="9"/>
  <c r="S1754" i="9"/>
  <c r="B1754" i="9"/>
  <c r="S1753" i="9"/>
  <c r="B1753" i="9"/>
  <c r="S1752" i="9"/>
  <c r="B1752" i="9"/>
  <c r="S1751" i="9"/>
  <c r="B1751" i="9"/>
  <c r="S1750" i="9"/>
  <c r="B1750" i="9"/>
  <c r="S1749" i="9"/>
  <c r="B1749" i="9"/>
  <c r="S1748" i="9"/>
  <c r="B1748" i="9"/>
  <c r="S1747" i="9"/>
  <c r="B1747" i="9"/>
  <c r="S1746" i="9"/>
  <c r="B1746" i="9"/>
  <c r="S1745" i="9"/>
  <c r="B1745" i="9"/>
  <c r="S1744" i="9"/>
  <c r="B1744" i="9"/>
  <c r="S1743" i="9"/>
  <c r="B1743" i="9"/>
  <c r="S1742" i="9"/>
  <c r="B1742" i="9"/>
  <c r="S1741" i="9"/>
  <c r="B1741" i="9"/>
  <c r="S1740" i="9"/>
  <c r="B1740" i="9"/>
  <c r="S1739" i="9"/>
  <c r="B1739" i="9"/>
  <c r="S1738" i="9"/>
  <c r="B1738" i="9"/>
  <c r="S1737" i="9"/>
  <c r="B1737" i="9"/>
  <c r="S1736" i="9"/>
  <c r="B1736" i="9"/>
  <c r="S1735" i="9"/>
  <c r="B1735" i="9"/>
  <c r="S1734" i="9"/>
  <c r="B1734" i="9"/>
  <c r="S1733" i="9"/>
  <c r="B1733" i="9"/>
  <c r="S1732" i="9"/>
  <c r="B1732" i="9"/>
  <c r="S1731" i="9"/>
  <c r="B1731" i="9"/>
  <c r="S1730" i="9"/>
  <c r="B1730" i="9"/>
  <c r="S1729" i="9"/>
  <c r="B1729" i="9"/>
  <c r="S1728" i="9"/>
  <c r="B1728" i="9"/>
  <c r="S1727" i="9"/>
  <c r="B1727" i="9"/>
  <c r="S1726" i="9"/>
  <c r="B1726" i="9"/>
  <c r="S1725" i="9"/>
  <c r="B1725" i="9"/>
  <c r="S1724" i="9"/>
  <c r="B1724" i="9"/>
  <c r="S1723" i="9"/>
  <c r="B1723" i="9"/>
  <c r="S1722" i="9"/>
  <c r="B1722" i="9"/>
  <c r="S1721" i="9"/>
  <c r="B1721" i="9"/>
  <c r="S1720" i="9"/>
  <c r="B1720" i="9"/>
  <c r="S1719" i="9"/>
  <c r="B1719" i="9"/>
  <c r="S1718" i="9"/>
  <c r="B1718" i="9"/>
  <c r="S1717" i="9"/>
  <c r="B1717" i="9"/>
  <c r="S1716" i="9"/>
  <c r="B1716" i="9"/>
  <c r="S1715" i="9"/>
  <c r="B1715" i="9"/>
  <c r="S1714" i="9"/>
  <c r="B1714" i="9"/>
  <c r="S1713" i="9"/>
  <c r="B1713" i="9"/>
  <c r="S1712" i="9"/>
  <c r="B1712" i="9"/>
  <c r="S1711" i="9"/>
  <c r="B1711" i="9"/>
  <c r="S1710" i="9"/>
  <c r="B1710" i="9"/>
  <c r="S1709" i="9"/>
  <c r="B1709" i="9"/>
  <c r="S1708" i="9"/>
  <c r="B1708" i="9"/>
  <c r="S1707" i="9"/>
  <c r="B1707" i="9"/>
  <c r="S1706" i="9"/>
  <c r="B1706" i="9"/>
  <c r="S1705" i="9"/>
  <c r="B1705" i="9"/>
  <c r="S1704" i="9"/>
  <c r="B1704" i="9"/>
  <c r="S1703" i="9"/>
  <c r="B1703" i="9"/>
  <c r="S1702" i="9"/>
  <c r="B1702" i="9"/>
  <c r="S1701" i="9"/>
  <c r="B1701" i="9"/>
  <c r="S1700" i="9"/>
  <c r="B1700" i="9"/>
  <c r="S1698" i="9"/>
  <c r="T1697" i="9" s="1"/>
  <c r="B1698" i="9"/>
  <c r="S1697" i="9"/>
  <c r="T1696" i="9" s="1"/>
  <c r="B1697" i="9"/>
  <c r="S1696" i="9"/>
  <c r="T1695" i="9" s="1"/>
  <c r="B1696" i="9"/>
  <c r="S1695" i="9"/>
  <c r="T1694" i="9" s="1"/>
  <c r="B1695" i="9"/>
  <c r="S1694" i="9"/>
  <c r="T1693" i="9" s="1"/>
  <c r="B1694" i="9"/>
  <c r="S1693" i="9"/>
  <c r="T1692" i="9" s="1"/>
  <c r="B1693" i="9"/>
  <c r="S1692" i="9"/>
  <c r="T1691" i="9" s="1"/>
  <c r="B1692" i="9"/>
  <c r="S1691" i="9"/>
  <c r="T1690" i="9" s="1"/>
  <c r="B1691" i="9"/>
  <c r="S1690" i="9"/>
  <c r="T1689" i="9" s="1"/>
  <c r="B1690" i="9"/>
  <c r="S1689" i="9"/>
  <c r="T1688" i="9" s="1"/>
  <c r="B1689" i="9"/>
  <c r="S1688" i="9"/>
  <c r="T1687" i="9" s="1"/>
  <c r="B1688" i="9"/>
  <c r="S1687" i="9"/>
  <c r="T1686" i="9" s="1"/>
  <c r="B1687" i="9"/>
  <c r="S1686" i="9"/>
  <c r="T1685" i="9" s="1"/>
  <c r="B1686" i="9"/>
  <c r="S1685" i="9"/>
  <c r="T1684" i="9" s="1"/>
  <c r="B1685" i="9"/>
  <c r="S1684" i="9"/>
  <c r="T1683" i="9" s="1"/>
  <c r="B1684" i="9"/>
  <c r="S1683" i="9"/>
  <c r="T1682" i="9" s="1"/>
  <c r="B1683" i="9"/>
  <c r="S1682" i="9"/>
  <c r="T1681" i="9" s="1"/>
  <c r="B1682" i="9"/>
  <c r="S1681" i="9"/>
  <c r="T1680" i="9" s="1"/>
  <c r="B1681" i="9"/>
  <c r="S1680" i="9"/>
  <c r="T1679" i="9" s="1"/>
  <c r="B1680" i="9"/>
  <c r="S1679" i="9"/>
  <c r="T1678" i="9" s="1"/>
  <c r="B1679" i="9"/>
  <c r="S1678" i="9"/>
  <c r="T1677" i="9" s="1"/>
  <c r="B1678" i="9"/>
  <c r="S1677" i="9"/>
  <c r="T1676" i="9" s="1"/>
  <c r="B1677" i="9"/>
  <c r="S1676" i="9"/>
  <c r="T1675" i="9" s="1"/>
  <c r="B1676" i="9"/>
  <c r="S1675" i="9"/>
  <c r="T1674" i="9" s="1"/>
  <c r="B1675" i="9"/>
  <c r="S1674" i="9"/>
  <c r="T1673" i="9" s="1"/>
  <c r="B1674" i="9"/>
  <c r="S1673" i="9"/>
  <c r="B1673" i="9"/>
  <c r="S1671" i="9"/>
  <c r="B1671" i="9"/>
  <c r="S1670" i="9"/>
  <c r="B1670" i="9"/>
  <c r="S1669" i="9"/>
  <c r="B1669" i="9"/>
  <c r="S1668" i="9"/>
  <c r="B1668" i="9"/>
  <c r="S1667" i="9"/>
  <c r="B1667" i="9"/>
  <c r="S1666" i="9"/>
  <c r="B1666" i="9"/>
  <c r="S1665" i="9"/>
  <c r="B1665" i="9"/>
  <c r="S1664" i="9"/>
  <c r="B1664" i="9"/>
  <c r="S1663" i="9"/>
  <c r="B1663" i="9"/>
  <c r="S1662" i="9"/>
  <c r="B1662" i="9"/>
  <c r="S1661" i="9"/>
  <c r="B1661" i="9"/>
  <c r="S1660" i="9"/>
  <c r="B1660" i="9"/>
  <c r="S1659" i="9"/>
  <c r="B1659" i="9"/>
  <c r="S1658" i="9"/>
  <c r="B1658" i="9"/>
  <c r="S1657" i="9"/>
  <c r="B1657" i="9"/>
  <c r="S1656" i="9"/>
  <c r="B1656" i="9"/>
  <c r="S1655" i="9"/>
  <c r="B1655" i="9"/>
  <c r="S1654" i="9"/>
  <c r="B1654" i="9"/>
  <c r="S1653" i="9"/>
  <c r="B1653" i="9"/>
  <c r="S1652" i="9"/>
  <c r="B1652" i="9"/>
  <c r="S1651" i="9"/>
  <c r="B1651" i="9"/>
  <c r="S1650" i="9"/>
  <c r="B1650" i="9"/>
  <c r="S1649" i="9"/>
  <c r="B1649" i="9"/>
  <c r="S1648" i="9"/>
  <c r="B1648" i="9"/>
  <c r="S1647" i="9"/>
  <c r="B1647" i="9"/>
  <c r="S1646" i="9"/>
  <c r="B1646" i="9"/>
  <c r="S1645" i="9"/>
  <c r="B1645" i="9"/>
  <c r="S1644" i="9"/>
  <c r="B1644" i="9"/>
  <c r="S1643" i="9"/>
  <c r="B1643" i="9"/>
  <c r="S1642" i="9"/>
  <c r="B1642" i="9"/>
  <c r="S1641" i="9"/>
  <c r="B1641" i="9"/>
  <c r="S1640" i="9"/>
  <c r="B1640" i="9"/>
  <c r="S1639" i="9"/>
  <c r="B1639" i="9"/>
  <c r="S1638" i="9"/>
  <c r="B1638" i="9"/>
  <c r="S1637" i="9"/>
  <c r="B1637" i="9"/>
  <c r="S1636" i="9"/>
  <c r="B1636" i="9"/>
  <c r="S1635" i="9"/>
  <c r="B1635" i="9"/>
  <c r="S1634" i="9"/>
  <c r="B1634" i="9"/>
  <c r="S1633" i="9"/>
  <c r="B1633" i="9"/>
  <c r="S1632" i="9"/>
  <c r="B1632" i="9"/>
  <c r="S1631" i="9"/>
  <c r="B1631" i="9"/>
  <c r="S1630" i="9"/>
  <c r="B1630" i="9"/>
  <c r="S1629" i="9"/>
  <c r="B1629" i="9"/>
  <c r="S1628" i="9"/>
  <c r="B1628" i="9"/>
  <c r="S1627" i="9"/>
  <c r="B1627" i="9"/>
  <c r="S1626" i="9"/>
  <c r="B1626" i="9"/>
  <c r="S1625" i="9"/>
  <c r="B1625" i="9"/>
  <c r="S1624" i="9"/>
  <c r="B1624" i="9"/>
  <c r="S1623" i="9"/>
  <c r="B1623" i="9"/>
  <c r="S1622" i="9"/>
  <c r="B1622" i="9"/>
  <c r="S1621" i="9"/>
  <c r="B1621" i="9"/>
  <c r="S1620" i="9"/>
  <c r="B1620" i="9"/>
  <c r="S1619" i="9"/>
  <c r="B1619" i="9"/>
  <c r="S1618" i="9"/>
  <c r="B1618" i="9"/>
  <c r="S1617" i="9"/>
  <c r="B1617" i="9"/>
  <c r="S1616" i="9"/>
  <c r="B1616" i="9"/>
  <c r="S1615" i="9"/>
  <c r="B1615" i="9"/>
  <c r="S1614" i="9"/>
  <c r="B1614" i="9"/>
  <c r="S1613" i="9"/>
  <c r="B1613" i="9"/>
  <c r="S1612" i="9"/>
  <c r="B1612" i="9"/>
  <c r="S1611" i="9"/>
  <c r="B1611" i="9"/>
  <c r="S1610" i="9"/>
  <c r="B1610" i="9"/>
  <c r="S1609" i="9"/>
  <c r="B1609" i="9"/>
  <c r="S1608" i="9"/>
  <c r="B1608" i="9"/>
  <c r="S1607" i="9"/>
  <c r="B1607" i="9"/>
  <c r="S1606" i="9"/>
  <c r="B1606" i="9"/>
  <c r="S1605" i="9"/>
  <c r="B1605" i="9"/>
  <c r="S1604" i="9"/>
  <c r="B1604" i="9"/>
  <c r="S1603" i="9"/>
  <c r="B1603" i="9"/>
  <c r="S1602" i="9"/>
  <c r="B1602" i="9"/>
  <c r="S1601" i="9"/>
  <c r="B1601" i="9"/>
  <c r="S1600" i="9"/>
  <c r="B1600" i="9"/>
  <c r="S1599" i="9"/>
  <c r="B1599" i="9"/>
  <c r="S1597" i="9"/>
  <c r="B1597" i="9"/>
  <c r="S1596" i="9"/>
  <c r="B1596" i="9"/>
  <c r="S1595" i="9"/>
  <c r="B1595" i="9"/>
  <c r="S1594" i="9"/>
  <c r="B1594" i="9"/>
  <c r="S1593" i="9"/>
  <c r="B1593" i="9"/>
  <c r="S1592" i="9"/>
  <c r="B1592" i="9"/>
  <c r="S1591" i="9"/>
  <c r="B1591" i="9"/>
  <c r="S1590" i="9"/>
  <c r="B1590" i="9"/>
  <c r="S1589" i="9"/>
  <c r="B1589" i="9"/>
  <c r="S1588" i="9"/>
  <c r="B1588" i="9"/>
  <c r="S1587" i="9"/>
  <c r="B1587" i="9"/>
  <c r="S1586" i="9"/>
  <c r="B1586" i="9"/>
  <c r="S1585" i="9"/>
  <c r="B1585" i="9"/>
  <c r="S1584" i="9"/>
  <c r="B1584" i="9"/>
  <c r="S1583" i="9"/>
  <c r="B1583" i="9"/>
  <c r="S1582" i="9"/>
  <c r="B1582" i="9"/>
  <c r="S1581" i="9"/>
  <c r="B1581" i="9"/>
  <c r="S1580" i="9"/>
  <c r="B1580" i="9"/>
  <c r="S1579" i="9"/>
  <c r="B1579" i="9"/>
  <c r="S1578" i="9"/>
  <c r="B1578" i="9"/>
  <c r="S1577" i="9"/>
  <c r="B1577" i="9"/>
  <c r="S1576" i="9"/>
  <c r="B1576" i="9"/>
  <c r="S1575" i="9"/>
  <c r="B1575" i="9"/>
  <c r="S1574" i="9"/>
  <c r="B1574" i="9"/>
  <c r="S1573" i="9"/>
  <c r="B1573" i="9"/>
  <c r="S1572" i="9"/>
  <c r="B1572" i="9"/>
  <c r="S1571" i="9"/>
  <c r="B1571" i="9"/>
  <c r="S1570" i="9"/>
  <c r="B1570" i="9"/>
  <c r="S1569" i="9"/>
  <c r="B1569" i="9"/>
  <c r="S1568" i="9"/>
  <c r="B1568" i="9"/>
  <c r="S1567" i="9"/>
  <c r="B1567" i="9"/>
  <c r="S1566" i="9"/>
  <c r="B1566" i="9"/>
  <c r="S1565" i="9"/>
  <c r="B1565" i="9"/>
  <c r="S1564" i="9"/>
  <c r="B1564" i="9"/>
  <c r="S1563" i="9"/>
  <c r="B1563" i="9"/>
  <c r="S1562" i="9"/>
  <c r="B1562" i="9"/>
  <c r="S1561" i="9"/>
  <c r="B1561" i="9"/>
  <c r="S1560" i="9"/>
  <c r="B1560" i="9"/>
  <c r="S1559" i="9"/>
  <c r="B1559" i="9"/>
  <c r="S1558" i="9"/>
  <c r="B1558" i="9"/>
  <c r="S1557" i="9"/>
  <c r="B1557" i="9"/>
  <c r="S1556" i="9"/>
  <c r="B1556" i="9"/>
  <c r="S1555" i="9"/>
  <c r="B1555" i="9"/>
  <c r="S1554" i="9"/>
  <c r="B1554" i="9"/>
  <c r="S1553" i="9"/>
  <c r="B1553" i="9"/>
  <c r="S1552" i="9"/>
  <c r="B1552" i="9"/>
  <c r="S1551" i="9"/>
  <c r="B1551" i="9"/>
  <c r="S1550" i="9"/>
  <c r="B1550" i="9"/>
  <c r="S1549" i="9"/>
  <c r="B1549" i="9"/>
  <c r="S1548" i="9"/>
  <c r="B1548" i="9"/>
  <c r="S1547" i="9"/>
  <c r="B1547" i="9"/>
  <c r="S1546" i="9"/>
  <c r="B1546" i="9"/>
  <c r="S1545" i="9"/>
  <c r="B1545" i="9"/>
  <c r="S1544" i="9"/>
  <c r="B1544" i="9"/>
  <c r="S1543" i="9"/>
  <c r="B1543" i="9"/>
  <c r="S1542" i="9"/>
  <c r="B1542" i="9"/>
  <c r="S1541" i="9"/>
  <c r="B1541" i="9"/>
  <c r="S1540" i="9"/>
  <c r="B1540" i="9"/>
  <c r="S1539" i="9"/>
  <c r="B1539" i="9"/>
  <c r="S1538" i="9"/>
  <c r="B1538" i="9"/>
  <c r="S1537" i="9"/>
  <c r="B1537" i="9"/>
  <c r="S1536" i="9"/>
  <c r="B1536" i="9"/>
  <c r="S1535" i="9"/>
  <c r="B1535" i="9"/>
  <c r="S1534" i="9"/>
  <c r="B1534" i="9"/>
  <c r="S1533" i="9"/>
  <c r="B1533" i="9"/>
  <c r="S1532" i="9"/>
  <c r="B1532" i="9"/>
  <c r="S1531" i="9"/>
  <c r="B1531" i="9"/>
  <c r="S1530" i="9"/>
  <c r="B1530" i="9"/>
  <c r="S1529" i="9"/>
  <c r="B1529" i="9"/>
  <c r="S1528" i="9"/>
  <c r="B1528" i="9"/>
  <c r="S1527" i="9"/>
  <c r="B1527" i="9"/>
  <c r="S1526" i="9"/>
  <c r="B1526" i="9"/>
  <c r="S1525" i="9"/>
  <c r="B1525" i="9"/>
  <c r="S1524" i="9"/>
  <c r="B1524" i="9"/>
  <c r="S1523" i="9"/>
  <c r="B1523" i="9"/>
  <c r="S1522" i="9"/>
  <c r="B1522" i="9"/>
  <c r="S1521" i="9"/>
  <c r="B1521" i="9"/>
  <c r="S1520" i="9"/>
  <c r="B1520" i="9"/>
  <c r="S1519" i="9"/>
  <c r="B1519" i="9"/>
  <c r="S1518" i="9"/>
  <c r="B1518" i="9"/>
  <c r="S1516" i="9"/>
  <c r="B1516" i="9"/>
  <c r="S1515" i="9"/>
  <c r="B1515" i="9"/>
  <c r="S1514" i="9"/>
  <c r="B1514" i="9"/>
  <c r="S1513" i="9"/>
  <c r="B1513" i="9"/>
  <c r="S1512" i="9"/>
  <c r="B1512" i="9"/>
  <c r="S1511" i="9"/>
  <c r="B1511" i="9"/>
  <c r="S1510" i="9"/>
  <c r="B1510" i="9"/>
  <c r="S1509" i="9"/>
  <c r="B1509" i="9"/>
  <c r="S1508" i="9"/>
  <c r="B1508" i="9"/>
  <c r="S1507" i="9"/>
  <c r="B1507" i="9"/>
  <c r="S1506" i="9"/>
  <c r="B1506" i="9"/>
  <c r="S1505" i="9"/>
  <c r="B1505" i="9"/>
  <c r="S1504" i="9"/>
  <c r="B1504" i="9"/>
  <c r="S1503" i="9"/>
  <c r="B1503" i="9"/>
  <c r="S1502" i="9"/>
  <c r="B1502" i="9"/>
  <c r="S1501" i="9"/>
  <c r="B1501" i="9"/>
  <c r="S1499" i="9"/>
  <c r="B1499" i="9"/>
  <c r="S1498" i="9"/>
  <c r="B1498" i="9"/>
  <c r="S1497" i="9"/>
  <c r="B1497" i="9"/>
  <c r="S1496" i="9"/>
  <c r="B1496" i="9"/>
  <c r="S1495" i="9"/>
  <c r="B1495" i="9"/>
  <c r="S1494" i="9"/>
  <c r="B1494" i="9"/>
  <c r="S1493" i="9"/>
  <c r="B1493" i="9"/>
  <c r="S1492" i="9"/>
  <c r="B1492" i="9"/>
  <c r="S1491" i="9"/>
  <c r="B1491" i="9"/>
  <c r="S1490" i="9"/>
  <c r="B1490" i="9"/>
  <c r="S1489" i="9"/>
  <c r="B1489" i="9"/>
  <c r="S1488" i="9"/>
  <c r="B1488" i="9"/>
  <c r="S1487" i="9"/>
  <c r="B1487" i="9"/>
  <c r="S1486" i="9"/>
  <c r="B1486" i="9"/>
  <c r="S1485" i="9"/>
  <c r="B1485" i="9"/>
  <c r="S1484" i="9"/>
  <c r="B1484" i="9"/>
  <c r="S1483" i="9"/>
  <c r="B1483" i="9"/>
  <c r="S1482" i="9"/>
  <c r="B1482" i="9"/>
  <c r="S1481" i="9"/>
  <c r="B1481" i="9"/>
  <c r="S1480" i="9"/>
  <c r="B1480" i="9"/>
  <c r="S1478" i="9"/>
  <c r="B1478" i="9"/>
  <c r="S1477" i="9"/>
  <c r="B1477" i="9"/>
  <c r="S1476" i="9"/>
  <c r="B1476" i="9"/>
  <c r="S1475" i="9"/>
  <c r="B1475" i="9"/>
  <c r="S1474" i="9"/>
  <c r="B1474" i="9"/>
  <c r="S1473" i="9"/>
  <c r="B1473" i="9"/>
  <c r="S1472" i="9"/>
  <c r="B1472" i="9"/>
  <c r="S1471" i="9"/>
  <c r="B1471" i="9"/>
  <c r="S1470" i="9"/>
  <c r="B1470" i="9"/>
  <c r="S1469" i="9"/>
  <c r="B1469" i="9"/>
  <c r="S1468" i="9"/>
  <c r="B1468" i="9"/>
  <c r="S1467" i="9"/>
  <c r="B1467" i="9"/>
  <c r="S1466" i="9"/>
  <c r="B1466" i="9"/>
  <c r="S1465" i="9"/>
  <c r="B1465" i="9"/>
  <c r="S1464" i="9"/>
  <c r="B1464" i="9"/>
  <c r="S1463" i="9"/>
  <c r="B1463" i="9"/>
  <c r="S1462" i="9"/>
  <c r="B1462" i="9"/>
  <c r="S1461" i="9"/>
  <c r="B1461" i="9"/>
  <c r="S1460" i="9"/>
  <c r="B1460" i="9"/>
  <c r="S1459" i="9"/>
  <c r="B1459" i="9"/>
  <c r="S1458" i="9"/>
  <c r="B1458" i="9"/>
  <c r="S1457" i="9"/>
  <c r="B1457" i="9"/>
  <c r="S1456" i="9"/>
  <c r="B1456" i="9"/>
  <c r="S1455" i="9"/>
  <c r="B1455" i="9"/>
  <c r="S1454" i="9"/>
  <c r="B1454" i="9"/>
  <c r="S1453" i="9"/>
  <c r="B1453" i="9"/>
  <c r="S1452" i="9"/>
  <c r="B1452" i="9"/>
  <c r="S1451" i="9"/>
  <c r="B1451" i="9"/>
  <c r="S1450" i="9"/>
  <c r="B1450" i="9"/>
  <c r="S1449" i="9"/>
  <c r="B1449" i="9"/>
  <c r="S1448" i="9"/>
  <c r="B1448" i="9"/>
  <c r="S1447" i="9"/>
  <c r="B1447" i="9"/>
  <c r="S1446" i="9"/>
  <c r="B1446" i="9"/>
  <c r="S1445" i="9"/>
  <c r="B1445" i="9"/>
  <c r="S1444" i="9"/>
  <c r="B1444" i="9"/>
  <c r="S1443" i="9"/>
  <c r="B1443" i="9"/>
  <c r="S1442" i="9"/>
  <c r="B1442" i="9"/>
  <c r="S1441" i="9"/>
  <c r="B1441" i="9"/>
  <c r="S1440" i="9"/>
  <c r="B1440" i="9"/>
  <c r="S1439" i="9"/>
  <c r="B1439" i="9"/>
  <c r="S1438" i="9"/>
  <c r="B1438" i="9"/>
  <c r="S1437" i="9"/>
  <c r="B1437" i="9"/>
  <c r="S1436" i="9"/>
  <c r="B1436" i="9"/>
  <c r="S1435" i="9"/>
  <c r="B1435" i="9"/>
  <c r="S1434" i="9"/>
  <c r="B1434" i="9"/>
  <c r="S1433" i="9"/>
  <c r="B1433" i="9"/>
  <c r="S1432" i="9"/>
  <c r="B1432" i="9"/>
  <c r="S1431" i="9"/>
  <c r="B1431" i="9"/>
  <c r="S1430" i="9"/>
  <c r="B1430" i="9"/>
  <c r="S1429" i="9"/>
  <c r="B1429" i="9"/>
  <c r="S1428" i="9"/>
  <c r="B1428" i="9"/>
  <c r="S1427" i="9"/>
  <c r="B1427" i="9"/>
  <c r="S1426" i="9"/>
  <c r="B1426" i="9"/>
  <c r="S1425" i="9"/>
  <c r="B1425" i="9"/>
  <c r="S1424" i="9"/>
  <c r="B1424" i="9"/>
  <c r="S1423" i="9"/>
  <c r="B1423" i="9"/>
  <c r="S1422" i="9"/>
  <c r="B1422" i="9"/>
  <c r="S1421" i="9"/>
  <c r="B1421" i="9"/>
  <c r="S1420" i="9"/>
  <c r="B1420" i="9"/>
  <c r="S1419" i="9"/>
  <c r="B1419" i="9"/>
  <c r="S1418" i="9"/>
  <c r="B1418" i="9"/>
  <c r="S1417" i="9"/>
  <c r="B1417" i="9"/>
  <c r="S1416" i="9"/>
  <c r="B1416" i="9"/>
  <c r="S1415" i="9"/>
  <c r="B1415" i="9"/>
  <c r="S1414" i="9"/>
  <c r="B1414" i="9"/>
  <c r="S1413" i="9"/>
  <c r="B1413" i="9"/>
  <c r="S1412" i="9"/>
  <c r="B1412" i="9"/>
  <c r="S1411" i="9"/>
  <c r="B1411" i="9"/>
  <c r="S1410" i="9"/>
  <c r="B1410" i="9"/>
  <c r="S1409" i="9"/>
  <c r="B1409" i="9"/>
  <c r="S1408" i="9"/>
  <c r="B1408" i="9"/>
  <c r="S1407" i="9"/>
  <c r="B1407" i="9"/>
  <c r="S1406" i="9"/>
  <c r="B1406" i="9"/>
  <c r="S1405" i="9"/>
  <c r="B1405" i="9"/>
  <c r="S1404" i="9"/>
  <c r="B1404" i="9"/>
  <c r="S1403" i="9"/>
  <c r="B1403" i="9"/>
  <c r="S1402" i="9"/>
  <c r="B1402" i="9"/>
  <c r="S1401" i="9"/>
  <c r="B1401" i="9"/>
  <c r="S1400" i="9"/>
  <c r="B1400" i="9"/>
  <c r="S1399" i="9"/>
  <c r="B1399" i="9"/>
  <c r="S1398" i="9"/>
  <c r="B1398" i="9"/>
  <c r="S1397" i="9"/>
  <c r="B1397" i="9"/>
  <c r="S1396" i="9"/>
  <c r="B1396" i="9"/>
  <c r="S1395" i="9"/>
  <c r="B1395" i="9"/>
  <c r="S1394" i="9"/>
  <c r="B1394" i="9"/>
  <c r="S1393" i="9"/>
  <c r="B1393" i="9"/>
  <c r="S1392" i="9"/>
  <c r="B1392" i="9"/>
  <c r="S1391" i="9"/>
  <c r="B1391" i="9"/>
  <c r="S1390" i="9"/>
  <c r="U1390" i="9" s="1"/>
  <c r="B1390" i="9"/>
  <c r="S1388" i="9"/>
  <c r="B1388" i="9"/>
  <c r="S1387" i="9"/>
  <c r="B1387" i="9"/>
  <c r="S1386" i="9"/>
  <c r="B1386" i="9"/>
  <c r="S1385" i="9"/>
  <c r="B1385" i="9"/>
  <c r="S1384" i="9"/>
  <c r="B1384" i="9"/>
  <c r="S1383" i="9"/>
  <c r="B1383" i="9"/>
  <c r="S1382" i="9"/>
  <c r="B1382" i="9"/>
  <c r="S1381" i="9"/>
  <c r="B1381" i="9"/>
  <c r="S1380" i="9"/>
  <c r="B1380" i="9"/>
  <c r="S1379" i="9"/>
  <c r="B1379" i="9"/>
  <c r="S1378" i="9"/>
  <c r="B1378" i="9"/>
  <c r="S1377" i="9"/>
  <c r="B1377" i="9"/>
  <c r="S1376" i="9"/>
  <c r="B1376" i="9"/>
  <c r="S1375" i="9"/>
  <c r="B1375" i="9"/>
  <c r="S1374" i="9"/>
  <c r="B1374" i="9"/>
  <c r="S1373" i="9"/>
  <c r="B1373" i="9"/>
  <c r="S1372" i="9"/>
  <c r="B1372" i="9"/>
  <c r="S1371" i="9"/>
  <c r="B1371" i="9"/>
  <c r="S1370" i="9"/>
  <c r="B1370" i="9"/>
  <c r="S1369" i="9"/>
  <c r="B1369" i="9"/>
  <c r="S1368" i="9"/>
  <c r="B1368" i="9"/>
  <c r="S1367" i="9"/>
  <c r="B1367" i="9"/>
  <c r="S1366" i="9"/>
  <c r="B1366" i="9"/>
  <c r="S1365" i="9"/>
  <c r="B1365" i="9"/>
  <c r="S1364" i="9"/>
  <c r="B1364" i="9"/>
  <c r="S1363" i="9"/>
  <c r="B1363" i="9"/>
  <c r="S1362" i="9"/>
  <c r="B1362" i="9"/>
  <c r="S1361" i="9"/>
  <c r="B1361" i="9"/>
  <c r="S1360" i="9"/>
  <c r="B1360" i="9"/>
  <c r="S1359" i="9"/>
  <c r="B1359" i="9"/>
  <c r="S1358" i="9"/>
  <c r="B1358" i="9"/>
  <c r="S1357" i="9"/>
  <c r="B1357" i="9"/>
  <c r="S1356" i="9"/>
  <c r="B1356" i="9"/>
  <c r="S1354" i="9"/>
  <c r="B1354" i="9"/>
  <c r="S1353" i="9"/>
  <c r="B1353" i="9"/>
  <c r="S1352" i="9"/>
  <c r="B1352" i="9"/>
  <c r="S1351" i="9"/>
  <c r="B1351" i="9"/>
  <c r="S1350" i="9"/>
  <c r="B1350" i="9"/>
  <c r="S1349" i="9"/>
  <c r="B1349" i="9"/>
  <c r="S1348" i="9"/>
  <c r="B1348" i="9"/>
  <c r="S1347" i="9"/>
  <c r="B1347" i="9"/>
  <c r="S1346" i="9"/>
  <c r="B1346" i="9"/>
  <c r="S1345" i="9"/>
  <c r="B1345" i="9"/>
  <c r="S1344" i="9"/>
  <c r="B1344" i="9"/>
  <c r="S1343" i="9"/>
  <c r="B1343" i="9"/>
  <c r="S1342" i="9"/>
  <c r="B1342" i="9"/>
  <c r="S1341" i="9"/>
  <c r="B1341" i="9"/>
  <c r="S1340" i="9"/>
  <c r="B1340" i="9"/>
  <c r="S1338" i="9"/>
  <c r="B1338" i="9"/>
  <c r="S1337" i="9"/>
  <c r="B1337" i="9"/>
  <c r="S1336" i="9"/>
  <c r="B1336" i="9"/>
  <c r="S1335" i="9"/>
  <c r="B1335" i="9"/>
  <c r="S1334" i="9"/>
  <c r="B1334" i="9"/>
  <c r="S1333" i="9"/>
  <c r="B1333" i="9"/>
  <c r="S1332" i="9"/>
  <c r="B1332" i="9"/>
  <c r="S1331" i="9"/>
  <c r="B1331" i="9"/>
  <c r="S1330" i="9"/>
  <c r="B1330" i="9"/>
  <c r="S1329" i="9"/>
  <c r="B1329" i="9"/>
  <c r="S1328" i="9"/>
  <c r="B1328" i="9"/>
  <c r="S1327" i="9"/>
  <c r="B1327" i="9"/>
  <c r="S1326" i="9"/>
  <c r="B1326" i="9"/>
  <c r="S1325" i="9"/>
  <c r="B1325" i="9"/>
  <c r="S1324" i="9"/>
  <c r="B1324" i="9"/>
  <c r="S1323" i="9"/>
  <c r="B1323" i="9"/>
  <c r="S1322" i="9"/>
  <c r="B1322" i="9"/>
  <c r="S1321" i="9"/>
  <c r="B1321" i="9"/>
  <c r="S1320" i="9"/>
  <c r="B1320" i="9"/>
  <c r="S1319" i="9"/>
  <c r="B1319" i="9"/>
  <c r="S1318" i="9"/>
  <c r="B1318" i="9"/>
  <c r="S1317" i="9"/>
  <c r="B1317" i="9"/>
  <c r="S1316" i="9"/>
  <c r="B1316" i="9"/>
  <c r="S1315" i="9"/>
  <c r="B1315" i="9"/>
  <c r="S1314" i="9"/>
  <c r="B1314" i="9"/>
  <c r="S1313" i="9"/>
  <c r="B1313" i="9"/>
  <c r="S1312" i="9"/>
  <c r="B1312" i="9"/>
  <c r="S1311" i="9"/>
  <c r="B1311" i="9"/>
  <c r="S1310" i="9"/>
  <c r="B1310" i="9"/>
  <c r="S1309" i="9"/>
  <c r="B1309" i="9"/>
  <c r="S1308" i="9"/>
  <c r="B1308" i="9"/>
  <c r="S1307" i="9"/>
  <c r="B1307" i="9"/>
  <c r="S1306" i="9"/>
  <c r="B1306" i="9"/>
  <c r="S1305" i="9"/>
  <c r="B1305" i="9"/>
  <c r="S1304" i="9"/>
  <c r="B1304" i="9"/>
  <c r="S1303" i="9"/>
  <c r="B1303" i="9"/>
  <c r="S1302" i="9"/>
  <c r="B1302" i="9"/>
  <c r="S1301" i="9"/>
  <c r="B1301" i="9"/>
  <c r="S1300" i="9"/>
  <c r="B1300" i="9"/>
  <c r="S1299" i="9"/>
  <c r="B1299" i="9"/>
  <c r="S1298" i="9"/>
  <c r="B1298" i="9"/>
  <c r="S1297" i="9"/>
  <c r="B1297" i="9"/>
  <c r="S1296" i="9"/>
  <c r="B1296" i="9"/>
  <c r="S1295" i="9"/>
  <c r="B1295" i="9"/>
  <c r="S1294" i="9"/>
  <c r="B1294" i="9"/>
  <c r="S1293" i="9"/>
  <c r="B1293" i="9"/>
  <c r="S1292" i="9"/>
  <c r="B1292" i="9"/>
  <c r="S1291" i="9"/>
  <c r="B1291" i="9"/>
  <c r="S1290" i="9"/>
  <c r="B1290" i="9"/>
  <c r="S1288" i="9"/>
  <c r="S1287" i="9"/>
  <c r="S1286" i="9"/>
  <c r="S1285" i="9"/>
  <c r="S1284" i="9"/>
  <c r="S1283" i="9"/>
  <c r="S1282" i="9"/>
  <c r="S1280" i="9"/>
  <c r="S1279" i="9"/>
  <c r="S1278" i="9"/>
  <c r="S1277" i="9"/>
  <c r="S1276" i="9"/>
  <c r="S1275" i="9"/>
  <c r="S1274" i="9"/>
  <c r="S1273" i="9"/>
  <c r="S1272" i="9"/>
  <c r="S1271" i="9"/>
  <c r="S1270" i="9"/>
  <c r="S1269" i="9"/>
  <c r="S1268" i="9"/>
  <c r="S1267" i="9"/>
  <c r="S1266" i="9"/>
  <c r="S1265" i="9"/>
  <c r="S1264" i="9"/>
  <c r="S1263" i="9"/>
  <c r="S1262" i="9"/>
  <c r="S1261" i="9"/>
  <c r="S1260" i="9"/>
  <c r="S1259" i="9"/>
  <c r="S1258" i="9"/>
  <c r="S1257" i="9"/>
  <c r="S1256" i="9"/>
  <c r="S1255" i="9"/>
  <c r="S1254" i="9"/>
  <c r="S1253" i="9"/>
  <c r="S1252" i="9"/>
  <c r="S1251" i="9"/>
  <c r="S1250" i="9"/>
  <c r="S1249" i="9"/>
  <c r="S1248" i="9"/>
  <c r="S1247" i="9"/>
  <c r="S1246" i="9"/>
  <c r="S1245" i="9"/>
  <c r="S1244" i="9"/>
  <c r="S1243" i="9"/>
  <c r="S1242" i="9"/>
  <c r="S1241" i="9"/>
  <c r="S1240" i="9"/>
  <c r="S1238" i="9"/>
  <c r="S1237" i="9"/>
  <c r="S1236" i="9"/>
  <c r="S1235" i="9"/>
  <c r="S1234" i="9"/>
  <c r="S1233" i="9"/>
  <c r="S1232" i="9"/>
  <c r="S1231" i="9"/>
  <c r="S1230" i="9"/>
  <c r="S1229" i="9"/>
  <c r="S1228" i="9"/>
  <c r="S1227" i="9"/>
  <c r="S1226" i="9"/>
  <c r="S1225" i="9"/>
  <c r="S1224" i="9"/>
  <c r="S1223" i="9"/>
  <c r="S1222" i="9"/>
  <c r="S1221" i="9"/>
  <c r="S1220" i="9"/>
  <c r="S1219" i="9"/>
  <c r="S1217" i="9"/>
  <c r="S1216" i="9"/>
  <c r="S1215" i="9"/>
  <c r="S1214" i="9"/>
  <c r="S1213" i="9"/>
  <c r="S1212" i="9"/>
  <c r="S1211" i="9"/>
  <c r="S1210" i="9"/>
  <c r="S1208" i="9"/>
  <c r="S1207" i="9"/>
  <c r="S1206" i="9"/>
  <c r="S1205" i="9"/>
  <c r="S1204" i="9"/>
  <c r="S1203" i="9"/>
  <c r="S1202" i="9"/>
  <c r="S1201" i="9"/>
  <c r="S1200" i="9"/>
  <c r="S1199" i="9"/>
  <c r="S1198" i="9"/>
  <c r="S1197" i="9"/>
  <c r="S1196" i="9"/>
  <c r="S1195" i="9"/>
  <c r="S1194" i="9"/>
  <c r="S1193" i="9"/>
  <c r="S1192" i="9"/>
  <c r="S1191" i="9"/>
  <c r="S1190" i="9"/>
  <c r="S1189" i="9"/>
  <c r="S1188" i="9"/>
  <c r="S1187" i="9"/>
  <c r="S1186" i="9"/>
  <c r="S1185" i="9"/>
  <c r="S1184" i="9"/>
  <c r="S1183" i="9"/>
  <c r="S1182" i="9"/>
  <c r="S1181" i="9"/>
  <c r="S1180" i="9"/>
  <c r="S1179" i="9"/>
  <c r="S1178" i="9"/>
  <c r="S1177" i="9"/>
  <c r="S1176" i="9"/>
  <c r="S1175" i="9"/>
  <c r="S1174" i="9"/>
  <c r="S1173" i="9"/>
  <c r="S1171" i="9"/>
  <c r="S1170" i="9"/>
  <c r="S1169" i="9"/>
  <c r="S1168" i="9"/>
  <c r="S1167" i="9"/>
  <c r="S1166" i="9"/>
  <c r="S1165" i="9"/>
  <c r="S1164" i="9"/>
  <c r="S1163" i="9"/>
  <c r="S1162" i="9"/>
  <c r="S1161" i="9"/>
  <c r="S1160" i="9"/>
  <c r="S1159" i="9"/>
  <c r="S1158" i="9"/>
  <c r="S1156" i="9"/>
  <c r="S1155" i="9"/>
  <c r="S1154" i="9"/>
  <c r="S1153" i="9"/>
  <c r="S1152" i="9"/>
  <c r="S1151" i="9"/>
  <c r="S1150" i="9"/>
  <c r="S1149" i="9"/>
  <c r="S1148" i="9"/>
  <c r="S1147" i="9"/>
  <c r="S1146" i="9"/>
  <c r="S1145" i="9"/>
  <c r="S1144" i="9"/>
  <c r="S1143" i="9"/>
  <c r="S1142" i="9"/>
  <c r="S1141" i="9"/>
  <c r="S1140" i="9"/>
  <c r="S1139" i="9"/>
  <c r="S1138" i="9"/>
  <c r="S1137" i="9"/>
  <c r="S1136" i="9"/>
  <c r="S1135" i="9"/>
  <c r="S1134" i="9"/>
  <c r="S1133" i="9"/>
  <c r="S1132" i="9"/>
  <c r="S1131" i="9"/>
  <c r="S1130" i="9"/>
  <c r="S1129" i="9"/>
  <c r="S1128" i="9"/>
  <c r="S1127" i="9"/>
  <c r="S1126" i="9"/>
  <c r="S1125" i="9"/>
  <c r="S1124" i="9"/>
  <c r="S1123" i="9"/>
  <c r="S1122" i="9"/>
  <c r="S1121" i="9"/>
  <c r="S1120" i="9"/>
  <c r="S1119" i="9"/>
  <c r="S1118" i="9"/>
  <c r="S1117" i="9"/>
  <c r="S1116" i="9"/>
  <c r="S1115" i="9"/>
  <c r="S1114" i="9"/>
  <c r="S1113" i="9"/>
  <c r="S1112" i="9"/>
  <c r="S1111" i="9"/>
  <c r="S1110" i="9"/>
  <c r="S1109" i="9"/>
  <c r="S1108" i="9"/>
  <c r="S1107" i="9"/>
  <c r="S1106" i="9"/>
  <c r="S1105" i="9"/>
  <c r="S1104" i="9"/>
  <c r="S1103" i="9"/>
  <c r="S1102" i="9"/>
  <c r="S1101" i="9"/>
  <c r="S1100" i="9"/>
  <c r="S1099" i="9"/>
  <c r="S1098" i="9"/>
  <c r="S1097" i="9"/>
  <c r="S1096" i="9"/>
  <c r="S1095" i="9"/>
  <c r="S1094" i="9"/>
  <c r="S1093" i="9"/>
  <c r="S1092" i="9"/>
  <c r="S1091" i="9"/>
  <c r="S1090" i="9"/>
  <c r="S1089" i="9"/>
  <c r="S1088" i="9"/>
  <c r="S1087" i="9"/>
  <c r="S1086" i="9"/>
  <c r="S1085" i="9"/>
  <c r="S1084" i="9"/>
  <c r="S1083" i="9"/>
  <c r="S1082" i="9"/>
  <c r="S1081" i="9"/>
  <c r="S1080" i="9"/>
  <c r="S1079" i="9"/>
  <c r="S1078" i="9"/>
  <c r="S1077" i="9"/>
  <c r="S1076" i="9"/>
  <c r="S1075" i="9"/>
  <c r="S1074" i="9"/>
  <c r="S1073" i="9"/>
  <c r="S1072" i="9"/>
  <c r="S1071" i="9"/>
  <c r="S1069" i="9"/>
  <c r="S1068" i="9"/>
  <c r="S1067" i="9"/>
  <c r="S1066" i="9"/>
  <c r="S1065" i="9"/>
  <c r="S1064" i="9"/>
  <c r="S1063" i="9"/>
  <c r="S1062" i="9"/>
  <c r="S1061" i="9"/>
  <c r="S1060" i="9"/>
  <c r="S1059" i="9"/>
  <c r="S1058" i="9"/>
  <c r="S1057" i="9"/>
  <c r="S1055" i="9"/>
  <c r="S1054" i="9"/>
  <c r="S1053" i="9"/>
  <c r="S1052" i="9"/>
  <c r="S1051" i="9"/>
  <c r="S1050" i="9"/>
  <c r="S1049" i="9"/>
  <c r="S1048" i="9"/>
  <c r="S1047" i="9"/>
  <c r="S1046" i="9"/>
  <c r="S1045" i="9"/>
  <c r="S1044" i="9"/>
  <c r="S1043" i="9"/>
  <c r="S1042" i="9"/>
  <c r="S1041" i="9"/>
  <c r="S1040" i="9"/>
  <c r="S1039" i="9"/>
  <c r="S1038" i="9"/>
  <c r="S1037" i="9"/>
  <c r="S1035" i="9"/>
  <c r="S1034" i="9"/>
  <c r="S1033" i="9"/>
  <c r="S1032" i="9"/>
  <c r="S1031" i="9"/>
  <c r="S1030" i="9"/>
  <c r="S1029" i="9"/>
  <c r="S1028" i="9"/>
  <c r="S1027" i="9"/>
  <c r="S1026" i="9"/>
  <c r="S1025" i="9"/>
  <c r="S1024" i="9"/>
  <c r="S1023" i="9"/>
  <c r="S1022" i="9"/>
  <c r="S1021" i="9"/>
  <c r="S1020" i="9"/>
  <c r="S1019" i="9"/>
  <c r="S1018" i="9"/>
  <c r="S1017" i="9"/>
  <c r="S1016" i="9"/>
  <c r="S1015" i="9"/>
  <c r="S1014" i="9"/>
  <c r="S1013" i="9"/>
  <c r="S1012" i="9"/>
  <c r="S1011" i="9"/>
  <c r="S1010" i="9"/>
  <c r="S1009" i="9"/>
  <c r="S1007" i="9"/>
  <c r="S1006" i="9"/>
  <c r="S1005" i="9"/>
  <c r="S1004" i="9"/>
  <c r="S1003" i="9"/>
  <c r="S1002" i="9"/>
  <c r="S1001" i="9"/>
  <c r="S1000" i="9"/>
  <c r="S999" i="9"/>
  <c r="S998" i="9"/>
  <c r="S997" i="9"/>
  <c r="S995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3" i="9"/>
  <c r="S952" i="9"/>
  <c r="S951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901" i="9"/>
  <c r="S900" i="9"/>
  <c r="S899" i="9"/>
  <c r="S898" i="9"/>
  <c r="S897" i="9"/>
  <c r="S896" i="9"/>
  <c r="S895" i="9"/>
  <c r="S894" i="9"/>
  <c r="S893" i="9"/>
  <c r="S892" i="9"/>
  <c r="S891" i="9"/>
  <c r="S890" i="9"/>
  <c r="S889" i="9"/>
  <c r="S888" i="9"/>
  <c r="S887" i="9"/>
  <c r="S886" i="9"/>
  <c r="S885" i="9"/>
  <c r="S884" i="9"/>
  <c r="S883" i="9"/>
  <c r="S882" i="9"/>
  <c r="S881" i="9"/>
  <c r="S880" i="9"/>
  <c r="S879" i="9"/>
  <c r="S877" i="9"/>
  <c r="S876" i="9"/>
  <c r="S875" i="9"/>
  <c r="S874" i="9"/>
  <c r="S873" i="9"/>
  <c r="S872" i="9"/>
  <c r="S871" i="9"/>
  <c r="S870" i="9"/>
  <c r="S869" i="9"/>
  <c r="S868" i="9"/>
  <c r="S867" i="9"/>
  <c r="S866" i="9"/>
  <c r="S865" i="9"/>
  <c r="S864" i="9"/>
  <c r="S863" i="9"/>
  <c r="S862" i="9"/>
  <c r="S861" i="9"/>
  <c r="S860" i="9"/>
  <c r="S859" i="9"/>
  <c r="S858" i="9"/>
  <c r="S857" i="9"/>
  <c r="S856" i="9"/>
  <c r="S855" i="9"/>
  <c r="S854" i="9"/>
  <c r="S853" i="9"/>
  <c r="S852" i="9"/>
  <c r="S851" i="9"/>
  <c r="S850" i="9"/>
  <c r="S849" i="9"/>
  <c r="S848" i="9"/>
  <c r="S847" i="9"/>
  <c r="S846" i="9"/>
  <c r="S845" i="9"/>
  <c r="S844" i="9"/>
  <c r="S843" i="9"/>
  <c r="S841" i="9"/>
  <c r="S840" i="9"/>
  <c r="S839" i="9"/>
  <c r="S838" i="9"/>
  <c r="S837" i="9"/>
  <c r="S836" i="9"/>
  <c r="S835" i="9"/>
  <c r="S834" i="9"/>
  <c r="S833" i="9"/>
  <c r="S832" i="9"/>
  <c r="S831" i="9"/>
  <c r="S830" i="9"/>
  <c r="S829" i="9"/>
  <c r="S828" i="9"/>
  <c r="S827" i="9"/>
  <c r="S826" i="9"/>
  <c r="S825" i="9"/>
  <c r="S824" i="9"/>
  <c r="S823" i="9"/>
  <c r="S822" i="9"/>
  <c r="S820" i="9"/>
  <c r="S819" i="9"/>
  <c r="S818" i="9"/>
  <c r="S817" i="9"/>
  <c r="S816" i="9"/>
  <c r="S815" i="9"/>
  <c r="S814" i="9"/>
  <c r="S813" i="9"/>
  <c r="S812" i="9"/>
  <c r="S811" i="9"/>
  <c r="S810" i="9"/>
  <c r="S809" i="9"/>
  <c r="S808" i="9"/>
  <c r="S807" i="9"/>
  <c r="S806" i="9"/>
  <c r="S805" i="9"/>
  <c r="S804" i="9"/>
  <c r="S803" i="9"/>
  <c r="S802" i="9"/>
  <c r="S801" i="9"/>
  <c r="S800" i="9"/>
  <c r="S799" i="9"/>
  <c r="S798" i="9"/>
  <c r="S796" i="9"/>
  <c r="S795" i="9"/>
  <c r="S794" i="9"/>
  <c r="S793" i="9"/>
  <c r="S792" i="9"/>
  <c r="S791" i="9"/>
  <c r="S790" i="9"/>
  <c r="S789" i="9"/>
  <c r="S788" i="9"/>
  <c r="S787" i="9"/>
  <c r="S786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735" i="9"/>
  <c r="S734" i="9"/>
  <c r="S733" i="9"/>
  <c r="S732" i="9"/>
  <c r="S731" i="9"/>
  <c r="S730" i="9"/>
  <c r="S729" i="9"/>
  <c r="S727" i="9"/>
  <c r="S726" i="9"/>
  <c r="S725" i="9"/>
  <c r="S724" i="9"/>
  <c r="S723" i="9"/>
  <c r="S722" i="9"/>
  <c r="S721" i="9"/>
  <c r="S720" i="9"/>
  <c r="S719" i="9"/>
  <c r="S718" i="9"/>
  <c r="S717" i="9"/>
  <c r="S716" i="9"/>
  <c r="S715" i="9"/>
  <c r="S714" i="9"/>
  <c r="S713" i="9"/>
  <c r="S712" i="9"/>
  <c r="S711" i="9"/>
  <c r="S710" i="9"/>
  <c r="S709" i="9"/>
  <c r="S708" i="9"/>
  <c r="S707" i="9"/>
  <c r="S706" i="9"/>
  <c r="S705" i="9"/>
  <c r="S704" i="9"/>
  <c r="S703" i="9"/>
  <c r="S702" i="9"/>
  <c r="S701" i="9"/>
  <c r="S700" i="9"/>
  <c r="S699" i="9"/>
  <c r="S698" i="9"/>
  <c r="S697" i="9"/>
  <c r="S696" i="9"/>
  <c r="S695" i="9"/>
  <c r="S694" i="9"/>
  <c r="S693" i="9"/>
  <c r="S692" i="9"/>
  <c r="S691" i="9"/>
  <c r="S690" i="9"/>
  <c r="S689" i="9"/>
  <c r="S688" i="9"/>
  <c r="S687" i="9"/>
  <c r="S686" i="9"/>
  <c r="S685" i="9"/>
  <c r="S684" i="9"/>
  <c r="S683" i="9"/>
  <c r="S682" i="9"/>
  <c r="S681" i="9"/>
  <c r="S680" i="9"/>
  <c r="S679" i="9"/>
  <c r="S678" i="9"/>
  <c r="S677" i="9"/>
  <c r="S676" i="9"/>
  <c r="S674" i="9"/>
  <c r="S673" i="9"/>
  <c r="S672" i="9"/>
  <c r="S671" i="9"/>
  <c r="S670" i="9"/>
  <c r="S669" i="9"/>
  <c r="S668" i="9"/>
  <c r="S667" i="9"/>
  <c r="S666" i="9"/>
  <c r="S665" i="9"/>
  <c r="S664" i="9"/>
  <c r="S663" i="9"/>
  <c r="S662" i="9"/>
  <c r="S661" i="9"/>
  <c r="S660" i="9"/>
  <c r="S659" i="9"/>
  <c r="S658" i="9"/>
  <c r="S657" i="9"/>
  <c r="S656" i="9"/>
  <c r="S655" i="9"/>
  <c r="S654" i="9"/>
  <c r="S653" i="9"/>
  <c r="S652" i="9"/>
  <c r="S651" i="9"/>
  <c r="S650" i="9"/>
  <c r="S649" i="9"/>
  <c r="S648" i="9"/>
  <c r="S647" i="9"/>
  <c r="S646" i="9"/>
  <c r="S645" i="9"/>
  <c r="S644" i="9"/>
  <c r="S643" i="9"/>
  <c r="S642" i="9"/>
  <c r="S641" i="9"/>
  <c r="S640" i="9"/>
  <c r="S639" i="9"/>
  <c r="S638" i="9"/>
  <c r="S637" i="9"/>
  <c r="S636" i="9"/>
  <c r="S635" i="9"/>
  <c r="S634" i="9"/>
  <c r="S633" i="9"/>
  <c r="S632" i="9"/>
  <c r="S631" i="9"/>
  <c r="S630" i="9"/>
  <c r="S629" i="9"/>
  <c r="S628" i="9"/>
  <c r="S627" i="9"/>
  <c r="S626" i="9"/>
  <c r="S625" i="9"/>
  <c r="S623" i="9"/>
  <c r="S622" i="9"/>
  <c r="S621" i="9"/>
  <c r="S620" i="9"/>
  <c r="S619" i="9"/>
  <c r="S618" i="9"/>
  <c r="S617" i="9"/>
  <c r="S616" i="9"/>
  <c r="S615" i="9"/>
  <c r="S614" i="9"/>
  <c r="S613" i="9"/>
  <c r="S612" i="9"/>
  <c r="S611" i="9"/>
  <c r="S610" i="9"/>
  <c r="S609" i="9"/>
  <c r="S608" i="9"/>
  <c r="S607" i="9"/>
  <c r="S606" i="9"/>
  <c r="S605" i="9"/>
  <c r="S604" i="9"/>
  <c r="S603" i="9"/>
  <c r="S602" i="9"/>
  <c r="S601" i="9"/>
  <c r="S600" i="9"/>
  <c r="S599" i="9"/>
  <c r="S598" i="9"/>
  <c r="S597" i="9"/>
  <c r="S596" i="9"/>
  <c r="S595" i="9"/>
  <c r="S594" i="9"/>
  <c r="S593" i="9"/>
  <c r="S592" i="9"/>
  <c r="S591" i="9"/>
  <c r="S590" i="9"/>
  <c r="S589" i="9"/>
  <c r="S588" i="9"/>
  <c r="S587" i="9"/>
  <c r="S586" i="9"/>
  <c r="S585" i="9"/>
  <c r="S584" i="9"/>
  <c r="S583" i="9"/>
  <c r="S582" i="9"/>
  <c r="S580" i="9"/>
  <c r="S579" i="9"/>
  <c r="S578" i="9"/>
  <c r="S577" i="9"/>
  <c r="S576" i="9"/>
  <c r="S575" i="9"/>
  <c r="S574" i="9"/>
  <c r="S573" i="9"/>
  <c r="S572" i="9"/>
  <c r="S571" i="9"/>
  <c r="S570" i="9"/>
  <c r="S569" i="9"/>
  <c r="S568" i="9"/>
  <c r="S567" i="9"/>
  <c r="S566" i="9"/>
  <c r="S564" i="9"/>
  <c r="S563" i="9"/>
  <c r="S562" i="9"/>
  <c r="S561" i="9"/>
  <c r="S560" i="9"/>
  <c r="S559" i="9"/>
  <c r="S558" i="9"/>
  <c r="S557" i="9"/>
  <c r="S556" i="9"/>
  <c r="S555" i="9"/>
  <c r="S554" i="9"/>
  <c r="S553" i="9"/>
  <c r="S552" i="9"/>
  <c r="S551" i="9"/>
  <c r="S550" i="9"/>
  <c r="S549" i="9"/>
  <c r="S548" i="9"/>
  <c r="S547" i="9"/>
  <c r="S546" i="9"/>
  <c r="S545" i="9"/>
  <c r="S544" i="9"/>
  <c r="S543" i="9"/>
  <c r="S542" i="9"/>
  <c r="S541" i="9"/>
  <c r="S540" i="9"/>
  <c r="S539" i="9"/>
  <c r="S538" i="9"/>
  <c r="S537" i="9"/>
  <c r="S536" i="9"/>
  <c r="S535" i="9"/>
  <c r="S534" i="9"/>
  <c r="S533" i="9"/>
  <c r="S532" i="9"/>
  <c r="S531" i="9"/>
  <c r="S530" i="9"/>
  <c r="S529" i="9"/>
  <c r="S528" i="9"/>
  <c r="S527" i="9"/>
  <c r="S526" i="9"/>
  <c r="S525" i="9"/>
  <c r="S524" i="9"/>
  <c r="S523" i="9"/>
  <c r="S522" i="9"/>
  <c r="S521" i="9"/>
  <c r="S520" i="9"/>
  <c r="S519" i="9"/>
  <c r="S518" i="9"/>
  <c r="S517" i="9"/>
  <c r="S516" i="9"/>
  <c r="S515" i="9"/>
  <c r="S514" i="9"/>
  <c r="S513" i="9"/>
  <c r="S512" i="9"/>
  <c r="S511" i="9"/>
  <c r="S509" i="9"/>
  <c r="S508" i="9"/>
  <c r="S507" i="9"/>
  <c r="S506" i="9"/>
  <c r="S505" i="9"/>
  <c r="S504" i="9"/>
  <c r="S503" i="9"/>
  <c r="S502" i="9"/>
  <c r="S501" i="9"/>
  <c r="S500" i="9"/>
  <c r="S499" i="9"/>
  <c r="S498" i="9"/>
  <c r="S497" i="9"/>
  <c r="S496" i="9"/>
  <c r="S423" i="9"/>
  <c r="S422" i="9"/>
  <c r="S421" i="9"/>
  <c r="S420" i="9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S228" i="9"/>
  <c r="S227" i="9"/>
  <c r="S226" i="9"/>
  <c r="S225" i="9"/>
  <c r="S224" i="9"/>
  <c r="S223" i="9"/>
  <c r="S222" i="9"/>
  <c r="S221" i="9"/>
  <c r="S220" i="9"/>
  <c r="S219" i="9"/>
  <c r="S218" i="9"/>
  <c r="S217" i="9"/>
  <c r="S216" i="9"/>
  <c r="S215" i="9"/>
  <c r="S214" i="9"/>
  <c r="S213" i="9"/>
  <c r="S212" i="9"/>
  <c r="S211" i="9"/>
  <c r="S210" i="9"/>
  <c r="S209" i="9"/>
  <c r="S208" i="9"/>
  <c r="S207" i="9"/>
  <c r="S206" i="9"/>
  <c r="S205" i="9"/>
  <c r="S204" i="9"/>
  <c r="S203" i="9"/>
  <c r="S202" i="9"/>
  <c r="S201" i="9"/>
  <c r="S200" i="9"/>
  <c r="S199" i="9"/>
  <c r="S198" i="9"/>
  <c r="S197" i="9"/>
  <c r="S196" i="9"/>
  <c r="S195" i="9"/>
  <c r="S194" i="9"/>
  <c r="S193" i="9"/>
  <c r="S192" i="9"/>
  <c r="S191" i="9"/>
  <c r="S190" i="9"/>
  <c r="S189" i="9"/>
  <c r="S188" i="9"/>
  <c r="S187" i="9"/>
  <c r="S186" i="9"/>
  <c r="S185" i="9"/>
  <c r="U2401" i="1"/>
  <c r="U1376" i="1"/>
  <c r="U2305" i="9" l="1"/>
  <c r="U2309" i="9"/>
  <c r="U2317" i="9"/>
  <c r="U2273" i="9"/>
  <c r="U2277" i="9"/>
  <c r="U2281" i="9"/>
  <c r="U2285" i="9"/>
  <c r="U2302" i="9"/>
  <c r="U2313" i="9"/>
  <c r="U2183" i="9"/>
  <c r="U2185" i="9"/>
  <c r="U2187" i="9"/>
  <c r="U2191" i="9"/>
  <c r="U2195" i="9"/>
  <c r="U2269" i="9"/>
  <c r="U2175" i="9"/>
  <c r="U844" i="9"/>
  <c r="U848" i="9"/>
  <c r="U711" i="9"/>
  <c r="U1151" i="9"/>
  <c r="U635" i="9"/>
  <c r="U707" i="9"/>
  <c r="U719" i="9"/>
  <c r="U497" i="9"/>
  <c r="U689" i="9"/>
  <c r="U1644" i="9"/>
  <c r="U321" i="9"/>
  <c r="U1162" i="9"/>
  <c r="U1883" i="9"/>
  <c r="U1905" i="9"/>
  <c r="U1933" i="9"/>
  <c r="U1937" i="9"/>
  <c r="U1939" i="9"/>
  <c r="U1943" i="9"/>
  <c r="U1945" i="9"/>
  <c r="U1947" i="9"/>
  <c r="U1963" i="9"/>
  <c r="U1995" i="9"/>
  <c r="U1997" i="9"/>
  <c r="U2001" i="9"/>
  <c r="U2017" i="9"/>
  <c r="U2043" i="9"/>
  <c r="U2047" i="9"/>
  <c r="U2049" i="9"/>
  <c r="U2053" i="9"/>
  <c r="U2055" i="9"/>
  <c r="U2057" i="9"/>
  <c r="U2072" i="9"/>
  <c r="U2073" i="9"/>
  <c r="U2075" i="9"/>
  <c r="U2079" i="9"/>
  <c r="U2081" i="9"/>
  <c r="U2085" i="9"/>
  <c r="U2087" i="9"/>
  <c r="U2135" i="9"/>
  <c r="U2390" i="9"/>
  <c r="U825" i="9"/>
  <c r="U829" i="9"/>
  <c r="U859" i="9"/>
  <c r="U871" i="9"/>
  <c r="U1821" i="9"/>
  <c r="U1827" i="9"/>
  <c r="U1835" i="9"/>
  <c r="U1843" i="9"/>
  <c r="U1851" i="9"/>
  <c r="U205" i="9"/>
  <c r="U335" i="9"/>
  <c r="U516" i="9"/>
  <c r="U560" i="9"/>
  <c r="U712" i="9"/>
  <c r="U727" i="9"/>
  <c r="U875" i="9"/>
  <c r="U1652" i="9"/>
  <c r="U1656" i="9"/>
  <c r="U1668" i="9"/>
  <c r="U1674" i="9"/>
  <c r="U1714" i="9"/>
  <c r="U1716" i="9"/>
  <c r="U1719" i="9"/>
  <c r="U1730" i="9"/>
  <c r="U1732" i="9"/>
  <c r="U1768" i="9"/>
  <c r="U1774" i="9"/>
  <c r="U1776" i="9"/>
  <c r="U1782" i="9"/>
  <c r="U1784" i="9"/>
  <c r="U1792" i="9"/>
  <c r="U1804" i="9"/>
  <c r="U1812" i="9"/>
  <c r="U1818" i="9"/>
  <c r="U2469" i="9"/>
  <c r="U2474" i="9"/>
  <c r="U2477" i="9"/>
  <c r="U2481" i="9"/>
  <c r="U2485" i="9"/>
  <c r="U2489" i="9"/>
  <c r="U2491" i="9"/>
  <c r="U2493" i="9"/>
  <c r="U2497" i="9"/>
  <c r="U2501" i="9"/>
  <c r="U2505" i="9"/>
  <c r="U2507" i="9"/>
  <c r="U2529" i="9"/>
  <c r="U2531" i="9"/>
  <c r="U2535" i="9"/>
  <c r="U2539" i="9"/>
  <c r="U2541" i="9"/>
  <c r="U2557" i="9"/>
  <c r="U2559" i="9"/>
  <c r="U2561" i="9"/>
  <c r="U2563" i="9"/>
  <c r="U2565" i="9"/>
  <c r="U2567" i="9"/>
  <c r="U2570" i="9"/>
  <c r="U2571" i="9"/>
  <c r="U2573" i="9"/>
  <c r="U2575" i="9"/>
  <c r="U2577" i="9"/>
  <c r="U2579" i="9"/>
  <c r="U2581" i="9"/>
  <c r="U2583" i="9"/>
  <c r="U2620" i="9"/>
  <c r="U2779" i="9"/>
  <c r="U323" i="9"/>
  <c r="U339" i="9"/>
  <c r="U528" i="9"/>
  <c r="U548" i="9"/>
  <c r="U692" i="9"/>
  <c r="U723" i="9"/>
  <c r="U186" i="9"/>
  <c r="U194" i="9"/>
  <c r="U230" i="9"/>
  <c r="U234" i="9"/>
  <c r="U242" i="9"/>
  <c r="U304" i="9"/>
  <c r="U542" i="9"/>
  <c r="U720" i="9"/>
  <c r="U809" i="9"/>
  <c r="U860" i="9"/>
  <c r="U872" i="9"/>
  <c r="U1061" i="9"/>
  <c r="U1065" i="9"/>
  <c r="U1069" i="9"/>
  <c r="U1080" i="9"/>
  <c r="U1104" i="9"/>
  <c r="U1148" i="9"/>
  <c r="U1159" i="9"/>
  <c r="U1174" i="9"/>
  <c r="U1214" i="9"/>
  <c r="U1434" i="9"/>
  <c r="U1435" i="9"/>
  <c r="U1438" i="9"/>
  <c r="U1442" i="9"/>
  <c r="U1443" i="9"/>
  <c r="U1446" i="9"/>
  <c r="U1447" i="9"/>
  <c r="U1456" i="9"/>
  <c r="U1466" i="9"/>
  <c r="U1467" i="9"/>
  <c r="U1470" i="9"/>
  <c r="U1474" i="9"/>
  <c r="U1475" i="9"/>
  <c r="U1478" i="9"/>
  <c r="U1484" i="9"/>
  <c r="U1508" i="9"/>
  <c r="U1509" i="9"/>
  <c r="U1512" i="9"/>
  <c r="U1516" i="9"/>
  <c r="U1540" i="9"/>
  <c r="U1544" i="9"/>
  <c r="U2320" i="9"/>
  <c r="U2322" i="9"/>
  <c r="U2324" i="9"/>
  <c r="U2328" i="9"/>
  <c r="U2330" i="9"/>
  <c r="U2332" i="9"/>
  <c r="U2334" i="9"/>
  <c r="U2343" i="9"/>
  <c r="U998" i="9"/>
  <c r="U1090" i="9"/>
  <c r="U1098" i="9"/>
  <c r="U1626" i="9"/>
  <c r="U1630" i="9"/>
  <c r="U1633" i="9"/>
  <c r="U1635" i="9"/>
  <c r="U1637" i="9"/>
  <c r="U1868" i="9"/>
  <c r="U1876" i="9"/>
  <c r="U1882" i="9"/>
  <c r="U1884" i="9"/>
  <c r="U1904" i="9"/>
  <c r="U2092" i="9"/>
  <c r="U2104" i="9"/>
  <c r="U2120" i="9"/>
  <c r="U2174" i="9"/>
  <c r="U2435" i="9"/>
  <c r="U2436" i="9"/>
  <c r="U2439" i="9"/>
  <c r="U2440" i="9"/>
  <c r="U2443" i="9"/>
  <c r="U2444" i="9"/>
  <c r="U2446" i="9"/>
  <c r="U2448" i="9"/>
  <c r="U2451" i="9"/>
  <c r="U2452" i="9"/>
  <c r="U2540" i="9"/>
  <c r="U2781" i="9"/>
  <c r="U2789" i="9"/>
  <c r="U2795" i="9"/>
  <c r="U2797" i="9"/>
  <c r="U2803" i="9"/>
  <c r="U2805" i="9"/>
  <c r="U2821" i="9"/>
  <c r="U2837" i="9"/>
  <c r="U2843" i="9"/>
  <c r="U2845" i="9"/>
  <c r="U2859" i="9"/>
  <c r="U219" i="9"/>
  <c r="U529" i="9"/>
  <c r="U705" i="9"/>
  <c r="U709" i="9"/>
  <c r="U866" i="9"/>
  <c r="U873" i="9"/>
  <c r="U1045" i="9"/>
  <c r="U1183" i="9"/>
  <c r="U1199" i="9"/>
  <c r="U318" i="9"/>
  <c r="U333" i="9"/>
  <c r="U341" i="9"/>
  <c r="U499" i="9"/>
  <c r="U503" i="9"/>
  <c r="U507" i="9"/>
  <c r="U651" i="9"/>
  <c r="U667" i="9"/>
  <c r="U679" i="9"/>
  <c r="U683" i="9"/>
  <c r="U686" i="9"/>
  <c r="U691" i="9"/>
  <c r="U698" i="9"/>
  <c r="U703" i="9"/>
  <c r="U714" i="9"/>
  <c r="U721" i="9"/>
  <c r="U725" i="9"/>
  <c r="U1074" i="9"/>
  <c r="U1106" i="9"/>
  <c r="U1122" i="9"/>
  <c r="U1126" i="9"/>
  <c r="U1168" i="9"/>
  <c r="U1180" i="9"/>
  <c r="U1232" i="9"/>
  <c r="U1291" i="9"/>
  <c r="U1292" i="9"/>
  <c r="U1295" i="9"/>
  <c r="U1296" i="9"/>
  <c r="U1299" i="9"/>
  <c r="U1315" i="9"/>
  <c r="U1316" i="9"/>
  <c r="U1319" i="9"/>
  <c r="U1320" i="9"/>
  <c r="U2176" i="9"/>
  <c r="U2228" i="9"/>
  <c r="U2361" i="9"/>
  <c r="U2365" i="9"/>
  <c r="U2369" i="9"/>
  <c r="U2373" i="9"/>
  <c r="U2624" i="9"/>
  <c r="U2628" i="9"/>
  <c r="U2633" i="9"/>
  <c r="U2742" i="9"/>
  <c r="U2750" i="9"/>
  <c r="U2754" i="9"/>
  <c r="U2758" i="9"/>
  <c r="U2768" i="9"/>
  <c r="U877" i="9"/>
  <c r="U226" i="9"/>
  <c r="U857" i="9"/>
  <c r="U1186" i="9"/>
  <c r="U1206" i="9"/>
  <c r="U1341" i="9"/>
  <c r="U1819" i="9"/>
  <c r="U2318" i="9"/>
  <c r="U187" i="9"/>
  <c r="U198" i="9"/>
  <c r="U202" i="9"/>
  <c r="U210" i="9"/>
  <c r="U218" i="9"/>
  <c r="U237" i="9"/>
  <c r="U315" i="9"/>
  <c r="U342" i="9"/>
  <c r="U512" i="9"/>
  <c r="U553" i="9"/>
  <c r="U564" i="9"/>
  <c r="U639" i="9"/>
  <c r="U643" i="9"/>
  <c r="U659" i="9"/>
  <c r="U699" i="9"/>
  <c r="U706" i="9"/>
  <c r="U713" i="9"/>
  <c r="U717" i="9"/>
  <c r="U800" i="9"/>
  <c r="U803" i="9"/>
  <c r="U808" i="9"/>
  <c r="U811" i="9"/>
  <c r="U815" i="9"/>
  <c r="U819" i="9"/>
  <c r="U865" i="9"/>
  <c r="U869" i="9"/>
  <c r="U880" i="9"/>
  <c r="U884" i="9"/>
  <c r="U888" i="9"/>
  <c r="U892" i="9"/>
  <c r="U952" i="9"/>
  <c r="U981" i="9"/>
  <c r="U985" i="9"/>
  <c r="U989" i="9"/>
  <c r="U993" i="9"/>
  <c r="U1004" i="9"/>
  <c r="U1051" i="9"/>
  <c r="U1094" i="9"/>
  <c r="U1101" i="9"/>
  <c r="U1129" i="9"/>
  <c r="U1145" i="9"/>
  <c r="U1164" i="9"/>
  <c r="U1190" i="9"/>
  <c r="U1202" i="9"/>
  <c r="U1213" i="9"/>
  <c r="U1241" i="9"/>
  <c r="U1625" i="9"/>
  <c r="U1393" i="9"/>
  <c r="U1405" i="9"/>
  <c r="U1409" i="9"/>
  <c r="U1557" i="9"/>
  <c r="U1558" i="9"/>
  <c r="U1561" i="9"/>
  <c r="U1565" i="9"/>
  <c r="U1566" i="9"/>
  <c r="U1569" i="9"/>
  <c r="U1589" i="9"/>
  <c r="U1590" i="9"/>
  <c r="U1593" i="9"/>
  <c r="U1597" i="9"/>
  <c r="U1602" i="9"/>
  <c r="U1683" i="9"/>
  <c r="U1687" i="9"/>
  <c r="U1691" i="9"/>
  <c r="U1852" i="9"/>
  <c r="U1962" i="9"/>
  <c r="U2415" i="9"/>
  <c r="U195" i="9"/>
  <c r="U561" i="9"/>
  <c r="U636" i="9"/>
  <c r="U216" i="9"/>
  <c r="U227" i="9"/>
  <c r="U277" i="9"/>
  <c r="U281" i="9"/>
  <c r="U285" i="9"/>
  <c r="U289" i="9"/>
  <c r="U301" i="9"/>
  <c r="U309" i="9"/>
  <c r="U324" i="9"/>
  <c r="U521" i="9"/>
  <c r="U532" i="9"/>
  <c r="U536" i="9"/>
  <c r="U543" i="9"/>
  <c r="U649" i="9"/>
  <c r="U661" i="9"/>
  <c r="U665" i="9"/>
  <c r="U669" i="9"/>
  <c r="U673" i="9"/>
  <c r="U697" i="9"/>
  <c r="U701" i="9"/>
  <c r="U704" i="9"/>
  <c r="U715" i="9"/>
  <c r="U722" i="9"/>
  <c r="U802" i="9"/>
  <c r="U867" i="9"/>
  <c r="U874" i="9"/>
  <c r="U1002" i="9"/>
  <c r="U1010" i="9"/>
  <c r="U1049" i="9"/>
  <c r="U1053" i="9"/>
  <c r="U1077" i="9"/>
  <c r="U1088" i="9"/>
  <c r="U1115" i="9"/>
  <c r="U1119" i="9"/>
  <c r="U1154" i="9"/>
  <c r="U1165" i="9"/>
  <c r="U1177" i="9"/>
  <c r="U1207" i="9"/>
  <c r="U1216" i="9"/>
  <c r="U1223" i="9"/>
  <c r="U1235" i="9"/>
  <c r="U1346" i="9"/>
  <c r="U1345" i="9"/>
  <c r="U1789" i="9"/>
  <c r="U1793" i="9"/>
  <c r="U1803" i="9"/>
  <c r="U2088" i="9"/>
  <c r="U2358" i="9"/>
  <c r="U2453" i="9"/>
  <c r="U1853" i="9"/>
  <c r="U1859" i="9"/>
  <c r="U1867" i="9"/>
  <c r="U1906" i="9"/>
  <c r="U1914" i="9"/>
  <c r="U1918" i="9"/>
  <c r="U1930" i="9"/>
  <c r="U1946" i="9"/>
  <c r="U2412" i="9"/>
  <c r="U2639" i="9"/>
  <c r="U2643" i="9"/>
  <c r="U2648" i="9"/>
  <c r="U2651" i="9"/>
  <c r="U2655" i="9"/>
  <c r="U2659" i="9"/>
  <c r="U2664" i="9"/>
  <c r="U2667" i="9"/>
  <c r="U2699" i="9"/>
  <c r="U2703" i="9"/>
  <c r="U2707" i="9"/>
  <c r="U2712" i="9"/>
  <c r="U2719" i="9"/>
  <c r="U2723" i="9"/>
  <c r="U2806" i="9"/>
  <c r="U2814" i="9"/>
  <c r="U2816" i="9"/>
  <c r="U2818" i="9"/>
  <c r="U2820" i="9"/>
  <c r="U2822" i="9"/>
  <c r="U2832" i="9"/>
  <c r="U2834" i="9"/>
  <c r="U2836" i="9"/>
  <c r="U1323" i="9"/>
  <c r="U1324" i="9"/>
  <c r="U1327" i="9"/>
  <c r="U1328" i="9"/>
  <c r="U1331" i="9"/>
  <c r="U1332" i="9"/>
  <c r="U1335" i="9"/>
  <c r="U1336" i="9"/>
  <c r="U1358" i="9"/>
  <c r="U1359" i="9"/>
  <c r="U1362" i="9"/>
  <c r="U1363" i="9"/>
  <c r="U1366" i="9"/>
  <c r="U1367" i="9"/>
  <c r="U1370" i="9"/>
  <c r="U1371" i="9"/>
  <c r="U1374" i="9"/>
  <c r="U1375" i="9"/>
  <c r="U1378" i="9"/>
  <c r="U1379" i="9"/>
  <c r="U1382" i="9"/>
  <c r="U1383" i="9"/>
  <c r="U1386" i="9"/>
  <c r="U1387" i="9"/>
  <c r="U1706" i="9"/>
  <c r="U1733" i="9"/>
  <c r="U1736" i="9"/>
  <c r="U1737" i="9"/>
  <c r="U1740" i="9"/>
  <c r="U1743" i="9"/>
  <c r="U1745" i="9"/>
  <c r="U1747" i="9"/>
  <c r="U1749" i="9"/>
  <c r="U1752" i="9"/>
  <c r="U1820" i="9"/>
  <c r="U1844" i="9"/>
  <c r="U1850" i="9"/>
  <c r="U1885" i="9"/>
  <c r="U1891" i="9"/>
  <c r="U1966" i="9"/>
  <c r="U1978" i="9"/>
  <c r="U1982" i="9"/>
  <c r="U1994" i="9"/>
  <c r="U2018" i="9"/>
  <c r="U2024" i="9"/>
  <c r="U2028" i="9"/>
  <c r="U2040" i="9"/>
  <c r="U2145" i="9"/>
  <c r="U2147" i="9"/>
  <c r="U2151" i="9"/>
  <c r="U2154" i="9"/>
  <c r="U2155" i="9"/>
  <c r="U2159" i="9"/>
  <c r="U2161" i="9"/>
  <c r="U2163" i="9"/>
  <c r="U2165" i="9"/>
  <c r="U2167" i="9"/>
  <c r="U2237" i="9"/>
  <c r="U2244" i="9"/>
  <c r="U2246" i="9"/>
  <c r="U2250" i="9"/>
  <c r="U2254" i="9"/>
  <c r="U2258" i="9"/>
  <c r="U2260" i="9"/>
  <c r="U2262" i="9"/>
  <c r="U2266" i="9"/>
  <c r="U2268" i="9"/>
  <c r="U2378" i="9"/>
  <c r="U2386" i="9"/>
  <c r="U2592" i="9"/>
  <c r="U2596" i="9"/>
  <c r="U2598" i="9"/>
  <c r="U2604" i="9"/>
  <c r="U2617" i="9"/>
  <c r="U192" i="9"/>
  <c r="U206" i="9"/>
  <c r="U286" i="9"/>
  <c r="U312" i="9"/>
  <c r="U336" i="9"/>
  <c r="U385" i="9"/>
  <c r="U397" i="9"/>
  <c r="U409" i="9"/>
  <c r="U421" i="9"/>
  <c r="U518" i="9"/>
  <c r="U554" i="9"/>
  <c r="U696" i="9"/>
  <c r="U953" i="9"/>
  <c r="U1096" i="9"/>
  <c r="U1138" i="9"/>
  <c r="U1221" i="9"/>
  <c r="U1288" i="9"/>
  <c r="U1357" i="9"/>
  <c r="U1408" i="9"/>
  <c r="U1421" i="9"/>
  <c r="U1420" i="9"/>
  <c r="U1570" i="9"/>
  <c r="U1571" i="9"/>
  <c r="U1613" i="9"/>
  <c r="U1612" i="9"/>
  <c r="U1753" i="9"/>
  <c r="U1754" i="9"/>
  <c r="U213" i="9"/>
  <c r="U224" i="9"/>
  <c r="U238" i="9"/>
  <c r="U282" i="9"/>
  <c r="U381" i="9"/>
  <c r="U393" i="9"/>
  <c r="U405" i="9"/>
  <c r="U417" i="9"/>
  <c r="U526" i="9"/>
  <c r="U540" i="9"/>
  <c r="U633" i="9"/>
  <c r="U655" i="9"/>
  <c r="U830" i="9"/>
  <c r="U1007" i="9"/>
  <c r="U1043" i="9"/>
  <c r="U1225" i="9"/>
  <c r="U200" i="9"/>
  <c r="U232" i="9"/>
  <c r="U279" i="9"/>
  <c r="U287" i="9"/>
  <c r="U295" i="9"/>
  <c r="U302" i="9"/>
  <c r="U313" i="9"/>
  <c r="U337" i="9"/>
  <c r="U344" i="9"/>
  <c r="U374" i="9"/>
  <c r="U378" i="9"/>
  <c r="U382" i="9"/>
  <c r="U386" i="9"/>
  <c r="U394" i="9"/>
  <c r="U402" i="9"/>
  <c r="U410" i="9"/>
  <c r="U418" i="9"/>
  <c r="U519" i="9"/>
  <c r="U537" i="9"/>
  <c r="U551" i="9"/>
  <c r="U645" i="9"/>
  <c r="U652" i="9"/>
  <c r="U663" i="9"/>
  <c r="U671" i="9"/>
  <c r="U870" i="9"/>
  <c r="U1078" i="9"/>
  <c r="U1085" i="9"/>
  <c r="U1116" i="9"/>
  <c r="U1127" i="9"/>
  <c r="U1135" i="9"/>
  <c r="U278" i="9"/>
  <c r="U290" i="9"/>
  <c r="U305" i="9"/>
  <c r="U377" i="9"/>
  <c r="U389" i="9"/>
  <c r="U401" i="9"/>
  <c r="U413" i="9"/>
  <c r="U522" i="9"/>
  <c r="U550" i="9"/>
  <c r="U558" i="9"/>
  <c r="U629" i="9"/>
  <c r="U826" i="9"/>
  <c r="U864" i="9"/>
  <c r="U1142" i="9"/>
  <c r="U1229" i="9"/>
  <c r="U189" i="9"/>
  <c r="U203" i="9"/>
  <c r="U214" i="9"/>
  <c r="U221" i="9"/>
  <c r="U235" i="9"/>
  <c r="U283" i="9"/>
  <c r="U291" i="9"/>
  <c r="U299" i="9"/>
  <c r="U316" i="9"/>
  <c r="U326" i="9"/>
  <c r="U390" i="9"/>
  <c r="U398" i="9"/>
  <c r="U406" i="9"/>
  <c r="U414" i="9"/>
  <c r="U422" i="9"/>
  <c r="U534" i="9"/>
  <c r="U578" i="9"/>
  <c r="U702" i="9"/>
  <c r="U710" i="9"/>
  <c r="U718" i="9"/>
  <c r="U726" i="9"/>
  <c r="U190" i="9"/>
  <c r="U197" i="9"/>
  <c r="U208" i="9"/>
  <c r="U211" i="9"/>
  <c r="U222" i="9"/>
  <c r="U229" i="9"/>
  <c r="U240" i="9"/>
  <c r="U303" i="9"/>
  <c r="U307" i="9"/>
  <c r="U310" i="9"/>
  <c r="U327" i="9"/>
  <c r="U331" i="9"/>
  <c r="U334" i="9"/>
  <c r="U345" i="9"/>
  <c r="U513" i="9"/>
  <c r="U524" i="9"/>
  <c r="U531" i="9"/>
  <c r="U545" i="9"/>
  <c r="U556" i="9"/>
  <c r="U563" i="9"/>
  <c r="U568" i="9"/>
  <c r="U572" i="9"/>
  <c r="U576" i="9"/>
  <c r="U584" i="9"/>
  <c r="U588" i="9"/>
  <c r="U592" i="9"/>
  <c r="U596" i="9"/>
  <c r="U600" i="9"/>
  <c r="U604" i="9"/>
  <c r="U608" i="9"/>
  <c r="U612" i="9"/>
  <c r="U616" i="9"/>
  <c r="U620" i="9"/>
  <c r="U627" i="9"/>
  <c r="U646" i="9"/>
  <c r="U668" i="9"/>
  <c r="U681" i="9"/>
  <c r="U685" i="9"/>
  <c r="U700" i="9"/>
  <c r="U708" i="9"/>
  <c r="U716" i="9"/>
  <c r="U724" i="9"/>
  <c r="U730" i="9"/>
  <c r="U734" i="9"/>
  <c r="U738" i="9"/>
  <c r="U742" i="9"/>
  <c r="U746" i="9"/>
  <c r="U750" i="9"/>
  <c r="U754" i="9"/>
  <c r="U758" i="9"/>
  <c r="U762" i="9"/>
  <c r="U766" i="9"/>
  <c r="U770" i="9"/>
  <c r="U774" i="9"/>
  <c r="U778" i="9"/>
  <c r="U782" i="9"/>
  <c r="U786" i="9"/>
  <c r="U813" i="9"/>
  <c r="U817" i="9"/>
  <c r="U849" i="9"/>
  <c r="U852" i="9"/>
  <c r="U868" i="9"/>
  <c r="U876" i="9"/>
  <c r="U999" i="9"/>
  <c r="U1014" i="9"/>
  <c r="U1018" i="9"/>
  <c r="U1022" i="9"/>
  <c r="U1026" i="9"/>
  <c r="U1030" i="9"/>
  <c r="U1034" i="9"/>
  <c r="U1048" i="9"/>
  <c r="U1072" i="9"/>
  <c r="U1082" i="9"/>
  <c r="U1109" i="9"/>
  <c r="U1113" i="9"/>
  <c r="U1170" i="9"/>
  <c r="U1192" i="9"/>
  <c r="U1196" i="9"/>
  <c r="U1548" i="9"/>
  <c r="U1547" i="9"/>
  <c r="U1638" i="9"/>
  <c r="U1675" i="9"/>
  <c r="U1785" i="9"/>
  <c r="U1811" i="9"/>
  <c r="U1836" i="9"/>
  <c r="U1875" i="9"/>
  <c r="U1931" i="9"/>
  <c r="U2041" i="9"/>
  <c r="U1040" i="9"/>
  <c r="U1093" i="9"/>
  <c r="U1117" i="9"/>
  <c r="U1121" i="9"/>
  <c r="U1132" i="9"/>
  <c r="U1167" i="9"/>
  <c r="U1189" i="9"/>
  <c r="U1198" i="9"/>
  <c r="U1231" i="9"/>
  <c r="U1301" i="9"/>
  <c r="U1305" i="9"/>
  <c r="U1313" i="9"/>
  <c r="U1351" i="9"/>
  <c r="U1398" i="9"/>
  <c r="U1402" i="9"/>
  <c r="U1403" i="9"/>
  <c r="U1425" i="9"/>
  <c r="U1429" i="9"/>
  <c r="U1449" i="9"/>
  <c r="U1453" i="9"/>
  <c r="U1457" i="9"/>
  <c r="U1552" i="9"/>
  <c r="U1572" i="9"/>
  <c r="U1620" i="9"/>
  <c r="U1622" i="9"/>
  <c r="U1624" i="9"/>
  <c r="U1642" i="9"/>
  <c r="U1643" i="9"/>
  <c r="U1769" i="9"/>
  <c r="U1773" i="9"/>
  <c r="U1805" i="9"/>
  <c r="U1837" i="9"/>
  <c r="U1869" i="9"/>
  <c r="U1911" i="9"/>
  <c r="U1913" i="9"/>
  <c r="U1965" i="9"/>
  <c r="U1969" i="9"/>
  <c r="U1971" i="9"/>
  <c r="U1975" i="9"/>
  <c r="U1977" i="9"/>
  <c r="U2023" i="9"/>
  <c r="U2056" i="9"/>
  <c r="U2136" i="9"/>
  <c r="U2156" i="9"/>
  <c r="U2235" i="9"/>
  <c r="U2241" i="9"/>
  <c r="U2243" i="9"/>
  <c r="U2279" i="9"/>
  <c r="U2286" i="9"/>
  <c r="U2392" i="9"/>
  <c r="U2393" i="9"/>
  <c r="U2396" i="9"/>
  <c r="U2397" i="9"/>
  <c r="U2404" i="9"/>
  <c r="U2407" i="9"/>
  <c r="U2459" i="9"/>
  <c r="U2460" i="9"/>
  <c r="U2462" i="9"/>
  <c r="U2464" i="9"/>
  <c r="U2467" i="9"/>
  <c r="U2468" i="9"/>
  <c r="U1107" i="9"/>
  <c r="U1342" i="9"/>
  <c r="U1414" i="9"/>
  <c r="U1418" i="9"/>
  <c r="U1419" i="9"/>
  <c r="U1461" i="9"/>
  <c r="U1489" i="9"/>
  <c r="U1490" i="9"/>
  <c r="U1493" i="9"/>
  <c r="U1497" i="9"/>
  <c r="U1498" i="9"/>
  <c r="U1503" i="9"/>
  <c r="U1523" i="9"/>
  <c r="U1526" i="9"/>
  <c r="U1529" i="9"/>
  <c r="U1533" i="9"/>
  <c r="U1534" i="9"/>
  <c r="U1537" i="9"/>
  <c r="U1538" i="9"/>
  <c r="U1576" i="9"/>
  <c r="U1580" i="9"/>
  <c r="U1584" i="9"/>
  <c r="U1606" i="9"/>
  <c r="U1607" i="9"/>
  <c r="U1611" i="9"/>
  <c r="U1693" i="9"/>
  <c r="U1696" i="9"/>
  <c r="U1698" i="9"/>
  <c r="U1702" i="9"/>
  <c r="U1721" i="9"/>
  <c r="U1766" i="9"/>
  <c r="U1777" i="9"/>
  <c r="U1802" i="9"/>
  <c r="U1813" i="9"/>
  <c r="U1828" i="9"/>
  <c r="U1834" i="9"/>
  <c r="U1845" i="9"/>
  <c r="U1860" i="9"/>
  <c r="U1866" i="9"/>
  <c r="U1877" i="9"/>
  <c r="U1892" i="9"/>
  <c r="U1915" i="9"/>
  <c r="U2076" i="9"/>
  <c r="U2105" i="9"/>
  <c r="U2107" i="9"/>
  <c r="U2111" i="9"/>
  <c r="U2113" i="9"/>
  <c r="U2117" i="9"/>
  <c r="U2119" i="9"/>
  <c r="U2121" i="9"/>
  <c r="U2196" i="9"/>
  <c r="U2311" i="9"/>
  <c r="U2337" i="9"/>
  <c r="U2341" i="9"/>
  <c r="U2367" i="9"/>
  <c r="U2374" i="9"/>
  <c r="U2426" i="9"/>
  <c r="U2431" i="9"/>
  <c r="U2548" i="9"/>
  <c r="U2550" i="9"/>
  <c r="U2552" i="9"/>
  <c r="U2556" i="9"/>
  <c r="U2588" i="9"/>
  <c r="U2432" i="9"/>
  <c r="U2867" i="9"/>
  <c r="U2668" i="9"/>
  <c r="U2670" i="9"/>
  <c r="U2672" i="9"/>
  <c r="U2674" i="9"/>
  <c r="U2677" i="9"/>
  <c r="U2678" i="9"/>
  <c r="U2681" i="9"/>
  <c r="U2682" i="9"/>
  <c r="U2684" i="9"/>
  <c r="U2686" i="9"/>
  <c r="U2688" i="9"/>
  <c r="U2690" i="9"/>
  <c r="U2693" i="9"/>
  <c r="U2694" i="9"/>
  <c r="U2697" i="9"/>
  <c r="U2698" i="9"/>
  <c r="U2761" i="9"/>
  <c r="U2763" i="9"/>
  <c r="U2767" i="9"/>
  <c r="U2782" i="9"/>
  <c r="U2784" i="9"/>
  <c r="U2786" i="9"/>
  <c r="U2788" i="9"/>
  <c r="U2811" i="9"/>
  <c r="U2813" i="9"/>
  <c r="U2838" i="9"/>
  <c r="U2846" i="9"/>
  <c r="U2848" i="9"/>
  <c r="U2852" i="9"/>
  <c r="U2854" i="9"/>
  <c r="U2856" i="9"/>
  <c r="U2858" i="9"/>
  <c r="U1950" i="9"/>
  <c r="U1979" i="9"/>
  <c r="U2002" i="9"/>
  <c r="U2004" i="9"/>
  <c r="U2008" i="9"/>
  <c r="U2010" i="9"/>
  <c r="U2014" i="9"/>
  <c r="U2016" i="9"/>
  <c r="U2025" i="9"/>
  <c r="U2060" i="9"/>
  <c r="U2089" i="9"/>
  <c r="U2124" i="9"/>
  <c r="U2128" i="9"/>
  <c r="U2130" i="9"/>
  <c r="U2134" i="9"/>
  <c r="U2198" i="9"/>
  <c r="U2201" i="9"/>
  <c r="U2202" i="9"/>
  <c r="U2206" i="9"/>
  <c r="U2209" i="9"/>
  <c r="U2210" i="9"/>
  <c r="U2213" i="9"/>
  <c r="U2214" i="9"/>
  <c r="U2217" i="9"/>
  <c r="U2218" i="9"/>
  <c r="U2221" i="9"/>
  <c r="U2222" i="9"/>
  <c r="U2225" i="9"/>
  <c r="U2226" i="9"/>
  <c r="U2245" i="9"/>
  <c r="U2288" i="9"/>
  <c r="U2290" i="9"/>
  <c r="U2292" i="9"/>
  <c r="U2296" i="9"/>
  <c r="U2298" i="9"/>
  <c r="U2300" i="9"/>
  <c r="U2348" i="9"/>
  <c r="U2352" i="9"/>
  <c r="U2354" i="9"/>
  <c r="U2356" i="9"/>
  <c r="U2409" i="9"/>
  <c r="U2410" i="9"/>
  <c r="U2413" i="9"/>
  <c r="U2414" i="9"/>
  <c r="U2438" i="9"/>
  <c r="U2508" i="9"/>
  <c r="U2510" i="9"/>
  <c r="U2512" i="9"/>
  <c r="U2514" i="9"/>
  <c r="U2516" i="9"/>
  <c r="U2518" i="9"/>
  <c r="U2522" i="9"/>
  <c r="U2524" i="9"/>
  <c r="U2526" i="9"/>
  <c r="U2530" i="9"/>
  <c r="U2602" i="9"/>
  <c r="U2603" i="9"/>
  <c r="U2605" i="9"/>
  <c r="U2607" i="9"/>
  <c r="U2609" i="9"/>
  <c r="U2611" i="9"/>
  <c r="U2613" i="9"/>
  <c r="U2615" i="9"/>
  <c r="U2700" i="9"/>
  <c r="U2729" i="9"/>
  <c r="U2730" i="9"/>
  <c r="U2732" i="9"/>
  <c r="U2734" i="9"/>
  <c r="U2738" i="9"/>
  <c r="U2743" i="9"/>
  <c r="U2790" i="9"/>
  <c r="U2800" i="9"/>
  <c r="U2802" i="9"/>
  <c r="U2804" i="9"/>
  <c r="U2827" i="9"/>
  <c r="U2829" i="9"/>
  <c r="U2835" i="9"/>
  <c r="U1152" i="9"/>
  <c r="U1153" i="9"/>
  <c r="U1471" i="9"/>
  <c r="U1472" i="9"/>
  <c r="U1488" i="9"/>
  <c r="U1487" i="9"/>
  <c r="U1513" i="9"/>
  <c r="U1514" i="9"/>
  <c r="U1522" i="9"/>
  <c r="U1521" i="9"/>
  <c r="U2400" i="9"/>
  <c r="U2399" i="9"/>
  <c r="U379" i="9"/>
  <c r="U387" i="9"/>
  <c r="U395" i="9"/>
  <c r="U403" i="9"/>
  <c r="U411" i="9"/>
  <c r="U415" i="9"/>
  <c r="U514" i="9"/>
  <c r="U523" i="9"/>
  <c r="U546" i="9"/>
  <c r="U630" i="9"/>
  <c r="U647" i="9"/>
  <c r="U653" i="9"/>
  <c r="U735" i="9"/>
  <c r="U747" i="9"/>
  <c r="U759" i="9"/>
  <c r="U771" i="9"/>
  <c r="U783" i="9"/>
  <c r="U807" i="9"/>
  <c r="U812" i="9"/>
  <c r="U814" i="9"/>
  <c r="U818" i="9"/>
  <c r="U820" i="9"/>
  <c r="U1000" i="9"/>
  <c r="U1111" i="9"/>
  <c r="U1143" i="9"/>
  <c r="U1178" i="9"/>
  <c r="U1204" i="9"/>
  <c r="U1211" i="9"/>
  <c r="U1212" i="9"/>
  <c r="U1233" i="9"/>
  <c r="U1424" i="9"/>
  <c r="U1433" i="9"/>
  <c r="U1432" i="9"/>
  <c r="U1627" i="9"/>
  <c r="U1628" i="9"/>
  <c r="U1661" i="9"/>
  <c r="U1660" i="9"/>
  <c r="U855" i="9"/>
  <c r="U854" i="9"/>
  <c r="U1005" i="9"/>
  <c r="U1006" i="9"/>
  <c r="U1046" i="9"/>
  <c r="U1047" i="9"/>
  <c r="U1187" i="9"/>
  <c r="U1188" i="9"/>
  <c r="U296" i="9"/>
  <c r="U319" i="9"/>
  <c r="U328" i="9"/>
  <c r="U375" i="9"/>
  <c r="U383" i="9"/>
  <c r="U391" i="9"/>
  <c r="U399" i="9"/>
  <c r="U407" i="9"/>
  <c r="U419" i="9"/>
  <c r="U555" i="9"/>
  <c r="U579" i="9"/>
  <c r="U731" i="9"/>
  <c r="U743" i="9"/>
  <c r="U755" i="9"/>
  <c r="U767" i="9"/>
  <c r="U779" i="9"/>
  <c r="U801" i="9"/>
  <c r="U823" i="9"/>
  <c r="U881" i="9"/>
  <c r="U885" i="9"/>
  <c r="U889" i="9"/>
  <c r="U893" i="9"/>
  <c r="U1041" i="9"/>
  <c r="U1075" i="9"/>
  <c r="U1076" i="9"/>
  <c r="U1091" i="9"/>
  <c r="U1092" i="9"/>
  <c r="U1200" i="9"/>
  <c r="U1237" i="9"/>
  <c r="U1415" i="9"/>
  <c r="U1416" i="9"/>
  <c r="U193" i="9"/>
  <c r="U201" i="9"/>
  <c r="U209" i="9"/>
  <c r="U217" i="9"/>
  <c r="U225" i="9"/>
  <c r="U233" i="9"/>
  <c r="U241" i="9"/>
  <c r="U308" i="9"/>
  <c r="U311" i="9"/>
  <c r="U320" i="9"/>
  <c r="U325" i="9"/>
  <c r="U340" i="9"/>
  <c r="U343" i="9"/>
  <c r="U515" i="9"/>
  <c r="U520" i="9"/>
  <c r="U535" i="9"/>
  <c r="U538" i="9"/>
  <c r="U547" i="9"/>
  <c r="U552" i="9"/>
  <c r="U580" i="9"/>
  <c r="U631" i="9"/>
  <c r="U637" i="9"/>
  <c r="U641" i="9"/>
  <c r="U684" i="9"/>
  <c r="U690" i="9"/>
  <c r="U799" i="9"/>
  <c r="U806" i="9"/>
  <c r="U805" i="9"/>
  <c r="U851" i="9"/>
  <c r="U858" i="9"/>
  <c r="U1038" i="9"/>
  <c r="U1039" i="9"/>
  <c r="U1054" i="9"/>
  <c r="U1055" i="9"/>
  <c r="U1086" i="9"/>
  <c r="U1102" i="9"/>
  <c r="U1136" i="9"/>
  <c r="U1137" i="9"/>
  <c r="U1193" i="9"/>
  <c r="U1226" i="9"/>
  <c r="U1352" i="9"/>
  <c r="U1353" i="9"/>
  <c r="U1365" i="9"/>
  <c r="U1392" i="9"/>
  <c r="U1397" i="9"/>
  <c r="U1396" i="9"/>
  <c r="U657" i="9"/>
  <c r="U739" i="9"/>
  <c r="U751" i="9"/>
  <c r="U763" i="9"/>
  <c r="U775" i="9"/>
  <c r="U816" i="9"/>
  <c r="U847" i="9"/>
  <c r="U846" i="9"/>
  <c r="U188" i="9"/>
  <c r="U191" i="9"/>
  <c r="U196" i="9"/>
  <c r="U199" i="9"/>
  <c r="U204" i="9"/>
  <c r="U207" i="9"/>
  <c r="U212" i="9"/>
  <c r="U215" i="9"/>
  <c r="U220" i="9"/>
  <c r="U223" i="9"/>
  <c r="U228" i="9"/>
  <c r="U231" i="9"/>
  <c r="U236" i="9"/>
  <c r="U239" i="9"/>
  <c r="U297" i="9"/>
  <c r="U300" i="9"/>
  <c r="U317" i="9"/>
  <c r="U329" i="9"/>
  <c r="U332" i="9"/>
  <c r="U527" i="9"/>
  <c r="U530" i="9"/>
  <c r="U539" i="9"/>
  <c r="U544" i="9"/>
  <c r="U559" i="9"/>
  <c r="U562" i="9"/>
  <c r="U662" i="9"/>
  <c r="U678" i="9"/>
  <c r="U695" i="9"/>
  <c r="U694" i="9"/>
  <c r="U810" i="9"/>
  <c r="U850" i="9"/>
  <c r="U856" i="9"/>
  <c r="U863" i="9"/>
  <c r="U862" i="9"/>
  <c r="U1083" i="9"/>
  <c r="U1084" i="9"/>
  <c r="U1099" i="9"/>
  <c r="U1100" i="9"/>
  <c r="U1562" i="9"/>
  <c r="U1563" i="9"/>
  <c r="U1579" i="9"/>
  <c r="U1588" i="9"/>
  <c r="U1587" i="9"/>
  <c r="U1610" i="9"/>
  <c r="U1609" i="9"/>
  <c r="U243" i="9"/>
  <c r="U276" i="9"/>
  <c r="U280" i="9"/>
  <c r="U284" i="9"/>
  <c r="U288" i="9"/>
  <c r="U292" i="9"/>
  <c r="U298" i="9"/>
  <c r="U306" i="9"/>
  <c r="U314" i="9"/>
  <c r="U322" i="9"/>
  <c r="U330" i="9"/>
  <c r="U338" i="9"/>
  <c r="U376" i="9"/>
  <c r="U380" i="9"/>
  <c r="U384" i="9"/>
  <c r="U388" i="9"/>
  <c r="U392" i="9"/>
  <c r="U396" i="9"/>
  <c r="U400" i="9"/>
  <c r="U404" i="9"/>
  <c r="U408" i="9"/>
  <c r="U412" i="9"/>
  <c r="U416" i="9"/>
  <c r="U420" i="9"/>
  <c r="U423" i="9"/>
  <c r="U501" i="9"/>
  <c r="U505" i="9"/>
  <c r="U509" i="9"/>
  <c r="U517" i="9"/>
  <c r="U525" i="9"/>
  <c r="U533" i="9"/>
  <c r="U541" i="9"/>
  <c r="U549" i="9"/>
  <c r="U557" i="9"/>
  <c r="U570" i="9"/>
  <c r="U574" i="9"/>
  <c r="U577" i="9"/>
  <c r="U586" i="9"/>
  <c r="U590" i="9"/>
  <c r="U594" i="9"/>
  <c r="U598" i="9"/>
  <c r="U602" i="9"/>
  <c r="U606" i="9"/>
  <c r="U610" i="9"/>
  <c r="U614" i="9"/>
  <c r="U618" i="9"/>
  <c r="U622" i="9"/>
  <c r="U628" i="9"/>
  <c r="U638" i="9"/>
  <c r="U644" i="9"/>
  <c r="U654" i="9"/>
  <c r="U660" i="9"/>
  <c r="U670" i="9"/>
  <c r="U677" i="9"/>
  <c r="U687" i="9"/>
  <c r="U693" i="9"/>
  <c r="U733" i="9"/>
  <c r="U737" i="9"/>
  <c r="U741" i="9"/>
  <c r="U745" i="9"/>
  <c r="U749" i="9"/>
  <c r="U753" i="9"/>
  <c r="U757" i="9"/>
  <c r="U761" i="9"/>
  <c r="U765" i="9"/>
  <c r="U769" i="9"/>
  <c r="U773" i="9"/>
  <c r="U777" i="9"/>
  <c r="U781" i="9"/>
  <c r="U785" i="9"/>
  <c r="U804" i="9"/>
  <c r="U824" i="9"/>
  <c r="U828" i="9"/>
  <c r="U845" i="9"/>
  <c r="U853" i="9"/>
  <c r="U861" i="9"/>
  <c r="U883" i="9"/>
  <c r="U887" i="9"/>
  <c r="U891" i="9"/>
  <c r="U983" i="9"/>
  <c r="U987" i="9"/>
  <c r="U991" i="9"/>
  <c r="U995" i="9"/>
  <c r="U1003" i="9"/>
  <c r="U1012" i="9"/>
  <c r="U1016" i="9"/>
  <c r="U1020" i="9"/>
  <c r="U1024" i="9"/>
  <c r="U1028" i="9"/>
  <c r="U1032" i="9"/>
  <c r="U1044" i="9"/>
  <c r="U1052" i="9"/>
  <c r="U1059" i="9"/>
  <c r="U1063" i="9"/>
  <c r="U1067" i="9"/>
  <c r="U1073" i="9"/>
  <c r="U1081" i="9"/>
  <c r="U1089" i="9"/>
  <c r="U1097" i="9"/>
  <c r="U1105" i="9"/>
  <c r="U1108" i="9"/>
  <c r="U1114" i="9"/>
  <c r="U1124" i="9"/>
  <c r="U1130" i="9"/>
  <c r="U1134" i="9"/>
  <c r="U1140" i="9"/>
  <c r="U1146" i="9"/>
  <c r="U1150" i="9"/>
  <c r="U1156" i="9"/>
  <c r="U1160" i="9"/>
  <c r="U1166" i="9"/>
  <c r="U1175" i="9"/>
  <c r="U1181" i="9"/>
  <c r="U1185" i="9"/>
  <c r="U1201" i="9"/>
  <c r="U1208" i="9"/>
  <c r="U1217" i="9"/>
  <c r="U1234" i="9"/>
  <c r="U1314" i="9"/>
  <c r="U1404" i="9"/>
  <c r="U1448" i="9"/>
  <c r="U1539" i="9"/>
  <c r="U1001" i="9"/>
  <c r="U1042" i="9"/>
  <c r="U1050" i="9"/>
  <c r="U1079" i="9"/>
  <c r="U1087" i="9"/>
  <c r="U1095" i="9"/>
  <c r="U1103" i="9"/>
  <c r="U1128" i="9"/>
  <c r="U1144" i="9"/>
  <c r="U1179" i="9"/>
  <c r="U1191" i="9"/>
  <c r="U1215" i="9"/>
  <c r="U1224" i="9"/>
  <c r="U1293" i="9"/>
  <c r="U1297" i="9"/>
  <c r="U1350" i="9"/>
  <c r="U1349" i="9"/>
  <c r="U1399" i="9"/>
  <c r="U1400" i="9"/>
  <c r="U1413" i="9"/>
  <c r="U1412" i="9"/>
  <c r="U1439" i="9"/>
  <c r="U1440" i="9"/>
  <c r="U1465" i="9"/>
  <c r="U1464" i="9"/>
  <c r="U1494" i="9"/>
  <c r="U1495" i="9"/>
  <c r="U1507" i="9"/>
  <c r="U1506" i="9"/>
  <c r="U1530" i="9"/>
  <c r="U1531" i="9"/>
  <c r="U1556" i="9"/>
  <c r="U1555" i="9"/>
  <c r="U1594" i="9"/>
  <c r="U1595" i="9"/>
  <c r="U1284" i="9"/>
  <c r="U1287" i="9"/>
  <c r="U1321" i="9"/>
  <c r="U1325" i="9"/>
  <c r="U1329" i="9"/>
  <c r="U1333" i="9"/>
  <c r="U1337" i="9"/>
  <c r="U1343" i="9"/>
  <c r="U1344" i="9"/>
  <c r="U1354" i="9"/>
  <c r="U1364" i="9"/>
  <c r="U1391" i="9"/>
  <c r="U1401" i="9"/>
  <c r="U1406" i="9"/>
  <c r="U1407" i="9"/>
  <c r="U1417" i="9"/>
  <c r="U1422" i="9"/>
  <c r="U1423" i="9"/>
  <c r="U1437" i="9"/>
  <c r="U1441" i="9"/>
  <c r="U1450" i="9"/>
  <c r="U1451" i="9"/>
  <c r="U1454" i="9"/>
  <c r="U1455" i="9"/>
  <c r="U1469" i="9"/>
  <c r="U1473" i="9"/>
  <c r="U1492" i="9"/>
  <c r="U1496" i="9"/>
  <c r="U1511" i="9"/>
  <c r="U1515" i="9"/>
  <c r="U1528" i="9"/>
  <c r="U1532" i="9"/>
  <c r="U1541" i="9"/>
  <c r="U1542" i="9"/>
  <c r="U1545" i="9"/>
  <c r="U1546" i="9"/>
  <c r="U1560" i="9"/>
  <c r="U1564" i="9"/>
  <c r="U1573" i="9"/>
  <c r="U1574" i="9"/>
  <c r="U1577" i="9"/>
  <c r="U1578" i="9"/>
  <c r="U1592" i="9"/>
  <c r="U1596" i="9"/>
  <c r="U1604" i="9"/>
  <c r="U1608" i="9"/>
  <c r="U1614" i="9"/>
  <c r="U1617" i="9"/>
  <c r="U1619" i="9"/>
  <c r="U1621" i="9"/>
  <c r="U1629" i="9"/>
  <c r="U1639" i="9"/>
  <c r="U1704" i="9"/>
  <c r="U1703" i="9"/>
  <c r="U1723" i="9"/>
  <c r="U1722" i="9"/>
  <c r="U1756" i="9"/>
  <c r="U1829" i="9"/>
  <c r="U1861" i="9"/>
  <c r="U1893" i="9"/>
  <c r="U2005" i="9"/>
  <c r="U2131" i="9"/>
  <c r="U2173" i="9"/>
  <c r="U2172" i="9"/>
  <c r="U2327" i="9"/>
  <c r="U2326" i="9"/>
  <c r="U2383" i="9"/>
  <c r="U2382" i="9"/>
  <c r="U1300" i="9"/>
  <c r="U1303" i="9"/>
  <c r="U1304" i="9"/>
  <c r="U1307" i="9"/>
  <c r="U1308" i="9"/>
  <c r="U1311" i="9"/>
  <c r="U1312" i="9"/>
  <c r="U1347" i="9"/>
  <c r="U1348" i="9"/>
  <c r="U1372" i="9"/>
  <c r="U1376" i="9"/>
  <c r="U1380" i="9"/>
  <c r="U1384" i="9"/>
  <c r="U1388" i="9"/>
  <c r="U1394" i="9"/>
  <c r="U1395" i="9"/>
  <c r="U1410" i="9"/>
  <c r="U1411" i="9"/>
  <c r="U1426" i="9"/>
  <c r="U1427" i="9"/>
  <c r="U1430" i="9"/>
  <c r="U1431" i="9"/>
  <c r="U1445" i="9"/>
  <c r="U1458" i="9"/>
  <c r="U1459" i="9"/>
  <c r="U1462" i="9"/>
  <c r="U1463" i="9"/>
  <c r="U1477" i="9"/>
  <c r="U1481" i="9"/>
  <c r="U1482" i="9"/>
  <c r="U1485" i="9"/>
  <c r="U1486" i="9"/>
  <c r="U1504" i="9"/>
  <c r="U1505" i="9"/>
  <c r="U1519" i="9"/>
  <c r="U1520" i="9"/>
  <c r="U1536" i="9"/>
  <c r="U1549" i="9"/>
  <c r="U1550" i="9"/>
  <c r="U1553" i="9"/>
  <c r="U1554" i="9"/>
  <c r="U1568" i="9"/>
  <c r="U1581" i="9"/>
  <c r="U1582" i="9"/>
  <c r="U1585" i="9"/>
  <c r="U1586" i="9"/>
  <c r="U1600" i="9"/>
  <c r="U1601" i="9"/>
  <c r="U1623" i="9"/>
  <c r="U1636" i="9"/>
  <c r="U1646" i="9"/>
  <c r="U1649" i="9"/>
  <c r="U1651" i="9"/>
  <c r="U1653" i="9"/>
  <c r="U1655" i="9"/>
  <c r="U1658" i="9"/>
  <c r="U1659" i="9"/>
  <c r="U1677" i="9"/>
  <c r="U1680" i="9"/>
  <c r="U1682" i="9"/>
  <c r="U1684" i="9"/>
  <c r="U1686" i="9"/>
  <c r="U1689" i="9"/>
  <c r="U1688" i="9"/>
  <c r="U1708" i="9"/>
  <c r="U1711" i="9"/>
  <c r="U1713" i="9"/>
  <c r="U1715" i="9"/>
  <c r="U1734" i="9"/>
  <c r="U1739" i="9"/>
  <c r="U1738" i="9"/>
  <c r="U1790" i="9"/>
  <c r="U1934" i="9"/>
  <c r="U2044" i="9"/>
  <c r="U2108" i="9"/>
  <c r="U2422" i="9"/>
  <c r="U2421" i="9"/>
  <c r="U2765" i="9"/>
  <c r="U2766" i="9"/>
  <c r="U2205" i="9"/>
  <c r="U2204" i="9"/>
  <c r="U2295" i="9"/>
  <c r="U2294" i="9"/>
  <c r="U2351" i="9"/>
  <c r="U2350" i="9"/>
  <c r="U1692" i="9"/>
  <c r="U1707" i="9"/>
  <c r="U1717" i="9"/>
  <c r="U1720" i="9"/>
  <c r="U1775" i="9"/>
  <c r="U1791" i="9"/>
  <c r="U1814" i="9"/>
  <c r="U1830" i="9"/>
  <c r="U1846" i="9"/>
  <c r="U1862" i="9"/>
  <c r="U1878" i="9"/>
  <c r="U1894" i="9"/>
  <c r="U1907" i="9"/>
  <c r="U1935" i="9"/>
  <c r="U1967" i="9"/>
  <c r="U2006" i="9"/>
  <c r="U2045" i="9"/>
  <c r="U2077" i="9"/>
  <c r="U2109" i="9"/>
  <c r="U2132" i="9"/>
  <c r="U2157" i="9"/>
  <c r="U2229" i="9"/>
  <c r="U2303" i="9"/>
  <c r="U2335" i="9"/>
  <c r="U2359" i="9"/>
  <c r="U2391" i="9"/>
  <c r="U2408" i="9"/>
  <c r="U2586" i="9"/>
  <c r="U2585" i="9"/>
  <c r="U2614" i="9"/>
  <c r="U2683" i="9"/>
  <c r="U2850" i="9"/>
  <c r="U2851" i="9"/>
  <c r="U1759" i="9"/>
  <c r="U1761" i="9"/>
  <c r="U1765" i="9"/>
  <c r="U1781" i="9"/>
  <c r="U1797" i="9"/>
  <c r="U1917" i="9"/>
  <c r="U1949" i="9"/>
  <c r="U1981" i="9"/>
  <c r="U2020" i="9"/>
  <c r="U2027" i="9"/>
  <c r="U2059" i="9"/>
  <c r="U2091" i="9"/>
  <c r="U2138" i="9"/>
  <c r="U2140" i="9"/>
  <c r="U2152" i="9"/>
  <c r="U2171" i="9"/>
  <c r="U2178" i="9"/>
  <c r="U2180" i="9"/>
  <c r="U2182" i="9"/>
  <c r="U2184" i="9"/>
  <c r="U2203" i="9"/>
  <c r="U2230" i="9"/>
  <c r="U2233" i="9"/>
  <c r="U2234" i="9"/>
  <c r="U2247" i="9"/>
  <c r="U2249" i="9"/>
  <c r="U2251" i="9"/>
  <c r="U2253" i="9"/>
  <c r="U2255" i="9"/>
  <c r="U2257" i="9"/>
  <c r="U2259" i="9"/>
  <c r="U2270" i="9"/>
  <c r="U2274" i="9"/>
  <c r="U2276" i="9"/>
  <c r="U2289" i="9"/>
  <c r="U2293" i="9"/>
  <c r="U2304" i="9"/>
  <c r="U2306" i="9"/>
  <c r="U2308" i="9"/>
  <c r="U2321" i="9"/>
  <c r="U2325" i="9"/>
  <c r="U2336" i="9"/>
  <c r="U2338" i="9"/>
  <c r="U2340" i="9"/>
  <c r="U2349" i="9"/>
  <c r="U2360" i="9"/>
  <c r="U2362" i="9"/>
  <c r="U2364" i="9"/>
  <c r="U2376" i="9"/>
  <c r="U2377" i="9"/>
  <c r="U2380" i="9"/>
  <c r="U2381" i="9"/>
  <c r="U2394" i="9"/>
  <c r="U2398" i="9"/>
  <c r="U2419" i="9"/>
  <c r="U2455" i="9"/>
  <c r="U2456" i="9"/>
  <c r="U2599" i="9"/>
  <c r="U2760" i="9"/>
  <c r="U1640" i="9"/>
  <c r="U1645" i="9"/>
  <c r="U1662" i="9"/>
  <c r="U1665" i="9"/>
  <c r="U1667" i="9"/>
  <c r="U1669" i="9"/>
  <c r="U1671" i="9"/>
  <c r="U1676" i="9"/>
  <c r="U1690" i="9"/>
  <c r="U1705" i="9"/>
  <c r="U1718" i="9"/>
  <c r="U1724" i="9"/>
  <c r="U1727" i="9"/>
  <c r="U1729" i="9"/>
  <c r="U1731" i="9"/>
  <c r="U1746" i="9"/>
  <c r="U1750" i="9"/>
  <c r="U1755" i="9"/>
  <c r="U1767" i="9"/>
  <c r="U1783" i="9"/>
  <c r="U1806" i="9"/>
  <c r="U1810" i="9"/>
  <c r="U1822" i="9"/>
  <c r="U1826" i="9"/>
  <c r="U1838" i="9"/>
  <c r="U1842" i="9"/>
  <c r="U1854" i="9"/>
  <c r="U1858" i="9"/>
  <c r="U1870" i="9"/>
  <c r="U1874" i="9"/>
  <c r="U1886" i="9"/>
  <c r="U1890" i="9"/>
  <c r="U1900" i="9"/>
  <c r="U1903" i="9"/>
  <c r="U1919" i="9"/>
  <c r="U1921" i="9"/>
  <c r="U1923" i="9"/>
  <c r="U1927" i="9"/>
  <c r="U1929" i="9"/>
  <c r="U1951" i="9"/>
  <c r="U1953" i="9"/>
  <c r="U1955" i="9"/>
  <c r="U1959" i="9"/>
  <c r="U1961" i="9"/>
  <c r="U1983" i="9"/>
  <c r="U1985" i="9"/>
  <c r="U1987" i="9"/>
  <c r="U1991" i="9"/>
  <c r="U1993" i="9"/>
  <c r="U2000" i="9"/>
  <c r="U2029" i="9"/>
  <c r="U2031" i="9"/>
  <c r="U2033" i="9"/>
  <c r="U2037" i="9"/>
  <c r="U2039" i="9"/>
  <c r="U2061" i="9"/>
  <c r="U2063" i="9"/>
  <c r="U2065" i="9"/>
  <c r="U2069" i="9"/>
  <c r="U2071" i="9"/>
  <c r="U2093" i="9"/>
  <c r="U2095" i="9"/>
  <c r="U2097" i="9"/>
  <c r="U2101" i="9"/>
  <c r="U2103" i="9"/>
  <c r="U2160" i="9"/>
  <c r="U2164" i="9"/>
  <c r="U2168" i="9"/>
  <c r="U2186" i="9"/>
  <c r="U2189" i="9"/>
  <c r="U2190" i="9"/>
  <c r="U2193" i="9"/>
  <c r="U2194" i="9"/>
  <c r="U2197" i="9"/>
  <c r="U2211" i="9"/>
  <c r="U2215" i="9"/>
  <c r="U2219" i="9"/>
  <c r="U2223" i="9"/>
  <c r="U2227" i="9"/>
  <c r="U2236" i="9"/>
  <c r="U2238" i="9"/>
  <c r="U2242" i="9"/>
  <c r="U2261" i="9"/>
  <c r="U2265" i="9"/>
  <c r="U2267" i="9"/>
  <c r="U2278" i="9"/>
  <c r="U2280" i="9"/>
  <c r="U2282" i="9"/>
  <c r="U2284" i="9"/>
  <c r="U2287" i="9"/>
  <c r="U2297" i="9"/>
  <c r="U2301" i="9"/>
  <c r="U2310" i="9"/>
  <c r="U2312" i="9"/>
  <c r="U2314" i="9"/>
  <c r="U2316" i="9"/>
  <c r="U2319" i="9"/>
  <c r="U2329" i="9"/>
  <c r="U2333" i="9"/>
  <c r="U2342" i="9"/>
  <c r="U2344" i="9"/>
  <c r="U2347" i="9"/>
  <c r="U2353" i="9"/>
  <c r="U2357" i="9"/>
  <c r="U2366" i="9"/>
  <c r="U2368" i="9"/>
  <c r="U2370" i="9"/>
  <c r="U2372" i="9"/>
  <c r="U2375" i="9"/>
  <c r="U2384" i="9"/>
  <c r="U2385" i="9"/>
  <c r="U2388" i="9"/>
  <c r="U2389" i="9"/>
  <c r="U2401" i="9"/>
  <c r="U2405" i="9"/>
  <c r="U2406" i="9"/>
  <c r="U2411" i="9"/>
  <c r="U2416" i="9"/>
  <c r="U2423" i="9"/>
  <c r="U2427" i="9"/>
  <c r="U2428" i="9"/>
  <c r="U2430" i="9"/>
  <c r="U2437" i="9"/>
  <c r="U2442" i="9"/>
  <c r="U2449" i="9"/>
  <c r="U2454" i="9"/>
  <c r="U2471" i="9"/>
  <c r="U2472" i="9"/>
  <c r="U2475" i="9"/>
  <c r="U2476" i="9"/>
  <c r="U2478" i="9"/>
  <c r="U2480" i="9"/>
  <c r="U2483" i="9"/>
  <c r="U2484" i="9"/>
  <c r="U2486" i="9"/>
  <c r="U2488" i="9"/>
  <c r="U2490" i="9"/>
  <c r="U2527" i="9"/>
  <c r="U2572" i="9"/>
  <c r="U2711" i="9"/>
  <c r="U2728" i="9"/>
  <c r="U2727" i="9"/>
  <c r="U2787" i="9"/>
  <c r="U2798" i="9"/>
  <c r="U2819" i="9"/>
  <c r="U2830" i="9"/>
  <c r="U2509" i="9"/>
  <c r="U2513" i="9"/>
  <c r="U2517" i="9"/>
  <c r="U2528" i="9"/>
  <c r="U2543" i="9"/>
  <c r="U2545" i="9"/>
  <c r="U2547" i="9"/>
  <c r="U2549" i="9"/>
  <c r="U2564" i="9"/>
  <c r="U2568" i="9"/>
  <c r="U2587" i="9"/>
  <c r="U2600" i="9"/>
  <c r="U2618" i="9"/>
  <c r="U2619" i="9"/>
  <c r="U2638" i="9"/>
  <c r="U2640" i="9"/>
  <c r="U2642" i="9"/>
  <c r="U2645" i="9"/>
  <c r="U2646" i="9"/>
  <c r="U2649" i="9"/>
  <c r="U2650" i="9"/>
  <c r="U2671" i="9"/>
  <c r="U2675" i="9"/>
  <c r="U2680" i="9"/>
  <c r="U2702" i="9"/>
  <c r="U2704" i="9"/>
  <c r="U2706" i="9"/>
  <c r="U2709" i="9"/>
  <c r="U2710" i="9"/>
  <c r="U2740" i="9"/>
  <c r="U2741" i="9"/>
  <c r="U2776" i="9"/>
  <c r="U2778" i="9"/>
  <c r="U2792" i="9"/>
  <c r="U2794" i="9"/>
  <c r="U2808" i="9"/>
  <c r="U2810" i="9"/>
  <c r="U2824" i="9"/>
  <c r="U2826" i="9"/>
  <c r="U2840" i="9"/>
  <c r="U2842" i="9"/>
  <c r="U2860" i="9"/>
  <c r="U2862" i="9"/>
  <c r="U2864" i="9"/>
  <c r="U2866" i="9"/>
  <c r="U2458" i="9"/>
  <c r="U2465" i="9"/>
  <c r="U2470" i="9"/>
  <c r="U2492" i="9"/>
  <c r="U2494" i="9"/>
  <c r="U2496" i="9"/>
  <c r="U2498" i="9"/>
  <c r="U2500" i="9"/>
  <c r="U2502" i="9"/>
  <c r="U2504" i="9"/>
  <c r="U2506" i="9"/>
  <c r="U2523" i="9"/>
  <c r="U2525" i="9"/>
  <c r="U2532" i="9"/>
  <c r="U2536" i="9"/>
  <c r="U2538" i="9"/>
  <c r="U2551" i="9"/>
  <c r="U2554" i="9"/>
  <c r="U2555" i="9"/>
  <c r="U2576" i="9"/>
  <c r="U2580" i="9"/>
  <c r="U2584" i="9"/>
  <c r="U2589" i="9"/>
  <c r="U2591" i="9"/>
  <c r="U2593" i="9"/>
  <c r="U2595" i="9"/>
  <c r="U2597" i="9"/>
  <c r="U2612" i="9"/>
  <c r="U2621" i="9"/>
  <c r="U2623" i="9"/>
  <c r="U2625" i="9"/>
  <c r="U2627" i="9"/>
  <c r="U2630" i="9"/>
  <c r="U2631" i="9"/>
  <c r="U2634" i="9"/>
  <c r="U2635" i="9"/>
  <c r="U2652" i="9"/>
  <c r="U2654" i="9"/>
  <c r="U2656" i="9"/>
  <c r="U2658" i="9"/>
  <c r="U2661" i="9"/>
  <c r="U2662" i="9"/>
  <c r="U2665" i="9"/>
  <c r="U2666" i="9"/>
  <c r="U2687" i="9"/>
  <c r="U2691" i="9"/>
  <c r="U2696" i="9"/>
  <c r="U2713" i="9"/>
  <c r="U2714" i="9"/>
  <c r="U2716" i="9"/>
  <c r="U2718" i="9"/>
  <c r="U2720" i="9"/>
  <c r="U2722" i="9"/>
  <c r="U2725" i="9"/>
  <c r="U2726" i="9"/>
  <c r="U2744" i="9"/>
  <c r="U2745" i="9"/>
  <c r="U2747" i="9"/>
  <c r="U2749" i="9"/>
  <c r="U2751" i="9"/>
  <c r="U2753" i="9"/>
  <c r="U2756" i="9"/>
  <c r="U2757" i="9"/>
  <c r="U2769" i="9"/>
  <c r="U2771" i="9"/>
  <c r="U2773" i="9"/>
  <c r="U2780" i="9"/>
  <c r="U2796" i="9"/>
  <c r="U2812" i="9"/>
  <c r="U2828" i="9"/>
  <c r="U2844" i="9"/>
  <c r="U2868" i="9"/>
  <c r="U2870" i="9"/>
  <c r="U2872" i="9"/>
  <c r="U498" i="9"/>
  <c r="U500" i="9"/>
  <c r="U502" i="9"/>
  <c r="U504" i="9"/>
  <c r="U506" i="9"/>
  <c r="U508" i="9"/>
  <c r="U567" i="9"/>
  <c r="U569" i="9"/>
  <c r="U571" i="9"/>
  <c r="U573" i="9"/>
  <c r="U575" i="9"/>
  <c r="U583" i="9"/>
  <c r="U585" i="9"/>
  <c r="U587" i="9"/>
  <c r="U589" i="9"/>
  <c r="U591" i="9"/>
  <c r="U593" i="9"/>
  <c r="U595" i="9"/>
  <c r="U597" i="9"/>
  <c r="U599" i="9"/>
  <c r="U601" i="9"/>
  <c r="U603" i="9"/>
  <c r="U605" i="9"/>
  <c r="U607" i="9"/>
  <c r="U609" i="9"/>
  <c r="U611" i="9"/>
  <c r="U613" i="9"/>
  <c r="U615" i="9"/>
  <c r="U617" i="9"/>
  <c r="U619" i="9"/>
  <c r="U621" i="9"/>
  <c r="U623" i="9"/>
  <c r="U626" i="9"/>
  <c r="U634" i="9"/>
  <c r="U642" i="9"/>
  <c r="U650" i="9"/>
  <c r="U658" i="9"/>
  <c r="U666" i="9"/>
  <c r="U674" i="9"/>
  <c r="U682" i="9"/>
  <c r="U788" i="9"/>
  <c r="U787" i="9"/>
  <c r="U792" i="9"/>
  <c r="U791" i="9"/>
  <c r="U796" i="9"/>
  <c r="U795" i="9"/>
  <c r="U835" i="9"/>
  <c r="U834" i="9"/>
  <c r="U839" i="9"/>
  <c r="U838" i="9"/>
  <c r="U898" i="9"/>
  <c r="U897" i="9"/>
  <c r="U902" i="9"/>
  <c r="U901" i="9"/>
  <c r="U906" i="9"/>
  <c r="U905" i="9"/>
  <c r="U910" i="9"/>
  <c r="U909" i="9"/>
  <c r="U914" i="9"/>
  <c r="U913" i="9"/>
  <c r="U918" i="9"/>
  <c r="U917" i="9"/>
  <c r="U922" i="9"/>
  <c r="U921" i="9"/>
  <c r="U926" i="9"/>
  <c r="U925" i="9"/>
  <c r="U930" i="9"/>
  <c r="U929" i="9"/>
  <c r="U934" i="9"/>
  <c r="U933" i="9"/>
  <c r="U938" i="9"/>
  <c r="U937" i="9"/>
  <c r="U942" i="9"/>
  <c r="U941" i="9"/>
  <c r="U946" i="9"/>
  <c r="U945" i="9"/>
  <c r="U949" i="9"/>
  <c r="U957" i="9"/>
  <c r="U956" i="9"/>
  <c r="U961" i="9"/>
  <c r="U960" i="9"/>
  <c r="U965" i="9"/>
  <c r="U964" i="9"/>
  <c r="U969" i="9"/>
  <c r="U968" i="9"/>
  <c r="U973" i="9"/>
  <c r="U972" i="9"/>
  <c r="U977" i="9"/>
  <c r="U976" i="9"/>
  <c r="U632" i="9"/>
  <c r="U640" i="9"/>
  <c r="U648" i="9"/>
  <c r="U656" i="9"/>
  <c r="U664" i="9"/>
  <c r="U672" i="9"/>
  <c r="U680" i="9"/>
  <c r="U688" i="9"/>
  <c r="U732" i="9"/>
  <c r="U736" i="9"/>
  <c r="U740" i="9"/>
  <c r="U744" i="9"/>
  <c r="U748" i="9"/>
  <c r="U752" i="9"/>
  <c r="U756" i="9"/>
  <c r="U760" i="9"/>
  <c r="U764" i="9"/>
  <c r="U768" i="9"/>
  <c r="U772" i="9"/>
  <c r="U776" i="9"/>
  <c r="U780" i="9"/>
  <c r="U784" i="9"/>
  <c r="U827" i="9"/>
  <c r="U831" i="9"/>
  <c r="U882" i="9"/>
  <c r="U886" i="9"/>
  <c r="U890" i="9"/>
  <c r="U894" i="9"/>
  <c r="U790" i="9"/>
  <c r="U789" i="9"/>
  <c r="U794" i="9"/>
  <c r="U793" i="9"/>
  <c r="U833" i="9"/>
  <c r="U832" i="9"/>
  <c r="U837" i="9"/>
  <c r="U836" i="9"/>
  <c r="U841" i="9"/>
  <c r="U840" i="9"/>
  <c r="U896" i="9"/>
  <c r="U895" i="9"/>
  <c r="U900" i="9"/>
  <c r="U899" i="9"/>
  <c r="U904" i="9"/>
  <c r="U903" i="9"/>
  <c r="U908" i="9"/>
  <c r="U907" i="9"/>
  <c r="U912" i="9"/>
  <c r="U911" i="9"/>
  <c r="U916" i="9"/>
  <c r="U915" i="9"/>
  <c r="U920" i="9"/>
  <c r="U919" i="9"/>
  <c r="U924" i="9"/>
  <c r="U923" i="9"/>
  <c r="U928" i="9"/>
  <c r="U927" i="9"/>
  <c r="U932" i="9"/>
  <c r="U931" i="9"/>
  <c r="U936" i="9"/>
  <c r="U935" i="9"/>
  <c r="U940" i="9"/>
  <c r="U939" i="9"/>
  <c r="U944" i="9"/>
  <c r="U943" i="9"/>
  <c r="U948" i="9"/>
  <c r="U947" i="9"/>
  <c r="U959" i="9"/>
  <c r="U958" i="9"/>
  <c r="U963" i="9"/>
  <c r="U962" i="9"/>
  <c r="U967" i="9"/>
  <c r="U966" i="9"/>
  <c r="U971" i="9"/>
  <c r="U970" i="9"/>
  <c r="U975" i="9"/>
  <c r="U974" i="9"/>
  <c r="U979" i="9"/>
  <c r="U978" i="9"/>
  <c r="U980" i="9"/>
  <c r="U982" i="9"/>
  <c r="U984" i="9"/>
  <c r="U986" i="9"/>
  <c r="U988" i="9"/>
  <c r="U990" i="9"/>
  <c r="U992" i="9"/>
  <c r="U994" i="9"/>
  <c r="U1011" i="9"/>
  <c r="U1013" i="9"/>
  <c r="U1015" i="9"/>
  <c r="U1017" i="9"/>
  <c r="U1019" i="9"/>
  <c r="U1021" i="9"/>
  <c r="U1023" i="9"/>
  <c r="U1025" i="9"/>
  <c r="U1027" i="9"/>
  <c r="U1029" i="9"/>
  <c r="U1031" i="9"/>
  <c r="U1033" i="9"/>
  <c r="U1035" i="9"/>
  <c r="U1058" i="9"/>
  <c r="U1060" i="9"/>
  <c r="U1062" i="9"/>
  <c r="U1064" i="9"/>
  <c r="U1066" i="9"/>
  <c r="U1068" i="9"/>
  <c r="U1112" i="9"/>
  <c r="U1120" i="9"/>
  <c r="U1125" i="9"/>
  <c r="U1133" i="9"/>
  <c r="U1141" i="9"/>
  <c r="U1149" i="9"/>
  <c r="U1163" i="9"/>
  <c r="U1171" i="9"/>
  <c r="U1176" i="9"/>
  <c r="U1184" i="9"/>
  <c r="U1244" i="9"/>
  <c r="U1245" i="9"/>
  <c r="U1248" i="9"/>
  <c r="U1249" i="9"/>
  <c r="U1252" i="9"/>
  <c r="U1253" i="9"/>
  <c r="U1256" i="9"/>
  <c r="U1257" i="9"/>
  <c r="U1260" i="9"/>
  <c r="U1261" i="9"/>
  <c r="U1264" i="9"/>
  <c r="U1265" i="9"/>
  <c r="U1268" i="9"/>
  <c r="U1269" i="9"/>
  <c r="U1272" i="9"/>
  <c r="U1273" i="9"/>
  <c r="U1276" i="9"/>
  <c r="U1277" i="9"/>
  <c r="U1280" i="9"/>
  <c r="U1309" i="9"/>
  <c r="U1322" i="9"/>
  <c r="U1360" i="9"/>
  <c r="U1373" i="9"/>
  <c r="U1110" i="9"/>
  <c r="U1118" i="9"/>
  <c r="U1123" i="9"/>
  <c r="U1131" i="9"/>
  <c r="U1139" i="9"/>
  <c r="U1147" i="9"/>
  <c r="U1155" i="9"/>
  <c r="U1161" i="9"/>
  <c r="U1169" i="9"/>
  <c r="U1182" i="9"/>
  <c r="U1194" i="9"/>
  <c r="U1227" i="9"/>
  <c r="U1285" i="9"/>
  <c r="U1286" i="9"/>
  <c r="U1298" i="9"/>
  <c r="U1317" i="9"/>
  <c r="U1330" i="9"/>
  <c r="U1368" i="9"/>
  <c r="U1381" i="9"/>
  <c r="U1242" i="9"/>
  <c r="U1243" i="9"/>
  <c r="U1246" i="9"/>
  <c r="U1247" i="9"/>
  <c r="U1250" i="9"/>
  <c r="U1251" i="9"/>
  <c r="U1254" i="9"/>
  <c r="U1255" i="9"/>
  <c r="U1258" i="9"/>
  <c r="U1259" i="9"/>
  <c r="U1262" i="9"/>
  <c r="U1263" i="9"/>
  <c r="U1266" i="9"/>
  <c r="U1267" i="9"/>
  <c r="U1270" i="9"/>
  <c r="U1271" i="9"/>
  <c r="U1274" i="9"/>
  <c r="U1275" i="9"/>
  <c r="U1278" i="9"/>
  <c r="U1279" i="9"/>
  <c r="U1306" i="9"/>
  <c r="U1338" i="9"/>
  <c r="U1197" i="9"/>
  <c r="U1205" i="9"/>
  <c r="U1222" i="9"/>
  <c r="U1230" i="9"/>
  <c r="U1238" i="9"/>
  <c r="U1294" i="9"/>
  <c r="U1302" i="9"/>
  <c r="U1310" i="9"/>
  <c r="U1318" i="9"/>
  <c r="U1326" i="9"/>
  <c r="U1334" i="9"/>
  <c r="U1361" i="9"/>
  <c r="U1369" i="9"/>
  <c r="U1377" i="9"/>
  <c r="U1385" i="9"/>
  <c r="U1428" i="9"/>
  <c r="U1436" i="9"/>
  <c r="U1444" i="9"/>
  <c r="U1452" i="9"/>
  <c r="U1460" i="9"/>
  <c r="U1468" i="9"/>
  <c r="U1476" i="9"/>
  <c r="U1483" i="9"/>
  <c r="U1491" i="9"/>
  <c r="U1499" i="9"/>
  <c r="U1502" i="9"/>
  <c r="U1510" i="9"/>
  <c r="U1527" i="9"/>
  <c r="U1535" i="9"/>
  <c r="U1543" i="9"/>
  <c r="U1551" i="9"/>
  <c r="U1559" i="9"/>
  <c r="U1567" i="9"/>
  <c r="U1575" i="9"/>
  <c r="U1583" i="9"/>
  <c r="U1591" i="9"/>
  <c r="U1615" i="9"/>
  <c r="U1616" i="9"/>
  <c r="U1657" i="9"/>
  <c r="U1670" i="9"/>
  <c r="U1685" i="9"/>
  <c r="U1694" i="9"/>
  <c r="U1695" i="9"/>
  <c r="U1709" i="9"/>
  <c r="U1710" i="9"/>
  <c r="U1751" i="9"/>
  <c r="U1800" i="9"/>
  <c r="U1801" i="9"/>
  <c r="U1816" i="9"/>
  <c r="U1817" i="9"/>
  <c r="U1832" i="9"/>
  <c r="U1833" i="9"/>
  <c r="U1848" i="9"/>
  <c r="U1849" i="9"/>
  <c r="U1864" i="9"/>
  <c r="U1865" i="9"/>
  <c r="U1880" i="9"/>
  <c r="U1881" i="9"/>
  <c r="U1896" i="9"/>
  <c r="U1909" i="9"/>
  <c r="U1910" i="9"/>
  <c r="U1941" i="9"/>
  <c r="U1942" i="9"/>
  <c r="U1973" i="9"/>
  <c r="U1974" i="9"/>
  <c r="U2012" i="9"/>
  <c r="U2013" i="9"/>
  <c r="U2051" i="9"/>
  <c r="U2052" i="9"/>
  <c r="U2083" i="9"/>
  <c r="U2084" i="9"/>
  <c r="U2115" i="9"/>
  <c r="U2116" i="9"/>
  <c r="U1195" i="9"/>
  <c r="U1203" i="9"/>
  <c r="U1220" i="9"/>
  <c r="U1228" i="9"/>
  <c r="U1236" i="9"/>
  <c r="U1605" i="9"/>
  <c r="U1641" i="9"/>
  <c r="U1654" i="9"/>
  <c r="U1663" i="9"/>
  <c r="U1664" i="9"/>
  <c r="U1678" i="9"/>
  <c r="U1679" i="9"/>
  <c r="U1735" i="9"/>
  <c r="U1748" i="9"/>
  <c r="U1757" i="9"/>
  <c r="U1758" i="9"/>
  <c r="U1763" i="9"/>
  <c r="U1764" i="9"/>
  <c r="U1779" i="9"/>
  <c r="U1780" i="9"/>
  <c r="U1795" i="9"/>
  <c r="U1796" i="9"/>
  <c r="U2142" i="9"/>
  <c r="U1647" i="9"/>
  <c r="U1648" i="9"/>
  <c r="U1741" i="9"/>
  <c r="U1742" i="9"/>
  <c r="U1808" i="9"/>
  <c r="U1809" i="9"/>
  <c r="U1824" i="9"/>
  <c r="U1825" i="9"/>
  <c r="U1840" i="9"/>
  <c r="U1841" i="9"/>
  <c r="U1856" i="9"/>
  <c r="U1857" i="9"/>
  <c r="U1872" i="9"/>
  <c r="U1873" i="9"/>
  <c r="U1888" i="9"/>
  <c r="U1889" i="9"/>
  <c r="U1901" i="9"/>
  <c r="U1902" i="9"/>
  <c r="U1925" i="9"/>
  <c r="U1926" i="9"/>
  <c r="U1957" i="9"/>
  <c r="U1958" i="9"/>
  <c r="U1989" i="9"/>
  <c r="U1990" i="9"/>
  <c r="U2035" i="9"/>
  <c r="U2036" i="9"/>
  <c r="U2067" i="9"/>
  <c r="U2068" i="9"/>
  <c r="U2099" i="9"/>
  <c r="U2100" i="9"/>
  <c r="U1283" i="9"/>
  <c r="U1631" i="9"/>
  <c r="U1632" i="9"/>
  <c r="U1725" i="9"/>
  <c r="U1726" i="9"/>
  <c r="U1771" i="9"/>
  <c r="U1772" i="9"/>
  <c r="U1787" i="9"/>
  <c r="U1788" i="9"/>
  <c r="U2126" i="9"/>
  <c r="U2127" i="9"/>
  <c r="U2149" i="9"/>
  <c r="U2150" i="9"/>
  <c r="U1618" i="9"/>
  <c r="U1634" i="9"/>
  <c r="U1650" i="9"/>
  <c r="U1666" i="9"/>
  <c r="U1681" i="9"/>
  <c r="U1697" i="9"/>
  <c r="U1712" i="9"/>
  <c r="U1728" i="9"/>
  <c r="U1744" i="9"/>
  <c r="U1760" i="9"/>
  <c r="U2433" i="9"/>
  <c r="U2434" i="9"/>
  <c r="U1701" i="9"/>
  <c r="U1762" i="9"/>
  <c r="U1770" i="9"/>
  <c r="U1778" i="9"/>
  <c r="U1786" i="9"/>
  <c r="U1794" i="9"/>
  <c r="U1807" i="9"/>
  <c r="U1815" i="9"/>
  <c r="U1823" i="9"/>
  <c r="U1831" i="9"/>
  <c r="U1839" i="9"/>
  <c r="U1847" i="9"/>
  <c r="U1855" i="9"/>
  <c r="U1863" i="9"/>
  <c r="U1871" i="9"/>
  <c r="U1879" i="9"/>
  <c r="U1887" i="9"/>
  <c r="U1895" i="9"/>
  <c r="U1908" i="9"/>
  <c r="U1922" i="9"/>
  <c r="U1938" i="9"/>
  <c r="U1954" i="9"/>
  <c r="U1970" i="9"/>
  <c r="U1986" i="9"/>
  <c r="U2009" i="9"/>
  <c r="U2032" i="9"/>
  <c r="U2048" i="9"/>
  <c r="U2064" i="9"/>
  <c r="U2080" i="9"/>
  <c r="U2096" i="9"/>
  <c r="U2112" i="9"/>
  <c r="U2139" i="9"/>
  <c r="U2146" i="9"/>
  <c r="U2153" i="9"/>
  <c r="U2166" i="9"/>
  <c r="U2199" i="9"/>
  <c r="U2212" i="9"/>
  <c r="U2231" i="9"/>
  <c r="U2263" i="9"/>
  <c r="U2402" i="9"/>
  <c r="U2403" i="9"/>
  <c r="U1603" i="9"/>
  <c r="U1899" i="9"/>
  <c r="U2179" i="9"/>
  <c r="U2188" i="9"/>
  <c r="U2207" i="9"/>
  <c r="U2220" i="9"/>
  <c r="U2239" i="9"/>
  <c r="U2252" i="9"/>
  <c r="U2162" i="9"/>
  <c r="U2181" i="9"/>
  <c r="U2275" i="9"/>
  <c r="U2283" i="9"/>
  <c r="U2291" i="9"/>
  <c r="U2299" i="9"/>
  <c r="U2307" i="9"/>
  <c r="U2315" i="9"/>
  <c r="U2323" i="9"/>
  <c r="U2331" i="9"/>
  <c r="U2339" i="9"/>
  <c r="U2355" i="9"/>
  <c r="U2363" i="9"/>
  <c r="U2371" i="9"/>
  <c r="U2379" i="9"/>
  <c r="U2387" i="9"/>
  <c r="U2395" i="9"/>
  <c r="U2424" i="9"/>
  <c r="U2425" i="9"/>
  <c r="U1912" i="9"/>
  <c r="U1916" i="9"/>
  <c r="U1920" i="9"/>
  <c r="U1924" i="9"/>
  <c r="U1928" i="9"/>
  <c r="U1932" i="9"/>
  <c r="U1936" i="9"/>
  <c r="U1940" i="9"/>
  <c r="U1944" i="9"/>
  <c r="U1948" i="9"/>
  <c r="U1952" i="9"/>
  <c r="U1956" i="9"/>
  <c r="U1960" i="9"/>
  <c r="U1964" i="9"/>
  <c r="U1968" i="9"/>
  <c r="U1972" i="9"/>
  <c r="U1976" i="9"/>
  <c r="U1980" i="9"/>
  <c r="U1984" i="9"/>
  <c r="U1988" i="9"/>
  <c r="U1992" i="9"/>
  <c r="U1996" i="9"/>
  <c r="U2003" i="9"/>
  <c r="U2007" i="9"/>
  <c r="U2011" i="9"/>
  <c r="U2015" i="9"/>
  <c r="U2019" i="9"/>
  <c r="U2026" i="9"/>
  <c r="U2030" i="9"/>
  <c r="U2034" i="9"/>
  <c r="U2038" i="9"/>
  <c r="U2042" i="9"/>
  <c r="U2046" i="9"/>
  <c r="U2050" i="9"/>
  <c r="U2054" i="9"/>
  <c r="U2058" i="9"/>
  <c r="U2062" i="9"/>
  <c r="U2066" i="9"/>
  <c r="U2070" i="9"/>
  <c r="U2074" i="9"/>
  <c r="U2078" i="9"/>
  <c r="U2082" i="9"/>
  <c r="U2086" i="9"/>
  <c r="U2090" i="9"/>
  <c r="U2094" i="9"/>
  <c r="U2098" i="9"/>
  <c r="U2102" i="9"/>
  <c r="U2106" i="9"/>
  <c r="U2110" i="9"/>
  <c r="U2114" i="9"/>
  <c r="U2118" i="9"/>
  <c r="U2125" i="9"/>
  <c r="U2129" i="9"/>
  <c r="U2133" i="9"/>
  <c r="U2137" i="9"/>
  <c r="U2141" i="9"/>
  <c r="U2148" i="9"/>
  <c r="U2158" i="9"/>
  <c r="U2177" i="9"/>
  <c r="U2192" i="9"/>
  <c r="U2200" i="9"/>
  <c r="U2208" i="9"/>
  <c r="U2216" i="9"/>
  <c r="U2224" i="9"/>
  <c r="U2232" i="9"/>
  <c r="U2240" i="9"/>
  <c r="U2248" i="9"/>
  <c r="U2256" i="9"/>
  <c r="U2264" i="9"/>
  <c r="U2441" i="9"/>
  <c r="U2457" i="9"/>
  <c r="U2473" i="9"/>
  <c r="U2479" i="9"/>
  <c r="U2487" i="9"/>
  <c r="U2503" i="9"/>
  <c r="U2519" i="9"/>
  <c r="U2537" i="9"/>
  <c r="U2601" i="9"/>
  <c r="U2447" i="9"/>
  <c r="U2450" i="9"/>
  <c r="U2463" i="9"/>
  <c r="U2466" i="9"/>
  <c r="U2420" i="9"/>
  <c r="U2495" i="9"/>
  <c r="U2511" i="9"/>
  <c r="U2560" i="9"/>
  <c r="U2569" i="9"/>
  <c r="U2582" i="9"/>
  <c r="U2429" i="9"/>
  <c r="U2445" i="9"/>
  <c r="U2461" i="9"/>
  <c r="U2482" i="9"/>
  <c r="U2499" i="9"/>
  <c r="U2515" i="9"/>
  <c r="U2544" i="9"/>
  <c r="U2553" i="9"/>
  <c r="U2566" i="9"/>
  <c r="U2608" i="9"/>
  <c r="U2546" i="9"/>
  <c r="U2562" i="9"/>
  <c r="U2578" i="9"/>
  <c r="U2594" i="9"/>
  <c r="U2610" i="9"/>
  <c r="U2616" i="9"/>
  <c r="U2626" i="9"/>
  <c r="U2629" i="9"/>
  <c r="U2632" i="9"/>
  <c r="U2641" i="9"/>
  <c r="U2644" i="9"/>
  <c r="U2647" i="9"/>
  <c r="U2657" i="9"/>
  <c r="U2660" i="9"/>
  <c r="U2663" i="9"/>
  <c r="U2673" i="9"/>
  <c r="U2676" i="9"/>
  <c r="U2679" i="9"/>
  <c r="U2689" i="9"/>
  <c r="U2692" i="9"/>
  <c r="U2695" i="9"/>
  <c r="U2705" i="9"/>
  <c r="U2708" i="9"/>
  <c r="U2721" i="9"/>
  <c r="U2724" i="9"/>
  <c r="U2739" i="9"/>
  <c r="U2752" i="9"/>
  <c r="U2755" i="9"/>
  <c r="U2542" i="9"/>
  <c r="U2558" i="9"/>
  <c r="U2574" i="9"/>
  <c r="U2590" i="9"/>
  <c r="U2606" i="9"/>
  <c r="U2622" i="9"/>
  <c r="U2653" i="9"/>
  <c r="U2669" i="9"/>
  <c r="U2685" i="9"/>
  <c r="U2701" i="9"/>
  <c r="U2717" i="9"/>
  <c r="U2733" i="9"/>
  <c r="U2748" i="9"/>
  <c r="U2853" i="9"/>
  <c r="U2861" i="9"/>
  <c r="U2869" i="9"/>
  <c r="U2871" i="9"/>
  <c r="U2737" i="9"/>
  <c r="U2759" i="9"/>
  <c r="U2762" i="9"/>
  <c r="U2770" i="9"/>
  <c r="U2783" i="9"/>
  <c r="U2791" i="9"/>
  <c r="U2799" i="9"/>
  <c r="U2807" i="9"/>
  <c r="U2815" i="9"/>
  <c r="U2823" i="9"/>
  <c r="U2831" i="9"/>
  <c r="U2839" i="9"/>
  <c r="U2847" i="9"/>
  <c r="U2855" i="9"/>
  <c r="U2863" i="9"/>
  <c r="U2715" i="9"/>
  <c r="U2731" i="9"/>
  <c r="U2746" i="9"/>
  <c r="U2764" i="9"/>
  <c r="U2772" i="9"/>
  <c r="U2777" i="9"/>
  <c r="U2785" i="9"/>
  <c r="U2793" i="9"/>
  <c r="U2801" i="9"/>
  <c r="U2809" i="9"/>
  <c r="U2817" i="9"/>
  <c r="U2825" i="9"/>
  <c r="U2833" i="9"/>
  <c r="U2841" i="9"/>
  <c r="U2849" i="9"/>
  <c r="U2857" i="9"/>
  <c r="U2865" i="9"/>
  <c r="U2873" i="9"/>
  <c r="M2" i="8"/>
  <c r="N2" i="8"/>
  <c r="O2" i="8"/>
  <c r="P2" i="8"/>
  <c r="Q2" i="8"/>
  <c r="R2" i="8"/>
  <c r="S2" i="8"/>
  <c r="T2" i="8"/>
  <c r="U2" i="8"/>
  <c r="V2" i="8"/>
  <c r="W2" i="8"/>
  <c r="X2" i="8"/>
  <c r="L2" i="8"/>
  <c r="K2" i="8"/>
  <c r="S2837" i="1"/>
  <c r="S2838" i="1"/>
  <c r="S2839" i="1"/>
  <c r="S2840" i="1"/>
  <c r="T2840" i="1" s="1"/>
  <c r="S2841" i="1"/>
  <c r="S2842" i="1"/>
  <c r="S2843" i="1"/>
  <c r="S2844" i="1"/>
  <c r="T2844" i="1" s="1"/>
  <c r="S2845" i="1"/>
  <c r="S2846" i="1"/>
  <c r="S2847" i="1"/>
  <c r="S2848" i="1"/>
  <c r="T2848" i="1" s="1"/>
  <c r="S2849" i="1"/>
  <c r="S2850" i="1"/>
  <c r="S2851" i="1"/>
  <c r="S2852" i="1"/>
  <c r="T2852" i="1" s="1"/>
  <c r="S2853" i="1"/>
  <c r="S2854" i="1"/>
  <c r="S2855" i="1"/>
  <c r="S2856" i="1"/>
  <c r="T2856" i="1" s="1"/>
  <c r="S2857" i="1"/>
  <c r="S2858" i="1"/>
  <c r="S2859" i="1"/>
  <c r="S2860" i="1"/>
  <c r="T2860" i="1" s="1"/>
  <c r="S2861" i="1"/>
  <c r="S2862" i="1"/>
  <c r="S2863" i="1"/>
  <c r="S2864" i="1"/>
  <c r="T2864" i="1" s="1"/>
  <c r="S2865" i="1"/>
  <c r="S2866" i="1"/>
  <c r="S2867" i="1"/>
  <c r="S2868" i="1"/>
  <c r="T2868" i="1" s="1"/>
  <c r="S2869" i="1"/>
  <c r="S2870" i="1"/>
  <c r="S2871" i="1"/>
  <c r="S2872" i="1"/>
  <c r="T2872" i="1" s="1"/>
  <c r="S2873" i="1"/>
  <c r="S2874" i="1"/>
  <c r="S2875" i="1"/>
  <c r="S2876" i="1"/>
  <c r="T2876" i="1" s="1"/>
  <c r="S2877" i="1"/>
  <c r="S2878" i="1"/>
  <c r="S2879" i="1"/>
  <c r="S2880" i="1"/>
  <c r="T2880" i="1" s="1"/>
  <c r="S2881" i="1"/>
  <c r="S2882" i="1"/>
  <c r="S2883" i="1"/>
  <c r="S2884" i="1"/>
  <c r="T2884" i="1" s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T2904" i="1" s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83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T2820" i="1" s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796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592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78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474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326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223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196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74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072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48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19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8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746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18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643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561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21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430" i="1"/>
  <c r="T1430" i="1" s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395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78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27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T1839" i="1" l="1"/>
  <c r="T1775" i="1"/>
  <c r="T2117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1704" i="1"/>
  <c r="T1688" i="1"/>
  <c r="T1672" i="1"/>
  <c r="T2584" i="1"/>
  <c r="T2580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1374" i="1"/>
  <c r="T1370" i="1"/>
  <c r="T1366" i="1"/>
  <c r="T1362" i="1"/>
  <c r="T1358" i="1"/>
  <c r="T1397" i="1"/>
  <c r="T2475" i="1"/>
  <c r="T2593" i="1"/>
  <c r="T1354" i="1"/>
  <c r="T1350" i="1"/>
  <c r="T1346" i="1"/>
  <c r="T1342" i="1"/>
  <c r="T1338" i="1"/>
  <c r="T1334" i="1"/>
  <c r="T1330" i="1"/>
  <c r="T1393" i="1"/>
  <c r="T1389" i="1"/>
  <c r="T1385" i="1"/>
  <c r="T1381" i="1"/>
  <c r="T1428" i="1"/>
  <c r="T1424" i="1"/>
  <c r="T1420" i="1"/>
  <c r="T1416" i="1"/>
  <c r="T1412" i="1"/>
  <c r="T1408" i="1"/>
  <c r="T1404" i="1"/>
  <c r="T1400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541" i="1"/>
  <c r="T1537" i="1"/>
  <c r="T1533" i="1"/>
  <c r="T1529" i="1"/>
  <c r="T1525" i="1"/>
  <c r="T1559" i="1"/>
  <c r="T1555" i="1"/>
  <c r="T1551" i="1"/>
  <c r="T1547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197" i="1"/>
  <c r="T1747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91" i="1"/>
  <c r="T1387" i="1"/>
  <c r="T1383" i="1"/>
  <c r="T1379" i="1"/>
  <c r="T1426" i="1"/>
  <c r="T1422" i="1"/>
  <c r="T1418" i="1"/>
  <c r="T1414" i="1"/>
  <c r="T1410" i="1"/>
  <c r="T1406" i="1"/>
  <c r="T1402" i="1"/>
  <c r="T1398" i="1"/>
  <c r="T1519" i="1"/>
  <c r="T1515" i="1"/>
  <c r="T1511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539" i="1"/>
  <c r="T1535" i="1"/>
  <c r="T1531" i="1"/>
  <c r="T1527" i="1"/>
  <c r="T1523" i="1"/>
  <c r="T1557" i="1"/>
  <c r="T1553" i="1"/>
  <c r="T1549" i="1"/>
  <c r="T15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743" i="1"/>
  <c r="T1739" i="1"/>
  <c r="T1735" i="1"/>
  <c r="T1731" i="1"/>
  <c r="T1727" i="1"/>
  <c r="T1723" i="1"/>
  <c r="T1719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2067" i="1"/>
  <c r="T2063" i="1"/>
  <c r="T2059" i="1"/>
  <c r="T2055" i="1"/>
  <c r="T2051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191" i="1"/>
  <c r="T2187" i="1"/>
  <c r="T2183" i="1"/>
  <c r="T2179" i="1"/>
  <c r="T2219" i="1"/>
  <c r="T2215" i="1"/>
  <c r="T2211" i="1"/>
  <c r="T2207" i="1"/>
  <c r="T2203" i="1"/>
  <c r="T2199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643" i="1"/>
  <c r="T2518" i="1"/>
  <c r="T2514" i="1"/>
  <c r="T2510" i="1"/>
  <c r="T2506" i="1"/>
  <c r="T2502" i="1"/>
  <c r="T2498" i="1"/>
  <c r="T2494" i="1"/>
  <c r="T2490" i="1"/>
  <c r="T2486" i="1"/>
  <c r="T2482" i="1"/>
  <c r="T2478" i="1"/>
  <c r="T2587" i="1"/>
  <c r="T2583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831" i="1"/>
  <c r="T2827" i="1"/>
  <c r="T2823" i="1"/>
  <c r="T2819" i="1"/>
  <c r="T2815" i="1"/>
  <c r="T2811" i="1"/>
  <c r="T2807" i="1"/>
  <c r="T2803" i="1"/>
  <c r="T279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1396" i="1"/>
  <c r="T1797" i="1"/>
  <c r="T1392" i="1"/>
  <c r="T1384" i="1"/>
  <c r="T1380" i="1"/>
  <c r="T1516" i="1"/>
  <c r="T1488" i="1"/>
  <c r="T1472" i="1"/>
  <c r="T1456" i="1"/>
  <c r="T1536" i="1"/>
  <c r="T1558" i="1"/>
  <c r="T156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741" i="1"/>
  <c r="T1737" i="1"/>
  <c r="T1733" i="1"/>
  <c r="T1729" i="1"/>
  <c r="T1725" i="1"/>
  <c r="T1721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2024" i="1"/>
  <c r="T1855" i="1"/>
  <c r="T1851" i="1"/>
  <c r="T2044" i="1"/>
  <c r="T2040" i="1"/>
  <c r="T2036" i="1"/>
  <c r="T2032" i="1"/>
  <c r="T2028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2069" i="1"/>
  <c r="T2065" i="1"/>
  <c r="T2061" i="1"/>
  <c r="T2057" i="1"/>
  <c r="T2053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193" i="1"/>
  <c r="T2189" i="1"/>
  <c r="T2185" i="1"/>
  <c r="T2181" i="1"/>
  <c r="T2177" i="1"/>
  <c r="T2221" i="1"/>
  <c r="T2217" i="1"/>
  <c r="T2213" i="1"/>
  <c r="T2209" i="1"/>
  <c r="T2205" i="1"/>
  <c r="T2201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589" i="1"/>
  <c r="T2585" i="1"/>
  <c r="T2581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833" i="1"/>
  <c r="T2829" i="1"/>
  <c r="T2825" i="1"/>
  <c r="T2821" i="1"/>
  <c r="T2817" i="1"/>
  <c r="T2813" i="1"/>
  <c r="T2809" i="1"/>
  <c r="T2805" i="1"/>
  <c r="T2801" i="1"/>
  <c r="T279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175" i="1"/>
  <c r="T1388" i="1"/>
  <c r="T1504" i="1"/>
  <c r="T1440" i="1"/>
  <c r="T214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90" i="1"/>
  <c r="T1386" i="1"/>
  <c r="T1382" i="1"/>
  <c r="T1425" i="1"/>
  <c r="T1421" i="1"/>
  <c r="T1417" i="1"/>
  <c r="T1413" i="1"/>
  <c r="T1409" i="1"/>
  <c r="T1405" i="1"/>
  <c r="T1401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538" i="1"/>
  <c r="T1534" i="1"/>
  <c r="T1530" i="1"/>
  <c r="T1526" i="1"/>
  <c r="T1522" i="1"/>
  <c r="T1556" i="1"/>
  <c r="T1552" i="1"/>
  <c r="T1548" i="1"/>
  <c r="T15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716" i="1"/>
  <c r="T1712" i="1"/>
  <c r="T1708" i="1"/>
  <c r="T1700" i="1"/>
  <c r="T1696" i="1"/>
  <c r="T1692" i="1"/>
  <c r="T1684" i="1"/>
  <c r="T1680" i="1"/>
  <c r="T1676" i="1"/>
  <c r="T1668" i="1"/>
  <c r="T1664" i="1"/>
  <c r="T1660" i="1"/>
  <c r="T1829" i="1"/>
  <c r="T1813" i="1"/>
  <c r="T1781" i="1"/>
  <c r="T1765" i="1"/>
  <c r="T1749" i="1"/>
  <c r="T1936" i="1"/>
  <c r="T1920" i="1"/>
  <c r="T1904" i="1"/>
  <c r="T1872" i="1"/>
  <c r="T1856" i="1"/>
  <c r="T2029" i="1"/>
  <c r="T2013" i="1"/>
  <c r="T2005" i="1"/>
  <c r="T1989" i="1"/>
  <c r="T1981" i="1"/>
  <c r="T1973" i="1"/>
  <c r="T1957" i="1"/>
  <c r="T1949" i="1"/>
  <c r="T2099" i="1"/>
  <c r="T2210" i="1"/>
  <c r="T2295" i="1"/>
  <c r="T2471" i="1"/>
  <c r="T2509" i="1"/>
  <c r="T2481" i="1"/>
  <c r="T2595" i="1"/>
  <c r="T2734" i="1"/>
  <c r="T1888" i="1"/>
  <c r="T1997" i="1"/>
  <c r="T1847" i="1"/>
  <c r="T2049" i="1"/>
  <c r="T1965" i="1"/>
  <c r="T2443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427" i="1"/>
  <c r="T1423" i="1"/>
  <c r="T1419" i="1"/>
  <c r="T1415" i="1"/>
  <c r="T1411" i="1"/>
  <c r="T1407" i="1"/>
  <c r="T1403" i="1"/>
  <c r="T1399" i="1"/>
  <c r="T1512" i="1"/>
  <c r="T1508" i="1"/>
  <c r="T1500" i="1"/>
  <c r="T1496" i="1"/>
  <c r="T1492" i="1"/>
  <c r="T1484" i="1"/>
  <c r="T1480" i="1"/>
  <c r="T1476" i="1"/>
  <c r="T1468" i="1"/>
  <c r="T1464" i="1"/>
  <c r="T1460" i="1"/>
  <c r="T1452" i="1"/>
  <c r="T1448" i="1"/>
  <c r="T1444" i="1"/>
  <c r="T1436" i="1"/>
  <c r="T1432" i="1"/>
  <c r="T1540" i="1"/>
  <c r="T1532" i="1"/>
  <c r="T1528" i="1"/>
  <c r="T1524" i="1"/>
  <c r="T1554" i="1"/>
  <c r="T1550" i="1"/>
  <c r="T1546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744" i="1"/>
  <c r="T1740" i="1"/>
  <c r="T1736" i="1"/>
  <c r="T1732" i="1"/>
  <c r="T1728" i="1"/>
  <c r="T1724" i="1"/>
  <c r="T1720" i="1"/>
  <c r="T1843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1" i="1"/>
  <c r="T1767" i="1"/>
  <c r="T1763" i="1"/>
  <c r="T1759" i="1"/>
  <c r="T1755" i="1"/>
  <c r="T1751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2068" i="1"/>
  <c r="T2064" i="1"/>
  <c r="T2060" i="1"/>
  <c r="T2056" i="1"/>
  <c r="T2052" i="1"/>
  <c r="T2169" i="1"/>
  <c r="T2165" i="1"/>
  <c r="T2161" i="1"/>
  <c r="T2157" i="1"/>
  <c r="T2153" i="1"/>
  <c r="T2145" i="1"/>
  <c r="T2141" i="1"/>
  <c r="T2137" i="1"/>
  <c r="T2133" i="1"/>
  <c r="T2129" i="1"/>
  <c r="T2125" i="1"/>
  <c r="T2121" i="1"/>
  <c r="T2113" i="1"/>
  <c r="T2109" i="1"/>
  <c r="T2105" i="1"/>
  <c r="T2101" i="1"/>
  <c r="T2097" i="1"/>
  <c r="T2093" i="1"/>
  <c r="T2089" i="1"/>
  <c r="T2085" i="1"/>
  <c r="T2081" i="1"/>
  <c r="T2077" i="1"/>
  <c r="T2073" i="1"/>
  <c r="T2192" i="1"/>
  <c r="T2188" i="1"/>
  <c r="T2184" i="1"/>
  <c r="T2180" i="1"/>
  <c r="T2176" i="1"/>
  <c r="T2220" i="1"/>
  <c r="T2216" i="1"/>
  <c r="T2212" i="1"/>
  <c r="T2208" i="1"/>
  <c r="T2204" i="1"/>
  <c r="T2200" i="1"/>
  <c r="T2321" i="1"/>
  <c r="T2045" i="1"/>
  <c r="T2323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588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832" i="1"/>
  <c r="T2828" i="1"/>
  <c r="T2824" i="1"/>
  <c r="T2816" i="1"/>
  <c r="T2812" i="1"/>
  <c r="T2808" i="1"/>
  <c r="T2804" i="1"/>
  <c r="T2800" i="1"/>
  <c r="T2932" i="1"/>
  <c r="T2928" i="1"/>
  <c r="T2924" i="1"/>
  <c r="T2920" i="1"/>
  <c r="T2916" i="1"/>
  <c r="T2912" i="1"/>
  <c r="T2908" i="1"/>
  <c r="T2900" i="1"/>
  <c r="T2896" i="1"/>
  <c r="T2892" i="1"/>
  <c r="T2888" i="1"/>
  <c r="T2224" i="1"/>
  <c r="T2579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1656" i="1"/>
  <c r="T1652" i="1"/>
  <c r="T1648" i="1"/>
  <c r="T1644" i="1"/>
  <c r="T1742" i="1"/>
  <c r="T1738" i="1"/>
  <c r="T1734" i="1"/>
  <c r="T1730" i="1"/>
  <c r="T1726" i="1"/>
  <c r="T1722" i="1"/>
  <c r="T1841" i="1"/>
  <c r="T1837" i="1"/>
  <c r="T1833" i="1"/>
  <c r="T1825" i="1"/>
  <c r="T1821" i="1"/>
  <c r="T1817" i="1"/>
  <c r="T1809" i="1"/>
  <c r="T1805" i="1"/>
  <c r="T1801" i="1"/>
  <c r="T1793" i="1"/>
  <c r="T1789" i="1"/>
  <c r="T1785" i="1"/>
  <c r="T1777" i="1"/>
  <c r="T1773" i="1"/>
  <c r="T1769" i="1"/>
  <c r="T1761" i="1"/>
  <c r="T1757" i="1"/>
  <c r="T1753" i="1"/>
  <c r="T1944" i="1"/>
  <c r="T1940" i="1"/>
  <c r="T1932" i="1"/>
  <c r="T1928" i="1"/>
  <c r="T1924" i="1"/>
  <c r="T1916" i="1"/>
  <c r="T1912" i="1"/>
  <c r="T1908" i="1"/>
  <c r="T1900" i="1"/>
  <c r="T1896" i="1"/>
  <c r="T1892" i="1"/>
  <c r="T1884" i="1"/>
  <c r="T1880" i="1"/>
  <c r="T1876" i="1"/>
  <c r="T1868" i="1"/>
  <c r="T1864" i="1"/>
  <c r="T1860" i="1"/>
  <c r="T1852" i="1"/>
  <c r="T1848" i="1"/>
  <c r="T2041" i="1"/>
  <c r="T2037" i="1"/>
  <c r="T2033" i="1"/>
  <c r="T2025" i="1"/>
  <c r="T2021" i="1"/>
  <c r="T2017" i="1"/>
  <c r="T2009" i="1"/>
  <c r="T2001" i="1"/>
  <c r="T1993" i="1"/>
  <c r="T1985" i="1"/>
  <c r="T1977" i="1"/>
  <c r="T1969" i="1"/>
  <c r="T1961" i="1"/>
  <c r="T1953" i="1"/>
  <c r="T2070" i="1"/>
  <c r="T2066" i="1"/>
  <c r="T2062" i="1"/>
  <c r="T2058" i="1"/>
  <c r="T2054" i="1"/>
  <c r="T2050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5" i="1"/>
  <c r="T2091" i="1"/>
  <c r="T2087" i="1"/>
  <c r="T2083" i="1"/>
  <c r="T2079" i="1"/>
  <c r="T2075" i="1"/>
  <c r="T2194" i="1"/>
  <c r="T2190" i="1"/>
  <c r="T2186" i="1"/>
  <c r="T2182" i="1"/>
  <c r="T2178" i="1"/>
  <c r="T2218" i="1"/>
  <c r="T2214" i="1"/>
  <c r="T2206" i="1"/>
  <c r="T2202" i="1"/>
  <c r="T2198" i="1"/>
  <c r="T2319" i="1"/>
  <c r="T2315" i="1"/>
  <c r="T2311" i="1"/>
  <c r="T2307" i="1"/>
  <c r="T2303" i="1"/>
  <c r="T2299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467" i="1"/>
  <c r="T2463" i="1"/>
  <c r="T2459" i="1"/>
  <c r="T2455" i="1"/>
  <c r="T2451" i="1"/>
  <c r="T2447" i="1"/>
  <c r="T2439" i="1"/>
  <c r="T2435" i="1"/>
  <c r="T2431" i="1"/>
  <c r="T2427" i="1"/>
  <c r="T2423" i="1"/>
  <c r="T2419" i="1"/>
  <c r="T2415" i="1"/>
  <c r="T2411" i="1"/>
  <c r="T2407" i="1"/>
  <c r="T2403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5" i="1"/>
  <c r="T2501" i="1"/>
  <c r="T2497" i="1"/>
  <c r="T2493" i="1"/>
  <c r="T2489" i="1"/>
  <c r="T2485" i="1"/>
  <c r="T2477" i="1"/>
  <c r="T2590" i="1"/>
  <c r="T2586" i="1"/>
  <c r="T2582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39" i="1"/>
  <c r="T2635" i="1"/>
  <c r="T2631" i="1"/>
  <c r="T2627" i="1"/>
  <c r="T2623" i="1"/>
  <c r="T2619" i="1"/>
  <c r="T2615" i="1"/>
  <c r="T2611" i="1"/>
  <c r="T2607" i="1"/>
  <c r="T2603" i="1"/>
  <c r="T2599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0" i="1"/>
  <c r="T2726" i="1"/>
  <c r="T2722" i="1"/>
  <c r="T2718" i="1"/>
  <c r="T2714" i="1"/>
  <c r="T2710" i="1"/>
  <c r="T2706" i="1"/>
  <c r="T2702" i="1"/>
  <c r="T2698" i="1"/>
  <c r="T2834" i="1"/>
  <c r="T2830" i="1"/>
  <c r="T2826" i="1"/>
  <c r="T2822" i="1"/>
  <c r="T2818" i="1"/>
  <c r="T2814" i="1"/>
  <c r="T2810" i="1"/>
  <c r="T2806" i="1"/>
  <c r="T2802" i="1"/>
  <c r="T279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P25" i="8"/>
  <c r="Q25" i="8"/>
  <c r="R25" i="8"/>
  <c r="S25" i="8"/>
  <c r="T25" i="8"/>
  <c r="U25" i="8"/>
  <c r="P26" i="8"/>
  <c r="Q26" i="8"/>
  <c r="R26" i="8"/>
  <c r="S26" i="8"/>
  <c r="T26" i="8"/>
  <c r="U26" i="8"/>
  <c r="P27" i="8"/>
  <c r="Q27" i="8"/>
  <c r="R27" i="8"/>
  <c r="S27" i="8"/>
  <c r="T27" i="8"/>
  <c r="U27" i="8"/>
  <c r="U7" i="8"/>
  <c r="T7" i="8"/>
  <c r="S7" i="8"/>
  <c r="R7" i="8"/>
  <c r="Q7" i="8"/>
  <c r="P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7" i="8"/>
  <c r="L5" i="8"/>
  <c r="L24" i="8"/>
  <c r="L12" i="8"/>
  <c r="L9" i="8"/>
  <c r="L10" i="8"/>
  <c r="L11" i="8"/>
  <c r="L7" i="8"/>
  <c r="L8" i="8"/>
  <c r="L21" i="8"/>
  <c r="L22" i="8"/>
  <c r="L23" i="8"/>
  <c r="L20" i="8"/>
  <c r="L17" i="8"/>
  <c r="L18" i="8"/>
  <c r="L19" i="8"/>
  <c r="L16" i="8"/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B6" i="7"/>
  <c r="B7" i="7"/>
  <c r="B8" i="7"/>
  <c r="B9" i="7"/>
  <c r="B10" i="7"/>
  <c r="B11" i="7"/>
  <c r="B5" i="7"/>
  <c r="A4" i="7"/>
  <c r="B4" i="7" s="1"/>
  <c r="B1" i="7"/>
  <c r="L15" i="8"/>
  <c r="L14" i="8"/>
  <c r="L13" i="8"/>
  <c r="E6" i="2" l="1"/>
  <c r="E5" i="2"/>
  <c r="E4" i="2"/>
  <c r="E3" i="2"/>
  <c r="E2" i="2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1" i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T523" i="1" l="1"/>
  <c r="T593" i="1"/>
  <c r="T655" i="1"/>
  <c r="T659" i="1"/>
  <c r="T679" i="1"/>
  <c r="T683" i="1"/>
  <c r="T700" i="1"/>
  <c r="T749" i="1"/>
  <c r="T789" i="1"/>
  <c r="T793" i="1"/>
  <c r="T805" i="1"/>
  <c r="T809" i="1"/>
  <c r="T851" i="1"/>
  <c r="T859" i="1"/>
  <c r="T905" i="1"/>
  <c r="T1037" i="1"/>
  <c r="T1061" i="1"/>
  <c r="T1251" i="1"/>
  <c r="T194" i="1"/>
  <c r="T202" i="1"/>
  <c r="T703" i="1"/>
  <c r="T711" i="1"/>
  <c r="T715" i="1"/>
  <c r="T719" i="1"/>
  <c r="T723" i="1"/>
  <c r="T727" i="1"/>
  <c r="T858" i="1"/>
  <c r="T1051" i="1"/>
  <c r="T1281" i="1"/>
  <c r="T1312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0" i="1"/>
  <c r="T778" i="1"/>
  <c r="T786" i="1"/>
  <c r="T938" i="1"/>
  <c r="T942" i="1"/>
  <c r="T950" i="1"/>
  <c r="T1033" i="1"/>
  <c r="T1254" i="1"/>
  <c r="T1302" i="1"/>
  <c r="T206" i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<sst xmlns="http://schemas.openxmlformats.org/spreadsheetml/2006/main" count="33571" uniqueCount="233">
  <si>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</si>
  <si>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</si>
  <si>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</si>
  <si>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</si>
  <si>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</si>
  <si>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</si>
  <si>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</si>
  <si>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</si>
  <si>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</si>
  <si>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</si>
  <si>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</si>
  <si>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</si>
  <si>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</si>
  <si>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</si>
  <si>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</si>
  <si>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</si>
  <si>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</si>
  <si>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</si>
  <si>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</si>
  <si>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</si>
  <si>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</si>
  <si>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</si>
  <si>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</si>
  <si>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</si>
  <si>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</si>
  <si>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</si>
  <si>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</si>
  <si>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</si>
  <si>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</si>
  <si>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</si>
  <si>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</si>
  <si>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</si>
  <si>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</si>
  <si>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</si>
  <si>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</si>
  <si>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</si>
  <si>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</si>
  <si>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</si>
  <si>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</si>
  <si>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</si>
  <si>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</si>
  <si>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</si>
  <si>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</si>
  <si>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</si>
  <si>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</si>
  <si>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</si>
  <si>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</si>
  <si>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</si>
  <si>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</si>
  <si>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</si>
  <si>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</si>
  <si>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</si>
  <si>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</si>
  <si>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</si>
  <si>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</si>
  <si>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</si>
  <si>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</si>
  <si>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</si>
  <si>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</si>
  <si>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</si>
  <si>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</si>
  <si>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</si>
  <si>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</si>
  <si>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</si>
  <si>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</si>
  <si>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</si>
  <si>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</si>
  <si>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</si>
  <si>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</si>
  <si>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</si>
  <si>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</si>
  <si>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</si>
  <si>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</si>
  <si>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</si>
  <si>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</si>
  <si>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</si>
  <si>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</si>
  <si>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</si>
  <si>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</si>
  <si>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</si>
  <si>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</si>
  <si>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</si>
  <si>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</si>
  <si>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</si>
  <si>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</si>
  <si>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</si>
  <si>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</si>
  <si>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</si>
  <si>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</si>
  <si>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</si>
  <si>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</si>
  <si>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</si>
  <si>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</si>
  <si>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</si>
  <si>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</si>
  <si>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</si>
  <si>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</si>
  <si>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</si>
  <si>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</si>
  <si>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</si>
  <si>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</si>
  <si>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</si>
  <si>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</si>
  <si>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</si>
  <si>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</si>
  <si>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</si>
  <si>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</si>
  <si>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</si>
  <si>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</si>
  <si>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</si>
  <si>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</si>
  <si>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</si>
  <si>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</si>
  <si>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</si>
  <si>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</si>
  <si>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</si>
  <si>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</si>
  <si>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</si>
  <si>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</si>
  <si>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</si>
  <si>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</si>
  <si>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</si>
  <si>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</si>
  <si>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</si>
  <si>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</si>
  <si>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</si>
  <si>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</si>
  <si>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</si>
  <si>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</si>
  <si>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</si>
  <si>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</si>
  <si>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</si>
  <si>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</si>
  <si>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</si>
  <si>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</si>
  <si>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</si>
  <si>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</si>
  <si>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</si>
  <si>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</si>
  <si>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</si>
  <si>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</si>
  <si>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</si>
  <si>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</si>
  <si>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</si>
  <si>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</si>
  <si>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</si>
  <si>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</si>
  <si>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</si>
  <si>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</si>
  <si>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</si>
  <si>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</si>
  <si>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</si>
  <si>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</si>
  <si>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</si>
  <si>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</si>
  <si>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</si>
  <si>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</si>
  <si>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</si>
  <si>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</si>
  <si>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</si>
  <si>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</si>
  <si>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</si>
  <si>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</si>
  <si>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</si>
  <si>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</si>
  <si>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</si>
  <si>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</si>
  <si>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</si>
  <si>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</si>
  <si>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</si>
  <si>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</si>
  <si>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</si>
  <si>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</si>
  <si>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</si>
  <si>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</si>
  <si>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</si>
  <si>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</si>
  <si>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</si>
  <si>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</si>
  <si>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Aaa and Aa</t>
  </si>
  <si>
    <t>A</t>
  </si>
  <si>
    <t>Baa</t>
  </si>
  <si>
    <t>Ba</t>
  </si>
  <si>
    <t>B and C</t>
  </si>
  <si>
    <t>Number of Companies</t>
  </si>
  <si>
    <t>Number of Rows of Data</t>
  </si>
  <si>
    <t>Examples By Industry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</si>
  <si>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</si>
  <si>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</si>
  <si>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</si>
  <si>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</si>
  <si>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</si>
  <si>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</si>
  <si>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</si>
  <si>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</si>
  <si>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</si>
  <si>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</si>
  <si>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</si>
  <si>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</si>
  <si>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</si>
  <si>
    <t>Lehman Brothers Senior Subordinate Notes</t>
  </si>
  <si>
    <t>Approach Resources Inc Senior Unsecured Domestic</t>
  </si>
  <si>
    <t>Materials</t>
  </si>
  <si>
    <t>Chaparral Energy Senior Unsecured</t>
  </si>
  <si>
    <t>Energy</t>
  </si>
  <si>
    <t>Johnson &amp; Johnson Senior Unsecured Domestic</t>
  </si>
  <si>
    <t>Amazon Senior Unsecured</t>
  </si>
  <si>
    <t>Consumer Discretionary</t>
  </si>
  <si>
    <t>Walt Disney Senior Unsecured Domestic</t>
  </si>
  <si>
    <t>Marriott Int'l Senior Unsecured Debt</t>
  </si>
  <si>
    <t>Choice Hotels International Senior Unsecured</t>
  </si>
  <si>
    <t>Coca Cola Company Senior Unsecured Domestic</t>
  </si>
  <si>
    <t>Consumer Staples</t>
  </si>
  <si>
    <t xml:space="preserve">Wal-Mart Senior Unsecured </t>
  </si>
  <si>
    <t>Kroger Senior Unsecured</t>
  </si>
  <si>
    <t>JM Smucker Co Senior Unsecured</t>
  </si>
  <si>
    <t>Clorox Company Senior Unsecured</t>
  </si>
  <si>
    <t>Edison International Senior Unsecured</t>
  </si>
  <si>
    <t>Eversource Energy Senior Unsecured</t>
  </si>
  <si>
    <t>United Health Senior Unsecured</t>
  </si>
  <si>
    <t>Goldman Sachs Senior Unsecured</t>
  </si>
  <si>
    <t>American Express Senior Unsecured</t>
  </si>
  <si>
    <t>Mastercard Senior Unsecured</t>
  </si>
  <si>
    <t>International Paper Co Senior Unsecured</t>
  </si>
  <si>
    <t>Praxair Inc Senior Unsecured</t>
  </si>
  <si>
    <t>Blackrock Inc Senior Unsecured</t>
  </si>
  <si>
    <t>PepsiCo Inc Senior Unsecured</t>
  </si>
  <si>
    <t>Field</t>
  </si>
  <si>
    <t>Average</t>
  </si>
  <si>
    <t>Industrials</t>
  </si>
  <si>
    <t>Telecom</t>
  </si>
  <si>
    <t>Rating 1Q Ahead</t>
  </si>
  <si>
    <t>Num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</si>
</sst>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/>
    <xf numFmtId="0" fontId="1" fillId="0" borderId="0" xfId="0" applyFont="1" applyFill="1" applyBorder="1" applyAlignment="1">
      <alignment wrapText="1"/>
    </xf>
    <xf numFmtId="14" fontId="0" fillId="0" borderId="0" xfId="0" applyNumberFormat="1" applyFont="1" applyAlignme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38ff750a6b6d58e/Documents/Tulane/Senior%20Year%20First%20Semester/Capstone/Saul_Class_Projects/data/garrett_langfeld/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 refreshError="1"/>
      <sheetData sheetId="1" refreshError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 refreshError="1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K25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6"/>
  <sheetViews>
    <sheetView tabSelected="1" workbookViewId="0">
      <pane ySplit="2" topLeftCell="A1237" activePane="bottomLeft" state="frozen"/>
      <selection pane="bottomLeft" activeCell="R1239" sqref="R1239"/>
    </sheetView>
  </sheetViews>
  <sheetFormatPr defaultColWidth="15.08984375" defaultRowHeight="15" customHeight="1" x14ac:dyDescent="0.35"/>
  <cols>
    <col min="1" max="1" width="12.54296875" style="7" customWidth="1"/>
    <col min="2" max="18" width="6.6328125" style="7" customWidth="1"/>
    <col min="19" max="16384" width="15.08984375" style="7"/>
  </cols>
  <sheetData>
    <row r="1" spans="1:18" ht="14.25" customHeight="1" x14ac:dyDescent="0.35">
      <c r="A1" s="4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232</v>
      </c>
      <c r="Q1" s="3" t="s">
        <v>21</v>
      </c>
      <c r="R1" s="3" t="s">
        <v>22</v>
      </c>
    </row>
    <row r="2" spans="1:18" ht="14.25" customHeight="1" x14ac:dyDescent="0.35">
      <c r="A2" s="4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4">
        <v>94.47</v>
      </c>
      <c r="N2" s="4">
        <v>48.58</v>
      </c>
      <c r="O2" s="4">
        <v>27.28</v>
      </c>
      <c r="P2" s="4">
        <f>IF('Data 1Q Ahead No Spaces'!T2&lt;5,0,IF('Data 1Q Ahead No Spaces'!T2&lt;11,1,IF('Data 1Q Ahead No Spaces'!T2&lt;17,2,3)))</f>
        <v>1</v>
      </c>
      <c r="Q2" s="3">
        <v>47687.0311</v>
      </c>
      <c r="R2" s="7">
        <f>VLOOKUP('Data 1Q Ahead No Spaces'!W2,Industry!$A$2:$B$11,2,FALSE)</f>
        <v>0</v>
      </c>
    </row>
    <row r="3" spans="1:18" ht="14.25" customHeight="1" x14ac:dyDescent="0.35">
      <c r="A3" s="4">
        <f>IF('Data 1Q Ahead No Spaces'!A3='Data 1Q Ahead No Spaces'!A2,'Data to Use'!A2,'Data to Use'!A2+1)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4">
        <v>93.93</v>
      </c>
      <c r="N3" s="4">
        <v>48.44</v>
      </c>
      <c r="O3" s="4">
        <v>27.97</v>
      </c>
      <c r="P3" s="4">
        <f>IF('Data 1Q Ahead No Spaces'!T3&lt;5,0,IF('Data 1Q Ahead No Spaces'!T3&lt;11,1,IF('Data 1Q Ahead No Spaces'!T3&lt;17,2,3)))</f>
        <v>1</v>
      </c>
      <c r="Q3" s="3">
        <v>54597.410199999998</v>
      </c>
      <c r="R3" s="7">
        <f>VLOOKUP('Data 1Q Ahead No Spaces'!W3,Industry!$A$2:$B$11,2,FALSE)</f>
        <v>0</v>
      </c>
    </row>
    <row r="4" spans="1:18" ht="14.25" customHeight="1" x14ac:dyDescent="0.35">
      <c r="A4" s="4">
        <f>IF('Data 1Q Ahead No Spaces'!A4='Data 1Q Ahead No Spaces'!A3,'Data to Use'!A3,'Data to Use'!A3+1)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4">
        <v>92.68</v>
      </c>
      <c r="N4" s="4">
        <v>48.1</v>
      </c>
      <c r="O4" s="4">
        <v>28.22</v>
      </c>
      <c r="P4" s="4">
        <f>IF('Data 1Q Ahead No Spaces'!T4&lt;5,0,IF('Data 1Q Ahead No Spaces'!T4&lt;11,1,IF('Data 1Q Ahead No Spaces'!T4&lt;17,2,3)))</f>
        <v>1</v>
      </c>
      <c r="Q4" s="3">
        <v>52760.767699999997</v>
      </c>
      <c r="R4" s="7">
        <f>VLOOKUP('Data 1Q Ahead No Spaces'!W4,Industry!$A$2:$B$11,2,FALSE)</f>
        <v>0</v>
      </c>
    </row>
    <row r="5" spans="1:18" ht="14.25" customHeight="1" x14ac:dyDescent="0.35">
      <c r="A5" s="4">
        <f>IF('Data 1Q Ahead No Spaces'!A5='Data 1Q Ahead No Spaces'!A4,'Data to Use'!A4,'Data to Use'!A4+1)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4">
        <v>99.3</v>
      </c>
      <c r="N5" s="4">
        <v>49.82</v>
      </c>
      <c r="O5" s="4">
        <v>27.76</v>
      </c>
      <c r="P5" s="4">
        <f>IF('Data 1Q Ahead No Spaces'!T5&lt;5,0,IF('Data 1Q Ahead No Spaces'!T5&lt;11,1,IF('Data 1Q Ahead No Spaces'!T5&lt;17,2,3)))</f>
        <v>1</v>
      </c>
      <c r="Q5" s="3">
        <v>50052.848100000003</v>
      </c>
      <c r="R5" s="7">
        <f>VLOOKUP('Data 1Q Ahead No Spaces'!W5,Industry!$A$2:$B$11,2,FALSE)</f>
        <v>0</v>
      </c>
    </row>
    <row r="6" spans="1:18" ht="14.25" customHeight="1" x14ac:dyDescent="0.35">
      <c r="A6" s="4">
        <f>IF('Data 1Q Ahead No Spaces'!A6='Data 1Q Ahead No Spaces'!A5,'Data to Use'!A5,'Data to Use'!A5+1)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4">
        <v>96.46</v>
      </c>
      <c r="N6" s="4">
        <v>49.1</v>
      </c>
      <c r="O6" s="4">
        <v>26.94</v>
      </c>
      <c r="P6" s="4">
        <f>IF('Data 1Q Ahead No Spaces'!T6&lt;5,0,IF('Data 1Q Ahead No Spaces'!T6&lt;11,1,IF('Data 1Q Ahead No Spaces'!T6&lt;17,2,3)))</f>
        <v>1</v>
      </c>
      <c r="Q6" s="3">
        <v>60038.401100000003</v>
      </c>
      <c r="R6" s="7">
        <f>VLOOKUP('Data 1Q Ahead No Spaces'!W6,Industry!$A$2:$B$11,2,FALSE)</f>
        <v>0</v>
      </c>
    </row>
    <row r="7" spans="1:18" ht="14.25" customHeight="1" x14ac:dyDescent="0.35">
      <c r="A7" s="4">
        <f>IF('Data 1Q Ahead No Spaces'!A7='Data 1Q Ahead No Spaces'!A6,'Data to Use'!A6,'Data to Use'!A6+1)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4">
        <v>127.82</v>
      </c>
      <c r="N7" s="4">
        <v>56.11</v>
      </c>
      <c r="O7" s="4">
        <v>32.61</v>
      </c>
      <c r="P7" s="4">
        <f>IF('Data 1Q Ahead No Spaces'!T7&lt;5,0,IF('Data 1Q Ahead No Spaces'!T7&lt;11,1,IF('Data 1Q Ahead No Spaces'!T7&lt;17,2,3)))</f>
        <v>1</v>
      </c>
      <c r="Q7" s="3">
        <v>88649.054000000004</v>
      </c>
      <c r="R7" s="7">
        <f>VLOOKUP('Data 1Q Ahead No Spaces'!W7,Industry!$A$2:$B$11,2,FALSE)</f>
        <v>0</v>
      </c>
    </row>
    <row r="8" spans="1:18" ht="14.25" customHeight="1" x14ac:dyDescent="0.35">
      <c r="A8" s="4">
        <f>IF('Data 1Q Ahead No Spaces'!A8='Data 1Q Ahead No Spaces'!A7,'Data to Use'!A7,'Data to Use'!A7+1)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4">
        <v>132.32</v>
      </c>
      <c r="N8" s="4">
        <v>56.96</v>
      </c>
      <c r="O8" s="4">
        <v>33.39</v>
      </c>
      <c r="P8" s="4">
        <f>IF('Data 1Q Ahead No Spaces'!T8&lt;5,0,IF('Data 1Q Ahead No Spaces'!T8&lt;11,1,IF('Data 1Q Ahead No Spaces'!T8&lt;17,2,3)))</f>
        <v>1</v>
      </c>
      <c r="Q8" s="3">
        <v>103050.12820000001</v>
      </c>
      <c r="R8" s="7">
        <f>VLOOKUP('Data 1Q Ahead No Spaces'!W8,Industry!$A$2:$B$11,2,FALSE)</f>
        <v>0</v>
      </c>
    </row>
    <row r="9" spans="1:18" ht="14.25" customHeight="1" x14ac:dyDescent="0.35">
      <c r="A9" s="4">
        <f>IF('Data 1Q Ahead No Spaces'!A9='Data 1Q Ahead No Spaces'!A8,'Data to Use'!A8,'Data to Use'!A8+1)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4">
        <v>135.88</v>
      </c>
      <c r="N9" s="4">
        <v>57.61</v>
      </c>
      <c r="O9" s="4">
        <v>33.04</v>
      </c>
      <c r="P9" s="4">
        <f>IF('Data 1Q Ahead No Spaces'!T9&lt;5,0,IF('Data 1Q Ahead No Spaces'!T9&lt;11,1,IF('Data 1Q Ahead No Spaces'!T9&lt;17,2,3)))</f>
        <v>1</v>
      </c>
      <c r="Q9" s="3">
        <v>100240.2712</v>
      </c>
      <c r="R9" s="7">
        <f>VLOOKUP('Data 1Q Ahead No Spaces'!W9,Industry!$A$2:$B$11,2,FALSE)</f>
        <v>0</v>
      </c>
    </row>
    <row r="10" spans="1:18" ht="14.25" customHeight="1" x14ac:dyDescent="0.35">
      <c r="A10" s="4">
        <f>IF('Data 1Q Ahead No Spaces'!A10='Data 1Q Ahead No Spaces'!A9,'Data to Use'!A9,'Data to Use'!A9+1)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4">
        <v>146.81</v>
      </c>
      <c r="N10" s="4">
        <v>59.48</v>
      </c>
      <c r="O10" s="4">
        <v>35.53</v>
      </c>
      <c r="P10" s="4">
        <f>IF('Data 1Q Ahead No Spaces'!T10&lt;5,0,IF('Data 1Q Ahead No Spaces'!T10&lt;11,1,IF('Data 1Q Ahead No Spaces'!T10&lt;17,2,3)))</f>
        <v>1</v>
      </c>
      <c r="Q10" s="3">
        <v>98982.692899999995</v>
      </c>
      <c r="R10" s="7">
        <f>VLOOKUP('Data 1Q Ahead No Spaces'!W10,Industry!$A$2:$B$11,2,FALSE)</f>
        <v>0</v>
      </c>
    </row>
    <row r="11" spans="1:18" ht="14.25" customHeight="1" x14ac:dyDescent="0.35">
      <c r="A11" s="4">
        <f>IF('Data 1Q Ahead No Spaces'!A11='Data 1Q Ahead No Spaces'!A10,'Data to Use'!A10,'Data to Use'!A10+1)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4">
        <v>149.97999999999999</v>
      </c>
      <c r="N11" s="4">
        <v>60</v>
      </c>
      <c r="O11" s="4">
        <v>36.130000000000003</v>
      </c>
      <c r="P11" s="4">
        <f>IF('Data 1Q Ahead No Spaces'!T11&lt;5,0,IF('Data 1Q Ahead No Spaces'!T11&lt;11,1,IF('Data 1Q Ahead No Spaces'!T11&lt;17,2,3)))</f>
        <v>1</v>
      </c>
      <c r="Q11" s="3">
        <v>107127.29429999999</v>
      </c>
      <c r="R11" s="7">
        <f>VLOOKUP('Data 1Q Ahead No Spaces'!W11,Industry!$A$2:$B$11,2,FALSE)</f>
        <v>0</v>
      </c>
    </row>
    <row r="12" spans="1:18" ht="14.25" customHeight="1" x14ac:dyDescent="0.35">
      <c r="A12" s="4">
        <f>IF('Data 1Q Ahead No Spaces'!A12='Data 1Q Ahead No Spaces'!A11,'Data to Use'!A11,'Data to Use'!A11+1)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4">
        <v>152.81</v>
      </c>
      <c r="N12" s="4">
        <v>60.44</v>
      </c>
      <c r="O12" s="4">
        <v>35.72</v>
      </c>
      <c r="P12" s="4">
        <f>IF('Data 1Q Ahead No Spaces'!T12&lt;5,0,IF('Data 1Q Ahead No Spaces'!T12&lt;11,1,IF('Data 1Q Ahead No Spaces'!T12&lt;17,2,3)))</f>
        <v>1</v>
      </c>
      <c r="Q12" s="3">
        <v>118586.4807</v>
      </c>
      <c r="R12" s="7">
        <f>VLOOKUP('Data 1Q Ahead No Spaces'!W12,Industry!$A$2:$B$11,2,FALSE)</f>
        <v>0</v>
      </c>
    </row>
    <row r="13" spans="1:18" ht="14.25" customHeight="1" x14ac:dyDescent="0.35">
      <c r="A13" s="4">
        <f>IF('Data 1Q Ahead No Spaces'!A13='Data 1Q Ahead No Spaces'!A12,'Data to Use'!A12,'Data to Use'!A12+1)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4">
        <v>138.24</v>
      </c>
      <c r="N13" s="4">
        <v>58.03</v>
      </c>
      <c r="O13" s="4">
        <v>32.409999999999997</v>
      </c>
      <c r="P13" s="4">
        <f>IF('Data 1Q Ahead No Spaces'!T13&lt;5,0,IF('Data 1Q Ahead No Spaces'!T13&lt;11,1,IF('Data 1Q Ahead No Spaces'!T13&lt;17,2,3)))</f>
        <v>1</v>
      </c>
      <c r="Q13" s="3">
        <v>192472.2947</v>
      </c>
      <c r="R13" s="7">
        <f>VLOOKUP('Data 1Q Ahead No Spaces'!W13,Industry!$A$2:$B$11,2,FALSE)</f>
        <v>0</v>
      </c>
    </row>
    <row r="14" spans="1:18" ht="14.25" customHeight="1" x14ac:dyDescent="0.35">
      <c r="A14" s="4">
        <f>IF('Data 1Q Ahead No Spaces'!A14='Data 1Q Ahead No Spaces'!A13,'Data to Use'!A13,'Data to Use'!A13+1)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4">
        <v>144.16999999999999</v>
      </c>
      <c r="N14" s="4">
        <v>59.04</v>
      </c>
      <c r="O14" s="4">
        <v>34</v>
      </c>
      <c r="P14" s="4">
        <f>IF('Data 1Q Ahead No Spaces'!T14&lt;5,0,IF('Data 1Q Ahead No Spaces'!T14&lt;11,1,IF('Data 1Q Ahead No Spaces'!T14&lt;17,2,3)))</f>
        <v>1</v>
      </c>
      <c r="Q14" s="3">
        <v>209859.58410000001</v>
      </c>
      <c r="R14" s="7">
        <f>VLOOKUP('Data 1Q Ahead No Spaces'!W14,Industry!$A$2:$B$11,2,FALSE)</f>
        <v>0</v>
      </c>
    </row>
    <row r="15" spans="1:18" ht="14.25" customHeight="1" x14ac:dyDescent="0.35">
      <c r="A15" s="4">
        <f>IF('Data 1Q Ahead No Spaces'!A15='Data 1Q Ahead No Spaces'!A14,'Data to Use'!A14,'Data to Use'!A14+1)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4">
        <v>152.15</v>
      </c>
      <c r="N15" s="4">
        <v>60.34</v>
      </c>
      <c r="O15" s="4">
        <v>35.17</v>
      </c>
      <c r="P15" s="4">
        <f>IF('Data 1Q Ahead No Spaces'!T15&lt;5,0,IF('Data 1Q Ahead No Spaces'!T15&lt;11,1,IF('Data 1Q Ahead No Spaces'!T15&lt;17,2,3)))</f>
        <v>1</v>
      </c>
      <c r="Q15" s="3">
        <v>192907.23670000001</v>
      </c>
      <c r="R15" s="7">
        <f>VLOOKUP('Data 1Q Ahead No Spaces'!W15,Industry!$A$2:$B$11,2,FALSE)</f>
        <v>0</v>
      </c>
    </row>
    <row r="16" spans="1:18" ht="14.25" customHeight="1" x14ac:dyDescent="0.35">
      <c r="A16" s="4">
        <f>IF('Data 1Q Ahead No Spaces'!A16='Data 1Q Ahead No Spaces'!A15,'Data to Use'!A15,'Data to Use'!A15+1)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4">
        <v>150.26</v>
      </c>
      <c r="N16" s="4">
        <v>60.04</v>
      </c>
      <c r="O16" s="4">
        <v>35.020000000000003</v>
      </c>
      <c r="P16" s="4">
        <f>IF('Data 1Q Ahead No Spaces'!T16&lt;5,0,IF('Data 1Q Ahead No Spaces'!T16&lt;11,1,IF('Data 1Q Ahead No Spaces'!T16&lt;17,2,3)))</f>
        <v>1</v>
      </c>
      <c r="Q16" s="3">
        <v>197586.93799999999</v>
      </c>
      <c r="R16" s="7">
        <f>VLOOKUP('Data 1Q Ahead No Spaces'!W16,Industry!$A$2:$B$11,2,FALSE)</f>
        <v>0</v>
      </c>
    </row>
    <row r="17" spans="1:18" ht="14.25" customHeight="1" x14ac:dyDescent="0.35">
      <c r="A17" s="4">
        <f>IF('Data 1Q Ahead No Spaces'!A17='Data 1Q Ahead No Spaces'!A16,'Data to Use'!A16,'Data to Use'!A16+1)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4">
        <v>138.56</v>
      </c>
      <c r="N17" s="4">
        <v>58.08</v>
      </c>
      <c r="O17" s="4">
        <v>32.340000000000003</v>
      </c>
      <c r="P17" s="4">
        <f>IF('Data 1Q Ahead No Spaces'!T17&lt;5,0,IF('Data 1Q Ahead No Spaces'!T17&lt;11,1,IF('Data 1Q Ahead No Spaces'!T17&lt;17,2,3)))</f>
        <v>1</v>
      </c>
      <c r="Q17" s="3">
        <v>149846.4191</v>
      </c>
      <c r="R17" s="7">
        <f>VLOOKUP('Data 1Q Ahead No Spaces'!W17,Industry!$A$2:$B$11,2,FALSE)</f>
        <v>0</v>
      </c>
    </row>
    <row r="18" spans="1:18" ht="14.25" customHeight="1" x14ac:dyDescent="0.35">
      <c r="A18" s="4">
        <f>IF('Data 1Q Ahead No Spaces'!A18='Data 1Q Ahead No Spaces'!A17,'Data to Use'!A17,'Data to Use'!A17+1)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4">
        <v>134.32</v>
      </c>
      <c r="N18" s="4">
        <v>57.32</v>
      </c>
      <c r="O18" s="4">
        <v>34.01</v>
      </c>
      <c r="P18" s="4">
        <f>IF('Data 1Q Ahead No Spaces'!T18&lt;5,0,IF('Data 1Q Ahead No Spaces'!T18&lt;11,1,IF('Data 1Q Ahead No Spaces'!T18&lt;17,2,3)))</f>
        <v>1</v>
      </c>
      <c r="Q18" s="3">
        <v>169028.36629999999</v>
      </c>
      <c r="R18" s="7">
        <f>VLOOKUP('Data 1Q Ahead No Spaces'!W18,Industry!$A$2:$B$11,2,FALSE)</f>
        <v>0</v>
      </c>
    </row>
    <row r="19" spans="1:18" ht="14.25" customHeight="1" x14ac:dyDescent="0.35">
      <c r="A19" s="4">
        <f>IF('Data 1Q Ahead No Spaces'!A19='Data 1Q Ahead No Spaces'!A18,'Data to Use'!A18,'Data to Use'!A18+1)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4">
        <v>120.78</v>
      </c>
      <c r="N19" s="4">
        <v>54.71</v>
      </c>
      <c r="O19" s="4">
        <v>30.69</v>
      </c>
      <c r="P19" s="4">
        <f>IF('Data 1Q Ahead No Spaces'!T19&lt;5,0,IF('Data 1Q Ahead No Spaces'!T19&lt;11,1,IF('Data 1Q Ahead No Spaces'!T19&lt;17,2,3)))</f>
        <v>1</v>
      </c>
      <c r="Q19" s="3">
        <v>121991.2559</v>
      </c>
      <c r="R19" s="7">
        <f>VLOOKUP('Data 1Q Ahead No Spaces'!W19,Industry!$A$2:$B$11,2,FALSE)</f>
        <v>0</v>
      </c>
    </row>
    <row r="20" spans="1:18" ht="14.25" customHeight="1" x14ac:dyDescent="0.35">
      <c r="A20" s="4">
        <f>IF('Data 1Q Ahead No Spaces'!A20='Data 1Q Ahead No Spaces'!A19,'Data to Use'!A19,'Data to Use'!A19+1)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4">
        <v>116.53</v>
      </c>
      <c r="N20" s="4">
        <v>53.82</v>
      </c>
      <c r="O20" s="4">
        <v>30.66</v>
      </c>
      <c r="P20" s="4">
        <f>IF('Data 1Q Ahead No Spaces'!T20&lt;5,0,IF('Data 1Q Ahead No Spaces'!T20&lt;11,1,IF('Data 1Q Ahead No Spaces'!T20&lt;17,2,3)))</f>
        <v>1</v>
      </c>
      <c r="Q20" s="3">
        <v>98549.032000000007</v>
      </c>
      <c r="R20" s="7">
        <f>VLOOKUP('Data 1Q Ahead No Spaces'!W20,Industry!$A$2:$B$11,2,FALSE)</f>
        <v>0</v>
      </c>
    </row>
    <row r="21" spans="1:18" ht="14.25" customHeight="1" x14ac:dyDescent="0.35">
      <c r="A21" s="4">
        <f>IF('Data 1Q Ahead No Spaces'!A21='Data 1Q Ahead No Spaces'!A20,'Data to Use'!A20,'Data to Use'!A20+1)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4">
        <v>114.2</v>
      </c>
      <c r="N21" s="4">
        <v>53.31</v>
      </c>
      <c r="O21" s="4">
        <v>26.97</v>
      </c>
      <c r="P21" s="4">
        <f>IF('Data 1Q Ahead No Spaces'!T21&lt;5,0,IF('Data 1Q Ahead No Spaces'!T21&lt;11,1,IF('Data 1Q Ahead No Spaces'!T21&lt;17,2,3)))</f>
        <v>1</v>
      </c>
      <c r="Q21" s="3">
        <v>133483.4344</v>
      </c>
      <c r="R21" s="7">
        <f>VLOOKUP('Data 1Q Ahead No Spaces'!W21,Industry!$A$2:$B$11,2,FALSE)</f>
        <v>0</v>
      </c>
    </row>
    <row r="22" spans="1:18" ht="14.25" customHeight="1" x14ac:dyDescent="0.35">
      <c r="A22" s="4">
        <f>IF('Data 1Q Ahead No Spaces'!A22='Data 1Q Ahead No Spaces'!A21,'Data to Use'!A21,'Data to Use'!A21+1)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4">
        <v>105.01</v>
      </c>
      <c r="N22" s="4">
        <v>51.22</v>
      </c>
      <c r="O22" s="4">
        <v>26.96</v>
      </c>
      <c r="P22" s="4">
        <f>IF('Data 1Q Ahead No Spaces'!T22&lt;5,0,IF('Data 1Q Ahead No Spaces'!T22&lt;11,1,IF('Data 1Q Ahead No Spaces'!T22&lt;17,2,3)))</f>
        <v>1</v>
      </c>
      <c r="Q22" s="3">
        <v>135527.04000000001</v>
      </c>
      <c r="R22" s="7">
        <f>VLOOKUP('Data 1Q Ahead No Spaces'!W22,Industry!$A$2:$B$11,2,FALSE)</f>
        <v>0</v>
      </c>
    </row>
    <row r="23" spans="1:18" ht="14.25" customHeight="1" x14ac:dyDescent="0.35">
      <c r="A23" s="4">
        <f>IF('Data 1Q Ahead No Spaces'!A23='Data 1Q Ahead No Spaces'!A22,'Data to Use'!A22,'Data to Use'!A22+1)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4">
        <v>89.73</v>
      </c>
      <c r="N23" s="4">
        <v>47.29</v>
      </c>
      <c r="O23" s="4">
        <v>24.6</v>
      </c>
      <c r="P23" s="4">
        <f>IF('Data 1Q Ahead No Spaces'!T23&lt;5,0,IF('Data 1Q Ahead No Spaces'!T23&lt;11,1,IF('Data 1Q Ahead No Spaces'!T23&lt;17,2,3)))</f>
        <v>1</v>
      </c>
      <c r="Q23" s="3">
        <v>142739.935</v>
      </c>
      <c r="R23" s="7">
        <f>VLOOKUP('Data 1Q Ahead No Spaces'!W23,Industry!$A$2:$B$11,2,FALSE)</f>
        <v>0</v>
      </c>
    </row>
    <row r="24" spans="1:18" ht="14.25" customHeight="1" x14ac:dyDescent="0.35">
      <c r="A24" s="4">
        <f>IF('Data 1Q Ahead No Spaces'!A24='Data 1Q Ahead No Spaces'!A23,'Data to Use'!A23,'Data to Use'!A23+1)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4">
        <v>84.26</v>
      </c>
      <c r="N24" s="4">
        <v>45.73</v>
      </c>
      <c r="O24" s="4">
        <v>23.69</v>
      </c>
      <c r="P24" s="4">
        <f>IF('Data 1Q Ahead No Spaces'!T24&lt;5,0,IF('Data 1Q Ahead No Spaces'!T24&lt;11,1,IF('Data 1Q Ahead No Spaces'!T24&lt;17,2,3)))</f>
        <v>1</v>
      </c>
      <c r="Q24" s="3">
        <v>151964.9613</v>
      </c>
      <c r="R24" s="7">
        <f>VLOOKUP('Data 1Q Ahead No Spaces'!W24,Industry!$A$2:$B$11,2,FALSE)</f>
        <v>0</v>
      </c>
    </row>
    <row r="25" spans="1:18" ht="14.25" customHeight="1" x14ac:dyDescent="0.35">
      <c r="A25" s="4">
        <f>IF('Data 1Q Ahead No Spaces'!A25='Data 1Q Ahead No Spaces'!A24,'Data to Use'!A24,'Data to Use'!A24+1)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4">
        <v>84.81</v>
      </c>
      <c r="N25" s="4">
        <v>45.89</v>
      </c>
      <c r="O25" s="4">
        <v>22.62</v>
      </c>
      <c r="P25" s="4">
        <f>IF('Data 1Q Ahead No Spaces'!T25&lt;5,0,IF('Data 1Q Ahead No Spaces'!T25&lt;11,1,IF('Data 1Q Ahead No Spaces'!T25&lt;17,2,3)))</f>
        <v>1</v>
      </c>
      <c r="Q25" s="3">
        <v>157047.09719999999</v>
      </c>
      <c r="R25" s="7">
        <f>VLOOKUP('Data 1Q Ahead No Spaces'!W25,Industry!$A$2:$B$11,2,FALSE)</f>
        <v>0</v>
      </c>
    </row>
    <row r="26" spans="1:18" ht="14.25" customHeight="1" x14ac:dyDescent="0.35">
      <c r="A26" s="4">
        <f>IF('Data 1Q Ahead No Spaces'!A26='Data 1Q Ahead No Spaces'!A25,'Data to Use'!A25,'Data to Use'!A25+1)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4">
        <v>83.97</v>
      </c>
      <c r="N26" s="4">
        <v>45.64</v>
      </c>
      <c r="O26" s="4">
        <v>23.24</v>
      </c>
      <c r="P26" s="4">
        <f>IF('Data 1Q Ahead No Spaces'!T26&lt;5,0,IF('Data 1Q Ahead No Spaces'!T26&lt;11,1,IF('Data 1Q Ahead No Spaces'!T26&lt;17,2,3)))</f>
        <v>1</v>
      </c>
      <c r="Q26" s="3">
        <v>154784.38029999999</v>
      </c>
      <c r="R26" s="7">
        <f>VLOOKUP('Data 1Q Ahead No Spaces'!W26,Industry!$A$2:$B$11,2,FALSE)</f>
        <v>0</v>
      </c>
    </row>
    <row r="27" spans="1:18" ht="14.25" customHeight="1" x14ac:dyDescent="0.35">
      <c r="A27" s="4">
        <f>IF('Data 1Q Ahead No Spaces'!A27='Data 1Q Ahead No Spaces'!A26,'Data to Use'!A26,'Data to Use'!A26+1)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4">
        <v>76.05</v>
      </c>
      <c r="N27" s="4">
        <v>43.2</v>
      </c>
      <c r="O27" s="4">
        <v>22.02</v>
      </c>
      <c r="P27" s="4">
        <f>IF('Data 1Q Ahead No Spaces'!T27&lt;5,0,IF('Data 1Q Ahead No Spaces'!T27&lt;11,1,IF('Data 1Q Ahead No Spaces'!T27&lt;17,2,3)))</f>
        <v>1</v>
      </c>
      <c r="Q27" s="3">
        <v>147667.9933</v>
      </c>
      <c r="R27" s="7">
        <f>VLOOKUP('Data 1Q Ahead No Spaces'!W27,Industry!$A$2:$B$11,2,FALSE)</f>
        <v>0</v>
      </c>
    </row>
    <row r="28" spans="1:18" ht="14.25" customHeight="1" x14ac:dyDescent="0.35">
      <c r="A28" s="4">
        <f>IF('Data 1Q Ahead No Spaces'!A28='Data 1Q Ahead No Spaces'!A27,'Data to Use'!A27,'Data to Use'!A27+1)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4">
        <v>73.900000000000006</v>
      </c>
      <c r="N28" s="4">
        <v>42.5</v>
      </c>
      <c r="O28" s="4">
        <v>21.8</v>
      </c>
      <c r="P28" s="4">
        <f>IF('Data 1Q Ahead No Spaces'!T28&lt;5,0,IF('Data 1Q Ahead No Spaces'!T28&lt;11,1,IF('Data 1Q Ahead No Spaces'!T28&lt;17,2,3)))</f>
        <v>1</v>
      </c>
      <c r="Q28" s="3">
        <v>142731.3738</v>
      </c>
      <c r="R28" s="7">
        <f>VLOOKUP('Data 1Q Ahead No Spaces'!W28,Industry!$A$2:$B$11,2,FALSE)</f>
        <v>0</v>
      </c>
    </row>
    <row r="29" spans="1:18" ht="14.25" customHeight="1" x14ac:dyDescent="0.35">
      <c r="A29" s="4">
        <f>IF('Data 1Q Ahead No Spaces'!A29='Data 1Q Ahead No Spaces'!A28,'Data to Use'!A28,'Data to Use'!A28+1)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4">
        <v>72.349999999999994</v>
      </c>
      <c r="N29" s="4">
        <v>41.98</v>
      </c>
      <c r="O29" s="4">
        <v>20.65</v>
      </c>
      <c r="P29" s="4">
        <f>IF('Data 1Q Ahead No Spaces'!T29&lt;5,0,IF('Data 1Q Ahead No Spaces'!T29&lt;11,1,IF('Data 1Q Ahead No Spaces'!T29&lt;17,2,3)))</f>
        <v>1</v>
      </c>
      <c r="Q29" s="3">
        <v>162222.50409999999</v>
      </c>
      <c r="R29" s="7">
        <f>VLOOKUP('Data 1Q Ahead No Spaces'!W29,Industry!$A$2:$B$11,2,FALSE)</f>
        <v>0</v>
      </c>
    </row>
    <row r="30" spans="1:18" ht="14.25" customHeight="1" x14ac:dyDescent="0.35">
      <c r="A30" s="4">
        <f>IF('Data 1Q Ahead No Spaces'!A30='Data 1Q Ahead No Spaces'!A29,'Data to Use'!A29,'Data to Use'!A29+1)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4">
        <v>78.25</v>
      </c>
      <c r="N30" s="4">
        <v>43.9</v>
      </c>
      <c r="O30" s="4">
        <v>22.32</v>
      </c>
      <c r="P30" s="4">
        <f>IF('Data 1Q Ahead No Spaces'!T30&lt;5,0,IF('Data 1Q Ahead No Spaces'!T30&lt;11,1,IF('Data 1Q Ahead No Spaces'!T30&lt;17,2,3)))</f>
        <v>1</v>
      </c>
      <c r="Q30" s="3">
        <v>147425.2274</v>
      </c>
      <c r="R30" s="7">
        <f>VLOOKUP('Data 1Q Ahead No Spaces'!W30,Industry!$A$2:$B$11,2,FALSE)</f>
        <v>0</v>
      </c>
    </row>
    <row r="31" spans="1:18" ht="14.25" customHeight="1" x14ac:dyDescent="0.35">
      <c r="A31" s="4">
        <f>IF('Data 1Q Ahead No Spaces'!A31='Data 1Q Ahead No Spaces'!A30,'Data to Use'!A30,'Data to Use'!A30+1)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4">
        <v>64.92</v>
      </c>
      <c r="N31" s="4">
        <v>39.36</v>
      </c>
      <c r="O31" s="4">
        <v>21.07</v>
      </c>
      <c r="P31" s="4">
        <f>IF('Data 1Q Ahead No Spaces'!T31&lt;5,0,IF('Data 1Q Ahead No Spaces'!T31&lt;11,1,IF('Data 1Q Ahead No Spaces'!T31&lt;17,2,3)))</f>
        <v>1</v>
      </c>
      <c r="Q31" s="3">
        <v>116907.6724</v>
      </c>
      <c r="R31" s="7">
        <f>VLOOKUP('Data 1Q Ahead No Spaces'!W31,Industry!$A$2:$B$11,2,FALSE)</f>
        <v>0</v>
      </c>
    </row>
    <row r="32" spans="1:18" ht="14.25" customHeight="1" x14ac:dyDescent="0.35">
      <c r="A32" s="4">
        <f>IF('Data 1Q Ahead No Spaces'!A32='Data 1Q Ahead No Spaces'!A31,'Data to Use'!A31,'Data to Use'!A31+1)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4">
        <v>64.209999999999994</v>
      </c>
      <c r="N32" s="4">
        <v>39.1</v>
      </c>
      <c r="O32" s="4">
        <v>21.11</v>
      </c>
      <c r="P32" s="4">
        <f>IF('Data 1Q Ahead No Spaces'!T32&lt;5,0,IF('Data 1Q Ahead No Spaces'!T32&lt;11,1,IF('Data 1Q Ahead No Spaces'!T32&lt;17,2,3)))</f>
        <v>1</v>
      </c>
      <c r="Q32" s="3">
        <v>123430.47010000001</v>
      </c>
      <c r="R32" s="7">
        <f>VLOOKUP('Data 1Q Ahead No Spaces'!W32,Industry!$A$2:$B$11,2,FALSE)</f>
        <v>0</v>
      </c>
    </row>
    <row r="33" spans="1:18" ht="14.25" customHeight="1" x14ac:dyDescent="0.35">
      <c r="A33" s="4">
        <f>IF('Data 1Q Ahead No Spaces'!A33='Data 1Q Ahead No Spaces'!A32,'Data to Use'!A32,'Data to Use'!A32+1)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4">
        <v>79.569999999999993</v>
      </c>
      <c r="N33" s="4">
        <v>44.31</v>
      </c>
      <c r="O33" s="4">
        <v>21.97</v>
      </c>
      <c r="P33" s="4">
        <f>IF('Data 1Q Ahead No Spaces'!T33&lt;5,0,IF('Data 1Q Ahead No Spaces'!T33&lt;11,1,IF('Data 1Q Ahead No Spaces'!T33&lt;17,2,3)))</f>
        <v>1</v>
      </c>
      <c r="Q33" s="3">
        <v>146354.78580000001</v>
      </c>
      <c r="R33" s="7">
        <f>VLOOKUP('Data 1Q Ahead No Spaces'!W33,Industry!$A$2:$B$11,2,FALSE)</f>
        <v>0</v>
      </c>
    </row>
    <row r="34" spans="1:18" ht="14.25" customHeight="1" x14ac:dyDescent="0.35">
      <c r="A34" s="4">
        <f>IF('Data 1Q Ahead No Spaces'!A34='Data 1Q Ahead No Spaces'!A33,'Data to Use'!A33,'Data to Use'!A33+1)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4">
        <v>86.11</v>
      </c>
      <c r="N34" s="4">
        <v>46.27</v>
      </c>
      <c r="O34" s="4">
        <v>23.56</v>
      </c>
      <c r="P34" s="4">
        <f>IF('Data 1Q Ahead No Spaces'!T34&lt;5,0,IF('Data 1Q Ahead No Spaces'!T34&lt;11,1,IF('Data 1Q Ahead No Spaces'!T34&lt;17,2,3)))</f>
        <v>1</v>
      </c>
      <c r="Q34" s="3">
        <v>139959.81890000001</v>
      </c>
      <c r="R34" s="7">
        <f>VLOOKUP('Data 1Q Ahead No Spaces'!W34,Industry!$A$2:$B$11,2,FALSE)</f>
        <v>0</v>
      </c>
    </row>
    <row r="35" spans="1:18" ht="14.25" customHeight="1" x14ac:dyDescent="0.35">
      <c r="A35" s="4">
        <f>IF('Data 1Q Ahead No Spaces'!A35='Data 1Q Ahead No Spaces'!A34,'Data to Use'!A34,'Data to Use'!A34+1)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4">
        <v>207.23</v>
      </c>
      <c r="N35" s="4">
        <v>67.45</v>
      </c>
      <c r="O35" s="4">
        <v>33.86</v>
      </c>
      <c r="P35" s="4">
        <f>IF('Data 1Q Ahead No Spaces'!T35&lt;5,0,IF('Data 1Q Ahead No Spaces'!T35&lt;11,1,IF('Data 1Q Ahead No Spaces'!T35&lt;17,2,3)))</f>
        <v>1</v>
      </c>
      <c r="Q35" s="3">
        <v>143182.79269999999</v>
      </c>
      <c r="R35" s="7">
        <f>VLOOKUP('Data 1Q Ahead No Spaces'!W35,Industry!$A$2:$B$11,2,FALSE)</f>
        <v>0</v>
      </c>
    </row>
    <row r="36" spans="1:18" ht="14.25" customHeight="1" x14ac:dyDescent="0.35">
      <c r="A36" s="4">
        <f>IF('Data 1Q Ahead No Spaces'!A36='Data 1Q Ahead No Spaces'!A35,'Data to Use'!A35,'Data to Use'!A35+1)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4">
        <v>171.9</v>
      </c>
      <c r="N36" s="4">
        <v>63.22</v>
      </c>
      <c r="O36" s="4">
        <v>32.520000000000003</v>
      </c>
      <c r="P36" s="4">
        <f>IF('Data 1Q Ahead No Spaces'!T36&lt;5,0,IF('Data 1Q Ahead No Spaces'!T36&lt;11,1,IF('Data 1Q Ahead No Spaces'!T36&lt;17,2,3)))</f>
        <v>1</v>
      </c>
      <c r="Q36" s="3">
        <v>162323.12940000001</v>
      </c>
      <c r="R36" s="7">
        <f>VLOOKUP('Data 1Q Ahead No Spaces'!W36,Industry!$A$2:$B$11,2,FALSE)</f>
        <v>0</v>
      </c>
    </row>
    <row r="37" spans="1:18" ht="14.25" customHeight="1" x14ac:dyDescent="0.35">
      <c r="A37" s="4">
        <f>IF('Data 1Q Ahead No Spaces'!A37='Data 1Q Ahead No Spaces'!A36,'Data to Use'!A36,'Data to Use'!A36+1)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4">
        <v>251.93</v>
      </c>
      <c r="N37" s="4">
        <v>71.59</v>
      </c>
      <c r="O37" s="4">
        <v>30.97</v>
      </c>
      <c r="P37" s="4">
        <f>IF('Data 1Q Ahead No Spaces'!T37&lt;5,0,IF('Data 1Q Ahead No Spaces'!T37&lt;11,1,IF('Data 1Q Ahead No Spaces'!T37&lt;17,2,3)))</f>
        <v>1</v>
      </c>
      <c r="Q37" s="3">
        <v>112698.3129</v>
      </c>
      <c r="R37" s="7">
        <f>VLOOKUP('Data 1Q Ahead No Spaces'!W37,Industry!$A$2:$B$11,2,FALSE)</f>
        <v>0</v>
      </c>
    </row>
    <row r="38" spans="1:18" ht="14.25" customHeight="1" x14ac:dyDescent="0.35">
      <c r="A38" s="4">
        <f>IF('Data 1Q Ahead No Spaces'!A38='Data 1Q Ahead No Spaces'!A37,'Data to Use'!A37,'Data to Use'!A37+1)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4">
        <v>226.22</v>
      </c>
      <c r="N38" s="4">
        <v>69.349999999999994</v>
      </c>
      <c r="O38" s="4">
        <v>30.39</v>
      </c>
      <c r="P38" s="4">
        <f>IF('Data 1Q Ahead No Spaces'!T38&lt;5,0,IF('Data 1Q Ahead No Spaces'!T38&lt;11,1,IF('Data 1Q Ahead No Spaces'!T38&lt;17,2,3)))</f>
        <v>1</v>
      </c>
      <c r="Q38" s="3">
        <v>128030.1866</v>
      </c>
      <c r="R38" s="7">
        <f>VLOOKUP('Data 1Q Ahead No Spaces'!W38,Industry!$A$2:$B$11,2,FALSE)</f>
        <v>0</v>
      </c>
    </row>
    <row r="39" spans="1:18" ht="14.25" customHeight="1" x14ac:dyDescent="0.35">
      <c r="A39" s="4">
        <f>IF('Data 1Q Ahead No Spaces'!A39='Data 1Q Ahead No Spaces'!A38,'Data to Use'!A38,'Data to Use'!A38+1)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4">
        <v>189.83</v>
      </c>
      <c r="N39" s="4">
        <v>65.5</v>
      </c>
      <c r="O39" s="4">
        <v>28.34</v>
      </c>
      <c r="P39" s="4">
        <f>IF('Data 1Q Ahead No Spaces'!T39&lt;5,0,IF('Data 1Q Ahead No Spaces'!T39&lt;11,1,IF('Data 1Q Ahead No Spaces'!T39&lt;17,2,3)))</f>
        <v>1</v>
      </c>
      <c r="Q39" s="3">
        <v>136882.46309999999</v>
      </c>
      <c r="R39" s="7">
        <f>VLOOKUP('Data 1Q Ahead No Spaces'!W39,Industry!$A$2:$B$11,2,FALSE)</f>
        <v>0</v>
      </c>
    </row>
    <row r="40" spans="1:18" ht="14.25" customHeight="1" x14ac:dyDescent="0.35">
      <c r="A40" s="4">
        <f>IF('Data 1Q Ahead No Spaces'!A40='Data 1Q Ahead No Spaces'!A39,'Data to Use'!A39,'Data to Use'!A39+1)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4">
        <v>137.72</v>
      </c>
      <c r="N40" s="4">
        <v>57.93</v>
      </c>
      <c r="O40" s="4">
        <v>24.57</v>
      </c>
      <c r="P40" s="4">
        <f>IF('Data 1Q Ahead No Spaces'!T40&lt;5,0,IF('Data 1Q Ahead No Spaces'!T40&lt;11,1,IF('Data 1Q Ahead No Spaces'!T40&lt;17,2,3)))</f>
        <v>1</v>
      </c>
      <c r="Q40" s="3">
        <v>157120.0472</v>
      </c>
      <c r="R40" s="7">
        <f>VLOOKUP('Data 1Q Ahead No Spaces'!W40,Industry!$A$2:$B$11,2,FALSE)</f>
        <v>0</v>
      </c>
    </row>
    <row r="41" spans="1:18" ht="14.25" customHeight="1" x14ac:dyDescent="0.35">
      <c r="A41" s="4">
        <f>IF('Data 1Q Ahead No Spaces'!A41='Data 1Q Ahead No Spaces'!A40,'Data to Use'!A40,'Data to Use'!A40+1)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4">
        <v>114.7</v>
      </c>
      <c r="N41" s="4">
        <v>53.42</v>
      </c>
      <c r="O41" s="4">
        <v>23.94</v>
      </c>
      <c r="P41" s="4">
        <f>IF('Data 1Q Ahead No Spaces'!T41&lt;5,0,IF('Data 1Q Ahead No Spaces'!T41&lt;11,1,IF('Data 1Q Ahead No Spaces'!T41&lt;17,2,3)))</f>
        <v>1</v>
      </c>
      <c r="Q41" s="3">
        <v>170868.66870000001</v>
      </c>
      <c r="R41" s="7">
        <f>VLOOKUP('Data 1Q Ahead No Spaces'!W41,Industry!$A$2:$B$11,2,FALSE)</f>
        <v>0</v>
      </c>
    </row>
    <row r="42" spans="1:18" ht="14.25" customHeight="1" x14ac:dyDescent="0.35">
      <c r="A42" s="4">
        <f>IF('Data 1Q Ahead No Spaces'!A42='Data 1Q Ahead No Spaces'!A41,'Data to Use'!A41,'Data to Use'!A41+1)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4">
        <v>118.83</v>
      </c>
      <c r="N42" s="4">
        <v>54.3</v>
      </c>
      <c r="O42" s="4">
        <v>25.02</v>
      </c>
      <c r="P42" s="4">
        <f>IF('Data 1Q Ahead No Spaces'!T42&lt;5,0,IF('Data 1Q Ahead No Spaces'!T42&lt;11,1,IF('Data 1Q Ahead No Spaces'!T42&lt;17,2,3)))</f>
        <v>0</v>
      </c>
      <c r="Q42" s="3">
        <v>164461.0865</v>
      </c>
      <c r="R42" s="7">
        <f>VLOOKUP('Data 1Q Ahead No Spaces'!W42,Industry!$A$2:$B$11,2,FALSE)</f>
        <v>0</v>
      </c>
    </row>
    <row r="43" spans="1:18" ht="14.25" customHeight="1" x14ac:dyDescent="0.35">
      <c r="A43" s="4">
        <f>IF('Data 1Q Ahead No Spaces'!A43='Data 1Q Ahead No Spaces'!A42,'Data to Use'!A42,'Data to Use'!A42+1)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4">
        <v>128.27000000000001</v>
      </c>
      <c r="N43" s="4">
        <v>56.19</v>
      </c>
      <c r="O43" s="4">
        <v>26.24</v>
      </c>
      <c r="P43" s="4">
        <f>IF('Data 1Q Ahead No Spaces'!T43&lt;5,0,IF('Data 1Q Ahead No Spaces'!T43&lt;11,1,IF('Data 1Q Ahead No Spaces'!T43&lt;17,2,3)))</f>
        <v>0</v>
      </c>
      <c r="Q43" s="3">
        <v>204878.4278</v>
      </c>
      <c r="R43" s="7">
        <f>VLOOKUP('Data 1Q Ahead No Spaces'!W43,Industry!$A$2:$B$11,2,FALSE)</f>
        <v>0</v>
      </c>
    </row>
    <row r="44" spans="1:18" ht="14.25" customHeight="1" x14ac:dyDescent="0.35">
      <c r="A44" s="4">
        <f>IF('Data 1Q Ahead No Spaces'!A44='Data 1Q Ahead No Spaces'!A43,'Data to Use'!A43,'Data to Use'!A43+1)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4">
        <v>134.78</v>
      </c>
      <c r="N44" s="4">
        <v>57.41</v>
      </c>
      <c r="O44" s="4">
        <v>27.38</v>
      </c>
      <c r="P44" s="4">
        <f>IF('Data 1Q Ahead No Spaces'!T44&lt;5,0,IF('Data 1Q Ahead No Spaces'!T44&lt;11,1,IF('Data 1Q Ahead No Spaces'!T44&lt;17,2,3)))</f>
        <v>0</v>
      </c>
      <c r="Q44" s="3">
        <v>206104.959</v>
      </c>
      <c r="R44" s="7">
        <f>VLOOKUP('Data 1Q Ahead No Spaces'!W44,Industry!$A$2:$B$11,2,FALSE)</f>
        <v>0</v>
      </c>
    </row>
    <row r="45" spans="1:18" ht="14.25" customHeight="1" x14ac:dyDescent="0.35">
      <c r="A45" s="4">
        <f>IF('Data 1Q Ahead No Spaces'!A45='Data 1Q Ahead No Spaces'!A44,'Data to Use'!A44,'Data to Use'!A44+1)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4">
        <v>154.78</v>
      </c>
      <c r="N45" s="4">
        <v>60.75</v>
      </c>
      <c r="O45" s="4">
        <v>26.9</v>
      </c>
      <c r="P45" s="4">
        <f>IF('Data 1Q Ahead No Spaces'!T45&lt;5,0,IF('Data 1Q Ahead No Spaces'!T45&lt;11,1,IF('Data 1Q Ahead No Spaces'!T45&lt;17,2,3)))</f>
        <v>0</v>
      </c>
      <c r="Q45" s="3">
        <v>213886.0099</v>
      </c>
      <c r="R45" s="7">
        <f>VLOOKUP('Data 1Q Ahead No Spaces'!W45,Industry!$A$2:$B$11,2,FALSE)</f>
        <v>0</v>
      </c>
    </row>
    <row r="46" spans="1:18" ht="14.25" customHeight="1" x14ac:dyDescent="0.35">
      <c r="A46" s="4">
        <f>IF('Data 1Q Ahead No Spaces'!A46='Data 1Q Ahead No Spaces'!A45,'Data to Use'!A45,'Data to Use'!A45+1)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4">
        <v>154.22999999999999</v>
      </c>
      <c r="N46" s="4">
        <v>60.67</v>
      </c>
      <c r="O46" s="4">
        <v>27.79</v>
      </c>
      <c r="P46" s="4">
        <f>IF('Data 1Q Ahead No Spaces'!T46&lt;5,0,IF('Data 1Q Ahead No Spaces'!T46&lt;11,1,IF('Data 1Q Ahead No Spaces'!T46&lt;17,2,3)))</f>
        <v>0</v>
      </c>
      <c r="Q46" s="3">
        <v>240674.51879999999</v>
      </c>
      <c r="R46" s="7">
        <f>VLOOKUP('Data 1Q Ahead No Spaces'!W46,Industry!$A$2:$B$11,2,FALSE)</f>
        <v>0</v>
      </c>
    </row>
    <row r="47" spans="1:18" ht="14.25" customHeight="1" x14ac:dyDescent="0.35">
      <c r="A47" s="4">
        <f>IF('Data 1Q Ahead No Spaces'!A47='Data 1Q Ahead No Spaces'!A46,'Data to Use'!A46,'Data to Use'!A46+1)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4">
        <v>157.72999999999999</v>
      </c>
      <c r="N47" s="4">
        <v>61.2</v>
      </c>
      <c r="O47" s="4">
        <v>28.49</v>
      </c>
      <c r="P47" s="4">
        <f>IF('Data 1Q Ahead No Spaces'!T47&lt;5,0,IF('Data 1Q Ahead No Spaces'!T47&lt;11,1,IF('Data 1Q Ahead No Spaces'!T47&lt;17,2,3)))</f>
        <v>0</v>
      </c>
      <c r="Q47" s="3">
        <v>223503.85509999999</v>
      </c>
      <c r="R47" s="7">
        <f>VLOOKUP('Data 1Q Ahead No Spaces'!W47,Industry!$A$2:$B$11,2,FALSE)</f>
        <v>0</v>
      </c>
    </row>
    <row r="48" spans="1:18" ht="14.25" customHeight="1" x14ac:dyDescent="0.35">
      <c r="A48" s="4">
        <f>IF('Data 1Q Ahead No Spaces'!A48='Data 1Q Ahead No Spaces'!A47,'Data to Use'!A47,'Data to Use'!A47+1)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4">
        <v>155.38</v>
      </c>
      <c r="N48" s="4">
        <v>60.84</v>
      </c>
      <c r="O48" s="4">
        <v>29.08</v>
      </c>
      <c r="P48" s="4">
        <f>IF('Data 1Q Ahead No Spaces'!T48&lt;5,0,IF('Data 1Q Ahead No Spaces'!T48&lt;11,1,IF('Data 1Q Ahead No Spaces'!T48&lt;17,2,3)))</f>
        <v>0</v>
      </c>
      <c r="Q48" s="3">
        <v>234404.48800000001</v>
      </c>
      <c r="R48" s="7">
        <f>VLOOKUP('Data 1Q Ahead No Spaces'!W48,Industry!$A$2:$B$11,2,FALSE)</f>
        <v>0</v>
      </c>
    </row>
    <row r="49" spans="1:18" ht="14.25" customHeight="1" x14ac:dyDescent="0.35">
      <c r="A49" s="4">
        <f>IF('Data 1Q Ahead No Spaces'!A49='Data 1Q Ahead No Spaces'!A48,'Data to Use'!A48,'Data to Use'!A48+1)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4">
        <v>173.22</v>
      </c>
      <c r="N49" s="4">
        <v>63.4</v>
      </c>
      <c r="O49" s="4">
        <v>31.47</v>
      </c>
      <c r="P49" s="4">
        <f>IF('Data 1Q Ahead No Spaces'!T49&lt;5,0,IF('Data 1Q Ahead No Spaces'!T49&lt;11,1,IF('Data 1Q Ahead No Spaces'!T49&lt;17,2,3)))</f>
        <v>0</v>
      </c>
      <c r="Q49" s="3">
        <v>197772.10810000001</v>
      </c>
      <c r="R49" s="7">
        <f>VLOOKUP('Data 1Q Ahead No Spaces'!W49,Industry!$A$2:$B$11,2,FALSE)</f>
        <v>0</v>
      </c>
    </row>
    <row r="50" spans="1:18" ht="14.25" customHeight="1" x14ac:dyDescent="0.35">
      <c r="A50" s="4">
        <f>IF('Data 1Q Ahead No Spaces'!A50='Data 1Q Ahead No Spaces'!A49,'Data to Use'!A49,'Data to Use'!A49+1)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4">
        <v>262.72000000000003</v>
      </c>
      <c r="N50" s="4">
        <v>72.430000000000007</v>
      </c>
      <c r="O50" s="4">
        <v>35.86</v>
      </c>
      <c r="P50" s="4">
        <f>IF('Data 1Q Ahead No Spaces'!T50&lt;5,0,IF('Data 1Q Ahead No Spaces'!T50&lt;11,1,IF('Data 1Q Ahead No Spaces'!T50&lt;17,2,3)))</f>
        <v>0</v>
      </c>
      <c r="Q50" s="3">
        <v>194835.1888</v>
      </c>
      <c r="R50" s="7">
        <f>VLOOKUP('Data 1Q Ahead No Spaces'!W50,Industry!$A$2:$B$11,2,FALSE)</f>
        <v>0</v>
      </c>
    </row>
    <row r="51" spans="1:18" ht="14.25" customHeight="1" x14ac:dyDescent="0.35">
      <c r="A51" s="4">
        <f>IF('Data 1Q Ahead No Spaces'!A51='Data 1Q Ahead No Spaces'!A50,'Data to Use'!A50,'Data to Use'!A50+1)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4">
        <v>265.35000000000002</v>
      </c>
      <c r="N51" s="4">
        <v>72.63</v>
      </c>
      <c r="O51" s="4">
        <v>37.380000000000003</v>
      </c>
      <c r="P51" s="4">
        <f>IF('Data 1Q Ahead No Spaces'!T51&lt;5,0,IF('Data 1Q Ahead No Spaces'!T51&lt;11,1,IF('Data 1Q Ahead No Spaces'!T51&lt;17,2,3)))</f>
        <v>0</v>
      </c>
      <c r="Q51" s="3">
        <v>180833.53099999999</v>
      </c>
      <c r="R51" s="7">
        <f>VLOOKUP('Data 1Q Ahead No Spaces'!W51,Industry!$A$2:$B$11,2,FALSE)</f>
        <v>0</v>
      </c>
    </row>
    <row r="52" spans="1:18" ht="14.25" customHeight="1" x14ac:dyDescent="0.35">
      <c r="A52" s="4">
        <f>IF('Data 1Q Ahead No Spaces'!A52='Data 1Q Ahead No Spaces'!A51,'Data to Use'!A51,'Data to Use'!A51+1)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4">
        <v>317.43</v>
      </c>
      <c r="N52" s="4">
        <v>76.040000000000006</v>
      </c>
      <c r="O52" s="4">
        <v>38.43</v>
      </c>
      <c r="P52" s="4">
        <f>IF('Data 1Q Ahead No Spaces'!T52&lt;5,0,IF('Data 1Q Ahead No Spaces'!T52&lt;11,1,IF('Data 1Q Ahead No Spaces'!T52&lt;17,2,3)))</f>
        <v>0</v>
      </c>
      <c r="Q52" s="3">
        <v>187867.24720000001</v>
      </c>
      <c r="R52" s="7">
        <f>VLOOKUP('Data 1Q Ahead No Spaces'!W52,Industry!$A$2:$B$11,2,FALSE)</f>
        <v>0</v>
      </c>
    </row>
    <row r="53" spans="1:18" ht="14.25" customHeight="1" x14ac:dyDescent="0.35">
      <c r="A53" s="4">
        <f>IF('Data 1Q Ahead No Spaces'!A53='Data 1Q Ahead No Spaces'!A52,'Data to Use'!A52,'Data to Use'!A52+1)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4">
        <v>338.95</v>
      </c>
      <c r="N53" s="4">
        <v>77.22</v>
      </c>
      <c r="O53" s="4">
        <v>34.72</v>
      </c>
      <c r="P53" s="4">
        <f>IF('Data 1Q Ahead No Spaces'!T53&lt;5,0,IF('Data 1Q Ahead No Spaces'!T53&lt;11,1,IF('Data 1Q Ahead No Spaces'!T53&lt;17,2,3)))</f>
        <v>0</v>
      </c>
      <c r="Q53" s="3">
        <v>158919.63190000001</v>
      </c>
      <c r="R53" s="7">
        <f>VLOOKUP('Data 1Q Ahead No Spaces'!W53,Industry!$A$2:$B$11,2,FALSE)</f>
        <v>0</v>
      </c>
    </row>
    <row r="54" spans="1:18" ht="14.25" customHeight="1" x14ac:dyDescent="0.35">
      <c r="A54" s="4">
        <f>IF('Data 1Q Ahead No Spaces'!A54='Data 1Q Ahead No Spaces'!A53,'Data to Use'!A53,'Data to Use'!A53+1)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4">
        <v>315.92</v>
      </c>
      <c r="N54" s="4">
        <v>75.959999999999994</v>
      </c>
      <c r="O54" s="4">
        <v>34.659999999999997</v>
      </c>
      <c r="P54" s="4">
        <f>IF('Data 1Q Ahead No Spaces'!T54&lt;5,0,IF('Data 1Q Ahead No Spaces'!T54&lt;11,1,IF('Data 1Q Ahead No Spaces'!T54&lt;17,2,3)))</f>
        <v>0</v>
      </c>
      <c r="Q54" s="3">
        <v>158049.81779999999</v>
      </c>
      <c r="R54" s="7">
        <f>VLOOKUP('Data 1Q Ahead No Spaces'!W54,Industry!$A$2:$B$11,2,FALSE)</f>
        <v>0</v>
      </c>
    </row>
    <row r="55" spans="1:18" ht="14.25" customHeight="1" x14ac:dyDescent="0.35">
      <c r="A55" s="4">
        <f>IF('Data 1Q Ahead No Spaces'!A55='Data 1Q Ahead No Spaces'!A54,'Data to Use'!A54,'Data to Use'!A54+1)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4">
        <v>279.45</v>
      </c>
      <c r="N55" s="4">
        <v>73.650000000000006</v>
      </c>
      <c r="O55" s="4">
        <v>34.299999999999997</v>
      </c>
      <c r="P55" s="4">
        <f>IF('Data 1Q Ahead No Spaces'!T55&lt;5,0,IF('Data 1Q Ahead No Spaces'!T55&lt;11,1,IF('Data 1Q Ahead No Spaces'!T55&lt;17,2,3)))</f>
        <v>0</v>
      </c>
      <c r="Q55" s="3">
        <v>159330.32180000001</v>
      </c>
      <c r="R55" s="7">
        <f>VLOOKUP('Data 1Q Ahead No Spaces'!W55,Industry!$A$2:$B$11,2,FALSE)</f>
        <v>0</v>
      </c>
    </row>
    <row r="56" spans="1:18" ht="14.25" customHeight="1" x14ac:dyDescent="0.35">
      <c r="A56" s="4">
        <f>IF('Data 1Q Ahead No Spaces'!A56='Data 1Q Ahead No Spaces'!A55,'Data to Use'!A55,'Data to Use'!A55+1)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4">
        <v>294.85000000000002</v>
      </c>
      <c r="N56" s="4">
        <v>74.67</v>
      </c>
      <c r="O56" s="4">
        <v>36.5</v>
      </c>
      <c r="P56" s="4">
        <f>IF('Data 1Q Ahead No Spaces'!T56&lt;5,0,IF('Data 1Q Ahead No Spaces'!T56&lt;11,1,IF('Data 1Q Ahead No Spaces'!T56&lt;17,2,3)))</f>
        <v>0</v>
      </c>
      <c r="Q56" s="3">
        <v>140636.86499999999</v>
      </c>
      <c r="R56" s="7">
        <f>VLOOKUP('Data 1Q Ahead No Spaces'!W56,Industry!$A$2:$B$11,2,FALSE)</f>
        <v>0</v>
      </c>
    </row>
    <row r="57" spans="1:18" ht="14.25" customHeight="1" x14ac:dyDescent="0.35">
      <c r="A57" s="4">
        <f>IF('Data 1Q Ahead No Spaces'!A57='Data 1Q Ahead No Spaces'!A56,'Data to Use'!A56,'Data to Use'!A56+1)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4">
        <v>276.55</v>
      </c>
      <c r="N57" s="4">
        <v>73.44</v>
      </c>
      <c r="O57" s="4">
        <v>36.1</v>
      </c>
      <c r="P57" s="4">
        <f>IF('Data 1Q Ahead No Spaces'!T57&lt;5,0,IF('Data 1Q Ahead No Spaces'!T57&lt;11,1,IF('Data 1Q Ahead No Spaces'!T57&lt;17,2,3)))</f>
        <v>0</v>
      </c>
      <c r="Q57" s="3">
        <v>132903.5871</v>
      </c>
      <c r="R57" s="7">
        <f>VLOOKUP('Data 1Q Ahead No Spaces'!W57,Industry!$A$2:$B$11,2,FALSE)</f>
        <v>0</v>
      </c>
    </row>
    <row r="58" spans="1:18" ht="14.25" customHeight="1" x14ac:dyDescent="0.35">
      <c r="A58" s="4">
        <f>IF('Data 1Q Ahead No Spaces'!A58='Data 1Q Ahead No Spaces'!A57,'Data to Use'!A57,'Data to Use'!A57+1)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4">
        <v>302.26</v>
      </c>
      <c r="N58" s="4">
        <v>75.14</v>
      </c>
      <c r="O58" s="4">
        <v>38.33</v>
      </c>
      <c r="P58" s="4">
        <f>IF('Data 1Q Ahead No Spaces'!T58&lt;5,0,IF('Data 1Q Ahead No Spaces'!T58&lt;11,1,IF('Data 1Q Ahead No Spaces'!T58&lt;17,2,3)))</f>
        <v>0</v>
      </c>
      <c r="Q58" s="3">
        <v>145386.2225</v>
      </c>
      <c r="R58" s="7">
        <f>VLOOKUP('Data 1Q Ahead No Spaces'!W58,Industry!$A$2:$B$11,2,FALSE)</f>
        <v>0</v>
      </c>
    </row>
    <row r="59" spans="1:18" ht="14.25" customHeight="1" x14ac:dyDescent="0.35">
      <c r="A59" s="4">
        <f>IF('Data 1Q Ahead No Spaces'!A59='Data 1Q Ahead No Spaces'!A58,'Data to Use'!A58,'Data to Use'!A58+1)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4">
        <v>59.82</v>
      </c>
      <c r="N59" s="4">
        <v>37.43</v>
      </c>
      <c r="O59" s="4">
        <v>25.29</v>
      </c>
      <c r="P59" s="4">
        <f>IF('Data 1Q Ahead No Spaces'!T59&lt;5,0,IF('Data 1Q Ahead No Spaces'!T59&lt;11,1,IF('Data 1Q Ahead No Spaces'!T59&lt;17,2,3)))</f>
        <v>1</v>
      </c>
      <c r="Q59" s="3">
        <v>27985.1692</v>
      </c>
      <c r="R59" s="7">
        <f>VLOOKUP('Data 1Q Ahead No Spaces'!W59,Industry!$A$2:$B$11,2,FALSE)</f>
        <v>7</v>
      </c>
    </row>
    <row r="60" spans="1:18" ht="14.25" customHeight="1" x14ac:dyDescent="0.35">
      <c r="A60" s="4">
        <f>IF('Data 1Q Ahead No Spaces'!A60='Data 1Q Ahead No Spaces'!A59,'Data to Use'!A59,'Data to Use'!A59+1)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4">
        <v>67.7</v>
      </c>
      <c r="N60" s="4">
        <v>40.369999999999997</v>
      </c>
      <c r="O60" s="4">
        <v>27.87</v>
      </c>
      <c r="P60" s="4">
        <f>IF('Data 1Q Ahead No Spaces'!T60&lt;5,0,IF('Data 1Q Ahead No Spaces'!T60&lt;11,1,IF('Data 1Q Ahead No Spaces'!T60&lt;17,2,3)))</f>
        <v>1</v>
      </c>
      <c r="Q60" s="3">
        <v>16294.416999999999</v>
      </c>
      <c r="R60" s="7">
        <f>VLOOKUP('Data 1Q Ahead No Spaces'!W60,Industry!$A$2:$B$11,2,FALSE)</f>
        <v>7</v>
      </c>
    </row>
    <row r="61" spans="1:18" ht="14.25" customHeight="1" x14ac:dyDescent="0.35">
      <c r="A61" s="4">
        <f>IF('Data 1Q Ahead No Spaces'!A61='Data 1Q Ahead No Spaces'!A60,'Data to Use'!A60,'Data to Use'!A60+1)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4">
        <v>75.650000000000006</v>
      </c>
      <c r="N61" s="4">
        <v>43.07</v>
      </c>
      <c r="O61" s="4">
        <v>28.47</v>
      </c>
      <c r="P61" s="4">
        <f>IF('Data 1Q Ahead No Spaces'!T61&lt;5,0,IF('Data 1Q Ahead No Spaces'!T61&lt;11,1,IF('Data 1Q Ahead No Spaces'!T61&lt;17,2,3)))</f>
        <v>1</v>
      </c>
      <c r="Q61" s="3">
        <v>19244.9761</v>
      </c>
      <c r="R61" s="7">
        <f>VLOOKUP('Data 1Q Ahead No Spaces'!W61,Industry!$A$2:$B$11,2,FALSE)</f>
        <v>7</v>
      </c>
    </row>
    <row r="62" spans="1:18" ht="14.25" customHeight="1" x14ac:dyDescent="0.35">
      <c r="A62" s="4">
        <f>IF('Data 1Q Ahead No Spaces'!A62='Data 1Q Ahead No Spaces'!A61,'Data to Use'!A61,'Data to Use'!A61+1)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4">
        <v>76.650000000000006</v>
      </c>
      <c r="N62" s="4">
        <v>43.39</v>
      </c>
      <c r="O62" s="4">
        <v>28.92</v>
      </c>
      <c r="P62" s="4">
        <f>IF('Data 1Q Ahead No Spaces'!T62&lt;5,0,IF('Data 1Q Ahead No Spaces'!T62&lt;11,1,IF('Data 1Q Ahead No Spaces'!T62&lt;17,2,3)))</f>
        <v>1</v>
      </c>
      <c r="Q62" s="3">
        <v>16380.8814</v>
      </c>
      <c r="R62" s="7">
        <f>VLOOKUP('Data 1Q Ahead No Spaces'!W62,Industry!$A$2:$B$11,2,FALSE)</f>
        <v>7</v>
      </c>
    </row>
    <row r="63" spans="1:18" ht="14.25" customHeight="1" x14ac:dyDescent="0.35">
      <c r="A63" s="4">
        <f>IF('Data 1Q Ahead No Spaces'!A63='Data 1Q Ahead No Spaces'!A62,'Data to Use'!A62,'Data to Use'!A62+1)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4">
        <v>67.680000000000007</v>
      </c>
      <c r="N63" s="4">
        <v>40.36</v>
      </c>
      <c r="O63" s="4">
        <v>26.18</v>
      </c>
      <c r="P63" s="4">
        <f>IF('Data 1Q Ahead No Spaces'!T63&lt;5,0,IF('Data 1Q Ahead No Spaces'!T63&lt;11,1,IF('Data 1Q Ahead No Spaces'!T63&lt;17,2,3)))</f>
        <v>1</v>
      </c>
      <c r="Q63" s="3">
        <v>21575.149000000001</v>
      </c>
      <c r="R63" s="7">
        <f>VLOOKUP('Data 1Q Ahead No Spaces'!W63,Industry!$A$2:$B$11,2,FALSE)</f>
        <v>7</v>
      </c>
    </row>
    <row r="64" spans="1:18" ht="14.25" customHeight="1" x14ac:dyDescent="0.35">
      <c r="A64" s="4">
        <f>IF('Data 1Q Ahead No Spaces'!A64='Data 1Q Ahead No Spaces'!A63,'Data to Use'!A63,'Data to Use'!A63+1)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4">
        <v>63.36</v>
      </c>
      <c r="N64" s="4">
        <v>38.79</v>
      </c>
      <c r="O64" s="4">
        <v>25.35</v>
      </c>
      <c r="P64" s="4">
        <f>IF('Data 1Q Ahead No Spaces'!T64&lt;5,0,IF('Data 1Q Ahead No Spaces'!T64&lt;11,1,IF('Data 1Q Ahead No Spaces'!T64&lt;17,2,3)))</f>
        <v>1</v>
      </c>
      <c r="Q64" s="3">
        <v>22637.6849</v>
      </c>
      <c r="R64" s="7">
        <f>VLOOKUP('Data 1Q Ahead No Spaces'!W64,Industry!$A$2:$B$11,2,FALSE)</f>
        <v>7</v>
      </c>
    </row>
    <row r="65" spans="1:18" ht="14.25" customHeight="1" x14ac:dyDescent="0.35">
      <c r="A65" s="4">
        <f>IF('Data 1Q Ahead No Spaces'!A65='Data 1Q Ahead No Spaces'!A64,'Data to Use'!A64,'Data to Use'!A64+1)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4">
        <v>54.2</v>
      </c>
      <c r="N65" s="4">
        <v>35.15</v>
      </c>
      <c r="O65" s="4">
        <v>22.93</v>
      </c>
      <c r="P65" s="4">
        <f>IF('Data 1Q Ahead No Spaces'!T65&lt;5,0,IF('Data 1Q Ahead No Spaces'!T65&lt;11,1,IF('Data 1Q Ahead No Spaces'!T65&lt;17,2,3)))</f>
        <v>1</v>
      </c>
      <c r="Q65" s="3">
        <v>33002.659099999997</v>
      </c>
      <c r="R65" s="7">
        <f>VLOOKUP('Data 1Q Ahead No Spaces'!W65,Industry!$A$2:$B$11,2,FALSE)</f>
        <v>7</v>
      </c>
    </row>
    <row r="66" spans="1:18" ht="14.25" customHeight="1" x14ac:dyDescent="0.35">
      <c r="A66" s="4">
        <f>IF('Data 1Q Ahead No Spaces'!A66='Data 1Q Ahead No Spaces'!A65,'Data to Use'!A65,'Data to Use'!A65+1)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4">
        <v>53.55</v>
      </c>
      <c r="N66" s="4">
        <v>34.869999999999997</v>
      </c>
      <c r="O66" s="4">
        <v>22.77</v>
      </c>
      <c r="P66" s="4">
        <f>IF('Data 1Q Ahead No Spaces'!T66&lt;5,0,IF('Data 1Q Ahead No Spaces'!T66&lt;11,1,IF('Data 1Q Ahead No Spaces'!T66&lt;17,2,3)))</f>
        <v>1</v>
      </c>
      <c r="Q66" s="3">
        <v>30159.8622</v>
      </c>
      <c r="R66" s="7">
        <f>VLOOKUP('Data 1Q Ahead No Spaces'!W66,Industry!$A$2:$B$11,2,FALSE)</f>
        <v>7</v>
      </c>
    </row>
    <row r="67" spans="1:18" ht="14.25" customHeight="1" x14ac:dyDescent="0.35">
      <c r="A67" s="4">
        <f>IF('Data 1Q Ahead No Spaces'!A67='Data 1Q Ahead No Spaces'!A66,'Data to Use'!A66,'Data to Use'!A66+1)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4">
        <v>50.7</v>
      </c>
      <c r="N67" s="4">
        <v>33.64</v>
      </c>
      <c r="O67" s="4">
        <v>21.73</v>
      </c>
      <c r="P67" s="4">
        <f>IF('Data 1Q Ahead No Spaces'!T67&lt;5,0,IF('Data 1Q Ahead No Spaces'!T67&lt;11,1,IF('Data 1Q Ahead No Spaces'!T67&lt;17,2,3)))</f>
        <v>1</v>
      </c>
      <c r="Q67" s="3">
        <v>28730.674599999998</v>
      </c>
      <c r="R67" s="7">
        <f>VLOOKUP('Data 1Q Ahead No Spaces'!W67,Industry!$A$2:$B$11,2,FALSE)</f>
        <v>7</v>
      </c>
    </row>
    <row r="68" spans="1:18" ht="14.25" customHeight="1" x14ac:dyDescent="0.35">
      <c r="A68" s="4">
        <f>IF('Data 1Q Ahead No Spaces'!A68='Data 1Q Ahead No Spaces'!A67,'Data to Use'!A67,'Data to Use'!A67+1)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4">
        <v>47.78</v>
      </c>
      <c r="N68" s="4">
        <v>32.33</v>
      </c>
      <c r="O68" s="4">
        <v>20.58</v>
      </c>
      <c r="P68" s="4">
        <f>IF('Data 1Q Ahead No Spaces'!T68&lt;5,0,IF('Data 1Q Ahead No Spaces'!T68&lt;11,1,IF('Data 1Q Ahead No Spaces'!T68&lt;17,2,3)))</f>
        <v>1</v>
      </c>
      <c r="Q68" s="3">
        <v>29239.379400000002</v>
      </c>
      <c r="R68" s="7">
        <f>VLOOKUP('Data 1Q Ahead No Spaces'!W68,Industry!$A$2:$B$11,2,FALSE)</f>
        <v>7</v>
      </c>
    </row>
    <row r="69" spans="1:18" ht="14.25" customHeight="1" x14ac:dyDescent="0.35">
      <c r="A69" s="4">
        <f>IF('Data 1Q Ahead No Spaces'!A69='Data 1Q Ahead No Spaces'!A68,'Data to Use'!A68,'Data to Use'!A68+1)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4">
        <v>42.8</v>
      </c>
      <c r="N69" s="4">
        <v>29.97</v>
      </c>
      <c r="O69" s="4">
        <v>19.32</v>
      </c>
      <c r="P69" s="4">
        <f>IF('Data 1Q Ahead No Spaces'!T69&lt;5,0,IF('Data 1Q Ahead No Spaces'!T69&lt;11,1,IF('Data 1Q Ahead No Spaces'!T69&lt;17,2,3)))</f>
        <v>1</v>
      </c>
      <c r="Q69" s="3">
        <v>27366.194200000002</v>
      </c>
      <c r="R69" s="7">
        <f>VLOOKUP('Data 1Q Ahead No Spaces'!W69,Industry!$A$2:$B$11,2,FALSE)</f>
        <v>7</v>
      </c>
    </row>
    <row r="70" spans="1:18" ht="14.25" customHeight="1" x14ac:dyDescent="0.35">
      <c r="A70" s="4">
        <f>IF('Data 1Q Ahead No Spaces'!A70='Data 1Q Ahead No Spaces'!A69,'Data to Use'!A69,'Data to Use'!A69+1)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4">
        <v>49.93</v>
      </c>
      <c r="N70" s="4">
        <v>33.299999999999997</v>
      </c>
      <c r="O70" s="4">
        <v>21.58</v>
      </c>
      <c r="P70" s="4">
        <f>IF('Data 1Q Ahead No Spaces'!T70&lt;5,0,IF('Data 1Q Ahead No Spaces'!T70&lt;11,1,IF('Data 1Q Ahead No Spaces'!T70&lt;17,2,3)))</f>
        <v>1</v>
      </c>
      <c r="Q70" s="3">
        <v>26504.303199999998</v>
      </c>
      <c r="R70" s="7">
        <f>VLOOKUP('Data 1Q Ahead No Spaces'!W70,Industry!$A$2:$B$11,2,FALSE)</f>
        <v>7</v>
      </c>
    </row>
    <row r="71" spans="1:18" ht="14.25" customHeight="1" x14ac:dyDescent="0.35">
      <c r="A71" s="4">
        <f>IF('Data 1Q Ahead No Spaces'!A71='Data 1Q Ahead No Spaces'!A70,'Data to Use'!A70,'Data to Use'!A70+1)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4">
        <v>47.06</v>
      </c>
      <c r="N71" s="4">
        <v>32</v>
      </c>
      <c r="O71" s="4">
        <v>20.91</v>
      </c>
      <c r="P71" s="4">
        <f>IF('Data 1Q Ahead No Spaces'!T71&lt;5,0,IF('Data 1Q Ahead No Spaces'!T71&lt;11,1,IF('Data 1Q Ahead No Spaces'!T71&lt;17,2,3)))</f>
        <v>1</v>
      </c>
      <c r="Q71" s="3">
        <v>28052.504000000001</v>
      </c>
      <c r="R71" s="7">
        <f>VLOOKUP('Data 1Q Ahead No Spaces'!W71,Industry!$A$2:$B$11,2,FALSE)</f>
        <v>7</v>
      </c>
    </row>
    <row r="72" spans="1:18" ht="14.25" customHeight="1" x14ac:dyDescent="0.35">
      <c r="A72" s="4">
        <f>IF('Data 1Q Ahead No Spaces'!A72='Data 1Q Ahead No Spaces'!A71,'Data to Use'!A71,'Data to Use'!A71+1)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4">
        <v>48.88</v>
      </c>
      <c r="N72" s="4">
        <v>32.83</v>
      </c>
      <c r="O72" s="4">
        <v>21.86</v>
      </c>
      <c r="P72" s="4">
        <f>IF('Data 1Q Ahead No Spaces'!T72&lt;5,0,IF('Data 1Q Ahead No Spaces'!T72&lt;11,1,IF('Data 1Q Ahead No Spaces'!T72&lt;17,2,3)))</f>
        <v>1</v>
      </c>
      <c r="Q72" s="3">
        <v>24313.475299999998</v>
      </c>
      <c r="R72" s="7">
        <f>VLOOKUP('Data 1Q Ahead No Spaces'!W72,Industry!$A$2:$B$11,2,FALSE)</f>
        <v>7</v>
      </c>
    </row>
    <row r="73" spans="1:18" ht="14.25" customHeight="1" x14ac:dyDescent="0.35">
      <c r="A73" s="4">
        <f>IF('Data 1Q Ahead No Spaces'!A73='Data 1Q Ahead No Spaces'!A72,'Data to Use'!A72,'Data to Use'!A72+1)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4">
        <v>44.03</v>
      </c>
      <c r="N73" s="4">
        <v>30.57</v>
      </c>
      <c r="O73" s="4">
        <v>19.46</v>
      </c>
      <c r="P73" s="4">
        <f>IF('Data 1Q Ahead No Spaces'!T73&lt;5,0,IF('Data 1Q Ahead No Spaces'!T73&lt;11,1,IF('Data 1Q Ahead No Spaces'!T73&lt;17,2,3)))</f>
        <v>1</v>
      </c>
      <c r="Q73" s="3">
        <v>26040.863700000002</v>
      </c>
      <c r="R73" s="7">
        <f>VLOOKUP('Data 1Q Ahead No Spaces'!W73,Industry!$A$2:$B$11,2,FALSE)</f>
        <v>7</v>
      </c>
    </row>
    <row r="74" spans="1:18" ht="14.25" customHeight="1" x14ac:dyDescent="0.35">
      <c r="A74" s="4">
        <f>IF('Data 1Q Ahead No Spaces'!A74='Data 1Q Ahead No Spaces'!A73,'Data to Use'!A73,'Data to Use'!A73+1)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4">
        <v>44.68</v>
      </c>
      <c r="N74" s="4">
        <v>30.88</v>
      </c>
      <c r="O74" s="4">
        <v>20.41</v>
      </c>
      <c r="P74" s="4">
        <f>IF('Data 1Q Ahead No Spaces'!T74&lt;5,0,IF('Data 1Q Ahead No Spaces'!T74&lt;11,1,IF('Data 1Q Ahead No Spaces'!T74&lt;17,2,3)))</f>
        <v>1</v>
      </c>
      <c r="Q74" s="3">
        <v>29476.860100000002</v>
      </c>
      <c r="R74" s="7">
        <f>VLOOKUP('Data 1Q Ahead No Spaces'!W74,Industry!$A$2:$B$11,2,FALSE)</f>
        <v>7</v>
      </c>
    </row>
    <row r="75" spans="1:18" ht="14.25" customHeight="1" x14ac:dyDescent="0.35">
      <c r="A75" s="4">
        <f>IF('Data 1Q Ahead No Spaces'!A75='Data 1Q Ahead No Spaces'!A74,'Data to Use'!A74,'Data to Use'!A74+1)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4">
        <v>41.65</v>
      </c>
      <c r="N75" s="4">
        <v>29.4</v>
      </c>
      <c r="O75" s="4">
        <v>19.7</v>
      </c>
      <c r="P75" s="4">
        <f>IF('Data 1Q Ahead No Spaces'!T75&lt;5,0,IF('Data 1Q Ahead No Spaces'!T75&lt;11,1,IF('Data 1Q Ahead No Spaces'!T75&lt;17,2,3)))</f>
        <v>1</v>
      </c>
      <c r="Q75" s="3">
        <v>35829.899400000002</v>
      </c>
      <c r="R75" s="7">
        <f>VLOOKUP('Data 1Q Ahead No Spaces'!W75,Industry!$A$2:$B$11,2,FALSE)</f>
        <v>7</v>
      </c>
    </row>
    <row r="76" spans="1:18" ht="14.25" customHeight="1" x14ac:dyDescent="0.35">
      <c r="A76" s="4">
        <f>IF('Data 1Q Ahead No Spaces'!A76='Data 1Q Ahead No Spaces'!A75,'Data to Use'!A75,'Data to Use'!A75+1)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4">
        <v>40.909999999999997</v>
      </c>
      <c r="N76" s="4">
        <v>29.03</v>
      </c>
      <c r="O76" s="4">
        <v>19.03</v>
      </c>
      <c r="P76" s="4">
        <f>IF('Data 1Q Ahead No Spaces'!T76&lt;5,0,IF('Data 1Q Ahead No Spaces'!T76&lt;11,1,IF('Data 1Q Ahead No Spaces'!T76&lt;17,2,3)))</f>
        <v>1</v>
      </c>
      <c r="Q76" s="3">
        <v>33179.559000000001</v>
      </c>
      <c r="R76" s="7">
        <f>VLOOKUP('Data 1Q Ahead No Spaces'!W76,Industry!$A$2:$B$11,2,FALSE)</f>
        <v>7</v>
      </c>
    </row>
    <row r="77" spans="1:18" ht="14.25" customHeight="1" x14ac:dyDescent="0.35">
      <c r="A77" s="4">
        <f>IF('Data 1Q Ahead No Spaces'!A77='Data 1Q Ahead No Spaces'!A76,'Data to Use'!A76,'Data to Use'!A76+1)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4">
        <v>43.26</v>
      </c>
      <c r="N77" s="4">
        <v>30.19</v>
      </c>
      <c r="O77" s="4">
        <v>20.6</v>
      </c>
      <c r="P77" s="4">
        <f>IF('Data 1Q Ahead No Spaces'!T77&lt;5,0,IF('Data 1Q Ahead No Spaces'!T77&lt;11,1,IF('Data 1Q Ahead No Spaces'!T77&lt;17,2,3)))</f>
        <v>1</v>
      </c>
      <c r="Q77" s="3">
        <v>30241.535800000001</v>
      </c>
      <c r="R77" s="7">
        <f>VLOOKUP('Data 1Q Ahead No Spaces'!W77,Industry!$A$2:$B$11,2,FALSE)</f>
        <v>7</v>
      </c>
    </row>
    <row r="78" spans="1:18" ht="14.25" customHeight="1" x14ac:dyDescent="0.35">
      <c r="A78" s="4">
        <f>IF('Data 1Q Ahead No Spaces'!A78='Data 1Q Ahead No Spaces'!A77,'Data to Use'!A77,'Data to Use'!A77+1)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4">
        <v>45.91</v>
      </c>
      <c r="N78" s="4">
        <v>31.47</v>
      </c>
      <c r="O78" s="4">
        <v>21.56</v>
      </c>
      <c r="P78" s="4">
        <f>IF('Data 1Q Ahead No Spaces'!T78&lt;5,0,IF('Data 1Q Ahead No Spaces'!T78&lt;11,1,IF('Data 1Q Ahead No Spaces'!T78&lt;17,2,3)))</f>
        <v>1</v>
      </c>
      <c r="Q78" s="3">
        <v>29391.8799</v>
      </c>
      <c r="R78" s="7">
        <f>VLOOKUP('Data 1Q Ahead No Spaces'!W78,Industry!$A$2:$B$11,2,FALSE)</f>
        <v>7</v>
      </c>
    </row>
    <row r="79" spans="1:18" ht="14.25" customHeight="1" x14ac:dyDescent="0.35">
      <c r="A79" s="4">
        <f>IF('Data 1Q Ahead No Spaces'!A79='Data 1Q Ahead No Spaces'!A78,'Data to Use'!A78,'Data to Use'!A78+1)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4">
        <v>44.15</v>
      </c>
      <c r="N79" s="4">
        <v>30.63</v>
      </c>
      <c r="O79" s="4">
        <v>21.21</v>
      </c>
      <c r="P79" s="4">
        <f>IF('Data 1Q Ahead No Spaces'!T79&lt;5,0,IF('Data 1Q Ahead No Spaces'!T79&lt;11,1,IF('Data 1Q Ahead No Spaces'!T79&lt;17,2,3)))</f>
        <v>1</v>
      </c>
      <c r="Q79" s="3">
        <v>28973.132399999999</v>
      </c>
      <c r="R79" s="7">
        <f>VLOOKUP('Data 1Q Ahead No Spaces'!W79,Industry!$A$2:$B$11,2,FALSE)</f>
        <v>7</v>
      </c>
    </row>
    <row r="80" spans="1:18" ht="14.25" customHeight="1" x14ac:dyDescent="0.35">
      <c r="A80" s="4">
        <f>IF('Data 1Q Ahead No Spaces'!A80='Data 1Q Ahead No Spaces'!A79,'Data to Use'!A79,'Data to Use'!A79+1)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4">
        <v>56.89</v>
      </c>
      <c r="N80" s="4">
        <v>36.26</v>
      </c>
      <c r="O80" s="4">
        <v>25.95</v>
      </c>
      <c r="P80" s="4">
        <f>IF('Data 1Q Ahead No Spaces'!T80&lt;5,0,IF('Data 1Q Ahead No Spaces'!T80&lt;11,1,IF('Data 1Q Ahead No Spaces'!T80&lt;17,2,3)))</f>
        <v>1</v>
      </c>
      <c r="Q80" s="3">
        <v>18071.1662</v>
      </c>
      <c r="R80" s="7">
        <f>VLOOKUP('Data 1Q Ahead No Spaces'!W80,Industry!$A$2:$B$11,2,FALSE)</f>
        <v>7</v>
      </c>
    </row>
    <row r="81" spans="1:18" ht="14.25" customHeight="1" x14ac:dyDescent="0.35">
      <c r="A81" s="4">
        <f>IF('Data 1Q Ahead No Spaces'!A81='Data 1Q Ahead No Spaces'!A80,'Data to Use'!A80,'Data to Use'!A80+1)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4">
        <v>73.81</v>
      </c>
      <c r="N81" s="4">
        <v>42.46</v>
      </c>
      <c r="O81" s="4">
        <v>27.97</v>
      </c>
      <c r="P81" s="4">
        <f>IF('Data 1Q Ahead No Spaces'!T81&lt;5,0,IF('Data 1Q Ahead No Spaces'!T81&lt;11,1,IF('Data 1Q Ahead No Spaces'!T81&lt;17,2,3)))</f>
        <v>1</v>
      </c>
      <c r="Q81" s="3">
        <v>9011.5735999999997</v>
      </c>
      <c r="R81" s="7">
        <f>VLOOKUP('Data 1Q Ahead No Spaces'!W81,Industry!$A$2:$B$11,2,FALSE)</f>
        <v>7</v>
      </c>
    </row>
    <row r="82" spans="1:18" ht="14.25" customHeight="1" x14ac:dyDescent="0.35">
      <c r="A82" s="4">
        <f>IF('Data 1Q Ahead No Spaces'!A82='Data 1Q Ahead No Spaces'!A81,'Data to Use'!A81,'Data to Use'!A81+1)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4">
        <v>68.319999999999993</v>
      </c>
      <c r="N82" s="4">
        <v>40.590000000000003</v>
      </c>
      <c r="O82" s="4">
        <v>27.65</v>
      </c>
      <c r="P82" s="4">
        <f>IF('Data 1Q Ahead No Spaces'!T82&lt;5,0,IF('Data 1Q Ahead No Spaces'!T82&lt;11,1,IF('Data 1Q Ahead No Spaces'!T82&lt;17,2,3)))</f>
        <v>1</v>
      </c>
      <c r="Q82" s="3">
        <v>7151.1814000000004</v>
      </c>
      <c r="R82" s="7">
        <f>VLOOKUP('Data 1Q Ahead No Spaces'!W82,Industry!$A$2:$B$11,2,FALSE)</f>
        <v>7</v>
      </c>
    </row>
    <row r="83" spans="1:18" ht="14.25" customHeight="1" x14ac:dyDescent="0.35">
      <c r="A83" s="4">
        <f>IF('Data 1Q Ahead No Spaces'!A83='Data 1Q Ahead No Spaces'!A82,'Data to Use'!A82,'Data to Use'!A82+1)</f>
        <v>1</v>
      </c>
      <c r="B83" s="4">
        <v>5.0999999999999996</v>
      </c>
      <c r="C83" s="4">
        <v>43.56</v>
      </c>
      <c r="D83" s="4">
        <v>37.58</v>
      </c>
      <c r="E83" s="4">
        <v>5.84</v>
      </c>
      <c r="F83" s="4">
        <v>3.42</v>
      </c>
      <c r="G83" s="4">
        <v>2.78</v>
      </c>
      <c r="H83" s="4">
        <v>119</v>
      </c>
      <c r="I83" s="4">
        <v>33.65</v>
      </c>
      <c r="J83" s="4">
        <v>52.66</v>
      </c>
      <c r="K83" s="4">
        <v>32.44</v>
      </c>
      <c r="L83" s="4">
        <v>22.19</v>
      </c>
      <c r="M83" s="4">
        <v>62.32</v>
      </c>
      <c r="N83" s="4">
        <v>38.39</v>
      </c>
      <c r="O83" s="4">
        <v>26.27</v>
      </c>
      <c r="P83" s="4">
        <f>IF('Data 1Q Ahead No Spaces'!T83&lt;5,0,IF('Data 1Q Ahead No Spaces'!T83&lt;11,1,IF('Data 1Q Ahead No Spaces'!T83&lt;17,2,3)))</f>
        <v>1</v>
      </c>
      <c r="Q83" s="3">
        <v>10273.316000000001</v>
      </c>
      <c r="R83" s="7">
        <f>VLOOKUP('Data 1Q Ahead No Spaces'!W83,Industry!$A$2:$B$11,2,FALSE)</f>
        <v>7</v>
      </c>
    </row>
    <row r="84" spans="1:18" ht="14.25" customHeight="1" x14ac:dyDescent="0.35">
      <c r="A84" s="4">
        <f>IF('Data 1Q Ahead No Spaces'!A84='Data 1Q Ahead No Spaces'!A83,'Data to Use'!A83,'Data to Use'!A83+1)</f>
        <v>1</v>
      </c>
      <c r="B84" s="4">
        <v>4.6500000000000004</v>
      </c>
      <c r="C84" s="4">
        <v>25.02</v>
      </c>
      <c r="D84" s="4">
        <v>22.76</v>
      </c>
      <c r="E84" s="4">
        <v>4.32</v>
      </c>
      <c r="F84" s="4">
        <v>2.34</v>
      </c>
      <c r="G84" s="4">
        <v>1.74</v>
      </c>
      <c r="H84" s="4">
        <v>139</v>
      </c>
      <c r="I84" s="4">
        <v>34.659999999999997</v>
      </c>
      <c r="J84" s="4">
        <v>53.58</v>
      </c>
      <c r="K84" s="4">
        <v>34.46</v>
      </c>
      <c r="L84" s="4">
        <v>23.43</v>
      </c>
      <c r="M84" s="4">
        <v>55.48</v>
      </c>
      <c r="N84" s="4">
        <v>35.68</v>
      </c>
      <c r="O84" s="4">
        <v>24.26</v>
      </c>
      <c r="P84" s="4">
        <f>IF('Data 1Q Ahead No Spaces'!T84&lt;5,0,IF('Data 1Q Ahead No Spaces'!T84&lt;11,1,IF('Data 1Q Ahead No Spaces'!T84&lt;17,2,3)))</f>
        <v>1</v>
      </c>
      <c r="Q84" s="3">
        <v>12368.549000000001</v>
      </c>
      <c r="R84" s="7">
        <f>VLOOKUP('Data 1Q Ahead No Spaces'!W84,Industry!$A$2:$B$11,2,FALSE)</f>
        <v>7</v>
      </c>
    </row>
    <row r="85" spans="1:18" ht="14.25" customHeight="1" x14ac:dyDescent="0.35">
      <c r="A85" s="4">
        <f>IF('Data 1Q Ahead No Spaces'!A85='Data 1Q Ahead No Spaces'!A84,'Data to Use'!A84,'Data to Use'!A84+1)</f>
        <v>1</v>
      </c>
      <c r="B85" s="4">
        <v>3.05</v>
      </c>
      <c r="C85" s="4">
        <v>8.75</v>
      </c>
      <c r="D85" s="4">
        <v>7.28</v>
      </c>
      <c r="E85" s="4">
        <v>6.73</v>
      </c>
      <c r="F85" s="4">
        <v>2.98</v>
      </c>
      <c r="G85" s="4">
        <v>3.58</v>
      </c>
      <c r="H85" s="4">
        <v>118</v>
      </c>
      <c r="I85" s="4">
        <v>34.5</v>
      </c>
      <c r="J85" s="4">
        <v>51.75</v>
      </c>
      <c r="K85" s="4">
        <v>33.68</v>
      </c>
      <c r="L85" s="4">
        <v>22.5</v>
      </c>
      <c r="M85" s="4">
        <v>53.64</v>
      </c>
      <c r="N85" s="4">
        <v>34.909999999999997</v>
      </c>
      <c r="O85" s="4">
        <v>23.32</v>
      </c>
      <c r="P85" s="4">
        <f>IF('Data 1Q Ahead No Spaces'!T85&lt;5,0,IF('Data 1Q Ahead No Spaces'!T85&lt;11,1,IF('Data 1Q Ahead No Spaces'!T85&lt;17,2,3)))</f>
        <v>1</v>
      </c>
      <c r="Q85" s="3">
        <v>15728.979600000001</v>
      </c>
      <c r="R85" s="7">
        <f>VLOOKUP('Data 1Q Ahead No Spaces'!W85,Industry!$A$2:$B$11,2,FALSE)</f>
        <v>7</v>
      </c>
    </row>
    <row r="86" spans="1:18" ht="14.25" customHeight="1" x14ac:dyDescent="0.35">
      <c r="A86" s="4">
        <f>IF('Data 1Q Ahead No Spaces'!A86='Data 1Q Ahead No Spaces'!A85,'Data to Use'!A85,'Data to Use'!A85+1)</f>
        <v>1</v>
      </c>
      <c r="B86" s="4">
        <v>2.77</v>
      </c>
      <c r="C86" s="4">
        <v>5.87</v>
      </c>
      <c r="D86" s="4">
        <v>5.31</v>
      </c>
      <c r="E86" s="4">
        <v>8.5500000000000007</v>
      </c>
      <c r="F86" s="4">
        <v>5.36</v>
      </c>
      <c r="G86" s="4">
        <v>5.3</v>
      </c>
      <c r="H86" s="4">
        <v>111</v>
      </c>
      <c r="I86" s="4">
        <v>36.49</v>
      </c>
      <c r="J86" s="4">
        <v>46.19</v>
      </c>
      <c r="K86" s="4">
        <v>30.69</v>
      </c>
      <c r="L86" s="4">
        <v>21.08</v>
      </c>
      <c r="M86" s="4">
        <v>50.5</v>
      </c>
      <c r="N86" s="4">
        <v>33.549999999999997</v>
      </c>
      <c r="O86" s="4">
        <v>23.04</v>
      </c>
      <c r="P86" s="4">
        <f>IF('Data 1Q Ahead No Spaces'!T86&lt;5,0,IF('Data 1Q Ahead No Spaces'!T86&lt;11,1,IF('Data 1Q Ahead No Spaces'!T86&lt;17,2,3)))</f>
        <v>1</v>
      </c>
      <c r="Q86" s="3">
        <v>18780.816900000002</v>
      </c>
      <c r="R86" s="7">
        <f>VLOOKUP('Data 1Q Ahead No Spaces'!W86,Industry!$A$2:$B$11,2,FALSE)</f>
        <v>7</v>
      </c>
    </row>
    <row r="87" spans="1:18" ht="14.25" customHeight="1" x14ac:dyDescent="0.35">
      <c r="A87" s="4">
        <f>IF('Data 1Q Ahead No Spaces'!A87='Data 1Q Ahead No Spaces'!A86,'Data to Use'!A86,'Data to Use'!A86+1)</f>
        <v>1</v>
      </c>
      <c r="B87" s="4">
        <v>2.42</v>
      </c>
      <c r="C87" s="4">
        <v>4.96</v>
      </c>
      <c r="D87" s="4">
        <v>4.3</v>
      </c>
      <c r="E87" s="4">
        <v>6.17</v>
      </c>
      <c r="F87" s="4">
        <v>3.82</v>
      </c>
      <c r="G87" s="4">
        <v>3.87</v>
      </c>
      <c r="H87" s="4">
        <v>163</v>
      </c>
      <c r="I87" s="4">
        <v>37.61</v>
      </c>
      <c r="J87" s="4">
        <v>45.29</v>
      </c>
      <c r="K87" s="4">
        <v>30.55</v>
      </c>
      <c r="L87" s="4">
        <v>21.16</v>
      </c>
      <c r="M87" s="4">
        <v>48.26</v>
      </c>
      <c r="N87" s="4">
        <v>32.549999999999997</v>
      </c>
      <c r="O87" s="4">
        <v>22.54</v>
      </c>
      <c r="P87" s="4">
        <f>IF('Data 1Q Ahead No Spaces'!T87&lt;5,0,IF('Data 1Q Ahead No Spaces'!T87&lt;11,1,IF('Data 1Q Ahead No Spaces'!T87&lt;17,2,3)))</f>
        <v>1</v>
      </c>
      <c r="Q87" s="3">
        <v>16876.684799999999</v>
      </c>
      <c r="R87" s="7">
        <f>VLOOKUP('Data 1Q Ahead No Spaces'!W87,Industry!$A$2:$B$11,2,FALSE)</f>
        <v>7</v>
      </c>
    </row>
    <row r="88" spans="1:18" ht="14.25" customHeight="1" x14ac:dyDescent="0.35">
      <c r="A88" s="4">
        <f>IF('Data 1Q Ahead No Spaces'!A88='Data 1Q Ahead No Spaces'!A87,'Data to Use'!A87,'Data to Use'!A87+1)</f>
        <v>1</v>
      </c>
      <c r="B88" s="4">
        <v>2.2400000000000002</v>
      </c>
      <c r="C88" s="4">
        <v>4.4800000000000004</v>
      </c>
      <c r="D88" s="4">
        <v>3.84</v>
      </c>
      <c r="E88" s="4">
        <v>6.5</v>
      </c>
      <c r="F88" s="4">
        <v>3.3</v>
      </c>
      <c r="G88" s="4">
        <v>3.49</v>
      </c>
      <c r="H88" s="4">
        <v>125</v>
      </c>
      <c r="I88" s="4">
        <v>37.54</v>
      </c>
      <c r="J88" s="4">
        <v>47.36</v>
      </c>
      <c r="K88" s="4">
        <v>31.38</v>
      </c>
      <c r="L88" s="4">
        <v>21.86</v>
      </c>
      <c r="M88" s="4">
        <v>50.93</v>
      </c>
      <c r="N88" s="4">
        <v>33.74</v>
      </c>
      <c r="O88" s="4">
        <v>23.51</v>
      </c>
      <c r="P88" s="4">
        <f>IF('Data 1Q Ahead No Spaces'!T88&lt;5,0,IF('Data 1Q Ahead No Spaces'!T88&lt;11,1,IF('Data 1Q Ahead No Spaces'!T88&lt;17,2,3)))</f>
        <v>1</v>
      </c>
      <c r="Q88" s="3">
        <v>10185.122499999999</v>
      </c>
      <c r="R88" s="7">
        <f>VLOOKUP('Data 1Q Ahead No Spaces'!W88,Industry!$A$2:$B$11,2,FALSE)</f>
        <v>7</v>
      </c>
    </row>
    <row r="89" spans="1:18" ht="14.25" customHeight="1" x14ac:dyDescent="0.35">
      <c r="A89" s="4">
        <f>IF('Data 1Q Ahead No Spaces'!A89='Data 1Q Ahead No Spaces'!A88,'Data to Use'!A88,'Data to Use'!A88+1)</f>
        <v>1</v>
      </c>
      <c r="B89" s="4">
        <v>2.4900000000000002</v>
      </c>
      <c r="C89" s="4">
        <v>6.25</v>
      </c>
      <c r="D89" s="4">
        <v>4.95</v>
      </c>
      <c r="E89" s="4">
        <v>1.71</v>
      </c>
      <c r="F89" s="4">
        <v>-1.86</v>
      </c>
      <c r="G89" s="4">
        <v>-1.23</v>
      </c>
      <c r="H89" s="4">
        <v>125</v>
      </c>
      <c r="I89" s="4">
        <v>34.369999999999997</v>
      </c>
      <c r="J89" s="4">
        <v>50.25</v>
      </c>
      <c r="K89" s="4">
        <v>32.520000000000003</v>
      </c>
      <c r="L89" s="4">
        <v>21.54</v>
      </c>
      <c r="M89" s="4">
        <v>54.5</v>
      </c>
      <c r="N89" s="4">
        <v>35.270000000000003</v>
      </c>
      <c r="O89" s="4">
        <v>23.36</v>
      </c>
      <c r="P89" s="4">
        <f>IF('Data 1Q Ahead No Spaces'!T89&lt;5,0,IF('Data 1Q Ahead No Spaces'!T89&lt;11,1,IF('Data 1Q Ahead No Spaces'!T89&lt;17,2,3)))</f>
        <v>1</v>
      </c>
      <c r="Q89" s="3">
        <v>9207.1643999999997</v>
      </c>
      <c r="R89" s="7">
        <f>VLOOKUP('Data 1Q Ahead No Spaces'!W89,Industry!$A$2:$B$11,2,FALSE)</f>
        <v>7</v>
      </c>
    </row>
    <row r="90" spans="1:18" ht="14.25" customHeight="1" x14ac:dyDescent="0.35">
      <c r="A90" s="4">
        <f>IF('Data 1Q Ahead No Spaces'!A90='Data 1Q Ahead No Spaces'!A89,'Data to Use'!A89,'Data to Use'!A89+1)</f>
        <v>1</v>
      </c>
      <c r="B90" s="4">
        <v>3.02</v>
      </c>
      <c r="C90" s="4">
        <v>8.42</v>
      </c>
      <c r="D90" s="4">
        <v>6.91</v>
      </c>
      <c r="E90" s="4">
        <v>4.99</v>
      </c>
      <c r="F90" s="4">
        <v>2.36</v>
      </c>
      <c r="G90" s="4">
        <v>1.99</v>
      </c>
      <c r="H90" s="4">
        <v>123</v>
      </c>
      <c r="I90" s="4">
        <v>34.61</v>
      </c>
      <c r="J90" s="4">
        <v>48.89</v>
      </c>
      <c r="K90" s="4">
        <v>31.49</v>
      </c>
      <c r="L90" s="4">
        <v>21.17</v>
      </c>
      <c r="M90" s="4">
        <v>55.28</v>
      </c>
      <c r="N90" s="4">
        <v>35.6</v>
      </c>
      <c r="O90" s="4">
        <v>23.94</v>
      </c>
      <c r="P90" s="4">
        <f>IF('Data 1Q Ahead No Spaces'!T90&lt;5,0,IF('Data 1Q Ahead No Spaces'!T90&lt;11,1,IF('Data 1Q Ahead No Spaces'!T90&lt;17,2,3)))</f>
        <v>1</v>
      </c>
      <c r="Q90" s="3">
        <v>10687.3</v>
      </c>
      <c r="R90" s="7">
        <f>VLOOKUP('Data 1Q Ahead No Spaces'!W90,Industry!$A$2:$B$11,2,FALSE)</f>
        <v>7</v>
      </c>
    </row>
    <row r="91" spans="1:18" ht="14.25" customHeight="1" x14ac:dyDescent="0.35">
      <c r="A91" s="4">
        <f>IF('Data 1Q Ahead No Spaces'!A91='Data 1Q Ahead No Spaces'!A90,'Data to Use'!A90,'Data to Use'!A90+1)</f>
        <v>1</v>
      </c>
      <c r="B91" s="4">
        <v>3.65</v>
      </c>
      <c r="C91" s="4">
        <v>14.33</v>
      </c>
      <c r="D91" s="4">
        <v>11.76</v>
      </c>
      <c r="E91" s="4">
        <v>4.09</v>
      </c>
      <c r="F91" s="4">
        <v>1.44</v>
      </c>
      <c r="G91" s="4">
        <v>1.1299999999999999</v>
      </c>
      <c r="H91" s="4">
        <v>123</v>
      </c>
      <c r="I91" s="4">
        <v>34.44</v>
      </c>
      <c r="J91" s="4">
        <v>50.53</v>
      </c>
      <c r="K91" s="4">
        <v>32.31</v>
      </c>
      <c r="L91" s="4">
        <v>21.64</v>
      </c>
      <c r="M91" s="4">
        <v>56.41</v>
      </c>
      <c r="N91" s="4">
        <v>36.07</v>
      </c>
      <c r="O91" s="4">
        <v>24.16</v>
      </c>
      <c r="P91" s="4">
        <f>IF('Data 1Q Ahead No Spaces'!T91&lt;5,0,IF('Data 1Q Ahead No Spaces'!T91&lt;11,1,IF('Data 1Q Ahead No Spaces'!T91&lt;17,2,3)))</f>
        <v>1</v>
      </c>
      <c r="Q91" s="3">
        <v>9335.2999999999993</v>
      </c>
      <c r="R91" s="7">
        <f>VLOOKUP('Data 1Q Ahead No Spaces'!W91,Industry!$A$2:$B$11,2,FALSE)</f>
        <v>7</v>
      </c>
    </row>
    <row r="92" spans="1:18" ht="14.25" customHeight="1" x14ac:dyDescent="0.35">
      <c r="A92" s="4">
        <f>IF('Data 1Q Ahead No Spaces'!A92='Data 1Q Ahead No Spaces'!A91,'Data to Use'!A91,'Data to Use'!A91+1)</f>
        <v>1</v>
      </c>
      <c r="B92" s="4">
        <v>5.0199999999999996</v>
      </c>
      <c r="C92" s="4">
        <v>66.14</v>
      </c>
      <c r="D92" s="4">
        <v>56.19</v>
      </c>
      <c r="E92" s="4">
        <v>2.2599999999999998</v>
      </c>
      <c r="F92" s="4">
        <v>-0.15</v>
      </c>
      <c r="G92" s="4">
        <v>-0.69</v>
      </c>
      <c r="H92" s="4">
        <v>124</v>
      </c>
      <c r="I92" s="4">
        <v>33.630000000000003</v>
      </c>
      <c r="J92" s="4">
        <v>49.54</v>
      </c>
      <c r="K92" s="4">
        <v>31.66</v>
      </c>
      <c r="L92" s="4">
        <v>20.78</v>
      </c>
      <c r="M92" s="4">
        <v>56.51</v>
      </c>
      <c r="N92" s="4">
        <v>36.11</v>
      </c>
      <c r="O92" s="4">
        <v>23.7</v>
      </c>
      <c r="P92" s="4">
        <f>IF('Data 1Q Ahead No Spaces'!T92&lt;5,0,IF('Data 1Q Ahead No Spaces'!T92&lt;11,1,IF('Data 1Q Ahead No Spaces'!T92&lt;17,2,3)))</f>
        <v>1</v>
      </c>
      <c r="Q92" s="3">
        <v>9450.1</v>
      </c>
      <c r="R92" s="7">
        <f>VLOOKUP('Data 1Q Ahead No Spaces'!W92,Industry!$A$2:$B$11,2,FALSE)</f>
        <v>7</v>
      </c>
    </row>
    <row r="93" spans="1:18" ht="14.25" customHeight="1" x14ac:dyDescent="0.35">
      <c r="A93" s="4">
        <f>IF('Data 1Q Ahead No Spaces'!A93='Data 1Q Ahead No Spaces'!A92,'Data to Use'!A92,'Data to Use'!A92+1)</f>
        <v>1</v>
      </c>
      <c r="B93" s="4">
        <v>3.6</v>
      </c>
      <c r="C93" s="4">
        <v>18.670000000000002</v>
      </c>
      <c r="D93" s="4">
        <v>14.73</v>
      </c>
      <c r="E93" s="4">
        <v>4.4800000000000004</v>
      </c>
      <c r="F93" s="4">
        <v>0.98</v>
      </c>
      <c r="G93" s="4">
        <v>1.46</v>
      </c>
      <c r="H93" s="4">
        <v>120</v>
      </c>
      <c r="I93" s="4">
        <v>32.71</v>
      </c>
      <c r="J93" s="4">
        <v>50.3</v>
      </c>
      <c r="K93" s="4">
        <v>32.78</v>
      </c>
      <c r="L93" s="4">
        <v>20.68</v>
      </c>
      <c r="M93" s="4">
        <v>53.43</v>
      </c>
      <c r="N93" s="4">
        <v>34.83</v>
      </c>
      <c r="O93" s="4">
        <v>21.97</v>
      </c>
      <c r="P93" s="4">
        <f>IF('Data 1Q Ahead No Spaces'!T93&lt;5,0,IF('Data 1Q Ahead No Spaces'!T93&lt;11,1,IF('Data 1Q Ahead No Spaces'!T93&lt;17,2,3)))</f>
        <v>1</v>
      </c>
      <c r="Q93" s="3">
        <v>9263.4</v>
      </c>
      <c r="R93" s="7">
        <f>VLOOKUP('Data 1Q Ahead No Spaces'!W93,Industry!$A$2:$B$11,2,FALSE)</f>
        <v>7</v>
      </c>
    </row>
    <row r="94" spans="1:18" ht="14.25" customHeight="1" x14ac:dyDescent="0.35">
      <c r="A94" s="4">
        <f>IF('Data 1Q Ahead No Spaces'!A94='Data 1Q Ahead No Spaces'!A93,'Data to Use'!A93,'Data to Use'!A93+1)</f>
        <v>1</v>
      </c>
      <c r="B94" s="4">
        <v>3.68</v>
      </c>
      <c r="C94" s="4">
        <v>16.23</v>
      </c>
      <c r="D94" s="4">
        <v>13.4</v>
      </c>
      <c r="E94" s="4">
        <v>5.94</v>
      </c>
      <c r="F94" s="4">
        <v>3.2</v>
      </c>
      <c r="G94" s="4">
        <v>2.8</v>
      </c>
      <c r="H94" s="4">
        <v>115</v>
      </c>
      <c r="I94" s="4">
        <v>33.33</v>
      </c>
      <c r="J94" s="4">
        <v>46.17</v>
      </c>
      <c r="K94" s="4">
        <v>30.14</v>
      </c>
      <c r="L94" s="4">
        <v>19.309999999999999</v>
      </c>
      <c r="M94" s="4">
        <v>53.21</v>
      </c>
      <c r="N94" s="4">
        <v>34.729999999999997</v>
      </c>
      <c r="O94" s="4">
        <v>22.25</v>
      </c>
      <c r="P94" s="4">
        <f>IF('Data 1Q Ahead No Spaces'!T94&lt;5,0,IF('Data 1Q Ahead No Spaces'!T94&lt;11,1,IF('Data 1Q Ahead No Spaces'!T94&lt;17,2,3)))</f>
        <v>2</v>
      </c>
      <c r="Q94" s="3">
        <v>9111.1</v>
      </c>
      <c r="R94" s="7">
        <f>VLOOKUP('Data 1Q Ahead No Spaces'!W94,Industry!$A$2:$B$11,2,FALSE)</f>
        <v>7</v>
      </c>
    </row>
    <row r="95" spans="1:18" ht="14.25" customHeight="1" x14ac:dyDescent="0.35">
      <c r="A95" s="4">
        <f>IF('Data 1Q Ahead No Spaces'!A95='Data 1Q Ahead No Spaces'!A94,'Data to Use'!A94,'Data to Use'!A94+1)</f>
        <v>1</v>
      </c>
      <c r="B95" s="4">
        <v>3.82</v>
      </c>
      <c r="C95" s="4">
        <v>19.86</v>
      </c>
      <c r="D95" s="4">
        <v>17</v>
      </c>
      <c r="E95" s="4">
        <v>3.16</v>
      </c>
      <c r="F95" s="4">
        <v>0.61</v>
      </c>
      <c r="G95" s="4">
        <v>0.08</v>
      </c>
      <c r="H95" s="4">
        <v>118</v>
      </c>
      <c r="I95" s="4">
        <v>33.1</v>
      </c>
      <c r="J95" s="4">
        <v>48.56</v>
      </c>
      <c r="K95" s="4">
        <v>31.8</v>
      </c>
      <c r="L95" s="4">
        <v>19.97</v>
      </c>
      <c r="M95" s="4">
        <v>52.71</v>
      </c>
      <c r="N95" s="4">
        <v>34.520000000000003</v>
      </c>
      <c r="O95" s="4">
        <v>21.68</v>
      </c>
      <c r="P95" s="4">
        <f>IF('Data 1Q Ahead No Spaces'!T95&lt;5,0,IF('Data 1Q Ahead No Spaces'!T95&lt;11,1,IF('Data 1Q Ahead No Spaces'!T95&lt;17,2,3)))</f>
        <v>2</v>
      </c>
      <c r="Q95" s="3">
        <v>8363.7000000000007</v>
      </c>
      <c r="R95" s="7">
        <f>VLOOKUP('Data 1Q Ahead No Spaces'!W95,Industry!$A$2:$B$11,2,FALSE)</f>
        <v>7</v>
      </c>
    </row>
    <row r="96" spans="1:18" ht="14.25" customHeight="1" x14ac:dyDescent="0.35">
      <c r="A96" s="4">
        <f>IF('Data 1Q Ahead No Spaces'!A96='Data 1Q Ahead No Spaces'!A95,'Data to Use'!A95,'Data to Use'!A95+1)</f>
        <v>1</v>
      </c>
      <c r="B96" s="4">
        <v>3.46</v>
      </c>
      <c r="C96" s="4">
        <v>12.22</v>
      </c>
      <c r="D96" s="4">
        <v>10.73</v>
      </c>
      <c r="E96" s="4">
        <v>4.8499999999999996</v>
      </c>
      <c r="F96" s="4">
        <v>2.06</v>
      </c>
      <c r="G96" s="4">
        <v>1.63</v>
      </c>
      <c r="H96" s="4">
        <v>108</v>
      </c>
      <c r="I96" s="4">
        <v>33.49</v>
      </c>
      <c r="J96" s="4">
        <v>48.1</v>
      </c>
      <c r="K96" s="4">
        <v>31.52</v>
      </c>
      <c r="L96" s="4">
        <v>19.96</v>
      </c>
      <c r="M96" s="4">
        <v>52.6</v>
      </c>
      <c r="N96" s="4">
        <v>34.47</v>
      </c>
      <c r="O96" s="4">
        <v>21.83</v>
      </c>
      <c r="P96" s="4">
        <f>IF('Data 1Q Ahead No Spaces'!T96&lt;5,0,IF('Data 1Q Ahead No Spaces'!T96&lt;11,1,IF('Data 1Q Ahead No Spaces'!T96&lt;17,2,3)))</f>
        <v>2</v>
      </c>
      <c r="Q96" s="3">
        <v>8685.1</v>
      </c>
      <c r="R96" s="7">
        <f>VLOOKUP('Data 1Q Ahead No Spaces'!W96,Industry!$A$2:$B$11,2,FALSE)</f>
        <v>7</v>
      </c>
    </row>
    <row r="97" spans="1:18" ht="14.25" customHeight="1" x14ac:dyDescent="0.35">
      <c r="A97" s="4">
        <f>IF('Data 1Q Ahead No Spaces'!A97='Data 1Q Ahead No Spaces'!A96,'Data to Use'!A96,'Data to Use'!A96+1)</f>
        <v>1</v>
      </c>
      <c r="B97" s="4">
        <v>36.409999999999997</v>
      </c>
      <c r="C97" s="4"/>
      <c r="D97" s="4"/>
      <c r="E97" s="4">
        <v>6.55</v>
      </c>
      <c r="F97" s="4">
        <v>3.87</v>
      </c>
      <c r="G97" s="4">
        <v>3.8</v>
      </c>
      <c r="H97" s="4">
        <v>126</v>
      </c>
      <c r="I97" s="4">
        <v>29.88</v>
      </c>
      <c r="J97" s="4">
        <v>58.12</v>
      </c>
      <c r="K97" s="4">
        <v>36.47</v>
      </c>
      <c r="L97" s="4">
        <v>23.7</v>
      </c>
      <c r="M97" s="4">
        <v>59.39</v>
      </c>
      <c r="N97" s="4">
        <v>37.26</v>
      </c>
      <c r="O97" s="4">
        <v>24.21</v>
      </c>
      <c r="P97" s="4">
        <f>IF('Data 1Q Ahead No Spaces'!T97&lt;5,0,IF('Data 1Q Ahead No Spaces'!T97&lt;11,1,IF('Data 1Q Ahead No Spaces'!T97&lt;17,2,3)))</f>
        <v>2</v>
      </c>
      <c r="Q97" s="3">
        <v>18948.7</v>
      </c>
      <c r="R97" s="7">
        <f>VLOOKUP('Data 1Q Ahead No Spaces'!W97,Industry!$A$2:$B$11,2,FALSE)</f>
        <v>7</v>
      </c>
    </row>
    <row r="98" spans="1:18" ht="14.25" customHeight="1" x14ac:dyDescent="0.35">
      <c r="A98" s="4">
        <f>IF('Data 1Q Ahead No Spaces'!A98='Data 1Q Ahead No Spaces'!A97,'Data to Use'!A97,'Data to Use'!A97+1)</f>
        <v>1</v>
      </c>
      <c r="B98" s="4">
        <v>2.92</v>
      </c>
      <c r="C98" s="4">
        <v>8.6999999999999993</v>
      </c>
      <c r="D98" s="4">
        <v>6.86</v>
      </c>
      <c r="E98" s="4">
        <v>5.62</v>
      </c>
      <c r="F98" s="4">
        <v>1.58</v>
      </c>
      <c r="G98" s="4">
        <v>2.87</v>
      </c>
      <c r="H98" s="4">
        <v>122</v>
      </c>
      <c r="I98" s="4">
        <v>29.44</v>
      </c>
      <c r="J98" s="4">
        <v>59.27</v>
      </c>
      <c r="K98" s="4">
        <v>37.08</v>
      </c>
      <c r="L98" s="4">
        <v>23.47</v>
      </c>
      <c r="M98" s="4">
        <v>59.84</v>
      </c>
      <c r="N98" s="4">
        <v>37.44</v>
      </c>
      <c r="O98" s="4">
        <v>23.69</v>
      </c>
      <c r="P98" s="4">
        <f>IF('Data 1Q Ahead No Spaces'!T98&lt;5,0,IF('Data 1Q Ahead No Spaces'!T98&lt;11,1,IF('Data 1Q Ahead No Spaces'!T98&lt;17,2,3)))</f>
        <v>2</v>
      </c>
      <c r="Q98" s="3">
        <v>19211.099999999999</v>
      </c>
      <c r="R98" s="7">
        <f>VLOOKUP('Data 1Q Ahead No Spaces'!W98,Industry!$A$2:$B$11,2,FALSE)</f>
        <v>7</v>
      </c>
    </row>
    <row r="99" spans="1:18" ht="14.25" customHeight="1" x14ac:dyDescent="0.35">
      <c r="A99" s="4">
        <f>IF('Data 1Q Ahead No Spaces'!A99='Data 1Q Ahead No Spaces'!A98,'Data to Use'!A98,'Data to Use'!A98+1)</f>
        <v>1</v>
      </c>
      <c r="B99" s="4">
        <v>2.4700000000000002</v>
      </c>
      <c r="C99" s="4">
        <v>5.08</v>
      </c>
      <c r="D99" s="4">
        <v>4.3899999999999997</v>
      </c>
      <c r="E99" s="4">
        <v>7.48</v>
      </c>
      <c r="F99" s="4">
        <v>4.8499999999999996</v>
      </c>
      <c r="G99" s="4">
        <v>4.84</v>
      </c>
      <c r="H99" s="4">
        <v>122</v>
      </c>
      <c r="I99" s="4">
        <v>28.77</v>
      </c>
      <c r="J99" s="4">
        <v>62.93</v>
      </c>
      <c r="K99" s="4">
        <v>38.44</v>
      </c>
      <c r="L99" s="4">
        <v>24.4</v>
      </c>
      <c r="M99" s="4">
        <v>63.69</v>
      </c>
      <c r="N99" s="4">
        <v>38.909999999999997</v>
      </c>
      <c r="O99" s="4">
        <v>24.7</v>
      </c>
      <c r="P99" s="4">
        <f>IF('Data 1Q Ahead No Spaces'!T99&lt;5,0,IF('Data 1Q Ahead No Spaces'!T99&lt;11,1,IF('Data 1Q Ahead No Spaces'!T99&lt;17,2,3)))</f>
        <v>2</v>
      </c>
      <c r="Q99" s="3">
        <v>15792.2</v>
      </c>
      <c r="R99" s="7">
        <f>VLOOKUP('Data 1Q Ahead No Spaces'!W99,Industry!$A$2:$B$11,2,FALSE)</f>
        <v>7</v>
      </c>
    </row>
    <row r="100" spans="1:18" ht="14.25" customHeight="1" x14ac:dyDescent="0.35">
      <c r="A100" s="4">
        <f>IF('Data 1Q Ahead No Spaces'!A100='Data 1Q Ahead No Spaces'!A99,'Data to Use'!A99,'Data to Use'!A99+1)</f>
        <v>1</v>
      </c>
      <c r="B100" s="4">
        <v>2.37</v>
      </c>
      <c r="C100" s="4">
        <v>4.8099999999999996</v>
      </c>
      <c r="D100" s="4">
        <v>4.0999999999999996</v>
      </c>
      <c r="E100" s="4">
        <v>5.85</v>
      </c>
      <c r="F100" s="4">
        <v>3.33</v>
      </c>
      <c r="G100" s="4">
        <v>3.27</v>
      </c>
      <c r="H100" s="4">
        <v>124</v>
      </c>
      <c r="I100" s="4">
        <v>30.09</v>
      </c>
      <c r="J100" s="4">
        <v>59.52</v>
      </c>
      <c r="K100" s="4">
        <v>37.19</v>
      </c>
      <c r="L100" s="4">
        <v>23.81</v>
      </c>
      <c r="M100" s="4">
        <v>60.04</v>
      </c>
      <c r="N100" s="4">
        <v>37.520000000000003</v>
      </c>
      <c r="O100" s="4">
        <v>24.02</v>
      </c>
      <c r="P100" s="4">
        <f>IF('Data 1Q Ahead No Spaces'!T100&lt;5,0,IF('Data 1Q Ahead No Spaces'!T100&lt;11,1,IF('Data 1Q Ahead No Spaces'!T100&lt;17,2,3)))</f>
        <v>2</v>
      </c>
      <c r="Q100" s="3">
        <v>13631</v>
      </c>
      <c r="R100" s="7">
        <f>VLOOKUP('Data 1Q Ahead No Spaces'!W100,Industry!$A$2:$B$11,2,FALSE)</f>
        <v>7</v>
      </c>
    </row>
    <row r="101" spans="1:18" ht="14.25" customHeight="1" x14ac:dyDescent="0.35">
      <c r="A101" s="4">
        <f>IF('Data 1Q Ahead No Spaces'!A101='Data 1Q Ahead No Spaces'!A100,'Data to Use'!A100,'Data to Use'!A100+1)</f>
        <v>1</v>
      </c>
      <c r="B101" s="4">
        <v>2.5499999999999998</v>
      </c>
      <c r="C101" s="4">
        <v>5.59</v>
      </c>
      <c r="D101" s="4">
        <v>4.54</v>
      </c>
      <c r="E101" s="4">
        <v>5.14</v>
      </c>
      <c r="F101" s="4">
        <v>2.66</v>
      </c>
      <c r="G101" s="4">
        <v>2.5499999999999998</v>
      </c>
      <c r="H101" s="4">
        <v>123</v>
      </c>
      <c r="I101" s="4">
        <v>30.86</v>
      </c>
      <c r="J101" s="4">
        <v>61.88</v>
      </c>
      <c r="K101" s="4">
        <v>37.93</v>
      </c>
      <c r="L101" s="4">
        <v>24.85</v>
      </c>
      <c r="M101" s="4">
        <v>63.15</v>
      </c>
      <c r="N101" s="4">
        <v>38.71</v>
      </c>
      <c r="O101" s="4">
        <v>25.36</v>
      </c>
      <c r="P101" s="4">
        <f>IF('Data 1Q Ahead No Spaces'!T101&lt;5,0,IF('Data 1Q Ahead No Spaces'!T101&lt;11,1,IF('Data 1Q Ahead No Spaces'!T101&lt;17,2,3)))</f>
        <v>2</v>
      </c>
      <c r="Q101" s="3">
        <v>12654.8</v>
      </c>
      <c r="R101" s="7">
        <f>VLOOKUP('Data 1Q Ahead No Spaces'!W101,Industry!$A$2:$B$11,2,FALSE)</f>
        <v>7</v>
      </c>
    </row>
    <row r="102" spans="1:18" ht="14.25" customHeight="1" x14ac:dyDescent="0.35">
      <c r="A102" s="4">
        <f>IF('Data 1Q Ahead No Spaces'!A102='Data 1Q Ahead No Spaces'!A101,'Data to Use'!A101,'Data to Use'!A101+1)</f>
        <v>1</v>
      </c>
      <c r="B102" s="4">
        <v>3.22</v>
      </c>
      <c r="C102" s="4">
        <v>9.59</v>
      </c>
      <c r="D102" s="4">
        <v>7.57</v>
      </c>
      <c r="E102" s="4">
        <v>-0.32</v>
      </c>
      <c r="F102" s="4">
        <v>-3.07</v>
      </c>
      <c r="G102" s="4">
        <v>-2.81</v>
      </c>
      <c r="H102" s="4">
        <v>129</v>
      </c>
      <c r="I102" s="4">
        <v>29.4</v>
      </c>
      <c r="J102" s="4">
        <v>64</v>
      </c>
      <c r="K102" s="4">
        <v>38.93</v>
      </c>
      <c r="L102" s="4">
        <v>24.76</v>
      </c>
      <c r="M102" s="4">
        <v>64.42</v>
      </c>
      <c r="N102" s="4">
        <v>39.18</v>
      </c>
      <c r="O102" s="4">
        <v>24.92</v>
      </c>
      <c r="P102" s="4">
        <f>IF('Data 1Q Ahead No Spaces'!T102&lt;5,0,IF('Data 1Q Ahead No Spaces'!T102&lt;11,1,IF('Data 1Q Ahead No Spaces'!T102&lt;17,2,3)))</f>
        <v>2</v>
      </c>
      <c r="Q102" s="3">
        <v>12931.3</v>
      </c>
      <c r="R102" s="7">
        <f>VLOOKUP('Data 1Q Ahead No Spaces'!W102,Industry!$A$2:$B$11,2,FALSE)</f>
        <v>7</v>
      </c>
    </row>
    <row r="103" spans="1:18" ht="14.25" customHeight="1" x14ac:dyDescent="0.35">
      <c r="A103" s="4">
        <f>IF('Data 1Q Ahead No Spaces'!A103='Data 1Q Ahead No Spaces'!A102,'Data to Use'!A102,'Data to Use'!A102+1)</f>
        <v>1</v>
      </c>
      <c r="B103" s="4">
        <v>4.2</v>
      </c>
      <c r="C103" s="4">
        <v>16.190000000000001</v>
      </c>
      <c r="D103" s="4">
        <v>13.72</v>
      </c>
      <c r="E103" s="4">
        <v>4.0199999999999996</v>
      </c>
      <c r="F103" s="4">
        <v>1.86</v>
      </c>
      <c r="G103" s="4">
        <v>1.59</v>
      </c>
      <c r="H103" s="4">
        <v>127</v>
      </c>
      <c r="I103" s="4">
        <v>30.22</v>
      </c>
      <c r="J103" s="4">
        <v>57.5</v>
      </c>
      <c r="K103" s="4">
        <v>35.24</v>
      </c>
      <c r="L103" s="4">
        <v>22.85</v>
      </c>
      <c r="M103" s="4">
        <v>63.15</v>
      </c>
      <c r="N103" s="4">
        <v>38.71</v>
      </c>
      <c r="O103" s="4">
        <v>25.09</v>
      </c>
      <c r="P103" s="4">
        <f>IF('Data 1Q Ahead No Spaces'!T103&lt;5,0,IF('Data 1Q Ahead No Spaces'!T103&lt;11,1,IF('Data 1Q Ahead No Spaces'!T103&lt;17,2,3)))</f>
        <v>2</v>
      </c>
      <c r="Q103" s="3">
        <v>12596.5</v>
      </c>
      <c r="R103" s="7">
        <f>VLOOKUP('Data 1Q Ahead No Spaces'!W103,Industry!$A$2:$B$11,2,FALSE)</f>
        <v>7</v>
      </c>
    </row>
    <row r="104" spans="1:18" ht="14.25" customHeight="1" x14ac:dyDescent="0.35">
      <c r="A104" s="4">
        <f>IF('Data 1Q Ahead No Spaces'!A104='Data 1Q Ahead No Spaces'!A103,'Data to Use'!A103,'Data to Use'!A103+1)</f>
        <v>2</v>
      </c>
      <c r="B104" s="4">
        <v>7.84</v>
      </c>
      <c r="C104" s="4">
        <v>380.88</v>
      </c>
      <c r="D104" s="4">
        <v>374.26</v>
      </c>
      <c r="E104" s="4">
        <v>1.29</v>
      </c>
      <c r="F104" s="4">
        <v>0.12</v>
      </c>
      <c r="G104" s="4">
        <v>-1.26</v>
      </c>
      <c r="H104" s="4">
        <v>27.8</v>
      </c>
      <c r="I104" s="4">
        <v>33.26</v>
      </c>
      <c r="J104" s="4">
        <v>98.84</v>
      </c>
      <c r="K104" s="4">
        <v>49.34</v>
      </c>
      <c r="L104" s="4">
        <v>36.51</v>
      </c>
      <c r="M104" s="4">
        <v>100.3</v>
      </c>
      <c r="N104" s="4">
        <v>50.07</v>
      </c>
      <c r="O104" s="4">
        <v>37.049999999999997</v>
      </c>
      <c r="P104" s="4">
        <f>IF('Data 1Q Ahead No Spaces'!T104&lt;5,0,IF('Data 1Q Ahead No Spaces'!T104&lt;11,1,IF('Data 1Q Ahead No Spaces'!T104&lt;17,2,3)))</f>
        <v>1</v>
      </c>
      <c r="Q104" s="3">
        <v>3730.2343999999998</v>
      </c>
      <c r="R104" s="7">
        <f>VLOOKUP('Data 1Q Ahead No Spaces'!W104,Industry!$A$2:$B$11,2,FALSE)</f>
        <v>8</v>
      </c>
    </row>
    <row r="105" spans="1:18" ht="14.25" customHeight="1" x14ac:dyDescent="0.35">
      <c r="A105" s="4">
        <f>IF('Data 1Q Ahead No Spaces'!A105='Data 1Q Ahead No Spaces'!A104,'Data to Use'!A104,'Data to Use'!A104+1)</f>
        <v>2</v>
      </c>
      <c r="B105" s="4">
        <v>6.46</v>
      </c>
      <c r="C105" s="4">
        <v>54.06</v>
      </c>
      <c r="D105" s="4">
        <v>52.99</v>
      </c>
      <c r="E105" s="4">
        <v>3.69</v>
      </c>
      <c r="F105" s="4">
        <v>-0.31</v>
      </c>
      <c r="G105" s="4">
        <v>1.1399999999999999</v>
      </c>
      <c r="H105" s="4">
        <v>37.6</v>
      </c>
      <c r="I105" s="4">
        <v>32.47</v>
      </c>
      <c r="J105" s="4">
        <v>105.57</v>
      </c>
      <c r="K105" s="4">
        <v>50.96</v>
      </c>
      <c r="L105" s="4">
        <v>38.090000000000003</v>
      </c>
      <c r="M105" s="4">
        <v>107.16</v>
      </c>
      <c r="N105" s="4">
        <v>51.73</v>
      </c>
      <c r="O105" s="4">
        <v>38.659999999999997</v>
      </c>
      <c r="P105" s="4">
        <f>IF('Data 1Q Ahead No Spaces'!T105&lt;5,0,IF('Data 1Q Ahead No Spaces'!T105&lt;11,1,IF('Data 1Q Ahead No Spaces'!T105&lt;17,2,3)))</f>
        <v>1</v>
      </c>
      <c r="Q105" s="3">
        <v>4317.7434000000003</v>
      </c>
      <c r="R105" s="7">
        <f>VLOOKUP('Data 1Q Ahead No Spaces'!W105,Industry!$A$2:$B$11,2,FALSE)</f>
        <v>8</v>
      </c>
    </row>
    <row r="106" spans="1:18" ht="14.25" customHeight="1" x14ac:dyDescent="0.35">
      <c r="A106" s="4">
        <f>IF('Data 1Q Ahead No Spaces'!A106='Data 1Q Ahead No Spaces'!A105,'Data to Use'!A105,'Data to Use'!A105+1)</f>
        <v>2</v>
      </c>
      <c r="B106" s="4">
        <v>6.56</v>
      </c>
      <c r="C106" s="4">
        <v>42.6</v>
      </c>
      <c r="D106" s="4">
        <v>41.78</v>
      </c>
      <c r="E106" s="4">
        <v>2.89</v>
      </c>
      <c r="F106" s="4">
        <v>-0.49</v>
      </c>
      <c r="G106" s="4">
        <v>0.81</v>
      </c>
      <c r="H106" s="4">
        <v>41.8</v>
      </c>
      <c r="I106" s="4">
        <v>30.95</v>
      </c>
      <c r="J106" s="4">
        <v>121.6</v>
      </c>
      <c r="K106" s="4">
        <v>54.48</v>
      </c>
      <c r="L106" s="4">
        <v>41.66</v>
      </c>
      <c r="M106" s="4">
        <v>123.22</v>
      </c>
      <c r="N106" s="4">
        <v>55.2</v>
      </c>
      <c r="O106" s="4">
        <v>42.22</v>
      </c>
      <c r="P106" s="4">
        <f>IF('Data 1Q Ahead No Spaces'!T106&lt;5,0,IF('Data 1Q Ahead No Spaces'!T106&lt;11,1,IF('Data 1Q Ahead No Spaces'!T106&lt;17,2,3)))</f>
        <v>1</v>
      </c>
      <c r="Q106" s="3">
        <v>4567.6791999999996</v>
      </c>
      <c r="R106" s="7">
        <f>VLOOKUP('Data 1Q Ahead No Spaces'!W106,Industry!$A$2:$B$11,2,FALSE)</f>
        <v>8</v>
      </c>
    </row>
    <row r="107" spans="1:18" ht="14.25" customHeight="1" x14ac:dyDescent="0.35">
      <c r="A107" s="4">
        <f>IF('Data 1Q Ahead No Spaces'!A107='Data 1Q Ahead No Spaces'!A106,'Data to Use'!A106,'Data to Use'!A106+1)</f>
        <v>2</v>
      </c>
      <c r="B107" s="4">
        <v>6.32</v>
      </c>
      <c r="C107" s="4">
        <v>35.799999999999997</v>
      </c>
      <c r="D107" s="4">
        <v>32.58</v>
      </c>
      <c r="E107" s="4">
        <v>2.79</v>
      </c>
      <c r="F107" s="4">
        <v>0.41</v>
      </c>
      <c r="G107" s="4">
        <v>0.86</v>
      </c>
      <c r="H107" s="4">
        <v>49.6</v>
      </c>
      <c r="I107" s="4">
        <v>28.8</v>
      </c>
      <c r="J107" s="4">
        <v>142.69</v>
      </c>
      <c r="K107" s="4">
        <v>57.82</v>
      </c>
      <c r="L107" s="4">
        <v>45.57</v>
      </c>
      <c r="M107" s="4">
        <v>146.80000000000001</v>
      </c>
      <c r="N107" s="4">
        <v>59.48</v>
      </c>
      <c r="O107" s="4">
        <v>46.88</v>
      </c>
      <c r="P107" s="4">
        <f>IF('Data 1Q Ahead No Spaces'!T107&lt;5,0,IF('Data 1Q Ahead No Spaces'!T107&lt;11,1,IF('Data 1Q Ahead No Spaces'!T107&lt;17,2,3)))</f>
        <v>1</v>
      </c>
      <c r="Q107" s="3">
        <v>3547.1970999999999</v>
      </c>
      <c r="R107" s="7">
        <f>VLOOKUP('Data 1Q Ahead No Spaces'!W107,Industry!$A$2:$B$11,2,FALSE)</f>
        <v>8</v>
      </c>
    </row>
    <row r="108" spans="1:18" ht="14.25" customHeight="1" x14ac:dyDescent="0.35">
      <c r="A108" s="4">
        <f>IF('Data 1Q Ahead No Spaces'!A108='Data 1Q Ahead No Spaces'!A107,'Data to Use'!A107,'Data to Use'!A107+1)</f>
        <v>2</v>
      </c>
      <c r="B108" s="4">
        <v>5.78</v>
      </c>
      <c r="C108" s="4">
        <v>20.05</v>
      </c>
      <c r="D108" s="4">
        <v>19.62</v>
      </c>
      <c r="E108" s="4">
        <v>2.6</v>
      </c>
      <c r="F108" s="4">
        <v>0.03</v>
      </c>
      <c r="G108" s="4">
        <v>0.73</v>
      </c>
      <c r="H108" s="4">
        <v>58.5</v>
      </c>
      <c r="I108" s="4">
        <v>24.73</v>
      </c>
      <c r="J108" s="4">
        <v>159.38999999999999</v>
      </c>
      <c r="K108" s="4">
        <v>59.29</v>
      </c>
      <c r="L108" s="4">
        <v>44.03</v>
      </c>
      <c r="M108" s="4">
        <v>168.81</v>
      </c>
      <c r="N108" s="4">
        <v>62.8</v>
      </c>
      <c r="O108" s="4">
        <v>46.63</v>
      </c>
      <c r="P108" s="4">
        <f>IF('Data 1Q Ahead No Spaces'!T108&lt;5,0,IF('Data 1Q Ahead No Spaces'!T108&lt;11,1,IF('Data 1Q Ahead No Spaces'!T108&lt;17,2,3)))</f>
        <v>1</v>
      </c>
      <c r="Q108" s="3">
        <v>3496.1453999999999</v>
      </c>
      <c r="R108" s="7">
        <f>VLOOKUP('Data 1Q Ahead No Spaces'!W108,Industry!$A$2:$B$11,2,FALSE)</f>
        <v>8</v>
      </c>
    </row>
    <row r="109" spans="1:18" ht="14.25" customHeight="1" x14ac:dyDescent="0.35">
      <c r="A109" s="4">
        <f>IF('Data 1Q Ahead No Spaces'!A109='Data 1Q Ahead No Spaces'!A108,'Data to Use'!A108,'Data to Use'!A108+1)</f>
        <v>2</v>
      </c>
      <c r="B109" s="4">
        <v>5.13</v>
      </c>
      <c r="C109" s="4">
        <v>14.89</v>
      </c>
      <c r="D109" s="4">
        <v>14.73</v>
      </c>
      <c r="E109" s="4">
        <v>3.24</v>
      </c>
      <c r="F109" s="4">
        <v>1.38</v>
      </c>
      <c r="G109" s="4">
        <v>1.52</v>
      </c>
      <c r="H109" s="4">
        <v>61.5</v>
      </c>
      <c r="I109" s="4">
        <v>25.4</v>
      </c>
      <c r="J109" s="4">
        <v>154.36000000000001</v>
      </c>
      <c r="K109" s="4">
        <v>58.53</v>
      </c>
      <c r="L109" s="4">
        <v>43.77</v>
      </c>
      <c r="M109" s="4">
        <v>163.74</v>
      </c>
      <c r="N109" s="4">
        <v>62.08</v>
      </c>
      <c r="O109" s="4">
        <v>46.43</v>
      </c>
      <c r="P109" s="4">
        <f>IF('Data 1Q Ahead No Spaces'!T109&lt;5,0,IF('Data 1Q Ahead No Spaces'!T109&lt;11,1,IF('Data 1Q Ahead No Spaces'!T109&lt;17,2,3)))</f>
        <v>1</v>
      </c>
      <c r="Q109" s="3">
        <v>3332.7815999999998</v>
      </c>
      <c r="R109" s="7">
        <f>VLOOKUP('Data 1Q Ahead No Spaces'!W109,Industry!$A$2:$B$11,2,FALSE)</f>
        <v>8</v>
      </c>
    </row>
    <row r="110" spans="1:18" ht="14.25" customHeight="1" x14ac:dyDescent="0.35">
      <c r="A110" s="4">
        <f>IF('Data 1Q Ahead No Spaces'!A110='Data 1Q Ahead No Spaces'!A109,'Data to Use'!A109,'Data to Use'!A109+1)</f>
        <v>2</v>
      </c>
      <c r="B110" s="4">
        <v>9.02</v>
      </c>
      <c r="C110" s="4">
        <v>25.28</v>
      </c>
      <c r="D110" s="4">
        <v>25.07</v>
      </c>
      <c r="E110" s="4">
        <v>2.39</v>
      </c>
      <c r="F110" s="4">
        <v>0.97</v>
      </c>
      <c r="G110" s="4">
        <v>0.83</v>
      </c>
      <c r="H110" s="4">
        <v>73.099999999999994</v>
      </c>
      <c r="I110" s="4">
        <v>18.59</v>
      </c>
      <c r="J110" s="4">
        <v>262.39</v>
      </c>
      <c r="K110" s="4">
        <v>70.45</v>
      </c>
      <c r="L110" s="4">
        <v>53.65</v>
      </c>
      <c r="M110" s="4">
        <v>272.42</v>
      </c>
      <c r="N110" s="4">
        <v>73.150000000000006</v>
      </c>
      <c r="O110" s="4">
        <v>55.7</v>
      </c>
      <c r="P110" s="4">
        <f>IF('Data 1Q Ahead No Spaces'!T110&lt;5,0,IF('Data 1Q Ahead No Spaces'!T110&lt;11,1,IF('Data 1Q Ahead No Spaces'!T110&lt;17,2,3)))</f>
        <v>1</v>
      </c>
      <c r="Q110" s="3">
        <v>3521.6368000000002</v>
      </c>
      <c r="R110" s="7">
        <f>VLOOKUP('Data 1Q Ahead No Spaces'!W110,Industry!$A$2:$B$11,2,FALSE)</f>
        <v>8</v>
      </c>
    </row>
    <row r="111" spans="1:18" ht="14.25" customHeight="1" x14ac:dyDescent="0.35">
      <c r="A111" s="4">
        <f>IF('Data 1Q Ahead No Spaces'!A111='Data 1Q Ahead No Spaces'!A110,'Data to Use'!A110,'Data to Use'!A110+1)</f>
        <v>2</v>
      </c>
      <c r="B111" s="4">
        <v>7.28</v>
      </c>
      <c r="C111" s="4">
        <v>22.18</v>
      </c>
      <c r="D111" s="4">
        <v>21.51</v>
      </c>
      <c r="E111" s="4">
        <v>2.15</v>
      </c>
      <c r="F111" s="4">
        <v>1.07</v>
      </c>
      <c r="G111" s="4">
        <v>0.57999999999999996</v>
      </c>
      <c r="H111" s="4">
        <v>123.5</v>
      </c>
      <c r="I111" s="4">
        <v>19.12</v>
      </c>
      <c r="J111" s="4">
        <v>264.41000000000003</v>
      </c>
      <c r="K111" s="4">
        <v>71.17</v>
      </c>
      <c r="L111" s="4">
        <v>55.69</v>
      </c>
      <c r="M111" s="4">
        <v>271.54000000000002</v>
      </c>
      <c r="N111" s="4">
        <v>73.08</v>
      </c>
      <c r="O111" s="4">
        <v>57.19</v>
      </c>
      <c r="P111" s="4">
        <f>IF('Data 1Q Ahead No Spaces'!T111&lt;5,0,IF('Data 1Q Ahead No Spaces'!T111&lt;11,1,IF('Data 1Q Ahead No Spaces'!T111&lt;17,2,3)))</f>
        <v>1</v>
      </c>
      <c r="Q111" s="3">
        <v>2632.7051000000001</v>
      </c>
      <c r="R111" s="7">
        <f>VLOOKUP('Data 1Q Ahead No Spaces'!W111,Industry!$A$2:$B$11,2,FALSE)</f>
        <v>8</v>
      </c>
    </row>
    <row r="112" spans="1:18" ht="14.25" customHeight="1" x14ac:dyDescent="0.35">
      <c r="A112" s="4">
        <f>IF('Data 1Q Ahead No Spaces'!A112='Data 1Q Ahead No Spaces'!A111,'Data to Use'!A111,'Data to Use'!A111+1)</f>
        <v>2</v>
      </c>
      <c r="B112" s="4">
        <v>6.34</v>
      </c>
      <c r="C112" s="4">
        <v>21.29</v>
      </c>
      <c r="D112" s="4">
        <v>20.52</v>
      </c>
      <c r="E112" s="4">
        <v>2.2799999999999998</v>
      </c>
      <c r="F112" s="4">
        <v>0.79</v>
      </c>
      <c r="G112" s="4">
        <v>0.48</v>
      </c>
      <c r="H112" s="4">
        <v>121.3</v>
      </c>
      <c r="I112" s="4">
        <v>18.440000000000001</v>
      </c>
      <c r="J112" s="4">
        <v>257.75</v>
      </c>
      <c r="K112" s="4">
        <v>67.78</v>
      </c>
      <c r="L112" s="4">
        <v>52.45</v>
      </c>
      <c r="M112" s="4">
        <v>280.27999999999997</v>
      </c>
      <c r="N112" s="4">
        <v>73.7</v>
      </c>
      <c r="O112" s="4">
        <v>57.03</v>
      </c>
      <c r="P112" s="4">
        <f>IF('Data 1Q Ahead No Spaces'!T112&lt;5,0,IF('Data 1Q Ahead No Spaces'!T112&lt;11,1,IF('Data 1Q Ahead No Spaces'!T112&lt;17,2,3)))</f>
        <v>1</v>
      </c>
      <c r="Q112" s="3">
        <v>2998.5408000000002</v>
      </c>
      <c r="R112" s="7">
        <f>VLOOKUP('Data 1Q Ahead No Spaces'!W112,Industry!$A$2:$B$11,2,FALSE)</f>
        <v>8</v>
      </c>
    </row>
    <row r="113" spans="1:18" ht="14.25" customHeight="1" x14ac:dyDescent="0.35">
      <c r="A113" s="4">
        <f>IF('Data 1Q Ahead No Spaces'!A113='Data 1Q Ahead No Spaces'!A112,'Data to Use'!A112,'Data to Use'!A112+1)</f>
        <v>2</v>
      </c>
      <c r="B113" s="4">
        <v>4.91</v>
      </c>
      <c r="C113" s="4">
        <v>19.62</v>
      </c>
      <c r="D113" s="4">
        <v>16.39</v>
      </c>
      <c r="E113" s="4">
        <v>2.38</v>
      </c>
      <c r="F113" s="4">
        <v>1.81</v>
      </c>
      <c r="G113" s="4">
        <v>0.92</v>
      </c>
      <c r="H113" s="4">
        <v>122.1</v>
      </c>
      <c r="I113" s="4">
        <v>19.88</v>
      </c>
      <c r="J113" s="4">
        <v>243.88</v>
      </c>
      <c r="K113" s="4">
        <v>66.91</v>
      </c>
      <c r="L113" s="4">
        <v>53.29</v>
      </c>
      <c r="M113" s="4">
        <v>264.5</v>
      </c>
      <c r="N113" s="4">
        <v>72.56</v>
      </c>
      <c r="O113" s="4">
        <v>57.79</v>
      </c>
      <c r="P113" s="4">
        <f>IF('Data 1Q Ahead No Spaces'!T113&lt;5,0,IF('Data 1Q Ahead No Spaces'!T113&lt;11,1,IF('Data 1Q Ahead No Spaces'!T113&lt;17,2,3)))</f>
        <v>1</v>
      </c>
      <c r="Q113" s="3">
        <v>3027.6302000000001</v>
      </c>
      <c r="R113" s="7">
        <f>VLOOKUP('Data 1Q Ahead No Spaces'!W113,Industry!$A$2:$B$11,2,FALSE)</f>
        <v>8</v>
      </c>
    </row>
    <row r="114" spans="1:18" ht="14.25" customHeight="1" x14ac:dyDescent="0.35">
      <c r="A114" s="4">
        <f>IF('Data 1Q Ahead No Spaces'!A114='Data 1Q Ahead No Spaces'!A113,'Data to Use'!A113,'Data to Use'!A113+1)</f>
        <v>2</v>
      </c>
      <c r="B114" s="4">
        <v>4.03</v>
      </c>
      <c r="C114" s="4">
        <v>11.82</v>
      </c>
      <c r="D114" s="4">
        <v>10.93</v>
      </c>
      <c r="E114" s="4">
        <v>2.69</v>
      </c>
      <c r="F114" s="4">
        <v>1.68</v>
      </c>
      <c r="G114" s="4">
        <v>1</v>
      </c>
      <c r="H114" s="4">
        <v>113.3</v>
      </c>
      <c r="I114" s="4">
        <v>14.39</v>
      </c>
      <c r="J114" s="4">
        <v>440.1</v>
      </c>
      <c r="K114" s="4">
        <v>80.73</v>
      </c>
      <c r="L114" s="4">
        <v>63.32</v>
      </c>
      <c r="M114" s="4">
        <v>445.13</v>
      </c>
      <c r="N114" s="4">
        <v>81.66</v>
      </c>
      <c r="O114" s="4">
        <v>64.040000000000006</v>
      </c>
      <c r="P114" s="4">
        <f>IF('Data 1Q Ahead No Spaces'!T114&lt;5,0,IF('Data 1Q Ahead No Spaces'!T114&lt;11,1,IF('Data 1Q Ahead No Spaces'!T114&lt;17,2,3)))</f>
        <v>1</v>
      </c>
      <c r="Q114" s="3">
        <v>2980.1849999999999</v>
      </c>
      <c r="R114" s="7">
        <f>VLOOKUP('Data 1Q Ahead No Spaces'!W114,Industry!$A$2:$B$11,2,FALSE)</f>
        <v>8</v>
      </c>
    </row>
    <row r="115" spans="1:18" ht="14.25" customHeight="1" x14ac:dyDescent="0.35">
      <c r="A115" s="4">
        <f>IF('Data 1Q Ahead No Spaces'!A115='Data 1Q Ahead No Spaces'!A114,'Data to Use'!A114,'Data to Use'!A114+1)</f>
        <v>2</v>
      </c>
      <c r="B115" s="4">
        <v>3.67</v>
      </c>
      <c r="C115" s="4">
        <v>9.91</v>
      </c>
      <c r="D115" s="4">
        <v>8.99</v>
      </c>
      <c r="E115" s="4">
        <v>2.77</v>
      </c>
      <c r="F115" s="4">
        <v>2.33</v>
      </c>
      <c r="G115" s="4">
        <v>1.5</v>
      </c>
      <c r="H115" s="4">
        <v>109.3</v>
      </c>
      <c r="I115" s="4">
        <v>15.94</v>
      </c>
      <c r="J115" s="4">
        <v>317.14999999999998</v>
      </c>
      <c r="K115" s="4">
        <v>74.72</v>
      </c>
      <c r="L115" s="4">
        <v>58.34</v>
      </c>
      <c r="M115" s="4">
        <v>324.47000000000003</v>
      </c>
      <c r="N115" s="4">
        <v>76.44</v>
      </c>
      <c r="O115" s="4">
        <v>59.69</v>
      </c>
      <c r="P115" s="4">
        <f>IF('Data 1Q Ahead No Spaces'!T115&lt;5,0,IF('Data 1Q Ahead No Spaces'!T115&lt;11,1,IF('Data 1Q Ahead No Spaces'!T115&lt;17,2,3)))</f>
        <v>1</v>
      </c>
      <c r="Q115" s="3">
        <v>2827.1545000000001</v>
      </c>
      <c r="R115" s="7">
        <f>VLOOKUP('Data 1Q Ahead No Spaces'!W115,Industry!$A$2:$B$11,2,FALSE)</f>
        <v>8</v>
      </c>
    </row>
    <row r="116" spans="1:18" ht="14.25" customHeight="1" x14ac:dyDescent="0.35">
      <c r="A116" s="4">
        <f>IF('Data 1Q Ahead No Spaces'!A116='Data 1Q Ahead No Spaces'!A115,'Data to Use'!A115,'Data to Use'!A115+1)</f>
        <v>2</v>
      </c>
      <c r="B116" s="4">
        <v>3.7</v>
      </c>
      <c r="C116" s="4">
        <v>9.17</v>
      </c>
      <c r="D116" s="4">
        <v>8.44</v>
      </c>
      <c r="E116" s="4">
        <v>2.76</v>
      </c>
      <c r="F116" s="4">
        <v>2.13</v>
      </c>
      <c r="G116" s="4">
        <v>1.37</v>
      </c>
      <c r="H116" s="4">
        <v>108</v>
      </c>
      <c r="I116" s="4">
        <v>17.03</v>
      </c>
      <c r="J116" s="4">
        <v>350.87</v>
      </c>
      <c r="K116" s="4">
        <v>76.5</v>
      </c>
      <c r="L116" s="4">
        <v>59.75</v>
      </c>
      <c r="M116" s="4">
        <v>358.67</v>
      </c>
      <c r="N116" s="4">
        <v>78.2</v>
      </c>
      <c r="O116" s="4">
        <v>61.08</v>
      </c>
      <c r="P116" s="4">
        <f>IF('Data 1Q Ahead No Spaces'!T116&lt;5,0,IF('Data 1Q Ahead No Spaces'!T116&lt;11,1,IF('Data 1Q Ahead No Spaces'!T116&lt;17,2,3)))</f>
        <v>1</v>
      </c>
      <c r="Q116" s="3">
        <v>3664.2791000000002</v>
      </c>
      <c r="R116" s="7">
        <f>VLOOKUP('Data 1Q Ahead No Spaces'!W116,Industry!$A$2:$B$11,2,FALSE)</f>
        <v>8</v>
      </c>
    </row>
    <row r="117" spans="1:18" ht="14.25" customHeight="1" x14ac:dyDescent="0.35">
      <c r="A117" s="4">
        <f>IF('Data 1Q Ahead No Spaces'!A117='Data 1Q Ahead No Spaces'!A116,'Data to Use'!A116,'Data to Use'!A116+1)</f>
        <v>2</v>
      </c>
      <c r="B117" s="4">
        <v>3.35</v>
      </c>
      <c r="C117" s="4">
        <v>8.16</v>
      </c>
      <c r="D117" s="4">
        <v>7.1</v>
      </c>
      <c r="E117" s="4">
        <v>2.8</v>
      </c>
      <c r="F117" s="4">
        <v>2.06</v>
      </c>
      <c r="G117" s="4">
        <v>1.33</v>
      </c>
      <c r="H117" s="4">
        <v>103.1</v>
      </c>
      <c r="I117" s="4">
        <v>17.8</v>
      </c>
      <c r="J117" s="4">
        <v>328.56</v>
      </c>
      <c r="K117" s="4">
        <v>75.510000000000005</v>
      </c>
      <c r="L117" s="4">
        <v>58.47</v>
      </c>
      <c r="M117" s="4">
        <v>335.11</v>
      </c>
      <c r="N117" s="4">
        <v>77.02</v>
      </c>
      <c r="O117" s="4">
        <v>59.63</v>
      </c>
      <c r="P117" s="4">
        <f>IF('Data 1Q Ahead No Spaces'!T117&lt;5,0,IF('Data 1Q Ahead No Spaces'!T117&lt;11,1,IF('Data 1Q Ahead No Spaces'!T117&lt;17,2,3)))</f>
        <v>1</v>
      </c>
      <c r="Q117" s="3">
        <v>3187.6754000000001</v>
      </c>
      <c r="R117" s="7">
        <f>VLOOKUP('Data 1Q Ahead No Spaces'!W117,Industry!$A$2:$B$11,2,FALSE)</f>
        <v>8</v>
      </c>
    </row>
    <row r="118" spans="1:18" ht="14.25" customHeight="1" x14ac:dyDescent="0.35">
      <c r="A118" s="4">
        <f>IF('Data 1Q Ahead No Spaces'!A118='Data 1Q Ahead No Spaces'!A117,'Data to Use'!A117,'Data to Use'!A117+1)</f>
        <v>2</v>
      </c>
      <c r="B118" s="4">
        <v>3.15</v>
      </c>
      <c r="C118" s="4">
        <v>7.41</v>
      </c>
      <c r="D118" s="4">
        <v>6.4</v>
      </c>
      <c r="E118" s="4">
        <v>2.86</v>
      </c>
      <c r="F118" s="4">
        <v>1.99</v>
      </c>
      <c r="G118" s="4">
        <v>1.3</v>
      </c>
      <c r="H118" s="4">
        <v>99.2</v>
      </c>
      <c r="I118" s="4">
        <v>18.41</v>
      </c>
      <c r="J118" s="4">
        <v>259.56</v>
      </c>
      <c r="K118" s="4">
        <v>71.11</v>
      </c>
      <c r="L118" s="4">
        <v>54.57</v>
      </c>
      <c r="M118" s="4">
        <v>265.01</v>
      </c>
      <c r="N118" s="4">
        <v>72.599999999999994</v>
      </c>
      <c r="O118" s="4">
        <v>55.71</v>
      </c>
      <c r="P118" s="4">
        <f>IF('Data 1Q Ahead No Spaces'!T118&lt;5,0,IF('Data 1Q Ahead No Spaces'!T118&lt;11,1,IF('Data 1Q Ahead No Spaces'!T118&lt;17,2,3)))</f>
        <v>1</v>
      </c>
      <c r="Q118" s="3">
        <v>3536.0859999999998</v>
      </c>
      <c r="R118" s="7">
        <f>VLOOKUP('Data 1Q Ahead No Spaces'!W118,Industry!$A$2:$B$11,2,FALSE)</f>
        <v>8</v>
      </c>
    </row>
    <row r="119" spans="1:18" ht="14.25" customHeight="1" x14ac:dyDescent="0.35">
      <c r="A119" s="4">
        <f>IF('Data 1Q Ahead No Spaces'!A119='Data 1Q Ahead No Spaces'!A118,'Data to Use'!A118,'Data to Use'!A118+1)</f>
        <v>2</v>
      </c>
      <c r="B119" s="4">
        <v>3.26</v>
      </c>
      <c r="C119" s="4">
        <v>7.99</v>
      </c>
      <c r="D119" s="4">
        <v>6.82</v>
      </c>
      <c r="E119" s="4">
        <v>2.88</v>
      </c>
      <c r="F119" s="4">
        <v>2.31</v>
      </c>
      <c r="G119" s="4">
        <v>1.41</v>
      </c>
      <c r="H119" s="4">
        <v>97.8</v>
      </c>
      <c r="I119" s="4">
        <v>19.18</v>
      </c>
      <c r="J119" s="4">
        <v>299.64999999999998</v>
      </c>
      <c r="K119" s="4">
        <v>74.89</v>
      </c>
      <c r="L119" s="4">
        <v>57.47</v>
      </c>
      <c r="M119" s="4">
        <v>300.13</v>
      </c>
      <c r="N119" s="4">
        <v>75.010000000000005</v>
      </c>
      <c r="O119" s="4">
        <v>57.56</v>
      </c>
      <c r="P119" s="4">
        <f>IF('Data 1Q Ahead No Spaces'!T119&lt;5,0,IF('Data 1Q Ahead No Spaces'!T119&lt;11,1,IF('Data 1Q Ahead No Spaces'!T119&lt;17,2,3)))</f>
        <v>2</v>
      </c>
      <c r="Q119" s="3">
        <v>3714.7894000000001</v>
      </c>
      <c r="R119" s="7">
        <f>VLOOKUP('Data 1Q Ahead No Spaces'!W119,Industry!$A$2:$B$11,2,FALSE)</f>
        <v>8</v>
      </c>
    </row>
    <row r="120" spans="1:18" ht="14.25" customHeight="1" x14ac:dyDescent="0.35">
      <c r="A120" s="4">
        <f>IF('Data 1Q Ahead No Spaces'!A120='Data 1Q Ahead No Spaces'!A119,'Data to Use'!A119,'Data to Use'!A119+1)</f>
        <v>2</v>
      </c>
      <c r="B120" s="4">
        <v>3.24</v>
      </c>
      <c r="C120" s="4">
        <v>8.27</v>
      </c>
      <c r="D120" s="4">
        <v>6.88</v>
      </c>
      <c r="E120" s="4">
        <v>2.77</v>
      </c>
      <c r="F120" s="4">
        <v>1.97</v>
      </c>
      <c r="G120" s="4">
        <v>1.29</v>
      </c>
      <c r="H120" s="4">
        <v>97.7</v>
      </c>
      <c r="I120" s="4">
        <v>19.649999999999999</v>
      </c>
      <c r="J120" s="4">
        <v>291.61</v>
      </c>
      <c r="K120" s="4">
        <v>74.38</v>
      </c>
      <c r="L120" s="4">
        <v>57.3</v>
      </c>
      <c r="M120" s="4">
        <v>292.04000000000002</v>
      </c>
      <c r="N120" s="4">
        <v>74.489999999999995</v>
      </c>
      <c r="O120" s="4">
        <v>57.39</v>
      </c>
      <c r="P120" s="4">
        <f>IF('Data 1Q Ahead No Spaces'!T120&lt;5,0,IF('Data 1Q Ahead No Spaces'!T120&lt;11,1,IF('Data 1Q Ahead No Spaces'!T120&lt;17,2,3)))</f>
        <v>2</v>
      </c>
      <c r="Q120" s="3">
        <v>3480.6981999999998</v>
      </c>
      <c r="R120" s="7">
        <f>VLOOKUP('Data 1Q Ahead No Spaces'!W120,Industry!$A$2:$B$11,2,FALSE)</f>
        <v>8</v>
      </c>
    </row>
    <row r="121" spans="1:18" ht="14.25" customHeight="1" x14ac:dyDescent="0.35">
      <c r="A121" s="4">
        <f>IF('Data 1Q Ahead No Spaces'!A121='Data 1Q Ahead No Spaces'!A120,'Data to Use'!A120,'Data to Use'!A120+1)</f>
        <v>2</v>
      </c>
      <c r="B121" s="4">
        <v>3.67</v>
      </c>
      <c r="C121" s="4">
        <v>8.01</v>
      </c>
      <c r="D121" s="4">
        <v>7.64</v>
      </c>
      <c r="E121" s="4">
        <v>3.18</v>
      </c>
      <c r="F121" s="4">
        <v>2.44</v>
      </c>
      <c r="G121" s="4">
        <v>1.63</v>
      </c>
      <c r="H121" s="4">
        <v>90.9</v>
      </c>
      <c r="I121" s="4">
        <v>19.77</v>
      </c>
      <c r="J121" s="4">
        <v>312.55</v>
      </c>
      <c r="K121" s="4">
        <v>75.680000000000007</v>
      </c>
      <c r="L121" s="4">
        <v>61.8</v>
      </c>
      <c r="M121" s="4">
        <v>313.01</v>
      </c>
      <c r="N121" s="4">
        <v>75.790000000000006</v>
      </c>
      <c r="O121" s="4">
        <v>61.9</v>
      </c>
      <c r="P121" s="4">
        <f>IF('Data 1Q Ahead No Spaces'!T121&lt;5,0,IF('Data 1Q Ahead No Spaces'!T121&lt;11,1,IF('Data 1Q Ahead No Spaces'!T121&lt;17,2,3)))</f>
        <v>2</v>
      </c>
      <c r="Q121" s="3">
        <v>4483.1193999999996</v>
      </c>
      <c r="R121" s="7">
        <f>VLOOKUP('Data 1Q Ahead No Spaces'!W121,Industry!$A$2:$B$11,2,FALSE)</f>
        <v>8</v>
      </c>
    </row>
    <row r="122" spans="1:18" ht="14.25" customHeight="1" x14ac:dyDescent="0.35">
      <c r="A122" s="4">
        <f>IF('Data 1Q Ahead No Spaces'!A122='Data 1Q Ahead No Spaces'!A121,'Data to Use'!A121,'Data to Use'!A121+1)</f>
        <v>2</v>
      </c>
      <c r="B122" s="4">
        <v>3.64</v>
      </c>
      <c r="C122" s="4">
        <v>7.69</v>
      </c>
      <c r="D122" s="4">
        <v>7.39</v>
      </c>
      <c r="E122" s="4">
        <v>3.1</v>
      </c>
      <c r="F122" s="4">
        <v>1.65</v>
      </c>
      <c r="G122" s="4">
        <v>1.56</v>
      </c>
      <c r="H122" s="4">
        <v>92.7</v>
      </c>
      <c r="I122" s="4">
        <v>20.43</v>
      </c>
      <c r="J122" s="4">
        <v>313.23</v>
      </c>
      <c r="K122" s="4">
        <v>75.709999999999994</v>
      </c>
      <c r="L122" s="4">
        <v>63.99</v>
      </c>
      <c r="M122" s="4">
        <v>313.7</v>
      </c>
      <c r="N122" s="4">
        <v>75.83</v>
      </c>
      <c r="O122" s="4">
        <v>64.08</v>
      </c>
      <c r="P122" s="4">
        <f>IF('Data 1Q Ahead No Spaces'!T122&lt;5,0,IF('Data 1Q Ahead No Spaces'!T122&lt;11,1,IF('Data 1Q Ahead No Spaces'!T122&lt;17,2,3)))</f>
        <v>2</v>
      </c>
      <c r="Q122" s="3">
        <v>4683.5391</v>
      </c>
      <c r="R122" s="7">
        <f>VLOOKUP('Data 1Q Ahead No Spaces'!W122,Industry!$A$2:$B$11,2,FALSE)</f>
        <v>8</v>
      </c>
    </row>
    <row r="123" spans="1:18" ht="14.25" customHeight="1" x14ac:dyDescent="0.35">
      <c r="A123" s="4">
        <f>IF('Data 1Q Ahead No Spaces'!A123='Data 1Q Ahead No Spaces'!A122,'Data to Use'!A122,'Data to Use'!A122+1)</f>
        <v>2</v>
      </c>
      <c r="B123" s="4">
        <v>3.53</v>
      </c>
      <c r="C123" s="4">
        <v>7.57</v>
      </c>
      <c r="D123" s="4">
        <v>7.06</v>
      </c>
      <c r="E123" s="4">
        <v>3.33</v>
      </c>
      <c r="F123" s="4">
        <v>2.74</v>
      </c>
      <c r="G123" s="4">
        <v>1.73</v>
      </c>
      <c r="H123" s="4">
        <v>83.7</v>
      </c>
      <c r="I123" s="4">
        <v>20.04</v>
      </c>
      <c r="J123" s="4">
        <v>320.52999999999997</v>
      </c>
      <c r="K123" s="4">
        <v>76.13</v>
      </c>
      <c r="L123" s="4">
        <v>64.23</v>
      </c>
      <c r="M123" s="4">
        <v>321.01</v>
      </c>
      <c r="N123" s="4">
        <v>76.25</v>
      </c>
      <c r="O123" s="4">
        <v>64.319999999999993</v>
      </c>
      <c r="P123" s="4">
        <f>IF('Data 1Q Ahead No Spaces'!T123&lt;5,0,IF('Data 1Q Ahead No Spaces'!T123&lt;11,1,IF('Data 1Q Ahead No Spaces'!T123&lt;17,2,3)))</f>
        <v>2</v>
      </c>
      <c r="Q123" s="3">
        <v>4405.5264999999999</v>
      </c>
      <c r="R123" s="7">
        <f>VLOOKUP('Data 1Q Ahead No Spaces'!W123,Industry!$A$2:$B$11,2,FALSE)</f>
        <v>8</v>
      </c>
    </row>
    <row r="124" spans="1:18" ht="14.25" customHeight="1" x14ac:dyDescent="0.35">
      <c r="A124" s="4">
        <f>IF('Data 1Q Ahead No Spaces'!A124='Data 1Q Ahead No Spaces'!A123,'Data to Use'!A123,'Data to Use'!A123+1)</f>
        <v>2</v>
      </c>
      <c r="B124" s="4">
        <v>3.43</v>
      </c>
      <c r="C124" s="4">
        <v>7.34</v>
      </c>
      <c r="D124" s="4">
        <v>6.7</v>
      </c>
      <c r="E124" s="4">
        <v>3.27</v>
      </c>
      <c r="F124" s="4">
        <v>2.56</v>
      </c>
      <c r="G124" s="4">
        <v>1.69</v>
      </c>
      <c r="H124" s="4">
        <v>84.1</v>
      </c>
      <c r="I124" s="4">
        <v>19.91</v>
      </c>
      <c r="J124" s="4">
        <v>308.81</v>
      </c>
      <c r="K124" s="4">
        <v>73.150000000000006</v>
      </c>
      <c r="L124" s="4">
        <v>61.48</v>
      </c>
      <c r="M124" s="4">
        <v>322.16000000000003</v>
      </c>
      <c r="N124" s="4">
        <v>76.31</v>
      </c>
      <c r="O124" s="4">
        <v>64.14</v>
      </c>
      <c r="P124" s="4">
        <f>IF('Data 1Q Ahead No Spaces'!T124&lt;5,0,IF('Data 1Q Ahead No Spaces'!T124&lt;11,1,IF('Data 1Q Ahead No Spaces'!T124&lt;17,2,3)))</f>
        <v>2</v>
      </c>
      <c r="Q124" s="3">
        <v>4614.0460999999996</v>
      </c>
      <c r="R124" s="7">
        <f>VLOOKUP('Data 1Q Ahead No Spaces'!W124,Industry!$A$2:$B$11,2,FALSE)</f>
        <v>8</v>
      </c>
    </row>
    <row r="125" spans="1:18" ht="14.25" customHeight="1" x14ac:dyDescent="0.35">
      <c r="A125" s="4">
        <f>IF('Data 1Q Ahead No Spaces'!A125='Data 1Q Ahead No Spaces'!A124,'Data to Use'!A124,'Data to Use'!A124+1)</f>
        <v>2</v>
      </c>
      <c r="B125" s="4">
        <v>3.6</v>
      </c>
      <c r="C125" s="4">
        <v>7.46</v>
      </c>
      <c r="D125" s="4">
        <v>6.95</v>
      </c>
      <c r="E125" s="4">
        <v>2.99</v>
      </c>
      <c r="F125" s="4">
        <v>2.38</v>
      </c>
      <c r="G125" s="4">
        <v>1.61</v>
      </c>
      <c r="H125" s="4">
        <v>85.2</v>
      </c>
      <c r="I125" s="4">
        <v>17.84</v>
      </c>
      <c r="J125" s="4">
        <v>347.94</v>
      </c>
      <c r="K125" s="4">
        <v>74.39</v>
      </c>
      <c r="L125" s="4">
        <v>62.07</v>
      </c>
      <c r="M125" s="4">
        <v>367.71</v>
      </c>
      <c r="N125" s="4">
        <v>78.62</v>
      </c>
      <c r="O125" s="4">
        <v>65.599999999999994</v>
      </c>
      <c r="P125" s="4">
        <f>IF('Data 1Q Ahead No Spaces'!T125&lt;5,0,IF('Data 1Q Ahead No Spaces'!T125&lt;11,1,IF('Data 1Q Ahead No Spaces'!T125&lt;17,2,3)))</f>
        <v>2</v>
      </c>
      <c r="Q125" s="3">
        <v>4534.3314</v>
      </c>
      <c r="R125" s="7">
        <f>VLOOKUP('Data 1Q Ahead No Spaces'!W125,Industry!$A$2:$B$11,2,FALSE)</f>
        <v>8</v>
      </c>
    </row>
    <row r="126" spans="1:18" ht="14.25" customHeight="1" x14ac:dyDescent="0.35">
      <c r="A126" s="4">
        <f>IF('Data 1Q Ahead No Spaces'!A126='Data 1Q Ahead No Spaces'!A125,'Data to Use'!A125,'Data to Use'!A125+1)</f>
        <v>2</v>
      </c>
      <c r="B126" s="4">
        <v>3.57</v>
      </c>
      <c r="C126" s="4">
        <v>7.17</v>
      </c>
      <c r="D126" s="4">
        <v>6.72</v>
      </c>
      <c r="E126" s="4">
        <v>3.51</v>
      </c>
      <c r="F126" s="4">
        <v>2.36</v>
      </c>
      <c r="G126" s="4">
        <v>1.93</v>
      </c>
      <c r="H126" s="4">
        <v>85.7</v>
      </c>
      <c r="I126" s="4">
        <v>16.21</v>
      </c>
      <c r="J126" s="4">
        <v>383.48</v>
      </c>
      <c r="K126" s="4">
        <v>75.89</v>
      </c>
      <c r="L126" s="4">
        <v>62.16</v>
      </c>
      <c r="M126" s="4">
        <v>405.34</v>
      </c>
      <c r="N126" s="4">
        <v>80.209999999999994</v>
      </c>
      <c r="O126" s="4">
        <v>65.7</v>
      </c>
      <c r="P126" s="4">
        <f>IF('Data 1Q Ahead No Spaces'!T126&lt;5,0,IF('Data 1Q Ahead No Spaces'!T126&lt;11,1,IF('Data 1Q Ahead No Spaces'!T126&lt;17,2,3)))</f>
        <v>2</v>
      </c>
      <c r="Q126" s="3">
        <v>4013.4946</v>
      </c>
      <c r="R126" s="7">
        <f>VLOOKUP('Data 1Q Ahead No Spaces'!W126,Industry!$A$2:$B$11,2,FALSE)</f>
        <v>8</v>
      </c>
    </row>
    <row r="127" spans="1:18" ht="14.25" customHeight="1" x14ac:dyDescent="0.35">
      <c r="A127" s="4">
        <f>IF('Data 1Q Ahead No Spaces'!A127='Data 1Q Ahead No Spaces'!A126,'Data to Use'!A126,'Data to Use'!A126+1)</f>
        <v>2</v>
      </c>
      <c r="B127" s="4">
        <v>3.53</v>
      </c>
      <c r="C127" s="4">
        <v>6.98</v>
      </c>
      <c r="D127" s="4">
        <v>6.51</v>
      </c>
      <c r="E127" s="4">
        <v>3.27</v>
      </c>
      <c r="F127" s="4">
        <v>2.76</v>
      </c>
      <c r="G127" s="4">
        <v>1.84</v>
      </c>
      <c r="H127" s="4">
        <v>85.4</v>
      </c>
      <c r="I127" s="4">
        <v>15.67</v>
      </c>
      <c r="J127" s="4">
        <v>399.99</v>
      </c>
      <c r="K127" s="4">
        <v>76.489999999999995</v>
      </c>
      <c r="L127" s="4">
        <v>62.66</v>
      </c>
      <c r="M127" s="4">
        <v>422.9</v>
      </c>
      <c r="N127" s="4">
        <v>80.88</v>
      </c>
      <c r="O127" s="4">
        <v>66.25</v>
      </c>
      <c r="P127" s="4">
        <f>IF('Data 1Q Ahead No Spaces'!T127&lt;5,0,IF('Data 1Q Ahead No Spaces'!T127&lt;11,1,IF('Data 1Q Ahead No Spaces'!T127&lt;17,2,3)))</f>
        <v>2</v>
      </c>
      <c r="Q127" s="3">
        <v>4350.7021999999997</v>
      </c>
      <c r="R127" s="7">
        <f>VLOOKUP('Data 1Q Ahead No Spaces'!W127,Industry!$A$2:$B$11,2,FALSE)</f>
        <v>8</v>
      </c>
    </row>
    <row r="128" spans="1:18" ht="14.25" customHeight="1" x14ac:dyDescent="0.35">
      <c r="A128" s="4">
        <f>IF('Data 1Q Ahead No Spaces'!A128='Data 1Q Ahead No Spaces'!A127,'Data to Use'!A127,'Data to Use'!A127+1)</f>
        <v>2</v>
      </c>
      <c r="B128" s="4">
        <v>3.43</v>
      </c>
      <c r="C128" s="4">
        <v>6.36</v>
      </c>
      <c r="D128" s="4">
        <v>6.13</v>
      </c>
      <c r="E128" s="4">
        <v>3.39</v>
      </c>
      <c r="F128" s="4">
        <v>2.75</v>
      </c>
      <c r="G128" s="4">
        <v>1.99</v>
      </c>
      <c r="H128" s="4">
        <v>85.3</v>
      </c>
      <c r="I128" s="4">
        <v>15.04</v>
      </c>
      <c r="J128" s="4">
        <v>427.37</v>
      </c>
      <c r="K128" s="4">
        <v>80.25</v>
      </c>
      <c r="L128" s="4">
        <v>64.290000000000006</v>
      </c>
      <c r="M128" s="4">
        <v>432.52</v>
      </c>
      <c r="N128" s="4">
        <v>81.22</v>
      </c>
      <c r="O128" s="4">
        <v>65.06</v>
      </c>
      <c r="P128" s="4">
        <f>IF('Data 1Q Ahead No Spaces'!T128&lt;5,0,IF('Data 1Q Ahead No Spaces'!T128&lt;11,1,IF('Data 1Q Ahead No Spaces'!T128&lt;17,2,3)))</f>
        <v>2</v>
      </c>
      <c r="Q128" s="3">
        <v>4184.9261999999999</v>
      </c>
      <c r="R128" s="7">
        <f>VLOOKUP('Data 1Q Ahead No Spaces'!W128,Industry!$A$2:$B$11,2,FALSE)</f>
        <v>8</v>
      </c>
    </row>
    <row r="129" spans="1:18" ht="14.25" customHeight="1" x14ac:dyDescent="0.35">
      <c r="A129" s="4">
        <f>IF('Data 1Q Ahead No Spaces'!A129='Data 1Q Ahead No Spaces'!A128,'Data to Use'!A128,'Data to Use'!A128+1)</f>
        <v>2</v>
      </c>
      <c r="B129" s="4">
        <v>3.11</v>
      </c>
      <c r="C129" s="4">
        <v>6.11</v>
      </c>
      <c r="D129" s="4">
        <v>5.47</v>
      </c>
      <c r="E129" s="4">
        <v>3.38</v>
      </c>
      <c r="F129" s="4">
        <v>2.59</v>
      </c>
      <c r="G129" s="4">
        <v>1.96</v>
      </c>
      <c r="H129" s="4">
        <v>82.2</v>
      </c>
      <c r="I129" s="4">
        <v>15.82</v>
      </c>
      <c r="J129" s="4">
        <v>401.48</v>
      </c>
      <c r="K129" s="4">
        <v>79.45</v>
      </c>
      <c r="L129" s="4">
        <v>63.51</v>
      </c>
      <c r="M129" s="4">
        <v>405.32</v>
      </c>
      <c r="N129" s="4">
        <v>80.209999999999994</v>
      </c>
      <c r="O129" s="4">
        <v>64.12</v>
      </c>
      <c r="P129" s="4">
        <f>IF('Data 1Q Ahead No Spaces'!T129&lt;5,0,IF('Data 1Q Ahead No Spaces'!T129&lt;11,1,IF('Data 1Q Ahead No Spaces'!T129&lt;17,2,3)))</f>
        <v>2</v>
      </c>
      <c r="Q129" s="3">
        <v>4514.7586000000001</v>
      </c>
      <c r="R129" s="7">
        <f>VLOOKUP('Data 1Q Ahead No Spaces'!W129,Industry!$A$2:$B$11,2,FALSE)</f>
        <v>8</v>
      </c>
    </row>
    <row r="130" spans="1:18" ht="14.25" customHeight="1" x14ac:dyDescent="0.35">
      <c r="A130" s="4">
        <f>IF('Data 1Q Ahead No Spaces'!A130='Data 1Q Ahead No Spaces'!A129,'Data to Use'!A129,'Data to Use'!A129+1)</f>
        <v>2</v>
      </c>
      <c r="B130" s="4">
        <v>3.09</v>
      </c>
      <c r="C130" s="4">
        <v>6.98</v>
      </c>
      <c r="D130" s="4">
        <v>5.37</v>
      </c>
      <c r="E130" s="4">
        <v>3.29</v>
      </c>
      <c r="F130" s="4">
        <v>2.0299999999999998</v>
      </c>
      <c r="G130" s="4">
        <v>1.88</v>
      </c>
      <c r="H130" s="4">
        <v>83.5</v>
      </c>
      <c r="I130" s="4">
        <v>15.58</v>
      </c>
      <c r="J130" s="4">
        <v>421.61</v>
      </c>
      <c r="K130" s="4">
        <v>80.260000000000005</v>
      </c>
      <c r="L130" s="4">
        <v>65.680000000000007</v>
      </c>
      <c r="M130" s="4">
        <v>425.32</v>
      </c>
      <c r="N130" s="4">
        <v>80.959999999999994</v>
      </c>
      <c r="O130" s="4">
        <v>66.260000000000005</v>
      </c>
      <c r="P130" s="4">
        <f>IF('Data 1Q Ahead No Spaces'!T130&lt;5,0,IF('Data 1Q Ahead No Spaces'!T130&lt;11,1,IF('Data 1Q Ahead No Spaces'!T130&lt;17,2,3)))</f>
        <v>2</v>
      </c>
      <c r="Q130" s="3">
        <v>4630.9480000000003</v>
      </c>
      <c r="R130" s="7">
        <f>VLOOKUP('Data 1Q Ahead No Spaces'!W130,Industry!$A$2:$B$11,2,FALSE)</f>
        <v>8</v>
      </c>
    </row>
    <row r="131" spans="1:18" ht="14.25" customHeight="1" x14ac:dyDescent="0.35">
      <c r="A131" s="4">
        <f>IF('Data 1Q Ahead No Spaces'!A131='Data 1Q Ahead No Spaces'!A130,'Data to Use'!A130,'Data to Use'!A130+1)</f>
        <v>2</v>
      </c>
      <c r="B131" s="4">
        <v>3.71</v>
      </c>
      <c r="C131" s="4">
        <v>7.83</v>
      </c>
      <c r="D131" s="4">
        <v>6.3</v>
      </c>
      <c r="E131" s="4">
        <v>3.36</v>
      </c>
      <c r="F131" s="4">
        <v>2.88</v>
      </c>
      <c r="G131" s="4">
        <v>2.06</v>
      </c>
      <c r="H131" s="4">
        <v>94</v>
      </c>
      <c r="I131" s="4">
        <v>16</v>
      </c>
      <c r="J131" s="4">
        <v>361.21</v>
      </c>
      <c r="K131" s="4">
        <v>71.599999999999994</v>
      </c>
      <c r="L131" s="4">
        <v>57.78</v>
      </c>
      <c r="M131" s="4">
        <v>404.5</v>
      </c>
      <c r="N131" s="4">
        <v>80.180000000000007</v>
      </c>
      <c r="O131" s="4">
        <v>64.709999999999994</v>
      </c>
      <c r="P131" s="4">
        <f>IF('Data 1Q Ahead No Spaces'!T131&lt;5,0,IF('Data 1Q Ahead No Spaces'!T131&lt;11,1,IF('Data 1Q Ahead No Spaces'!T131&lt;17,2,3)))</f>
        <v>2</v>
      </c>
      <c r="Q131" s="3">
        <v>5129.7785999999996</v>
      </c>
      <c r="R131" s="7">
        <f>VLOOKUP('Data 1Q Ahead No Spaces'!W131,Industry!$A$2:$B$11,2,FALSE)</f>
        <v>8</v>
      </c>
    </row>
    <row r="132" spans="1:18" ht="14.25" customHeight="1" x14ac:dyDescent="0.35">
      <c r="A132" s="4">
        <f>IF('Data 1Q Ahead No Spaces'!A132='Data 1Q Ahead No Spaces'!A131,'Data to Use'!A131,'Data to Use'!A131+1)</f>
        <v>2</v>
      </c>
      <c r="B132" s="4">
        <v>3.66</v>
      </c>
      <c r="C132" s="4">
        <v>6.93</v>
      </c>
      <c r="D132" s="4">
        <v>6.32</v>
      </c>
      <c r="E132" s="4">
        <v>3.16</v>
      </c>
      <c r="F132" s="4">
        <v>2.48</v>
      </c>
      <c r="G132" s="4">
        <v>1.74</v>
      </c>
      <c r="H132" s="4">
        <v>98.6</v>
      </c>
      <c r="I132" s="4">
        <v>16.34</v>
      </c>
      <c r="J132" s="4">
        <v>382.07</v>
      </c>
      <c r="K132" s="4">
        <v>78.819999999999993</v>
      </c>
      <c r="L132" s="4">
        <v>62.42</v>
      </c>
      <c r="M132" s="4">
        <v>384.74</v>
      </c>
      <c r="N132" s="4">
        <v>79.37</v>
      </c>
      <c r="O132" s="4">
        <v>62.85</v>
      </c>
      <c r="P132" s="4">
        <f>IF('Data 1Q Ahead No Spaces'!T132&lt;5,0,IF('Data 1Q Ahead No Spaces'!T132&lt;11,1,IF('Data 1Q Ahead No Spaces'!T132&lt;17,2,3)))</f>
        <v>2</v>
      </c>
      <c r="Q132" s="3">
        <v>5195.6175000000003</v>
      </c>
      <c r="R132" s="7">
        <f>VLOOKUP('Data 1Q Ahead No Spaces'!W132,Industry!$A$2:$B$11,2,FALSE)</f>
        <v>8</v>
      </c>
    </row>
    <row r="133" spans="1:18" ht="14.25" customHeight="1" x14ac:dyDescent="0.35">
      <c r="A133" s="4">
        <f>IF('Data 1Q Ahead No Spaces'!A133='Data 1Q Ahead No Spaces'!A132,'Data to Use'!A132,'Data to Use'!A132+1)</f>
        <v>2</v>
      </c>
      <c r="B133" s="4">
        <v>3.71</v>
      </c>
      <c r="C133" s="4">
        <v>6.88</v>
      </c>
      <c r="D133" s="4">
        <v>6.52</v>
      </c>
      <c r="E133" s="4">
        <v>3.19</v>
      </c>
      <c r="F133" s="4">
        <v>2.2400000000000002</v>
      </c>
      <c r="G133" s="4">
        <v>1.74</v>
      </c>
      <c r="H133" s="4">
        <v>95.2</v>
      </c>
      <c r="I133" s="4">
        <v>14.3</v>
      </c>
      <c r="J133" s="4">
        <v>450.42</v>
      </c>
      <c r="K133" s="4">
        <v>81.8</v>
      </c>
      <c r="L133" s="4">
        <v>64.400000000000006</v>
      </c>
      <c r="M133" s="4">
        <v>450.65</v>
      </c>
      <c r="N133" s="4">
        <v>81.84</v>
      </c>
      <c r="O133" s="4">
        <v>64.430000000000007</v>
      </c>
      <c r="P133" s="4">
        <f>IF('Data 1Q Ahead No Spaces'!T133&lt;5,0,IF('Data 1Q Ahead No Spaces'!T133&lt;11,1,IF('Data 1Q Ahead No Spaces'!T133&lt;17,2,3)))</f>
        <v>2</v>
      </c>
      <c r="Q133" s="3">
        <v>4724.7407999999996</v>
      </c>
      <c r="R133" s="7">
        <f>VLOOKUP('Data 1Q Ahead No Spaces'!W133,Industry!$A$2:$B$11,2,FALSE)</f>
        <v>8</v>
      </c>
    </row>
    <row r="134" spans="1:18" ht="14.25" customHeight="1" x14ac:dyDescent="0.35">
      <c r="A134" s="4">
        <f>IF('Data 1Q Ahead No Spaces'!A134='Data 1Q Ahead No Spaces'!A133,'Data to Use'!A133,'Data to Use'!A133+1)</f>
        <v>2</v>
      </c>
      <c r="B134" s="4">
        <v>3.61</v>
      </c>
      <c r="C134" s="4">
        <v>6.72</v>
      </c>
      <c r="D134" s="4">
        <v>6.4</v>
      </c>
      <c r="E134" s="4">
        <v>3.44</v>
      </c>
      <c r="F134" s="4">
        <v>2.23</v>
      </c>
      <c r="G134" s="4">
        <v>1.88</v>
      </c>
      <c r="H134" s="4">
        <v>92.9</v>
      </c>
      <c r="I134" s="4">
        <v>13.75</v>
      </c>
      <c r="J134" s="4">
        <v>474.69</v>
      </c>
      <c r="K134" s="4">
        <v>82.56</v>
      </c>
      <c r="L134" s="4">
        <v>65.28</v>
      </c>
      <c r="M134" s="4">
        <v>474.93</v>
      </c>
      <c r="N134" s="4">
        <v>82.61</v>
      </c>
      <c r="O134" s="4">
        <v>65.319999999999993</v>
      </c>
      <c r="P134" s="4">
        <f>IF('Data 1Q Ahead No Spaces'!T134&lt;5,0,IF('Data 1Q Ahead No Spaces'!T134&lt;11,1,IF('Data 1Q Ahead No Spaces'!T134&lt;17,2,3)))</f>
        <v>2</v>
      </c>
      <c r="Q134" s="3">
        <v>4172.2448000000004</v>
      </c>
      <c r="R134" s="7">
        <f>VLOOKUP('Data 1Q Ahead No Spaces'!W134,Industry!$A$2:$B$11,2,FALSE)</f>
        <v>8</v>
      </c>
    </row>
    <row r="135" spans="1:18" ht="14.25" customHeight="1" x14ac:dyDescent="0.35">
      <c r="A135" s="4">
        <f>IF('Data 1Q Ahead No Spaces'!A135='Data 1Q Ahead No Spaces'!A134,'Data to Use'!A134,'Data to Use'!A134+1)</f>
        <v>2</v>
      </c>
      <c r="B135" s="4">
        <v>3.64</v>
      </c>
      <c r="C135" s="4">
        <v>7.02</v>
      </c>
      <c r="D135" s="4">
        <v>6.69</v>
      </c>
      <c r="E135" s="4">
        <v>3.36</v>
      </c>
      <c r="F135" s="4">
        <v>2.83</v>
      </c>
      <c r="G135" s="4">
        <v>1.81</v>
      </c>
      <c r="H135" s="4">
        <v>90.9</v>
      </c>
      <c r="I135" s="4">
        <v>13.18</v>
      </c>
      <c r="J135" s="4">
        <v>505.14</v>
      </c>
      <c r="K135" s="4">
        <v>83.42</v>
      </c>
      <c r="L135" s="4">
        <v>66.59</v>
      </c>
      <c r="M135" s="4">
        <v>505.55</v>
      </c>
      <c r="N135" s="4">
        <v>83.49</v>
      </c>
      <c r="O135" s="4">
        <v>66.650000000000006</v>
      </c>
      <c r="P135" s="4">
        <f>IF('Data 1Q Ahead No Spaces'!T135&lt;5,0,IF('Data 1Q Ahead No Spaces'!T135&lt;11,1,IF('Data 1Q Ahead No Spaces'!T135&lt;17,2,3)))</f>
        <v>2</v>
      </c>
      <c r="Q135" s="3">
        <v>3424.2927</v>
      </c>
      <c r="R135" s="7">
        <f>VLOOKUP('Data 1Q Ahead No Spaces'!W135,Industry!$A$2:$B$11,2,FALSE)</f>
        <v>8</v>
      </c>
    </row>
    <row r="136" spans="1:18" ht="14.25" customHeight="1" x14ac:dyDescent="0.35">
      <c r="A136" s="4">
        <f>IF('Data 1Q Ahead No Spaces'!A136='Data 1Q Ahead No Spaces'!A135,'Data to Use'!A135,'Data to Use'!A135+1)</f>
        <v>2</v>
      </c>
      <c r="B136" s="4">
        <v>3.7</v>
      </c>
      <c r="C136" s="4">
        <v>7.12</v>
      </c>
      <c r="D136" s="4">
        <v>6.85</v>
      </c>
      <c r="E136" s="4">
        <v>3.38</v>
      </c>
      <c r="F136" s="4">
        <v>2.54</v>
      </c>
      <c r="G136" s="4">
        <v>1.79</v>
      </c>
      <c r="H136" s="4">
        <v>90.7</v>
      </c>
      <c r="I136" s="4">
        <v>11.84</v>
      </c>
      <c r="J136" s="4">
        <v>571.71</v>
      </c>
      <c r="K136" s="4">
        <v>85.05</v>
      </c>
      <c r="L136" s="4">
        <v>67.680000000000007</v>
      </c>
      <c r="M136" s="4">
        <v>572.16999999999996</v>
      </c>
      <c r="N136" s="4">
        <v>85.12</v>
      </c>
      <c r="O136" s="4">
        <v>67.739999999999995</v>
      </c>
      <c r="P136" s="4">
        <f>IF('Data 1Q Ahead No Spaces'!T136&lt;5,0,IF('Data 1Q Ahead No Spaces'!T136&lt;11,1,IF('Data 1Q Ahead No Spaces'!T136&lt;17,2,3)))</f>
        <v>2</v>
      </c>
      <c r="Q136" s="3">
        <v>3610.8941</v>
      </c>
      <c r="R136" s="7">
        <f>VLOOKUP('Data 1Q Ahead No Spaces'!W136,Industry!$A$2:$B$11,2,FALSE)</f>
        <v>8</v>
      </c>
    </row>
    <row r="137" spans="1:18" ht="14.25" customHeight="1" x14ac:dyDescent="0.35">
      <c r="A137" s="4">
        <f>IF('Data 1Q Ahead No Spaces'!A137='Data 1Q Ahead No Spaces'!A136,'Data to Use'!A136,'Data to Use'!A136+1)</f>
        <v>2</v>
      </c>
      <c r="B137" s="4">
        <v>3.78</v>
      </c>
      <c r="C137" s="4">
        <v>7.14</v>
      </c>
      <c r="D137" s="4">
        <v>7</v>
      </c>
      <c r="E137" s="4">
        <v>3.34</v>
      </c>
      <c r="F137" s="4">
        <v>2.4500000000000002</v>
      </c>
      <c r="G137" s="4">
        <v>1.82</v>
      </c>
      <c r="H137" s="4">
        <v>90.3</v>
      </c>
      <c r="I137" s="4">
        <v>10.46</v>
      </c>
      <c r="J137" s="4">
        <v>659.37</v>
      </c>
      <c r="K137" s="4">
        <v>86.77</v>
      </c>
      <c r="L137" s="4">
        <v>68.959999999999994</v>
      </c>
      <c r="M137" s="4">
        <v>659.91</v>
      </c>
      <c r="N137" s="4">
        <v>86.84</v>
      </c>
      <c r="O137" s="4">
        <v>69.02</v>
      </c>
      <c r="P137" s="4">
        <f>IF('Data 1Q Ahead No Spaces'!T137&lt;5,0,IF('Data 1Q Ahead No Spaces'!T137&lt;11,1,IF('Data 1Q Ahead No Spaces'!T137&lt;17,2,3)))</f>
        <v>2</v>
      </c>
      <c r="Q137" s="3">
        <v>3581.6750000000002</v>
      </c>
      <c r="R137" s="7">
        <f>VLOOKUP('Data 1Q Ahead No Spaces'!W137,Industry!$A$2:$B$11,2,FALSE)</f>
        <v>8</v>
      </c>
    </row>
    <row r="138" spans="1:18" ht="14.25" customHeight="1" x14ac:dyDescent="0.35">
      <c r="A138" s="4">
        <f>IF('Data 1Q Ahead No Spaces'!A138='Data 1Q Ahead No Spaces'!A137,'Data to Use'!A137,'Data to Use'!A137+1)</f>
        <v>2</v>
      </c>
      <c r="B138" s="4">
        <v>3.79</v>
      </c>
      <c r="C138" s="4">
        <v>7.36</v>
      </c>
      <c r="D138" s="4">
        <v>7.1</v>
      </c>
      <c r="E138" s="4">
        <v>3.2</v>
      </c>
      <c r="F138" s="4">
        <v>2.2799999999999998</v>
      </c>
      <c r="G138" s="4">
        <v>1.67</v>
      </c>
      <c r="H138" s="4">
        <v>90.7</v>
      </c>
      <c r="I138" s="4">
        <v>7.53</v>
      </c>
      <c r="J138" s="4">
        <v>891.55</v>
      </c>
      <c r="K138" s="4">
        <v>89.85</v>
      </c>
      <c r="L138" s="4">
        <v>68.540000000000006</v>
      </c>
      <c r="M138" s="4">
        <v>892.28</v>
      </c>
      <c r="N138" s="4">
        <v>89.92</v>
      </c>
      <c r="O138" s="4">
        <v>68.599999999999994</v>
      </c>
      <c r="P138" s="4">
        <f>IF('Data 1Q Ahead No Spaces'!T138&lt;5,0,IF('Data 1Q Ahead No Spaces'!T138&lt;11,1,IF('Data 1Q Ahead No Spaces'!T138&lt;17,2,3)))</f>
        <v>2</v>
      </c>
      <c r="Q138" s="3">
        <v>2720.8843999999999</v>
      </c>
      <c r="R138" s="7">
        <f>VLOOKUP('Data 1Q Ahead No Spaces'!W138,Industry!$A$2:$B$11,2,FALSE)</f>
        <v>8</v>
      </c>
    </row>
    <row r="139" spans="1:18" ht="14.25" customHeight="1" x14ac:dyDescent="0.35">
      <c r="A139" s="4">
        <f>IF('Data 1Q Ahead No Spaces'!A139='Data 1Q Ahead No Spaces'!A138,'Data to Use'!A138,'Data to Use'!A138+1)</f>
        <v>2</v>
      </c>
      <c r="B139" s="4">
        <v>3.87</v>
      </c>
      <c r="C139" s="4">
        <v>7.65</v>
      </c>
      <c r="D139" s="4">
        <v>7.36</v>
      </c>
      <c r="E139" s="4">
        <v>3.12</v>
      </c>
      <c r="F139" s="4">
        <v>2.5099999999999998</v>
      </c>
      <c r="G139" s="4">
        <v>1.57</v>
      </c>
      <c r="H139" s="4">
        <v>88.7</v>
      </c>
      <c r="I139" s="4">
        <v>7.09</v>
      </c>
      <c r="J139" s="4">
        <v>957.19</v>
      </c>
      <c r="K139" s="4">
        <v>90.47</v>
      </c>
      <c r="L139" s="4">
        <v>69.42</v>
      </c>
      <c r="M139" s="4">
        <v>957.97</v>
      </c>
      <c r="N139" s="4">
        <v>90.55</v>
      </c>
      <c r="O139" s="4">
        <v>69.48</v>
      </c>
      <c r="P139" s="4">
        <f>IF('Data 1Q Ahead No Spaces'!T139&lt;5,0,IF('Data 1Q Ahead No Spaces'!T139&lt;11,1,IF('Data 1Q Ahead No Spaces'!T139&lt;17,2,3)))</f>
        <v>2</v>
      </c>
      <c r="Q139" s="3">
        <v>2242.7734999999998</v>
      </c>
      <c r="R139" s="7">
        <f>VLOOKUP('Data 1Q Ahead No Spaces'!W139,Industry!$A$2:$B$11,2,FALSE)</f>
        <v>8</v>
      </c>
    </row>
    <row r="140" spans="1:18" ht="14.25" customHeight="1" x14ac:dyDescent="0.35">
      <c r="A140" s="4">
        <f>IF('Data 1Q Ahead No Spaces'!A140='Data 1Q Ahead No Spaces'!A139,'Data to Use'!A139,'Data to Use'!A139+1)</f>
        <v>2</v>
      </c>
      <c r="B140" s="4">
        <v>3.95</v>
      </c>
      <c r="C140" s="4">
        <v>8.36</v>
      </c>
      <c r="D140" s="4">
        <v>7.59</v>
      </c>
      <c r="E140" s="4">
        <v>2.73</v>
      </c>
      <c r="F140" s="4">
        <v>2.17</v>
      </c>
      <c r="G140" s="4">
        <v>1.38</v>
      </c>
      <c r="H140" s="4">
        <v>98.7</v>
      </c>
      <c r="I140" s="4">
        <v>6.24</v>
      </c>
      <c r="J140" s="4">
        <v>1103.4000000000001</v>
      </c>
      <c r="K140" s="4">
        <v>91.57</v>
      </c>
      <c r="L140" s="4">
        <v>70.459999999999994</v>
      </c>
      <c r="M140" s="4">
        <v>1105.02</v>
      </c>
      <c r="N140" s="4">
        <v>91.7</v>
      </c>
      <c r="O140" s="4">
        <v>70.56</v>
      </c>
      <c r="P140" s="4">
        <f>IF('Data 1Q Ahead No Spaces'!T140&lt;5,0,IF('Data 1Q Ahead No Spaces'!T140&lt;11,1,IF('Data 1Q Ahead No Spaces'!T140&lt;17,2,3)))</f>
        <v>2</v>
      </c>
      <c r="Q140" s="3">
        <v>2230.2718</v>
      </c>
      <c r="R140" s="7">
        <f>VLOOKUP('Data 1Q Ahead No Spaces'!W140,Industry!$A$2:$B$11,2,FALSE)</f>
        <v>8</v>
      </c>
    </row>
    <row r="141" spans="1:18" ht="14.25" customHeight="1" x14ac:dyDescent="0.35">
      <c r="A141" s="4">
        <f>IF('Data 1Q Ahead No Spaces'!A141='Data 1Q Ahead No Spaces'!A140,'Data to Use'!A140,'Data to Use'!A140+1)</f>
        <v>2</v>
      </c>
      <c r="B141" s="4">
        <v>4.0199999999999996</v>
      </c>
      <c r="C141" s="4">
        <v>8.17</v>
      </c>
      <c r="D141" s="4">
        <v>7.44</v>
      </c>
      <c r="E141" s="4">
        <v>2.85</v>
      </c>
      <c r="F141" s="4">
        <v>2.29</v>
      </c>
      <c r="G141" s="4">
        <v>1.79</v>
      </c>
      <c r="H141" s="4">
        <v>96.6</v>
      </c>
      <c r="I141" s="4">
        <v>5.97</v>
      </c>
      <c r="J141" s="4">
        <v>1142.25</v>
      </c>
      <c r="K141" s="4">
        <v>91.83</v>
      </c>
      <c r="L141" s="4">
        <v>69.98</v>
      </c>
      <c r="M141" s="4">
        <v>1143.94</v>
      </c>
      <c r="N141" s="4">
        <v>91.96</v>
      </c>
      <c r="O141" s="4">
        <v>70.08</v>
      </c>
      <c r="P141" s="4">
        <f>IF('Data 1Q Ahead No Spaces'!T141&lt;5,0,IF('Data 1Q Ahead No Spaces'!T141&lt;11,1,IF('Data 1Q Ahead No Spaces'!T141&lt;17,2,3)))</f>
        <v>2</v>
      </c>
      <c r="Q141" s="3">
        <v>2354.9456</v>
      </c>
      <c r="R141" s="7">
        <f>VLOOKUP('Data 1Q Ahead No Spaces'!W141,Industry!$A$2:$B$11,2,FALSE)</f>
        <v>8</v>
      </c>
    </row>
    <row r="142" spans="1:18" ht="14.25" customHeight="1" x14ac:dyDescent="0.35">
      <c r="A142" s="4">
        <f>IF('Data 1Q Ahead No Spaces'!A142='Data 1Q Ahead No Spaces'!A141,'Data to Use'!A141,'Data to Use'!A141+1)</f>
        <v>2</v>
      </c>
      <c r="B142" s="4">
        <v>4.0999999999999996</v>
      </c>
      <c r="C142" s="4">
        <v>7.92</v>
      </c>
      <c r="D142" s="4">
        <v>7.33</v>
      </c>
      <c r="E142" s="4">
        <v>2.76</v>
      </c>
      <c r="F142" s="4">
        <v>1.79</v>
      </c>
      <c r="G142" s="4">
        <v>1.67</v>
      </c>
      <c r="H142" s="4">
        <v>94.2</v>
      </c>
      <c r="I142" s="4">
        <v>4.76</v>
      </c>
      <c r="J142" s="4">
        <v>1413.91</v>
      </c>
      <c r="K142" s="4">
        <v>93.26</v>
      </c>
      <c r="L142" s="4">
        <v>69.7</v>
      </c>
      <c r="M142" s="4">
        <v>1416.04</v>
      </c>
      <c r="N142" s="4">
        <v>93.4</v>
      </c>
      <c r="O142" s="4">
        <v>69.8</v>
      </c>
      <c r="P142" s="4">
        <f>IF('Data 1Q Ahead No Spaces'!T142&lt;5,0,IF('Data 1Q Ahead No Spaces'!T142&lt;11,1,IF('Data 1Q Ahead No Spaces'!T142&lt;17,2,3)))</f>
        <v>2</v>
      </c>
      <c r="Q142" s="3">
        <v>2439.2817</v>
      </c>
      <c r="R142" s="7">
        <f>VLOOKUP('Data 1Q Ahead No Spaces'!W142,Industry!$A$2:$B$11,2,FALSE)</f>
        <v>8</v>
      </c>
    </row>
    <row r="143" spans="1:18" ht="14.25" customHeight="1" x14ac:dyDescent="0.35">
      <c r="A143" s="4">
        <f>IF('Data 1Q Ahead No Spaces'!A143='Data 1Q Ahead No Spaces'!A142,'Data to Use'!A142,'Data to Use'!A142+1)</f>
        <v>2</v>
      </c>
      <c r="B143" s="4">
        <v>4.1900000000000004</v>
      </c>
      <c r="C143" s="4">
        <v>7.64</v>
      </c>
      <c r="D143" s="4">
        <v>7.12</v>
      </c>
      <c r="E143" s="4">
        <v>2.8</v>
      </c>
      <c r="F143" s="4">
        <v>2.06</v>
      </c>
      <c r="G143" s="4">
        <v>1.73</v>
      </c>
      <c r="H143" s="4">
        <v>93.8</v>
      </c>
      <c r="I143" s="4">
        <v>4.37</v>
      </c>
      <c r="J143" s="4">
        <v>1559.17</v>
      </c>
      <c r="K143" s="4">
        <v>93.84</v>
      </c>
      <c r="L143" s="4">
        <v>70.599999999999994</v>
      </c>
      <c r="M143" s="4">
        <v>1561.52</v>
      </c>
      <c r="N143" s="4">
        <v>93.98</v>
      </c>
      <c r="O143" s="4">
        <v>70.709999999999994</v>
      </c>
      <c r="P143" s="4">
        <f>IF('Data 1Q Ahead No Spaces'!T143&lt;5,0,IF('Data 1Q Ahead No Spaces'!T143&lt;11,1,IF('Data 1Q Ahead No Spaces'!T143&lt;17,2,3)))</f>
        <v>2</v>
      </c>
      <c r="Q143" s="3">
        <v>2331.7703999999999</v>
      </c>
      <c r="R143" s="7">
        <f>VLOOKUP('Data 1Q Ahead No Spaces'!W143,Industry!$A$2:$B$11,2,FALSE)</f>
        <v>8</v>
      </c>
    </row>
    <row r="144" spans="1:18" ht="14.25" customHeight="1" x14ac:dyDescent="0.35">
      <c r="A144" s="4">
        <f>IF('Data 1Q Ahead No Spaces'!A144='Data 1Q Ahead No Spaces'!A143,'Data to Use'!A143,'Data to Use'!A143+1)</f>
        <v>2</v>
      </c>
      <c r="B144" s="4">
        <v>4.42</v>
      </c>
      <c r="C144" s="4">
        <v>7.65</v>
      </c>
      <c r="D144" s="4">
        <v>7.28</v>
      </c>
      <c r="E144" s="4">
        <v>2.52</v>
      </c>
      <c r="F144" s="4">
        <v>1.6</v>
      </c>
      <c r="G144" s="4">
        <v>1.45</v>
      </c>
      <c r="H144" s="4">
        <v>94</v>
      </c>
      <c r="I144" s="4">
        <v>3.82</v>
      </c>
      <c r="J144" s="4">
        <v>1767.31</v>
      </c>
      <c r="K144" s="4">
        <v>94.51</v>
      </c>
      <c r="L144" s="4">
        <v>70.61</v>
      </c>
      <c r="M144" s="4">
        <v>1769.96</v>
      </c>
      <c r="N144" s="4">
        <v>94.65</v>
      </c>
      <c r="O144" s="4">
        <v>70.72</v>
      </c>
      <c r="P144" s="4">
        <f>IF('Data 1Q Ahead No Spaces'!T144&lt;5,0,IF('Data 1Q Ahead No Spaces'!T144&lt;11,1,IF('Data 1Q Ahead No Spaces'!T144&lt;17,2,3)))</f>
        <v>2</v>
      </c>
      <c r="Q144" s="3">
        <v>2228.2170999999998</v>
      </c>
      <c r="R144" s="7">
        <f>VLOOKUP('Data 1Q Ahead No Spaces'!W144,Industry!$A$2:$B$11,2,FALSE)</f>
        <v>8</v>
      </c>
    </row>
    <row r="145" spans="1:18" ht="14.25" customHeight="1" x14ac:dyDescent="0.35">
      <c r="A145" s="4">
        <f>IF('Data 1Q Ahead No Spaces'!A145='Data 1Q Ahead No Spaces'!A144,'Data to Use'!A144,'Data to Use'!A144+1)</f>
        <v>2</v>
      </c>
      <c r="B145" s="4">
        <v>5.93</v>
      </c>
      <c r="C145" s="4">
        <v>11.98</v>
      </c>
      <c r="D145" s="4">
        <v>11.47</v>
      </c>
      <c r="E145" s="4">
        <v>3.44</v>
      </c>
      <c r="F145" s="4">
        <v>2.4</v>
      </c>
      <c r="G145" s="4">
        <v>1.4</v>
      </c>
      <c r="H145" s="4">
        <v>166.6</v>
      </c>
      <c r="I145" s="4">
        <v>29.57</v>
      </c>
      <c r="J145" s="4">
        <v>153.38999999999999</v>
      </c>
      <c r="K145" s="4">
        <v>60.18</v>
      </c>
      <c r="L145" s="4">
        <v>45.47</v>
      </c>
      <c r="M145" s="4">
        <v>154.88999999999999</v>
      </c>
      <c r="N145" s="4">
        <v>60.77</v>
      </c>
      <c r="O145" s="4">
        <v>45.91</v>
      </c>
      <c r="P145" s="4">
        <f>IF('Data 1Q Ahead No Spaces'!T145&lt;5,0,IF('Data 1Q Ahead No Spaces'!T145&lt;11,1,IF('Data 1Q Ahead No Spaces'!T145&lt;17,2,3)))</f>
        <v>2</v>
      </c>
      <c r="Q145" s="3">
        <v>8120.0240999999996</v>
      </c>
      <c r="R145" s="7">
        <f>VLOOKUP('Data 1Q Ahead No Spaces'!W145,Industry!$A$2:$B$11,2,FALSE)</f>
        <v>8</v>
      </c>
    </row>
    <row r="146" spans="1:18" ht="14.25" customHeight="1" x14ac:dyDescent="0.35">
      <c r="A146" s="4">
        <f>IF('Data 1Q Ahead No Spaces'!A146='Data 1Q Ahead No Spaces'!A145,'Data to Use'!A145,'Data to Use'!A145+1)</f>
        <v>2</v>
      </c>
      <c r="B146" s="4">
        <v>4.8099999999999996</v>
      </c>
      <c r="C146" s="4">
        <v>10.7</v>
      </c>
      <c r="D146" s="4">
        <v>10.38</v>
      </c>
      <c r="E146" s="4">
        <v>3.54</v>
      </c>
      <c r="F146" s="4">
        <v>2.06</v>
      </c>
      <c r="G146" s="4">
        <v>1.43</v>
      </c>
      <c r="H146" s="4">
        <v>167.5</v>
      </c>
      <c r="I146" s="4">
        <v>29.05</v>
      </c>
      <c r="J146" s="4">
        <v>153.25</v>
      </c>
      <c r="K146" s="4">
        <v>59.26</v>
      </c>
      <c r="L146" s="4">
        <v>44.63</v>
      </c>
      <c r="M146" s="4">
        <v>158.62</v>
      </c>
      <c r="N146" s="4">
        <v>61.33</v>
      </c>
      <c r="O146" s="4">
        <v>46.19</v>
      </c>
      <c r="P146" s="4">
        <f>IF('Data 1Q Ahead No Spaces'!T146&lt;5,0,IF('Data 1Q Ahead No Spaces'!T146&lt;11,1,IF('Data 1Q Ahead No Spaces'!T146&lt;17,2,3)))</f>
        <v>2</v>
      </c>
      <c r="Q146" s="3">
        <v>9670.2091999999993</v>
      </c>
      <c r="R146" s="7">
        <f>VLOOKUP('Data 1Q Ahead No Spaces'!W146,Industry!$A$2:$B$11,2,FALSE)</f>
        <v>8</v>
      </c>
    </row>
    <row r="147" spans="1:18" ht="14.25" customHeight="1" x14ac:dyDescent="0.35">
      <c r="A147" s="4">
        <f>IF('Data 1Q Ahead No Spaces'!A147='Data 1Q Ahead No Spaces'!A146,'Data to Use'!A146,'Data to Use'!A146+1)</f>
        <v>2</v>
      </c>
      <c r="B147" s="4">
        <v>3.94</v>
      </c>
      <c r="C147" s="4">
        <v>9.6</v>
      </c>
      <c r="D147" s="4">
        <v>9.19</v>
      </c>
      <c r="E147" s="4">
        <v>3.59</v>
      </c>
      <c r="F147" s="4">
        <v>2.35</v>
      </c>
      <c r="G147" s="4">
        <v>1.5</v>
      </c>
      <c r="H147" s="4">
        <v>167.4</v>
      </c>
      <c r="I147" s="4">
        <v>28.51</v>
      </c>
      <c r="J147" s="4">
        <v>157.18</v>
      </c>
      <c r="K147" s="4">
        <v>59.83</v>
      </c>
      <c r="L147" s="4">
        <v>44.92</v>
      </c>
      <c r="M147" s="4">
        <v>162.69</v>
      </c>
      <c r="N147" s="4">
        <v>61.93</v>
      </c>
      <c r="O147" s="4">
        <v>46.49</v>
      </c>
      <c r="P147" s="4">
        <f>IF('Data 1Q Ahead No Spaces'!T147&lt;5,0,IF('Data 1Q Ahead No Spaces'!T147&lt;11,1,IF('Data 1Q Ahead No Spaces'!T147&lt;17,2,3)))</f>
        <v>2</v>
      </c>
      <c r="Q147" s="3">
        <v>8180.7494999999999</v>
      </c>
      <c r="R147" s="7">
        <f>VLOOKUP('Data 1Q Ahead No Spaces'!W147,Industry!$A$2:$B$11,2,FALSE)</f>
        <v>8</v>
      </c>
    </row>
    <row r="148" spans="1:18" ht="14.25" customHeight="1" x14ac:dyDescent="0.35">
      <c r="A148" s="4">
        <f>IF('Data 1Q Ahead No Spaces'!A148='Data 1Q Ahead No Spaces'!A147,'Data to Use'!A147,'Data to Use'!A147+1)</f>
        <v>2</v>
      </c>
      <c r="B148" s="4">
        <v>3.36</v>
      </c>
      <c r="C148" s="4">
        <v>8.51</v>
      </c>
      <c r="D148" s="4">
        <v>8.27</v>
      </c>
      <c r="E148" s="4">
        <v>3.58</v>
      </c>
      <c r="F148" s="4">
        <v>2.2400000000000002</v>
      </c>
      <c r="G148" s="4">
        <v>1.43</v>
      </c>
      <c r="H148" s="4">
        <v>166.9</v>
      </c>
      <c r="I148" s="4">
        <v>27.86</v>
      </c>
      <c r="J148" s="4">
        <v>161.91</v>
      </c>
      <c r="K148" s="4">
        <v>60.86</v>
      </c>
      <c r="L148" s="4">
        <v>45.23</v>
      </c>
      <c r="M148" s="4">
        <v>166.03</v>
      </c>
      <c r="N148" s="4">
        <v>62.41</v>
      </c>
      <c r="O148" s="4">
        <v>46.38</v>
      </c>
      <c r="P148" s="4">
        <f>IF('Data 1Q Ahead No Spaces'!T148&lt;5,0,IF('Data 1Q Ahead No Spaces'!T148&lt;11,1,IF('Data 1Q Ahead No Spaces'!T148&lt;17,2,3)))</f>
        <v>2</v>
      </c>
      <c r="Q148" s="3">
        <v>8031.5384000000004</v>
      </c>
      <c r="R148" s="7">
        <f>VLOOKUP('Data 1Q Ahead No Spaces'!W148,Industry!$A$2:$B$11,2,FALSE)</f>
        <v>8</v>
      </c>
    </row>
    <row r="149" spans="1:18" ht="14.25" customHeight="1" x14ac:dyDescent="0.35">
      <c r="A149" s="4">
        <f>IF('Data 1Q Ahead No Spaces'!A149='Data 1Q Ahead No Spaces'!A148,'Data to Use'!A148,'Data to Use'!A148+1)</f>
        <v>2</v>
      </c>
      <c r="B149" s="4">
        <v>3.44</v>
      </c>
      <c r="C149" s="4">
        <v>9.02</v>
      </c>
      <c r="D149" s="4">
        <v>8.7899999999999991</v>
      </c>
      <c r="E149" s="4">
        <v>3.21</v>
      </c>
      <c r="F149" s="4">
        <v>1.6</v>
      </c>
      <c r="G149" s="4">
        <v>1.0900000000000001</v>
      </c>
      <c r="H149" s="4">
        <v>165.8</v>
      </c>
      <c r="I149" s="4">
        <v>27.22</v>
      </c>
      <c r="J149" s="4">
        <v>170.65</v>
      </c>
      <c r="K149" s="4">
        <v>62.84</v>
      </c>
      <c r="L149" s="4">
        <v>46.59</v>
      </c>
      <c r="M149" s="4">
        <v>171.56</v>
      </c>
      <c r="N149" s="4">
        <v>63.18</v>
      </c>
      <c r="O149" s="4">
        <v>46.84</v>
      </c>
      <c r="P149" s="4">
        <f>IF('Data 1Q Ahead No Spaces'!T149&lt;5,0,IF('Data 1Q Ahead No Spaces'!T149&lt;11,1,IF('Data 1Q Ahead No Spaces'!T149&lt;17,2,3)))</f>
        <v>2</v>
      </c>
      <c r="Q149" s="3">
        <v>6080.2870999999996</v>
      </c>
      <c r="R149" s="7">
        <f>VLOOKUP('Data 1Q Ahead No Spaces'!W149,Industry!$A$2:$B$11,2,FALSE)</f>
        <v>8</v>
      </c>
    </row>
    <row r="150" spans="1:18" ht="14.25" customHeight="1" x14ac:dyDescent="0.35">
      <c r="A150" s="4">
        <f>IF('Data 1Q Ahead No Spaces'!A150='Data 1Q Ahead No Spaces'!A149,'Data to Use'!A149,'Data to Use'!A149+1)</f>
        <v>2</v>
      </c>
      <c r="B150" s="4">
        <v>3.46</v>
      </c>
      <c r="C150" s="4">
        <v>9.23</v>
      </c>
      <c r="D150" s="4">
        <v>8.86</v>
      </c>
      <c r="E150" s="4">
        <v>3.46</v>
      </c>
      <c r="F150" s="4">
        <v>2.7</v>
      </c>
      <c r="G150" s="4">
        <v>1.4</v>
      </c>
      <c r="H150" s="4">
        <v>165.2</v>
      </c>
      <c r="I150" s="4">
        <v>25.52</v>
      </c>
      <c r="J150" s="4">
        <v>183.61</v>
      </c>
      <c r="K150" s="4">
        <v>64.260000000000005</v>
      </c>
      <c r="L150" s="4">
        <v>47</v>
      </c>
      <c r="M150" s="4">
        <v>185.72</v>
      </c>
      <c r="N150" s="4">
        <v>65</v>
      </c>
      <c r="O150" s="4">
        <v>47.53</v>
      </c>
      <c r="P150" s="4">
        <f>IF('Data 1Q Ahead No Spaces'!T150&lt;5,0,IF('Data 1Q Ahead No Spaces'!T150&lt;11,1,IF('Data 1Q Ahead No Spaces'!T150&lt;17,2,3)))</f>
        <v>2</v>
      </c>
      <c r="Q150" s="3">
        <v>5124.9092000000001</v>
      </c>
      <c r="R150" s="7">
        <f>VLOOKUP('Data 1Q Ahead No Spaces'!W150,Industry!$A$2:$B$11,2,FALSE)</f>
        <v>8</v>
      </c>
    </row>
    <row r="151" spans="1:18" ht="14.25" customHeight="1" x14ac:dyDescent="0.35">
      <c r="A151" s="4">
        <f>IF('Data 1Q Ahead No Spaces'!A151='Data 1Q Ahead No Spaces'!A150,'Data to Use'!A150,'Data to Use'!A150+1)</f>
        <v>2</v>
      </c>
      <c r="B151" s="4">
        <v>3.5</v>
      </c>
      <c r="C151" s="4">
        <v>9.67</v>
      </c>
      <c r="D151" s="4">
        <v>9.24</v>
      </c>
      <c r="E151" s="4">
        <v>3.43</v>
      </c>
      <c r="F151" s="4">
        <v>2.0699999999999998</v>
      </c>
      <c r="G151" s="4">
        <v>1.26</v>
      </c>
      <c r="H151" s="4">
        <v>164.9</v>
      </c>
      <c r="I151" s="4">
        <v>25.48</v>
      </c>
      <c r="J151" s="4">
        <v>173.06</v>
      </c>
      <c r="K151" s="4">
        <v>60.01</v>
      </c>
      <c r="L151" s="4">
        <v>44.22</v>
      </c>
      <c r="M151" s="4">
        <v>188.39</v>
      </c>
      <c r="N151" s="4">
        <v>65.319999999999993</v>
      </c>
      <c r="O151" s="4">
        <v>48.14</v>
      </c>
      <c r="P151" s="4">
        <f>IF('Data 1Q Ahead No Spaces'!T151&lt;5,0,IF('Data 1Q Ahead No Spaces'!T151&lt;11,1,IF('Data 1Q Ahead No Spaces'!T151&lt;17,2,3)))</f>
        <v>2</v>
      </c>
      <c r="Q151" s="3">
        <v>4163.7950000000001</v>
      </c>
      <c r="R151" s="7">
        <f>VLOOKUP('Data 1Q Ahead No Spaces'!W151,Industry!$A$2:$B$11,2,FALSE)</f>
        <v>8</v>
      </c>
    </row>
    <row r="152" spans="1:18" ht="14.25" customHeight="1" x14ac:dyDescent="0.35">
      <c r="A152" s="4">
        <f>IF('Data 1Q Ahead No Spaces'!A152='Data 1Q Ahead No Spaces'!A151,'Data to Use'!A151,'Data to Use'!A151+1)</f>
        <v>2</v>
      </c>
      <c r="B152" s="4">
        <v>3.51</v>
      </c>
      <c r="C152" s="4">
        <v>9.34</v>
      </c>
      <c r="D152" s="4">
        <v>8.8800000000000008</v>
      </c>
      <c r="E152" s="4">
        <v>3.34</v>
      </c>
      <c r="F152" s="4">
        <v>2.2999999999999998</v>
      </c>
      <c r="G152" s="4">
        <v>1.56</v>
      </c>
      <c r="H152" s="4">
        <v>172.1</v>
      </c>
      <c r="I152" s="4">
        <v>25.17</v>
      </c>
      <c r="J152" s="4">
        <v>177.08</v>
      </c>
      <c r="K152" s="4">
        <v>60.79</v>
      </c>
      <c r="L152" s="4">
        <v>44.74</v>
      </c>
      <c r="M152" s="4">
        <v>191.32</v>
      </c>
      <c r="N152" s="4">
        <v>65.67</v>
      </c>
      <c r="O152" s="4">
        <v>48.33</v>
      </c>
      <c r="P152" s="4">
        <f>IF('Data 1Q Ahead No Spaces'!T152&lt;5,0,IF('Data 1Q Ahead No Spaces'!T152&lt;11,1,IF('Data 1Q Ahead No Spaces'!T152&lt;17,2,3)))</f>
        <v>2</v>
      </c>
      <c r="Q152" s="3">
        <v>3824.2588000000001</v>
      </c>
      <c r="R152" s="7">
        <f>VLOOKUP('Data 1Q Ahead No Spaces'!W152,Industry!$A$2:$B$11,2,FALSE)</f>
        <v>8</v>
      </c>
    </row>
    <row r="153" spans="1:18" ht="14.25" customHeight="1" x14ac:dyDescent="0.35">
      <c r="A153" s="4">
        <f>IF('Data 1Q Ahead No Spaces'!A153='Data 1Q Ahead No Spaces'!A152,'Data to Use'!A152,'Data to Use'!A152+1)</f>
        <v>2</v>
      </c>
      <c r="B153" s="4">
        <v>3.39</v>
      </c>
      <c r="C153" s="4">
        <v>9.02</v>
      </c>
      <c r="D153" s="4">
        <v>7.9</v>
      </c>
      <c r="E153" s="4">
        <v>3.33</v>
      </c>
      <c r="F153" s="4">
        <v>2.14</v>
      </c>
      <c r="G153" s="4">
        <v>1.6</v>
      </c>
      <c r="H153" s="4">
        <v>172.2</v>
      </c>
      <c r="I153" s="4">
        <v>24.04</v>
      </c>
      <c r="J153" s="4">
        <v>191.89</v>
      </c>
      <c r="K153" s="4">
        <v>62.76</v>
      </c>
      <c r="L153" s="4">
        <v>46.29</v>
      </c>
      <c r="M153" s="4">
        <v>205.75</v>
      </c>
      <c r="N153" s="4">
        <v>67.290000000000006</v>
      </c>
      <c r="O153" s="4">
        <v>49.64</v>
      </c>
      <c r="P153" s="4">
        <f>IF('Data 1Q Ahead No Spaces'!T153&lt;5,0,IF('Data 1Q Ahead No Spaces'!T153&lt;11,1,IF('Data 1Q Ahead No Spaces'!T153&lt;17,2,3)))</f>
        <v>2</v>
      </c>
      <c r="Q153" s="3">
        <v>4907.3964999999998</v>
      </c>
      <c r="R153" s="7">
        <f>VLOOKUP('Data 1Q Ahead No Spaces'!W153,Industry!$A$2:$B$11,2,FALSE)</f>
        <v>8</v>
      </c>
    </row>
    <row r="154" spans="1:18" ht="14.25" customHeight="1" x14ac:dyDescent="0.35">
      <c r="A154" s="4">
        <f>IF('Data 1Q Ahead No Spaces'!A154='Data 1Q Ahead No Spaces'!A153,'Data to Use'!A153,'Data to Use'!A153+1)</f>
        <v>2</v>
      </c>
      <c r="B154" s="4">
        <v>3.38</v>
      </c>
      <c r="C154" s="4">
        <v>9.06</v>
      </c>
      <c r="D154" s="4">
        <v>7.71</v>
      </c>
      <c r="E154" s="4">
        <v>3.02</v>
      </c>
      <c r="F154" s="4">
        <v>1.94</v>
      </c>
      <c r="G154" s="4">
        <v>1.32</v>
      </c>
      <c r="H154" s="4">
        <v>178.9</v>
      </c>
      <c r="I154" s="4">
        <v>23.16</v>
      </c>
      <c r="J154" s="4">
        <v>203.48</v>
      </c>
      <c r="K154" s="4">
        <v>64.17</v>
      </c>
      <c r="L154" s="4">
        <v>47.27</v>
      </c>
      <c r="M154" s="4">
        <v>217.09</v>
      </c>
      <c r="N154" s="4">
        <v>68.459999999999994</v>
      </c>
      <c r="O154" s="4">
        <v>50.43</v>
      </c>
      <c r="P154" s="4">
        <f>IF('Data 1Q Ahead No Spaces'!T154&lt;5,0,IF('Data 1Q Ahead No Spaces'!T154&lt;11,1,IF('Data 1Q Ahead No Spaces'!T154&lt;17,2,3)))</f>
        <v>2</v>
      </c>
      <c r="Q154" s="3">
        <v>4273.1948000000002</v>
      </c>
      <c r="R154" s="7">
        <f>VLOOKUP('Data 1Q Ahead No Spaces'!W154,Industry!$A$2:$B$11,2,FALSE)</f>
        <v>8</v>
      </c>
    </row>
    <row r="155" spans="1:18" ht="14.25" customHeight="1" x14ac:dyDescent="0.35">
      <c r="A155" s="4">
        <f>IF('Data 1Q Ahead No Spaces'!A155='Data 1Q Ahead No Spaces'!A154,'Data to Use'!A154,'Data to Use'!A154+1)</f>
        <v>2</v>
      </c>
      <c r="B155" s="4">
        <v>3.37</v>
      </c>
      <c r="C155" s="4">
        <v>8.18</v>
      </c>
      <c r="D155" s="4">
        <v>7.33</v>
      </c>
      <c r="E155" s="4">
        <v>3.23</v>
      </c>
      <c r="F155" s="4">
        <v>2.13</v>
      </c>
      <c r="G155" s="4">
        <v>1.46</v>
      </c>
      <c r="H155" s="4">
        <v>171.4</v>
      </c>
      <c r="I155" s="4">
        <v>23.88</v>
      </c>
      <c r="J155" s="4">
        <v>205.6</v>
      </c>
      <c r="K155" s="4">
        <v>66.97</v>
      </c>
      <c r="L155" s="4">
        <v>49.2</v>
      </c>
      <c r="M155" s="4">
        <v>207.02</v>
      </c>
      <c r="N155" s="4">
        <v>67.430000000000007</v>
      </c>
      <c r="O155" s="4">
        <v>49.54</v>
      </c>
      <c r="P155" s="4">
        <f>IF('Data 1Q Ahead No Spaces'!T155&lt;5,0,IF('Data 1Q Ahead No Spaces'!T155&lt;11,1,IF('Data 1Q Ahead No Spaces'!T155&lt;17,2,3)))</f>
        <v>2</v>
      </c>
      <c r="Q155" s="3">
        <v>3982.5427</v>
      </c>
      <c r="R155" s="7">
        <f>VLOOKUP('Data 1Q Ahead No Spaces'!W155,Industry!$A$2:$B$11,2,FALSE)</f>
        <v>8</v>
      </c>
    </row>
    <row r="156" spans="1:18" ht="14.25" customHeight="1" x14ac:dyDescent="0.35">
      <c r="A156" s="4">
        <f>IF('Data 1Q Ahead No Spaces'!A156='Data 1Q Ahead No Spaces'!A155,'Data to Use'!A155,'Data to Use'!A155+1)</f>
        <v>2</v>
      </c>
      <c r="B156" s="4">
        <v>3.41</v>
      </c>
      <c r="C156" s="4">
        <v>7.94</v>
      </c>
      <c r="D156" s="4">
        <v>7.4</v>
      </c>
      <c r="E156" s="4">
        <v>3.39</v>
      </c>
      <c r="F156" s="4">
        <v>2.56</v>
      </c>
      <c r="G156" s="4">
        <v>1.6</v>
      </c>
      <c r="H156" s="4">
        <v>166.5</v>
      </c>
      <c r="I156" s="4">
        <v>23.7</v>
      </c>
      <c r="J156" s="4">
        <v>200.79</v>
      </c>
      <c r="K156" s="4">
        <v>65.33</v>
      </c>
      <c r="L156" s="4">
        <v>47.6</v>
      </c>
      <c r="M156" s="4">
        <v>207.34</v>
      </c>
      <c r="N156" s="4">
        <v>67.459999999999994</v>
      </c>
      <c r="O156" s="4">
        <v>49.15</v>
      </c>
      <c r="P156" s="4">
        <f>IF('Data 1Q Ahead No Spaces'!T156&lt;5,0,IF('Data 1Q Ahead No Spaces'!T156&lt;11,1,IF('Data 1Q Ahead No Spaces'!T156&lt;17,2,3)))</f>
        <v>2</v>
      </c>
      <c r="Q156" s="3">
        <v>4052.1181000000001</v>
      </c>
      <c r="R156" s="7">
        <f>VLOOKUP('Data 1Q Ahead No Spaces'!W156,Industry!$A$2:$B$11,2,FALSE)</f>
        <v>8</v>
      </c>
    </row>
    <row r="157" spans="1:18" ht="14.25" customHeight="1" x14ac:dyDescent="0.35">
      <c r="A157" s="4">
        <f>IF('Data 1Q Ahead No Spaces'!A157='Data 1Q Ahead No Spaces'!A156,'Data to Use'!A156,'Data to Use'!A156+1)</f>
        <v>2</v>
      </c>
      <c r="B157" s="4">
        <v>3.48</v>
      </c>
      <c r="C157" s="4">
        <v>8.49</v>
      </c>
      <c r="D157" s="4">
        <v>7.81</v>
      </c>
      <c r="E157" s="4">
        <v>3</v>
      </c>
      <c r="F157" s="4">
        <v>2.04</v>
      </c>
      <c r="G157" s="4">
        <v>1.26</v>
      </c>
      <c r="H157" s="4">
        <v>163.80000000000001</v>
      </c>
      <c r="I157" s="4">
        <v>23.68</v>
      </c>
      <c r="J157" s="4">
        <v>201.92</v>
      </c>
      <c r="K157" s="4">
        <v>65.45</v>
      </c>
      <c r="L157" s="4">
        <v>47.82</v>
      </c>
      <c r="M157" s="4">
        <v>208.53</v>
      </c>
      <c r="N157" s="4">
        <v>67.59</v>
      </c>
      <c r="O157" s="4">
        <v>49.38</v>
      </c>
      <c r="P157" s="4">
        <f>IF('Data 1Q Ahead No Spaces'!T157&lt;5,0,IF('Data 1Q Ahead No Spaces'!T157&lt;11,1,IF('Data 1Q Ahead No Spaces'!T157&lt;17,2,3)))</f>
        <v>2</v>
      </c>
      <c r="Q157" s="3">
        <v>4177.9811</v>
      </c>
      <c r="R157" s="7">
        <f>VLOOKUP('Data 1Q Ahead No Spaces'!W157,Industry!$A$2:$B$11,2,FALSE)</f>
        <v>8</v>
      </c>
    </row>
    <row r="158" spans="1:18" ht="14.25" customHeight="1" x14ac:dyDescent="0.35">
      <c r="A158" s="4">
        <f>IF('Data 1Q Ahead No Spaces'!A158='Data 1Q Ahead No Spaces'!A157,'Data to Use'!A157,'Data to Use'!A157+1)</f>
        <v>2</v>
      </c>
      <c r="B158" s="4">
        <v>3.37</v>
      </c>
      <c r="C158" s="4">
        <v>8.2899999999999991</v>
      </c>
      <c r="D158" s="4">
        <v>7.39</v>
      </c>
      <c r="E158" s="4">
        <v>3.26</v>
      </c>
      <c r="F158" s="4">
        <v>2.35</v>
      </c>
      <c r="G158" s="4">
        <v>1.56</v>
      </c>
      <c r="H158" s="4">
        <v>165.6</v>
      </c>
      <c r="I158" s="4">
        <v>24.38</v>
      </c>
      <c r="J158" s="4">
        <v>194.15</v>
      </c>
      <c r="K158" s="4">
        <v>64.61</v>
      </c>
      <c r="L158" s="4">
        <v>47.33</v>
      </c>
      <c r="M158" s="4">
        <v>200.51</v>
      </c>
      <c r="N158" s="4">
        <v>66.72</v>
      </c>
      <c r="O158" s="4">
        <v>48.88</v>
      </c>
      <c r="P158" s="4">
        <f>IF('Data 1Q Ahead No Spaces'!T158&lt;5,0,IF('Data 1Q Ahead No Spaces'!T158&lt;11,1,IF('Data 1Q Ahead No Spaces'!T158&lt;17,2,3)))</f>
        <v>2</v>
      </c>
      <c r="Q158" s="3">
        <v>4647.4983000000002</v>
      </c>
      <c r="R158" s="7">
        <f>VLOOKUP('Data 1Q Ahead No Spaces'!W158,Industry!$A$2:$B$11,2,FALSE)</f>
        <v>8</v>
      </c>
    </row>
    <row r="159" spans="1:18" ht="14.25" customHeight="1" x14ac:dyDescent="0.35">
      <c r="A159" s="4">
        <f>IF('Data 1Q Ahead No Spaces'!A159='Data 1Q Ahead No Spaces'!A158,'Data to Use'!A158,'Data to Use'!A158+1)</f>
        <v>2</v>
      </c>
      <c r="B159" s="4">
        <v>3.41</v>
      </c>
      <c r="C159" s="4">
        <v>8.5</v>
      </c>
      <c r="D159" s="4">
        <v>7.5</v>
      </c>
      <c r="E159" s="4">
        <v>2.97</v>
      </c>
      <c r="F159" s="4">
        <v>2.12</v>
      </c>
      <c r="G159" s="4">
        <v>1.32</v>
      </c>
      <c r="H159" s="4">
        <v>171</v>
      </c>
      <c r="I159" s="4">
        <v>24.27</v>
      </c>
      <c r="J159" s="4">
        <v>194.18</v>
      </c>
      <c r="K159" s="4">
        <v>64.02</v>
      </c>
      <c r="L159" s="4">
        <v>47.14</v>
      </c>
      <c r="M159" s="4">
        <v>203.33</v>
      </c>
      <c r="N159" s="4">
        <v>67.03</v>
      </c>
      <c r="O159" s="4">
        <v>49.36</v>
      </c>
      <c r="P159" s="4">
        <f>IF('Data 1Q Ahead No Spaces'!T159&lt;5,0,IF('Data 1Q Ahead No Spaces'!T159&lt;11,1,IF('Data 1Q Ahead No Spaces'!T159&lt;17,2,3)))</f>
        <v>2</v>
      </c>
      <c r="Q159" s="3">
        <v>5718.0131000000001</v>
      </c>
      <c r="R159" s="7">
        <f>VLOOKUP('Data 1Q Ahead No Spaces'!W159,Industry!$A$2:$B$11,2,FALSE)</f>
        <v>8</v>
      </c>
    </row>
    <row r="160" spans="1:18" ht="14.25" customHeight="1" x14ac:dyDescent="0.35">
      <c r="A160" s="4">
        <f>IF('Data 1Q Ahead No Spaces'!A160='Data 1Q Ahead No Spaces'!A159,'Data to Use'!A159,'Data to Use'!A159+1)</f>
        <v>2</v>
      </c>
      <c r="B160" s="4">
        <v>3.49</v>
      </c>
      <c r="C160" s="4">
        <v>8.66</v>
      </c>
      <c r="D160" s="4">
        <v>7.78</v>
      </c>
      <c r="E160" s="4">
        <v>2.97</v>
      </c>
      <c r="F160" s="4">
        <v>2.0299999999999998</v>
      </c>
      <c r="G160" s="4">
        <v>1.34</v>
      </c>
      <c r="H160" s="4">
        <v>167.6</v>
      </c>
      <c r="I160" s="4">
        <v>24.37</v>
      </c>
      <c r="J160" s="4">
        <v>194.03</v>
      </c>
      <c r="K160" s="4">
        <v>64.53</v>
      </c>
      <c r="L160" s="4">
        <v>47.29</v>
      </c>
      <c r="M160" s="4">
        <v>200.69</v>
      </c>
      <c r="N160" s="4">
        <v>66.739999999999995</v>
      </c>
      <c r="O160" s="4">
        <v>48.91</v>
      </c>
      <c r="P160" s="4">
        <f>IF('Data 1Q Ahead No Spaces'!T160&lt;5,0,IF('Data 1Q Ahead No Spaces'!T160&lt;11,1,IF('Data 1Q Ahead No Spaces'!T160&lt;17,2,3)))</f>
        <v>2</v>
      </c>
      <c r="Q160" s="3">
        <v>5852.4449999999997</v>
      </c>
      <c r="R160" s="7">
        <f>VLOOKUP('Data 1Q Ahead No Spaces'!W160,Industry!$A$2:$B$11,2,FALSE)</f>
        <v>8</v>
      </c>
    </row>
    <row r="161" spans="1:18" ht="14.25" customHeight="1" x14ac:dyDescent="0.35">
      <c r="A161" s="4">
        <f>IF('Data 1Q Ahead No Spaces'!A161='Data 1Q Ahead No Spaces'!A160,'Data to Use'!A160,'Data to Use'!A160+1)</f>
        <v>2</v>
      </c>
      <c r="B161" s="4">
        <v>4.3099999999999996</v>
      </c>
      <c r="C161" s="4">
        <v>10.44</v>
      </c>
      <c r="D161" s="4">
        <v>9.5500000000000007</v>
      </c>
      <c r="E161" s="4">
        <v>2.69</v>
      </c>
      <c r="F161" s="4">
        <v>1.55</v>
      </c>
      <c r="G161" s="4">
        <v>1.1599999999999999</v>
      </c>
      <c r="H161" s="4">
        <v>170.4</v>
      </c>
      <c r="I161" s="4">
        <v>22.07</v>
      </c>
      <c r="J161" s="4">
        <v>235.98</v>
      </c>
      <c r="K161" s="4">
        <v>68.849999999999994</v>
      </c>
      <c r="L161" s="4">
        <v>52.07</v>
      </c>
      <c r="M161" s="4">
        <v>242.73</v>
      </c>
      <c r="N161" s="4">
        <v>70.819999999999993</v>
      </c>
      <c r="O161" s="4">
        <v>53.56</v>
      </c>
      <c r="P161" s="4">
        <f>IF('Data 1Q Ahead No Spaces'!T161&lt;5,0,IF('Data 1Q Ahead No Spaces'!T161&lt;11,1,IF('Data 1Q Ahead No Spaces'!T161&lt;17,2,3)))</f>
        <v>2</v>
      </c>
      <c r="Q161" s="3">
        <v>6523.5473000000002</v>
      </c>
      <c r="R161" s="7">
        <f>VLOOKUP('Data 1Q Ahead No Spaces'!W161,Industry!$A$2:$B$11,2,FALSE)</f>
        <v>8</v>
      </c>
    </row>
    <row r="162" spans="1:18" ht="14.25" customHeight="1" x14ac:dyDescent="0.35">
      <c r="A162" s="4">
        <f>IF('Data 1Q Ahead No Spaces'!A162='Data 1Q Ahead No Spaces'!A161,'Data to Use'!A161,'Data to Use'!A161+1)</f>
        <v>2</v>
      </c>
      <c r="B162" s="4">
        <v>4.5999999999999996</v>
      </c>
      <c r="C162" s="4">
        <v>11.82</v>
      </c>
      <c r="D162" s="4">
        <v>10.99</v>
      </c>
      <c r="E162" s="4">
        <v>2.66</v>
      </c>
      <c r="F162" s="4">
        <v>1.49</v>
      </c>
      <c r="G162" s="4">
        <v>0.92</v>
      </c>
      <c r="H162" s="4">
        <v>186.6</v>
      </c>
      <c r="I162" s="4">
        <v>19.45</v>
      </c>
      <c r="J162" s="4">
        <v>256.77999999999997</v>
      </c>
      <c r="K162" s="4">
        <v>70.36</v>
      </c>
      <c r="L162" s="4">
        <v>49.94</v>
      </c>
      <c r="M162" s="4">
        <v>264.93</v>
      </c>
      <c r="N162" s="4">
        <v>72.599999999999994</v>
      </c>
      <c r="O162" s="4">
        <v>51.52</v>
      </c>
      <c r="P162" s="4">
        <f>IF('Data 1Q Ahead No Spaces'!T162&lt;5,0,IF('Data 1Q Ahead No Spaces'!T162&lt;11,1,IF('Data 1Q Ahead No Spaces'!T162&lt;17,2,3)))</f>
        <v>2</v>
      </c>
      <c r="Q162" s="3">
        <v>6686.4682000000003</v>
      </c>
      <c r="R162" s="7">
        <f>VLOOKUP('Data 1Q Ahead No Spaces'!W162,Industry!$A$2:$B$11,2,FALSE)</f>
        <v>8</v>
      </c>
    </row>
    <row r="163" spans="1:18" ht="14.25" customHeight="1" x14ac:dyDescent="0.35">
      <c r="A163" s="4">
        <f>IF('Data 1Q Ahead No Spaces'!A163='Data 1Q Ahead No Spaces'!A162,'Data to Use'!A162,'Data to Use'!A162+1)</f>
        <v>3</v>
      </c>
      <c r="B163" s="4">
        <v>-2.3199999999999998</v>
      </c>
      <c r="C163" s="4">
        <v>0.34</v>
      </c>
      <c r="D163" s="4">
        <v>-2.6</v>
      </c>
      <c r="E163" s="4">
        <v>205.57</v>
      </c>
      <c r="F163" s="4">
        <v>170</v>
      </c>
      <c r="G163" s="4">
        <v>173.6</v>
      </c>
      <c r="H163" s="4">
        <v>53</v>
      </c>
      <c r="I163" s="4">
        <v>61.72</v>
      </c>
      <c r="J163" s="4">
        <v>13.75</v>
      </c>
      <c r="K163" s="4">
        <v>12.09</v>
      </c>
      <c r="L163" s="4">
        <v>8.49</v>
      </c>
      <c r="M163" s="4">
        <v>13.75</v>
      </c>
      <c r="N163" s="4">
        <v>12.09</v>
      </c>
      <c r="O163" s="4">
        <v>8.49</v>
      </c>
      <c r="P163" s="4">
        <f>IF('Data 1Q Ahead No Spaces'!T163&lt;5,0,IF('Data 1Q Ahead No Spaces'!T163&lt;11,1,IF('Data 1Q Ahead No Spaces'!T163&lt;17,2,3)))</f>
        <v>0</v>
      </c>
      <c r="Q163" s="3">
        <v>434095.07569999999</v>
      </c>
      <c r="R163" s="7">
        <f>VLOOKUP('Data 1Q Ahead No Spaces'!W163,Industry!$A$2:$B$11,2,FALSE)</f>
        <v>0</v>
      </c>
    </row>
    <row r="164" spans="1:18" ht="14.25" customHeight="1" x14ac:dyDescent="0.35">
      <c r="A164" s="4">
        <f>IF('Data 1Q Ahead No Spaces'!A164='Data 1Q Ahead No Spaces'!A163,'Data to Use'!A163,'Data to Use'!A163+1)</f>
        <v>3</v>
      </c>
      <c r="B164" s="4">
        <v>-2.33</v>
      </c>
      <c r="C164" s="4">
        <v>0.35</v>
      </c>
      <c r="D164" s="4">
        <v>-2.65</v>
      </c>
      <c r="E164" s="4">
        <v>142.33000000000001</v>
      </c>
      <c r="F164" s="4">
        <v>118.77</v>
      </c>
      <c r="G164" s="4">
        <v>120.84</v>
      </c>
      <c r="H164" s="4">
        <v>83</v>
      </c>
      <c r="I164" s="4">
        <v>59.69</v>
      </c>
      <c r="J164" s="4">
        <v>13.73</v>
      </c>
      <c r="K164" s="4">
        <v>12.07</v>
      </c>
      <c r="L164" s="4">
        <v>8.19</v>
      </c>
      <c r="M164" s="4">
        <v>13.73</v>
      </c>
      <c r="N164" s="4">
        <v>12.07</v>
      </c>
      <c r="O164" s="4">
        <v>8.19</v>
      </c>
      <c r="P164" s="4">
        <f>IF('Data 1Q Ahead No Spaces'!T164&lt;5,0,IF('Data 1Q Ahead No Spaces'!T164&lt;11,1,IF('Data 1Q Ahead No Spaces'!T164&lt;17,2,3)))</f>
        <v>0</v>
      </c>
      <c r="Q164" s="3">
        <v>499850.64020000002</v>
      </c>
      <c r="R164" s="7">
        <f>VLOOKUP('Data 1Q Ahead No Spaces'!W164,Industry!$A$2:$B$11,2,FALSE)</f>
        <v>0</v>
      </c>
    </row>
    <row r="165" spans="1:18" ht="14.25" customHeight="1" x14ac:dyDescent="0.35">
      <c r="A165" s="4">
        <f>IF('Data 1Q Ahead No Spaces'!A165='Data 1Q Ahead No Spaces'!A164,'Data to Use'!A164,'Data to Use'!A164+1)</f>
        <v>3</v>
      </c>
      <c r="B165" s="4">
        <v>-2.5099999999999998</v>
      </c>
      <c r="C165" s="4">
        <v>0.34</v>
      </c>
      <c r="D165" s="4">
        <v>-2.88</v>
      </c>
      <c r="E165" s="4">
        <v>233.42</v>
      </c>
      <c r="F165" s="4">
        <v>209.79</v>
      </c>
      <c r="G165" s="4">
        <v>207.89</v>
      </c>
      <c r="H165" s="4">
        <v>84</v>
      </c>
      <c r="I165" s="4">
        <v>57.59</v>
      </c>
      <c r="J165" s="4">
        <v>13.08</v>
      </c>
      <c r="K165" s="4">
        <v>11.57</v>
      </c>
      <c r="L165" s="4">
        <v>7.53</v>
      </c>
      <c r="M165" s="4">
        <v>13.08</v>
      </c>
      <c r="N165" s="4">
        <v>11.57</v>
      </c>
      <c r="O165" s="4">
        <v>7.53</v>
      </c>
      <c r="P165" s="4">
        <f>IF('Data 1Q Ahead No Spaces'!T165&lt;5,0,IF('Data 1Q Ahead No Spaces'!T165&lt;11,1,IF('Data 1Q Ahead No Spaces'!T165&lt;17,2,3)))</f>
        <v>0</v>
      </c>
      <c r="Q165" s="3">
        <v>462636.42070000002</v>
      </c>
      <c r="R165" s="7">
        <f>VLOOKUP('Data 1Q Ahead No Spaces'!W165,Industry!$A$2:$B$11,2,FALSE)</f>
        <v>0</v>
      </c>
    </row>
    <row r="166" spans="1:18" ht="14.25" customHeight="1" x14ac:dyDescent="0.35">
      <c r="A166" s="4">
        <f>IF('Data 1Q Ahead No Spaces'!A166='Data 1Q Ahead No Spaces'!A165,'Data to Use'!A165,'Data to Use'!A165+1)</f>
        <v>3</v>
      </c>
      <c r="B166" s="4">
        <v>-2.31</v>
      </c>
      <c r="C166" s="4">
        <v>0.34</v>
      </c>
      <c r="D166" s="4">
        <v>-2.66</v>
      </c>
      <c r="E166" s="4">
        <v>182.12</v>
      </c>
      <c r="F166" s="4">
        <v>165.86</v>
      </c>
      <c r="G166" s="4">
        <v>159.91999999999999</v>
      </c>
      <c r="H166" s="4">
        <v>85</v>
      </c>
      <c r="I166" s="4">
        <v>58.34</v>
      </c>
      <c r="J166" s="4">
        <v>14.11</v>
      </c>
      <c r="K166" s="4">
        <v>12.37</v>
      </c>
      <c r="L166" s="4">
        <v>8.23</v>
      </c>
      <c r="M166" s="4">
        <v>14.11</v>
      </c>
      <c r="N166" s="4">
        <v>12.37</v>
      </c>
      <c r="O166" s="4">
        <v>8.23</v>
      </c>
      <c r="P166" s="4">
        <f>IF('Data 1Q Ahead No Spaces'!T166&lt;5,0,IF('Data 1Q Ahead No Spaces'!T166&lt;11,1,IF('Data 1Q Ahead No Spaces'!T166&lt;17,2,3)))</f>
        <v>0</v>
      </c>
      <c r="Q166" s="3">
        <v>550883.9486</v>
      </c>
      <c r="R166" s="7">
        <f>VLOOKUP('Data 1Q Ahead No Spaces'!W166,Industry!$A$2:$B$11,2,FALSE)</f>
        <v>0</v>
      </c>
    </row>
    <row r="167" spans="1:18" ht="14.25" customHeight="1" x14ac:dyDescent="0.35">
      <c r="A167" s="4">
        <f>IF('Data 1Q Ahead No Spaces'!A167='Data 1Q Ahead No Spaces'!A166,'Data to Use'!A166,'Data to Use'!A166+1)</f>
        <v>3</v>
      </c>
      <c r="B167" s="4">
        <v>-2.2599999999999998</v>
      </c>
      <c r="C167" s="4">
        <v>0.6</v>
      </c>
      <c r="D167" s="4">
        <v>-2.6</v>
      </c>
      <c r="E167" s="4">
        <v>122.28</v>
      </c>
      <c r="F167" s="4">
        <v>98.5</v>
      </c>
      <c r="G167" s="4">
        <v>102.82</v>
      </c>
      <c r="H167" s="4">
        <v>100</v>
      </c>
      <c r="I167" s="4">
        <v>54.35</v>
      </c>
      <c r="J167" s="4">
        <v>24</v>
      </c>
      <c r="K167" s="4">
        <v>19.100000000000001</v>
      </c>
      <c r="L167" s="4">
        <v>13.05</v>
      </c>
      <c r="M167" s="4">
        <v>25.67</v>
      </c>
      <c r="N167" s="4">
        <v>20.420000000000002</v>
      </c>
      <c r="O167" s="4">
        <v>13.95</v>
      </c>
      <c r="P167" s="4">
        <f>IF('Data 1Q Ahead No Spaces'!T167&lt;5,0,IF('Data 1Q Ahead No Spaces'!T167&lt;11,1,IF('Data 1Q Ahead No Spaces'!T167&lt;17,2,3)))</f>
        <v>0</v>
      </c>
      <c r="Q167" s="3">
        <v>591015.72069999995</v>
      </c>
      <c r="R167" s="7">
        <f>VLOOKUP('Data 1Q Ahead No Spaces'!W167,Industry!$A$2:$B$11,2,FALSE)</f>
        <v>0</v>
      </c>
    </row>
    <row r="168" spans="1:18" ht="14.25" customHeight="1" x14ac:dyDescent="0.35">
      <c r="A168" s="4">
        <f>IF('Data 1Q Ahead No Spaces'!A168='Data 1Q Ahead No Spaces'!A167,'Data to Use'!A167,'Data to Use'!A167+1)</f>
        <v>3</v>
      </c>
      <c r="B168" s="4">
        <v>-1.98</v>
      </c>
      <c r="C168" s="4">
        <v>0.67</v>
      </c>
      <c r="D168" s="4">
        <v>-2.2799999999999998</v>
      </c>
      <c r="E168" s="4">
        <v>114.21</v>
      </c>
      <c r="F168" s="4">
        <v>80.94</v>
      </c>
      <c r="G168" s="4">
        <v>97.09</v>
      </c>
      <c r="H168" s="4">
        <v>115</v>
      </c>
      <c r="I168" s="4">
        <v>48.11</v>
      </c>
      <c r="J168" s="4">
        <v>25.99</v>
      </c>
      <c r="K168" s="4">
        <v>19.739999999999998</v>
      </c>
      <c r="L168" s="4">
        <v>12.5</v>
      </c>
      <c r="M168" s="4">
        <v>31.64</v>
      </c>
      <c r="N168" s="4">
        <v>24.04</v>
      </c>
      <c r="O168" s="4">
        <v>15.22</v>
      </c>
      <c r="P168" s="4">
        <f>IF('Data 1Q Ahead No Spaces'!T168&lt;5,0,IF('Data 1Q Ahead No Spaces'!T168&lt;11,1,IF('Data 1Q Ahead No Spaces'!T168&lt;17,2,3)))</f>
        <v>0</v>
      </c>
      <c r="Q168" s="3">
        <v>664153.50179999997</v>
      </c>
      <c r="R168" s="7">
        <f>VLOOKUP('Data 1Q Ahead No Spaces'!W168,Industry!$A$2:$B$11,2,FALSE)</f>
        <v>0</v>
      </c>
    </row>
    <row r="169" spans="1:18" ht="14.25" customHeight="1" x14ac:dyDescent="0.35">
      <c r="A169" s="4">
        <f>IF('Data 1Q Ahead No Spaces'!A169='Data 1Q Ahead No Spaces'!A168,'Data to Use'!A168,'Data to Use'!A168+1)</f>
        <v>3</v>
      </c>
      <c r="B169" s="4">
        <v>-2.09</v>
      </c>
      <c r="C169" s="4">
        <v>0.61</v>
      </c>
      <c r="D169" s="4">
        <v>-2.39</v>
      </c>
      <c r="E169" s="4">
        <v>204.74</v>
      </c>
      <c r="F169" s="4">
        <v>180.18</v>
      </c>
      <c r="G169" s="4">
        <v>185.08</v>
      </c>
      <c r="H169" s="4">
        <v>131</v>
      </c>
      <c r="I169" s="4">
        <v>47.09</v>
      </c>
      <c r="J169" s="4">
        <v>26.36</v>
      </c>
      <c r="K169" s="4">
        <v>20.350000000000001</v>
      </c>
      <c r="L169" s="4">
        <v>12.41</v>
      </c>
      <c r="M169" s="4">
        <v>29.52</v>
      </c>
      <c r="N169" s="4">
        <v>22.79</v>
      </c>
      <c r="O169" s="4">
        <v>13.9</v>
      </c>
      <c r="P169" s="4">
        <f>IF('Data 1Q Ahead No Spaces'!T169&lt;5,0,IF('Data 1Q Ahead No Spaces'!T169&lt;11,1,IF('Data 1Q Ahead No Spaces'!T169&lt;17,2,3)))</f>
        <v>0</v>
      </c>
      <c r="Q169" s="3">
        <v>710200.7635</v>
      </c>
      <c r="R169" s="7">
        <f>VLOOKUP('Data 1Q Ahead No Spaces'!W169,Industry!$A$2:$B$11,2,FALSE)</f>
        <v>0</v>
      </c>
    </row>
    <row r="170" spans="1:18" ht="14.25" customHeight="1" x14ac:dyDescent="0.35">
      <c r="A170" s="4">
        <f>IF('Data 1Q Ahead No Spaces'!A170='Data 1Q Ahead No Spaces'!A169,'Data to Use'!A169,'Data to Use'!A169+1)</f>
        <v>3</v>
      </c>
      <c r="B170" s="4">
        <v>-2.0499999999999998</v>
      </c>
      <c r="C170" s="4">
        <v>0.69</v>
      </c>
      <c r="D170" s="4">
        <v>-2.34</v>
      </c>
      <c r="E170" s="4">
        <v>127.34</v>
      </c>
      <c r="F170" s="4">
        <v>112.81</v>
      </c>
      <c r="G170" s="4">
        <v>112.13</v>
      </c>
      <c r="H170" s="4">
        <v>163</v>
      </c>
      <c r="I170" s="4">
        <v>49.39</v>
      </c>
      <c r="J170" s="4">
        <v>31.06</v>
      </c>
      <c r="K170" s="4">
        <v>23.18</v>
      </c>
      <c r="L170" s="4">
        <v>15.34</v>
      </c>
      <c r="M170" s="4">
        <v>34.01</v>
      </c>
      <c r="N170" s="4">
        <v>25.38</v>
      </c>
      <c r="O170" s="4">
        <v>16.8</v>
      </c>
      <c r="P170" s="4">
        <f>IF('Data 1Q Ahead No Spaces'!T170&lt;5,0,IF('Data 1Q Ahead No Spaces'!T170&lt;11,1,IF('Data 1Q Ahead No Spaces'!T170&lt;17,2,3)))</f>
        <v>0</v>
      </c>
      <c r="Q170" s="3">
        <v>723159.45</v>
      </c>
      <c r="R170" s="7">
        <f>VLOOKUP('Data 1Q Ahead No Spaces'!W170,Industry!$A$2:$B$11,2,FALSE)</f>
        <v>0</v>
      </c>
    </row>
    <row r="171" spans="1:18" ht="14.25" customHeight="1" x14ac:dyDescent="0.35">
      <c r="A171" s="4">
        <f>IF('Data 1Q Ahead No Spaces'!A171='Data 1Q Ahead No Spaces'!A170,'Data to Use'!A170,'Data to Use'!A170+1)</f>
        <v>3</v>
      </c>
      <c r="B171" s="4">
        <v>-1.91</v>
      </c>
      <c r="C171" s="4">
        <v>0.8</v>
      </c>
      <c r="D171" s="4">
        <v>-2.19</v>
      </c>
      <c r="E171" s="4">
        <v>85.41</v>
      </c>
      <c r="F171" s="4">
        <v>75.239999999999995</v>
      </c>
      <c r="G171" s="4">
        <v>70.06</v>
      </c>
      <c r="H171" s="4">
        <v>201</v>
      </c>
      <c r="I171" s="4">
        <v>46.01</v>
      </c>
      <c r="J171" s="4">
        <v>37.729999999999997</v>
      </c>
      <c r="K171" s="4">
        <v>26.33</v>
      </c>
      <c r="L171" s="4">
        <v>17.36</v>
      </c>
      <c r="M171" s="4">
        <v>43.3</v>
      </c>
      <c r="N171" s="4">
        <v>30.22</v>
      </c>
      <c r="O171" s="4">
        <v>19.920000000000002</v>
      </c>
      <c r="P171" s="4">
        <f>IF('Data 1Q Ahead No Spaces'!T171&lt;5,0,IF('Data 1Q Ahead No Spaces'!T171&lt;11,1,IF('Data 1Q Ahead No Spaces'!T171&lt;17,2,3)))</f>
        <v>0</v>
      </c>
      <c r="Q171" s="3">
        <v>639938.75659999996</v>
      </c>
      <c r="R171" s="7">
        <f>VLOOKUP('Data 1Q Ahead No Spaces'!W171,Industry!$A$2:$B$11,2,FALSE)</f>
        <v>0</v>
      </c>
    </row>
    <row r="172" spans="1:18" ht="14.25" customHeight="1" x14ac:dyDescent="0.35">
      <c r="A172" s="4">
        <f>IF('Data 1Q Ahead No Spaces'!A172='Data 1Q Ahead No Spaces'!A171,'Data to Use'!A171,'Data to Use'!A171+1)</f>
        <v>3</v>
      </c>
      <c r="B172" s="4">
        <v>-1.71</v>
      </c>
      <c r="C172" s="4">
        <v>0.9</v>
      </c>
      <c r="D172" s="4">
        <v>-1.98</v>
      </c>
      <c r="E172" s="4">
        <v>74.55</v>
      </c>
      <c r="F172" s="4">
        <v>59.34</v>
      </c>
      <c r="G172" s="4">
        <v>61.44</v>
      </c>
      <c r="H172" s="4">
        <v>238</v>
      </c>
      <c r="I172" s="4">
        <v>41.09</v>
      </c>
      <c r="J172" s="4">
        <v>44.79</v>
      </c>
      <c r="K172" s="4">
        <v>29.08</v>
      </c>
      <c r="L172" s="4">
        <v>18.41</v>
      </c>
      <c r="M172" s="4">
        <v>54.01</v>
      </c>
      <c r="N172" s="4">
        <v>35.07</v>
      </c>
      <c r="O172" s="4">
        <v>22.19</v>
      </c>
      <c r="P172" s="4">
        <f>IF('Data 1Q Ahead No Spaces'!T172&lt;5,0,IF('Data 1Q Ahead No Spaces'!T172&lt;11,1,IF('Data 1Q Ahead No Spaces'!T172&lt;17,2,3)))</f>
        <v>0</v>
      </c>
      <c r="Q172" s="3">
        <v>598970.93059999996</v>
      </c>
      <c r="R172" s="7">
        <f>VLOOKUP('Data 1Q Ahead No Spaces'!W172,Industry!$A$2:$B$11,2,FALSE)</f>
        <v>0</v>
      </c>
    </row>
    <row r="173" spans="1:18" ht="14.25" customHeight="1" thickBot="1" x14ac:dyDescent="0.4">
      <c r="A173" s="4">
        <f>IF('Data 1Q Ahead No Spaces'!A173='Data 1Q Ahead No Spaces'!A172,'Data to Use'!A172,'Data to Use'!A172+1)</f>
        <v>3</v>
      </c>
      <c r="B173" s="4">
        <v>-1.85</v>
      </c>
      <c r="C173" s="4">
        <v>0.88</v>
      </c>
      <c r="D173" s="4">
        <v>-2.15</v>
      </c>
      <c r="E173" s="4">
        <v>98.28</v>
      </c>
      <c r="F173" s="4">
        <v>85.19</v>
      </c>
      <c r="G173" s="4">
        <v>87.58</v>
      </c>
      <c r="H173" s="4">
        <v>276</v>
      </c>
      <c r="I173" s="4">
        <v>43.73</v>
      </c>
      <c r="J173" s="4">
        <v>41.48</v>
      </c>
      <c r="K173" s="4">
        <v>27.82</v>
      </c>
      <c r="L173" s="4">
        <v>18.14</v>
      </c>
      <c r="M173" s="4">
        <v>49.09</v>
      </c>
      <c r="N173" s="4">
        <v>32.93</v>
      </c>
      <c r="O173" s="4">
        <v>21.47</v>
      </c>
      <c r="P173" s="4">
        <f>IF('Data 1Q Ahead No Spaces'!T173&lt;5,0,IF('Data 1Q Ahead No Spaces'!T173&lt;11,1,IF('Data 1Q Ahead No Spaces'!T173&lt;17,2,3)))</f>
        <v>0</v>
      </c>
      <c r="Q173" s="3">
        <v>578907.38879999996</v>
      </c>
      <c r="R173" s="7">
        <f>VLOOKUP('Data 1Q Ahead No Spaces'!W173,Industry!$A$2:$B$11,2,FALSE)</f>
        <v>0</v>
      </c>
    </row>
    <row r="174" spans="1:18" ht="46.5" customHeight="1" thickBot="1" x14ac:dyDescent="0.4">
      <c r="A174" s="4">
        <f>IF('Data 1Q Ahead No Spaces'!A174='Data 1Q Ahead No Spaces'!A173,'Data to Use'!A173,'Data to Use'!A173+1)</f>
        <v>4</v>
      </c>
      <c r="B174" s="2">
        <v>2.81</v>
      </c>
      <c r="C174" s="2">
        <v>4.05</v>
      </c>
      <c r="D174" s="2">
        <v>3.87</v>
      </c>
      <c r="E174" s="2">
        <v>4.3099999999999996</v>
      </c>
      <c r="F174" s="2">
        <v>2.42</v>
      </c>
      <c r="G174" s="2">
        <v>3.18</v>
      </c>
      <c r="H174" s="2">
        <v>118</v>
      </c>
      <c r="I174" s="2">
        <v>30.89</v>
      </c>
      <c r="J174" s="2">
        <v>139.4</v>
      </c>
      <c r="K174" s="2">
        <v>58.18</v>
      </c>
      <c r="L174" s="2">
        <v>43.07</v>
      </c>
      <c r="M174" s="2">
        <v>139.62</v>
      </c>
      <c r="N174" s="2">
        <v>58.27</v>
      </c>
      <c r="O174" s="2">
        <v>43.14</v>
      </c>
      <c r="P174" s="4">
        <f>IF('Data 1Q Ahead No Spaces'!T174&lt;5,0,IF('Data 1Q Ahead No Spaces'!T174&lt;11,1,IF('Data 1Q Ahead No Spaces'!T174&lt;17,2,3)))</f>
        <v>2</v>
      </c>
      <c r="Q174" s="3">
        <v>8032.4125000000004</v>
      </c>
      <c r="R174" s="7">
        <f>VLOOKUP('Data 1Q Ahead No Spaces'!W174,Industry!$A$2:$B$11,2,FALSE)</f>
        <v>2</v>
      </c>
    </row>
    <row r="175" spans="1:18" ht="46.5" customHeight="1" thickBot="1" x14ac:dyDescent="0.4">
      <c r="A175" s="4">
        <f>IF('Data 1Q Ahead No Spaces'!A175='Data 1Q Ahead No Spaces'!A174,'Data to Use'!A174,'Data to Use'!A174+1)</f>
        <v>4</v>
      </c>
      <c r="B175" s="2">
        <v>2.63</v>
      </c>
      <c r="C175" s="2">
        <v>3.72</v>
      </c>
      <c r="D175" s="2">
        <v>3.59</v>
      </c>
      <c r="E175" s="2">
        <v>4.2</v>
      </c>
      <c r="F175" s="2">
        <v>3.23</v>
      </c>
      <c r="G175" s="2">
        <v>3.09</v>
      </c>
      <c r="H175" s="2">
        <v>123</v>
      </c>
      <c r="I175" s="2">
        <v>32.79</v>
      </c>
      <c r="J175" s="2">
        <v>126.35</v>
      </c>
      <c r="K175" s="2">
        <v>55.76</v>
      </c>
      <c r="L175" s="2">
        <v>41.43</v>
      </c>
      <c r="M175" s="2">
        <v>126.58</v>
      </c>
      <c r="N175" s="2">
        <v>55.87</v>
      </c>
      <c r="O175" s="2">
        <v>41.51</v>
      </c>
      <c r="P175" s="4">
        <f>IF('Data 1Q Ahead No Spaces'!T175&lt;5,0,IF('Data 1Q Ahead No Spaces'!T175&lt;11,1,IF('Data 1Q Ahead No Spaces'!T175&lt;17,2,3)))</f>
        <v>2</v>
      </c>
      <c r="Q175" s="3">
        <v>9759.1825000000008</v>
      </c>
      <c r="R175" s="7">
        <f>VLOOKUP('Data 1Q Ahead No Spaces'!W175,Industry!$A$2:$B$11,2,FALSE)</f>
        <v>2</v>
      </c>
    </row>
    <row r="176" spans="1:18" ht="46.5" customHeight="1" thickBot="1" x14ac:dyDescent="0.4">
      <c r="A176" s="4">
        <f>IF('Data 1Q Ahead No Spaces'!A176='Data 1Q Ahead No Spaces'!A175,'Data to Use'!A175,'Data to Use'!A175+1)</f>
        <v>4</v>
      </c>
      <c r="B176" s="2">
        <v>2.36</v>
      </c>
      <c r="C176" s="2">
        <v>3.32</v>
      </c>
      <c r="D176" s="2">
        <v>3.2</v>
      </c>
      <c r="E176" s="2">
        <v>4.55</v>
      </c>
      <c r="F176" s="2">
        <v>3.54</v>
      </c>
      <c r="G176" s="2">
        <v>3.4</v>
      </c>
      <c r="H176" s="2">
        <v>118</v>
      </c>
      <c r="I176" s="2">
        <v>34.94</v>
      </c>
      <c r="J176" s="2">
        <v>110.1</v>
      </c>
      <c r="K176" s="2">
        <v>52.35</v>
      </c>
      <c r="L176" s="2">
        <v>38.47</v>
      </c>
      <c r="M176" s="2">
        <v>110.3</v>
      </c>
      <c r="N176" s="2">
        <v>52.45</v>
      </c>
      <c r="O176" s="2">
        <v>38.53</v>
      </c>
      <c r="P176" s="4">
        <f>IF('Data 1Q Ahead No Spaces'!T176&lt;5,0,IF('Data 1Q Ahead No Spaces'!T176&lt;11,1,IF('Data 1Q Ahead No Spaces'!T176&lt;17,2,3)))</f>
        <v>2</v>
      </c>
      <c r="Q176" s="3">
        <v>13470.8182</v>
      </c>
      <c r="R176" s="7">
        <f>VLOOKUP('Data 1Q Ahead No Spaces'!W176,Industry!$A$2:$B$11,2,FALSE)</f>
        <v>2</v>
      </c>
    </row>
    <row r="177" spans="1:18" ht="46.5" customHeight="1" thickBot="1" x14ac:dyDescent="0.4">
      <c r="A177" s="4">
        <f>IF('Data 1Q Ahead No Spaces'!A177='Data 1Q Ahead No Spaces'!A176,'Data to Use'!A176,'Data to Use'!A176+1)</f>
        <v>4</v>
      </c>
      <c r="B177" s="2">
        <v>2.2000000000000002</v>
      </c>
      <c r="C177" s="2">
        <v>3.05</v>
      </c>
      <c r="D177" s="2">
        <v>2.95</v>
      </c>
      <c r="E177" s="2">
        <v>5.12</v>
      </c>
      <c r="F177" s="2">
        <v>3.73</v>
      </c>
      <c r="G177" s="2">
        <v>3.88</v>
      </c>
      <c r="H177" s="2">
        <v>113</v>
      </c>
      <c r="I177" s="2">
        <v>37.29</v>
      </c>
      <c r="J177" s="2">
        <v>98.3</v>
      </c>
      <c r="K177" s="2">
        <v>49.5</v>
      </c>
      <c r="L177" s="2">
        <v>36.65</v>
      </c>
      <c r="M177" s="2">
        <v>98.58</v>
      </c>
      <c r="N177" s="2">
        <v>49.64</v>
      </c>
      <c r="O177" s="2">
        <v>36.76</v>
      </c>
      <c r="P177" s="4">
        <f>IF('Data 1Q Ahead No Spaces'!T177&lt;5,0,IF('Data 1Q Ahead No Spaces'!T177&lt;11,1,IF('Data 1Q Ahead No Spaces'!T177&lt;17,2,3)))</f>
        <v>1</v>
      </c>
      <c r="Q177" s="3">
        <v>14948.887699999999</v>
      </c>
      <c r="R177" s="7">
        <f>VLOOKUP('Data 1Q Ahead No Spaces'!W177,Industry!$A$2:$B$11,2,FALSE)</f>
        <v>2</v>
      </c>
    </row>
    <row r="178" spans="1:18" ht="46.5" customHeight="1" thickBot="1" x14ac:dyDescent="0.4">
      <c r="A178" s="4">
        <f>IF('Data 1Q Ahead No Spaces'!A178='Data 1Q Ahead No Spaces'!A177,'Data to Use'!A177,'Data to Use'!A177+1)</f>
        <v>4</v>
      </c>
      <c r="B178" s="2">
        <v>1.81</v>
      </c>
      <c r="C178" s="2">
        <v>2.5</v>
      </c>
      <c r="D178" s="2">
        <v>2.4</v>
      </c>
      <c r="E178" s="2">
        <v>6</v>
      </c>
      <c r="F178" s="2">
        <v>3.99</v>
      </c>
      <c r="G178" s="2">
        <v>4.6100000000000003</v>
      </c>
      <c r="H178" s="2">
        <v>102</v>
      </c>
      <c r="I178" s="2">
        <v>39.08</v>
      </c>
      <c r="J178" s="2">
        <v>82.73</v>
      </c>
      <c r="K178" s="2">
        <v>45.15</v>
      </c>
      <c r="L178" s="2">
        <v>32.340000000000003</v>
      </c>
      <c r="M178" s="2">
        <v>83.23</v>
      </c>
      <c r="N178" s="2">
        <v>45.42</v>
      </c>
      <c r="O178" s="2">
        <v>32.53</v>
      </c>
      <c r="P178" s="4">
        <f>IF('Data 1Q Ahead No Spaces'!T178&lt;5,0,IF('Data 1Q Ahead No Spaces'!T178&lt;11,1,IF('Data 1Q Ahead No Spaces'!T178&lt;17,2,3)))</f>
        <v>1</v>
      </c>
      <c r="Q178" s="3">
        <v>14805.4938</v>
      </c>
      <c r="R178" s="7">
        <f>VLOOKUP('Data 1Q Ahead No Spaces'!W178,Industry!$A$2:$B$11,2,FALSE)</f>
        <v>2</v>
      </c>
    </row>
    <row r="179" spans="1:18" ht="46.5" customHeight="1" thickBot="1" x14ac:dyDescent="0.4">
      <c r="A179" s="4">
        <f>IF('Data 1Q Ahead No Spaces'!A179='Data 1Q Ahead No Spaces'!A178,'Data to Use'!A178,'Data to Use'!A178+1)</f>
        <v>4</v>
      </c>
      <c r="B179" s="2">
        <v>1.79</v>
      </c>
      <c r="C179" s="2">
        <v>2.46</v>
      </c>
      <c r="D179" s="2">
        <v>2.36</v>
      </c>
      <c r="E179" s="2">
        <v>6.45</v>
      </c>
      <c r="F179" s="2">
        <v>4.3</v>
      </c>
      <c r="G179" s="2">
        <v>4.92</v>
      </c>
      <c r="H179" s="2">
        <v>97</v>
      </c>
      <c r="I179" s="2">
        <v>39.5</v>
      </c>
      <c r="J179" s="2">
        <v>82.55</v>
      </c>
      <c r="K179" s="2">
        <v>45.08</v>
      </c>
      <c r="L179" s="2">
        <v>32.61</v>
      </c>
      <c r="M179" s="2">
        <v>83.12</v>
      </c>
      <c r="N179" s="2">
        <v>45.39</v>
      </c>
      <c r="O179" s="2">
        <v>32.83</v>
      </c>
      <c r="P179" s="4">
        <f>IF('Data 1Q Ahead No Spaces'!T179&lt;5,0,IF('Data 1Q Ahead No Spaces'!T179&lt;11,1,IF('Data 1Q Ahead No Spaces'!T179&lt;17,2,3)))</f>
        <v>1</v>
      </c>
      <c r="Q179" s="3">
        <v>18111.588500000002</v>
      </c>
      <c r="R179" s="7">
        <f>VLOOKUP('Data 1Q Ahead No Spaces'!W179,Industry!$A$2:$B$11,2,FALSE)</f>
        <v>2</v>
      </c>
    </row>
    <row r="180" spans="1:18" ht="46.5" customHeight="1" thickBot="1" x14ac:dyDescent="0.4">
      <c r="A180" s="4">
        <f>IF('Data 1Q Ahead No Spaces'!A180='Data 1Q Ahead No Spaces'!A179,'Data to Use'!A179,'Data to Use'!A179+1)</f>
        <v>4</v>
      </c>
      <c r="B180" s="2">
        <v>1.68</v>
      </c>
      <c r="C180" s="2">
        <v>2.2799999999999998</v>
      </c>
      <c r="D180" s="2">
        <v>2.19</v>
      </c>
      <c r="E180" s="2">
        <v>7.88</v>
      </c>
      <c r="F180" s="2">
        <v>5.49</v>
      </c>
      <c r="G180" s="2">
        <v>6.13</v>
      </c>
      <c r="H180" s="2">
        <v>86</v>
      </c>
      <c r="I180" s="2">
        <v>39.49</v>
      </c>
      <c r="J180" s="2">
        <v>81.510000000000005</v>
      </c>
      <c r="K180" s="2">
        <v>44.74</v>
      </c>
      <c r="L180" s="2">
        <v>32.19</v>
      </c>
      <c r="M180" s="2">
        <v>82.17</v>
      </c>
      <c r="N180" s="2">
        <v>45.11</v>
      </c>
      <c r="O180" s="2">
        <v>32.450000000000003</v>
      </c>
      <c r="P180" s="4">
        <f>IF('Data 1Q Ahead No Spaces'!T180&lt;5,0,IF('Data 1Q Ahead No Spaces'!T180&lt;11,1,IF('Data 1Q Ahead No Spaces'!T180&lt;17,2,3)))</f>
        <v>1</v>
      </c>
      <c r="Q180" s="3">
        <v>19571.3397</v>
      </c>
      <c r="R180" s="7">
        <f>VLOOKUP('Data 1Q Ahead No Spaces'!W180,Industry!$A$2:$B$11,2,FALSE)</f>
        <v>2</v>
      </c>
    </row>
    <row r="181" spans="1:18" ht="46.5" customHeight="1" thickBot="1" x14ac:dyDescent="0.4">
      <c r="A181" s="4">
        <f>IF('Data 1Q Ahead No Spaces'!A181='Data 1Q Ahead No Spaces'!A180,'Data to Use'!A180,'Data to Use'!A180+1)</f>
        <v>4</v>
      </c>
      <c r="B181" s="2">
        <v>1.57</v>
      </c>
      <c r="C181" s="2">
        <v>2.11</v>
      </c>
      <c r="D181" s="2">
        <v>2.0299999999999998</v>
      </c>
      <c r="E181" s="2">
        <v>9.61</v>
      </c>
      <c r="F181" s="2">
        <v>7.37</v>
      </c>
      <c r="G181" s="2">
        <v>7.56</v>
      </c>
      <c r="H181" s="2">
        <v>75</v>
      </c>
      <c r="I181" s="2">
        <v>40.07</v>
      </c>
      <c r="J181" s="2">
        <v>78.459999999999994</v>
      </c>
      <c r="K181" s="2">
        <v>43.93</v>
      </c>
      <c r="L181" s="2">
        <v>31.44</v>
      </c>
      <c r="M181" s="2">
        <v>78.63</v>
      </c>
      <c r="N181" s="2">
        <v>44.02</v>
      </c>
      <c r="O181" s="2">
        <v>31.5</v>
      </c>
      <c r="P181" s="4">
        <f>IF('Data 1Q Ahead No Spaces'!T181&lt;5,0,IF('Data 1Q Ahead No Spaces'!T181&lt;11,1,IF('Data 1Q Ahead No Spaces'!T181&lt;17,2,3)))</f>
        <v>1</v>
      </c>
      <c r="Q181" s="3">
        <v>18855.778600000001</v>
      </c>
      <c r="R181" s="7">
        <f>VLOOKUP('Data 1Q Ahead No Spaces'!W181,Industry!$A$2:$B$11,2,FALSE)</f>
        <v>2</v>
      </c>
    </row>
    <row r="182" spans="1:18" ht="46.5" customHeight="1" thickBot="1" x14ac:dyDescent="0.4">
      <c r="A182" s="4">
        <f>IF('Data 1Q Ahead No Spaces'!A182='Data 1Q Ahead No Spaces'!A181,'Data to Use'!A181,'Data to Use'!A181+1)</f>
        <v>4</v>
      </c>
      <c r="B182" s="2">
        <v>1.39</v>
      </c>
      <c r="C182" s="2">
        <v>1.83</v>
      </c>
      <c r="D182" s="2">
        <v>1.77</v>
      </c>
      <c r="E182" s="2">
        <v>11.19</v>
      </c>
      <c r="F182" s="2">
        <v>6.75</v>
      </c>
      <c r="G182" s="2">
        <v>9.01</v>
      </c>
      <c r="H182" s="2">
        <v>69</v>
      </c>
      <c r="I182" s="2">
        <v>40.68</v>
      </c>
      <c r="J182" s="2">
        <v>69.75</v>
      </c>
      <c r="K182" s="2">
        <v>40.67</v>
      </c>
      <c r="L182" s="2">
        <v>28.37</v>
      </c>
      <c r="M182" s="2">
        <v>71.510000000000005</v>
      </c>
      <c r="N182" s="2">
        <v>41.69</v>
      </c>
      <c r="O182" s="2">
        <v>29.09</v>
      </c>
      <c r="P182" s="4">
        <f>IF('Data 1Q Ahead No Spaces'!T182&lt;5,0,IF('Data 1Q Ahead No Spaces'!T182&lt;11,1,IF('Data 1Q Ahead No Spaces'!T182&lt;17,2,3)))</f>
        <v>1</v>
      </c>
      <c r="Q182" s="3">
        <v>36396.304499999998</v>
      </c>
      <c r="R182" s="7">
        <f>VLOOKUP('Data 1Q Ahead No Spaces'!W182,Industry!$A$2:$B$11,2,FALSE)</f>
        <v>2</v>
      </c>
    </row>
    <row r="183" spans="1:18" ht="46.5" customHeight="1" thickBot="1" x14ac:dyDescent="0.4">
      <c r="A183" s="4">
        <f>IF('Data 1Q Ahead No Spaces'!A183='Data 1Q Ahead No Spaces'!A182,'Data to Use'!A182,'Data to Use'!A182+1)</f>
        <v>4</v>
      </c>
      <c r="B183" s="2">
        <v>1.36</v>
      </c>
      <c r="C183" s="2">
        <v>1.79</v>
      </c>
      <c r="D183" s="2">
        <v>1.69</v>
      </c>
      <c r="E183" s="2">
        <v>9.14</v>
      </c>
      <c r="F183" s="2">
        <v>6.63</v>
      </c>
      <c r="G183" s="2">
        <v>7.77</v>
      </c>
      <c r="H183" s="2">
        <v>71</v>
      </c>
      <c r="I183" s="2">
        <v>41.97</v>
      </c>
      <c r="J183" s="2">
        <v>70.09</v>
      </c>
      <c r="K183" s="2">
        <v>41.03</v>
      </c>
      <c r="L183" s="2">
        <v>29.41</v>
      </c>
      <c r="M183" s="2">
        <v>70.8</v>
      </c>
      <c r="N183" s="2">
        <v>41.45</v>
      </c>
      <c r="O183" s="2">
        <v>29.71</v>
      </c>
      <c r="P183" s="4">
        <f>IF('Data 1Q Ahead No Spaces'!T183&lt;5,0,IF('Data 1Q Ahead No Spaces'!T183&lt;11,1,IF('Data 1Q Ahead No Spaces'!T183&lt;17,2,3)))</f>
        <v>2</v>
      </c>
      <c r="Q183" s="3">
        <v>7825.2525999999998</v>
      </c>
      <c r="R183" s="7">
        <f>VLOOKUP('Data 1Q Ahead No Spaces'!W183,Industry!$A$2:$B$11,2,FALSE)</f>
        <v>2</v>
      </c>
    </row>
    <row r="184" spans="1:18" ht="46.5" customHeight="1" thickBot="1" x14ac:dyDescent="0.4">
      <c r="A184" s="4">
        <f>IF('Data 1Q Ahead No Spaces'!A184='Data 1Q Ahead No Spaces'!A183,'Data to Use'!A183,'Data to Use'!A183+1)</f>
        <v>4</v>
      </c>
      <c r="B184" s="2">
        <v>1.5</v>
      </c>
      <c r="C184" s="2">
        <v>2.0699999999999998</v>
      </c>
      <c r="D184" s="2">
        <v>1.9</v>
      </c>
      <c r="E184" s="2">
        <v>4.6399999999999997</v>
      </c>
      <c r="F184" s="2">
        <v>1.93</v>
      </c>
      <c r="G184" s="2">
        <v>3</v>
      </c>
      <c r="H184" s="2">
        <v>73</v>
      </c>
      <c r="I184" s="2">
        <v>40.92</v>
      </c>
      <c r="J184" s="2">
        <v>72.790000000000006</v>
      </c>
      <c r="K184" s="2">
        <v>42.03</v>
      </c>
      <c r="L184" s="2">
        <v>29.79</v>
      </c>
      <c r="M184" s="2">
        <v>73.209999999999994</v>
      </c>
      <c r="N184" s="2">
        <v>42.27</v>
      </c>
      <c r="O184" s="2">
        <v>29.96</v>
      </c>
      <c r="P184" s="4">
        <f>IF('Data 1Q Ahead No Spaces'!T184&lt;5,0,IF('Data 1Q Ahead No Spaces'!T184&lt;11,1,IF('Data 1Q Ahead No Spaces'!T184&lt;17,2,3)))</f>
        <v>2</v>
      </c>
      <c r="Q184" s="3">
        <v>6025.7327999999998</v>
      </c>
      <c r="R184" s="7">
        <f>VLOOKUP('Data 1Q Ahead No Spaces'!W184,Industry!$A$2:$B$11,2,FALSE)</f>
        <v>2</v>
      </c>
    </row>
    <row r="185" spans="1:18" ht="46.5" customHeight="1" thickBot="1" x14ac:dyDescent="0.4">
      <c r="A185" s="4">
        <f>IF('Data 1Q Ahead No Spaces'!A185='Data 1Q Ahead No Spaces'!A184,'Data to Use'!A184,'Data to Use'!A184+1)</f>
        <v>4</v>
      </c>
      <c r="B185" s="2">
        <v>1.97</v>
      </c>
      <c r="C185" s="2">
        <v>2.86</v>
      </c>
      <c r="D185" s="2">
        <v>2.64</v>
      </c>
      <c r="E185" s="2">
        <v>1.85</v>
      </c>
      <c r="F185" s="2">
        <v>-0.14000000000000001</v>
      </c>
      <c r="G185" s="2">
        <v>0.32</v>
      </c>
      <c r="H185" s="2">
        <v>73</v>
      </c>
      <c r="I185" s="2">
        <v>39.119999999999997</v>
      </c>
      <c r="J185" s="2">
        <v>76.48</v>
      </c>
      <c r="K185" s="2">
        <v>43.23</v>
      </c>
      <c r="L185" s="2">
        <v>29.92</v>
      </c>
      <c r="M185" s="2">
        <v>76.92</v>
      </c>
      <c r="N185" s="2">
        <v>43.48</v>
      </c>
      <c r="O185" s="2">
        <v>30.09</v>
      </c>
      <c r="P185" s="4">
        <f>IF('Data 1Q Ahead No Spaces'!T185&lt;5,0,IF('Data 1Q Ahead No Spaces'!T185&lt;11,1,IF('Data 1Q Ahead No Spaces'!T185&lt;17,2,3)))</f>
        <v>2</v>
      </c>
      <c r="Q185" s="3">
        <v>6716.9733999999999</v>
      </c>
      <c r="R185" s="7">
        <f>VLOOKUP('Data 1Q Ahead No Spaces'!W185,Industry!$A$2:$B$11,2,FALSE)</f>
        <v>2</v>
      </c>
    </row>
    <row r="186" spans="1:18" ht="46.5" customHeight="1" thickBot="1" x14ac:dyDescent="0.4">
      <c r="A186" s="4">
        <f>IF('Data 1Q Ahead No Spaces'!A186='Data 1Q Ahead No Spaces'!A185,'Data to Use'!A185,'Data to Use'!A185+1)</f>
        <v>4</v>
      </c>
      <c r="B186" s="2">
        <v>7.85</v>
      </c>
      <c r="C186" s="2">
        <v>55.45</v>
      </c>
      <c r="D186" s="2">
        <v>45.81</v>
      </c>
      <c r="E186" s="2">
        <v>1.84</v>
      </c>
      <c r="F186" s="2">
        <v>0.79</v>
      </c>
      <c r="G186" s="2">
        <v>0.76</v>
      </c>
      <c r="H186" s="2">
        <v>92</v>
      </c>
      <c r="I186" s="2">
        <v>16.850000000000001</v>
      </c>
      <c r="J186" s="2">
        <v>258.68</v>
      </c>
      <c r="K186" s="2">
        <v>71.64</v>
      </c>
      <c r="L186" s="2">
        <v>43.6</v>
      </c>
      <c r="M186" s="2">
        <v>261.08999999999997</v>
      </c>
      <c r="N186" s="2">
        <v>72.31</v>
      </c>
      <c r="O186" s="2">
        <v>44</v>
      </c>
      <c r="P186" s="4">
        <f>IF('Data 1Q Ahead No Spaces'!T186&lt;5,0,IF('Data 1Q Ahead No Spaces'!T186&lt;11,1,IF('Data 1Q Ahead No Spaces'!T186&lt;17,2,3)))</f>
        <v>2</v>
      </c>
      <c r="Q186" s="3">
        <v>5130.2512999999999</v>
      </c>
      <c r="R186" s="7">
        <f>VLOOKUP('Data 1Q Ahead No Spaces'!W186,Industry!$A$2:$B$11,2,FALSE)</f>
        <v>2</v>
      </c>
    </row>
    <row r="187" spans="1:18" ht="46.5" customHeight="1" thickBot="1" x14ac:dyDescent="0.4">
      <c r="A187" s="4">
        <f>IF('Data 1Q Ahead No Spaces'!A187='Data 1Q Ahead No Spaces'!A186,'Data to Use'!A186,'Data to Use'!A186+1)</f>
        <v>4</v>
      </c>
      <c r="B187" s="2">
        <v>7.14</v>
      </c>
      <c r="C187" s="2">
        <v>81.37</v>
      </c>
      <c r="D187" s="2">
        <v>54.1</v>
      </c>
      <c r="E187" s="2">
        <v>2.2400000000000002</v>
      </c>
      <c r="F187" s="2">
        <v>1.29</v>
      </c>
      <c r="G187" s="2">
        <v>1.29</v>
      </c>
      <c r="H187" s="2">
        <v>101</v>
      </c>
      <c r="I187" s="2">
        <v>17.2</v>
      </c>
      <c r="J187" s="2">
        <v>272.17</v>
      </c>
      <c r="K187" s="2">
        <v>72.92</v>
      </c>
      <c r="L187" s="2">
        <v>46.81</v>
      </c>
      <c r="M187" s="2">
        <v>273.25</v>
      </c>
      <c r="N187" s="2">
        <v>73.209999999999994</v>
      </c>
      <c r="O187" s="2">
        <v>47</v>
      </c>
      <c r="P187" s="4">
        <f>IF('Data 1Q Ahead No Spaces'!T187&lt;5,0,IF('Data 1Q Ahead No Spaces'!T187&lt;11,1,IF('Data 1Q Ahead No Spaces'!T187&lt;17,2,3)))</f>
        <v>2</v>
      </c>
      <c r="Q187" s="3">
        <v>5402.5429000000004</v>
      </c>
      <c r="R187" s="7">
        <f>VLOOKUP('Data 1Q Ahead No Spaces'!W187,Industry!$A$2:$B$11,2,FALSE)</f>
        <v>2</v>
      </c>
    </row>
    <row r="188" spans="1:18" ht="46.5" customHeight="1" thickBot="1" x14ac:dyDescent="0.4">
      <c r="A188" s="4">
        <f>IF('Data 1Q Ahead No Spaces'!A188='Data 1Q Ahead No Spaces'!A187,'Data to Use'!A187,'Data to Use'!A187+1)</f>
        <v>4</v>
      </c>
      <c r="B188" s="2">
        <v>4.7300000000000004</v>
      </c>
      <c r="C188" s="2">
        <v>15.7</v>
      </c>
      <c r="D188" s="2">
        <v>10.25</v>
      </c>
      <c r="E188" s="2">
        <v>1.35</v>
      </c>
      <c r="F188" s="2">
        <v>-0.5</v>
      </c>
      <c r="G188" s="2">
        <v>0.73</v>
      </c>
      <c r="H188" s="2">
        <v>102</v>
      </c>
      <c r="I188" s="2">
        <v>17.11</v>
      </c>
      <c r="J188" s="2">
        <v>272.58999999999997</v>
      </c>
      <c r="K188" s="2">
        <v>72.94</v>
      </c>
      <c r="L188" s="2">
        <v>46.63</v>
      </c>
      <c r="M188" s="2">
        <v>273.73</v>
      </c>
      <c r="N188" s="2">
        <v>73.239999999999995</v>
      </c>
      <c r="O188" s="2">
        <v>46.83</v>
      </c>
      <c r="P188" s="4">
        <f>IF('Data 1Q Ahead No Spaces'!T188&lt;5,0,IF('Data 1Q Ahead No Spaces'!T188&lt;11,1,IF('Data 1Q Ahead No Spaces'!T188&lt;17,2,3)))</f>
        <v>2</v>
      </c>
      <c r="Q188" s="3">
        <v>5739.9970000000003</v>
      </c>
      <c r="R188" s="7">
        <f>VLOOKUP('Data 1Q Ahead No Spaces'!W188,Industry!$A$2:$B$11,2,FALSE)</f>
        <v>2</v>
      </c>
    </row>
    <row r="189" spans="1:18" ht="46.5" customHeight="1" thickBot="1" x14ac:dyDescent="0.4">
      <c r="A189" s="4">
        <f>IF('Data 1Q Ahead No Spaces'!A189='Data 1Q Ahead No Spaces'!A188,'Data to Use'!A188,'Data to Use'!A188+1)</f>
        <v>4</v>
      </c>
      <c r="B189" s="2">
        <v>5.16</v>
      </c>
      <c r="C189" s="2">
        <v>17.149999999999999</v>
      </c>
      <c r="D189" s="2">
        <v>11.64</v>
      </c>
      <c r="E189" s="2">
        <v>0.97</v>
      </c>
      <c r="F189" s="2">
        <v>0.23</v>
      </c>
      <c r="G189" s="2">
        <v>0.06</v>
      </c>
      <c r="H189" s="2">
        <v>101</v>
      </c>
      <c r="I189" s="2">
        <v>13.68</v>
      </c>
      <c r="J189" s="2">
        <v>350.92</v>
      </c>
      <c r="K189" s="2">
        <v>77.569999999999993</v>
      </c>
      <c r="L189" s="2">
        <v>47.99</v>
      </c>
      <c r="M189" s="2">
        <v>352.38</v>
      </c>
      <c r="N189" s="2">
        <v>77.89</v>
      </c>
      <c r="O189" s="2">
        <v>48.19</v>
      </c>
      <c r="P189" s="4">
        <f>IF('Data 1Q Ahead No Spaces'!T189&lt;5,0,IF('Data 1Q Ahead No Spaces'!T189&lt;11,1,IF('Data 1Q Ahead No Spaces'!T189&lt;17,2,3)))</f>
        <v>2</v>
      </c>
      <c r="Q189" s="3">
        <v>5271.4294</v>
      </c>
      <c r="R189" s="7">
        <f>VLOOKUP('Data 1Q Ahead No Spaces'!W189,Industry!$A$2:$B$11,2,FALSE)</f>
        <v>2</v>
      </c>
    </row>
    <row r="190" spans="1:18" ht="46.5" customHeight="1" thickBot="1" x14ac:dyDescent="0.4">
      <c r="A190" s="4">
        <f>IF('Data 1Q Ahead No Spaces'!A190='Data 1Q Ahead No Spaces'!A189,'Data to Use'!A189,'Data to Use'!A189+1)</f>
        <v>4</v>
      </c>
      <c r="B190" s="2">
        <v>5.85</v>
      </c>
      <c r="C190" s="2">
        <v>18.98</v>
      </c>
      <c r="D190" s="2">
        <v>13.54</v>
      </c>
      <c r="E190" s="2">
        <v>1.23</v>
      </c>
      <c r="F190" s="2">
        <v>-0.45</v>
      </c>
      <c r="G190" s="2">
        <v>0.43</v>
      </c>
      <c r="H190" s="2">
        <v>100</v>
      </c>
      <c r="I190" s="2">
        <v>10.41</v>
      </c>
      <c r="J190" s="2">
        <v>468.56</v>
      </c>
      <c r="K190" s="2">
        <v>82.14</v>
      </c>
      <c r="L190" s="2">
        <v>48.76</v>
      </c>
      <c r="M190" s="2">
        <v>470.42</v>
      </c>
      <c r="N190" s="2">
        <v>82.47</v>
      </c>
      <c r="O190" s="2">
        <v>48.95</v>
      </c>
      <c r="P190" s="4">
        <f>IF('Data 1Q Ahead No Spaces'!T190&lt;5,0,IF('Data 1Q Ahead No Spaces'!T190&lt;11,1,IF('Data 1Q Ahead No Spaces'!T190&lt;17,2,3)))</f>
        <v>2</v>
      </c>
      <c r="Q190" s="3">
        <v>3597.9785999999999</v>
      </c>
      <c r="R190" s="7">
        <f>VLOOKUP('Data 1Q Ahead No Spaces'!W190,Industry!$A$2:$B$11,2,FALSE)</f>
        <v>2</v>
      </c>
    </row>
    <row r="191" spans="1:18" ht="46.5" customHeight="1" thickBot="1" x14ac:dyDescent="0.4">
      <c r="A191" s="4">
        <f>IF('Data 1Q Ahead No Spaces'!A191='Data 1Q Ahead No Spaces'!A190,'Data to Use'!A190,'Data to Use'!A190+1)</f>
        <v>4</v>
      </c>
      <c r="B191" s="2">
        <v>6.54</v>
      </c>
      <c r="C191" s="2">
        <v>18.62</v>
      </c>
      <c r="D191" s="2">
        <v>14.8</v>
      </c>
      <c r="E191" s="2">
        <v>2.21</v>
      </c>
      <c r="F191" s="2">
        <v>1.07</v>
      </c>
      <c r="G191" s="2">
        <v>1.32</v>
      </c>
      <c r="H191" s="2">
        <v>102</v>
      </c>
      <c r="I191" s="2">
        <v>11.77</v>
      </c>
      <c r="J191" s="2">
        <v>435.4</v>
      </c>
      <c r="K191" s="2">
        <v>81.06</v>
      </c>
      <c r="L191" s="2">
        <v>51.25</v>
      </c>
      <c r="M191" s="2">
        <v>437.12</v>
      </c>
      <c r="N191" s="2">
        <v>81.38</v>
      </c>
      <c r="O191" s="2">
        <v>51.45</v>
      </c>
      <c r="P191" s="4">
        <f>IF('Data 1Q Ahead No Spaces'!T191&lt;5,0,IF('Data 1Q Ahead No Spaces'!T191&lt;11,1,IF('Data 1Q Ahead No Spaces'!T191&lt;17,2,3)))</f>
        <v>2</v>
      </c>
      <c r="Q191" s="3">
        <v>3471.98</v>
      </c>
      <c r="R191" s="7">
        <f>VLOOKUP('Data 1Q Ahead No Spaces'!W191,Industry!$A$2:$B$11,2,FALSE)</f>
        <v>2</v>
      </c>
    </row>
    <row r="192" spans="1:18" ht="46.5" customHeight="1" thickBot="1" x14ac:dyDescent="0.4">
      <c r="A192" s="4">
        <f>IF('Data 1Q Ahead No Spaces'!A192='Data 1Q Ahead No Spaces'!A191,'Data to Use'!A191,'Data to Use'!A191+1)</f>
        <v>4</v>
      </c>
      <c r="B192" s="2">
        <v>6.53</v>
      </c>
      <c r="C192" s="2">
        <v>15.45</v>
      </c>
      <c r="D192" s="2">
        <v>13.59</v>
      </c>
      <c r="E192" s="2">
        <v>1.99</v>
      </c>
      <c r="F192" s="2">
        <v>0.77</v>
      </c>
      <c r="G192" s="2">
        <v>1.26</v>
      </c>
      <c r="H192" s="2">
        <v>101</v>
      </c>
      <c r="I192" s="2">
        <v>7.68</v>
      </c>
      <c r="J192" s="2">
        <v>677.09</v>
      </c>
      <c r="K192" s="2">
        <v>86.83</v>
      </c>
      <c r="L192" s="2">
        <v>52.03</v>
      </c>
      <c r="M192" s="2">
        <v>679.77</v>
      </c>
      <c r="N192" s="2">
        <v>87.18</v>
      </c>
      <c r="O192" s="2">
        <v>52.24</v>
      </c>
      <c r="P192" s="4">
        <f>IF('Data 1Q Ahead No Spaces'!T192&lt;5,0,IF('Data 1Q Ahead No Spaces'!T192&lt;11,1,IF('Data 1Q Ahead No Spaces'!T192&lt;17,2,3)))</f>
        <v>3</v>
      </c>
      <c r="Q192" s="3">
        <v>3285.1649000000002</v>
      </c>
      <c r="R192" s="7">
        <f>VLOOKUP('Data 1Q Ahead No Spaces'!W192,Industry!$A$2:$B$11,2,FALSE)</f>
        <v>2</v>
      </c>
    </row>
    <row r="193" spans="1:18" ht="46.5" customHeight="1" thickBot="1" x14ac:dyDescent="0.4">
      <c r="A193" s="4">
        <f>IF('Data 1Q Ahead No Spaces'!A193='Data 1Q Ahead No Spaces'!A192,'Data to Use'!A192,'Data to Use'!A192+1)</f>
        <v>4</v>
      </c>
      <c r="B193" s="2">
        <v>6.01</v>
      </c>
      <c r="C193" s="2">
        <v>14.23</v>
      </c>
      <c r="D193" s="2">
        <v>11.79</v>
      </c>
      <c r="E193" s="2">
        <v>1.08</v>
      </c>
      <c r="F193" s="2">
        <v>0.08</v>
      </c>
      <c r="G193" s="2">
        <v>0.31</v>
      </c>
      <c r="H193" s="2">
        <v>104</v>
      </c>
      <c r="I193" s="2">
        <v>6.98</v>
      </c>
      <c r="J193" s="2">
        <v>754.2</v>
      </c>
      <c r="K193" s="2">
        <v>87.68</v>
      </c>
      <c r="L193" s="2">
        <v>52.63</v>
      </c>
      <c r="M193" s="2">
        <v>760.22</v>
      </c>
      <c r="N193" s="2">
        <v>88.38</v>
      </c>
      <c r="O193" s="2">
        <v>53.05</v>
      </c>
      <c r="P193" s="4">
        <f>IF('Data 1Q Ahead No Spaces'!T193&lt;5,0,IF('Data 1Q Ahead No Spaces'!T193&lt;11,1,IF('Data 1Q Ahead No Spaces'!T193&lt;17,2,3)))</f>
        <v>3</v>
      </c>
      <c r="Q193" s="3">
        <v>3836.5203999999999</v>
      </c>
      <c r="R193" s="7">
        <f>VLOOKUP('Data 1Q Ahead No Spaces'!W193,Industry!$A$2:$B$11,2,FALSE)</f>
        <v>2</v>
      </c>
    </row>
    <row r="194" spans="1:18" ht="46.5" customHeight="1" thickBot="1" x14ac:dyDescent="0.4">
      <c r="A194" s="4">
        <f>IF('Data 1Q Ahead No Spaces'!A194='Data 1Q Ahead No Spaces'!A193,'Data to Use'!A193,'Data to Use'!A193+1)</f>
        <v>4</v>
      </c>
      <c r="B194" s="2">
        <v>5.73</v>
      </c>
      <c r="C194" s="2">
        <v>13.51</v>
      </c>
      <c r="D194" s="2">
        <v>11.18</v>
      </c>
      <c r="E194" s="2">
        <v>1.5</v>
      </c>
      <c r="F194" s="2">
        <v>-1.61</v>
      </c>
      <c r="G194" s="2">
        <v>0.59</v>
      </c>
      <c r="H194" s="2">
        <v>102</v>
      </c>
      <c r="I194" s="2">
        <v>3.09</v>
      </c>
      <c r="J194" s="2">
        <v>1803.03</v>
      </c>
      <c r="K194" s="2">
        <v>94.33</v>
      </c>
      <c r="L194" s="2">
        <v>55.74</v>
      </c>
      <c r="M194" s="2">
        <v>1811.36</v>
      </c>
      <c r="N194" s="2">
        <v>94.77</v>
      </c>
      <c r="O194" s="2">
        <v>56</v>
      </c>
      <c r="P194" s="4">
        <f>IF('Data 1Q Ahead No Spaces'!T194&lt;5,0,IF('Data 1Q Ahead No Spaces'!T194&lt;11,1,IF('Data 1Q Ahead No Spaces'!T194&lt;17,2,3)))</f>
        <v>3</v>
      </c>
      <c r="Q194" s="3">
        <v>3286.9474</v>
      </c>
      <c r="R194" s="7">
        <f>VLOOKUP('Data 1Q Ahead No Spaces'!W194,Industry!$A$2:$B$11,2,FALSE)</f>
        <v>2</v>
      </c>
    </row>
    <row r="195" spans="1:18" ht="46.5" customHeight="1" thickBot="1" x14ac:dyDescent="0.4">
      <c r="A195" s="4">
        <f>IF('Data 1Q Ahead No Spaces'!A195='Data 1Q Ahead No Spaces'!A194,'Data to Use'!A194,'Data to Use'!A194+1)</f>
        <v>4</v>
      </c>
      <c r="B195" s="2">
        <v>6.31</v>
      </c>
      <c r="C195" s="2">
        <v>14.77</v>
      </c>
      <c r="D195" s="2">
        <v>12.85</v>
      </c>
      <c r="E195" s="2">
        <v>1.85</v>
      </c>
      <c r="F195" s="2">
        <v>0.9</v>
      </c>
      <c r="G195" s="2">
        <v>1</v>
      </c>
      <c r="H195" s="2">
        <v>105</v>
      </c>
      <c r="I195" s="2">
        <v>2.02</v>
      </c>
      <c r="J195" s="2">
        <v>2851.5</v>
      </c>
      <c r="K195" s="2">
        <v>96.18</v>
      </c>
      <c r="L195" s="2">
        <v>57.55</v>
      </c>
      <c r="M195" s="2">
        <v>2864.67</v>
      </c>
      <c r="N195" s="2">
        <v>96.63</v>
      </c>
      <c r="O195" s="2">
        <v>57.81</v>
      </c>
      <c r="P195" s="4">
        <f>IF('Data 1Q Ahead No Spaces'!T195&lt;5,0,IF('Data 1Q Ahead No Spaces'!T195&lt;11,1,IF('Data 1Q Ahead No Spaces'!T195&lt;17,2,3)))</f>
        <v>3</v>
      </c>
      <c r="Q195" s="3">
        <v>3041.4863999999998</v>
      </c>
      <c r="R195" s="7">
        <f>VLOOKUP('Data 1Q Ahead No Spaces'!W195,Industry!$A$2:$B$11,2,FALSE)</f>
        <v>2</v>
      </c>
    </row>
    <row r="196" spans="1:18" ht="46.5" customHeight="1" thickBot="1" x14ac:dyDescent="0.4">
      <c r="A196" s="4">
        <f>IF('Data 1Q Ahead No Spaces'!A196='Data 1Q Ahead No Spaces'!A195,'Data to Use'!A195,'Data to Use'!A195+1)</f>
        <v>4</v>
      </c>
      <c r="B196" s="2">
        <v>6.66</v>
      </c>
      <c r="C196" s="2">
        <v>17.86</v>
      </c>
      <c r="D196" s="2">
        <v>15.19</v>
      </c>
      <c r="E196" s="2">
        <v>1.45</v>
      </c>
      <c r="F196" s="2">
        <v>0.08</v>
      </c>
      <c r="G196" s="2">
        <v>0.68</v>
      </c>
      <c r="H196" s="2">
        <v>105</v>
      </c>
      <c r="I196" s="2">
        <v>1.81</v>
      </c>
      <c r="J196" s="2">
        <v>3197.32</v>
      </c>
      <c r="K196" s="2">
        <v>96.53</v>
      </c>
      <c r="L196" s="2">
        <v>57.72</v>
      </c>
      <c r="M196" s="2">
        <v>3212.08</v>
      </c>
      <c r="N196" s="2">
        <v>96.98</v>
      </c>
      <c r="O196" s="2">
        <v>57.99</v>
      </c>
      <c r="P196" s="4">
        <f>IF('Data 1Q Ahead No Spaces'!T196&lt;5,0,IF('Data 1Q Ahead No Spaces'!T196&lt;11,1,IF('Data 1Q Ahead No Spaces'!T196&lt;17,2,3)))</f>
        <v>3</v>
      </c>
      <c r="Q196" s="3">
        <v>3082.1073999999999</v>
      </c>
      <c r="R196" s="7">
        <f>VLOOKUP('Data 1Q Ahead No Spaces'!W196,Industry!$A$2:$B$11,2,FALSE)</f>
        <v>2</v>
      </c>
    </row>
    <row r="197" spans="1:18" ht="46.5" customHeight="1" thickBot="1" x14ac:dyDescent="0.4">
      <c r="A197" s="4">
        <f>IF('Data 1Q Ahead No Spaces'!A197='Data 1Q Ahead No Spaces'!A196,'Data to Use'!A196,'Data to Use'!A196+1)</f>
        <v>4</v>
      </c>
      <c r="B197" s="2">
        <v>6.16</v>
      </c>
      <c r="C197" s="2">
        <v>15.09</v>
      </c>
      <c r="D197" s="2">
        <v>12.91</v>
      </c>
      <c r="E197" s="2">
        <v>1.55</v>
      </c>
      <c r="F197" s="2">
        <v>0</v>
      </c>
      <c r="G197" s="2">
        <v>0.76</v>
      </c>
      <c r="H197" s="2">
        <v>105</v>
      </c>
      <c r="I197" s="2">
        <v>1.23</v>
      </c>
      <c r="J197" s="2">
        <v>4718.8100000000004</v>
      </c>
      <c r="K197" s="2">
        <v>97.9</v>
      </c>
      <c r="L197" s="2">
        <v>57.87</v>
      </c>
      <c r="M197" s="2">
        <v>4719.8</v>
      </c>
      <c r="N197" s="2">
        <v>97.93</v>
      </c>
      <c r="O197" s="2">
        <v>57.89</v>
      </c>
      <c r="P197" s="4">
        <f>IF('Data 1Q Ahead No Spaces'!T197&lt;5,0,IF('Data 1Q Ahead No Spaces'!T197&lt;11,1,IF('Data 1Q Ahead No Spaces'!T197&lt;17,2,3)))</f>
        <v>3</v>
      </c>
      <c r="Q197" s="3">
        <v>1592.9525000000001</v>
      </c>
      <c r="R197" s="7">
        <f>VLOOKUP('Data 1Q Ahead No Spaces'!W197,Industry!$A$2:$B$11,2,FALSE)</f>
        <v>2</v>
      </c>
    </row>
    <row r="198" spans="1:18" ht="46.5" customHeight="1" thickBot="1" x14ac:dyDescent="0.4">
      <c r="A198" s="4">
        <f>IF('Data 1Q Ahead No Spaces'!A198='Data 1Q Ahead No Spaces'!A197,'Data to Use'!A197,'Data to Use'!A197+1)</f>
        <v>4</v>
      </c>
      <c r="B198" s="2">
        <v>6.21</v>
      </c>
      <c r="C198" s="2">
        <v>14.59</v>
      </c>
      <c r="D198" s="2">
        <v>12.78</v>
      </c>
      <c r="E198" s="2">
        <v>1.58</v>
      </c>
      <c r="F198" s="2">
        <v>-1.05</v>
      </c>
      <c r="G198" s="2">
        <v>0.68</v>
      </c>
      <c r="H198" s="2">
        <v>104</v>
      </c>
      <c r="I198" s="2">
        <v>0.64</v>
      </c>
      <c r="J198" s="2">
        <v>8835.19</v>
      </c>
      <c r="K198" s="2">
        <v>98.86</v>
      </c>
      <c r="L198" s="2">
        <v>56.84</v>
      </c>
      <c r="M198" s="2">
        <v>8837.0400000000009</v>
      </c>
      <c r="N198" s="2">
        <v>98.88</v>
      </c>
      <c r="O198" s="2">
        <v>56.86</v>
      </c>
      <c r="P198" s="4">
        <f>IF('Data 1Q Ahead No Spaces'!T198&lt;5,0,IF('Data 1Q Ahead No Spaces'!T198&lt;11,1,IF('Data 1Q Ahead No Spaces'!T198&lt;17,2,3)))</f>
        <v>3</v>
      </c>
      <c r="Q198" s="3">
        <v>2409.8453</v>
      </c>
      <c r="R198" s="7">
        <f>VLOOKUP('Data 1Q Ahead No Spaces'!W198,Industry!$A$2:$B$11,2,FALSE)</f>
        <v>2</v>
      </c>
    </row>
    <row r="199" spans="1:18" ht="46.5" customHeight="1" thickBot="1" x14ac:dyDescent="0.4">
      <c r="A199" s="4">
        <f>IF('Data 1Q Ahead No Spaces'!A199='Data 1Q Ahead No Spaces'!A198,'Data to Use'!A198,'Data to Use'!A198+1)</f>
        <v>4</v>
      </c>
      <c r="B199" s="2">
        <v>6.46</v>
      </c>
      <c r="C199" s="2">
        <v>13.76</v>
      </c>
      <c r="D199" s="2">
        <v>12.92</v>
      </c>
      <c r="E199" s="2">
        <v>2.0699999999999998</v>
      </c>
      <c r="F199" s="2">
        <v>0.54</v>
      </c>
      <c r="G199" s="2">
        <v>1.2</v>
      </c>
      <c r="H199" s="2">
        <v>104</v>
      </c>
      <c r="I199" s="2">
        <v>0.39</v>
      </c>
      <c r="J199" s="2">
        <v>14915.63</v>
      </c>
      <c r="K199" s="2">
        <v>99.29</v>
      </c>
      <c r="L199" s="2">
        <v>58.39</v>
      </c>
      <c r="M199" s="2">
        <v>14921.88</v>
      </c>
      <c r="N199" s="2">
        <v>99.33</v>
      </c>
      <c r="O199" s="2">
        <v>58.42</v>
      </c>
      <c r="P199" s="4">
        <f>IF('Data 1Q Ahead No Spaces'!T199&lt;5,0,IF('Data 1Q Ahead No Spaces'!T199&lt;11,1,IF('Data 1Q Ahead No Spaces'!T199&lt;17,2,3)))</f>
        <v>3</v>
      </c>
      <c r="Q199" s="3">
        <v>2695.0203000000001</v>
      </c>
      <c r="R199" s="7">
        <f>VLOOKUP('Data 1Q Ahead No Spaces'!W199,Industry!$A$2:$B$11,2,FALSE)</f>
        <v>2</v>
      </c>
    </row>
    <row r="200" spans="1:18" ht="46.5" customHeight="1" thickBot="1" x14ac:dyDescent="0.4">
      <c r="A200" s="4">
        <f>IF('Data 1Q Ahead No Spaces'!A200='Data 1Q Ahead No Spaces'!A199,'Data to Use'!A199,'Data to Use'!A199+1)</f>
        <v>4</v>
      </c>
      <c r="B200" s="2">
        <v>6.23</v>
      </c>
      <c r="C200" s="2">
        <v>13.81</v>
      </c>
      <c r="D200" s="2">
        <v>12.77</v>
      </c>
      <c r="E200" s="2">
        <v>1.64</v>
      </c>
      <c r="F200" s="2">
        <v>0.36</v>
      </c>
      <c r="G200" s="2">
        <v>0.69</v>
      </c>
      <c r="H200" s="2">
        <v>102</v>
      </c>
      <c r="I200" s="2">
        <v>0.35</v>
      </c>
      <c r="J200" s="2">
        <v>16465.52</v>
      </c>
      <c r="K200" s="2">
        <v>99.35</v>
      </c>
      <c r="L200" s="2">
        <v>57.93</v>
      </c>
      <c r="M200" s="2">
        <v>16472.41</v>
      </c>
      <c r="N200" s="2">
        <v>99.4</v>
      </c>
      <c r="O200" s="2">
        <v>57.95</v>
      </c>
      <c r="P200" s="4">
        <f>IF('Data 1Q Ahead No Spaces'!T200&lt;5,0,IF('Data 1Q Ahead No Spaces'!T200&lt;11,1,IF('Data 1Q Ahead No Spaces'!T200&lt;17,2,3)))</f>
        <v>3</v>
      </c>
      <c r="Q200" s="3">
        <v>2649.2455</v>
      </c>
      <c r="R200" s="7">
        <f>VLOOKUP('Data 1Q Ahead No Spaces'!W200,Industry!$A$2:$B$11,2,FALSE)</f>
        <v>2</v>
      </c>
    </row>
    <row r="201" spans="1:18" ht="46.5" customHeight="1" thickBot="1" x14ac:dyDescent="0.4">
      <c r="A201" s="4">
        <f>IF('Data 1Q Ahead No Spaces'!A201='Data 1Q Ahead No Spaces'!A200,'Data to Use'!A200,'Data to Use'!A200+1)</f>
        <v>4</v>
      </c>
      <c r="B201" s="2">
        <v>6.01</v>
      </c>
      <c r="C201" s="2">
        <v>14.39</v>
      </c>
      <c r="D201" s="2">
        <v>12.71</v>
      </c>
      <c r="E201" s="2">
        <v>1.47</v>
      </c>
      <c r="F201" s="2">
        <v>0.45</v>
      </c>
      <c r="G201" s="2">
        <v>0.62</v>
      </c>
      <c r="H201" s="2">
        <v>106</v>
      </c>
      <c r="I201" s="2">
        <v>1.64</v>
      </c>
      <c r="J201" s="2">
        <v>3512.5</v>
      </c>
      <c r="K201" s="2">
        <v>97.19</v>
      </c>
      <c r="L201" s="2">
        <v>57.6</v>
      </c>
      <c r="M201" s="2">
        <v>3513.97</v>
      </c>
      <c r="N201" s="2">
        <v>97.23</v>
      </c>
      <c r="O201" s="2">
        <v>57.62</v>
      </c>
      <c r="P201" s="4">
        <f>IF('Data 1Q Ahead No Spaces'!T201&lt;5,0,IF('Data 1Q Ahead No Spaces'!T201&lt;11,1,IF('Data 1Q Ahead No Spaces'!T201&lt;17,2,3)))</f>
        <v>3</v>
      </c>
      <c r="Q201" s="3">
        <v>2647.2833999999998</v>
      </c>
      <c r="R201" s="7">
        <f>VLOOKUP('Data 1Q Ahead No Spaces'!W201,Industry!$A$2:$B$11,2,FALSE)</f>
        <v>2</v>
      </c>
    </row>
    <row r="202" spans="1:18" ht="46.5" customHeight="1" thickBot="1" x14ac:dyDescent="0.4">
      <c r="A202" s="4">
        <f>IF('Data 1Q Ahead No Spaces'!A202='Data 1Q Ahead No Spaces'!A201,'Data to Use'!A201,'Data to Use'!A201+1)</f>
        <v>4</v>
      </c>
      <c r="B202" s="2">
        <v>5.74</v>
      </c>
      <c r="C202" s="2">
        <v>12.88</v>
      </c>
      <c r="D202" s="2">
        <v>11.47</v>
      </c>
      <c r="E202" s="2">
        <v>1.92</v>
      </c>
      <c r="F202" s="2">
        <v>0.7</v>
      </c>
      <c r="G202" s="2">
        <v>1.04</v>
      </c>
      <c r="H202" s="2">
        <v>106</v>
      </c>
      <c r="I202" s="2">
        <v>1.26</v>
      </c>
      <c r="J202" s="2">
        <v>3250.34</v>
      </c>
      <c r="K202" s="2">
        <v>96.98</v>
      </c>
      <c r="L202" s="2">
        <v>58.45</v>
      </c>
      <c r="M202" s="2">
        <v>3251.7</v>
      </c>
      <c r="N202" s="2">
        <v>97.02</v>
      </c>
      <c r="O202" s="2">
        <v>58.48</v>
      </c>
      <c r="P202" s="4">
        <f>IF('Data 1Q Ahead No Spaces'!T202&lt;5,0,IF('Data 1Q Ahead No Spaces'!T202&lt;11,1,IF('Data 1Q Ahead No Spaces'!T202&lt;17,2,3)))</f>
        <v>3</v>
      </c>
      <c r="Q202" s="3">
        <v>548.74890000000005</v>
      </c>
      <c r="R202" s="7">
        <f>VLOOKUP('Data 1Q Ahead No Spaces'!W202,Industry!$A$2:$B$11,2,FALSE)</f>
        <v>2</v>
      </c>
    </row>
    <row r="203" spans="1:18" ht="46.5" customHeight="1" thickBot="1" x14ac:dyDescent="0.4">
      <c r="A203" s="4">
        <f>IF('Data 1Q Ahead No Spaces'!A203='Data 1Q Ahead No Spaces'!A202,'Data to Use'!A202,'Data to Use'!A202+1)</f>
        <v>4</v>
      </c>
      <c r="B203" s="2">
        <v>4.9800000000000004</v>
      </c>
      <c r="C203" s="2">
        <v>11</v>
      </c>
      <c r="D203" s="2">
        <v>9.44</v>
      </c>
      <c r="E203" s="2">
        <v>2.4700000000000002</v>
      </c>
      <c r="F203" s="2">
        <v>1.55</v>
      </c>
      <c r="G203" s="2">
        <v>1.6</v>
      </c>
      <c r="H203" s="2">
        <v>110</v>
      </c>
      <c r="I203" s="2">
        <v>3.6</v>
      </c>
      <c r="J203" s="2">
        <v>1372.49</v>
      </c>
      <c r="K203" s="2">
        <v>93.17</v>
      </c>
      <c r="L203" s="2">
        <v>57.33</v>
      </c>
      <c r="M203" s="2">
        <v>1373.08</v>
      </c>
      <c r="N203" s="2">
        <v>93.21</v>
      </c>
      <c r="O203" s="2">
        <v>57.35</v>
      </c>
      <c r="P203" s="4">
        <f>IF('Data 1Q Ahead No Spaces'!T203&lt;5,0,IF('Data 1Q Ahead No Spaces'!T203&lt;11,1,IF('Data 1Q Ahead No Spaces'!T203&lt;17,2,3)))</f>
        <v>3</v>
      </c>
      <c r="Q203" s="3">
        <v>556.71879999999999</v>
      </c>
      <c r="R203" s="7">
        <f>VLOOKUP('Data 1Q Ahead No Spaces'!W203,Industry!$A$2:$B$11,2,FALSE)</f>
        <v>2</v>
      </c>
    </row>
    <row r="204" spans="1:18" ht="46.5" customHeight="1" thickBot="1" x14ac:dyDescent="0.4">
      <c r="A204" s="4">
        <f>IF('Data 1Q Ahead No Spaces'!A204='Data 1Q Ahead No Spaces'!A203,'Data to Use'!A203,'Data to Use'!A203+1)</f>
        <v>4</v>
      </c>
      <c r="B204" s="2">
        <v>4.45</v>
      </c>
      <c r="C204" s="2">
        <v>9.44</v>
      </c>
      <c r="D204" s="2">
        <v>7.88</v>
      </c>
      <c r="E204" s="2">
        <v>1.96</v>
      </c>
      <c r="F204" s="2">
        <v>1.24</v>
      </c>
      <c r="G204" s="2">
        <v>1.1499999999999999</v>
      </c>
      <c r="H204" s="2">
        <v>120</v>
      </c>
      <c r="I204" s="2">
        <v>3.61</v>
      </c>
      <c r="J204" s="2">
        <v>1388.59</v>
      </c>
      <c r="K204" s="2">
        <v>93.24</v>
      </c>
      <c r="L204" s="2">
        <v>58.32</v>
      </c>
      <c r="M204" s="2">
        <v>1389.19</v>
      </c>
      <c r="N204" s="2">
        <v>93.28</v>
      </c>
      <c r="O204" s="2">
        <v>58.35</v>
      </c>
      <c r="P204" s="4">
        <f>IF('Data 1Q Ahead No Spaces'!T204&lt;5,0,IF('Data 1Q Ahead No Spaces'!T204&lt;11,1,IF('Data 1Q Ahead No Spaces'!T204&lt;17,2,3)))</f>
        <v>3</v>
      </c>
      <c r="Q204" s="3">
        <v>1355.9011</v>
      </c>
      <c r="R204" s="7">
        <f>VLOOKUP('Data 1Q Ahead No Spaces'!W204,Industry!$A$2:$B$11,2,FALSE)</f>
        <v>2</v>
      </c>
    </row>
    <row r="205" spans="1:18" ht="46.5" customHeight="1" thickBot="1" x14ac:dyDescent="0.4">
      <c r="A205" s="4">
        <f>IF('Data 1Q Ahead No Spaces'!A205='Data 1Q Ahead No Spaces'!A204,'Data to Use'!A204,'Data to Use'!A204+1)</f>
        <v>4</v>
      </c>
      <c r="B205" s="2">
        <v>3.74</v>
      </c>
      <c r="C205" s="2">
        <v>7.66</v>
      </c>
      <c r="D205" s="2">
        <v>6.32</v>
      </c>
      <c r="E205" s="2">
        <v>2.0499999999999998</v>
      </c>
      <c r="F205" s="2">
        <v>1.24</v>
      </c>
      <c r="G205" s="2">
        <v>1.19</v>
      </c>
      <c r="H205" s="2">
        <v>112</v>
      </c>
      <c r="I205" s="2">
        <v>3.71</v>
      </c>
      <c r="J205" s="2">
        <v>634.03</v>
      </c>
      <c r="K205" s="2">
        <v>86.34</v>
      </c>
      <c r="L205" s="2">
        <v>54.18</v>
      </c>
      <c r="M205" s="2">
        <v>634.32000000000005</v>
      </c>
      <c r="N205" s="2">
        <v>86.38</v>
      </c>
      <c r="O205" s="2">
        <v>54.2</v>
      </c>
      <c r="P205" s="4">
        <f>IF('Data 1Q Ahead No Spaces'!T205&lt;5,0,IF('Data 1Q Ahead No Spaces'!T205&lt;11,1,IF('Data 1Q Ahead No Spaces'!T205&lt;17,2,3)))</f>
        <v>3</v>
      </c>
      <c r="Q205" s="3">
        <v>2828.8679999999999</v>
      </c>
      <c r="R205" s="7">
        <f>VLOOKUP('Data 1Q Ahead No Spaces'!W205,Industry!$A$2:$B$11,2,FALSE)</f>
        <v>2</v>
      </c>
    </row>
    <row r="206" spans="1:18" ht="46.5" customHeight="1" thickBot="1" x14ac:dyDescent="0.4">
      <c r="A206" s="4">
        <f>IF('Data 1Q Ahead No Spaces'!A206='Data 1Q Ahead No Spaces'!A205,'Data to Use'!A205,'Data to Use'!A205+1)</f>
        <v>4</v>
      </c>
      <c r="B206" s="2">
        <v>3.87</v>
      </c>
      <c r="C206" s="2">
        <v>7.94</v>
      </c>
      <c r="D206" s="2">
        <v>6.64</v>
      </c>
      <c r="E206" s="2">
        <v>1.81</v>
      </c>
      <c r="F206" s="2">
        <v>-0.06</v>
      </c>
      <c r="G206" s="2">
        <v>0.88</v>
      </c>
      <c r="H206" s="2">
        <v>103</v>
      </c>
      <c r="I206" s="2">
        <v>3.92</v>
      </c>
      <c r="J206" s="2">
        <v>612.91</v>
      </c>
      <c r="K206" s="2">
        <v>85.94</v>
      </c>
      <c r="L206" s="2">
        <v>53.72</v>
      </c>
      <c r="M206" s="2">
        <v>613.20000000000005</v>
      </c>
      <c r="N206" s="2">
        <v>85.98</v>
      </c>
      <c r="O206" s="2">
        <v>53.74</v>
      </c>
      <c r="P206" s="4">
        <f>IF('Data 1Q Ahead No Spaces'!T206&lt;5,0,IF('Data 1Q Ahead No Spaces'!T206&lt;11,1,IF('Data 1Q Ahead No Spaces'!T206&lt;17,2,3)))</f>
        <v>3</v>
      </c>
      <c r="Q206" s="3">
        <v>2593.3175999999999</v>
      </c>
      <c r="R206" s="7">
        <f>VLOOKUP('Data 1Q Ahead No Spaces'!W206,Industry!$A$2:$B$11,2,FALSE)</f>
        <v>2</v>
      </c>
    </row>
    <row r="207" spans="1:18" ht="46.5" customHeight="1" thickBot="1" x14ac:dyDescent="0.4">
      <c r="A207" s="4">
        <f>IF('Data 1Q Ahead No Spaces'!A207='Data 1Q Ahead No Spaces'!A206,'Data to Use'!A206,'Data to Use'!A206+1)</f>
        <v>4</v>
      </c>
      <c r="B207" s="2">
        <v>3.89</v>
      </c>
      <c r="C207" s="2">
        <v>7.59</v>
      </c>
      <c r="D207" s="2">
        <v>6.54</v>
      </c>
      <c r="E207" s="2">
        <v>2.72</v>
      </c>
      <c r="F207" s="2">
        <v>1.95</v>
      </c>
      <c r="G207" s="2">
        <v>1.84</v>
      </c>
      <c r="H207" s="2">
        <v>109</v>
      </c>
      <c r="I207" s="2">
        <v>5.18</v>
      </c>
      <c r="J207" s="2">
        <v>539.95000000000005</v>
      </c>
      <c r="K207" s="2">
        <v>84.34</v>
      </c>
      <c r="L207" s="2">
        <v>54.65</v>
      </c>
      <c r="M207" s="2">
        <v>540.20000000000005</v>
      </c>
      <c r="N207" s="2">
        <v>84.38</v>
      </c>
      <c r="O207" s="2">
        <v>54.68</v>
      </c>
      <c r="P207" s="4">
        <f>IF('Data 1Q Ahead No Spaces'!T207&lt;5,0,IF('Data 1Q Ahead No Spaces'!T207&lt;11,1,IF('Data 1Q Ahead No Spaces'!T207&lt;17,2,3)))</f>
        <v>2</v>
      </c>
      <c r="Q207" s="3">
        <v>2768.8631999999998</v>
      </c>
      <c r="R207" s="7">
        <f>VLOOKUP('Data 1Q Ahead No Spaces'!W207,Industry!$A$2:$B$11,2,FALSE)</f>
        <v>2</v>
      </c>
    </row>
    <row r="208" spans="1:18" ht="46.5" customHeight="1" thickBot="1" x14ac:dyDescent="0.4">
      <c r="A208" s="4">
        <f>IF('Data 1Q Ahead No Spaces'!A208='Data 1Q Ahead No Spaces'!A207,'Data to Use'!A207,'Data to Use'!A207+1)</f>
        <v>4</v>
      </c>
      <c r="B208" s="2">
        <v>3.63</v>
      </c>
      <c r="C208" s="2">
        <v>7.17</v>
      </c>
      <c r="D208" s="2">
        <v>5.97</v>
      </c>
      <c r="E208" s="2">
        <v>2.5</v>
      </c>
      <c r="F208" s="2">
        <v>1.79</v>
      </c>
      <c r="G208" s="2">
        <v>1.6</v>
      </c>
      <c r="H208" s="2">
        <v>107</v>
      </c>
      <c r="I208" s="2">
        <v>5.59</v>
      </c>
      <c r="J208" s="2">
        <v>517.19000000000005</v>
      </c>
      <c r="K208" s="2">
        <v>83.76</v>
      </c>
      <c r="L208" s="2">
        <v>54.53</v>
      </c>
      <c r="M208" s="2">
        <v>517.42999999999995</v>
      </c>
      <c r="N208" s="2">
        <v>83.8</v>
      </c>
      <c r="O208" s="2">
        <v>54.56</v>
      </c>
      <c r="P208" s="4">
        <f>IF('Data 1Q Ahead No Spaces'!T208&lt;5,0,IF('Data 1Q Ahead No Spaces'!T208&lt;11,1,IF('Data 1Q Ahead No Spaces'!T208&lt;17,2,3)))</f>
        <v>2</v>
      </c>
      <c r="Q208" s="3">
        <v>2105.0432000000001</v>
      </c>
      <c r="R208" s="7">
        <f>VLOOKUP('Data 1Q Ahead No Spaces'!W208,Industry!$A$2:$B$11,2,FALSE)</f>
        <v>2</v>
      </c>
    </row>
    <row r="209" spans="1:18" ht="46.5" customHeight="1" thickBot="1" x14ac:dyDescent="0.4">
      <c r="A209" s="4">
        <f>IF('Data 1Q Ahead No Spaces'!A209='Data 1Q Ahead No Spaces'!A208,'Data to Use'!A208,'Data to Use'!A208+1)</f>
        <v>4</v>
      </c>
      <c r="B209" s="2">
        <v>3.86</v>
      </c>
      <c r="C209" s="2">
        <v>7.25</v>
      </c>
      <c r="D209" s="2">
        <v>6.53</v>
      </c>
      <c r="E209" s="2">
        <v>1.85</v>
      </c>
      <c r="F209" s="2">
        <v>0.85</v>
      </c>
      <c r="G209" s="2">
        <v>0.91</v>
      </c>
      <c r="H209" s="2">
        <v>107</v>
      </c>
      <c r="I209" s="2">
        <v>16.13</v>
      </c>
      <c r="J209" s="2">
        <v>229.99</v>
      </c>
      <c r="K209" s="2">
        <v>69.67</v>
      </c>
      <c r="L209" s="2">
        <v>47.53</v>
      </c>
      <c r="M209" s="2">
        <v>230.1</v>
      </c>
      <c r="N209" s="2">
        <v>69.709999999999994</v>
      </c>
      <c r="O209" s="2">
        <v>47.56</v>
      </c>
      <c r="P209" s="4">
        <f>IF('Data 1Q Ahead No Spaces'!T209&lt;5,0,IF('Data 1Q Ahead No Spaces'!T209&lt;11,1,IF('Data 1Q Ahead No Spaces'!T209&lt;17,2,3)))</f>
        <v>2</v>
      </c>
      <c r="Q209" s="3">
        <v>2290.7433999999998</v>
      </c>
      <c r="R209" s="7">
        <f>VLOOKUP('Data 1Q Ahead No Spaces'!W209,Industry!$A$2:$B$11,2,FALSE)</f>
        <v>2</v>
      </c>
    </row>
    <row r="210" spans="1:18" ht="46.5" customHeight="1" thickBot="1" x14ac:dyDescent="0.4">
      <c r="A210" s="4">
        <f>IF('Data 1Q Ahead No Spaces'!A210='Data 1Q Ahead No Spaces'!A209,'Data to Use'!A209,'Data to Use'!A209+1)</f>
        <v>4</v>
      </c>
      <c r="B210" s="2">
        <v>3.56</v>
      </c>
      <c r="C210" s="2">
        <v>6.41</v>
      </c>
      <c r="D210" s="2">
        <v>5.77</v>
      </c>
      <c r="E210" s="2">
        <v>2.63</v>
      </c>
      <c r="F210" s="2">
        <v>0.69</v>
      </c>
      <c r="G210" s="2">
        <v>1.63</v>
      </c>
      <c r="H210" s="2">
        <v>101</v>
      </c>
      <c r="I210" s="2">
        <v>16.850000000000001</v>
      </c>
      <c r="J210" s="2">
        <v>219.74</v>
      </c>
      <c r="K210" s="2">
        <v>67.94</v>
      </c>
      <c r="L210" s="2">
        <v>47.02</v>
      </c>
      <c r="M210" s="2">
        <v>223.42</v>
      </c>
      <c r="N210" s="2">
        <v>69.08</v>
      </c>
      <c r="O210" s="2">
        <v>47.81</v>
      </c>
      <c r="P210" s="4">
        <f>IF('Data 1Q Ahead No Spaces'!T210&lt;5,0,IF('Data 1Q Ahead No Spaces'!T210&lt;11,1,IF('Data 1Q Ahead No Spaces'!T210&lt;17,2,3)))</f>
        <v>2</v>
      </c>
      <c r="Q210" s="3">
        <v>3249.8883000000001</v>
      </c>
      <c r="R210" s="7">
        <f>VLOOKUP('Data 1Q Ahead No Spaces'!W210,Industry!$A$2:$B$11,2,FALSE)</f>
        <v>2</v>
      </c>
    </row>
    <row r="211" spans="1:18" ht="46.5" customHeight="1" thickBot="1" x14ac:dyDescent="0.4">
      <c r="A211" s="4">
        <f>IF('Data 1Q Ahead No Spaces'!A211='Data 1Q Ahead No Spaces'!A210,'Data to Use'!A210,'Data to Use'!A210+1)</f>
        <v>4</v>
      </c>
      <c r="B211" s="2">
        <v>3.49</v>
      </c>
      <c r="C211" s="2">
        <v>5.9</v>
      </c>
      <c r="D211" s="2">
        <v>5.51</v>
      </c>
      <c r="E211" s="2">
        <v>3.05</v>
      </c>
      <c r="F211" s="2">
        <v>2.0699999999999998</v>
      </c>
      <c r="G211" s="2">
        <v>2.19</v>
      </c>
      <c r="H211" s="2">
        <v>118</v>
      </c>
      <c r="I211" s="2">
        <v>17.71</v>
      </c>
      <c r="J211" s="2">
        <v>210.38</v>
      </c>
      <c r="K211" s="2">
        <v>67.010000000000005</v>
      </c>
      <c r="L211" s="2">
        <v>47.09</v>
      </c>
      <c r="M211" s="2">
        <v>213.94</v>
      </c>
      <c r="N211" s="2">
        <v>68.150000000000006</v>
      </c>
      <c r="O211" s="2">
        <v>47.89</v>
      </c>
      <c r="P211" s="4">
        <f>IF('Data 1Q Ahead No Spaces'!T211&lt;5,0,IF('Data 1Q Ahead No Spaces'!T211&lt;11,1,IF('Data 1Q Ahead No Spaces'!T211&lt;17,2,3)))</f>
        <v>2</v>
      </c>
      <c r="Q211" s="3">
        <v>3645.5605999999998</v>
      </c>
      <c r="R211" s="7">
        <f>VLOOKUP('Data 1Q Ahead No Spaces'!W211,Industry!$A$2:$B$11,2,FALSE)</f>
        <v>2</v>
      </c>
    </row>
    <row r="212" spans="1:18" ht="46.5" customHeight="1" thickBot="1" x14ac:dyDescent="0.4">
      <c r="A212" s="4">
        <f>IF('Data 1Q Ahead No Spaces'!A212='Data 1Q Ahead No Spaces'!A211,'Data to Use'!A211,'Data to Use'!A211+1)</f>
        <v>4</v>
      </c>
      <c r="B212" s="2">
        <v>3.53</v>
      </c>
      <c r="C212" s="2">
        <v>6</v>
      </c>
      <c r="D212" s="2">
        <v>5.62</v>
      </c>
      <c r="E212" s="2">
        <v>2.74</v>
      </c>
      <c r="F212" s="2">
        <v>1.91</v>
      </c>
      <c r="G212" s="2">
        <v>1.68</v>
      </c>
      <c r="H212" s="2">
        <v>98</v>
      </c>
      <c r="I212" s="2">
        <v>17.5</v>
      </c>
      <c r="J212" s="2">
        <v>212.86</v>
      </c>
      <c r="K212" s="2">
        <v>66.58</v>
      </c>
      <c r="L212" s="2">
        <v>47.29</v>
      </c>
      <c r="M212" s="2">
        <v>219.69</v>
      </c>
      <c r="N212" s="2">
        <v>68.72</v>
      </c>
      <c r="O212" s="2">
        <v>48.81</v>
      </c>
      <c r="P212" s="4">
        <f>IF('Data 1Q Ahead No Spaces'!T212&lt;5,0,IF('Data 1Q Ahead No Spaces'!T212&lt;11,1,IF('Data 1Q Ahead No Spaces'!T212&lt;17,2,3)))</f>
        <v>2</v>
      </c>
      <c r="Q212" s="3">
        <v>2987.2876999999999</v>
      </c>
      <c r="R212" s="7">
        <f>VLOOKUP('Data 1Q Ahead No Spaces'!W212,Industry!$A$2:$B$11,2,FALSE)</f>
        <v>2</v>
      </c>
    </row>
    <row r="213" spans="1:18" ht="46.5" customHeight="1" thickBot="1" x14ac:dyDescent="0.4">
      <c r="A213" s="4">
        <f>IF('Data 1Q Ahead No Spaces'!A213='Data 1Q Ahead No Spaces'!A212,'Data to Use'!A212,'Data to Use'!A212+1)</f>
        <v>4</v>
      </c>
      <c r="B213" s="2">
        <v>3.66</v>
      </c>
      <c r="C213" s="2">
        <v>6.13</v>
      </c>
      <c r="D213" s="2">
        <v>5.85</v>
      </c>
      <c r="E213" s="2">
        <v>2.92</v>
      </c>
      <c r="F213" s="2">
        <v>1.29</v>
      </c>
      <c r="G213" s="2">
        <v>1.34</v>
      </c>
      <c r="H213" s="2">
        <v>59</v>
      </c>
      <c r="I213" s="2">
        <v>16.45</v>
      </c>
      <c r="J213" s="2">
        <v>223.19</v>
      </c>
      <c r="K213" s="2">
        <v>67.540000000000006</v>
      </c>
      <c r="L213" s="2">
        <v>47.82</v>
      </c>
      <c r="M213" s="2">
        <v>230.44</v>
      </c>
      <c r="N213" s="2">
        <v>69.739999999999995</v>
      </c>
      <c r="O213" s="2">
        <v>49.38</v>
      </c>
      <c r="P213" s="4">
        <f>IF('Data 1Q Ahead No Spaces'!T213&lt;5,0,IF('Data 1Q Ahead No Spaces'!T213&lt;11,1,IF('Data 1Q Ahead No Spaces'!T213&lt;17,2,3)))</f>
        <v>2</v>
      </c>
      <c r="Q213" s="3">
        <v>1705.7563</v>
      </c>
      <c r="R213" s="7">
        <f>VLOOKUP('Data 1Q Ahead No Spaces'!W213,Industry!$A$2:$B$11,2,FALSE)</f>
        <v>2</v>
      </c>
    </row>
    <row r="214" spans="1:18" ht="46.5" customHeight="1" thickBot="1" x14ac:dyDescent="0.4">
      <c r="A214" s="4">
        <f>IF('Data 1Q Ahead No Spaces'!A214='Data 1Q Ahead No Spaces'!A213,'Data to Use'!A213,'Data to Use'!A213+1)</f>
        <v>4</v>
      </c>
      <c r="B214" s="2">
        <v>4.0199999999999996</v>
      </c>
      <c r="C214" s="2">
        <v>6.63</v>
      </c>
      <c r="D214" s="2">
        <v>6.45</v>
      </c>
      <c r="E214" s="2">
        <v>2.5499999999999998</v>
      </c>
      <c r="F214" s="2">
        <v>0.82</v>
      </c>
      <c r="G214" s="2">
        <v>1.55</v>
      </c>
      <c r="H214" s="2">
        <v>100</v>
      </c>
      <c r="I214" s="2">
        <v>13.06</v>
      </c>
      <c r="J214" s="2">
        <v>284.75</v>
      </c>
      <c r="K214" s="2">
        <v>73.180000000000007</v>
      </c>
      <c r="L214" s="2">
        <v>50.74</v>
      </c>
      <c r="M214" s="2">
        <v>289.12</v>
      </c>
      <c r="N214" s="2">
        <v>74.3</v>
      </c>
      <c r="O214" s="2">
        <v>51.52</v>
      </c>
      <c r="P214" s="4">
        <f>IF('Data 1Q Ahead No Spaces'!T214&lt;5,0,IF('Data 1Q Ahead No Spaces'!T214&lt;11,1,IF('Data 1Q Ahead No Spaces'!T214&lt;17,2,3)))</f>
        <v>2</v>
      </c>
      <c r="Q214" s="3">
        <v>2129.0826000000002</v>
      </c>
      <c r="R214" s="7">
        <f>VLOOKUP('Data 1Q Ahead No Spaces'!W214,Industry!$A$2:$B$11,2,FALSE)</f>
        <v>2</v>
      </c>
    </row>
    <row r="215" spans="1:18" ht="46.5" customHeight="1" thickBot="1" x14ac:dyDescent="0.4">
      <c r="A215" s="4">
        <f>IF('Data 1Q Ahead No Spaces'!A215='Data 1Q Ahead No Spaces'!A214,'Data to Use'!A214,'Data to Use'!A214+1)</f>
        <v>4</v>
      </c>
      <c r="B215" s="2">
        <v>4.46</v>
      </c>
      <c r="C215" s="2">
        <v>7.59</v>
      </c>
      <c r="D215" s="2">
        <v>7.42</v>
      </c>
      <c r="E215" s="2">
        <v>3.15</v>
      </c>
      <c r="F215" s="2">
        <v>1.77</v>
      </c>
      <c r="G215" s="2">
        <v>2.09</v>
      </c>
      <c r="H215" s="2">
        <v>98</v>
      </c>
      <c r="I215" s="2">
        <v>13.18</v>
      </c>
      <c r="J215" s="2">
        <v>277.63</v>
      </c>
      <c r="K215" s="2">
        <v>70.069999999999993</v>
      </c>
      <c r="L215" s="2">
        <v>50.26</v>
      </c>
      <c r="M215" s="2">
        <v>296.25</v>
      </c>
      <c r="N215" s="2">
        <v>74.760000000000005</v>
      </c>
      <c r="O215" s="2">
        <v>53.63</v>
      </c>
      <c r="P215" s="4">
        <f>IF('Data 1Q Ahead No Spaces'!T215&lt;5,0,IF('Data 1Q Ahead No Spaces'!T215&lt;11,1,IF('Data 1Q Ahead No Spaces'!T215&lt;17,2,3)))</f>
        <v>2</v>
      </c>
      <c r="Q215" s="3">
        <v>8783.4053999999996</v>
      </c>
      <c r="R215" s="7">
        <f>VLOOKUP('Data 1Q Ahead No Spaces'!W215,Industry!$A$2:$B$11,2,FALSE)</f>
        <v>2</v>
      </c>
    </row>
    <row r="216" spans="1:18" ht="46.5" customHeight="1" thickBot="1" x14ac:dyDescent="0.4">
      <c r="A216" s="4">
        <f>IF('Data 1Q Ahead No Spaces'!A216='Data 1Q Ahead No Spaces'!A215,'Data to Use'!A215,'Data to Use'!A215+1)</f>
        <v>4</v>
      </c>
      <c r="B216" s="2">
        <v>4.59</v>
      </c>
      <c r="C216" s="2">
        <v>7.67</v>
      </c>
      <c r="D216" s="2">
        <v>7.54</v>
      </c>
      <c r="E216" s="2">
        <v>2.75</v>
      </c>
      <c r="F216" s="2">
        <v>1.62</v>
      </c>
      <c r="G216" s="2">
        <v>1.76</v>
      </c>
      <c r="H216" s="2">
        <v>102</v>
      </c>
      <c r="I216" s="2">
        <v>13.33</v>
      </c>
      <c r="J216" s="2">
        <v>362.33</v>
      </c>
      <c r="K216" s="2">
        <v>75.27</v>
      </c>
      <c r="L216" s="2">
        <v>53.16</v>
      </c>
      <c r="M216" s="2">
        <v>381.37</v>
      </c>
      <c r="N216" s="2">
        <v>79.23</v>
      </c>
      <c r="O216" s="2">
        <v>55.96</v>
      </c>
      <c r="P216" s="4">
        <f>IF('Data 1Q Ahead No Spaces'!T216&lt;5,0,IF('Data 1Q Ahead No Spaces'!T216&lt;11,1,IF('Data 1Q Ahead No Spaces'!T216&lt;17,2,3)))</f>
        <v>2</v>
      </c>
      <c r="Q216" s="3">
        <v>2182.4286000000002</v>
      </c>
      <c r="R216" s="7">
        <f>VLOOKUP('Data 1Q Ahead No Spaces'!W216,Industry!$A$2:$B$11,2,FALSE)</f>
        <v>2</v>
      </c>
    </row>
    <row r="217" spans="1:18" ht="46.5" customHeight="1" thickBot="1" x14ac:dyDescent="0.4">
      <c r="A217" s="4">
        <f>IF('Data 1Q Ahead No Spaces'!A217='Data 1Q Ahead No Spaces'!A216,'Data to Use'!A216,'Data to Use'!A216+1)</f>
        <v>4</v>
      </c>
      <c r="B217" s="2">
        <v>4.22</v>
      </c>
      <c r="C217" s="2">
        <v>6.86</v>
      </c>
      <c r="D217" s="2">
        <v>6.74</v>
      </c>
      <c r="E217" s="2">
        <v>2.5499999999999998</v>
      </c>
      <c r="F217" s="2">
        <v>1.51</v>
      </c>
      <c r="G217" s="2">
        <v>1.49</v>
      </c>
      <c r="H217" s="2">
        <v>103</v>
      </c>
      <c r="I217" s="2">
        <v>13.92</v>
      </c>
      <c r="J217" s="2">
        <v>350.82</v>
      </c>
      <c r="K217" s="2">
        <v>74.69</v>
      </c>
      <c r="L217" s="2">
        <v>53.22</v>
      </c>
      <c r="M217" s="2">
        <v>369.73</v>
      </c>
      <c r="N217" s="2">
        <v>78.709999999999994</v>
      </c>
      <c r="O217" s="2">
        <v>56.09</v>
      </c>
      <c r="P217" s="4">
        <f>IF('Data 1Q Ahead No Spaces'!T217&lt;5,0,IF('Data 1Q Ahead No Spaces'!T217&lt;11,1,IF('Data 1Q Ahead No Spaces'!T217&lt;17,2,3)))</f>
        <v>2</v>
      </c>
      <c r="Q217" s="3">
        <v>2618.8191000000002</v>
      </c>
      <c r="R217" s="7">
        <f>VLOOKUP('Data 1Q Ahead No Spaces'!W217,Industry!$A$2:$B$11,2,FALSE)</f>
        <v>2</v>
      </c>
    </row>
    <row r="218" spans="1:18" ht="46.5" customHeight="1" thickBot="1" x14ac:dyDescent="0.4">
      <c r="A218" s="4">
        <f>IF('Data 1Q Ahead No Spaces'!A218='Data 1Q Ahead No Spaces'!A217,'Data to Use'!A217,'Data to Use'!A217+1)</f>
        <v>4</v>
      </c>
      <c r="B218" s="2">
        <v>4.1500000000000004</v>
      </c>
      <c r="C218" s="2">
        <v>7.01</v>
      </c>
      <c r="D218" s="2">
        <v>6.53</v>
      </c>
      <c r="E218" s="2">
        <v>3</v>
      </c>
      <c r="F218" s="2">
        <v>1.64</v>
      </c>
      <c r="G218" s="2">
        <v>1.94</v>
      </c>
      <c r="H218" s="2">
        <v>109</v>
      </c>
      <c r="I218" s="2">
        <v>12.64</v>
      </c>
      <c r="J218" s="2">
        <v>417.99</v>
      </c>
      <c r="K218" s="2">
        <v>79.53</v>
      </c>
      <c r="L218" s="2">
        <v>57.03</v>
      </c>
      <c r="M218" s="2">
        <v>425.61</v>
      </c>
      <c r="N218" s="2">
        <v>80.97</v>
      </c>
      <c r="O218" s="2">
        <v>58.07</v>
      </c>
      <c r="P218" s="4">
        <f>IF('Data 1Q Ahead No Spaces'!T218&lt;5,0,IF('Data 1Q Ahead No Spaces'!T218&lt;11,1,IF('Data 1Q Ahead No Spaces'!T218&lt;17,2,3)))</f>
        <v>2</v>
      </c>
      <c r="Q218" s="3">
        <v>3397.4335000000001</v>
      </c>
      <c r="R218" s="7">
        <f>VLOOKUP('Data 1Q Ahead No Spaces'!W218,Industry!$A$2:$B$11,2,FALSE)</f>
        <v>2</v>
      </c>
    </row>
    <row r="219" spans="1:18" ht="46.5" customHeight="1" thickBot="1" x14ac:dyDescent="0.4">
      <c r="A219" s="4">
        <f>IF('Data 1Q Ahead No Spaces'!A219='Data 1Q Ahead No Spaces'!A218,'Data to Use'!A218,'Data to Use'!A218+1)</f>
        <v>4</v>
      </c>
      <c r="B219" s="2">
        <v>4.72</v>
      </c>
      <c r="C219" s="2">
        <v>7.87</v>
      </c>
      <c r="D219" s="2">
        <v>7.73</v>
      </c>
      <c r="E219" s="2">
        <v>2.52</v>
      </c>
      <c r="F219" s="2">
        <v>1.23</v>
      </c>
      <c r="G219" s="2">
        <v>1.42</v>
      </c>
      <c r="H219" s="2">
        <v>103</v>
      </c>
      <c r="I219" s="2">
        <v>10.87</v>
      </c>
      <c r="J219" s="2">
        <v>496.77</v>
      </c>
      <c r="K219" s="2">
        <v>82.58</v>
      </c>
      <c r="L219" s="2">
        <v>60.29</v>
      </c>
      <c r="M219" s="2">
        <v>501.57</v>
      </c>
      <c r="N219" s="2">
        <v>83.38</v>
      </c>
      <c r="O219" s="2">
        <v>60.87</v>
      </c>
      <c r="P219" s="4">
        <f>IF('Data 1Q Ahead No Spaces'!T219&lt;5,0,IF('Data 1Q Ahead No Spaces'!T219&lt;11,1,IF('Data 1Q Ahead No Spaces'!T219&lt;17,2,3)))</f>
        <v>2</v>
      </c>
      <c r="Q219" s="3">
        <v>4921.0091000000002</v>
      </c>
      <c r="R219" s="7">
        <f>VLOOKUP('Data 1Q Ahead No Spaces'!W219,Industry!$A$2:$B$11,2,FALSE)</f>
        <v>2</v>
      </c>
    </row>
    <row r="220" spans="1:18" ht="46.5" customHeight="1" thickBot="1" x14ac:dyDescent="0.4">
      <c r="A220" s="4">
        <f>IF('Data 1Q Ahead No Spaces'!A220='Data 1Q Ahead No Spaces'!A219,'Data to Use'!A219,'Data to Use'!A219+1)</f>
        <v>4</v>
      </c>
      <c r="B220" s="2">
        <v>4.7300000000000004</v>
      </c>
      <c r="C220" s="2">
        <v>7.91</v>
      </c>
      <c r="D220" s="2">
        <v>7.79</v>
      </c>
      <c r="E220" s="2">
        <v>3.3</v>
      </c>
      <c r="F220" s="2">
        <v>2.04</v>
      </c>
      <c r="G220" s="2">
        <v>2.06</v>
      </c>
      <c r="H220" s="2">
        <v>98</v>
      </c>
      <c r="I220" s="2">
        <v>9.7799999999999994</v>
      </c>
      <c r="J220" s="2">
        <v>524.41</v>
      </c>
      <c r="K220" s="2">
        <v>83.09</v>
      </c>
      <c r="L220" s="2">
        <v>60.77</v>
      </c>
      <c r="M220" s="2">
        <v>531.1</v>
      </c>
      <c r="N220" s="2">
        <v>84.15</v>
      </c>
      <c r="O220" s="2">
        <v>61.54</v>
      </c>
      <c r="P220" s="4">
        <f>IF('Data 1Q Ahead No Spaces'!T220&lt;5,0,IF('Data 1Q Ahead No Spaces'!T220&lt;11,1,IF('Data 1Q Ahead No Spaces'!T220&lt;17,2,3)))</f>
        <v>2</v>
      </c>
      <c r="Q220" s="3">
        <v>4690.1217999999999</v>
      </c>
      <c r="R220" s="7">
        <f>VLOOKUP('Data 1Q Ahead No Spaces'!W220,Industry!$A$2:$B$11,2,FALSE)</f>
        <v>2</v>
      </c>
    </row>
    <row r="221" spans="1:18" ht="46.5" customHeight="1" thickBot="1" x14ac:dyDescent="0.4">
      <c r="A221" s="4">
        <f>IF('Data 1Q Ahead No Spaces'!A221='Data 1Q Ahead No Spaces'!A220,'Data to Use'!A220,'Data to Use'!A220+1)</f>
        <v>4</v>
      </c>
      <c r="B221" s="2">
        <v>4.88</v>
      </c>
      <c r="C221" s="2">
        <v>8.24</v>
      </c>
      <c r="D221" s="2">
        <v>8.1199999999999992</v>
      </c>
      <c r="E221" s="2">
        <v>2.93</v>
      </c>
      <c r="F221" s="2">
        <v>1.37</v>
      </c>
      <c r="G221" s="2">
        <v>1.63</v>
      </c>
      <c r="H221" s="2">
        <v>91</v>
      </c>
      <c r="I221" s="2">
        <v>8.84</v>
      </c>
      <c r="J221" s="2">
        <v>567.29999999999995</v>
      </c>
      <c r="K221" s="2">
        <v>83.36</v>
      </c>
      <c r="L221" s="2">
        <v>60.94</v>
      </c>
      <c r="M221" s="2">
        <v>580.55999999999995</v>
      </c>
      <c r="N221" s="2">
        <v>85.31</v>
      </c>
      <c r="O221" s="2">
        <v>62.36</v>
      </c>
      <c r="P221" s="4">
        <f>IF('Data 1Q Ahead No Spaces'!T221&lt;5,0,IF('Data 1Q Ahead No Spaces'!T221&lt;11,1,IF('Data 1Q Ahead No Spaces'!T221&lt;17,2,3)))</f>
        <v>2</v>
      </c>
      <c r="Q221" s="3">
        <v>4084.6475</v>
      </c>
      <c r="R221" s="7">
        <f>VLOOKUP('Data 1Q Ahead No Spaces'!W221,Industry!$A$2:$B$11,2,FALSE)</f>
        <v>2</v>
      </c>
    </row>
    <row r="222" spans="1:18" ht="46.5" customHeight="1" thickBot="1" x14ac:dyDescent="0.4">
      <c r="A222" s="4">
        <f>IF('Data 1Q Ahead No Spaces'!A222='Data 1Q Ahead No Spaces'!A221,'Data to Use'!A221,'Data to Use'!A221+1)</f>
        <v>4</v>
      </c>
      <c r="B222" s="2">
        <v>8.89</v>
      </c>
      <c r="C222" s="2">
        <v>16.36</v>
      </c>
      <c r="D222" s="2">
        <v>16.190000000000001</v>
      </c>
      <c r="E222" s="2">
        <v>1.97</v>
      </c>
      <c r="F222" s="2">
        <v>0.36</v>
      </c>
      <c r="G222" s="2">
        <v>0.92</v>
      </c>
      <c r="H222" s="2">
        <v>182</v>
      </c>
      <c r="I222" s="2">
        <v>4.59</v>
      </c>
      <c r="J222" s="2">
        <v>878.16</v>
      </c>
      <c r="K222" s="2">
        <v>88.64</v>
      </c>
      <c r="L222" s="2">
        <v>65.02</v>
      </c>
      <c r="M222" s="2">
        <v>890.72</v>
      </c>
      <c r="N222" s="2">
        <v>89.91</v>
      </c>
      <c r="O222" s="2">
        <v>65.95</v>
      </c>
      <c r="P222" s="4">
        <f>IF('Data 1Q Ahead No Spaces'!T222&lt;5,0,IF('Data 1Q Ahead No Spaces'!T222&lt;11,1,IF('Data 1Q Ahead No Spaces'!T222&lt;17,2,3)))</f>
        <v>2</v>
      </c>
      <c r="Q222" s="3">
        <v>4079.7431999999999</v>
      </c>
      <c r="R222" s="7">
        <f>VLOOKUP('Data 1Q Ahead No Spaces'!W222,Industry!$A$2:$B$11,2,FALSE)</f>
        <v>2</v>
      </c>
    </row>
    <row r="223" spans="1:18" ht="46.5" customHeight="1" thickBot="1" x14ac:dyDescent="0.4">
      <c r="A223" s="4">
        <f>IF('Data 1Q Ahead No Spaces'!A223='Data 1Q Ahead No Spaces'!A222,'Data to Use'!A222,'Data to Use'!A222+1)</f>
        <v>4</v>
      </c>
      <c r="B223" s="2">
        <v>8.4600000000000009</v>
      </c>
      <c r="C223" s="2">
        <v>16.350000000000001</v>
      </c>
      <c r="D223" s="2">
        <v>16.149999999999999</v>
      </c>
      <c r="E223" s="2">
        <v>1.99</v>
      </c>
      <c r="F223" s="2">
        <v>0.45</v>
      </c>
      <c r="G223" s="2">
        <v>0.93</v>
      </c>
      <c r="H223" s="2">
        <v>182</v>
      </c>
      <c r="I223" s="2">
        <v>4.42</v>
      </c>
      <c r="J223" s="2">
        <v>946.65</v>
      </c>
      <c r="K223" s="2">
        <v>85.89</v>
      </c>
      <c r="L223" s="2">
        <v>64.38</v>
      </c>
      <c r="M223" s="2">
        <v>1002.14</v>
      </c>
      <c r="N223" s="2">
        <v>90.93</v>
      </c>
      <c r="O223" s="2">
        <v>68.150000000000006</v>
      </c>
      <c r="P223" s="4">
        <f>IF('Data 1Q Ahead No Spaces'!T223&lt;5,0,IF('Data 1Q Ahead No Spaces'!T223&lt;11,1,IF('Data 1Q Ahead No Spaces'!T223&lt;17,2,3)))</f>
        <v>2</v>
      </c>
      <c r="Q223" s="3">
        <v>4177.6138000000001</v>
      </c>
      <c r="R223" s="7">
        <f>VLOOKUP('Data 1Q Ahead No Spaces'!W223,Industry!$A$2:$B$11,2,FALSE)</f>
        <v>2</v>
      </c>
    </row>
    <row r="224" spans="1:18" ht="46.5" customHeight="1" thickBot="1" x14ac:dyDescent="0.4">
      <c r="A224" s="4">
        <f>IF('Data 1Q Ahead No Spaces'!A224='Data 1Q Ahead No Spaces'!A223,'Data to Use'!A223,'Data to Use'!A223+1)</f>
        <v>4</v>
      </c>
      <c r="B224" s="2">
        <v>7.95</v>
      </c>
      <c r="C224" s="2">
        <v>16.71</v>
      </c>
      <c r="D224" s="2">
        <v>16.12</v>
      </c>
      <c r="E224" s="2">
        <v>2.19</v>
      </c>
      <c r="F224" s="2">
        <v>0.92</v>
      </c>
      <c r="G224" s="2">
        <v>1.0900000000000001</v>
      </c>
      <c r="H224" s="2">
        <v>190</v>
      </c>
      <c r="I224" s="2">
        <v>4.28</v>
      </c>
      <c r="J224" s="2">
        <v>951.48</v>
      </c>
      <c r="K224" s="2">
        <v>86.06</v>
      </c>
      <c r="L224" s="2">
        <v>64.72</v>
      </c>
      <c r="M224" s="2">
        <v>1005.57</v>
      </c>
      <c r="N224" s="2">
        <v>90.95</v>
      </c>
      <c r="O224" s="2">
        <v>68.400000000000006</v>
      </c>
      <c r="P224" s="4">
        <f>IF('Data 1Q Ahead No Spaces'!T224&lt;5,0,IF('Data 1Q Ahead No Spaces'!T224&lt;11,1,IF('Data 1Q Ahead No Spaces'!T224&lt;17,2,3)))</f>
        <v>2</v>
      </c>
      <c r="Q224" s="3">
        <v>4591.3891999999996</v>
      </c>
      <c r="R224" s="7">
        <f>VLOOKUP('Data 1Q Ahead No Spaces'!W224,Industry!$A$2:$B$11,2,FALSE)</f>
        <v>2</v>
      </c>
    </row>
    <row r="225" spans="1:18" ht="46.5" customHeight="1" thickBot="1" x14ac:dyDescent="0.4">
      <c r="A225" s="4">
        <f>IF('Data 1Q Ahead No Spaces'!A225='Data 1Q Ahead No Spaces'!A224,'Data to Use'!A224,'Data to Use'!A224+1)</f>
        <v>4</v>
      </c>
      <c r="B225" s="2">
        <v>7.3</v>
      </c>
      <c r="C225" s="2">
        <v>15.3</v>
      </c>
      <c r="D225" s="2">
        <v>15.04</v>
      </c>
      <c r="E225" s="2">
        <v>2.25</v>
      </c>
      <c r="F225" s="2">
        <v>1.1100000000000001</v>
      </c>
      <c r="G225" s="2">
        <v>1.1299999999999999</v>
      </c>
      <c r="H225" s="2">
        <v>186</v>
      </c>
      <c r="I225" s="2">
        <v>4.25</v>
      </c>
      <c r="J225" s="2">
        <v>907.69</v>
      </c>
      <c r="K225" s="2">
        <v>89.39</v>
      </c>
      <c r="L225" s="2">
        <v>66.17</v>
      </c>
      <c r="M225" s="2">
        <v>915.45</v>
      </c>
      <c r="N225" s="2">
        <v>90.15</v>
      </c>
      <c r="O225" s="2">
        <v>66.73</v>
      </c>
      <c r="P225" s="4">
        <f>IF('Data 1Q Ahead No Spaces'!T225&lt;5,0,IF('Data 1Q Ahead No Spaces'!T225&lt;11,1,IF('Data 1Q Ahead No Spaces'!T225&lt;17,2,3)))</f>
        <v>2</v>
      </c>
      <c r="Q225" s="3">
        <v>5833.5234</v>
      </c>
      <c r="R225" s="7">
        <f>VLOOKUP('Data 1Q Ahead No Spaces'!W225,Industry!$A$2:$B$11,2,FALSE)</f>
        <v>2</v>
      </c>
    </row>
    <row r="226" spans="1:18" ht="46.5" customHeight="1" thickBot="1" x14ac:dyDescent="0.4">
      <c r="A226" s="4">
        <f>IF('Data 1Q Ahead No Spaces'!A226='Data 1Q Ahead No Spaces'!A225,'Data to Use'!A225,'Data to Use'!A225+1)</f>
        <v>4</v>
      </c>
      <c r="B226" s="2">
        <v>6.44</v>
      </c>
      <c r="C226" s="2">
        <v>12.56</v>
      </c>
      <c r="D226" s="2">
        <v>12.35</v>
      </c>
      <c r="E226" s="2">
        <v>2.94</v>
      </c>
      <c r="F226" s="2">
        <v>1.93</v>
      </c>
      <c r="G226" s="2">
        <v>1.72</v>
      </c>
      <c r="H226" s="2">
        <v>196</v>
      </c>
      <c r="I226" s="2">
        <v>3.63</v>
      </c>
      <c r="J226" s="2">
        <v>970.07</v>
      </c>
      <c r="K226" s="2">
        <v>89.86</v>
      </c>
      <c r="L226" s="2">
        <v>64.09</v>
      </c>
      <c r="M226" s="2">
        <v>979.51</v>
      </c>
      <c r="N226" s="2">
        <v>90.74</v>
      </c>
      <c r="O226" s="2">
        <v>64.72</v>
      </c>
      <c r="P226" s="4">
        <f>IF('Data 1Q Ahead No Spaces'!T226&lt;5,0,IF('Data 1Q Ahead No Spaces'!T226&lt;11,1,IF('Data 1Q Ahead No Spaces'!T226&lt;17,2,3)))</f>
        <v>2</v>
      </c>
      <c r="Q226" s="3">
        <v>4985.0159000000003</v>
      </c>
      <c r="R226" s="7">
        <f>VLOOKUP('Data 1Q Ahead No Spaces'!W226,Industry!$A$2:$B$11,2,FALSE)</f>
        <v>2</v>
      </c>
    </row>
    <row r="227" spans="1:18" ht="46.5" customHeight="1" thickBot="1" x14ac:dyDescent="0.4">
      <c r="A227" s="4">
        <f>IF('Data 1Q Ahead No Spaces'!A227='Data 1Q Ahead No Spaces'!A226,'Data to Use'!A226,'Data to Use'!A226+1)</f>
        <v>4</v>
      </c>
      <c r="B227" s="2">
        <v>6.37</v>
      </c>
      <c r="C227" s="2">
        <v>11.8</v>
      </c>
      <c r="D227" s="2">
        <v>11.63</v>
      </c>
      <c r="E227" s="2">
        <v>2.5</v>
      </c>
      <c r="F227" s="2">
        <v>1.57</v>
      </c>
      <c r="G227" s="2">
        <v>1.46</v>
      </c>
      <c r="H227" s="2">
        <v>199</v>
      </c>
      <c r="I227" s="2">
        <v>4.55</v>
      </c>
      <c r="J227" s="2">
        <v>1002.03</v>
      </c>
      <c r="K227" s="2">
        <v>87.49</v>
      </c>
      <c r="L227" s="2">
        <v>64.17</v>
      </c>
      <c r="M227" s="2">
        <v>1045.25</v>
      </c>
      <c r="N227" s="2">
        <v>91.27</v>
      </c>
      <c r="O227" s="2">
        <v>66.94</v>
      </c>
      <c r="P227" s="4">
        <f>IF('Data 1Q Ahead No Spaces'!T227&lt;5,0,IF('Data 1Q Ahead No Spaces'!T227&lt;11,1,IF('Data 1Q Ahead No Spaces'!T227&lt;17,2,3)))</f>
        <v>2</v>
      </c>
      <c r="Q227" s="3">
        <v>4909.6095999999998</v>
      </c>
      <c r="R227" s="7">
        <f>VLOOKUP('Data 1Q Ahead No Spaces'!W227,Industry!$A$2:$B$11,2,FALSE)</f>
        <v>2</v>
      </c>
    </row>
    <row r="228" spans="1:18" ht="46.5" customHeight="1" thickBot="1" x14ac:dyDescent="0.4">
      <c r="A228" s="4">
        <f>IF('Data 1Q Ahead No Spaces'!A228='Data 1Q Ahead No Spaces'!A227,'Data to Use'!A227,'Data to Use'!A227+1)</f>
        <v>4</v>
      </c>
      <c r="B228" s="2">
        <v>7.8</v>
      </c>
      <c r="C228" s="2">
        <v>14.72</v>
      </c>
      <c r="D228" s="2">
        <v>14.43</v>
      </c>
      <c r="E228" s="2">
        <v>1.66</v>
      </c>
      <c r="F228" s="2">
        <v>0.86</v>
      </c>
      <c r="G228" s="2">
        <v>0.76</v>
      </c>
      <c r="H228" s="2">
        <v>217</v>
      </c>
      <c r="I228" s="2">
        <v>3.53</v>
      </c>
      <c r="J228" s="2">
        <v>561.02</v>
      </c>
      <c r="K228" s="2">
        <v>84.3</v>
      </c>
      <c r="L228" s="2">
        <v>64.349999999999994</v>
      </c>
      <c r="M228" s="2">
        <v>565.5</v>
      </c>
      <c r="N228" s="2">
        <v>84.97</v>
      </c>
      <c r="O228" s="2">
        <v>64.86</v>
      </c>
      <c r="P228" s="4">
        <f>IF('Data 1Q Ahead No Spaces'!T228&lt;5,0,IF('Data 1Q Ahead No Spaces'!T228&lt;11,1,IF('Data 1Q Ahead No Spaces'!T228&lt;17,2,3)))</f>
        <v>2</v>
      </c>
      <c r="Q228" s="3">
        <v>5748.3522000000003</v>
      </c>
      <c r="R228" s="7">
        <f>VLOOKUP('Data 1Q Ahead No Spaces'!W228,Industry!$A$2:$B$11,2,FALSE)</f>
        <v>2</v>
      </c>
    </row>
    <row r="229" spans="1:18" ht="46.5" customHeight="1" thickBot="1" x14ac:dyDescent="0.4">
      <c r="A229" s="4">
        <f>IF('Data 1Q Ahead No Spaces'!A229='Data 1Q Ahead No Spaces'!A228,'Data to Use'!A228,'Data to Use'!A228+1)</f>
        <v>4</v>
      </c>
      <c r="B229" s="2">
        <v>7.5</v>
      </c>
      <c r="C229" s="2">
        <v>13.69</v>
      </c>
      <c r="D229" s="2">
        <v>13.27</v>
      </c>
      <c r="E229" s="2">
        <v>1.9</v>
      </c>
      <c r="F229" s="2">
        <v>1.07</v>
      </c>
      <c r="G229" s="2">
        <v>1.1599999999999999</v>
      </c>
      <c r="H229" s="2">
        <v>248</v>
      </c>
      <c r="I229" s="2">
        <v>3.46</v>
      </c>
      <c r="J229" s="2">
        <v>542.29999999999995</v>
      </c>
      <c r="K229" s="2">
        <v>83.89</v>
      </c>
      <c r="L229" s="2">
        <v>63.19</v>
      </c>
      <c r="M229" s="2">
        <v>546.44000000000005</v>
      </c>
      <c r="N229" s="2">
        <v>84.53</v>
      </c>
      <c r="O229" s="2">
        <v>63.67</v>
      </c>
      <c r="P229" s="4">
        <f>IF('Data 1Q Ahead No Spaces'!T229&lt;5,0,IF('Data 1Q Ahead No Spaces'!T229&lt;11,1,IF('Data 1Q Ahead No Spaces'!T229&lt;17,2,3)))</f>
        <v>2</v>
      </c>
      <c r="Q229" s="3">
        <v>3676.9366</v>
      </c>
      <c r="R229" s="7">
        <f>VLOOKUP('Data 1Q Ahead No Spaces'!W229,Industry!$A$2:$B$11,2,FALSE)</f>
        <v>2</v>
      </c>
    </row>
    <row r="230" spans="1:18" ht="46.5" customHeight="1" thickBot="1" x14ac:dyDescent="0.4">
      <c r="A230" s="4">
        <f>IF('Data 1Q Ahead No Spaces'!A230='Data 1Q Ahead No Spaces'!A229,'Data to Use'!A229,'Data to Use'!A229+1)</f>
        <v>4</v>
      </c>
      <c r="B230" s="2">
        <v>7.64</v>
      </c>
      <c r="C230" s="2">
        <v>13.74</v>
      </c>
      <c r="D230" s="2">
        <v>13.4</v>
      </c>
      <c r="E230" s="2">
        <v>2.11</v>
      </c>
      <c r="F230" s="2">
        <v>1</v>
      </c>
      <c r="G230" s="2">
        <v>1.27</v>
      </c>
      <c r="H230" s="2">
        <v>248</v>
      </c>
      <c r="I230" s="2">
        <v>2.92</v>
      </c>
      <c r="J230" s="2">
        <v>446.12</v>
      </c>
      <c r="K230" s="2">
        <v>81.099999999999994</v>
      </c>
      <c r="L230" s="2">
        <v>60.73</v>
      </c>
      <c r="M230" s="2">
        <v>450.06</v>
      </c>
      <c r="N230" s="2">
        <v>81.819999999999993</v>
      </c>
      <c r="O230" s="2">
        <v>61.27</v>
      </c>
      <c r="P230" s="4">
        <f>IF('Data 1Q Ahead No Spaces'!T230&lt;5,0,IF('Data 1Q Ahead No Spaces'!T230&lt;11,1,IF('Data 1Q Ahead No Spaces'!T230&lt;17,2,3)))</f>
        <v>2</v>
      </c>
      <c r="Q230" s="3">
        <v>2984.3984999999998</v>
      </c>
      <c r="R230" s="7">
        <f>VLOOKUP('Data 1Q Ahead No Spaces'!W230,Industry!$A$2:$B$11,2,FALSE)</f>
        <v>2</v>
      </c>
    </row>
    <row r="231" spans="1:18" ht="46.5" customHeight="1" thickBot="1" x14ac:dyDescent="0.4">
      <c r="A231" s="4">
        <f>IF('Data 1Q Ahead No Spaces'!A231='Data 1Q Ahead No Spaces'!A230,'Data to Use'!A230,'Data to Use'!A230+1)</f>
        <v>4</v>
      </c>
      <c r="B231" s="2">
        <v>7.2</v>
      </c>
      <c r="C231" s="2">
        <v>13.05</v>
      </c>
      <c r="D231" s="2">
        <v>12.39</v>
      </c>
      <c r="E231" s="2">
        <v>2.2999999999999998</v>
      </c>
      <c r="F231" s="2">
        <v>1.44</v>
      </c>
      <c r="G231" s="2">
        <v>1.43</v>
      </c>
      <c r="H231" s="2">
        <v>243</v>
      </c>
      <c r="I231" s="2">
        <v>2.63</v>
      </c>
      <c r="J231" s="2">
        <v>433.93</v>
      </c>
      <c r="K231" s="2">
        <v>80.489999999999995</v>
      </c>
      <c r="L231" s="2">
        <v>60.38</v>
      </c>
      <c r="M231" s="2">
        <v>439.13</v>
      </c>
      <c r="N231" s="2">
        <v>81.45</v>
      </c>
      <c r="O231" s="2">
        <v>61.1</v>
      </c>
      <c r="P231" s="4">
        <f>IF('Data 1Q Ahead No Spaces'!T231&lt;5,0,IF('Data 1Q Ahead No Spaces'!T231&lt;11,1,IF('Data 1Q Ahead No Spaces'!T231&lt;17,2,3)))</f>
        <v>3</v>
      </c>
      <c r="Q231" s="3">
        <v>2871.8231999999998</v>
      </c>
      <c r="R231" s="7">
        <f>VLOOKUP('Data 1Q Ahead No Spaces'!W231,Industry!$A$2:$B$11,2,FALSE)</f>
        <v>2</v>
      </c>
    </row>
    <row r="232" spans="1:18" ht="46.5" customHeight="1" thickBot="1" x14ac:dyDescent="0.4">
      <c r="A232" s="4">
        <f>IF('Data 1Q Ahead No Spaces'!A232='Data 1Q Ahead No Spaces'!A231,'Data to Use'!A231,'Data to Use'!A231+1)</f>
        <v>4</v>
      </c>
      <c r="B232" s="2">
        <v>6.8</v>
      </c>
      <c r="C232" s="2">
        <v>11.93</v>
      </c>
      <c r="D232" s="2">
        <v>11.39</v>
      </c>
      <c r="E232" s="2">
        <v>1.98</v>
      </c>
      <c r="F232" s="2">
        <v>1.1399999999999999</v>
      </c>
      <c r="G232" s="2">
        <v>1.0900000000000001</v>
      </c>
      <c r="H232" s="2">
        <v>244</v>
      </c>
      <c r="I232" s="2">
        <v>2.16</v>
      </c>
      <c r="J232" s="2">
        <v>417.86</v>
      </c>
      <c r="K232" s="2">
        <v>79.88</v>
      </c>
      <c r="L232" s="2">
        <v>59.08</v>
      </c>
      <c r="M232" s="2">
        <v>423.14</v>
      </c>
      <c r="N232" s="2">
        <v>80.88</v>
      </c>
      <c r="O232" s="2">
        <v>59.82</v>
      </c>
      <c r="P232" s="4">
        <f>IF('Data 1Q Ahead No Spaces'!T232&lt;5,0,IF('Data 1Q Ahead No Spaces'!T232&lt;11,1,IF('Data 1Q Ahead No Spaces'!T232&lt;17,2,3)))</f>
        <v>3</v>
      </c>
      <c r="Q232" s="3">
        <v>2750.6221999999998</v>
      </c>
      <c r="R232" s="7">
        <f>VLOOKUP('Data 1Q Ahead No Spaces'!W232,Industry!$A$2:$B$11,2,FALSE)</f>
        <v>2</v>
      </c>
    </row>
    <row r="233" spans="1:18" ht="14.25" customHeight="1" x14ac:dyDescent="0.35">
      <c r="A233" s="4">
        <f>IF('Data 1Q Ahead No Spaces'!A233='Data 1Q Ahead No Spaces'!A232,'Data to Use'!A232,'Data to Use'!A232+1)</f>
        <v>5</v>
      </c>
      <c r="B233" s="4">
        <v>-3.03</v>
      </c>
      <c r="C233" s="4">
        <v>0.37</v>
      </c>
      <c r="D233" s="4">
        <v>-3.5</v>
      </c>
      <c r="E233" s="4">
        <v>169.05</v>
      </c>
      <c r="F233" s="4">
        <v>136.66999999999999</v>
      </c>
      <c r="G233" s="4">
        <v>145.62</v>
      </c>
      <c r="H233" s="4">
        <v>21</v>
      </c>
      <c r="I233" s="4">
        <v>79.36</v>
      </c>
      <c r="J233" s="4">
        <v>5.45</v>
      </c>
      <c r="K233" s="4">
        <v>5.0599999999999996</v>
      </c>
      <c r="L233" s="4">
        <v>4.32</v>
      </c>
      <c r="M233" s="4">
        <v>7.67</v>
      </c>
      <c r="N233" s="4">
        <v>7.12</v>
      </c>
      <c r="O233" s="4">
        <v>6.08</v>
      </c>
      <c r="P233" s="4">
        <f>IF('Data 1Q Ahead No Spaces'!T233&lt;5,0,IF('Data 1Q Ahead No Spaces'!T233&lt;11,1,IF('Data 1Q Ahead No Spaces'!T233&lt;17,2,3)))</f>
        <v>0</v>
      </c>
      <c r="Q233" s="3">
        <v>165482.867</v>
      </c>
      <c r="R233" s="7">
        <f>VLOOKUP('Data 1Q Ahead No Spaces'!W233,Industry!$A$2:$B$11,2,FALSE)</f>
        <v>0</v>
      </c>
    </row>
    <row r="234" spans="1:18" ht="14.25" customHeight="1" x14ac:dyDescent="0.35">
      <c r="A234" s="4">
        <f>IF('Data 1Q Ahead No Spaces'!A234='Data 1Q Ahead No Spaces'!A233,'Data to Use'!A233,'Data to Use'!A233+1)</f>
        <v>5</v>
      </c>
      <c r="B234" s="4">
        <v>-3.03</v>
      </c>
      <c r="C234" s="4">
        <v>0.36</v>
      </c>
      <c r="D234" s="4">
        <v>-3.51</v>
      </c>
      <c r="E234" s="4">
        <v>108.38</v>
      </c>
      <c r="F234" s="4">
        <v>82.68</v>
      </c>
      <c r="G234" s="4">
        <v>94.78</v>
      </c>
      <c r="H234" s="4">
        <v>37</v>
      </c>
      <c r="I234" s="4">
        <v>80.12</v>
      </c>
      <c r="J234" s="4">
        <v>5.14</v>
      </c>
      <c r="K234" s="4">
        <v>4.79</v>
      </c>
      <c r="L234" s="4">
        <v>4.1100000000000003</v>
      </c>
      <c r="M234" s="4">
        <v>7.23</v>
      </c>
      <c r="N234" s="4">
        <v>6.74</v>
      </c>
      <c r="O234" s="4">
        <v>5.79</v>
      </c>
      <c r="P234" s="4">
        <f>IF('Data 1Q Ahead No Spaces'!T234&lt;5,0,IF('Data 1Q Ahead No Spaces'!T234&lt;11,1,IF('Data 1Q Ahead No Spaces'!T234&lt;17,2,3)))</f>
        <v>0</v>
      </c>
      <c r="Q234" s="3">
        <v>209849.68049999999</v>
      </c>
      <c r="R234" s="7">
        <f>VLOOKUP('Data 1Q Ahead No Spaces'!W234,Industry!$A$2:$B$11,2,FALSE)</f>
        <v>0</v>
      </c>
    </row>
    <row r="235" spans="1:18" ht="14.25" customHeight="1" x14ac:dyDescent="0.35">
      <c r="A235" s="4">
        <f>IF('Data 1Q Ahead No Spaces'!A235='Data 1Q Ahead No Spaces'!A234,'Data to Use'!A234,'Data to Use'!A234+1)</f>
        <v>5</v>
      </c>
      <c r="B235" s="4">
        <v>-3.02</v>
      </c>
      <c r="C235" s="4">
        <v>0.43</v>
      </c>
      <c r="D235" s="4">
        <v>-3.49</v>
      </c>
      <c r="E235" s="4">
        <v>195</v>
      </c>
      <c r="F235" s="4">
        <v>164.65</v>
      </c>
      <c r="G235" s="4">
        <v>169.45</v>
      </c>
      <c r="H235" s="4">
        <v>20</v>
      </c>
      <c r="I235" s="4">
        <v>80</v>
      </c>
      <c r="J235" s="4">
        <v>4.84</v>
      </c>
      <c r="K235" s="4">
        <v>4.45</v>
      </c>
      <c r="L235" s="4">
        <v>3.87</v>
      </c>
      <c r="M235" s="4">
        <v>8.84</v>
      </c>
      <c r="N235" s="4">
        <v>8.1199999999999992</v>
      </c>
      <c r="O235" s="4">
        <v>7.07</v>
      </c>
      <c r="P235" s="4">
        <f>IF('Data 1Q Ahead No Spaces'!T235&lt;5,0,IF('Data 1Q Ahead No Spaces'!T235&lt;11,1,IF('Data 1Q Ahead No Spaces'!T235&lt;17,2,3)))</f>
        <v>0</v>
      </c>
      <c r="Q235" s="3">
        <v>208983.96340000001</v>
      </c>
      <c r="R235" s="7">
        <f>VLOOKUP('Data 1Q Ahead No Spaces'!W235,Industry!$A$2:$B$11,2,FALSE)</f>
        <v>0</v>
      </c>
    </row>
    <row r="236" spans="1:18" ht="14.25" customHeight="1" x14ac:dyDescent="0.35">
      <c r="A236" s="4">
        <f>IF('Data 1Q Ahead No Spaces'!A236='Data 1Q Ahead No Spaces'!A235,'Data to Use'!A235,'Data to Use'!A235+1)</f>
        <v>5</v>
      </c>
      <c r="B236" s="4">
        <v>-2.4700000000000002</v>
      </c>
      <c r="C236" s="4">
        <v>0.47</v>
      </c>
      <c r="D236" s="4">
        <v>-2.88</v>
      </c>
      <c r="E236" s="4">
        <v>177.59</v>
      </c>
      <c r="F236" s="4">
        <v>142.41</v>
      </c>
      <c r="G236" s="4">
        <v>147.13999999999999</v>
      </c>
      <c r="H236" s="4">
        <v>22</v>
      </c>
      <c r="I236" s="4">
        <v>75.209999999999994</v>
      </c>
      <c r="J236" s="4">
        <v>4.62</v>
      </c>
      <c r="K236" s="4">
        <v>4.21</v>
      </c>
      <c r="L236" s="4">
        <v>3.47</v>
      </c>
      <c r="M236" s="4">
        <v>9.59</v>
      </c>
      <c r="N236" s="4">
        <v>8.75</v>
      </c>
      <c r="O236" s="4">
        <v>7.21</v>
      </c>
      <c r="P236" s="4">
        <f>IF('Data 1Q Ahead No Spaces'!T236&lt;5,0,IF('Data 1Q Ahead No Spaces'!T236&lt;11,1,IF('Data 1Q Ahead No Spaces'!T236&lt;17,2,3)))</f>
        <v>0</v>
      </c>
      <c r="Q236" s="3">
        <v>188461.84270000001</v>
      </c>
      <c r="R236" s="7">
        <f>VLOOKUP('Data 1Q Ahead No Spaces'!W236,Industry!$A$2:$B$11,2,FALSE)</f>
        <v>0</v>
      </c>
    </row>
    <row r="237" spans="1:18" ht="14.25" customHeight="1" x14ac:dyDescent="0.35">
      <c r="A237" s="4">
        <f>IF('Data 1Q Ahead No Spaces'!A237='Data 1Q Ahead No Spaces'!A236,'Data to Use'!A236,'Data to Use'!A236+1)</f>
        <v>5</v>
      </c>
      <c r="B237" s="4">
        <v>-2.64</v>
      </c>
      <c r="C237" s="4">
        <v>0.48</v>
      </c>
      <c r="D237" s="4">
        <v>-3.15</v>
      </c>
      <c r="E237" s="4">
        <v>169.9</v>
      </c>
      <c r="F237" s="4">
        <v>128.38</v>
      </c>
      <c r="G237" s="4">
        <v>130.47999999999999</v>
      </c>
      <c r="H237" s="4">
        <v>21</v>
      </c>
      <c r="I237" s="4">
        <v>75.81</v>
      </c>
      <c r="J237" s="4">
        <v>4.3899999999999997</v>
      </c>
      <c r="K237" s="4">
        <v>4.03</v>
      </c>
      <c r="L237" s="4">
        <v>3.33</v>
      </c>
      <c r="M237" s="4">
        <v>9.1199999999999992</v>
      </c>
      <c r="N237" s="4">
        <v>8.36</v>
      </c>
      <c r="O237" s="4">
        <v>6.92</v>
      </c>
      <c r="P237" s="4">
        <f>IF('Data 1Q Ahead No Spaces'!T237&lt;5,0,IF('Data 1Q Ahead No Spaces'!T237&lt;11,1,IF('Data 1Q Ahead No Spaces'!T237&lt;17,2,3)))</f>
        <v>0</v>
      </c>
      <c r="Q237" s="3">
        <v>247892.484</v>
      </c>
      <c r="R237" s="7">
        <f>VLOOKUP('Data 1Q Ahead No Spaces'!W237,Industry!$A$2:$B$11,2,FALSE)</f>
        <v>0</v>
      </c>
    </row>
    <row r="238" spans="1:18" ht="14.25" customHeight="1" x14ac:dyDescent="0.35">
      <c r="A238" s="4">
        <f>IF('Data 1Q Ahead No Spaces'!A238='Data 1Q Ahead No Spaces'!A237,'Data to Use'!A237,'Data to Use'!A237+1)</f>
        <v>5</v>
      </c>
      <c r="B238" s="4">
        <v>-2.8</v>
      </c>
      <c r="C238" s="4">
        <v>0.43</v>
      </c>
      <c r="D238" s="4">
        <v>-3.45</v>
      </c>
      <c r="E238" s="4">
        <v>207</v>
      </c>
      <c r="F238" s="4">
        <v>158.43</v>
      </c>
      <c r="G238" s="4">
        <v>161.62</v>
      </c>
      <c r="H238" s="4">
        <v>21</v>
      </c>
      <c r="I238" s="4">
        <v>76.459999999999994</v>
      </c>
      <c r="J238" s="4">
        <v>4.17</v>
      </c>
      <c r="K238" s="4">
        <v>3.87</v>
      </c>
      <c r="L238" s="4">
        <v>3.19</v>
      </c>
      <c r="M238" s="4">
        <v>7.72</v>
      </c>
      <c r="N238" s="4">
        <v>7.17</v>
      </c>
      <c r="O238" s="4">
        <v>5.9</v>
      </c>
      <c r="P238" s="4">
        <f>IF('Data 1Q Ahead No Spaces'!T238&lt;5,0,IF('Data 1Q Ahead No Spaces'!T238&lt;11,1,IF('Data 1Q Ahead No Spaces'!T238&lt;17,2,3)))</f>
        <v>0</v>
      </c>
      <c r="Q238" s="3">
        <v>233420.54500000001</v>
      </c>
      <c r="R238" s="7">
        <f>VLOOKUP('Data 1Q Ahead No Spaces'!W238,Industry!$A$2:$B$11,2,FALSE)</f>
        <v>0</v>
      </c>
    </row>
    <row r="239" spans="1:18" ht="14.25" customHeight="1" x14ac:dyDescent="0.35">
      <c r="A239" s="4">
        <f>IF('Data 1Q Ahead No Spaces'!A239='Data 1Q Ahead No Spaces'!A238,'Data to Use'!A238,'Data to Use'!A238+1)</f>
        <v>5</v>
      </c>
      <c r="B239" s="4">
        <v>-2.82</v>
      </c>
      <c r="C239" s="4">
        <v>0.39</v>
      </c>
      <c r="D239" s="4">
        <v>-3.54</v>
      </c>
      <c r="E239" s="4">
        <v>221.29</v>
      </c>
      <c r="F239" s="4">
        <v>164</v>
      </c>
      <c r="G239" s="4">
        <v>178.48</v>
      </c>
      <c r="H239" s="4">
        <v>21</v>
      </c>
      <c r="I239" s="4">
        <v>78.06</v>
      </c>
      <c r="J239" s="4">
        <v>3.96</v>
      </c>
      <c r="K239" s="4">
        <v>3.71</v>
      </c>
      <c r="L239" s="4">
        <v>3.09</v>
      </c>
      <c r="M239" s="4">
        <v>6.81</v>
      </c>
      <c r="N239" s="4">
        <v>6.37</v>
      </c>
      <c r="O239" s="4">
        <v>5.31</v>
      </c>
      <c r="P239" s="4">
        <f>IF('Data 1Q Ahead No Spaces'!T239&lt;5,0,IF('Data 1Q Ahead No Spaces'!T239&lt;11,1,IF('Data 1Q Ahead No Spaces'!T239&lt;17,2,3)))</f>
        <v>0</v>
      </c>
      <c r="Q239" s="3">
        <v>262065.3621</v>
      </c>
      <c r="R239" s="7">
        <f>VLOOKUP('Data 1Q Ahead No Spaces'!W239,Industry!$A$2:$B$11,2,FALSE)</f>
        <v>0</v>
      </c>
    </row>
    <row r="240" spans="1:18" ht="14.25" customHeight="1" x14ac:dyDescent="0.35">
      <c r="A240" s="4">
        <f>IF('Data 1Q Ahead No Spaces'!A240='Data 1Q Ahead No Spaces'!A239,'Data to Use'!A239,'Data to Use'!A239+1)</f>
        <v>5</v>
      </c>
      <c r="B240" s="4">
        <v>-2.99</v>
      </c>
      <c r="C240" s="4">
        <v>0.37</v>
      </c>
      <c r="D240" s="4">
        <v>-3.82</v>
      </c>
      <c r="E240" s="4">
        <v>236.58</v>
      </c>
      <c r="F240" s="4">
        <v>151.79</v>
      </c>
      <c r="G240" s="4">
        <v>182.37</v>
      </c>
      <c r="H240" s="4">
        <v>19</v>
      </c>
      <c r="I240" s="4">
        <v>77.930000000000007</v>
      </c>
      <c r="J240" s="4">
        <v>2.52</v>
      </c>
      <c r="K240" s="4">
        <v>2.37</v>
      </c>
      <c r="L240" s="4">
        <v>1.97</v>
      </c>
      <c r="M240" s="4">
        <v>6.33</v>
      </c>
      <c r="N240" s="4">
        <v>5.95</v>
      </c>
      <c r="O240" s="4">
        <v>4.93</v>
      </c>
      <c r="P240" s="4">
        <f>IF('Data 1Q Ahead No Spaces'!T240&lt;5,0,IF('Data 1Q Ahead No Spaces'!T240&lt;11,1,IF('Data 1Q Ahead No Spaces'!T240&lt;17,2,3)))</f>
        <v>0</v>
      </c>
      <c r="Q240" s="3">
        <v>293281.17959999997</v>
      </c>
      <c r="R240" s="7">
        <f>VLOOKUP('Data 1Q Ahead No Spaces'!W240,Industry!$A$2:$B$11,2,FALSE)</f>
        <v>0</v>
      </c>
    </row>
    <row r="241" spans="1:18" ht="14.25" customHeight="1" x14ac:dyDescent="0.35">
      <c r="A241" s="4">
        <f>IF('Data 1Q Ahead No Spaces'!A241='Data 1Q Ahead No Spaces'!A240,'Data to Use'!A240,'Data to Use'!A240+1)</f>
        <v>5</v>
      </c>
      <c r="B241" s="4">
        <v>-2.91</v>
      </c>
      <c r="C241" s="4">
        <v>0.37</v>
      </c>
      <c r="D241" s="4">
        <v>-3.7</v>
      </c>
      <c r="E241" s="4">
        <v>249.21</v>
      </c>
      <c r="F241" s="4">
        <v>128.74</v>
      </c>
      <c r="G241" s="4">
        <v>197.95</v>
      </c>
      <c r="H241" s="4">
        <v>19</v>
      </c>
      <c r="I241" s="4">
        <v>78.989999999999995</v>
      </c>
      <c r="J241" s="4">
        <v>2.7</v>
      </c>
      <c r="K241" s="4">
        <v>2.54</v>
      </c>
      <c r="L241" s="4">
        <v>2.13</v>
      </c>
      <c r="M241" s="4">
        <v>6.32</v>
      </c>
      <c r="N241" s="4">
        <v>5.95</v>
      </c>
      <c r="O241" s="4">
        <v>4.99</v>
      </c>
      <c r="P241" s="4">
        <f>IF('Data 1Q Ahead No Spaces'!T241&lt;5,0,IF('Data 1Q Ahead No Spaces'!T241&lt;11,1,IF('Data 1Q Ahead No Spaces'!T241&lt;17,2,3)))</f>
        <v>0</v>
      </c>
      <c r="Q241" s="3">
        <v>292691.45789999998</v>
      </c>
      <c r="R241" s="7">
        <f>VLOOKUP('Data 1Q Ahead No Spaces'!W241,Industry!$A$2:$B$11,2,FALSE)</f>
        <v>0</v>
      </c>
    </row>
    <row r="242" spans="1:18" ht="14.25" customHeight="1" x14ac:dyDescent="0.35">
      <c r="A242" s="4">
        <f>IF('Data 1Q Ahead No Spaces'!A242='Data 1Q Ahead No Spaces'!A241,'Data to Use'!A241,'Data to Use'!A241+1)</f>
        <v>5</v>
      </c>
      <c r="B242" s="4">
        <v>-2.87</v>
      </c>
      <c r="C242" s="4">
        <v>0.34</v>
      </c>
      <c r="D242" s="4">
        <v>-3.6</v>
      </c>
      <c r="E242" s="4">
        <v>248.41</v>
      </c>
      <c r="F242" s="4">
        <v>145.91</v>
      </c>
      <c r="G242" s="4">
        <v>201.32</v>
      </c>
      <c r="H242" s="4">
        <v>22</v>
      </c>
      <c r="I242" s="4">
        <v>78.709999999999994</v>
      </c>
      <c r="J242" s="4">
        <v>2.56</v>
      </c>
      <c r="K242" s="4">
        <v>2.42</v>
      </c>
      <c r="L242" s="4">
        <v>2.02</v>
      </c>
      <c r="M242" s="4">
        <v>6.01</v>
      </c>
      <c r="N242" s="4">
        <v>5.67</v>
      </c>
      <c r="O242" s="4">
        <v>4.7300000000000004</v>
      </c>
      <c r="P242" s="4">
        <f>IF('Data 1Q Ahead No Spaces'!T242&lt;5,0,IF('Data 1Q Ahead No Spaces'!T242&lt;11,1,IF('Data 1Q Ahead No Spaces'!T242&lt;17,2,3)))</f>
        <v>0</v>
      </c>
      <c r="Q242" s="3">
        <v>376371.40480000002</v>
      </c>
      <c r="R242" s="7">
        <f>VLOOKUP('Data 1Q Ahead No Spaces'!W242,Industry!$A$2:$B$11,2,FALSE)</f>
        <v>0</v>
      </c>
    </row>
    <row r="243" spans="1:18" ht="14.25" customHeight="1" x14ac:dyDescent="0.35">
      <c r="A243" s="4">
        <f>IF('Data 1Q Ahead No Spaces'!A243='Data 1Q Ahead No Spaces'!A242,'Data to Use'!A242,'Data to Use'!A242+1)</f>
        <v>5</v>
      </c>
      <c r="B243" s="4">
        <v>-2.78</v>
      </c>
      <c r="C243" s="4">
        <v>0.4</v>
      </c>
      <c r="D243" s="4">
        <v>-3.5</v>
      </c>
      <c r="E243" s="4">
        <v>216.71</v>
      </c>
      <c r="F243" s="4">
        <v>119</v>
      </c>
      <c r="G243" s="4">
        <v>171.46</v>
      </c>
      <c r="H243" s="4">
        <v>24</v>
      </c>
      <c r="I243" s="4">
        <v>78.7</v>
      </c>
      <c r="J243" s="4">
        <v>3.53</v>
      </c>
      <c r="K243" s="4">
        <v>3.3</v>
      </c>
      <c r="L243" s="4">
        <v>2.78</v>
      </c>
      <c r="M243" s="4">
        <v>6.81</v>
      </c>
      <c r="N243" s="4">
        <v>6.37</v>
      </c>
      <c r="O243" s="4">
        <v>5.36</v>
      </c>
      <c r="P243" s="4">
        <f>IF('Data 1Q Ahead No Spaces'!T243&lt;5,0,IF('Data 1Q Ahead No Spaces'!T243&lt;11,1,IF('Data 1Q Ahead No Spaces'!T243&lt;17,2,3)))</f>
        <v>0</v>
      </c>
      <c r="Q243" s="3">
        <v>375847.32179999998</v>
      </c>
      <c r="R243" s="7">
        <f>VLOOKUP('Data 1Q Ahead No Spaces'!W243,Industry!$A$2:$B$11,2,FALSE)</f>
        <v>0</v>
      </c>
    </row>
    <row r="244" spans="1:18" ht="14.25" customHeight="1" x14ac:dyDescent="0.35">
      <c r="A244" s="4">
        <f>IF('Data 1Q Ahead No Spaces'!A244='Data 1Q Ahead No Spaces'!A243,'Data to Use'!A243,'Data to Use'!A243+1)</f>
        <v>5</v>
      </c>
      <c r="B244" s="4">
        <v>-2.81</v>
      </c>
      <c r="C244" s="4">
        <v>0.32</v>
      </c>
      <c r="D244" s="4">
        <v>-3.52</v>
      </c>
      <c r="E244" s="4">
        <v>197.67</v>
      </c>
      <c r="F244" s="4">
        <v>99.67</v>
      </c>
      <c r="G244" s="4">
        <v>157.69999999999999</v>
      </c>
      <c r="H244" s="4">
        <v>27</v>
      </c>
      <c r="I244" s="4">
        <v>78.739999999999995</v>
      </c>
      <c r="J244" s="4">
        <v>3.38</v>
      </c>
      <c r="K244" s="4">
        <v>3.2</v>
      </c>
      <c r="L244" s="4">
        <v>2.66</v>
      </c>
      <c r="M244" s="4">
        <v>5.48</v>
      </c>
      <c r="N244" s="4">
        <v>5.2</v>
      </c>
      <c r="O244" s="4">
        <v>4.32</v>
      </c>
      <c r="P244" s="4">
        <f>IF('Data 1Q Ahead No Spaces'!T244&lt;5,0,IF('Data 1Q Ahead No Spaces'!T244&lt;11,1,IF('Data 1Q Ahead No Spaces'!T244&lt;17,2,3)))</f>
        <v>0</v>
      </c>
      <c r="Q244" s="3">
        <v>391750.00870000001</v>
      </c>
      <c r="R244" s="7">
        <f>VLOOKUP('Data 1Q Ahead No Spaces'!W244,Industry!$A$2:$B$11,2,FALSE)</f>
        <v>0</v>
      </c>
    </row>
    <row r="245" spans="1:18" ht="14.25" customHeight="1" x14ac:dyDescent="0.35">
      <c r="A245" s="4">
        <f>IF('Data 1Q Ahead No Spaces'!A245='Data 1Q Ahead No Spaces'!A244,'Data to Use'!A244,'Data to Use'!A244+1)</f>
        <v>5</v>
      </c>
      <c r="B245" s="4">
        <v>-2.79</v>
      </c>
      <c r="C245" s="4">
        <v>0.32</v>
      </c>
      <c r="D245" s="4">
        <v>-3.59</v>
      </c>
      <c r="E245" s="4">
        <v>210.84</v>
      </c>
      <c r="F245" s="4">
        <v>114.16</v>
      </c>
      <c r="G245" s="4">
        <v>148.96</v>
      </c>
      <c r="H245" s="4">
        <v>25</v>
      </c>
      <c r="I245" s="4">
        <v>78.56</v>
      </c>
      <c r="J245" s="4">
        <v>3.27</v>
      </c>
      <c r="K245" s="4">
        <v>3.1</v>
      </c>
      <c r="L245" s="4">
        <v>2.57</v>
      </c>
      <c r="M245" s="4">
        <v>5.3</v>
      </c>
      <c r="N245" s="4">
        <v>5.03</v>
      </c>
      <c r="O245" s="4">
        <v>4.17</v>
      </c>
      <c r="P245" s="4">
        <f>IF('Data 1Q Ahead No Spaces'!T245&lt;5,0,IF('Data 1Q Ahead No Spaces'!T245&lt;11,1,IF('Data 1Q Ahead No Spaces'!T245&lt;17,2,3)))</f>
        <v>0</v>
      </c>
      <c r="Q245" s="3">
        <v>395055.79350000003</v>
      </c>
      <c r="R245" s="7">
        <f>VLOOKUP('Data 1Q Ahead No Spaces'!W245,Industry!$A$2:$B$11,2,FALSE)</f>
        <v>0</v>
      </c>
    </row>
    <row r="246" spans="1:18" ht="14.25" customHeight="1" x14ac:dyDescent="0.35">
      <c r="A246" s="4">
        <f>IF('Data 1Q Ahead No Spaces'!A246='Data 1Q Ahead No Spaces'!A245,'Data to Use'!A245,'Data to Use'!A245+1)</f>
        <v>5</v>
      </c>
      <c r="B246" s="4">
        <v>-2.9</v>
      </c>
      <c r="C246" s="4">
        <v>0.32</v>
      </c>
      <c r="D246" s="4">
        <v>-3.77</v>
      </c>
      <c r="E246" s="4">
        <v>226.64</v>
      </c>
      <c r="F246" s="4">
        <v>84.6</v>
      </c>
      <c r="G246" s="4">
        <v>175.96</v>
      </c>
      <c r="H246" s="4">
        <v>25</v>
      </c>
      <c r="I246" s="4">
        <v>80.400000000000006</v>
      </c>
      <c r="J246" s="4">
        <v>3.11</v>
      </c>
      <c r="K246" s="4">
        <v>2.96</v>
      </c>
      <c r="L246" s="4">
        <v>2.5</v>
      </c>
      <c r="M246" s="4">
        <v>5.04</v>
      </c>
      <c r="N246" s="4">
        <v>4.8</v>
      </c>
      <c r="O246" s="4">
        <v>4.05</v>
      </c>
      <c r="P246" s="4">
        <f>IF('Data 1Q Ahead No Spaces'!T246&lt;5,0,IF('Data 1Q Ahead No Spaces'!T246&lt;11,1,IF('Data 1Q Ahead No Spaces'!T246&lt;17,2,3)))</f>
        <v>0</v>
      </c>
      <c r="Q246" s="3">
        <v>359376.6225</v>
      </c>
      <c r="R246" s="7">
        <f>VLOOKUP('Data 1Q Ahead No Spaces'!W246,Industry!$A$2:$B$11,2,FALSE)</f>
        <v>0</v>
      </c>
    </row>
    <row r="247" spans="1:18" ht="14.25" customHeight="1" x14ac:dyDescent="0.35">
      <c r="A247" s="4">
        <f>IF('Data 1Q Ahead No Spaces'!A247='Data 1Q Ahead No Spaces'!A246,'Data to Use'!A246,'Data to Use'!A246+1)</f>
        <v>5</v>
      </c>
      <c r="B247" s="4">
        <v>-2.94</v>
      </c>
      <c r="C247" s="4">
        <v>0.31</v>
      </c>
      <c r="D247" s="4">
        <v>-3.82</v>
      </c>
      <c r="E247" s="4">
        <v>216.31</v>
      </c>
      <c r="F247" s="4">
        <v>103.73</v>
      </c>
      <c r="G247" s="4">
        <v>171.04</v>
      </c>
      <c r="H247" s="4">
        <v>26</v>
      </c>
      <c r="I247" s="4">
        <v>81.3</v>
      </c>
      <c r="J247" s="4">
        <v>2.97</v>
      </c>
      <c r="K247" s="4">
        <v>2.84</v>
      </c>
      <c r="L247" s="4">
        <v>2.42</v>
      </c>
      <c r="M247" s="4">
        <v>4.83</v>
      </c>
      <c r="N247" s="4">
        <v>4.5999999999999996</v>
      </c>
      <c r="O247" s="4">
        <v>3.92</v>
      </c>
      <c r="P247" s="4">
        <f>IF('Data 1Q Ahead No Spaces'!T247&lt;5,0,IF('Data 1Q Ahead No Spaces'!T247&lt;11,1,IF('Data 1Q Ahead No Spaces'!T247&lt;17,2,3)))</f>
        <v>0</v>
      </c>
      <c r="Q247" s="3">
        <v>376023.57770000002</v>
      </c>
      <c r="R247" s="7">
        <f>VLOOKUP('Data 1Q Ahead No Spaces'!W247,Industry!$A$2:$B$11,2,FALSE)</f>
        <v>0</v>
      </c>
    </row>
    <row r="248" spans="1:18" ht="14.25" customHeight="1" x14ac:dyDescent="0.35">
      <c r="A248" s="4">
        <f>IF('Data 1Q Ahead No Spaces'!A248='Data 1Q Ahead No Spaces'!A247,'Data to Use'!A247,'Data to Use'!A247+1)</f>
        <v>5</v>
      </c>
      <c r="B248" s="4">
        <v>-3.05</v>
      </c>
      <c r="C248" s="4">
        <v>0.3</v>
      </c>
      <c r="D248" s="4">
        <v>-3.96</v>
      </c>
      <c r="E248" s="4">
        <v>233.04</v>
      </c>
      <c r="F248" s="4">
        <v>136.31</v>
      </c>
      <c r="G248" s="4">
        <v>185.58</v>
      </c>
      <c r="H248" s="4">
        <v>26</v>
      </c>
      <c r="I248" s="4">
        <v>80.53</v>
      </c>
      <c r="J248" s="4">
        <v>1.99</v>
      </c>
      <c r="K248" s="4">
        <v>1.9</v>
      </c>
      <c r="L248" s="4">
        <v>1.6</v>
      </c>
      <c r="M248" s="4">
        <v>4.68</v>
      </c>
      <c r="N248" s="4">
        <v>4.47</v>
      </c>
      <c r="O248" s="4">
        <v>3.77</v>
      </c>
      <c r="P248" s="4">
        <f>IF('Data 1Q Ahead No Spaces'!T248&lt;5,0,IF('Data 1Q Ahead No Spaces'!T248&lt;11,1,IF('Data 1Q Ahead No Spaces'!T248&lt;17,2,3)))</f>
        <v>0</v>
      </c>
      <c r="Q248" s="3">
        <v>362970.18030000001</v>
      </c>
      <c r="R248" s="7">
        <f>VLOOKUP('Data 1Q Ahead No Spaces'!W248,Industry!$A$2:$B$11,2,FALSE)</f>
        <v>0</v>
      </c>
    </row>
    <row r="249" spans="1:18" ht="14.25" customHeight="1" x14ac:dyDescent="0.35">
      <c r="A249" s="4">
        <f>IF('Data 1Q Ahead No Spaces'!A249='Data 1Q Ahead No Spaces'!A248,'Data to Use'!A248,'Data to Use'!A248+1)</f>
        <v>5</v>
      </c>
      <c r="B249" s="4">
        <v>-3.1</v>
      </c>
      <c r="C249" s="4">
        <v>0.28000000000000003</v>
      </c>
      <c r="D249" s="4">
        <v>-3.94</v>
      </c>
      <c r="E249" s="4">
        <v>229.08</v>
      </c>
      <c r="F249" s="4">
        <v>137.81</v>
      </c>
      <c r="G249" s="4">
        <v>181.08</v>
      </c>
      <c r="H249" s="4">
        <v>26</v>
      </c>
      <c r="I249" s="4">
        <v>80.569999999999993</v>
      </c>
      <c r="J249" s="4">
        <v>1.72</v>
      </c>
      <c r="K249" s="4">
        <v>1.64</v>
      </c>
      <c r="L249" s="4">
        <v>1.38</v>
      </c>
      <c r="M249" s="4">
        <v>4.5</v>
      </c>
      <c r="N249" s="4">
        <v>4.3099999999999996</v>
      </c>
      <c r="O249" s="4">
        <v>3.63</v>
      </c>
      <c r="P249" s="4">
        <f>IF('Data 1Q Ahead No Spaces'!T249&lt;5,0,IF('Data 1Q Ahead No Spaces'!T249&lt;11,1,IF('Data 1Q Ahead No Spaces'!T249&lt;17,2,3)))</f>
        <v>0</v>
      </c>
      <c r="Q249" s="3">
        <v>427891.61210000003</v>
      </c>
      <c r="R249" s="7">
        <f>VLOOKUP('Data 1Q Ahead No Spaces'!W249,Industry!$A$2:$B$11,2,FALSE)</f>
        <v>0</v>
      </c>
    </row>
    <row r="250" spans="1:18" ht="14.25" customHeight="1" x14ac:dyDescent="0.35">
      <c r="A250" s="4">
        <f>IF('Data 1Q Ahead No Spaces'!A250='Data 1Q Ahead No Spaces'!A249,'Data to Use'!A249,'Data to Use'!A249+1)</f>
        <v>5</v>
      </c>
      <c r="B250" s="4">
        <v>-2.99</v>
      </c>
      <c r="C250" s="4">
        <v>0.27</v>
      </c>
      <c r="D250" s="4">
        <v>-3.77</v>
      </c>
      <c r="E250" s="4">
        <v>260.92</v>
      </c>
      <c r="F250" s="4">
        <v>180.15</v>
      </c>
      <c r="G250" s="4">
        <v>206.92</v>
      </c>
      <c r="H250" s="4">
        <v>26</v>
      </c>
      <c r="I250" s="4">
        <v>81.599999999999994</v>
      </c>
      <c r="J250" s="4">
        <v>1.66</v>
      </c>
      <c r="K250" s="4">
        <v>1.59</v>
      </c>
      <c r="L250" s="4">
        <v>1.35</v>
      </c>
      <c r="M250" s="4">
        <v>4.34</v>
      </c>
      <c r="N250" s="4">
        <v>4.16</v>
      </c>
      <c r="O250" s="4">
        <v>3.54</v>
      </c>
      <c r="P250" s="4">
        <f>IF('Data 1Q Ahead No Spaces'!T250&lt;5,0,IF('Data 1Q Ahead No Spaces'!T250&lt;11,1,IF('Data 1Q Ahead No Spaces'!T250&lt;17,2,3)))</f>
        <v>0</v>
      </c>
      <c r="Q250" s="3">
        <v>527687.3689</v>
      </c>
      <c r="R250" s="7">
        <f>VLOOKUP('Data 1Q Ahead No Spaces'!W250,Industry!$A$2:$B$11,2,FALSE)</f>
        <v>0</v>
      </c>
    </row>
    <row r="251" spans="1:18" ht="14.25" customHeight="1" x14ac:dyDescent="0.35">
      <c r="A251" s="4">
        <f>IF('Data 1Q Ahead No Spaces'!A251='Data 1Q Ahead No Spaces'!A250,'Data to Use'!A250,'Data to Use'!A250+1)</f>
        <v>5</v>
      </c>
      <c r="B251" s="4">
        <v>-2.96</v>
      </c>
      <c r="C251" s="4">
        <v>0.26</v>
      </c>
      <c r="D251" s="4">
        <v>-3.73</v>
      </c>
      <c r="E251" s="4">
        <v>223.77</v>
      </c>
      <c r="F251" s="4">
        <v>142.83000000000001</v>
      </c>
      <c r="G251" s="4">
        <v>178.07</v>
      </c>
      <c r="H251" s="4">
        <v>30</v>
      </c>
      <c r="I251" s="4">
        <v>82.52</v>
      </c>
      <c r="J251" s="4">
        <v>1.61</v>
      </c>
      <c r="K251" s="4">
        <v>1.54</v>
      </c>
      <c r="L251" s="4">
        <v>1.33</v>
      </c>
      <c r="M251" s="4">
        <v>4.21</v>
      </c>
      <c r="N251" s="4">
        <v>4.04</v>
      </c>
      <c r="O251" s="4">
        <v>3.48</v>
      </c>
      <c r="P251" s="4">
        <f>IF('Data 1Q Ahead No Spaces'!T251&lt;5,0,IF('Data 1Q Ahead No Spaces'!T251&lt;11,1,IF('Data 1Q Ahead No Spaces'!T251&lt;17,2,3)))</f>
        <v>0</v>
      </c>
      <c r="Q251" s="3">
        <v>517738.02669999999</v>
      </c>
      <c r="R251" s="7">
        <f>VLOOKUP('Data 1Q Ahead No Spaces'!W251,Industry!$A$2:$B$11,2,FALSE)</f>
        <v>0</v>
      </c>
    </row>
    <row r="252" spans="1:18" ht="14.25" customHeight="1" x14ac:dyDescent="0.35">
      <c r="A252" s="4">
        <f>IF('Data 1Q Ahead No Spaces'!A252='Data 1Q Ahead No Spaces'!A251,'Data to Use'!A251,'Data to Use'!A251+1)</f>
        <v>6</v>
      </c>
      <c r="B252" s="4">
        <v>0.28000000000000003</v>
      </c>
      <c r="C252" s="4">
        <v>0.54</v>
      </c>
      <c r="D252" s="4">
        <v>0.4</v>
      </c>
      <c r="E252" s="4">
        <v>219.27</v>
      </c>
      <c r="F252" s="4">
        <v>108.24</v>
      </c>
      <c r="G252" s="4">
        <v>155.76</v>
      </c>
      <c r="H252" s="4">
        <v>66</v>
      </c>
      <c r="I252" s="4">
        <v>49.97</v>
      </c>
      <c r="J252" s="4">
        <v>6.64</v>
      </c>
      <c r="K252" s="4">
        <v>5.95</v>
      </c>
      <c r="L252" s="4">
        <v>3.44</v>
      </c>
      <c r="M252" s="4">
        <v>11.68</v>
      </c>
      <c r="N252" s="4">
        <v>10.46</v>
      </c>
      <c r="O252" s="4">
        <v>6.05</v>
      </c>
      <c r="P252" s="4">
        <f>IF('Data 1Q Ahead No Spaces'!T252&lt;5,0,IF('Data 1Q Ahead No Spaces'!T252&lt;11,1,IF('Data 1Q Ahead No Spaces'!T252&lt;17,2,3)))</f>
        <v>0</v>
      </c>
      <c r="Q252" s="3">
        <v>419437.92</v>
      </c>
      <c r="R252" s="7">
        <f>VLOOKUP('Data 1Q Ahead No Spaces'!W252,Industry!$A$2:$B$11,2,FALSE)</f>
        <v>7</v>
      </c>
    </row>
    <row r="253" spans="1:18" ht="14.25" customHeight="1" x14ac:dyDescent="0.35">
      <c r="A253" s="4">
        <f>IF('Data 1Q Ahead No Spaces'!A253='Data 1Q Ahead No Spaces'!A252,'Data to Use'!A252,'Data to Use'!A252+1)</f>
        <v>6</v>
      </c>
      <c r="B253" s="4">
        <v>0.28000000000000003</v>
      </c>
      <c r="C253" s="4">
        <v>0.56000000000000005</v>
      </c>
      <c r="D253" s="4">
        <v>0.4</v>
      </c>
      <c r="E253" s="4">
        <v>203.3</v>
      </c>
      <c r="F253" s="4">
        <v>69.83</v>
      </c>
      <c r="G253" s="4">
        <v>136.34</v>
      </c>
      <c r="H253" s="4">
        <v>64</v>
      </c>
      <c r="I253" s="4">
        <v>50.52</v>
      </c>
      <c r="J253" s="4">
        <v>6.28</v>
      </c>
      <c r="K253" s="4">
        <v>5.63</v>
      </c>
      <c r="L253" s="4">
        <v>3.3</v>
      </c>
      <c r="M253" s="4">
        <v>11.57</v>
      </c>
      <c r="N253" s="4">
        <v>10.37</v>
      </c>
      <c r="O253" s="4">
        <v>6.07</v>
      </c>
      <c r="P253" s="4">
        <f>IF('Data 1Q Ahead No Spaces'!T253&lt;5,0,IF('Data 1Q Ahead No Spaces'!T253&lt;11,1,IF('Data 1Q Ahead No Spaces'!T253&lt;17,2,3)))</f>
        <v>0</v>
      </c>
      <c r="Q253" s="3">
        <v>429400.2</v>
      </c>
      <c r="R253" s="7">
        <f>VLOOKUP('Data 1Q Ahead No Spaces'!W253,Industry!$A$2:$B$11,2,FALSE)</f>
        <v>7</v>
      </c>
    </row>
    <row r="254" spans="1:18" ht="14.25" customHeight="1" x14ac:dyDescent="0.35">
      <c r="A254" s="4">
        <f>IF('Data 1Q Ahead No Spaces'!A254='Data 1Q Ahead No Spaces'!A253,'Data to Use'!A253,'Data to Use'!A253+1)</f>
        <v>6</v>
      </c>
      <c r="B254" s="4">
        <v>0.3</v>
      </c>
      <c r="C254" s="4">
        <v>0.56999999999999995</v>
      </c>
      <c r="D254" s="4">
        <v>0.44</v>
      </c>
      <c r="E254" s="4">
        <v>158.36000000000001</v>
      </c>
      <c r="F254" s="4">
        <v>65.2</v>
      </c>
      <c r="G254" s="4">
        <v>108.8</v>
      </c>
      <c r="H254" s="4">
        <v>88</v>
      </c>
      <c r="I254" s="4">
        <v>51.19</v>
      </c>
      <c r="J254" s="4">
        <v>6.18</v>
      </c>
      <c r="K254" s="4">
        <v>5.54</v>
      </c>
      <c r="L254" s="4">
        <v>3.29</v>
      </c>
      <c r="M254" s="4">
        <v>11.65</v>
      </c>
      <c r="N254" s="4">
        <v>10.43</v>
      </c>
      <c r="O254" s="4">
        <v>6.19</v>
      </c>
      <c r="P254" s="4">
        <f>IF('Data 1Q Ahead No Spaces'!T254&lt;5,0,IF('Data 1Q Ahead No Spaces'!T254&lt;11,1,IF('Data 1Q Ahead No Spaces'!T254&lt;17,2,3)))</f>
        <v>0</v>
      </c>
      <c r="Q254" s="3">
        <v>398301.75</v>
      </c>
      <c r="R254" s="7">
        <f>VLOOKUP('Data 1Q Ahead No Spaces'!W254,Industry!$A$2:$B$11,2,FALSE)</f>
        <v>7</v>
      </c>
    </row>
    <row r="255" spans="1:18" ht="14.25" customHeight="1" x14ac:dyDescent="0.35">
      <c r="A255" s="4">
        <f>IF('Data 1Q Ahead No Spaces'!A255='Data 1Q Ahead No Spaces'!A254,'Data to Use'!A254,'Data to Use'!A254+1)</f>
        <v>6</v>
      </c>
      <c r="B255" s="4">
        <v>0.48</v>
      </c>
      <c r="C255" s="4">
        <v>0.85</v>
      </c>
      <c r="D255" s="4">
        <v>0.72</v>
      </c>
      <c r="E255" s="4">
        <v>146.47</v>
      </c>
      <c r="F255" s="4">
        <v>15.82</v>
      </c>
      <c r="G255" s="4">
        <v>80.91</v>
      </c>
      <c r="H255" s="4">
        <v>68</v>
      </c>
      <c r="I255" s="4">
        <v>49.9</v>
      </c>
      <c r="J255" s="4">
        <v>6.44</v>
      </c>
      <c r="K255" s="4">
        <v>5.54</v>
      </c>
      <c r="L255" s="4">
        <v>3.33</v>
      </c>
      <c r="M255" s="4">
        <v>16.079999999999998</v>
      </c>
      <c r="N255" s="4">
        <v>13.85</v>
      </c>
      <c r="O255" s="4">
        <v>8.33</v>
      </c>
      <c r="P255" s="4">
        <f>IF('Data 1Q Ahead No Spaces'!T255&lt;5,0,IF('Data 1Q Ahead No Spaces'!T255&lt;11,1,IF('Data 1Q Ahead No Spaces'!T255&lt;17,2,3)))</f>
        <v>0</v>
      </c>
      <c r="Q255" s="3">
        <v>388382.45</v>
      </c>
      <c r="R255" s="7">
        <f>VLOOKUP('Data 1Q Ahead No Spaces'!W255,Industry!$A$2:$B$11,2,FALSE)</f>
        <v>7</v>
      </c>
    </row>
    <row r="256" spans="1:18" ht="14.25" customHeight="1" x14ac:dyDescent="0.35">
      <c r="A256" s="4">
        <f>IF('Data 1Q Ahead No Spaces'!A256='Data 1Q Ahead No Spaces'!A255,'Data to Use'!A255,'Data to Use'!A255+1)</f>
        <v>6</v>
      </c>
      <c r="B256" s="4">
        <v>0.61</v>
      </c>
      <c r="C256" s="4">
        <v>1.18</v>
      </c>
      <c r="D256" s="4">
        <v>1</v>
      </c>
      <c r="E256" s="4">
        <v>92.76</v>
      </c>
      <c r="F256" s="4">
        <v>14.99</v>
      </c>
      <c r="G256" s="4">
        <v>43.9</v>
      </c>
      <c r="H256" s="4">
        <v>88</v>
      </c>
      <c r="I256" s="4">
        <v>49.93</v>
      </c>
      <c r="J256" s="4">
        <v>10.99</v>
      </c>
      <c r="K256" s="4">
        <v>9.27</v>
      </c>
      <c r="L256" s="4">
        <v>5.68</v>
      </c>
      <c r="M256" s="4">
        <v>18.47</v>
      </c>
      <c r="N256" s="4">
        <v>15.59</v>
      </c>
      <c r="O256" s="4">
        <v>9.56</v>
      </c>
      <c r="P256" s="4">
        <f>IF('Data 1Q Ahead No Spaces'!T256&lt;5,0,IF('Data 1Q Ahead No Spaces'!T256&lt;11,1,IF('Data 1Q Ahead No Spaces'!T256&lt;17,2,3)))</f>
        <v>0</v>
      </c>
      <c r="Q256" s="3">
        <v>355385</v>
      </c>
      <c r="R256" s="7">
        <f>VLOOKUP('Data 1Q Ahead No Spaces'!W256,Industry!$A$2:$B$11,2,FALSE)</f>
        <v>7</v>
      </c>
    </row>
    <row r="257" spans="1:18" ht="14.25" customHeight="1" x14ac:dyDescent="0.35">
      <c r="A257" s="4">
        <f>IF('Data 1Q Ahead No Spaces'!A257='Data 1Q Ahead No Spaces'!A256,'Data to Use'!A256,'Data to Use'!A256+1)</f>
        <v>6</v>
      </c>
      <c r="B257" s="4">
        <v>0.72</v>
      </c>
      <c r="C257" s="4">
        <v>1.46</v>
      </c>
      <c r="D257" s="4">
        <v>1.27</v>
      </c>
      <c r="E257" s="4">
        <v>102.79</v>
      </c>
      <c r="F257" s="4">
        <v>19.149999999999999</v>
      </c>
      <c r="G257" s="4">
        <v>50.42</v>
      </c>
      <c r="H257" s="4">
        <v>85</v>
      </c>
      <c r="I257" s="4">
        <v>49.58</v>
      </c>
      <c r="J257" s="4">
        <v>10.86</v>
      </c>
      <c r="K257" s="4">
        <v>9.1300000000000008</v>
      </c>
      <c r="L257" s="4">
        <v>5.58</v>
      </c>
      <c r="M257" s="4">
        <v>18.91</v>
      </c>
      <c r="N257" s="4">
        <v>15.9</v>
      </c>
      <c r="O257" s="4">
        <v>9.7200000000000006</v>
      </c>
      <c r="P257" s="4">
        <f>IF('Data 1Q Ahead No Spaces'!T257&lt;5,0,IF('Data 1Q Ahead No Spaces'!T257&lt;11,1,IF('Data 1Q Ahead No Spaces'!T257&lt;17,2,3)))</f>
        <v>0</v>
      </c>
      <c r="Q257" s="3">
        <v>346860.79999999999</v>
      </c>
      <c r="R257" s="7">
        <f>VLOOKUP('Data 1Q Ahead No Spaces'!W257,Industry!$A$2:$B$11,2,FALSE)</f>
        <v>7</v>
      </c>
    </row>
    <row r="258" spans="1:18" ht="14.25" customHeight="1" x14ac:dyDescent="0.35">
      <c r="A258" s="4">
        <f>IF('Data 1Q Ahead No Spaces'!A258='Data 1Q Ahead No Spaces'!A257,'Data to Use'!A257,'Data to Use'!A257+1)</f>
        <v>6</v>
      </c>
      <c r="B258" s="4">
        <v>0.84</v>
      </c>
      <c r="C258" s="4">
        <v>1.93</v>
      </c>
      <c r="D258" s="4">
        <v>1.69</v>
      </c>
      <c r="E258" s="4">
        <v>111.59</v>
      </c>
      <c r="F258" s="4">
        <v>29.53</v>
      </c>
      <c r="G258" s="4">
        <v>53.36</v>
      </c>
      <c r="H258" s="4">
        <v>78</v>
      </c>
      <c r="I258" s="4">
        <v>50.12</v>
      </c>
      <c r="J258" s="4">
        <v>11.22</v>
      </c>
      <c r="K258" s="4">
        <v>9.4</v>
      </c>
      <c r="L258" s="4">
        <v>5.82</v>
      </c>
      <c r="M258" s="4">
        <v>19.399999999999999</v>
      </c>
      <c r="N258" s="4">
        <v>16.25</v>
      </c>
      <c r="O258" s="4">
        <v>10.07</v>
      </c>
      <c r="P258" s="4">
        <f>IF('Data 1Q Ahead No Spaces'!T258&lt;5,0,IF('Data 1Q Ahead No Spaces'!T258&lt;11,1,IF('Data 1Q Ahead No Spaces'!T258&lt;17,2,3)))</f>
        <v>0</v>
      </c>
      <c r="Q258" s="3">
        <v>309519.05</v>
      </c>
      <c r="R258" s="7">
        <f>VLOOKUP('Data 1Q Ahead No Spaces'!W258,Industry!$A$2:$B$11,2,FALSE)</f>
        <v>7</v>
      </c>
    </row>
    <row r="259" spans="1:18" ht="14.25" customHeight="1" x14ac:dyDescent="0.35">
      <c r="A259" s="4">
        <f>IF('Data 1Q Ahead No Spaces'!A259='Data 1Q Ahead No Spaces'!A258,'Data to Use'!A258,'Data to Use'!A258+1)</f>
        <v>6</v>
      </c>
      <c r="B259" s="4">
        <v>1.1299999999999999</v>
      </c>
      <c r="C259" s="4">
        <v>3</v>
      </c>
      <c r="D259" s="4">
        <v>2.72</v>
      </c>
      <c r="E259" s="4">
        <v>88.78</v>
      </c>
      <c r="F259" s="4">
        <v>-13.48</v>
      </c>
      <c r="G259" s="4">
        <v>9.5299999999999994</v>
      </c>
      <c r="H259" s="4">
        <v>60</v>
      </c>
      <c r="I259" s="4">
        <v>50.72</v>
      </c>
      <c r="J259" s="4">
        <v>11.27</v>
      </c>
      <c r="K259" s="4">
        <v>9.25</v>
      </c>
      <c r="L259" s="4">
        <v>5.92</v>
      </c>
      <c r="M259" s="4">
        <v>21.88</v>
      </c>
      <c r="N259" s="4">
        <v>17.95</v>
      </c>
      <c r="O259" s="4">
        <v>11.49</v>
      </c>
      <c r="P259" s="4">
        <f>IF('Data 1Q Ahead No Spaces'!T259&lt;5,0,IF('Data 1Q Ahead No Spaces'!T259&lt;11,1,IF('Data 1Q Ahead No Spaces'!T259&lt;17,2,3)))</f>
        <v>0</v>
      </c>
      <c r="Q259" s="3">
        <v>323960.2</v>
      </c>
      <c r="R259" s="7">
        <f>VLOOKUP('Data 1Q Ahead No Spaces'!W259,Industry!$A$2:$B$11,2,FALSE)</f>
        <v>7</v>
      </c>
    </row>
    <row r="260" spans="1:18" ht="14.25" customHeight="1" thickBot="1" x14ac:dyDescent="0.4">
      <c r="A260" s="4">
        <f>IF('Data 1Q Ahead No Spaces'!A260='Data 1Q Ahead No Spaces'!A259,'Data to Use'!A259,'Data to Use'!A259+1)</f>
        <v>6</v>
      </c>
      <c r="B260" s="4">
        <v>1.38</v>
      </c>
      <c r="C260" s="4">
        <v>4.67</v>
      </c>
      <c r="D260" s="4">
        <v>4.1500000000000004</v>
      </c>
      <c r="E260" s="4">
        <v>64.55</v>
      </c>
      <c r="F260" s="4">
        <v>4.79</v>
      </c>
      <c r="G260" s="4">
        <v>2.66</v>
      </c>
      <c r="H260" s="4">
        <v>77</v>
      </c>
      <c r="I260" s="4">
        <v>50.23</v>
      </c>
      <c r="J260" s="4">
        <v>16.559999999999999</v>
      </c>
      <c r="K260" s="4">
        <v>13.34</v>
      </c>
      <c r="L260" s="4">
        <v>8.6300000000000008</v>
      </c>
      <c r="M260" s="4">
        <v>24.15</v>
      </c>
      <c r="N260" s="4">
        <v>19.45</v>
      </c>
      <c r="O260" s="4">
        <v>12.58</v>
      </c>
      <c r="P260" s="4">
        <f>IF('Data 1Q Ahead No Spaces'!T260&lt;5,0,IF('Data 1Q Ahead No Spaces'!T260&lt;11,1,IF('Data 1Q Ahead No Spaces'!T260&lt;17,2,3)))</f>
        <v>0</v>
      </c>
      <c r="Q260" s="3">
        <v>346647.73</v>
      </c>
      <c r="R260" s="7">
        <f>VLOOKUP('Data 1Q Ahead No Spaces'!W260,Industry!$A$2:$B$11,2,FALSE)</f>
        <v>7</v>
      </c>
    </row>
    <row r="261" spans="1:18" ht="37.5" customHeight="1" thickBot="1" x14ac:dyDescent="0.4">
      <c r="A261" s="4">
        <f>IF('Data 1Q Ahead No Spaces'!A261='Data 1Q Ahead No Spaces'!A260,'Data to Use'!A260,'Data to Use'!A260+1)</f>
        <v>7</v>
      </c>
      <c r="B261" s="2">
        <v>3.37</v>
      </c>
      <c r="C261" s="2">
        <v>5.5</v>
      </c>
      <c r="D261" s="2">
        <v>4.8499999999999996</v>
      </c>
      <c r="E261" s="2">
        <v>12.41</v>
      </c>
      <c r="F261" s="2">
        <v>11.65</v>
      </c>
      <c r="G261" s="2">
        <v>10.94</v>
      </c>
      <c r="H261" s="2">
        <v>18.5</v>
      </c>
      <c r="I261" s="2">
        <v>12.69</v>
      </c>
      <c r="J261" s="2">
        <v>172.67</v>
      </c>
      <c r="K261" s="2">
        <v>63.14</v>
      </c>
      <c r="L261" s="2">
        <v>50.59</v>
      </c>
      <c r="M261" s="2">
        <v>173.45</v>
      </c>
      <c r="N261" s="2">
        <v>63.43</v>
      </c>
      <c r="O261" s="2">
        <v>50.81</v>
      </c>
      <c r="P261" s="4">
        <f>IF('Data 1Q Ahead No Spaces'!T261&lt;5,0,IF('Data 1Q Ahead No Spaces'!T261&lt;11,1,IF('Data 1Q Ahead No Spaces'!T261&lt;17,2,3)))</f>
        <v>2</v>
      </c>
      <c r="Q261" s="3">
        <v>3251.2051999999999</v>
      </c>
      <c r="R261" s="7">
        <f>VLOOKUP('Data 1Q Ahead No Spaces'!W261,Industry!$A$2:$B$11,2,FALSE)</f>
        <v>1</v>
      </c>
    </row>
    <row r="262" spans="1:18" ht="37.5" customHeight="1" thickBot="1" x14ac:dyDescent="0.4">
      <c r="A262" s="4">
        <f>IF('Data 1Q Ahead No Spaces'!A262='Data 1Q Ahead No Spaces'!A261,'Data to Use'!A261,'Data to Use'!A261+1)</f>
        <v>7</v>
      </c>
      <c r="B262" s="2">
        <v>3.95</v>
      </c>
      <c r="C262" s="2">
        <v>6.19</v>
      </c>
      <c r="D262" s="2">
        <v>5.86</v>
      </c>
      <c r="E262" s="2">
        <v>-0.35</v>
      </c>
      <c r="F262" s="2">
        <v>-1.04</v>
      </c>
      <c r="G262" s="2">
        <v>-1.82</v>
      </c>
      <c r="H262" s="2">
        <v>18.399999999999999</v>
      </c>
      <c r="I262" s="2">
        <v>9.26</v>
      </c>
      <c r="J262" s="2">
        <v>207.67</v>
      </c>
      <c r="K262" s="2">
        <v>67.290000000000006</v>
      </c>
      <c r="L262" s="2">
        <v>56.83</v>
      </c>
      <c r="M262" s="2">
        <v>208.62</v>
      </c>
      <c r="N262" s="2">
        <v>67.599999999999994</v>
      </c>
      <c r="O262" s="2">
        <v>57.09</v>
      </c>
      <c r="P262" s="4">
        <f>IF('Data 1Q Ahead No Spaces'!T262&lt;5,0,IF('Data 1Q Ahead No Spaces'!T262&lt;11,1,IF('Data 1Q Ahead No Spaces'!T262&lt;17,2,3)))</f>
        <v>2</v>
      </c>
      <c r="Q262" s="3">
        <v>4010.2583</v>
      </c>
      <c r="R262" s="7">
        <f>VLOOKUP('Data 1Q Ahead No Spaces'!W262,Industry!$A$2:$B$11,2,FALSE)</f>
        <v>1</v>
      </c>
    </row>
    <row r="263" spans="1:18" ht="37.5" customHeight="1" thickBot="1" x14ac:dyDescent="0.4">
      <c r="A263" s="4">
        <f>IF('Data 1Q Ahead No Spaces'!A263='Data 1Q Ahead No Spaces'!A262,'Data to Use'!A262,'Data to Use'!A262+1)</f>
        <v>7</v>
      </c>
      <c r="B263" s="2">
        <v>4.55</v>
      </c>
      <c r="C263" s="2">
        <v>6.91</v>
      </c>
      <c r="D263" s="2">
        <v>6.83</v>
      </c>
      <c r="E263" s="2">
        <v>-3.24</v>
      </c>
      <c r="F263" s="2">
        <v>-5.0599999999999996</v>
      </c>
      <c r="G263" s="2">
        <v>-4.67</v>
      </c>
      <c r="H263" s="2">
        <v>18.7</v>
      </c>
      <c r="I263" s="2">
        <v>5.0199999999999996</v>
      </c>
      <c r="J263" s="2">
        <v>246.9</v>
      </c>
      <c r="K263" s="2">
        <v>68.16</v>
      </c>
      <c r="L263" s="2">
        <v>55.96</v>
      </c>
      <c r="M263" s="2">
        <v>262.26</v>
      </c>
      <c r="N263" s="2">
        <v>72.400000000000006</v>
      </c>
      <c r="O263" s="2">
        <v>59.43</v>
      </c>
      <c r="P263" s="4">
        <f>IF('Data 1Q Ahead No Spaces'!T263&lt;5,0,IF('Data 1Q Ahead No Spaces'!T263&lt;11,1,IF('Data 1Q Ahead No Spaces'!T263&lt;17,2,3)))</f>
        <v>2</v>
      </c>
      <c r="Q263" s="3">
        <v>4592.5141999999996</v>
      </c>
      <c r="R263" s="7">
        <f>VLOOKUP('Data 1Q Ahead No Spaces'!W263,Industry!$A$2:$B$11,2,FALSE)</f>
        <v>1</v>
      </c>
    </row>
    <row r="264" spans="1:18" ht="37.5" customHeight="1" thickBot="1" x14ac:dyDescent="0.4">
      <c r="A264" s="4">
        <f>IF('Data 1Q Ahead No Spaces'!A264='Data 1Q Ahead No Spaces'!A263,'Data to Use'!A263,'Data to Use'!A263+1)</f>
        <v>7</v>
      </c>
      <c r="B264" s="2">
        <v>4.22</v>
      </c>
      <c r="C264" s="2">
        <v>6.99</v>
      </c>
      <c r="D264" s="2">
        <v>6.28</v>
      </c>
      <c r="E264" s="2">
        <v>8.5500000000000007</v>
      </c>
      <c r="F264" s="2">
        <v>6.64</v>
      </c>
      <c r="G264" s="2">
        <v>7.2</v>
      </c>
      <c r="H264" s="2">
        <v>19</v>
      </c>
      <c r="I264" s="2">
        <v>5.0199999999999996</v>
      </c>
      <c r="J264" s="2">
        <v>257.32</v>
      </c>
      <c r="K264" s="2">
        <v>71.760000000000005</v>
      </c>
      <c r="L264" s="2">
        <v>56.29</v>
      </c>
      <c r="M264" s="2">
        <v>258.58999999999997</v>
      </c>
      <c r="N264" s="2">
        <v>72.11</v>
      </c>
      <c r="O264" s="2">
        <v>56.57</v>
      </c>
      <c r="P264" s="4">
        <f>IF('Data 1Q Ahead No Spaces'!T264&lt;5,0,IF('Data 1Q Ahead No Spaces'!T264&lt;11,1,IF('Data 1Q Ahead No Spaces'!T264&lt;17,2,3)))</f>
        <v>2</v>
      </c>
      <c r="Q264" s="3">
        <v>4249.9975999999997</v>
      </c>
      <c r="R264" s="7">
        <f>VLOOKUP('Data 1Q Ahead No Spaces'!W264,Industry!$A$2:$B$11,2,FALSE)</f>
        <v>1</v>
      </c>
    </row>
    <row r="265" spans="1:18" ht="37.5" customHeight="1" thickBot="1" x14ac:dyDescent="0.4">
      <c r="A265" s="4">
        <f>IF('Data 1Q Ahead No Spaces'!A265='Data 1Q Ahead No Spaces'!A264,'Data to Use'!A264,'Data to Use'!A264+1)</f>
        <v>7</v>
      </c>
      <c r="B265" s="2">
        <v>3.2</v>
      </c>
      <c r="C265" s="2">
        <v>5.01</v>
      </c>
      <c r="D265" s="2">
        <v>4.32</v>
      </c>
      <c r="E265" s="2">
        <v>16.36</v>
      </c>
      <c r="F265" s="2">
        <v>15.26</v>
      </c>
      <c r="G265" s="2">
        <v>14.99</v>
      </c>
      <c r="H265" s="2">
        <v>19.3</v>
      </c>
      <c r="I265" s="2">
        <v>5.93</v>
      </c>
      <c r="J265" s="2">
        <v>246.29</v>
      </c>
      <c r="K265" s="2">
        <v>70.87</v>
      </c>
      <c r="L265" s="2">
        <v>55.77</v>
      </c>
      <c r="M265" s="2">
        <v>247.5</v>
      </c>
      <c r="N265" s="2">
        <v>71.22</v>
      </c>
      <c r="O265" s="2">
        <v>56.04</v>
      </c>
      <c r="P265" s="4">
        <f>IF('Data 1Q Ahead No Spaces'!T265&lt;5,0,IF('Data 1Q Ahead No Spaces'!T265&lt;11,1,IF('Data 1Q Ahead No Spaces'!T265&lt;17,2,3)))</f>
        <v>2</v>
      </c>
      <c r="Q265" s="3">
        <v>4264.3473999999997</v>
      </c>
      <c r="R265" s="7">
        <f>VLOOKUP('Data 1Q Ahead No Spaces'!W265,Industry!$A$2:$B$11,2,FALSE)</f>
        <v>1</v>
      </c>
    </row>
    <row r="266" spans="1:18" ht="37.5" customHeight="1" thickBot="1" x14ac:dyDescent="0.4">
      <c r="A266" s="4">
        <f>IF('Data 1Q Ahead No Spaces'!A266='Data 1Q Ahead No Spaces'!A265,'Data to Use'!A265,'Data to Use'!A265+1)</f>
        <v>7</v>
      </c>
      <c r="B266" s="2">
        <v>3.1</v>
      </c>
      <c r="C266" s="2">
        <v>4.3499999999999996</v>
      </c>
      <c r="D266" s="2">
        <v>4.0599999999999996</v>
      </c>
      <c r="E266" s="2">
        <v>1.9</v>
      </c>
      <c r="F266" s="2">
        <v>0.71</v>
      </c>
      <c r="G266" s="2">
        <v>0.41</v>
      </c>
      <c r="H266" s="2">
        <v>19.3</v>
      </c>
      <c r="I266" s="2">
        <v>1</v>
      </c>
      <c r="J266" s="2">
        <v>325.7</v>
      </c>
      <c r="K266" s="2">
        <v>76.22</v>
      </c>
      <c r="L266" s="2">
        <v>61.69</v>
      </c>
      <c r="M266" s="2">
        <v>327.33</v>
      </c>
      <c r="N266" s="2">
        <v>76.599999999999994</v>
      </c>
      <c r="O266" s="2">
        <v>62</v>
      </c>
      <c r="P266" s="4">
        <f>IF('Data 1Q Ahead No Spaces'!T266&lt;5,0,IF('Data 1Q Ahead No Spaces'!T266&lt;11,1,IF('Data 1Q Ahead No Spaces'!T266&lt;17,2,3)))</f>
        <v>2</v>
      </c>
      <c r="Q266" s="3">
        <v>5029.8037999999997</v>
      </c>
      <c r="R266" s="7">
        <f>VLOOKUP('Data 1Q Ahead No Spaces'!W266,Industry!$A$2:$B$11,2,FALSE)</f>
        <v>1</v>
      </c>
    </row>
    <row r="267" spans="1:18" ht="37.5" customHeight="1" thickBot="1" x14ac:dyDescent="0.4">
      <c r="A267" s="4">
        <f>IF('Data 1Q Ahead No Spaces'!A267='Data 1Q Ahead No Spaces'!A266,'Data to Use'!A266,'Data to Use'!A266+1)</f>
        <v>7</v>
      </c>
      <c r="B267" s="2">
        <v>3.18</v>
      </c>
      <c r="C267" s="2">
        <v>4.12</v>
      </c>
      <c r="D267" s="2">
        <v>4.0599999999999996</v>
      </c>
      <c r="E267" s="2">
        <v>-1.26</v>
      </c>
      <c r="F267" s="2">
        <v>-3.44</v>
      </c>
      <c r="G267" s="2">
        <v>-2.58</v>
      </c>
      <c r="H267" s="2">
        <v>19.600000000000001</v>
      </c>
      <c r="I267" s="2">
        <v>-3.06</v>
      </c>
      <c r="J267" s="2">
        <v>412.93</v>
      </c>
      <c r="K267" s="2">
        <v>77.2</v>
      </c>
      <c r="L267" s="2">
        <v>62.55</v>
      </c>
      <c r="M267" s="2">
        <v>434.86</v>
      </c>
      <c r="N267" s="2">
        <v>81.3</v>
      </c>
      <c r="O267" s="2">
        <v>65.87</v>
      </c>
      <c r="P267" s="4">
        <f>IF('Data 1Q Ahead No Spaces'!T267&lt;5,0,IF('Data 1Q Ahead No Spaces'!T267&lt;11,1,IF('Data 1Q Ahead No Spaces'!T267&lt;17,2,3)))</f>
        <v>2</v>
      </c>
      <c r="Q267" s="3">
        <v>5174.4612999999999</v>
      </c>
      <c r="R267" s="7">
        <f>VLOOKUP('Data 1Q Ahead No Spaces'!W267,Industry!$A$2:$B$11,2,FALSE)</f>
        <v>1</v>
      </c>
    </row>
    <row r="268" spans="1:18" ht="37.5" customHeight="1" thickBot="1" x14ac:dyDescent="0.4">
      <c r="A268" s="4">
        <f>IF('Data 1Q Ahead No Spaces'!A268='Data 1Q Ahead No Spaces'!A267,'Data to Use'!A267,'Data to Use'!A267+1)</f>
        <v>7</v>
      </c>
      <c r="B268" s="2">
        <v>3</v>
      </c>
      <c r="C268" s="2">
        <v>4.24</v>
      </c>
      <c r="D268" s="2">
        <v>3.82</v>
      </c>
      <c r="E268" s="2">
        <v>8.4</v>
      </c>
      <c r="F268" s="2">
        <v>6.51</v>
      </c>
      <c r="G268" s="2">
        <v>7.11</v>
      </c>
      <c r="H268" s="2">
        <v>20.2</v>
      </c>
      <c r="I268" s="2">
        <v>-3.56</v>
      </c>
      <c r="J268" s="2">
        <v>455.53</v>
      </c>
      <c r="K268" s="2">
        <v>81.98</v>
      </c>
      <c r="L268" s="2">
        <v>63.75</v>
      </c>
      <c r="M268" s="2">
        <v>455.67</v>
      </c>
      <c r="N268" s="2">
        <v>82</v>
      </c>
      <c r="O268" s="2">
        <v>63.77</v>
      </c>
      <c r="P268" s="4">
        <f>IF('Data 1Q Ahead No Spaces'!T268&lt;5,0,IF('Data 1Q Ahead No Spaces'!T268&lt;11,1,IF('Data 1Q Ahead No Spaces'!T268&lt;17,2,3)))</f>
        <v>2</v>
      </c>
      <c r="Q268" s="3">
        <v>5305.3717999999999</v>
      </c>
      <c r="R268" s="7">
        <f>VLOOKUP('Data 1Q Ahead No Spaces'!W268,Industry!$A$2:$B$11,2,FALSE)</f>
        <v>1</v>
      </c>
    </row>
    <row r="269" spans="1:18" ht="37.5" customHeight="1" thickBot="1" x14ac:dyDescent="0.4">
      <c r="A269" s="4">
        <f>IF('Data 1Q Ahead No Spaces'!A269='Data 1Q Ahead No Spaces'!A268,'Data to Use'!A268,'Data to Use'!A268+1)</f>
        <v>7</v>
      </c>
      <c r="B269" s="2">
        <v>3.46</v>
      </c>
      <c r="C269" s="2">
        <v>5.49</v>
      </c>
      <c r="D269" s="2">
        <v>4.7</v>
      </c>
      <c r="E269" s="2">
        <v>10.68</v>
      </c>
      <c r="F269" s="2">
        <v>9.73</v>
      </c>
      <c r="G269" s="2">
        <v>9.39</v>
      </c>
      <c r="H269" s="2">
        <v>21.3</v>
      </c>
      <c r="I269" s="2">
        <v>-0.69</v>
      </c>
      <c r="J269" s="2">
        <v>378.7</v>
      </c>
      <c r="K269" s="2">
        <v>79.09</v>
      </c>
      <c r="L269" s="2">
        <v>62.38</v>
      </c>
      <c r="M269" s="2">
        <v>378.83</v>
      </c>
      <c r="N269" s="2">
        <v>79.12</v>
      </c>
      <c r="O269" s="2">
        <v>62.4</v>
      </c>
      <c r="P269" s="4">
        <f>IF('Data 1Q Ahead No Spaces'!T269&lt;5,0,IF('Data 1Q Ahead No Spaces'!T269&lt;11,1,IF('Data 1Q Ahead No Spaces'!T269&lt;17,2,3)))</f>
        <v>2</v>
      </c>
      <c r="Q269" s="3">
        <v>4934.3531000000003</v>
      </c>
      <c r="R269" s="7">
        <f>VLOOKUP('Data 1Q Ahead No Spaces'!W269,Industry!$A$2:$B$11,2,FALSE)</f>
        <v>1</v>
      </c>
    </row>
    <row r="270" spans="1:18" ht="37.5" customHeight="1" thickBot="1" x14ac:dyDescent="0.4">
      <c r="A270" s="4">
        <f>IF('Data 1Q Ahead No Spaces'!A270='Data 1Q Ahead No Spaces'!A269,'Data to Use'!A269,'Data to Use'!A269+1)</f>
        <v>7</v>
      </c>
      <c r="B270" s="2">
        <v>2.6</v>
      </c>
      <c r="C270" s="2">
        <v>11.41</v>
      </c>
      <c r="D270" s="2">
        <v>7.83</v>
      </c>
      <c r="E270" s="2">
        <v>15.6</v>
      </c>
      <c r="F270" s="2">
        <v>15.02</v>
      </c>
      <c r="G270" s="2">
        <v>13.09</v>
      </c>
      <c r="H270" s="2">
        <v>16.7</v>
      </c>
      <c r="I270" s="2">
        <v>32.69</v>
      </c>
      <c r="J270" s="2">
        <v>68.099999999999994</v>
      </c>
      <c r="K270" s="2">
        <v>39.97</v>
      </c>
      <c r="L270" s="2">
        <v>33.51</v>
      </c>
      <c r="M270" s="2">
        <v>70.400000000000006</v>
      </c>
      <c r="N270" s="2">
        <v>41.31</v>
      </c>
      <c r="O270" s="2">
        <v>34.64</v>
      </c>
      <c r="P270" s="4">
        <f>IF('Data 1Q Ahead No Spaces'!T270&lt;5,0,IF('Data 1Q Ahead No Spaces'!T270&lt;11,1,IF('Data 1Q Ahead No Spaces'!T270&lt;17,2,3)))</f>
        <v>2</v>
      </c>
      <c r="Q270" s="3">
        <v>1522.9804999999999</v>
      </c>
      <c r="R270" s="7">
        <f>VLOOKUP('Data 1Q Ahead No Spaces'!W270,Industry!$A$2:$B$11,2,FALSE)</f>
        <v>1</v>
      </c>
    </row>
    <row r="271" spans="1:18" ht="37.5" customHeight="1" thickBot="1" x14ac:dyDescent="0.4">
      <c r="A271" s="4">
        <f>IF('Data 1Q Ahead No Spaces'!A271='Data 1Q Ahead No Spaces'!A270,'Data to Use'!A270,'Data to Use'!A270+1)</f>
        <v>7</v>
      </c>
      <c r="B271" s="2">
        <v>2.5099999999999998</v>
      </c>
      <c r="C271" s="2">
        <v>7.96</v>
      </c>
      <c r="D271" s="2">
        <v>6.04</v>
      </c>
      <c r="E271" s="2">
        <v>0.41</v>
      </c>
      <c r="F271" s="2">
        <v>-0.94</v>
      </c>
      <c r="G271" s="2">
        <v>-2.15</v>
      </c>
      <c r="H271" s="2">
        <v>16.3</v>
      </c>
      <c r="I271" s="2">
        <v>28.83</v>
      </c>
      <c r="J271" s="2">
        <v>76.349999999999994</v>
      </c>
      <c r="K271" s="2">
        <v>42.59</v>
      </c>
      <c r="L271" s="2">
        <v>34.81</v>
      </c>
      <c r="M271" s="2">
        <v>79.27</v>
      </c>
      <c r="N271" s="2">
        <v>44.22</v>
      </c>
      <c r="O271" s="2">
        <v>36.15</v>
      </c>
      <c r="P271" s="4">
        <f>IF('Data 1Q Ahead No Spaces'!T271&lt;5,0,IF('Data 1Q Ahead No Spaces'!T271&lt;11,1,IF('Data 1Q Ahead No Spaces'!T271&lt;17,2,3)))</f>
        <v>2</v>
      </c>
      <c r="Q271" s="3">
        <v>2253.4313000000002</v>
      </c>
      <c r="R271" s="7">
        <f>VLOOKUP('Data 1Q Ahead No Spaces'!W271,Industry!$A$2:$B$11,2,FALSE)</f>
        <v>1</v>
      </c>
    </row>
    <row r="272" spans="1:18" ht="37.5" customHeight="1" thickBot="1" x14ac:dyDescent="0.4">
      <c r="A272" s="4">
        <f>IF('Data 1Q Ahead No Spaces'!A272='Data 1Q Ahead No Spaces'!A271,'Data to Use'!A271,'Data to Use'!A271+1)</f>
        <v>7</v>
      </c>
      <c r="B272" s="2">
        <v>2.8</v>
      </c>
      <c r="C272" s="2">
        <v>6.37</v>
      </c>
      <c r="D272" s="2">
        <v>5.91</v>
      </c>
      <c r="E272" s="2">
        <v>-5.72</v>
      </c>
      <c r="F272" s="2">
        <v>-8.86</v>
      </c>
      <c r="G272" s="2">
        <v>-9.3000000000000007</v>
      </c>
      <c r="H272" s="2">
        <v>11.6</v>
      </c>
      <c r="I272" s="2">
        <v>25.07</v>
      </c>
      <c r="J272" s="2">
        <v>85.25</v>
      </c>
      <c r="K272" s="2">
        <v>45.15</v>
      </c>
      <c r="L272" s="2">
        <v>36.369999999999997</v>
      </c>
      <c r="M272" s="2">
        <v>88.8</v>
      </c>
      <c r="N272" s="2">
        <v>47.03</v>
      </c>
      <c r="O272" s="2">
        <v>37.89</v>
      </c>
      <c r="P272" s="4">
        <f>IF('Data 1Q Ahead No Spaces'!T272&lt;5,0,IF('Data 1Q Ahead No Spaces'!T272&lt;11,1,IF('Data 1Q Ahead No Spaces'!T272&lt;17,2,3)))</f>
        <v>2</v>
      </c>
      <c r="Q272" s="3">
        <v>2531.2440999999999</v>
      </c>
      <c r="R272" s="7">
        <f>VLOOKUP('Data 1Q Ahead No Spaces'!W272,Industry!$A$2:$B$11,2,FALSE)</f>
        <v>1</v>
      </c>
    </row>
    <row r="273" spans="1:18" ht="37.5" customHeight="1" thickBot="1" x14ac:dyDescent="0.4">
      <c r="A273" s="4">
        <f>IF('Data 1Q Ahead No Spaces'!A273='Data 1Q Ahead No Spaces'!A272,'Data to Use'!A272,'Data to Use'!A272+1)</f>
        <v>7</v>
      </c>
      <c r="B273" s="2">
        <v>2.4300000000000002</v>
      </c>
      <c r="C273" s="2">
        <v>5.33</v>
      </c>
      <c r="D273" s="2">
        <v>4.6100000000000003</v>
      </c>
      <c r="E273" s="2">
        <v>12.13</v>
      </c>
      <c r="F273" s="2">
        <v>9.57</v>
      </c>
      <c r="G273" s="2">
        <v>9.01</v>
      </c>
      <c r="H273" s="2">
        <v>11.5</v>
      </c>
      <c r="I273" s="2">
        <v>24.14</v>
      </c>
      <c r="J273" s="2">
        <v>86.64</v>
      </c>
      <c r="K273" s="2">
        <v>46.19</v>
      </c>
      <c r="L273" s="2">
        <v>36.159999999999997</v>
      </c>
      <c r="M273" s="2">
        <v>87.58</v>
      </c>
      <c r="N273" s="2">
        <v>46.69</v>
      </c>
      <c r="O273" s="2">
        <v>36.549999999999997</v>
      </c>
      <c r="P273" s="4">
        <f>IF('Data 1Q Ahead No Spaces'!T273&lt;5,0,IF('Data 1Q Ahead No Spaces'!T273&lt;11,1,IF('Data 1Q Ahead No Spaces'!T273&lt;17,2,3)))</f>
        <v>2</v>
      </c>
      <c r="Q273" s="3">
        <v>2875.7909</v>
      </c>
      <c r="R273" s="7">
        <f>VLOOKUP('Data 1Q Ahead No Spaces'!W273,Industry!$A$2:$B$11,2,FALSE)</f>
        <v>1</v>
      </c>
    </row>
    <row r="274" spans="1:18" ht="37.5" customHeight="1" thickBot="1" x14ac:dyDescent="0.4">
      <c r="A274" s="4">
        <f>IF('Data 1Q Ahead No Spaces'!A274='Data 1Q Ahead No Spaces'!A273,'Data to Use'!A273,'Data to Use'!A273+1)</f>
        <v>7</v>
      </c>
      <c r="B274" s="2">
        <v>1.99</v>
      </c>
      <c r="C274" s="2">
        <v>5.2</v>
      </c>
      <c r="D274" s="2">
        <v>3.67</v>
      </c>
      <c r="E274" s="2">
        <v>22.19</v>
      </c>
      <c r="F274" s="2">
        <v>20.91</v>
      </c>
      <c r="G274" s="2">
        <v>19.149999999999999</v>
      </c>
      <c r="H274" s="2">
        <v>11.6</v>
      </c>
      <c r="I274" s="2">
        <v>31.88</v>
      </c>
      <c r="J274" s="2">
        <v>69.739999999999995</v>
      </c>
      <c r="K274" s="2">
        <v>40.85</v>
      </c>
      <c r="L274" s="2">
        <v>33.76</v>
      </c>
      <c r="M274" s="2">
        <v>70.739999999999995</v>
      </c>
      <c r="N274" s="2">
        <v>41.43</v>
      </c>
      <c r="O274" s="2">
        <v>34.24</v>
      </c>
      <c r="P274" s="4">
        <f>IF('Data 1Q Ahead No Spaces'!T274&lt;5,0,IF('Data 1Q Ahead No Spaces'!T274&lt;11,1,IF('Data 1Q Ahead No Spaces'!T274&lt;17,2,3)))</f>
        <v>2</v>
      </c>
      <c r="Q274" s="3">
        <v>3181.6201000000001</v>
      </c>
      <c r="R274" s="7">
        <f>VLOOKUP('Data 1Q Ahead No Spaces'!W274,Industry!$A$2:$B$11,2,FALSE)</f>
        <v>1</v>
      </c>
    </row>
    <row r="275" spans="1:18" ht="37.5" customHeight="1" thickBot="1" x14ac:dyDescent="0.4">
      <c r="A275" s="4">
        <f>IF('Data 1Q Ahead No Spaces'!A275='Data 1Q Ahead No Spaces'!A274,'Data to Use'!A274,'Data to Use'!A274+1)</f>
        <v>7</v>
      </c>
      <c r="B275" s="2">
        <v>2.27</v>
      </c>
      <c r="C275" s="2">
        <v>7.23</v>
      </c>
      <c r="D275" s="2">
        <v>3.99</v>
      </c>
      <c r="E275" s="2">
        <v>0.86</v>
      </c>
      <c r="F275" s="2">
        <v>-0.67</v>
      </c>
      <c r="G275" s="2">
        <v>-1.93</v>
      </c>
      <c r="H275" s="2">
        <v>12.7</v>
      </c>
      <c r="I275" s="2">
        <v>28.95</v>
      </c>
      <c r="J275" s="2">
        <v>105.45</v>
      </c>
      <c r="K275" s="2">
        <v>51.21</v>
      </c>
      <c r="L275" s="2">
        <v>45.77</v>
      </c>
      <c r="M275" s="2">
        <v>105.92</v>
      </c>
      <c r="N275" s="2">
        <v>51.44</v>
      </c>
      <c r="O275" s="2">
        <v>45.98</v>
      </c>
      <c r="P275" s="4">
        <f>IF('Data 1Q Ahead No Spaces'!T275&lt;5,0,IF('Data 1Q Ahead No Spaces'!T275&lt;11,1,IF('Data 1Q Ahead No Spaces'!T275&lt;17,2,3)))</f>
        <v>2</v>
      </c>
      <c r="Q275" s="3">
        <v>3293.7082</v>
      </c>
      <c r="R275" s="7">
        <f>VLOOKUP('Data 1Q Ahead No Spaces'!W275,Industry!$A$2:$B$11,2,FALSE)</f>
        <v>1</v>
      </c>
    </row>
    <row r="276" spans="1:18" ht="37.5" customHeight="1" thickBot="1" x14ac:dyDescent="0.4">
      <c r="A276" s="4">
        <f>IF('Data 1Q Ahead No Spaces'!A276='Data 1Q Ahead No Spaces'!A275,'Data to Use'!A275,'Data to Use'!A275+1)</f>
        <v>7</v>
      </c>
      <c r="B276" s="2">
        <v>3.48</v>
      </c>
      <c r="C276" s="2">
        <v>6.33</v>
      </c>
      <c r="D276" s="2">
        <v>5.71</v>
      </c>
      <c r="E276" s="2">
        <v>-2.41</v>
      </c>
      <c r="F276" s="2">
        <v>-4.37</v>
      </c>
      <c r="G276" s="2">
        <v>-4.29</v>
      </c>
      <c r="H276" s="2">
        <v>18.7</v>
      </c>
      <c r="I276" s="2">
        <v>15.82</v>
      </c>
      <c r="J276" s="2">
        <v>162.09</v>
      </c>
      <c r="K276" s="2">
        <v>61.68</v>
      </c>
      <c r="L276" s="2">
        <v>52.66</v>
      </c>
      <c r="M276" s="2">
        <v>162.82</v>
      </c>
      <c r="N276" s="2">
        <v>61.95</v>
      </c>
      <c r="O276" s="2">
        <v>52.9</v>
      </c>
      <c r="P276" s="4">
        <f>IF('Data 1Q Ahead No Spaces'!T276&lt;5,0,IF('Data 1Q Ahead No Spaces'!T276&lt;11,1,IF('Data 1Q Ahead No Spaces'!T276&lt;17,2,3)))</f>
        <v>2</v>
      </c>
      <c r="Q276" s="3">
        <v>3492.9767000000002</v>
      </c>
      <c r="R276" s="7">
        <f>VLOOKUP('Data 1Q Ahead No Spaces'!W276,Industry!$A$2:$B$11,2,FALSE)</f>
        <v>1</v>
      </c>
    </row>
    <row r="277" spans="1:18" ht="37.5" customHeight="1" thickBot="1" x14ac:dyDescent="0.4">
      <c r="A277" s="4">
        <f>IF('Data 1Q Ahead No Spaces'!A277='Data 1Q Ahead No Spaces'!A276,'Data to Use'!A276,'Data to Use'!A276+1)</f>
        <v>7</v>
      </c>
      <c r="B277" s="2">
        <v>3.23</v>
      </c>
      <c r="C277" s="2">
        <v>5.96</v>
      </c>
      <c r="D277" s="2">
        <v>5.1100000000000003</v>
      </c>
      <c r="E277" s="2">
        <v>7.94</v>
      </c>
      <c r="F277" s="2">
        <v>6.03</v>
      </c>
      <c r="G277" s="2">
        <v>6.28</v>
      </c>
      <c r="H277" s="2">
        <v>18.7</v>
      </c>
      <c r="I277" s="2">
        <v>14.53</v>
      </c>
      <c r="J277" s="2">
        <v>161.69</v>
      </c>
      <c r="K277" s="2">
        <v>61.62</v>
      </c>
      <c r="L277" s="2">
        <v>50.34</v>
      </c>
      <c r="M277" s="2">
        <v>162.41999999999999</v>
      </c>
      <c r="N277" s="2">
        <v>61.89</v>
      </c>
      <c r="O277" s="2">
        <v>50.57</v>
      </c>
      <c r="P277" s="4">
        <f>IF('Data 1Q Ahead No Spaces'!T277&lt;5,0,IF('Data 1Q Ahead No Spaces'!T277&lt;11,1,IF('Data 1Q Ahead No Spaces'!T277&lt;17,2,3)))</f>
        <v>2</v>
      </c>
      <c r="Q277" s="3">
        <v>3366.4695000000002</v>
      </c>
      <c r="R277" s="7">
        <f>VLOOKUP('Data 1Q Ahead No Spaces'!W277,Industry!$A$2:$B$11,2,FALSE)</f>
        <v>1</v>
      </c>
    </row>
    <row r="278" spans="1:18" ht="37.5" customHeight="1" thickBot="1" x14ac:dyDescent="0.4">
      <c r="A278" s="4">
        <f>IF('Data 1Q Ahead No Spaces'!A278='Data 1Q Ahead No Spaces'!A277,'Data to Use'!A277,'Data to Use'!A277+1)</f>
        <v>7</v>
      </c>
      <c r="B278" s="2">
        <v>3.07</v>
      </c>
      <c r="C278" s="2">
        <v>5.43</v>
      </c>
      <c r="D278" s="2">
        <v>4.6500000000000004</v>
      </c>
      <c r="E278" s="2">
        <v>14.7</v>
      </c>
      <c r="F278" s="2">
        <v>13.81</v>
      </c>
      <c r="G278" s="2">
        <v>13.06</v>
      </c>
      <c r="H278" s="2">
        <v>18.8</v>
      </c>
      <c r="I278" s="2">
        <v>14.73</v>
      </c>
      <c r="J278" s="2">
        <v>162.07</v>
      </c>
      <c r="K278" s="2">
        <v>61.67</v>
      </c>
      <c r="L278" s="2">
        <v>50.8</v>
      </c>
      <c r="M278" s="2">
        <v>162.80000000000001</v>
      </c>
      <c r="N278" s="2">
        <v>61.95</v>
      </c>
      <c r="O278" s="2">
        <v>51.03</v>
      </c>
      <c r="P278" s="4">
        <f>IF('Data 1Q Ahead No Spaces'!T278&lt;5,0,IF('Data 1Q Ahead No Spaces'!T278&lt;11,1,IF('Data 1Q Ahead No Spaces'!T278&lt;17,2,3)))</f>
        <v>2</v>
      </c>
      <c r="Q278" s="3">
        <v>3210.9618999999998</v>
      </c>
      <c r="R278" s="7">
        <f>VLOOKUP('Data 1Q Ahead No Spaces'!W278,Industry!$A$2:$B$11,2,FALSE)</f>
        <v>1</v>
      </c>
    </row>
    <row r="279" spans="1:18" ht="37.5" customHeight="1" thickBot="1" x14ac:dyDescent="0.4">
      <c r="A279" s="4">
        <f>IF('Data 1Q Ahead No Spaces'!A279='Data 1Q Ahead No Spaces'!A278,'Data to Use'!A278,'Data to Use'!A278+1)</f>
        <v>8</v>
      </c>
      <c r="B279" s="2">
        <v>1.75</v>
      </c>
      <c r="C279" s="2">
        <v>9.69</v>
      </c>
      <c r="D279" s="2">
        <v>8.8000000000000007</v>
      </c>
      <c r="E279" s="2">
        <v>13.47</v>
      </c>
      <c r="F279" s="2">
        <v>-1.1100000000000001</v>
      </c>
      <c r="G279" s="2">
        <v>5.42</v>
      </c>
      <c r="H279" s="2">
        <v>6.3</v>
      </c>
      <c r="I279" s="2">
        <v>41.52</v>
      </c>
      <c r="J279" s="2">
        <v>50.88</v>
      </c>
      <c r="K279" s="2">
        <v>33.72</v>
      </c>
      <c r="L279" s="2">
        <v>21.12</v>
      </c>
      <c r="M279" s="2">
        <v>50.88</v>
      </c>
      <c r="N279" s="2">
        <v>33.72</v>
      </c>
      <c r="O279" s="2">
        <v>21.13</v>
      </c>
      <c r="P279" s="4">
        <f>IF('Data 1Q Ahead No Spaces'!T279&lt;5,0,IF('Data 1Q Ahead No Spaces'!T279&lt;11,1,IF('Data 1Q Ahead No Spaces'!T279&lt;17,2,3)))</f>
        <v>1</v>
      </c>
      <c r="Q279" s="3">
        <v>2193.9265999999998</v>
      </c>
      <c r="R279" s="7">
        <f>VLOOKUP('Data 1Q Ahead No Spaces'!W279,Industry!$A$2:$B$11,2,FALSE)</f>
        <v>7</v>
      </c>
    </row>
    <row r="280" spans="1:18" ht="37.5" customHeight="1" thickBot="1" x14ac:dyDescent="0.4">
      <c r="A280" s="4">
        <f>IF('Data 1Q Ahead No Spaces'!A280='Data 1Q Ahead No Spaces'!A279,'Data to Use'!A279,'Data to Use'!A279+1)</f>
        <v>8</v>
      </c>
      <c r="B280" s="2">
        <v>1.2</v>
      </c>
      <c r="C280" s="2">
        <v>3.64</v>
      </c>
      <c r="D280" s="2">
        <v>3.27</v>
      </c>
      <c r="E280" s="2">
        <v>26.18</v>
      </c>
      <c r="F280" s="2">
        <v>5.25</v>
      </c>
      <c r="G280" s="2">
        <v>16.190000000000001</v>
      </c>
      <c r="H280" s="2">
        <v>5.2</v>
      </c>
      <c r="I280" s="2">
        <v>42.65</v>
      </c>
      <c r="J280" s="2">
        <v>42.39</v>
      </c>
      <c r="K280" s="2">
        <v>29.77</v>
      </c>
      <c r="L280" s="2">
        <v>18.079999999999998</v>
      </c>
      <c r="M280" s="2">
        <v>42.4</v>
      </c>
      <c r="N280" s="2">
        <v>29.77</v>
      </c>
      <c r="O280" s="2">
        <v>18.079999999999998</v>
      </c>
      <c r="P280" s="4">
        <f>IF('Data 1Q Ahead No Spaces'!T280&lt;5,0,IF('Data 1Q Ahead No Spaces'!T280&lt;11,1,IF('Data 1Q Ahead No Spaces'!T280&lt;17,2,3)))</f>
        <v>1</v>
      </c>
      <c r="Q280" s="3">
        <v>2431.4069</v>
      </c>
      <c r="R280" s="7">
        <f>VLOOKUP('Data 1Q Ahead No Spaces'!W280,Industry!$A$2:$B$11,2,FALSE)</f>
        <v>7</v>
      </c>
    </row>
    <row r="281" spans="1:18" ht="37.5" customHeight="1" thickBot="1" x14ac:dyDescent="0.4">
      <c r="A281" s="4">
        <f>IF('Data 1Q Ahead No Spaces'!A281='Data 1Q Ahead No Spaces'!A280,'Data to Use'!A280,'Data to Use'!A280+1)</f>
        <v>8</v>
      </c>
      <c r="B281" s="2">
        <v>0.9</v>
      </c>
      <c r="C281" s="2">
        <v>2.0099999999999998</v>
      </c>
      <c r="D281" s="2">
        <v>1.83</v>
      </c>
      <c r="E281" s="2">
        <v>32.28</v>
      </c>
      <c r="F281" s="2">
        <v>5.07</v>
      </c>
      <c r="G281" s="2">
        <v>19.48</v>
      </c>
      <c r="H281" s="2">
        <v>4.3</v>
      </c>
      <c r="I281" s="2">
        <v>43.23</v>
      </c>
      <c r="J281" s="2">
        <v>37.19</v>
      </c>
      <c r="K281" s="2">
        <v>27.11</v>
      </c>
      <c r="L281" s="2">
        <v>16.079999999999998</v>
      </c>
      <c r="M281" s="2">
        <v>37.200000000000003</v>
      </c>
      <c r="N281" s="2">
        <v>27.11</v>
      </c>
      <c r="O281" s="2">
        <v>16.079999999999998</v>
      </c>
      <c r="P281" s="4">
        <f>IF('Data 1Q Ahead No Spaces'!T281&lt;5,0,IF('Data 1Q Ahead No Spaces'!T281&lt;11,1,IF('Data 1Q Ahead No Spaces'!T281&lt;17,2,3)))</f>
        <v>1</v>
      </c>
      <c r="Q281" s="3">
        <v>2581.7602000000002</v>
      </c>
      <c r="R281" s="7">
        <f>VLOOKUP('Data 1Q Ahead No Spaces'!W281,Industry!$A$2:$B$11,2,FALSE)</f>
        <v>7</v>
      </c>
    </row>
    <row r="282" spans="1:18" ht="37.5" customHeight="1" thickBot="1" x14ac:dyDescent="0.4">
      <c r="A282" s="4">
        <f>IF('Data 1Q Ahead No Spaces'!A282='Data 1Q Ahead No Spaces'!A281,'Data to Use'!A281,'Data to Use'!A281+1)</f>
        <v>8</v>
      </c>
      <c r="B282" s="2">
        <v>0.69</v>
      </c>
      <c r="C282" s="2">
        <v>1.41</v>
      </c>
      <c r="D282" s="2">
        <v>1.21</v>
      </c>
      <c r="E282" s="2">
        <v>36.71</v>
      </c>
      <c r="F282" s="2">
        <v>0.65</v>
      </c>
      <c r="G282" s="2">
        <v>21.25</v>
      </c>
      <c r="H282" s="2">
        <v>3.6</v>
      </c>
      <c r="I282" s="2">
        <v>43.06</v>
      </c>
      <c r="J282" s="2">
        <v>36.200000000000003</v>
      </c>
      <c r="K282" s="2">
        <v>26.58</v>
      </c>
      <c r="L282" s="2">
        <v>15.59</v>
      </c>
      <c r="M282" s="2">
        <v>36.200000000000003</v>
      </c>
      <c r="N282" s="2">
        <v>26.58</v>
      </c>
      <c r="O282" s="2">
        <v>15.59</v>
      </c>
      <c r="P282" s="4">
        <f>IF('Data 1Q Ahead No Spaces'!T282&lt;5,0,IF('Data 1Q Ahead No Spaces'!T282&lt;11,1,IF('Data 1Q Ahead No Spaces'!T282&lt;17,2,3)))</f>
        <v>1</v>
      </c>
      <c r="Q282" s="3">
        <v>2593.8164999999999</v>
      </c>
      <c r="R282" s="7">
        <f>VLOOKUP('Data 1Q Ahead No Spaces'!W282,Industry!$A$2:$B$11,2,FALSE)</f>
        <v>7</v>
      </c>
    </row>
    <row r="283" spans="1:18" ht="37.5" customHeight="1" thickBot="1" x14ac:dyDescent="0.4">
      <c r="A283" s="4">
        <f>IF('Data 1Q Ahead No Spaces'!A283='Data 1Q Ahead No Spaces'!A282,'Data to Use'!A282,'Data to Use'!A282+1)</f>
        <v>8</v>
      </c>
      <c r="B283" s="2">
        <v>0.51</v>
      </c>
      <c r="C283" s="2">
        <v>1.0900000000000001</v>
      </c>
      <c r="D283" s="2">
        <v>0.81</v>
      </c>
      <c r="E283" s="2">
        <v>52.36</v>
      </c>
      <c r="F283" s="2">
        <v>6.05</v>
      </c>
      <c r="G283" s="2">
        <v>36.700000000000003</v>
      </c>
      <c r="H283" s="2">
        <v>3.2</v>
      </c>
      <c r="I283" s="2">
        <v>42.46</v>
      </c>
      <c r="J283" s="2">
        <v>35.11</v>
      </c>
      <c r="K283" s="2">
        <v>25.98</v>
      </c>
      <c r="L283" s="2">
        <v>14.91</v>
      </c>
      <c r="M283" s="2">
        <v>35.119999999999997</v>
      </c>
      <c r="N283" s="2">
        <v>25.99</v>
      </c>
      <c r="O283" s="2">
        <v>14.91</v>
      </c>
      <c r="P283" s="4">
        <f>IF('Data 1Q Ahead No Spaces'!T283&lt;5,0,IF('Data 1Q Ahead No Spaces'!T283&lt;11,1,IF('Data 1Q Ahead No Spaces'!T283&lt;17,2,3)))</f>
        <v>1</v>
      </c>
      <c r="Q283" s="3">
        <v>2678.2891</v>
      </c>
      <c r="R283" s="7">
        <f>VLOOKUP('Data 1Q Ahead No Spaces'!W283,Industry!$A$2:$B$11,2,FALSE)</f>
        <v>7</v>
      </c>
    </row>
    <row r="284" spans="1:18" ht="37.5" customHeight="1" thickBot="1" x14ac:dyDescent="0.4">
      <c r="A284" s="4">
        <f>IF('Data 1Q Ahead No Spaces'!A284='Data 1Q Ahead No Spaces'!A283,'Data to Use'!A283,'Data to Use'!A283+1)</f>
        <v>8</v>
      </c>
      <c r="B284" s="2">
        <v>0.37</v>
      </c>
      <c r="C284" s="2">
        <v>0.94</v>
      </c>
      <c r="D284" s="2">
        <v>0.56000000000000005</v>
      </c>
      <c r="E284" s="2">
        <v>26.69</v>
      </c>
      <c r="F284" s="2">
        <v>4.2</v>
      </c>
      <c r="G284" s="2">
        <v>19.43</v>
      </c>
      <c r="H284" s="2">
        <v>6.8</v>
      </c>
      <c r="I284" s="2">
        <v>43.09</v>
      </c>
      <c r="J284" s="2">
        <v>32.6</v>
      </c>
      <c r="K284" s="2">
        <v>24.58</v>
      </c>
      <c r="L284" s="2">
        <v>14.05</v>
      </c>
      <c r="M284" s="2">
        <v>32.6</v>
      </c>
      <c r="N284" s="2">
        <v>24.59</v>
      </c>
      <c r="O284" s="2">
        <v>14.05</v>
      </c>
      <c r="P284" s="4">
        <f>IF('Data 1Q Ahead No Spaces'!T284&lt;5,0,IF('Data 1Q Ahead No Spaces'!T284&lt;11,1,IF('Data 1Q Ahead No Spaces'!T284&lt;17,2,3)))</f>
        <v>1</v>
      </c>
      <c r="Q284" s="3">
        <v>2919.9976000000001</v>
      </c>
      <c r="R284" s="7">
        <f>VLOOKUP('Data 1Q Ahead No Spaces'!W284,Industry!$A$2:$B$11,2,FALSE)</f>
        <v>7</v>
      </c>
    </row>
    <row r="285" spans="1:18" ht="37.5" customHeight="1" thickBot="1" x14ac:dyDescent="0.4">
      <c r="A285" s="4">
        <f>IF('Data 1Q Ahead No Spaces'!A285='Data 1Q Ahead No Spaces'!A284,'Data to Use'!A284,'Data to Use'!A284+1)</f>
        <v>8</v>
      </c>
      <c r="B285" s="2">
        <v>0.63</v>
      </c>
      <c r="C285" s="2">
        <v>1.2</v>
      </c>
      <c r="D285" s="2">
        <v>0.92</v>
      </c>
      <c r="E285" s="2">
        <v>74.87</v>
      </c>
      <c r="F285" s="2">
        <v>14.86</v>
      </c>
      <c r="G285" s="2">
        <v>52.35</v>
      </c>
      <c r="H285" s="2">
        <v>2.7</v>
      </c>
      <c r="I285" s="2">
        <v>40.19</v>
      </c>
      <c r="J285" s="2">
        <v>41.66</v>
      </c>
      <c r="K285" s="2">
        <v>28.81</v>
      </c>
      <c r="L285" s="2">
        <v>16.739999999999998</v>
      </c>
      <c r="M285" s="2">
        <v>44.62</v>
      </c>
      <c r="N285" s="2">
        <v>30.85</v>
      </c>
      <c r="O285" s="2">
        <v>17.93</v>
      </c>
      <c r="P285" s="4">
        <f>IF('Data 1Q Ahead No Spaces'!T285&lt;5,0,IF('Data 1Q Ahead No Spaces'!T285&lt;11,1,IF('Data 1Q Ahead No Spaces'!T285&lt;17,2,3)))</f>
        <v>1</v>
      </c>
      <c r="Q285" s="3">
        <v>2722.4072000000001</v>
      </c>
      <c r="R285" s="7">
        <f>VLOOKUP('Data 1Q Ahead No Spaces'!W285,Industry!$A$2:$B$11,2,FALSE)</f>
        <v>7</v>
      </c>
    </row>
    <row r="286" spans="1:18" ht="37.5" customHeight="1" thickBot="1" x14ac:dyDescent="0.4">
      <c r="A286" s="4">
        <f>IF('Data 1Q Ahead No Spaces'!A286='Data 1Q Ahead No Spaces'!A285,'Data to Use'!A285,'Data to Use'!A285+1)</f>
        <v>8</v>
      </c>
      <c r="B286" s="2">
        <v>0.51</v>
      </c>
      <c r="C286" s="2">
        <v>1.02</v>
      </c>
      <c r="D286" s="2">
        <v>0.72</v>
      </c>
      <c r="E286" s="2">
        <v>34.54</v>
      </c>
      <c r="F286" s="2">
        <v>3.39</v>
      </c>
      <c r="G286" s="2">
        <v>25.73</v>
      </c>
      <c r="H286" s="2">
        <v>6.2</v>
      </c>
      <c r="I286" s="2">
        <v>41.53</v>
      </c>
      <c r="J286" s="2">
        <v>39.56</v>
      </c>
      <c r="K286" s="2">
        <v>27.67</v>
      </c>
      <c r="L286" s="2">
        <v>16.43</v>
      </c>
      <c r="M286" s="2">
        <v>43</v>
      </c>
      <c r="N286" s="2">
        <v>30.07</v>
      </c>
      <c r="O286" s="2">
        <v>17.86</v>
      </c>
      <c r="P286" s="4">
        <f>IF('Data 1Q Ahead No Spaces'!T286&lt;5,0,IF('Data 1Q Ahead No Spaces'!T286&lt;11,1,IF('Data 1Q Ahead No Spaces'!T286&lt;17,2,3)))</f>
        <v>1</v>
      </c>
      <c r="Q286" s="3">
        <v>3001.0934999999999</v>
      </c>
      <c r="R286" s="7">
        <f>VLOOKUP('Data 1Q Ahead No Spaces'!W286,Industry!$A$2:$B$11,2,FALSE)</f>
        <v>7</v>
      </c>
    </row>
    <row r="287" spans="1:18" ht="37.5" customHeight="1" thickBot="1" x14ac:dyDescent="0.4">
      <c r="A287" s="4">
        <f>IF('Data 1Q Ahead No Spaces'!A287='Data 1Q Ahead No Spaces'!A286,'Data to Use'!A286,'Data to Use'!A286+1)</f>
        <v>8</v>
      </c>
      <c r="B287" s="2">
        <v>0.38</v>
      </c>
      <c r="C287" s="2">
        <v>0.8</v>
      </c>
      <c r="D287" s="2">
        <v>0.5</v>
      </c>
      <c r="E287" s="2">
        <v>57.23</v>
      </c>
      <c r="F287" s="2">
        <v>9.59</v>
      </c>
      <c r="G287" s="2">
        <v>46.38</v>
      </c>
      <c r="H287" s="2">
        <v>5.4</v>
      </c>
      <c r="I287" s="2">
        <v>44.75</v>
      </c>
      <c r="J287" s="2">
        <v>33.72</v>
      </c>
      <c r="K287" s="2">
        <v>24.7</v>
      </c>
      <c r="L287" s="2">
        <v>15.09</v>
      </c>
      <c r="M287" s="2">
        <v>36.53</v>
      </c>
      <c r="N287" s="2">
        <v>26.76</v>
      </c>
      <c r="O287" s="2">
        <v>16.350000000000001</v>
      </c>
      <c r="P287" s="4">
        <f>IF('Data 1Q Ahead No Spaces'!T287&lt;5,0,IF('Data 1Q Ahead No Spaces'!T287&lt;11,1,IF('Data 1Q Ahead No Spaces'!T287&lt;17,2,3)))</f>
        <v>1</v>
      </c>
      <c r="Q287" s="3">
        <v>3334.1536000000001</v>
      </c>
      <c r="R287" s="7">
        <f>VLOOKUP('Data 1Q Ahead No Spaces'!W287,Industry!$A$2:$B$11,2,FALSE)</f>
        <v>7</v>
      </c>
    </row>
    <row r="288" spans="1:18" ht="37.5" customHeight="1" thickBot="1" x14ac:dyDescent="0.4">
      <c r="A288" s="4">
        <f>IF('Data 1Q Ahead No Spaces'!A288='Data 1Q Ahead No Spaces'!A287,'Data to Use'!A287,'Data to Use'!A287+1)</f>
        <v>8</v>
      </c>
      <c r="B288" s="2">
        <v>0.43</v>
      </c>
      <c r="C288" s="2">
        <v>0.86</v>
      </c>
      <c r="D288" s="2">
        <v>0.6</v>
      </c>
      <c r="E288" s="2">
        <v>29.03</v>
      </c>
      <c r="F288" s="2">
        <v>-6.79</v>
      </c>
      <c r="G288" s="2">
        <v>15.98</v>
      </c>
      <c r="H288" s="2">
        <v>4.5</v>
      </c>
      <c r="I288" s="2">
        <v>45.04</v>
      </c>
      <c r="J288" s="2">
        <v>32.26</v>
      </c>
      <c r="K288" s="2">
        <v>23.81</v>
      </c>
      <c r="L288" s="2">
        <v>14.53</v>
      </c>
      <c r="M288" s="2">
        <v>35.46</v>
      </c>
      <c r="N288" s="2">
        <v>26.18</v>
      </c>
      <c r="O288" s="2">
        <v>15.97</v>
      </c>
      <c r="P288" s="4">
        <f>IF('Data 1Q Ahead No Spaces'!T288&lt;5,0,IF('Data 1Q Ahead No Spaces'!T288&lt;11,1,IF('Data 1Q Ahead No Spaces'!T288&lt;17,2,3)))</f>
        <v>1</v>
      </c>
      <c r="Q288" s="3">
        <v>3278.5592000000001</v>
      </c>
      <c r="R288" s="7">
        <f>VLOOKUP('Data 1Q Ahead No Spaces'!W288,Industry!$A$2:$B$11,2,FALSE)</f>
        <v>7</v>
      </c>
    </row>
    <row r="289" spans="1:18" ht="37.5" customHeight="1" thickBot="1" x14ac:dyDescent="0.4">
      <c r="A289" s="4">
        <f>IF('Data 1Q Ahead No Spaces'!A289='Data 1Q Ahead No Spaces'!A288,'Data to Use'!A288,'Data to Use'!A288+1)</f>
        <v>8</v>
      </c>
      <c r="B289" s="2">
        <v>0.65</v>
      </c>
      <c r="C289" s="2">
        <v>1.0900000000000001</v>
      </c>
      <c r="D289" s="2">
        <v>0.93</v>
      </c>
      <c r="E289" s="2">
        <v>34.26</v>
      </c>
      <c r="F289" s="2">
        <v>-11.82</v>
      </c>
      <c r="G289" s="2">
        <v>14.89</v>
      </c>
      <c r="H289" s="2">
        <v>3</v>
      </c>
      <c r="I289" s="2">
        <v>45.97</v>
      </c>
      <c r="J289" s="2">
        <v>34.76</v>
      </c>
      <c r="K289" s="2">
        <v>25.19</v>
      </c>
      <c r="L289" s="2">
        <v>15.98</v>
      </c>
      <c r="M289" s="2">
        <v>37.979999999999997</v>
      </c>
      <c r="N289" s="2">
        <v>27.53</v>
      </c>
      <c r="O289" s="2">
        <v>17.46</v>
      </c>
      <c r="P289" s="4">
        <f>IF('Data 1Q Ahead No Spaces'!T289&lt;5,0,IF('Data 1Q Ahead No Spaces'!T289&lt;11,1,IF('Data 1Q Ahead No Spaces'!T289&lt;17,2,3)))</f>
        <v>1</v>
      </c>
      <c r="Q289" s="3">
        <v>3809.6172000000001</v>
      </c>
      <c r="R289" s="7">
        <f>VLOOKUP('Data 1Q Ahead No Spaces'!W289,Industry!$A$2:$B$11,2,FALSE)</f>
        <v>7</v>
      </c>
    </row>
    <row r="290" spans="1:18" ht="37.5" customHeight="1" thickBot="1" x14ac:dyDescent="0.4">
      <c r="A290" s="4">
        <f>IF('Data 1Q Ahead No Spaces'!A290='Data 1Q Ahead No Spaces'!A289,'Data to Use'!A289,'Data to Use'!A289+1)</f>
        <v>8</v>
      </c>
      <c r="B290" s="2">
        <v>1.02</v>
      </c>
      <c r="C290" s="2">
        <v>1.94</v>
      </c>
      <c r="D290" s="2">
        <v>1.69</v>
      </c>
      <c r="E290" s="2">
        <v>16.600000000000001</v>
      </c>
      <c r="F290" s="2">
        <v>-13.25</v>
      </c>
      <c r="G290" s="2">
        <v>1.64</v>
      </c>
      <c r="H290" s="2">
        <v>4.7</v>
      </c>
      <c r="I290" s="2">
        <v>43.77</v>
      </c>
      <c r="J290" s="2">
        <v>44.71</v>
      </c>
      <c r="K290" s="2">
        <v>30.22</v>
      </c>
      <c r="L290" s="2">
        <v>19.57</v>
      </c>
      <c r="M290" s="2">
        <v>47.97</v>
      </c>
      <c r="N290" s="2">
        <v>32.42</v>
      </c>
      <c r="O290" s="2">
        <v>21</v>
      </c>
      <c r="P290" s="4">
        <f>IF('Data 1Q Ahead No Spaces'!T290&lt;5,0,IF('Data 1Q Ahead No Spaces'!T290&lt;11,1,IF('Data 1Q Ahead No Spaces'!T290&lt;17,2,3)))</f>
        <v>1</v>
      </c>
      <c r="Q290" s="3">
        <v>4389.4080000000004</v>
      </c>
      <c r="R290" s="7">
        <f>VLOOKUP('Data 1Q Ahead No Spaces'!W290,Industry!$A$2:$B$11,2,FALSE)</f>
        <v>7</v>
      </c>
    </row>
    <row r="291" spans="1:18" ht="37.5" customHeight="1" thickBot="1" x14ac:dyDescent="0.4">
      <c r="A291" s="4">
        <f>IF('Data 1Q Ahead No Spaces'!A291='Data 1Q Ahead No Spaces'!A290,'Data to Use'!A290,'Data to Use'!A290+1)</f>
        <v>8</v>
      </c>
      <c r="B291" s="2">
        <v>1.38</v>
      </c>
      <c r="C291" s="2">
        <v>3.73</v>
      </c>
      <c r="D291" s="2">
        <v>2.95</v>
      </c>
      <c r="E291" s="2">
        <v>38.97</v>
      </c>
      <c r="F291" s="2">
        <v>-7.56</v>
      </c>
      <c r="G291" s="2">
        <v>15.55</v>
      </c>
      <c r="H291" s="2">
        <v>4.2</v>
      </c>
      <c r="I291" s="2">
        <v>41.65</v>
      </c>
      <c r="J291" s="2">
        <v>52.72</v>
      </c>
      <c r="K291" s="2">
        <v>33.79</v>
      </c>
      <c r="L291" s="2">
        <v>21.96</v>
      </c>
      <c r="M291" s="2">
        <v>56.01</v>
      </c>
      <c r="N291" s="2">
        <v>35.9</v>
      </c>
      <c r="O291" s="2">
        <v>23.33</v>
      </c>
      <c r="P291" s="4">
        <f>IF('Data 1Q Ahead No Spaces'!T291&lt;5,0,IF('Data 1Q Ahead No Spaces'!T291&lt;11,1,IF('Data 1Q Ahead No Spaces'!T291&lt;17,2,3)))</f>
        <v>1</v>
      </c>
      <c r="Q291" s="3">
        <v>4830.7839999999997</v>
      </c>
      <c r="R291" s="7">
        <f>VLOOKUP('Data 1Q Ahead No Spaces'!W291,Industry!$A$2:$B$11,2,FALSE)</f>
        <v>7</v>
      </c>
    </row>
    <row r="292" spans="1:18" ht="37.5" customHeight="1" thickBot="1" x14ac:dyDescent="0.4">
      <c r="A292" s="4">
        <f>IF('Data 1Q Ahead No Spaces'!A292='Data 1Q Ahead No Spaces'!A291,'Data to Use'!A291,'Data to Use'!A291+1)</f>
        <v>8</v>
      </c>
      <c r="B292" s="2">
        <v>1.42</v>
      </c>
      <c r="C292" s="2">
        <v>3.62</v>
      </c>
      <c r="D292" s="2">
        <v>2.85</v>
      </c>
      <c r="E292" s="2">
        <v>33.01</v>
      </c>
      <c r="F292" s="2">
        <v>-7.32</v>
      </c>
      <c r="G292" s="2">
        <v>18.440000000000001</v>
      </c>
      <c r="H292" s="2">
        <v>4.4000000000000004</v>
      </c>
      <c r="I292" s="2">
        <v>41.09</v>
      </c>
      <c r="J292" s="2">
        <v>55.77</v>
      </c>
      <c r="K292" s="2">
        <v>35.06</v>
      </c>
      <c r="L292" s="2">
        <v>22.92</v>
      </c>
      <c r="M292" s="2">
        <v>59.07</v>
      </c>
      <c r="N292" s="2">
        <v>37.130000000000003</v>
      </c>
      <c r="O292" s="2">
        <v>24.27</v>
      </c>
      <c r="P292" s="4">
        <f>IF('Data 1Q Ahead No Spaces'!T292&lt;5,0,IF('Data 1Q Ahead No Spaces'!T292&lt;11,1,IF('Data 1Q Ahead No Spaces'!T292&lt;17,2,3)))</f>
        <v>1</v>
      </c>
      <c r="Q292" s="3">
        <v>5396.54</v>
      </c>
      <c r="R292" s="7">
        <f>VLOOKUP('Data 1Q Ahead No Spaces'!W292,Industry!$A$2:$B$11,2,FALSE)</f>
        <v>7</v>
      </c>
    </row>
    <row r="293" spans="1:18" ht="37.5" customHeight="1" thickBot="1" x14ac:dyDescent="0.4">
      <c r="A293" s="4">
        <f>IF('Data 1Q Ahead No Spaces'!A293='Data 1Q Ahead No Spaces'!A292,'Data to Use'!A292,'Data to Use'!A292+1)</f>
        <v>8</v>
      </c>
      <c r="B293" s="2">
        <v>1.39</v>
      </c>
      <c r="C293" s="2">
        <v>3.6</v>
      </c>
      <c r="D293" s="2">
        <v>2.82</v>
      </c>
      <c r="E293" s="2">
        <v>21.33</v>
      </c>
      <c r="F293" s="2">
        <v>-4.82</v>
      </c>
      <c r="G293" s="2">
        <v>9.23</v>
      </c>
      <c r="H293" s="2">
        <v>7.5</v>
      </c>
      <c r="I293" s="2">
        <v>41.4</v>
      </c>
      <c r="J293" s="2">
        <v>55.89</v>
      </c>
      <c r="K293" s="2">
        <v>35.08</v>
      </c>
      <c r="L293" s="2">
        <v>23.14</v>
      </c>
      <c r="M293" s="2">
        <v>59.33</v>
      </c>
      <c r="N293" s="2">
        <v>37.24</v>
      </c>
      <c r="O293" s="2">
        <v>24.56</v>
      </c>
      <c r="P293" s="4">
        <f>IF('Data 1Q Ahead No Spaces'!T293&lt;5,0,IF('Data 1Q Ahead No Spaces'!T293&lt;11,1,IF('Data 1Q Ahead No Spaces'!T293&lt;17,2,3)))</f>
        <v>1</v>
      </c>
      <c r="Q293" s="3">
        <v>6000.0950000000003</v>
      </c>
      <c r="R293" s="7">
        <f>VLOOKUP('Data 1Q Ahead No Spaces'!W293,Industry!$A$2:$B$11,2,FALSE)</f>
        <v>7</v>
      </c>
    </row>
    <row r="294" spans="1:18" ht="37.5" customHeight="1" thickBot="1" x14ac:dyDescent="0.4">
      <c r="A294" s="4">
        <f>IF('Data 1Q Ahead No Spaces'!A294='Data 1Q Ahead No Spaces'!A293,'Data to Use'!A293,'Data to Use'!A293+1)</f>
        <v>8</v>
      </c>
      <c r="B294" s="2">
        <v>1.19</v>
      </c>
      <c r="C294" s="2">
        <v>3.26</v>
      </c>
      <c r="D294" s="2">
        <v>2.37</v>
      </c>
      <c r="E294" s="2">
        <v>19.78</v>
      </c>
      <c r="F294" s="2">
        <v>0.21</v>
      </c>
      <c r="G294" s="2">
        <v>11.79</v>
      </c>
      <c r="H294" s="2">
        <v>10</v>
      </c>
      <c r="I294" s="2">
        <v>41.93</v>
      </c>
      <c r="J294" s="2">
        <v>50.48</v>
      </c>
      <c r="K294" s="2">
        <v>32.83</v>
      </c>
      <c r="L294" s="2">
        <v>21.16</v>
      </c>
      <c r="M294" s="2">
        <v>53.73</v>
      </c>
      <c r="N294" s="2">
        <v>34.950000000000003</v>
      </c>
      <c r="O294" s="2">
        <v>22.53</v>
      </c>
      <c r="P294" s="4">
        <f>IF('Data 1Q Ahead No Spaces'!T294&lt;5,0,IF('Data 1Q Ahead No Spaces'!T294&lt;11,1,IF('Data 1Q Ahead No Spaces'!T294&lt;17,2,3)))</f>
        <v>1</v>
      </c>
      <c r="Q294" s="3">
        <v>5783.1647999999996</v>
      </c>
      <c r="R294" s="7">
        <f>VLOOKUP('Data 1Q Ahead No Spaces'!W294,Industry!$A$2:$B$11,2,FALSE)</f>
        <v>7</v>
      </c>
    </row>
    <row r="295" spans="1:18" ht="37.5" customHeight="1" thickBot="1" x14ac:dyDescent="0.4">
      <c r="A295" s="4">
        <f>IF('Data 1Q Ahead No Spaces'!A295='Data 1Q Ahead No Spaces'!A294,'Data to Use'!A294,'Data to Use'!A294+1)</f>
        <v>8</v>
      </c>
      <c r="B295" s="2">
        <v>0.19</v>
      </c>
      <c r="C295" s="2">
        <v>2.1</v>
      </c>
      <c r="D295" s="2">
        <v>0.31</v>
      </c>
      <c r="E295" s="2">
        <v>36.409999999999997</v>
      </c>
      <c r="F295" s="2">
        <v>9.76</v>
      </c>
      <c r="G295" s="2">
        <v>27.58</v>
      </c>
      <c r="H295" s="2">
        <v>9.4</v>
      </c>
      <c r="I295" s="2">
        <v>44.34</v>
      </c>
      <c r="J295" s="2">
        <v>44.54</v>
      </c>
      <c r="K295" s="2">
        <v>30.26</v>
      </c>
      <c r="L295" s="2">
        <v>19.75</v>
      </c>
      <c r="M295" s="2">
        <v>47.16</v>
      </c>
      <c r="N295" s="2">
        <v>32.049999999999997</v>
      </c>
      <c r="O295" s="2">
        <v>20.91</v>
      </c>
      <c r="P295" s="4">
        <f>IF('Data 1Q Ahead No Spaces'!T295&lt;5,0,IF('Data 1Q Ahead No Spaces'!T295&lt;11,1,IF('Data 1Q Ahead No Spaces'!T295&lt;17,2,3)))</f>
        <v>1</v>
      </c>
      <c r="Q295" s="3">
        <v>6780.7685000000001</v>
      </c>
      <c r="R295" s="7">
        <f>VLOOKUP('Data 1Q Ahead No Spaces'!W295,Industry!$A$2:$B$11,2,FALSE)</f>
        <v>7</v>
      </c>
    </row>
    <row r="296" spans="1:18" ht="37.5" customHeight="1" thickBot="1" x14ac:dyDescent="0.4">
      <c r="A296" s="4">
        <f>IF('Data 1Q Ahead No Spaces'!A296='Data 1Q Ahead No Spaces'!A295,'Data to Use'!A295,'Data to Use'!A295+1)</f>
        <v>8</v>
      </c>
      <c r="B296" s="2">
        <v>0.14000000000000001</v>
      </c>
      <c r="C296" s="2">
        <v>1.76</v>
      </c>
      <c r="D296" s="2">
        <v>0.22</v>
      </c>
      <c r="E296" s="2">
        <v>31.72</v>
      </c>
      <c r="F296" s="2">
        <v>-6.08</v>
      </c>
      <c r="G296" s="2">
        <v>22.07</v>
      </c>
      <c r="H296" s="2">
        <v>7.8</v>
      </c>
      <c r="I296" s="2">
        <v>44.45</v>
      </c>
      <c r="J296" s="2">
        <v>42.05</v>
      </c>
      <c r="K296" s="2">
        <v>29.25</v>
      </c>
      <c r="L296" s="2">
        <v>18.690000000000001</v>
      </c>
      <c r="M296" s="2">
        <v>43.76</v>
      </c>
      <c r="N296" s="2">
        <v>30.44</v>
      </c>
      <c r="O296" s="2">
        <v>19.45</v>
      </c>
      <c r="P296" s="4">
        <f>IF('Data 1Q Ahead No Spaces'!T296&lt;5,0,IF('Data 1Q Ahead No Spaces'!T296&lt;11,1,IF('Data 1Q Ahead No Spaces'!T296&lt;17,2,3)))</f>
        <v>1</v>
      </c>
      <c r="Q296" s="3">
        <v>7983.6208999999999</v>
      </c>
      <c r="R296" s="7">
        <f>VLOOKUP('Data 1Q Ahead No Spaces'!W296,Industry!$A$2:$B$11,2,FALSE)</f>
        <v>7</v>
      </c>
    </row>
    <row r="297" spans="1:18" ht="37.5" customHeight="1" thickBot="1" x14ac:dyDescent="0.4">
      <c r="A297" s="4">
        <f>IF('Data 1Q Ahead No Spaces'!A297='Data 1Q Ahead No Spaces'!A296,'Data to Use'!A296,'Data to Use'!A296+1)</f>
        <v>8</v>
      </c>
      <c r="B297" s="2">
        <v>0.1</v>
      </c>
      <c r="C297" s="2">
        <v>0.85</v>
      </c>
      <c r="D297" s="2">
        <v>0.14000000000000001</v>
      </c>
      <c r="E297" s="2">
        <v>45.67</v>
      </c>
      <c r="F297" s="2">
        <v>7.5</v>
      </c>
      <c r="G297" s="2">
        <v>33.51</v>
      </c>
      <c r="H297" s="2">
        <v>6.8</v>
      </c>
      <c r="I297" s="2">
        <v>48.53</v>
      </c>
      <c r="J297" s="2">
        <v>23.15</v>
      </c>
      <c r="K297" s="2">
        <v>18.510000000000002</v>
      </c>
      <c r="L297" s="2">
        <v>11.24</v>
      </c>
      <c r="M297" s="2">
        <v>25.07</v>
      </c>
      <c r="N297" s="2">
        <v>20.04</v>
      </c>
      <c r="O297" s="2">
        <v>12.17</v>
      </c>
      <c r="P297" s="4">
        <f>IF('Data 1Q Ahead No Spaces'!T297&lt;5,0,IF('Data 1Q Ahead No Spaces'!T297&lt;11,1,IF('Data 1Q Ahead No Spaces'!T297&lt;17,2,3)))</f>
        <v>1</v>
      </c>
      <c r="Q297" s="3">
        <v>7404.2461000000003</v>
      </c>
      <c r="R297" s="7">
        <f>VLOOKUP('Data 1Q Ahead No Spaces'!W297,Industry!$A$2:$B$11,2,FALSE)</f>
        <v>7</v>
      </c>
    </row>
    <row r="298" spans="1:18" ht="37.5" customHeight="1" thickBot="1" x14ac:dyDescent="0.4">
      <c r="A298" s="4">
        <f>IF('Data 1Q Ahead No Spaces'!A298='Data 1Q Ahead No Spaces'!A297,'Data to Use'!A297,'Data to Use'!A297+1)</f>
        <v>8</v>
      </c>
      <c r="B298" s="2">
        <v>0.16</v>
      </c>
      <c r="C298" s="2">
        <v>0.76</v>
      </c>
      <c r="D298" s="2">
        <v>0.22</v>
      </c>
      <c r="E298" s="2">
        <v>69.63</v>
      </c>
      <c r="F298" s="2">
        <v>4.3099999999999996</v>
      </c>
      <c r="G298" s="2">
        <v>44.63</v>
      </c>
      <c r="H298" s="2">
        <v>4.5</v>
      </c>
      <c r="I298" s="2">
        <v>49.71</v>
      </c>
      <c r="J298" s="2">
        <v>22.48</v>
      </c>
      <c r="K298" s="2">
        <v>18.13</v>
      </c>
      <c r="L298" s="2">
        <v>11.17</v>
      </c>
      <c r="M298" s="2">
        <v>23.98</v>
      </c>
      <c r="N298" s="2">
        <v>19.34</v>
      </c>
      <c r="O298" s="2">
        <v>11.92</v>
      </c>
      <c r="P298" s="4">
        <f>IF('Data 1Q Ahead No Spaces'!T298&lt;5,0,IF('Data 1Q Ahead No Spaces'!T298&lt;11,1,IF('Data 1Q Ahead No Spaces'!T298&lt;17,2,3)))</f>
        <v>1</v>
      </c>
      <c r="Q298" s="3">
        <v>9104.4087</v>
      </c>
      <c r="R298" s="7">
        <f>VLOOKUP('Data 1Q Ahead No Spaces'!W298,Industry!$A$2:$B$11,2,FALSE)</f>
        <v>7</v>
      </c>
    </row>
    <row r="299" spans="1:18" ht="37.5" customHeight="1" thickBot="1" x14ac:dyDescent="0.4">
      <c r="A299" s="4">
        <f>IF('Data 1Q Ahead No Spaces'!A299='Data 1Q Ahead No Spaces'!A298,'Data to Use'!A298,'Data to Use'!A298+1)</f>
        <v>8</v>
      </c>
      <c r="B299" s="2">
        <v>0.1</v>
      </c>
      <c r="C299" s="2">
        <v>0.65</v>
      </c>
      <c r="D299" s="2">
        <v>0.13</v>
      </c>
      <c r="E299" s="2">
        <v>183.22</v>
      </c>
      <c r="F299" s="2">
        <v>16.18</v>
      </c>
      <c r="G299" s="2">
        <v>141.65</v>
      </c>
      <c r="H299" s="2">
        <v>2.7</v>
      </c>
      <c r="I299" s="2">
        <v>51.9</v>
      </c>
      <c r="J299" s="2">
        <v>20.04</v>
      </c>
      <c r="K299" s="2">
        <v>16.55</v>
      </c>
      <c r="L299" s="2">
        <v>10.4</v>
      </c>
      <c r="M299" s="2">
        <v>21.07</v>
      </c>
      <c r="N299" s="2">
        <v>17.41</v>
      </c>
      <c r="O299" s="2">
        <v>10.94</v>
      </c>
      <c r="P299" s="4">
        <f>IF('Data 1Q Ahead No Spaces'!T299&lt;5,0,IF('Data 1Q Ahead No Spaces'!T299&lt;11,1,IF('Data 1Q Ahead No Spaces'!T299&lt;17,2,3)))</f>
        <v>1</v>
      </c>
      <c r="Q299" s="3">
        <v>9632.8039000000008</v>
      </c>
      <c r="R299" s="7">
        <f>VLOOKUP('Data 1Q Ahead No Spaces'!W299,Industry!$A$2:$B$11,2,FALSE)</f>
        <v>7</v>
      </c>
    </row>
    <row r="300" spans="1:18" ht="37.5" customHeight="1" thickBot="1" x14ac:dyDescent="0.4">
      <c r="A300" s="4">
        <f>IF('Data 1Q Ahead No Spaces'!A300='Data 1Q Ahead No Spaces'!A299,'Data to Use'!A299,'Data to Use'!A299+1)</f>
        <v>8</v>
      </c>
      <c r="B300" s="2">
        <v>0.06</v>
      </c>
      <c r="C300" s="2">
        <v>0.52</v>
      </c>
      <c r="D300" s="2">
        <v>0.08</v>
      </c>
      <c r="E300" s="2">
        <v>354.27</v>
      </c>
      <c r="F300" s="2">
        <v>15.74</v>
      </c>
      <c r="G300" s="2">
        <v>275.01</v>
      </c>
      <c r="H300" s="2">
        <v>1.4</v>
      </c>
      <c r="I300" s="2">
        <v>53.05</v>
      </c>
      <c r="J300" s="2">
        <v>18.399999999999999</v>
      </c>
      <c r="K300" s="2">
        <v>15.46</v>
      </c>
      <c r="L300" s="2">
        <v>9.76</v>
      </c>
      <c r="M300" s="2">
        <v>19.059999999999999</v>
      </c>
      <c r="N300" s="2">
        <v>16.010000000000002</v>
      </c>
      <c r="O300" s="2">
        <v>10.11</v>
      </c>
      <c r="P300" s="4">
        <f>IF('Data 1Q Ahead No Spaces'!T300&lt;5,0,IF('Data 1Q Ahead No Spaces'!T300&lt;11,1,IF('Data 1Q Ahead No Spaces'!T300&lt;17,2,3)))</f>
        <v>1</v>
      </c>
      <c r="Q300" s="3">
        <v>9252.4274999999998</v>
      </c>
      <c r="R300" s="7">
        <f>VLOOKUP('Data 1Q Ahead No Spaces'!W300,Industry!$A$2:$B$11,2,FALSE)</f>
        <v>7</v>
      </c>
    </row>
    <row r="301" spans="1:18" ht="37.5" customHeight="1" thickBot="1" x14ac:dyDescent="0.4">
      <c r="A301" s="4">
        <f>IF('Data 1Q Ahead No Spaces'!A301='Data 1Q Ahead No Spaces'!A300,'Data to Use'!A300,'Data to Use'!A300+1)</f>
        <v>8</v>
      </c>
      <c r="B301" s="2">
        <v>0.02</v>
      </c>
      <c r="C301" s="2">
        <v>0.5</v>
      </c>
      <c r="D301" s="2">
        <v>0.02</v>
      </c>
      <c r="E301" s="2">
        <v>2124.77</v>
      </c>
      <c r="F301" s="2">
        <v>-4.8499999999999996</v>
      </c>
      <c r="G301" s="2">
        <v>1715.95</v>
      </c>
      <c r="H301" s="2">
        <v>0.1</v>
      </c>
      <c r="I301" s="2">
        <v>54.35</v>
      </c>
      <c r="J301" s="2">
        <v>17.61</v>
      </c>
      <c r="K301" s="2">
        <v>14.96</v>
      </c>
      <c r="L301" s="2">
        <v>9.57</v>
      </c>
      <c r="M301" s="2">
        <v>17.739999999999998</v>
      </c>
      <c r="N301" s="2">
        <v>15.07</v>
      </c>
      <c r="O301" s="2">
        <v>9.64</v>
      </c>
      <c r="P301" s="4">
        <f>IF('Data 1Q Ahead No Spaces'!T301&lt;5,0,IF('Data 1Q Ahead No Spaces'!T301&lt;11,1,IF('Data 1Q Ahead No Spaces'!T301&lt;17,2,3)))</f>
        <v>1</v>
      </c>
      <c r="Q301" s="3">
        <v>10039.2611</v>
      </c>
      <c r="R301" s="7">
        <f>VLOOKUP('Data 1Q Ahead No Spaces'!W301,Industry!$A$2:$B$11,2,FALSE)</f>
        <v>7</v>
      </c>
    </row>
    <row r="302" spans="1:18" ht="37.5" customHeight="1" thickBot="1" x14ac:dyDescent="0.4">
      <c r="A302" s="4">
        <f>IF('Data 1Q Ahead No Spaces'!A302='Data 1Q Ahead No Spaces'!A301,'Data to Use'!A301,'Data to Use'!A301+1)</f>
        <v>8</v>
      </c>
      <c r="B302" s="2">
        <v>0.08</v>
      </c>
      <c r="C302" s="2">
        <v>0.5</v>
      </c>
      <c r="D302" s="2">
        <v>0.11</v>
      </c>
      <c r="E302" s="2">
        <v>319.81</v>
      </c>
      <c r="F302" s="2">
        <v>3.03</v>
      </c>
      <c r="G302" s="2">
        <v>219.85</v>
      </c>
      <c r="H302" s="2">
        <v>1</v>
      </c>
      <c r="I302" s="2">
        <v>54.8</v>
      </c>
      <c r="J302" s="2">
        <v>17.09</v>
      </c>
      <c r="K302" s="2">
        <v>14.58</v>
      </c>
      <c r="L302" s="2">
        <v>9.3699999999999992</v>
      </c>
      <c r="M302" s="2">
        <v>17.22</v>
      </c>
      <c r="N302" s="2">
        <v>14.69</v>
      </c>
      <c r="O302" s="2">
        <v>9.44</v>
      </c>
      <c r="P302" s="4">
        <f>IF('Data 1Q Ahead No Spaces'!T302&lt;5,0,IF('Data 1Q Ahead No Spaces'!T302&lt;11,1,IF('Data 1Q Ahead No Spaces'!T302&lt;17,2,3)))</f>
        <v>1</v>
      </c>
      <c r="Q302" s="3">
        <v>9298.1705999999995</v>
      </c>
      <c r="R302" s="7">
        <f>VLOOKUP('Data 1Q Ahead No Spaces'!W302,Industry!$A$2:$B$11,2,FALSE)</f>
        <v>7</v>
      </c>
    </row>
    <row r="303" spans="1:18" ht="37.5" customHeight="1" thickBot="1" x14ac:dyDescent="0.4">
      <c r="A303" s="4">
        <f>IF('Data 1Q Ahead No Spaces'!A303='Data 1Q Ahead No Spaces'!A302,'Data to Use'!A302,'Data to Use'!A302+1)</f>
        <v>8</v>
      </c>
      <c r="B303" s="2">
        <v>0.28999999999999998</v>
      </c>
      <c r="C303" s="2">
        <v>1.03</v>
      </c>
      <c r="D303" s="2">
        <v>0.39</v>
      </c>
      <c r="E303" s="2">
        <v>288.44</v>
      </c>
      <c r="F303" s="2">
        <v>2.8</v>
      </c>
      <c r="G303" s="2">
        <v>229.87</v>
      </c>
      <c r="H303" s="2">
        <v>2</v>
      </c>
      <c r="I303" s="2">
        <v>53.34</v>
      </c>
      <c r="J303" s="2">
        <v>23.93</v>
      </c>
      <c r="K303" s="2">
        <v>19.239999999999998</v>
      </c>
      <c r="L303" s="2">
        <v>12.83</v>
      </c>
      <c r="M303" s="2">
        <v>24.33</v>
      </c>
      <c r="N303" s="2">
        <v>19.57</v>
      </c>
      <c r="O303" s="2">
        <v>13.05</v>
      </c>
      <c r="P303" s="4">
        <f>IF('Data 1Q Ahead No Spaces'!T303&lt;5,0,IF('Data 1Q Ahead No Spaces'!T303&lt;11,1,IF('Data 1Q Ahead No Spaces'!T303&lt;17,2,3)))</f>
        <v>1</v>
      </c>
      <c r="Q303" s="3">
        <v>11204.6428</v>
      </c>
      <c r="R303" s="7">
        <f>VLOOKUP('Data 1Q Ahead No Spaces'!W303,Industry!$A$2:$B$11,2,FALSE)</f>
        <v>7</v>
      </c>
    </row>
    <row r="304" spans="1:18" ht="37.5" customHeight="1" thickBot="1" x14ac:dyDescent="0.4">
      <c r="A304" s="4">
        <f>IF('Data 1Q Ahead No Spaces'!A304='Data 1Q Ahead No Spaces'!A303,'Data to Use'!A303,'Data to Use'!A303+1)</f>
        <v>8</v>
      </c>
      <c r="B304" s="2">
        <v>0.45</v>
      </c>
      <c r="C304" s="2">
        <v>1.51</v>
      </c>
      <c r="D304" s="2">
        <v>0.66</v>
      </c>
      <c r="E304" s="2">
        <v>63.71</v>
      </c>
      <c r="F304" s="2">
        <v>0.33</v>
      </c>
      <c r="G304" s="2">
        <v>43.35</v>
      </c>
      <c r="H304" s="2">
        <v>7.4</v>
      </c>
      <c r="I304" s="2">
        <v>51.21</v>
      </c>
      <c r="J304" s="2">
        <v>30.43</v>
      </c>
      <c r="K304" s="2">
        <v>23.27</v>
      </c>
      <c r="L304" s="2">
        <v>15.67</v>
      </c>
      <c r="M304" s="2">
        <v>30.76</v>
      </c>
      <c r="N304" s="2">
        <v>23.52</v>
      </c>
      <c r="O304" s="2">
        <v>15.84</v>
      </c>
      <c r="P304" s="4">
        <f>IF('Data 1Q Ahead No Spaces'!T304&lt;5,0,IF('Data 1Q Ahead No Spaces'!T304&lt;11,1,IF('Data 1Q Ahead No Spaces'!T304&lt;17,2,3)))</f>
        <v>1</v>
      </c>
      <c r="Q304" s="3">
        <v>13227.218199999999</v>
      </c>
      <c r="R304" s="7">
        <f>VLOOKUP('Data 1Q Ahead No Spaces'!W304,Industry!$A$2:$B$11,2,FALSE)</f>
        <v>7</v>
      </c>
    </row>
    <row r="305" spans="1:18" ht="37.5" customHeight="1" thickBot="1" x14ac:dyDescent="0.4">
      <c r="A305" s="4">
        <f>IF('Data 1Q Ahead No Spaces'!A305='Data 1Q Ahead No Spaces'!A304,'Data to Use'!A304,'Data to Use'!A304+1)</f>
        <v>8</v>
      </c>
      <c r="B305" s="2">
        <v>0.48</v>
      </c>
      <c r="C305" s="2">
        <v>1.17</v>
      </c>
      <c r="D305" s="2">
        <v>0.66</v>
      </c>
      <c r="E305" s="2">
        <v>29.26</v>
      </c>
      <c r="F305" s="2">
        <v>-10.130000000000001</v>
      </c>
      <c r="G305" s="2">
        <v>21.72</v>
      </c>
      <c r="H305" s="2">
        <v>15.4</v>
      </c>
      <c r="I305" s="2">
        <v>48.09</v>
      </c>
      <c r="J305" s="2">
        <v>29.77</v>
      </c>
      <c r="K305" s="2">
        <v>22.9</v>
      </c>
      <c r="L305" s="2">
        <v>14.39</v>
      </c>
      <c r="M305" s="2">
        <v>30.02</v>
      </c>
      <c r="N305" s="2">
        <v>23.09</v>
      </c>
      <c r="O305" s="2">
        <v>14.51</v>
      </c>
      <c r="P305" s="4">
        <f>IF('Data 1Q Ahead No Spaces'!T305&lt;5,0,IF('Data 1Q Ahead No Spaces'!T305&lt;11,1,IF('Data 1Q Ahead No Spaces'!T305&lt;17,2,3)))</f>
        <v>1</v>
      </c>
      <c r="Q305" s="3">
        <v>16095.348400000001</v>
      </c>
      <c r="R305" s="7">
        <f>VLOOKUP('Data 1Q Ahead No Spaces'!W305,Industry!$A$2:$B$11,2,FALSE)</f>
        <v>7</v>
      </c>
    </row>
    <row r="306" spans="1:18" ht="37.5" customHeight="1" thickBot="1" x14ac:dyDescent="0.4">
      <c r="A306" s="4">
        <f>IF('Data 1Q Ahead No Spaces'!A306='Data 1Q Ahead No Spaces'!A305,'Data to Use'!A305,'Data to Use'!A305+1)</f>
        <v>8</v>
      </c>
      <c r="B306" s="2">
        <v>0.37</v>
      </c>
      <c r="C306" s="2">
        <v>0.99</v>
      </c>
      <c r="D306" s="2">
        <v>0.49</v>
      </c>
      <c r="E306" s="2">
        <v>56.75</v>
      </c>
      <c r="F306" s="2">
        <v>13.98</v>
      </c>
      <c r="G306" s="2">
        <v>44.58</v>
      </c>
      <c r="H306" s="2">
        <v>14.2</v>
      </c>
      <c r="I306" s="2">
        <v>48.33</v>
      </c>
      <c r="J306" s="2">
        <v>31.44</v>
      </c>
      <c r="K306" s="2">
        <v>23.89</v>
      </c>
      <c r="L306" s="2">
        <v>15.19</v>
      </c>
      <c r="M306" s="2">
        <v>31.59</v>
      </c>
      <c r="N306" s="2">
        <v>24</v>
      </c>
      <c r="O306" s="2">
        <v>15.27</v>
      </c>
      <c r="P306" s="4">
        <f>IF('Data 1Q Ahead No Spaces'!T306&lt;5,0,IF('Data 1Q Ahead No Spaces'!T306&lt;11,1,IF('Data 1Q Ahead No Spaces'!T306&lt;17,2,3)))</f>
        <v>1</v>
      </c>
      <c r="Q306" s="3">
        <v>15604.9167</v>
      </c>
      <c r="R306" s="7">
        <f>VLOOKUP('Data 1Q Ahead No Spaces'!W306,Industry!$A$2:$B$11,2,FALSE)</f>
        <v>7</v>
      </c>
    </row>
    <row r="307" spans="1:18" ht="37.5" customHeight="1" thickBot="1" x14ac:dyDescent="0.4">
      <c r="A307" s="4">
        <f>IF('Data 1Q Ahead No Spaces'!A307='Data 1Q Ahead No Spaces'!A306,'Data to Use'!A306,'Data to Use'!A306+1)</f>
        <v>8</v>
      </c>
      <c r="B307" s="2">
        <v>0.03</v>
      </c>
      <c r="C307" s="2">
        <v>0.71</v>
      </c>
      <c r="D307" s="2">
        <v>0.04</v>
      </c>
      <c r="E307" s="2">
        <v>68.099999999999994</v>
      </c>
      <c r="F307" s="2">
        <v>25.75</v>
      </c>
      <c r="G307" s="2">
        <v>57.48</v>
      </c>
      <c r="H307" s="2">
        <v>15.6</v>
      </c>
      <c r="I307" s="2">
        <v>49.6</v>
      </c>
      <c r="J307" s="2">
        <v>25.39</v>
      </c>
      <c r="K307" s="2">
        <v>20.239999999999998</v>
      </c>
      <c r="L307" s="2">
        <v>12.59</v>
      </c>
      <c r="M307" s="2">
        <v>25.44</v>
      </c>
      <c r="N307" s="2">
        <v>20.28</v>
      </c>
      <c r="O307" s="2">
        <v>12.62</v>
      </c>
      <c r="P307" s="4">
        <f>IF('Data 1Q Ahead No Spaces'!T307&lt;5,0,IF('Data 1Q Ahead No Spaces'!T307&lt;11,1,IF('Data 1Q Ahead No Spaces'!T307&lt;17,2,3)))</f>
        <v>1</v>
      </c>
      <c r="Q307" s="3">
        <v>18672.124899999999</v>
      </c>
      <c r="R307" s="7">
        <f>VLOOKUP('Data 1Q Ahead No Spaces'!W307,Industry!$A$2:$B$11,2,FALSE)</f>
        <v>7</v>
      </c>
    </row>
    <row r="308" spans="1:18" ht="37.5" customHeight="1" thickBot="1" x14ac:dyDescent="0.4">
      <c r="A308" s="4">
        <f>IF('Data 1Q Ahead No Spaces'!A308='Data 1Q Ahead No Spaces'!A307,'Data to Use'!A307,'Data to Use'!A307+1)</f>
        <v>8</v>
      </c>
      <c r="B308" s="2">
        <v>-0.11</v>
      </c>
      <c r="C308" s="2">
        <v>0.38</v>
      </c>
      <c r="D308" s="2">
        <v>-0.13</v>
      </c>
      <c r="E308" s="2">
        <v>40.619999999999997</v>
      </c>
      <c r="F308" s="2">
        <v>15.96</v>
      </c>
      <c r="G308" s="2">
        <v>35.33</v>
      </c>
      <c r="H308" s="2">
        <v>26.9</v>
      </c>
      <c r="I308" s="2">
        <v>55.11</v>
      </c>
      <c r="J308" s="2">
        <v>16.350000000000001</v>
      </c>
      <c r="K308" s="2">
        <v>14.05</v>
      </c>
      <c r="L308" s="2">
        <v>9.01</v>
      </c>
      <c r="M308" s="2">
        <v>16.399999999999999</v>
      </c>
      <c r="N308" s="2">
        <v>14.09</v>
      </c>
      <c r="O308" s="2">
        <v>9.0399999999999991</v>
      </c>
      <c r="P308" s="4">
        <f>IF('Data 1Q Ahead No Spaces'!T308&lt;5,0,IF('Data 1Q Ahead No Spaces'!T308&lt;11,1,IF('Data 1Q Ahead No Spaces'!T308&lt;17,2,3)))</f>
        <v>1</v>
      </c>
      <c r="Q308" s="3">
        <v>12217.6883</v>
      </c>
      <c r="R308" s="7">
        <f>VLOOKUP('Data 1Q Ahead No Spaces'!W308,Industry!$A$2:$B$11,2,FALSE)</f>
        <v>7</v>
      </c>
    </row>
    <row r="309" spans="1:18" ht="37.5" customHeight="1" thickBot="1" x14ac:dyDescent="0.4">
      <c r="A309" s="4">
        <f>IF('Data 1Q Ahead No Spaces'!A309='Data 1Q Ahead No Spaces'!A308,'Data to Use'!A308,'Data to Use'!A308+1)</f>
        <v>8</v>
      </c>
      <c r="B309" s="2">
        <v>-0.02</v>
      </c>
      <c r="C309" s="2">
        <v>0.37</v>
      </c>
      <c r="D309" s="2">
        <v>-0.02</v>
      </c>
      <c r="E309" s="2">
        <v>154.29</v>
      </c>
      <c r="F309" s="2">
        <v>-10.63</v>
      </c>
      <c r="G309" s="2">
        <v>93.3</v>
      </c>
      <c r="H309" s="2">
        <v>3.1</v>
      </c>
      <c r="I309" s="2">
        <v>56.32</v>
      </c>
      <c r="J309" s="2">
        <v>16.34</v>
      </c>
      <c r="K309" s="2">
        <v>14.04</v>
      </c>
      <c r="L309" s="2">
        <v>9.1999999999999993</v>
      </c>
      <c r="M309" s="2">
        <v>16.39</v>
      </c>
      <c r="N309" s="2">
        <v>14.08</v>
      </c>
      <c r="O309" s="2">
        <v>9.23</v>
      </c>
      <c r="P309" s="4">
        <f>IF('Data 1Q Ahead No Spaces'!T309&lt;5,0,IF('Data 1Q Ahead No Spaces'!T309&lt;11,1,IF('Data 1Q Ahead No Spaces'!T309&lt;17,2,3)))</f>
        <v>1</v>
      </c>
      <c r="Q309" s="3">
        <v>8458.1573000000008</v>
      </c>
      <c r="R309" s="7">
        <f>VLOOKUP('Data 1Q Ahead No Spaces'!W309,Industry!$A$2:$B$11,2,FALSE)</f>
        <v>7</v>
      </c>
    </row>
    <row r="310" spans="1:18" ht="37.5" customHeight="1" thickBot="1" x14ac:dyDescent="0.4">
      <c r="A310" s="4">
        <f>IF('Data 1Q Ahead No Spaces'!A310='Data 1Q Ahead No Spaces'!A309,'Data to Use'!A309,'Data to Use'!A309+1)</f>
        <v>8</v>
      </c>
      <c r="B310" s="2">
        <v>0.02</v>
      </c>
      <c r="C310" s="2">
        <v>0.44</v>
      </c>
      <c r="D310" s="2">
        <v>0.02</v>
      </c>
      <c r="E310" s="2">
        <v>198.26</v>
      </c>
      <c r="F310" s="2">
        <v>-15.12</v>
      </c>
      <c r="G310" s="2">
        <v>81.28</v>
      </c>
      <c r="H310" s="2">
        <v>1.7</v>
      </c>
      <c r="I310" s="2">
        <v>57.3</v>
      </c>
      <c r="J310" s="2">
        <v>15.71</v>
      </c>
      <c r="K310" s="2">
        <v>13.58</v>
      </c>
      <c r="L310" s="2">
        <v>9</v>
      </c>
      <c r="M310" s="2">
        <v>15.71</v>
      </c>
      <c r="N310" s="2">
        <v>13.58</v>
      </c>
      <c r="O310" s="2">
        <v>9</v>
      </c>
      <c r="P310" s="4">
        <f>IF('Data 1Q Ahead No Spaces'!T310&lt;5,0,IF('Data 1Q Ahead No Spaces'!T310&lt;11,1,IF('Data 1Q Ahead No Spaces'!T310&lt;17,2,3)))</f>
        <v>1</v>
      </c>
      <c r="Q310" s="3">
        <v>8541.5496000000003</v>
      </c>
      <c r="R310" s="7">
        <f>VLOOKUP('Data 1Q Ahead No Spaces'!W310,Industry!$A$2:$B$11,2,FALSE)</f>
        <v>7</v>
      </c>
    </row>
    <row r="311" spans="1:18" ht="37.5" customHeight="1" thickBot="1" x14ac:dyDescent="0.4">
      <c r="A311" s="4">
        <f>IF('Data 1Q Ahead No Spaces'!A311='Data 1Q Ahead No Spaces'!A310,'Data to Use'!A310,'Data to Use'!A310+1)</f>
        <v>8</v>
      </c>
      <c r="B311" s="2">
        <v>0.19</v>
      </c>
      <c r="C311" s="2">
        <v>0.96</v>
      </c>
      <c r="D311" s="2">
        <v>0.28000000000000003</v>
      </c>
      <c r="E311" s="2">
        <v>396.88</v>
      </c>
      <c r="F311" s="2">
        <v>-5.62</v>
      </c>
      <c r="G311" s="2">
        <v>210.1</v>
      </c>
      <c r="H311" s="2">
        <v>1.1000000000000001</v>
      </c>
      <c r="I311" s="2">
        <v>54.81</v>
      </c>
      <c r="J311" s="2">
        <v>23.07</v>
      </c>
      <c r="K311" s="2">
        <v>18.75</v>
      </c>
      <c r="L311" s="2">
        <v>12.65</v>
      </c>
      <c r="M311" s="2">
        <v>23.07</v>
      </c>
      <c r="N311" s="2">
        <v>18.75</v>
      </c>
      <c r="O311" s="2">
        <v>12.65</v>
      </c>
      <c r="P311" s="4">
        <f>IF('Data 1Q Ahead No Spaces'!T311&lt;5,0,IF('Data 1Q Ahead No Spaces'!T311&lt;11,1,IF('Data 1Q Ahead No Spaces'!T311&lt;17,2,3)))</f>
        <v>1</v>
      </c>
      <c r="Q311" s="3">
        <v>10365.157800000001</v>
      </c>
      <c r="R311" s="7">
        <f>VLOOKUP('Data 1Q Ahead No Spaces'!W311,Industry!$A$2:$B$11,2,FALSE)</f>
        <v>7</v>
      </c>
    </row>
    <row r="312" spans="1:18" ht="37.5" customHeight="1" thickBot="1" x14ac:dyDescent="0.4">
      <c r="A312" s="4">
        <f>IF('Data 1Q Ahead No Spaces'!A312='Data 1Q Ahead No Spaces'!A311,'Data to Use'!A311,'Data to Use'!A311+1)</f>
        <v>8</v>
      </c>
      <c r="B312" s="2">
        <v>0.2</v>
      </c>
      <c r="C312" s="2">
        <v>1.5</v>
      </c>
      <c r="D312" s="2">
        <v>0.37</v>
      </c>
      <c r="E312" s="2">
        <v>69.86</v>
      </c>
      <c r="F312" s="2">
        <v>4.3600000000000003</v>
      </c>
      <c r="G312" s="2">
        <v>40.89</v>
      </c>
      <c r="H312" s="2">
        <v>8.5</v>
      </c>
      <c r="I312" s="2">
        <v>56.61</v>
      </c>
      <c r="J312" s="2">
        <v>21.29</v>
      </c>
      <c r="K312" s="2">
        <v>17.55</v>
      </c>
      <c r="L312" s="2">
        <v>12.05</v>
      </c>
      <c r="M312" s="2">
        <v>21.29</v>
      </c>
      <c r="N312" s="2">
        <v>17.55</v>
      </c>
      <c r="O312" s="2">
        <v>12.05</v>
      </c>
      <c r="P312" s="4">
        <f>IF('Data 1Q Ahead No Spaces'!T312&lt;5,0,IF('Data 1Q Ahead No Spaces'!T312&lt;11,1,IF('Data 1Q Ahead No Spaces'!T312&lt;17,2,3)))</f>
        <v>1</v>
      </c>
      <c r="Q312" s="3">
        <v>10991.9817</v>
      </c>
      <c r="R312" s="7">
        <f>VLOOKUP('Data 1Q Ahead No Spaces'!W312,Industry!$A$2:$B$11,2,FALSE)</f>
        <v>7</v>
      </c>
    </row>
    <row r="313" spans="1:18" ht="37.5" customHeight="1" thickBot="1" x14ac:dyDescent="0.4">
      <c r="A313" s="4">
        <f>IF('Data 1Q Ahead No Spaces'!A313='Data 1Q Ahead No Spaces'!A312,'Data to Use'!A312,'Data to Use'!A312+1)</f>
        <v>8</v>
      </c>
      <c r="B313" s="2">
        <v>0.13</v>
      </c>
      <c r="C313" s="2">
        <v>1.07</v>
      </c>
      <c r="D313" s="2">
        <v>0.22</v>
      </c>
      <c r="E313" s="2">
        <v>63.54</v>
      </c>
      <c r="F313" s="2">
        <v>26.39</v>
      </c>
      <c r="G313" s="2">
        <v>42.22</v>
      </c>
      <c r="H313" s="2">
        <v>13.2</v>
      </c>
      <c r="I313" s="2">
        <v>57.59</v>
      </c>
      <c r="J313" s="2">
        <v>18.420000000000002</v>
      </c>
      <c r="K313" s="2">
        <v>15.56</v>
      </c>
      <c r="L313" s="2">
        <v>10.61</v>
      </c>
      <c r="M313" s="2">
        <v>18.420000000000002</v>
      </c>
      <c r="N313" s="2">
        <v>15.56</v>
      </c>
      <c r="O313" s="2">
        <v>10.61</v>
      </c>
      <c r="P313" s="4">
        <f>IF('Data 1Q Ahead No Spaces'!T313&lt;5,0,IF('Data 1Q Ahead No Spaces'!T313&lt;11,1,IF('Data 1Q Ahead No Spaces'!T313&lt;17,2,3)))</f>
        <v>1</v>
      </c>
      <c r="Q313" s="3">
        <v>10358.4535</v>
      </c>
      <c r="R313" s="7">
        <f>VLOOKUP('Data 1Q Ahead No Spaces'!W313,Industry!$A$2:$B$11,2,FALSE)</f>
        <v>7</v>
      </c>
    </row>
    <row r="314" spans="1:18" ht="37.5" customHeight="1" thickBot="1" x14ac:dyDescent="0.4">
      <c r="A314" s="4">
        <f>IF('Data 1Q Ahead No Spaces'!A314='Data 1Q Ahead No Spaces'!A313,'Data to Use'!A313,'Data to Use'!A313+1)</f>
        <v>8</v>
      </c>
      <c r="B314" s="2">
        <v>0.01</v>
      </c>
      <c r="C314" s="2">
        <v>0.83</v>
      </c>
      <c r="D314" s="2">
        <v>0.02</v>
      </c>
      <c r="E314" s="2">
        <v>53.34</v>
      </c>
      <c r="F314" s="2">
        <v>11.26</v>
      </c>
      <c r="G314" s="2">
        <v>29.24</v>
      </c>
      <c r="H314" s="2">
        <v>12.1</v>
      </c>
      <c r="I314" s="2">
        <v>57.36</v>
      </c>
      <c r="J314" s="2">
        <v>16.3</v>
      </c>
      <c r="K314" s="2">
        <v>14.02</v>
      </c>
      <c r="L314" s="2">
        <v>9.35</v>
      </c>
      <c r="M314" s="2">
        <v>16.3</v>
      </c>
      <c r="N314" s="2">
        <v>14.02</v>
      </c>
      <c r="O314" s="2">
        <v>9.35</v>
      </c>
      <c r="P314" s="4">
        <f>IF('Data 1Q Ahead No Spaces'!T314&lt;5,0,IF('Data 1Q Ahead No Spaces'!T314&lt;11,1,IF('Data 1Q Ahead No Spaces'!T314&lt;17,2,3)))</f>
        <v>1</v>
      </c>
      <c r="Q314" s="3">
        <v>10759.41</v>
      </c>
      <c r="R314" s="7">
        <f>VLOOKUP('Data 1Q Ahead No Spaces'!W314,Industry!$A$2:$B$11,2,FALSE)</f>
        <v>7</v>
      </c>
    </row>
    <row r="315" spans="1:18" ht="37.5" customHeight="1" thickBot="1" x14ac:dyDescent="0.4">
      <c r="A315" s="4">
        <f>IF('Data 1Q Ahead No Spaces'!A315='Data 1Q Ahead No Spaces'!A314,'Data to Use'!A314,'Data to Use'!A314+1)</f>
        <v>8</v>
      </c>
      <c r="B315" s="2">
        <v>7.0000000000000007E-2</v>
      </c>
      <c r="C315" s="2">
        <v>0.95</v>
      </c>
      <c r="D315" s="2">
        <v>0.12</v>
      </c>
      <c r="E315" s="2">
        <v>77.64</v>
      </c>
      <c r="F315" s="2">
        <v>-95.55</v>
      </c>
      <c r="G315" s="2">
        <v>51.86</v>
      </c>
      <c r="H315" s="2">
        <v>10</v>
      </c>
      <c r="I315" s="2">
        <v>56.72</v>
      </c>
      <c r="J315" s="2">
        <v>13.42</v>
      </c>
      <c r="K315" s="2">
        <v>11.43</v>
      </c>
      <c r="L315" s="2">
        <v>7.61</v>
      </c>
      <c r="M315" s="2">
        <v>17.38</v>
      </c>
      <c r="N315" s="2">
        <v>14.81</v>
      </c>
      <c r="O315" s="2">
        <v>9.86</v>
      </c>
      <c r="P315" s="4">
        <f>IF('Data 1Q Ahead No Spaces'!T315&lt;5,0,IF('Data 1Q Ahead No Spaces'!T315&lt;11,1,IF('Data 1Q Ahead No Spaces'!T315&lt;17,2,3)))</f>
        <v>1</v>
      </c>
      <c r="Q315" s="3">
        <v>12706.0617</v>
      </c>
      <c r="R315" s="7">
        <f>VLOOKUP('Data 1Q Ahead No Spaces'!W315,Industry!$A$2:$B$11,2,FALSE)</f>
        <v>7</v>
      </c>
    </row>
    <row r="316" spans="1:18" ht="37.5" customHeight="1" thickBot="1" x14ac:dyDescent="0.4">
      <c r="A316" s="4">
        <f>IF('Data 1Q Ahead No Spaces'!A316='Data 1Q Ahead No Spaces'!A315,'Data to Use'!A315,'Data to Use'!A315+1)</f>
        <v>8</v>
      </c>
      <c r="B316" s="2">
        <v>-0.16</v>
      </c>
      <c r="C316" s="2">
        <v>0.75</v>
      </c>
      <c r="D316" s="2">
        <v>-0.25</v>
      </c>
      <c r="E316" s="2">
        <v>53.01</v>
      </c>
      <c r="F316" s="2">
        <v>-24.55</v>
      </c>
      <c r="G316" s="2">
        <v>35.31</v>
      </c>
      <c r="H316" s="2">
        <v>14.9</v>
      </c>
      <c r="I316" s="2">
        <v>57.38</v>
      </c>
      <c r="J316" s="2">
        <v>10.96</v>
      </c>
      <c r="K316" s="2">
        <v>9.5399999999999991</v>
      </c>
      <c r="L316" s="2">
        <v>6.29</v>
      </c>
      <c r="M316" s="2">
        <v>14.9</v>
      </c>
      <c r="N316" s="2">
        <v>12.97</v>
      </c>
      <c r="O316" s="2">
        <v>8.5500000000000007</v>
      </c>
      <c r="P316" s="4">
        <f>IF('Data 1Q Ahead No Spaces'!T316&lt;5,0,IF('Data 1Q Ahead No Spaces'!T316&lt;11,1,IF('Data 1Q Ahead No Spaces'!T316&lt;17,2,3)))</f>
        <v>1</v>
      </c>
      <c r="Q316" s="3">
        <v>8545.9276000000009</v>
      </c>
      <c r="R316" s="7">
        <f>VLOOKUP('Data 1Q Ahead No Spaces'!W316,Industry!$A$2:$B$11,2,FALSE)</f>
        <v>7</v>
      </c>
    </row>
    <row r="317" spans="1:18" ht="37.5" customHeight="1" thickBot="1" x14ac:dyDescent="0.4">
      <c r="A317" s="4">
        <f>IF('Data 1Q Ahead No Spaces'!A317='Data 1Q Ahead No Spaces'!A316,'Data to Use'!A316,'Data to Use'!A316+1)</f>
        <v>8</v>
      </c>
      <c r="B317" s="2">
        <v>-0.17</v>
      </c>
      <c r="C317" s="2">
        <v>0.38</v>
      </c>
      <c r="D317" s="2">
        <v>-0.28000000000000003</v>
      </c>
      <c r="E317" s="2">
        <v>37.909999999999997</v>
      </c>
      <c r="F317" s="2">
        <v>-25.12</v>
      </c>
      <c r="G317" s="2">
        <v>9.9600000000000009</v>
      </c>
      <c r="H317" s="2">
        <v>10.6</v>
      </c>
      <c r="I317" s="2">
        <v>62.09</v>
      </c>
      <c r="J317" s="2">
        <v>2.84</v>
      </c>
      <c r="K317" s="2">
        <v>2.66</v>
      </c>
      <c r="L317" s="2">
        <v>1.77</v>
      </c>
      <c r="M317" s="2">
        <v>6.83</v>
      </c>
      <c r="N317" s="2">
        <v>6.39</v>
      </c>
      <c r="O317" s="2">
        <v>4.24</v>
      </c>
      <c r="P317" s="4">
        <f>IF('Data 1Q Ahead No Spaces'!T317&lt;5,0,IF('Data 1Q Ahead No Spaces'!T317&lt;11,1,IF('Data 1Q Ahead No Spaces'!T317&lt;17,2,3)))</f>
        <v>1</v>
      </c>
      <c r="Q317" s="3">
        <v>10798.131600000001</v>
      </c>
      <c r="R317" s="7">
        <f>VLOOKUP('Data 1Q Ahead No Spaces'!W317,Industry!$A$2:$B$11,2,FALSE)</f>
        <v>7</v>
      </c>
    </row>
    <row r="318" spans="1:18" ht="37.5" customHeight="1" thickBot="1" x14ac:dyDescent="0.4">
      <c r="A318" s="4">
        <f>IF('Data 1Q Ahead No Spaces'!A318='Data 1Q Ahead No Spaces'!A317,'Data to Use'!A317,'Data to Use'!A317+1)</f>
        <v>8</v>
      </c>
      <c r="B318" s="2">
        <v>-0.3</v>
      </c>
      <c r="C318" s="2">
        <v>0.37</v>
      </c>
      <c r="D318" s="2">
        <v>-0.51</v>
      </c>
      <c r="E318" s="2">
        <v>150.59</v>
      </c>
      <c r="F318" s="2">
        <v>20.350000000000001</v>
      </c>
      <c r="G318" s="2">
        <v>88.03</v>
      </c>
      <c r="H318" s="2">
        <v>5.3</v>
      </c>
      <c r="I318" s="2">
        <v>61.05</v>
      </c>
      <c r="J318" s="2">
        <v>2.74</v>
      </c>
      <c r="K318" s="2">
        <v>2.57</v>
      </c>
      <c r="L318" s="2">
        <v>1.67</v>
      </c>
      <c r="M318" s="2">
        <v>6.58</v>
      </c>
      <c r="N318" s="2">
        <v>6.17</v>
      </c>
      <c r="O318" s="2">
        <v>4.01</v>
      </c>
      <c r="P318" s="4">
        <f>IF('Data 1Q Ahead No Spaces'!T318&lt;5,0,IF('Data 1Q Ahead No Spaces'!T318&lt;11,1,IF('Data 1Q Ahead No Spaces'!T318&lt;17,2,3)))</f>
        <v>1</v>
      </c>
      <c r="Q318" s="3">
        <v>10925.8091</v>
      </c>
      <c r="R318" s="7">
        <f>VLOOKUP('Data 1Q Ahead No Spaces'!W318,Industry!$A$2:$B$11,2,FALSE)</f>
        <v>7</v>
      </c>
    </row>
    <row r="319" spans="1:18" ht="37.5" customHeight="1" thickBot="1" x14ac:dyDescent="0.4">
      <c r="A319" s="4">
        <f>IF('Data 1Q Ahead No Spaces'!A319='Data 1Q Ahead No Spaces'!A318,'Data to Use'!A318,'Data to Use'!A318+1)</f>
        <v>8</v>
      </c>
      <c r="B319" s="2">
        <v>-0.12</v>
      </c>
      <c r="C319" s="2">
        <v>0.5</v>
      </c>
      <c r="D319" s="2">
        <v>-0.22</v>
      </c>
      <c r="E319" s="2">
        <v>386.16</v>
      </c>
      <c r="F319" s="2">
        <v>3.8</v>
      </c>
      <c r="G319" s="2">
        <v>230.4</v>
      </c>
      <c r="H319" s="2">
        <v>2.1</v>
      </c>
      <c r="I319" s="2">
        <v>62.03</v>
      </c>
      <c r="J319" s="2">
        <v>8.51</v>
      </c>
      <c r="K319" s="2">
        <v>7.84</v>
      </c>
      <c r="L319" s="2">
        <v>5.28</v>
      </c>
      <c r="M319" s="2">
        <v>8.51</v>
      </c>
      <c r="N319" s="2">
        <v>7.84</v>
      </c>
      <c r="O319" s="2">
        <v>5.28</v>
      </c>
      <c r="P319" s="4">
        <f>IF('Data 1Q Ahead No Spaces'!T319&lt;5,0,IF('Data 1Q Ahead No Spaces'!T319&lt;11,1,IF('Data 1Q Ahead No Spaces'!T319&lt;17,2,3)))</f>
        <v>1</v>
      </c>
      <c r="Q319" s="3">
        <v>9769.1702000000005</v>
      </c>
      <c r="R319" s="7">
        <f>VLOOKUP('Data 1Q Ahead No Spaces'!W319,Industry!$A$2:$B$11,2,FALSE)</f>
        <v>7</v>
      </c>
    </row>
    <row r="320" spans="1:18" ht="37.5" customHeight="1" thickBot="1" x14ac:dyDescent="0.4">
      <c r="A320" s="4">
        <f>IF('Data 1Q Ahead No Spaces'!A320='Data 1Q Ahead No Spaces'!A319,'Data to Use'!A319,'Data to Use'!A319+1)</f>
        <v>8</v>
      </c>
      <c r="B320" s="2">
        <v>-0.05</v>
      </c>
      <c r="C320" s="2">
        <v>0.81</v>
      </c>
      <c r="D320" s="2">
        <v>-0.08</v>
      </c>
      <c r="E320" s="2">
        <v>439.74</v>
      </c>
      <c r="F320" s="2">
        <v>-13.04</v>
      </c>
      <c r="G320" s="2">
        <v>268.23</v>
      </c>
      <c r="H320" s="2">
        <v>1.5</v>
      </c>
      <c r="I320" s="2">
        <v>57.97</v>
      </c>
      <c r="J320" s="2">
        <v>12.32</v>
      </c>
      <c r="K320" s="2">
        <v>10.97</v>
      </c>
      <c r="L320" s="2">
        <v>7.14</v>
      </c>
      <c r="M320" s="2">
        <v>12.32</v>
      </c>
      <c r="N320" s="2">
        <v>10.97</v>
      </c>
      <c r="O320" s="2">
        <v>7.14</v>
      </c>
      <c r="P320" s="4">
        <f>IF('Data 1Q Ahead No Spaces'!T320&lt;5,0,IF('Data 1Q Ahead No Spaces'!T320&lt;11,1,IF('Data 1Q Ahead No Spaces'!T320&lt;17,2,3)))</f>
        <v>1</v>
      </c>
      <c r="Q320" s="3">
        <v>10434.0116</v>
      </c>
      <c r="R320" s="7">
        <f>VLOOKUP('Data 1Q Ahead No Spaces'!W320,Industry!$A$2:$B$11,2,FALSE)</f>
        <v>7</v>
      </c>
    </row>
    <row r="321" spans="1:18" ht="37.5" customHeight="1" thickBot="1" x14ac:dyDescent="0.4">
      <c r="A321" s="4">
        <f>IF('Data 1Q Ahead No Spaces'!A321='Data 1Q Ahead No Spaces'!A320,'Data to Use'!A320,'Data to Use'!A320+1)</f>
        <v>8</v>
      </c>
      <c r="B321" s="2">
        <v>0.42</v>
      </c>
      <c r="C321" s="2">
        <v>1.44</v>
      </c>
      <c r="D321" s="2">
        <v>0.76</v>
      </c>
      <c r="E321" s="2">
        <v>96.08</v>
      </c>
      <c r="F321" s="2">
        <v>-46.15</v>
      </c>
      <c r="G321" s="2">
        <v>34.33</v>
      </c>
      <c r="H321" s="2">
        <v>6</v>
      </c>
      <c r="I321" s="2">
        <v>51.03</v>
      </c>
      <c r="J321" s="2">
        <v>25.11</v>
      </c>
      <c r="K321" s="2">
        <v>20.07</v>
      </c>
      <c r="L321" s="2">
        <v>12.81</v>
      </c>
      <c r="M321" s="2">
        <v>25.11</v>
      </c>
      <c r="N321" s="2">
        <v>20.07</v>
      </c>
      <c r="O321" s="2">
        <v>12.81</v>
      </c>
      <c r="P321" s="4">
        <f>IF('Data 1Q Ahead No Spaces'!T321&lt;5,0,IF('Data 1Q Ahead No Spaces'!T321&lt;11,1,IF('Data 1Q Ahead No Spaces'!T321&lt;17,2,3)))</f>
        <v>1</v>
      </c>
      <c r="Q321" s="3">
        <v>11352.690399999999</v>
      </c>
      <c r="R321" s="7">
        <f>VLOOKUP('Data 1Q Ahead No Spaces'!W321,Industry!$A$2:$B$11,2,FALSE)</f>
        <v>7</v>
      </c>
    </row>
    <row r="322" spans="1:18" ht="37.5" customHeight="1" thickBot="1" x14ac:dyDescent="0.4">
      <c r="A322" s="4">
        <f>IF('Data 1Q Ahead No Spaces'!A322='Data 1Q Ahead No Spaces'!A321,'Data to Use'!A321,'Data to Use'!A321+1)</f>
        <v>8</v>
      </c>
      <c r="B322" s="2">
        <v>0.42</v>
      </c>
      <c r="C322" s="2">
        <v>1.7</v>
      </c>
      <c r="D322" s="2">
        <v>0.8</v>
      </c>
      <c r="E322" s="2">
        <v>54.6</v>
      </c>
      <c r="F322" s="2">
        <v>-8.16</v>
      </c>
      <c r="G322" s="2">
        <v>27.98</v>
      </c>
      <c r="H322" s="2">
        <v>13.6</v>
      </c>
      <c r="I322" s="2">
        <v>51.48</v>
      </c>
      <c r="J322" s="2">
        <v>27.44</v>
      </c>
      <c r="K322" s="2">
        <v>21.53</v>
      </c>
      <c r="L322" s="2">
        <v>14.12</v>
      </c>
      <c r="M322" s="2">
        <v>27.44</v>
      </c>
      <c r="N322" s="2">
        <v>21.53</v>
      </c>
      <c r="O322" s="2">
        <v>14.12</v>
      </c>
      <c r="P322" s="4">
        <f>IF('Data 1Q Ahead No Spaces'!T322&lt;5,0,IF('Data 1Q Ahead No Spaces'!T322&lt;11,1,IF('Data 1Q Ahead No Spaces'!T322&lt;17,2,3)))</f>
        <v>1</v>
      </c>
      <c r="Q322" s="3">
        <v>12170.7526</v>
      </c>
      <c r="R322" s="7">
        <f>VLOOKUP('Data 1Q Ahead No Spaces'!W322,Industry!$A$2:$B$11,2,FALSE)</f>
        <v>7</v>
      </c>
    </row>
    <row r="323" spans="1:18" ht="37.5" customHeight="1" thickBot="1" x14ac:dyDescent="0.4">
      <c r="A323" s="4">
        <f>IF('Data 1Q Ahead No Spaces'!A323='Data 1Q Ahead No Spaces'!A322,'Data to Use'!A322,'Data to Use'!A322+1)</f>
        <v>8</v>
      </c>
      <c r="B323" s="2">
        <v>0.69</v>
      </c>
      <c r="C323" s="2">
        <v>2.11</v>
      </c>
      <c r="D323" s="2">
        <v>1.35</v>
      </c>
      <c r="E323" s="2">
        <v>55.99</v>
      </c>
      <c r="F323" s="2">
        <v>-1.43</v>
      </c>
      <c r="G323" s="2">
        <v>30.75</v>
      </c>
      <c r="H323" s="2">
        <v>15.1</v>
      </c>
      <c r="I323" s="2">
        <v>48.52</v>
      </c>
      <c r="J323" s="2">
        <v>33.35</v>
      </c>
      <c r="K323" s="2">
        <v>24.97</v>
      </c>
      <c r="L323" s="2">
        <v>16.18</v>
      </c>
      <c r="M323" s="2">
        <v>33.54</v>
      </c>
      <c r="N323" s="2">
        <v>25.12</v>
      </c>
      <c r="O323" s="2">
        <v>16.27</v>
      </c>
      <c r="P323" s="4">
        <f>IF('Data 1Q Ahead No Spaces'!T323&lt;5,0,IF('Data 1Q Ahead No Spaces'!T323&lt;11,1,IF('Data 1Q Ahead No Spaces'!T323&lt;17,2,3)))</f>
        <v>1</v>
      </c>
      <c r="Q323" s="3">
        <v>11379.6726</v>
      </c>
      <c r="R323" s="7">
        <f>VLOOKUP('Data 1Q Ahead No Spaces'!W323,Industry!$A$2:$B$11,2,FALSE)</f>
        <v>7</v>
      </c>
    </row>
    <row r="324" spans="1:18" ht="37.5" customHeight="1" thickBot="1" x14ac:dyDescent="0.4">
      <c r="A324" s="4">
        <f>IF('Data 1Q Ahead No Spaces'!A324='Data 1Q Ahead No Spaces'!A323,'Data to Use'!A323,'Data to Use'!A323+1)</f>
        <v>8</v>
      </c>
      <c r="B324" s="2">
        <v>0.43</v>
      </c>
      <c r="C324" s="2">
        <v>1.76</v>
      </c>
      <c r="D324" s="2">
        <v>0.86</v>
      </c>
      <c r="E324" s="2">
        <v>40.229999999999997</v>
      </c>
      <c r="F324" s="2">
        <v>-0.47</v>
      </c>
      <c r="G324" s="2">
        <v>21</v>
      </c>
      <c r="H324" s="2">
        <v>20.5</v>
      </c>
      <c r="I324" s="2">
        <v>50.99</v>
      </c>
      <c r="J324" s="2">
        <v>28.97</v>
      </c>
      <c r="K324" s="2">
        <v>22.42</v>
      </c>
      <c r="L324" s="2">
        <v>14.77</v>
      </c>
      <c r="M324" s="2">
        <v>29.21</v>
      </c>
      <c r="N324" s="2">
        <v>22.61</v>
      </c>
      <c r="O324" s="2">
        <v>14.89</v>
      </c>
      <c r="P324" s="4">
        <f>IF('Data 1Q Ahead No Spaces'!T324&lt;5,0,IF('Data 1Q Ahead No Spaces'!T324&lt;11,1,IF('Data 1Q Ahead No Spaces'!T324&lt;17,2,3)))</f>
        <v>1</v>
      </c>
      <c r="Q324" s="3">
        <v>11278.790999999999</v>
      </c>
      <c r="R324" s="7">
        <f>VLOOKUP('Data 1Q Ahead No Spaces'!W324,Industry!$A$2:$B$11,2,FALSE)</f>
        <v>7</v>
      </c>
    </row>
    <row r="325" spans="1:18" ht="37.5" customHeight="1" thickBot="1" x14ac:dyDescent="0.4">
      <c r="A325" s="4">
        <f>IF('Data 1Q Ahead No Spaces'!A325='Data 1Q Ahead No Spaces'!A324,'Data to Use'!A324,'Data to Use'!A324+1)</f>
        <v>8</v>
      </c>
      <c r="B325" s="2">
        <v>0.6</v>
      </c>
      <c r="C325" s="2">
        <v>1.98</v>
      </c>
      <c r="D325" s="2">
        <v>1.23</v>
      </c>
      <c r="E325" s="2">
        <v>27.92</v>
      </c>
      <c r="F325" s="2">
        <v>-7.68</v>
      </c>
      <c r="G325" s="2">
        <v>9.61</v>
      </c>
      <c r="H325" s="2">
        <v>22.6</v>
      </c>
      <c r="I325" s="2">
        <v>49.09</v>
      </c>
      <c r="J325" s="2">
        <v>34.159999999999997</v>
      </c>
      <c r="K325" s="2">
        <v>25.41</v>
      </c>
      <c r="L325" s="2">
        <v>16.77</v>
      </c>
      <c r="M325" s="2">
        <v>34.47</v>
      </c>
      <c r="N325" s="2">
        <v>25.63</v>
      </c>
      <c r="O325" s="2">
        <v>16.920000000000002</v>
      </c>
      <c r="P325" s="4">
        <f>IF('Data 1Q Ahead No Spaces'!T325&lt;5,0,IF('Data 1Q Ahead No Spaces'!T325&lt;11,1,IF('Data 1Q Ahead No Spaces'!T325&lt;17,2,3)))</f>
        <v>1</v>
      </c>
      <c r="Q325" s="3">
        <v>11899.4146</v>
      </c>
      <c r="R325" s="7">
        <f>VLOOKUP('Data 1Q Ahead No Spaces'!W325,Industry!$A$2:$B$11,2,FALSE)</f>
        <v>7</v>
      </c>
    </row>
    <row r="326" spans="1:18" ht="37.5" customHeight="1" thickBot="1" x14ac:dyDescent="0.4">
      <c r="A326" s="4">
        <f>IF('Data 1Q Ahead No Spaces'!A326='Data 1Q Ahead No Spaces'!A325,'Data to Use'!A325,'Data to Use'!A325+1)</f>
        <v>8</v>
      </c>
      <c r="B326" s="2">
        <v>0.79</v>
      </c>
      <c r="C326" s="2">
        <v>2.35</v>
      </c>
      <c r="D326" s="2">
        <v>1.65</v>
      </c>
      <c r="E326" s="2">
        <v>31.23</v>
      </c>
      <c r="F326" s="2">
        <v>-7.48</v>
      </c>
      <c r="G326" s="2">
        <v>14.73</v>
      </c>
      <c r="H326" s="2">
        <v>24</v>
      </c>
      <c r="I326" s="2">
        <v>47.31</v>
      </c>
      <c r="J326" s="2">
        <v>41.13</v>
      </c>
      <c r="K326" s="2">
        <v>29.07</v>
      </c>
      <c r="L326" s="2">
        <v>19.46</v>
      </c>
      <c r="M326" s="2">
        <v>41.5</v>
      </c>
      <c r="N326" s="2">
        <v>29.33</v>
      </c>
      <c r="O326" s="2">
        <v>19.64</v>
      </c>
      <c r="P326" s="4">
        <f>IF('Data 1Q Ahead No Spaces'!T326&lt;5,0,IF('Data 1Q Ahead No Spaces'!T326&lt;11,1,IF('Data 1Q Ahead No Spaces'!T326&lt;17,2,3)))</f>
        <v>1</v>
      </c>
      <c r="Q326" s="3">
        <v>11280.024799999999</v>
      </c>
      <c r="R326" s="7">
        <f>VLOOKUP('Data 1Q Ahead No Spaces'!W326,Industry!$A$2:$B$11,2,FALSE)</f>
        <v>7</v>
      </c>
    </row>
    <row r="327" spans="1:18" ht="37.5" customHeight="1" thickBot="1" x14ac:dyDescent="0.4">
      <c r="A327" s="4">
        <f>IF('Data 1Q Ahead No Spaces'!A327='Data 1Q Ahead No Spaces'!A326,'Data to Use'!A326,'Data to Use'!A326+1)</f>
        <v>8</v>
      </c>
      <c r="B327" s="2">
        <v>0.91</v>
      </c>
      <c r="C327" s="2">
        <v>2.84</v>
      </c>
      <c r="D327" s="2">
        <v>2.0299999999999998</v>
      </c>
      <c r="E327" s="2">
        <v>27.89</v>
      </c>
      <c r="F327" s="2">
        <v>-1.28</v>
      </c>
      <c r="G327" s="2">
        <v>11.91</v>
      </c>
      <c r="H327" s="2">
        <v>28.7</v>
      </c>
      <c r="I327" s="2">
        <v>46.99</v>
      </c>
      <c r="J327" s="2">
        <v>45.08</v>
      </c>
      <c r="K327" s="2">
        <v>30.98</v>
      </c>
      <c r="L327" s="2">
        <v>21.18</v>
      </c>
      <c r="M327" s="2">
        <v>45.5</v>
      </c>
      <c r="N327" s="2">
        <v>31.27</v>
      </c>
      <c r="O327" s="2">
        <v>21.38</v>
      </c>
      <c r="P327" s="4">
        <f>IF('Data 1Q Ahead No Spaces'!T327&lt;5,0,IF('Data 1Q Ahead No Spaces'!T327&lt;11,1,IF('Data 1Q Ahead No Spaces'!T327&lt;17,2,3)))</f>
        <v>1</v>
      </c>
      <c r="Q327" s="3">
        <v>11804.9548</v>
      </c>
      <c r="R327" s="7">
        <f>VLOOKUP('Data 1Q Ahead No Spaces'!W327,Industry!$A$2:$B$11,2,FALSE)</f>
        <v>7</v>
      </c>
    </row>
    <row r="328" spans="1:18" ht="37.5" customHeight="1" thickBot="1" x14ac:dyDescent="0.4">
      <c r="A328" s="4">
        <f>IF('Data 1Q Ahead No Spaces'!A328='Data 1Q Ahead No Spaces'!A327,'Data to Use'!A327,'Data to Use'!A327+1)</f>
        <v>8</v>
      </c>
      <c r="B328" s="2">
        <v>0.93</v>
      </c>
      <c r="C328" s="2">
        <v>3.01</v>
      </c>
      <c r="D328" s="2">
        <v>2.16</v>
      </c>
      <c r="E328" s="2">
        <v>31.16</v>
      </c>
      <c r="F328" s="2">
        <v>-1.21</v>
      </c>
      <c r="G328" s="2">
        <v>14.32</v>
      </c>
      <c r="H328" s="2">
        <v>29.6</v>
      </c>
      <c r="I328" s="2">
        <v>47.08</v>
      </c>
      <c r="J328" s="2">
        <v>47.44</v>
      </c>
      <c r="K328" s="2">
        <v>32.07</v>
      </c>
      <c r="L328" s="2">
        <v>22.34</v>
      </c>
      <c r="M328" s="2">
        <v>47.91</v>
      </c>
      <c r="N328" s="2">
        <v>32.39</v>
      </c>
      <c r="O328" s="2">
        <v>22.56</v>
      </c>
      <c r="P328" s="4">
        <f>IF('Data 1Q Ahead No Spaces'!T328&lt;5,0,IF('Data 1Q Ahead No Spaces'!T328&lt;11,1,IF('Data 1Q Ahead No Spaces'!T328&lt;17,2,3)))</f>
        <v>1</v>
      </c>
      <c r="Q328" s="3">
        <v>10101.227500000001</v>
      </c>
      <c r="R328" s="7">
        <f>VLOOKUP('Data 1Q Ahead No Spaces'!W328,Industry!$A$2:$B$11,2,FALSE)</f>
        <v>7</v>
      </c>
    </row>
    <row r="329" spans="1:18" ht="37.5" customHeight="1" thickBot="1" x14ac:dyDescent="0.4">
      <c r="A329" s="4">
        <f>IF('Data 1Q Ahead No Spaces'!A329='Data 1Q Ahead No Spaces'!A328,'Data to Use'!A328,'Data to Use'!A328+1)</f>
        <v>8</v>
      </c>
      <c r="B329" s="2">
        <v>0.4</v>
      </c>
      <c r="C329" s="2">
        <v>2.14</v>
      </c>
      <c r="D329" s="2">
        <v>0.95</v>
      </c>
      <c r="E329" s="2">
        <v>24.7</v>
      </c>
      <c r="F329" s="2">
        <v>-1.35</v>
      </c>
      <c r="G329" s="2">
        <v>8.1999999999999993</v>
      </c>
      <c r="H329" s="2">
        <v>33.4</v>
      </c>
      <c r="I329" s="2">
        <v>51.27</v>
      </c>
      <c r="J329" s="2">
        <v>29.37</v>
      </c>
      <c r="K329" s="2">
        <v>21.79</v>
      </c>
      <c r="L329" s="2">
        <v>15.05</v>
      </c>
      <c r="M329" s="2">
        <v>34.79</v>
      </c>
      <c r="N329" s="2">
        <v>25.81</v>
      </c>
      <c r="O329" s="2">
        <v>17.84</v>
      </c>
      <c r="P329" s="4">
        <f>IF('Data 1Q Ahead No Spaces'!T329&lt;5,0,IF('Data 1Q Ahead No Spaces'!T329&lt;11,1,IF('Data 1Q Ahead No Spaces'!T329&lt;17,2,3)))</f>
        <v>1</v>
      </c>
      <c r="Q329" s="3">
        <v>8967.2754000000004</v>
      </c>
      <c r="R329" s="7">
        <f>VLOOKUP('Data 1Q Ahead No Spaces'!W329,Industry!$A$2:$B$11,2,FALSE)</f>
        <v>7</v>
      </c>
    </row>
    <row r="330" spans="1:18" ht="37.5" customHeight="1" thickBot="1" x14ac:dyDescent="0.4">
      <c r="A330" s="4">
        <f>IF('Data 1Q Ahead No Spaces'!A330='Data 1Q Ahead No Spaces'!A329,'Data to Use'!A329,'Data to Use'!A329+1)</f>
        <v>8</v>
      </c>
      <c r="B330" s="2">
        <v>0.42</v>
      </c>
      <c r="C330" s="2">
        <v>2.71</v>
      </c>
      <c r="D330" s="2">
        <v>1.29</v>
      </c>
      <c r="E330" s="2">
        <v>14.4</v>
      </c>
      <c r="F330" s="2">
        <v>-14.23</v>
      </c>
      <c r="G330" s="2">
        <v>-2.73</v>
      </c>
      <c r="H330" s="2">
        <v>28.1</v>
      </c>
      <c r="I330" s="2">
        <v>54.12</v>
      </c>
      <c r="J330" s="2">
        <v>31.59</v>
      </c>
      <c r="K330" s="2">
        <v>23.96</v>
      </c>
      <c r="L330" s="2">
        <v>17.09</v>
      </c>
      <c r="M330" s="2">
        <v>31.85</v>
      </c>
      <c r="N330" s="2">
        <v>24.16</v>
      </c>
      <c r="O330" s="2">
        <v>17.239999999999998</v>
      </c>
      <c r="P330" s="4">
        <f>IF('Data 1Q Ahead No Spaces'!T330&lt;5,0,IF('Data 1Q Ahead No Spaces'!T330&lt;11,1,IF('Data 1Q Ahead No Spaces'!T330&lt;17,2,3)))</f>
        <v>1</v>
      </c>
      <c r="Q330" s="3">
        <v>8293.3561000000009</v>
      </c>
      <c r="R330" s="7">
        <f>VLOOKUP('Data 1Q Ahead No Spaces'!W330,Industry!$A$2:$B$11,2,FALSE)</f>
        <v>7</v>
      </c>
    </row>
    <row r="331" spans="1:18" ht="14.25" customHeight="1" x14ac:dyDescent="0.35">
      <c r="A331" s="4">
        <f>IF('Data 1Q Ahead No Spaces'!A331='Data 1Q Ahead No Spaces'!A330,'Data to Use'!A330,'Data to Use'!A330+1)</f>
        <v>9</v>
      </c>
      <c r="B331" s="4">
        <v>-1.43</v>
      </c>
      <c r="C331" s="4">
        <v>0.32</v>
      </c>
      <c r="D331" s="4">
        <v>-1.63</v>
      </c>
      <c r="E331" s="4">
        <v>138.59</v>
      </c>
      <c r="F331" s="4">
        <v>126.84</v>
      </c>
      <c r="G331" s="4">
        <v>121.14</v>
      </c>
      <c r="H331" s="4">
        <v>37</v>
      </c>
      <c r="I331" s="4">
        <v>50.5</v>
      </c>
      <c r="J331" s="4">
        <v>9.09</v>
      </c>
      <c r="K331" s="4">
        <v>7.94</v>
      </c>
      <c r="L331" s="4">
        <v>4.59</v>
      </c>
      <c r="M331" s="4">
        <v>14.55</v>
      </c>
      <c r="N331" s="4">
        <v>12.7</v>
      </c>
      <c r="O331" s="4">
        <v>7.35</v>
      </c>
      <c r="P331" s="4">
        <f>IF('Data 1Q Ahead No Spaces'!T331&lt;5,0,IF('Data 1Q Ahead No Spaces'!T331&lt;11,1,IF('Data 1Q Ahead No Spaces'!T331&lt;17,2,3)))</f>
        <v>0</v>
      </c>
      <c r="Q331" s="3">
        <v>256617.07500000001</v>
      </c>
      <c r="R331" s="7">
        <f>VLOOKUP('Data 1Q Ahead No Spaces'!W331,Industry!$A$2:$B$11,2,FALSE)</f>
        <v>0</v>
      </c>
    </row>
    <row r="332" spans="1:18" ht="14.25" customHeight="1" x14ac:dyDescent="0.35">
      <c r="A332" s="4">
        <f>IF('Data 1Q Ahead No Spaces'!A332='Data 1Q Ahead No Spaces'!A331,'Data to Use'!A331,'Data to Use'!A331+1)</f>
        <v>9</v>
      </c>
      <c r="B332" s="4">
        <v>-1.25</v>
      </c>
      <c r="C332" s="4">
        <v>0.28000000000000003</v>
      </c>
      <c r="D332" s="4">
        <v>-1.41</v>
      </c>
      <c r="E332" s="4">
        <v>246.7</v>
      </c>
      <c r="F332" s="4">
        <v>236.54</v>
      </c>
      <c r="G332" s="4">
        <v>230.08</v>
      </c>
      <c r="H332" s="4">
        <v>37</v>
      </c>
      <c r="I332" s="4">
        <v>53.94</v>
      </c>
      <c r="J332" s="4">
        <v>8.4600000000000009</v>
      </c>
      <c r="K332" s="4">
        <v>7.45</v>
      </c>
      <c r="L332" s="4">
        <v>4.5599999999999996</v>
      </c>
      <c r="M332" s="4">
        <v>13.54</v>
      </c>
      <c r="N332" s="4">
        <v>11.92</v>
      </c>
      <c r="O332" s="4">
        <v>7.3</v>
      </c>
      <c r="P332" s="4">
        <f>IF('Data 1Q Ahead No Spaces'!T332&lt;5,0,IF('Data 1Q Ahead No Spaces'!T332&lt;11,1,IF('Data 1Q Ahead No Spaces'!T332&lt;17,2,3)))</f>
        <v>0</v>
      </c>
      <c r="Q332" s="3">
        <v>199450.68</v>
      </c>
      <c r="R332" s="7">
        <f>VLOOKUP('Data 1Q Ahead No Spaces'!W332,Industry!$A$2:$B$11,2,FALSE)</f>
        <v>0</v>
      </c>
    </row>
    <row r="333" spans="1:18" ht="14.25" customHeight="1" x14ac:dyDescent="0.35">
      <c r="A333" s="4">
        <f>IF('Data 1Q Ahead No Spaces'!A333='Data 1Q Ahead No Spaces'!A332,'Data to Use'!A332,'Data to Use'!A332+1)</f>
        <v>9</v>
      </c>
      <c r="B333" s="4">
        <v>-1.36</v>
      </c>
      <c r="C333" s="4">
        <v>0.27</v>
      </c>
      <c r="D333" s="4">
        <v>-1.52</v>
      </c>
      <c r="E333" s="4">
        <v>158.57</v>
      </c>
      <c r="F333" s="4">
        <v>147.54</v>
      </c>
      <c r="G333" s="4">
        <v>139.81</v>
      </c>
      <c r="H333" s="4">
        <v>37</v>
      </c>
      <c r="I333" s="4">
        <v>53.83</v>
      </c>
      <c r="J333" s="4">
        <v>8.1999999999999993</v>
      </c>
      <c r="K333" s="4">
        <v>7.24</v>
      </c>
      <c r="L333" s="4">
        <v>4.41</v>
      </c>
      <c r="M333" s="4">
        <v>13.12</v>
      </c>
      <c r="N333" s="4">
        <v>11.59</v>
      </c>
      <c r="O333" s="4">
        <v>7.06</v>
      </c>
      <c r="P333" s="4">
        <f>IF('Data 1Q Ahead No Spaces'!T333&lt;5,0,IF('Data 1Q Ahead No Spaces'!T333&lt;11,1,IF('Data 1Q Ahead No Spaces'!T333&lt;17,2,3)))</f>
        <v>0</v>
      </c>
      <c r="Q333" s="3">
        <v>209683.38</v>
      </c>
      <c r="R333" s="7">
        <f>VLOOKUP('Data 1Q Ahead No Spaces'!W333,Industry!$A$2:$B$11,2,FALSE)</f>
        <v>0</v>
      </c>
    </row>
    <row r="334" spans="1:18" ht="14.25" customHeight="1" x14ac:dyDescent="0.35">
      <c r="A334" s="4">
        <f>IF('Data 1Q Ahead No Spaces'!A334='Data 1Q Ahead No Spaces'!A333,'Data to Use'!A333,'Data to Use'!A333+1)</f>
        <v>9</v>
      </c>
      <c r="B334" s="4">
        <v>-1.1499999999999999</v>
      </c>
      <c r="C334" s="4">
        <v>0.25</v>
      </c>
      <c r="D334" s="4">
        <v>-1.28</v>
      </c>
      <c r="E334" s="4">
        <v>179.68</v>
      </c>
      <c r="F334" s="4">
        <v>159.19</v>
      </c>
      <c r="G334" s="4">
        <v>160.27000000000001</v>
      </c>
      <c r="H334" s="4">
        <v>37</v>
      </c>
      <c r="I334" s="4">
        <v>53.62</v>
      </c>
      <c r="J334" s="4">
        <v>10.7</v>
      </c>
      <c r="K334" s="4">
        <v>9.48</v>
      </c>
      <c r="L334" s="4">
        <v>5.74</v>
      </c>
      <c r="M334" s="4">
        <v>12.86</v>
      </c>
      <c r="N334" s="4">
        <v>11.4</v>
      </c>
      <c r="O334" s="4">
        <v>6.9</v>
      </c>
      <c r="P334" s="4">
        <f>IF('Data 1Q Ahead No Spaces'!T334&lt;5,0,IF('Data 1Q Ahead No Spaces'!T334&lt;11,1,IF('Data 1Q Ahead No Spaces'!T334&lt;17,2,3)))</f>
        <v>0</v>
      </c>
      <c r="Q334" s="3">
        <v>234527.73</v>
      </c>
      <c r="R334" s="7">
        <f>VLOOKUP('Data 1Q Ahead No Spaces'!W334,Industry!$A$2:$B$11,2,FALSE)</f>
        <v>0</v>
      </c>
    </row>
    <row r="335" spans="1:18" ht="14.25" customHeight="1" x14ac:dyDescent="0.35">
      <c r="A335" s="4">
        <f>IF('Data 1Q Ahead No Spaces'!A335='Data 1Q Ahead No Spaces'!A334,'Data to Use'!A334,'Data to Use'!A334+1)</f>
        <v>9</v>
      </c>
      <c r="B335" s="4">
        <v>-1.1399999999999999</v>
      </c>
      <c r="C335" s="4">
        <v>0.4</v>
      </c>
      <c r="D335" s="4">
        <v>-1.25</v>
      </c>
      <c r="E335" s="4">
        <v>173.56</v>
      </c>
      <c r="F335" s="4">
        <v>161.02000000000001</v>
      </c>
      <c r="G335" s="4">
        <v>158.13</v>
      </c>
      <c r="H335" s="4">
        <v>45</v>
      </c>
      <c r="I335" s="4">
        <v>51.28</v>
      </c>
      <c r="J335" s="4">
        <v>20.59</v>
      </c>
      <c r="K335" s="4">
        <v>16.78</v>
      </c>
      <c r="L335" s="4">
        <v>10.56</v>
      </c>
      <c r="M335" s="4">
        <v>22.72</v>
      </c>
      <c r="N335" s="4">
        <v>18.510000000000002</v>
      </c>
      <c r="O335" s="4">
        <v>11.65</v>
      </c>
      <c r="P335" s="4">
        <f>IF('Data 1Q Ahead No Spaces'!T335&lt;5,0,IF('Data 1Q Ahead No Spaces'!T335&lt;11,1,IF('Data 1Q Ahead No Spaces'!T335&lt;17,2,3)))</f>
        <v>0</v>
      </c>
      <c r="Q335" s="3">
        <v>214063.09</v>
      </c>
      <c r="R335" s="7">
        <f>VLOOKUP('Data 1Q Ahead No Spaces'!W335,Industry!$A$2:$B$11,2,FALSE)</f>
        <v>0</v>
      </c>
    </row>
    <row r="336" spans="1:18" ht="14.25" customHeight="1" x14ac:dyDescent="0.35">
      <c r="A336" s="4">
        <f>IF('Data 1Q Ahead No Spaces'!A336='Data 1Q Ahead No Spaces'!A335,'Data to Use'!A335,'Data to Use'!A335+1)</f>
        <v>9</v>
      </c>
      <c r="B336" s="4">
        <v>-1.08</v>
      </c>
      <c r="C336" s="4">
        <v>0.37</v>
      </c>
      <c r="D336" s="4">
        <v>-1.2</v>
      </c>
      <c r="E336" s="4">
        <v>122.61</v>
      </c>
      <c r="F336" s="4">
        <v>115.79</v>
      </c>
      <c r="G336" s="4">
        <v>113.4</v>
      </c>
      <c r="H336" s="4">
        <v>72</v>
      </c>
      <c r="I336" s="4">
        <v>52.52</v>
      </c>
      <c r="J336" s="4">
        <v>19.95</v>
      </c>
      <c r="K336" s="4">
        <v>16.63</v>
      </c>
      <c r="L336" s="4">
        <v>10.48</v>
      </c>
      <c r="M336" s="4">
        <v>19.95</v>
      </c>
      <c r="N336" s="4">
        <v>16.63</v>
      </c>
      <c r="O336" s="4">
        <v>10.48</v>
      </c>
      <c r="P336" s="4">
        <f>IF('Data 1Q Ahead No Spaces'!T336&lt;5,0,IF('Data 1Q Ahead No Spaces'!T336&lt;11,1,IF('Data 1Q Ahead No Spaces'!T336&lt;17,2,3)))</f>
        <v>0</v>
      </c>
      <c r="Q336" s="3">
        <v>217776</v>
      </c>
      <c r="R336" s="7">
        <f>VLOOKUP('Data 1Q Ahead No Spaces'!W336,Industry!$A$2:$B$11,2,FALSE)</f>
        <v>0</v>
      </c>
    </row>
    <row r="337" spans="1:18" ht="14.25" customHeight="1" x14ac:dyDescent="0.35">
      <c r="A337" s="4">
        <f>IF('Data 1Q Ahead No Spaces'!A337='Data 1Q Ahead No Spaces'!A336,'Data to Use'!A336,'Data to Use'!A336+1)</f>
        <v>9</v>
      </c>
      <c r="B337" s="4">
        <v>-1.29</v>
      </c>
      <c r="C337" s="4">
        <v>0.44</v>
      </c>
      <c r="D337" s="4">
        <v>-1.42</v>
      </c>
      <c r="E337" s="4">
        <v>76.540000000000006</v>
      </c>
      <c r="F337" s="4">
        <v>68.7</v>
      </c>
      <c r="G337" s="4">
        <v>67.959999999999994</v>
      </c>
      <c r="H337" s="4">
        <v>84</v>
      </c>
      <c r="I337" s="4">
        <v>53.6</v>
      </c>
      <c r="J337" s="4">
        <v>22.29</v>
      </c>
      <c r="K337" s="4">
        <v>18.23</v>
      </c>
      <c r="L337" s="4">
        <v>11.95</v>
      </c>
      <c r="M337" s="4">
        <v>22.29</v>
      </c>
      <c r="N337" s="4">
        <v>18.23</v>
      </c>
      <c r="O337" s="4">
        <v>11.95</v>
      </c>
      <c r="P337" s="4">
        <f>IF('Data 1Q Ahead No Spaces'!T337&lt;5,0,IF('Data 1Q Ahead No Spaces'!T337&lt;11,1,IF('Data 1Q Ahead No Spaces'!T337&lt;17,2,3)))</f>
        <v>0</v>
      </c>
      <c r="Q337" s="3">
        <v>209324.9</v>
      </c>
      <c r="R337" s="7">
        <f>VLOOKUP('Data 1Q Ahead No Spaces'!W337,Industry!$A$2:$B$11,2,FALSE)</f>
        <v>0</v>
      </c>
    </row>
    <row r="338" spans="1:18" ht="14.25" customHeight="1" x14ac:dyDescent="0.35">
      <c r="A338" s="4">
        <f>IF('Data 1Q Ahead No Spaces'!A338='Data 1Q Ahead No Spaces'!A337,'Data to Use'!A337,'Data to Use'!A337+1)</f>
        <v>9</v>
      </c>
      <c r="B338" s="4">
        <v>-1.37</v>
      </c>
      <c r="C338" s="4">
        <v>0.44</v>
      </c>
      <c r="D338" s="4">
        <v>-1.5</v>
      </c>
      <c r="E338" s="4">
        <v>72.98</v>
      </c>
      <c r="F338" s="4">
        <v>66.150000000000006</v>
      </c>
      <c r="G338" s="4">
        <v>65.650000000000006</v>
      </c>
      <c r="H338" s="4">
        <v>94</v>
      </c>
      <c r="I338" s="4">
        <v>52.51</v>
      </c>
      <c r="J338" s="4">
        <v>20.88</v>
      </c>
      <c r="K338" s="4">
        <v>17.28</v>
      </c>
      <c r="L338" s="4">
        <v>10.97</v>
      </c>
      <c r="M338" s="4">
        <v>20.88</v>
      </c>
      <c r="N338" s="4">
        <v>17.28</v>
      </c>
      <c r="O338" s="4">
        <v>10.97</v>
      </c>
      <c r="P338" s="4">
        <f>IF('Data 1Q Ahead No Spaces'!T338&lt;5,0,IF('Data 1Q Ahead No Spaces'!T338&lt;11,1,IF('Data 1Q Ahead No Spaces'!T338&lt;17,2,3)))</f>
        <v>0</v>
      </c>
      <c r="Q338" s="3">
        <v>217596.72</v>
      </c>
      <c r="R338" s="7">
        <f>VLOOKUP('Data 1Q Ahead No Spaces'!W338,Industry!$A$2:$B$11,2,FALSE)</f>
        <v>0</v>
      </c>
    </row>
    <row r="339" spans="1:18" ht="14.25" customHeight="1" x14ac:dyDescent="0.35">
      <c r="A339" s="4">
        <f>IF('Data 1Q Ahead No Spaces'!A339='Data 1Q Ahead No Spaces'!A338,'Data to Use'!A338,'Data to Use'!A338+1)</f>
        <v>9</v>
      </c>
      <c r="B339" s="4">
        <v>-1.51</v>
      </c>
      <c r="C339" s="4">
        <v>0.44</v>
      </c>
      <c r="D339" s="4">
        <v>-1.67</v>
      </c>
      <c r="E339" s="4">
        <v>84.35</v>
      </c>
      <c r="F339" s="4">
        <v>79.709999999999994</v>
      </c>
      <c r="G339" s="4">
        <v>76.63</v>
      </c>
      <c r="H339" s="4">
        <v>94</v>
      </c>
      <c r="I339" s="4">
        <v>55.29</v>
      </c>
      <c r="J339" s="4">
        <v>20.079999999999998</v>
      </c>
      <c r="K339" s="4">
        <v>16.72</v>
      </c>
      <c r="L339" s="4">
        <v>11.1</v>
      </c>
      <c r="M339" s="4">
        <v>20.079999999999998</v>
      </c>
      <c r="N339" s="4">
        <v>16.72</v>
      </c>
      <c r="O339" s="4">
        <v>11.1</v>
      </c>
      <c r="P339" s="4">
        <f>IF('Data 1Q Ahead No Spaces'!T339&lt;5,0,IF('Data 1Q Ahead No Spaces'!T339&lt;11,1,IF('Data 1Q Ahead No Spaces'!T339&lt;17,2,3)))</f>
        <v>0</v>
      </c>
      <c r="Q339" s="3">
        <v>270942</v>
      </c>
      <c r="R339" s="7">
        <f>VLOOKUP('Data 1Q Ahead No Spaces'!W339,Industry!$A$2:$B$11,2,FALSE)</f>
        <v>0</v>
      </c>
    </row>
    <row r="340" spans="1:18" ht="14.25" customHeight="1" x14ac:dyDescent="0.35">
      <c r="A340" s="4">
        <f>IF('Data 1Q Ahead No Spaces'!A340='Data 1Q Ahead No Spaces'!A339,'Data to Use'!A339,'Data to Use'!A339+1)</f>
        <v>9</v>
      </c>
      <c r="B340" s="4">
        <v>-1.33</v>
      </c>
      <c r="C340" s="4">
        <v>0.44</v>
      </c>
      <c r="D340" s="4">
        <v>-1.47</v>
      </c>
      <c r="E340" s="4">
        <v>91.28</v>
      </c>
      <c r="F340" s="4">
        <v>86.04</v>
      </c>
      <c r="G340" s="4">
        <v>84.15</v>
      </c>
      <c r="H340" s="4">
        <v>95</v>
      </c>
      <c r="I340" s="4">
        <v>57.13</v>
      </c>
      <c r="J340" s="4">
        <v>18.61</v>
      </c>
      <c r="K340" s="4">
        <v>15.69</v>
      </c>
      <c r="L340" s="4">
        <v>10.63</v>
      </c>
      <c r="M340" s="4">
        <v>18.61</v>
      </c>
      <c r="N340" s="4">
        <v>15.69</v>
      </c>
      <c r="O340" s="4">
        <v>10.63</v>
      </c>
      <c r="P340" s="4">
        <f>IF('Data 1Q Ahead No Spaces'!T340&lt;5,0,IF('Data 1Q Ahead No Spaces'!T340&lt;11,1,IF('Data 1Q Ahead No Spaces'!T340&lt;17,2,3)))</f>
        <v>0</v>
      </c>
      <c r="Q340" s="3">
        <v>256374.79</v>
      </c>
      <c r="R340" s="7">
        <f>VLOOKUP('Data 1Q Ahead No Spaces'!W340,Industry!$A$2:$B$11,2,FALSE)</f>
        <v>0</v>
      </c>
    </row>
    <row r="341" spans="1:18" ht="14.25" customHeight="1" x14ac:dyDescent="0.35">
      <c r="A341" s="4">
        <f>IF('Data 1Q Ahead No Spaces'!A341='Data 1Q Ahead No Spaces'!A340,'Data to Use'!A340,'Data to Use'!A340+1)</f>
        <v>9</v>
      </c>
      <c r="B341" s="4">
        <v>-1.56</v>
      </c>
      <c r="C341" s="4">
        <v>0.43</v>
      </c>
      <c r="D341" s="4">
        <v>-1.72</v>
      </c>
      <c r="E341" s="4">
        <v>75.16</v>
      </c>
      <c r="F341" s="4">
        <v>67.27</v>
      </c>
      <c r="G341" s="4">
        <v>67.09</v>
      </c>
      <c r="H341" s="4">
        <v>95</v>
      </c>
      <c r="I341" s="4">
        <v>58.18</v>
      </c>
      <c r="J341" s="4">
        <v>17.39</v>
      </c>
      <c r="K341" s="4">
        <v>14.81</v>
      </c>
      <c r="L341" s="4">
        <v>10.119999999999999</v>
      </c>
      <c r="M341" s="4">
        <v>17.39</v>
      </c>
      <c r="N341" s="4">
        <v>14.81</v>
      </c>
      <c r="O341" s="4">
        <v>10.119999999999999</v>
      </c>
      <c r="P341" s="4">
        <f>IF('Data 1Q Ahead No Spaces'!T341&lt;5,0,IF('Data 1Q Ahead No Spaces'!T341&lt;11,1,IF('Data 1Q Ahead No Spaces'!T341&lt;17,2,3)))</f>
        <v>0</v>
      </c>
      <c r="Q341" s="3">
        <v>250638.72</v>
      </c>
      <c r="R341" s="7">
        <f>VLOOKUP('Data 1Q Ahead No Spaces'!W341,Industry!$A$2:$B$11,2,FALSE)</f>
        <v>0</v>
      </c>
    </row>
    <row r="342" spans="1:18" ht="14.25" customHeight="1" x14ac:dyDescent="0.35">
      <c r="A342" s="4">
        <f>IF('Data 1Q Ahead No Spaces'!A342='Data 1Q Ahead No Spaces'!A341,'Data to Use'!A341,'Data to Use'!A341+1)</f>
        <v>9</v>
      </c>
      <c r="B342" s="4">
        <v>-2.0699999999999998</v>
      </c>
      <c r="C342" s="4">
        <v>0.55000000000000004</v>
      </c>
      <c r="D342" s="4">
        <v>-2.35</v>
      </c>
      <c r="E342" s="4">
        <v>10.3</v>
      </c>
      <c r="F342" s="4">
        <v>0.14000000000000001</v>
      </c>
      <c r="G342" s="4">
        <v>2</v>
      </c>
      <c r="H342" s="4">
        <v>96</v>
      </c>
      <c r="I342" s="4">
        <v>54.72</v>
      </c>
      <c r="J342" s="4">
        <v>16.14</v>
      </c>
      <c r="K342" s="4">
        <v>13.68</v>
      </c>
      <c r="L342" s="4">
        <v>8.83</v>
      </c>
      <c r="M342" s="4">
        <v>18</v>
      </c>
      <c r="N342" s="4">
        <v>15.25</v>
      </c>
      <c r="O342" s="4">
        <v>9.85</v>
      </c>
      <c r="P342" s="4">
        <f>IF('Data 1Q Ahead No Spaces'!T342&lt;5,0,IF('Data 1Q Ahead No Spaces'!T342&lt;11,1,IF('Data 1Q Ahead No Spaces'!T342&lt;17,2,3)))</f>
        <v>0</v>
      </c>
      <c r="Q342" s="3">
        <v>223666.94409999999</v>
      </c>
      <c r="R342" s="7">
        <f>VLOOKUP('Data 1Q Ahead No Spaces'!W342,Industry!$A$2:$B$11,2,FALSE)</f>
        <v>0</v>
      </c>
    </row>
    <row r="343" spans="1:18" ht="14.25" customHeight="1" x14ac:dyDescent="0.35">
      <c r="A343" s="4">
        <f>IF('Data 1Q Ahead No Spaces'!A343='Data 1Q Ahead No Spaces'!A342,'Data to Use'!A342,'Data to Use'!A342+1)</f>
        <v>9</v>
      </c>
      <c r="B343" s="4">
        <v>-2.4</v>
      </c>
      <c r="C343" s="4">
        <v>0.6</v>
      </c>
      <c r="D343" s="4">
        <v>-2.75</v>
      </c>
      <c r="E343" s="4">
        <v>63.35</v>
      </c>
      <c r="F343" s="4">
        <v>57</v>
      </c>
      <c r="G343" s="4">
        <v>55.87</v>
      </c>
      <c r="H343" s="4">
        <v>95</v>
      </c>
      <c r="I343" s="4">
        <v>56.48</v>
      </c>
      <c r="J343" s="4">
        <v>14.11</v>
      </c>
      <c r="K343" s="4">
        <v>12.02</v>
      </c>
      <c r="L343" s="4">
        <v>7.97</v>
      </c>
      <c r="M343" s="4">
        <v>17.36</v>
      </c>
      <c r="N343" s="4">
        <v>14.79</v>
      </c>
      <c r="O343" s="4">
        <v>9.81</v>
      </c>
      <c r="P343" s="4">
        <f>IF('Data 1Q Ahead No Spaces'!T343&lt;5,0,IF('Data 1Q Ahead No Spaces'!T343&lt;11,1,IF('Data 1Q Ahead No Spaces'!T343&lt;17,2,3)))</f>
        <v>0</v>
      </c>
      <c r="Q343" s="3">
        <v>238823.14499999999</v>
      </c>
      <c r="R343" s="7">
        <f>VLOOKUP('Data 1Q Ahead No Spaces'!W343,Industry!$A$2:$B$11,2,FALSE)</f>
        <v>0</v>
      </c>
    </row>
    <row r="344" spans="1:18" ht="14.25" customHeight="1" x14ac:dyDescent="0.35">
      <c r="A344" s="4">
        <f>IF('Data 1Q Ahead No Spaces'!A344='Data 1Q Ahead No Spaces'!A343,'Data to Use'!A343,'Data to Use'!A343+1)</f>
        <v>9</v>
      </c>
      <c r="B344" s="4">
        <v>-2.36</v>
      </c>
      <c r="C344" s="4">
        <v>0.72</v>
      </c>
      <c r="D344" s="4">
        <v>-2.76</v>
      </c>
      <c r="E344" s="4">
        <v>83.62</v>
      </c>
      <c r="F344" s="4">
        <v>74.760000000000005</v>
      </c>
      <c r="G344" s="4">
        <v>74.010000000000005</v>
      </c>
      <c r="H344" s="4">
        <v>105</v>
      </c>
      <c r="I344" s="4">
        <v>56.4</v>
      </c>
      <c r="J344" s="4">
        <v>16.46</v>
      </c>
      <c r="K344" s="4">
        <v>13.77</v>
      </c>
      <c r="L344" s="4">
        <v>9.2799999999999994</v>
      </c>
      <c r="M344" s="4">
        <v>19.55</v>
      </c>
      <c r="N344" s="4">
        <v>16.350000000000001</v>
      </c>
      <c r="O344" s="4">
        <v>11.03</v>
      </c>
      <c r="P344" s="4">
        <f>IF('Data 1Q Ahead No Spaces'!T344&lt;5,0,IF('Data 1Q Ahead No Spaces'!T344&lt;11,1,IF('Data 1Q Ahead No Spaces'!T344&lt;17,2,3)))</f>
        <v>0</v>
      </c>
      <c r="Q344" s="3">
        <v>287690.76</v>
      </c>
      <c r="R344" s="7">
        <f>VLOOKUP('Data 1Q Ahead No Spaces'!W344,Industry!$A$2:$B$11,2,FALSE)</f>
        <v>0</v>
      </c>
    </row>
    <row r="345" spans="1:18" ht="14.25" customHeight="1" x14ac:dyDescent="0.35">
      <c r="A345" s="4">
        <f>IF('Data 1Q Ahead No Spaces'!A345='Data 1Q Ahead No Spaces'!A344,'Data to Use'!A344,'Data to Use'!A344+1)</f>
        <v>9</v>
      </c>
      <c r="B345" s="4">
        <v>-2.4700000000000002</v>
      </c>
      <c r="C345" s="4">
        <v>0.68</v>
      </c>
      <c r="D345" s="4">
        <v>-2.89</v>
      </c>
      <c r="E345" s="4">
        <v>79.5</v>
      </c>
      <c r="F345" s="4">
        <v>70.959999999999994</v>
      </c>
      <c r="G345" s="4">
        <v>69.83</v>
      </c>
      <c r="H345" s="4">
        <v>109</v>
      </c>
      <c r="I345" s="4">
        <v>57.19</v>
      </c>
      <c r="J345" s="4">
        <v>15.58</v>
      </c>
      <c r="K345" s="4">
        <v>13.15</v>
      </c>
      <c r="L345" s="4">
        <v>8.91</v>
      </c>
      <c r="M345" s="4">
        <v>18.510000000000002</v>
      </c>
      <c r="N345" s="4">
        <v>15.62</v>
      </c>
      <c r="O345" s="4">
        <v>10.58</v>
      </c>
      <c r="P345" s="4">
        <f>IF('Data 1Q Ahead No Spaces'!T345&lt;5,0,IF('Data 1Q Ahead No Spaces'!T345&lt;11,1,IF('Data 1Q Ahead No Spaces'!T345&lt;17,2,3)))</f>
        <v>0</v>
      </c>
      <c r="Q345" s="3">
        <v>277754.88</v>
      </c>
      <c r="R345" s="7">
        <f>VLOOKUP('Data 1Q Ahead No Spaces'!W345,Industry!$A$2:$B$11,2,FALSE)</f>
        <v>0</v>
      </c>
    </row>
    <row r="346" spans="1:18" ht="14.25" customHeight="1" x14ac:dyDescent="0.35">
      <c r="A346" s="4">
        <f>IF('Data 1Q Ahead No Spaces'!A346='Data 1Q Ahead No Spaces'!A345,'Data to Use'!A345,'Data to Use'!A345+1)</f>
        <v>9</v>
      </c>
      <c r="B346" s="4">
        <v>-2.0099999999999998</v>
      </c>
      <c r="C346" s="4">
        <v>0.57999999999999996</v>
      </c>
      <c r="D346" s="4">
        <v>-2.29</v>
      </c>
      <c r="E346" s="4">
        <v>58.8</v>
      </c>
      <c r="F346" s="4">
        <v>43.85</v>
      </c>
      <c r="G346" s="4">
        <v>50.61</v>
      </c>
      <c r="H346" s="4">
        <v>120</v>
      </c>
      <c r="I346" s="4">
        <v>55.43</v>
      </c>
      <c r="J346" s="4">
        <v>15.96</v>
      </c>
      <c r="K346" s="4">
        <v>13.33</v>
      </c>
      <c r="L346" s="4">
        <v>8.85</v>
      </c>
      <c r="M346" s="4">
        <v>19.760000000000002</v>
      </c>
      <c r="N346" s="4">
        <v>16.5</v>
      </c>
      <c r="O346" s="4">
        <v>10.95</v>
      </c>
      <c r="P346" s="4">
        <f>IF('Data 1Q Ahead No Spaces'!T346&lt;5,0,IF('Data 1Q Ahead No Spaces'!T346&lt;11,1,IF('Data 1Q Ahead No Spaces'!T346&lt;17,2,3)))</f>
        <v>0</v>
      </c>
      <c r="Q346" s="3">
        <v>310503</v>
      </c>
      <c r="R346" s="7">
        <f>VLOOKUP('Data 1Q Ahead No Spaces'!W346,Industry!$A$2:$B$11,2,FALSE)</f>
        <v>0</v>
      </c>
    </row>
    <row r="347" spans="1:18" ht="14.25" customHeight="1" x14ac:dyDescent="0.35">
      <c r="A347" s="4">
        <f>IF('Data 1Q Ahead No Spaces'!A347='Data 1Q Ahead No Spaces'!A346,'Data to Use'!A346,'Data to Use'!A346+1)</f>
        <v>9</v>
      </c>
      <c r="B347" s="4">
        <v>-2.04</v>
      </c>
      <c r="C347" s="4">
        <v>0.56999999999999995</v>
      </c>
      <c r="D347" s="4">
        <v>-2.33</v>
      </c>
      <c r="E347" s="4">
        <v>61.76</v>
      </c>
      <c r="F347" s="4">
        <v>51.33</v>
      </c>
      <c r="G347" s="4">
        <v>53.68</v>
      </c>
      <c r="H347" s="4">
        <v>118</v>
      </c>
      <c r="I347" s="4">
        <v>57.35</v>
      </c>
      <c r="J347" s="4">
        <v>15.47</v>
      </c>
      <c r="K347" s="4">
        <v>12.95</v>
      </c>
      <c r="L347" s="4">
        <v>8.8699999999999992</v>
      </c>
      <c r="M347" s="4">
        <v>19.510000000000002</v>
      </c>
      <c r="N347" s="4">
        <v>16.329999999999998</v>
      </c>
      <c r="O347" s="4">
        <v>11.19</v>
      </c>
      <c r="P347" s="4">
        <f>IF('Data 1Q Ahead No Spaces'!T347&lt;5,0,IF('Data 1Q Ahead No Spaces'!T347&lt;11,1,IF('Data 1Q Ahead No Spaces'!T347&lt;17,2,3)))</f>
        <v>0</v>
      </c>
      <c r="Q347" s="3">
        <v>338577.4</v>
      </c>
      <c r="R347" s="7">
        <f>VLOOKUP('Data 1Q Ahead No Spaces'!W347,Industry!$A$2:$B$11,2,FALSE)</f>
        <v>0</v>
      </c>
    </row>
    <row r="348" spans="1:18" ht="14.25" customHeight="1" x14ac:dyDescent="0.35">
      <c r="A348" s="4">
        <f>IF('Data 1Q Ahead No Spaces'!A348='Data 1Q Ahead No Spaces'!A347,'Data to Use'!A347,'Data to Use'!A347+1)</f>
        <v>9</v>
      </c>
      <c r="B348" s="4">
        <v>-1.89</v>
      </c>
      <c r="C348" s="4">
        <v>0.82</v>
      </c>
      <c r="D348" s="4">
        <v>-2.1800000000000002</v>
      </c>
      <c r="E348" s="4">
        <v>68.37</v>
      </c>
      <c r="F348" s="4">
        <v>55.54</v>
      </c>
      <c r="G348" s="4">
        <v>59.03</v>
      </c>
      <c r="H348" s="4">
        <v>135</v>
      </c>
      <c r="I348" s="4">
        <v>55.42</v>
      </c>
      <c r="J348" s="4">
        <v>24.3</v>
      </c>
      <c r="K348" s="4">
        <v>19.13</v>
      </c>
      <c r="L348" s="4">
        <v>13.47</v>
      </c>
      <c r="M348" s="4">
        <v>27</v>
      </c>
      <c r="N348" s="4">
        <v>21.26</v>
      </c>
      <c r="O348" s="4">
        <v>14.96</v>
      </c>
      <c r="P348" s="4">
        <f>IF('Data 1Q Ahead No Spaces'!T348&lt;5,0,IF('Data 1Q Ahead No Spaces'!T348&lt;11,1,IF('Data 1Q Ahead No Spaces'!T348&lt;17,2,3)))</f>
        <v>0</v>
      </c>
      <c r="Q348" s="3">
        <v>343566.3</v>
      </c>
      <c r="R348" s="7">
        <f>VLOOKUP('Data 1Q Ahead No Spaces'!W348,Industry!$A$2:$B$11,2,FALSE)</f>
        <v>0</v>
      </c>
    </row>
    <row r="349" spans="1:18" ht="14.25" customHeight="1" x14ac:dyDescent="0.35">
      <c r="A349" s="4">
        <f>IF('Data 1Q Ahead No Spaces'!A349='Data 1Q Ahead No Spaces'!A348,'Data to Use'!A348,'Data to Use'!A348+1)</f>
        <v>9</v>
      </c>
      <c r="B349" s="4">
        <v>-2.13</v>
      </c>
      <c r="C349" s="4">
        <v>0.76</v>
      </c>
      <c r="D349" s="4">
        <v>-2.4700000000000002</v>
      </c>
      <c r="E349" s="4">
        <v>47.02</v>
      </c>
      <c r="F349" s="4">
        <v>40.21</v>
      </c>
      <c r="G349" s="4">
        <v>39.85</v>
      </c>
      <c r="H349" s="4">
        <v>175</v>
      </c>
      <c r="I349" s="4">
        <v>56</v>
      </c>
      <c r="J349" s="4">
        <v>23.65</v>
      </c>
      <c r="K349" s="4">
        <v>19.11</v>
      </c>
      <c r="L349" s="4">
        <v>13.25</v>
      </c>
      <c r="M349" s="4">
        <v>23.77</v>
      </c>
      <c r="N349" s="4">
        <v>19.21</v>
      </c>
      <c r="O349" s="4">
        <v>13.31</v>
      </c>
      <c r="P349" s="4">
        <f>IF('Data 1Q Ahead No Spaces'!T349&lt;5,0,IF('Data 1Q Ahead No Spaces'!T349&lt;11,1,IF('Data 1Q Ahead No Spaces'!T349&lt;17,2,3)))</f>
        <v>0</v>
      </c>
      <c r="Q349" s="3">
        <v>382701.8</v>
      </c>
      <c r="R349" s="7">
        <f>VLOOKUP('Data 1Q Ahead No Spaces'!W349,Industry!$A$2:$B$11,2,FALSE)</f>
        <v>0</v>
      </c>
    </row>
    <row r="350" spans="1:18" ht="14.25" customHeight="1" x14ac:dyDescent="0.35">
      <c r="A350" s="4">
        <f>IF('Data 1Q Ahead No Spaces'!A350='Data 1Q Ahead No Spaces'!A349,'Data to Use'!A349,'Data to Use'!A349+1)</f>
        <v>9</v>
      </c>
      <c r="B350" s="4">
        <v>-1.91</v>
      </c>
      <c r="C350" s="4">
        <v>0.82</v>
      </c>
      <c r="D350" s="4">
        <v>-2.27</v>
      </c>
      <c r="E350" s="4">
        <v>48.66</v>
      </c>
      <c r="F350" s="4">
        <v>40.79</v>
      </c>
      <c r="G350" s="4">
        <v>38.36</v>
      </c>
      <c r="H350" s="4">
        <v>169</v>
      </c>
      <c r="I350" s="4">
        <v>52.08</v>
      </c>
      <c r="J350" s="4">
        <v>22.99</v>
      </c>
      <c r="K350" s="4">
        <v>18.36</v>
      </c>
      <c r="L350" s="4">
        <v>11.98</v>
      </c>
      <c r="M350" s="4">
        <v>25.22</v>
      </c>
      <c r="N350" s="4">
        <v>20.14</v>
      </c>
      <c r="O350" s="4">
        <v>13.14</v>
      </c>
      <c r="P350" s="4">
        <f>IF('Data 1Q Ahead No Spaces'!T350&lt;5,0,IF('Data 1Q Ahead No Spaces'!T350&lt;11,1,IF('Data 1Q Ahead No Spaces'!T350&lt;17,2,3)))</f>
        <v>0</v>
      </c>
      <c r="Q350" s="3">
        <v>381726.1</v>
      </c>
      <c r="R350" s="7">
        <f>VLOOKUP('Data 1Q Ahead No Spaces'!W350,Industry!$A$2:$B$11,2,FALSE)</f>
        <v>0</v>
      </c>
    </row>
    <row r="351" spans="1:18" ht="14.25" customHeight="1" x14ac:dyDescent="0.35">
      <c r="A351" s="4">
        <f>IF('Data 1Q Ahead No Spaces'!A351='Data 1Q Ahead No Spaces'!A350,'Data to Use'!A350,'Data to Use'!A350+1)</f>
        <v>9</v>
      </c>
      <c r="B351" s="4">
        <v>-1.99</v>
      </c>
      <c r="C351" s="4">
        <v>0.87</v>
      </c>
      <c r="D351" s="4">
        <v>-2.4</v>
      </c>
      <c r="E351" s="4">
        <v>45.17</v>
      </c>
      <c r="F351" s="4">
        <v>37.200000000000003</v>
      </c>
      <c r="G351" s="4">
        <v>36.299999999999997</v>
      </c>
      <c r="H351" s="4">
        <v>161</v>
      </c>
      <c r="I351" s="4">
        <v>53.15</v>
      </c>
      <c r="J351" s="4">
        <v>20.49</v>
      </c>
      <c r="K351" s="4">
        <v>16.22</v>
      </c>
      <c r="L351" s="4">
        <v>10.89</v>
      </c>
      <c r="M351" s="4">
        <v>26.31</v>
      </c>
      <c r="N351" s="4">
        <v>20.83</v>
      </c>
      <c r="O351" s="4">
        <v>13.98</v>
      </c>
      <c r="P351" s="4">
        <f>IF('Data 1Q Ahead No Spaces'!T351&lt;5,0,IF('Data 1Q Ahead No Spaces'!T351&lt;11,1,IF('Data 1Q Ahead No Spaces'!T351&lt;17,2,3)))</f>
        <v>0</v>
      </c>
      <c r="Q351" s="3">
        <v>329834.01500000001</v>
      </c>
      <c r="R351" s="7">
        <f>VLOOKUP('Data 1Q Ahead No Spaces'!W351,Industry!$A$2:$B$11,2,FALSE)</f>
        <v>0</v>
      </c>
    </row>
    <row r="352" spans="1:18" ht="14.25" customHeight="1" x14ac:dyDescent="0.35">
      <c r="A352" s="4">
        <f>IF('Data 1Q Ahead No Spaces'!A352='Data 1Q Ahead No Spaces'!A351,'Data to Use'!A351,'Data to Use'!A351+1)</f>
        <v>9</v>
      </c>
      <c r="B352" s="4">
        <v>-1.9</v>
      </c>
      <c r="C352" s="4">
        <v>1.02</v>
      </c>
      <c r="D352" s="4">
        <v>-2.3199999999999998</v>
      </c>
      <c r="E352" s="4">
        <v>57.39</v>
      </c>
      <c r="F352" s="4">
        <v>48.19</v>
      </c>
      <c r="G352" s="4">
        <v>48</v>
      </c>
      <c r="H352" s="4">
        <v>162</v>
      </c>
      <c r="I352" s="4">
        <v>52.55</v>
      </c>
      <c r="J352" s="4">
        <v>19.87</v>
      </c>
      <c r="K352" s="4">
        <v>15.29</v>
      </c>
      <c r="L352" s="4">
        <v>10.44</v>
      </c>
      <c r="M352" s="4">
        <v>29.99</v>
      </c>
      <c r="N352" s="4">
        <v>23.07</v>
      </c>
      <c r="O352" s="4">
        <v>15.76</v>
      </c>
      <c r="P352" s="4">
        <f>IF('Data 1Q Ahead No Spaces'!T352&lt;5,0,IF('Data 1Q Ahead No Spaces'!T352&lt;11,1,IF('Data 1Q Ahead No Spaces'!T352&lt;17,2,3)))</f>
        <v>0</v>
      </c>
      <c r="Q352" s="3">
        <v>354392.05</v>
      </c>
      <c r="R352" s="7">
        <f>VLOOKUP('Data 1Q Ahead No Spaces'!W352,Industry!$A$2:$B$11,2,FALSE)</f>
        <v>0</v>
      </c>
    </row>
    <row r="353" spans="1:18" ht="14.25" customHeight="1" x14ac:dyDescent="0.35">
      <c r="A353" s="4">
        <f>IF('Data 1Q Ahead No Spaces'!A353='Data 1Q Ahead No Spaces'!A352,'Data to Use'!A352,'Data to Use'!A352+1)</f>
        <v>9</v>
      </c>
      <c r="B353" s="4">
        <v>-1.93</v>
      </c>
      <c r="C353" s="4">
        <v>1.19</v>
      </c>
      <c r="D353" s="4">
        <v>-2.38</v>
      </c>
      <c r="E353" s="4">
        <v>38.43</v>
      </c>
      <c r="F353" s="4">
        <v>31.84</v>
      </c>
      <c r="G353" s="4">
        <v>31.25</v>
      </c>
      <c r="H353" s="4">
        <v>211</v>
      </c>
      <c r="I353" s="4">
        <v>51.01</v>
      </c>
      <c r="J353" s="4">
        <v>30.67</v>
      </c>
      <c r="K353" s="4">
        <v>22.66</v>
      </c>
      <c r="L353" s="4">
        <v>15.65</v>
      </c>
      <c r="M353" s="4">
        <v>35.36</v>
      </c>
      <c r="N353" s="4">
        <v>26.12</v>
      </c>
      <c r="O353" s="4">
        <v>18.04</v>
      </c>
      <c r="P353" s="4">
        <f>IF('Data 1Q Ahead No Spaces'!T353&lt;5,0,IF('Data 1Q Ahead No Spaces'!T353&lt;11,1,IF('Data 1Q Ahead No Spaces'!T353&lt;17,2,3)))</f>
        <v>0</v>
      </c>
      <c r="Q353" s="3">
        <v>353460.36</v>
      </c>
      <c r="R353" s="7">
        <f>VLOOKUP('Data 1Q Ahead No Spaces'!W353,Industry!$A$2:$B$11,2,FALSE)</f>
        <v>0</v>
      </c>
    </row>
    <row r="354" spans="1:18" ht="14.25" customHeight="1" x14ac:dyDescent="0.35">
      <c r="A354" s="4">
        <f>IF('Data 1Q Ahead No Spaces'!A354='Data 1Q Ahead No Spaces'!A353,'Data to Use'!A353,'Data to Use'!A353+1)</f>
        <v>9</v>
      </c>
      <c r="B354" s="4">
        <v>-2.54</v>
      </c>
      <c r="C354" s="4">
        <v>1.94</v>
      </c>
      <c r="D354" s="4">
        <v>-3.37</v>
      </c>
      <c r="E354" s="4">
        <v>-2.27</v>
      </c>
      <c r="F354" s="4">
        <v>-9.48</v>
      </c>
      <c r="G354" s="4">
        <v>-8.31</v>
      </c>
      <c r="H354" s="4">
        <v>247</v>
      </c>
      <c r="I354" s="4">
        <v>45.9</v>
      </c>
      <c r="J354" s="4">
        <v>34.72</v>
      </c>
      <c r="K354" s="4">
        <v>24.1</v>
      </c>
      <c r="L354" s="4">
        <v>15.94</v>
      </c>
      <c r="M354" s="4">
        <v>44.07</v>
      </c>
      <c r="N354" s="4">
        <v>30.59</v>
      </c>
      <c r="O354" s="4">
        <v>20.23</v>
      </c>
      <c r="P354" s="4">
        <f>IF('Data 1Q Ahead No Spaces'!T354&lt;5,0,IF('Data 1Q Ahead No Spaces'!T354&lt;11,1,IF('Data 1Q Ahead No Spaces'!T354&lt;17,2,3)))</f>
        <v>0</v>
      </c>
      <c r="Q354" s="3">
        <v>439679</v>
      </c>
      <c r="R354" s="7">
        <f>VLOOKUP('Data 1Q Ahead No Spaces'!W354,Industry!$A$2:$B$11,2,FALSE)</f>
        <v>0</v>
      </c>
    </row>
    <row r="355" spans="1:18" ht="14.25" customHeight="1" thickBot="1" x14ac:dyDescent="0.4">
      <c r="A355" s="4">
        <f>IF('Data 1Q Ahead No Spaces'!A355='Data 1Q Ahead No Spaces'!A354,'Data to Use'!A354,'Data to Use'!A354+1)</f>
        <v>9</v>
      </c>
      <c r="B355" s="4">
        <v>-2.52</v>
      </c>
      <c r="C355" s="4">
        <v>2.13</v>
      </c>
      <c r="D355" s="4">
        <v>-3.36</v>
      </c>
      <c r="E355" s="4">
        <v>29.13</v>
      </c>
      <c r="F355" s="4">
        <v>23.69</v>
      </c>
      <c r="G355" s="4">
        <v>23.27</v>
      </c>
      <c r="H355" s="4">
        <v>249</v>
      </c>
      <c r="I355" s="4">
        <v>44.79</v>
      </c>
      <c r="J355" s="4">
        <v>35.92</v>
      </c>
      <c r="K355" s="4">
        <v>23.98</v>
      </c>
      <c r="L355" s="4">
        <v>16.09</v>
      </c>
      <c r="M355" s="4">
        <v>49.8</v>
      </c>
      <c r="N355" s="4">
        <v>33.24</v>
      </c>
      <c r="O355" s="4">
        <v>22.31</v>
      </c>
      <c r="P355" s="4">
        <f>IF('Data 1Q Ahead No Spaces'!T355&lt;5,0,IF('Data 1Q Ahead No Spaces'!T355&lt;11,1,IF('Data 1Q Ahead No Spaces'!T355&lt;17,2,3)))</f>
        <v>0</v>
      </c>
      <c r="Q355" s="3">
        <v>434660.1</v>
      </c>
      <c r="R355" s="7">
        <f>VLOOKUP('Data 1Q Ahead No Spaces'!W355,Industry!$A$2:$B$11,2,FALSE)</f>
        <v>0</v>
      </c>
    </row>
    <row r="356" spans="1:18" ht="46.5" customHeight="1" thickBot="1" x14ac:dyDescent="0.4">
      <c r="A356" s="4">
        <f>IF('Data 1Q Ahead No Spaces'!A356='Data 1Q Ahead No Spaces'!A355,'Data to Use'!A355,'Data to Use'!A355+1)</f>
        <v>10</v>
      </c>
      <c r="B356" s="2">
        <v>5.54</v>
      </c>
      <c r="C356" s="2">
        <v>57.41</v>
      </c>
      <c r="D356" s="2">
        <v>56.45</v>
      </c>
      <c r="E356" s="2">
        <v>4.13</v>
      </c>
      <c r="F356" s="2">
        <v>-0.53</v>
      </c>
      <c r="G356" s="2">
        <v>1</v>
      </c>
      <c r="H356" s="2">
        <v>15</v>
      </c>
      <c r="I356" s="2">
        <v>88.36</v>
      </c>
      <c r="J356" s="2">
        <v>28.41</v>
      </c>
      <c r="K356" s="2">
        <v>22.07</v>
      </c>
      <c r="L356" s="2">
        <v>25.28</v>
      </c>
      <c r="M356" s="2">
        <v>28.73</v>
      </c>
      <c r="N356" s="2">
        <v>22.32</v>
      </c>
      <c r="O356" s="2">
        <v>25.57</v>
      </c>
      <c r="P356" s="4">
        <f>IF('Data 1Q Ahead No Spaces'!T356&lt;5,0,IF('Data 1Q Ahead No Spaces'!T356&lt;11,1,IF('Data 1Q Ahead No Spaces'!T356&lt;17,2,3)))</f>
        <v>1</v>
      </c>
      <c r="Q356" s="3">
        <v>1885.6809000000001</v>
      </c>
      <c r="R356" s="7">
        <f>VLOOKUP('Data 1Q Ahead No Spaces'!W356,Industry!$A$2:$B$11,2,FALSE)</f>
        <v>7</v>
      </c>
    </row>
    <row r="357" spans="1:18" ht="46.5" customHeight="1" thickBot="1" x14ac:dyDescent="0.4">
      <c r="A357" s="4">
        <f>IF('Data 1Q Ahead No Spaces'!A357='Data 1Q Ahead No Spaces'!A356,'Data to Use'!A356,'Data to Use'!A356+1)</f>
        <v>10</v>
      </c>
      <c r="B357" s="2">
        <v>4.04</v>
      </c>
      <c r="C357" s="2">
        <v>15.68</v>
      </c>
      <c r="D357" s="2">
        <v>14.49</v>
      </c>
      <c r="E357" s="2">
        <v>5</v>
      </c>
      <c r="F357" s="2">
        <v>2.44</v>
      </c>
      <c r="G357" s="2">
        <v>1.72</v>
      </c>
      <c r="H357" s="2">
        <v>18</v>
      </c>
      <c r="I357" s="2">
        <v>48.67</v>
      </c>
      <c r="J357" s="2">
        <v>48.34</v>
      </c>
      <c r="K357" s="2">
        <v>32.36</v>
      </c>
      <c r="L357" s="2">
        <v>23.82</v>
      </c>
      <c r="M357" s="2">
        <v>49.41</v>
      </c>
      <c r="N357" s="2">
        <v>33.07</v>
      </c>
      <c r="O357" s="2">
        <v>24.34</v>
      </c>
      <c r="P357" s="4">
        <f>IF('Data 1Q Ahead No Spaces'!T357&lt;5,0,IF('Data 1Q Ahead No Spaces'!T357&lt;11,1,IF('Data 1Q Ahead No Spaces'!T357&lt;17,2,3)))</f>
        <v>1</v>
      </c>
      <c r="Q357" s="3">
        <v>2144.8429999999998</v>
      </c>
      <c r="R357" s="7">
        <f>VLOOKUP('Data 1Q Ahead No Spaces'!W357,Industry!$A$2:$B$11,2,FALSE)</f>
        <v>7</v>
      </c>
    </row>
    <row r="358" spans="1:18" ht="46.5" customHeight="1" thickBot="1" x14ac:dyDescent="0.4">
      <c r="A358" s="4">
        <f>IF('Data 1Q Ahead No Spaces'!A358='Data 1Q Ahead No Spaces'!A357,'Data to Use'!A357,'Data to Use'!A357+1)</f>
        <v>10</v>
      </c>
      <c r="B358" s="2">
        <v>3.8</v>
      </c>
      <c r="C358" s="2">
        <v>9</v>
      </c>
      <c r="D358" s="2">
        <v>8.7899999999999991</v>
      </c>
      <c r="E358" s="2">
        <v>8.1300000000000008</v>
      </c>
      <c r="F358" s="2">
        <v>6.31</v>
      </c>
      <c r="G358" s="2">
        <v>5.25</v>
      </c>
      <c r="H358" s="2">
        <v>16</v>
      </c>
      <c r="I358" s="2">
        <v>54.43</v>
      </c>
      <c r="J358" s="2">
        <v>47.6</v>
      </c>
      <c r="K358" s="2">
        <v>32.090000000000003</v>
      </c>
      <c r="L358" s="2">
        <v>26.17</v>
      </c>
      <c r="M358" s="2">
        <v>48.35</v>
      </c>
      <c r="N358" s="2">
        <v>32.590000000000003</v>
      </c>
      <c r="O358" s="2">
        <v>26.58</v>
      </c>
      <c r="P358" s="4">
        <f>IF('Data 1Q Ahead No Spaces'!T358&lt;5,0,IF('Data 1Q Ahead No Spaces'!T358&lt;11,1,IF('Data 1Q Ahead No Spaces'!T358&lt;17,2,3)))</f>
        <v>1</v>
      </c>
      <c r="Q358" s="3">
        <v>2057.6170000000002</v>
      </c>
      <c r="R358" s="7">
        <f>VLOOKUP('Data 1Q Ahead No Spaces'!W358,Industry!$A$2:$B$11,2,FALSE)</f>
        <v>7</v>
      </c>
    </row>
    <row r="359" spans="1:18" ht="46.5" customHeight="1" thickBot="1" x14ac:dyDescent="0.4">
      <c r="A359" s="4">
        <f>IF('Data 1Q Ahead No Spaces'!A359='Data 1Q Ahead No Spaces'!A358,'Data to Use'!A358,'Data to Use'!A358+1)</f>
        <v>10</v>
      </c>
      <c r="B359" s="2">
        <v>3.8</v>
      </c>
      <c r="C359" s="2">
        <v>9.25</v>
      </c>
      <c r="D359" s="2">
        <v>9.01</v>
      </c>
      <c r="E359" s="2">
        <v>3.44</v>
      </c>
      <c r="F359" s="2">
        <v>1.75</v>
      </c>
      <c r="G359" s="2">
        <v>0.75</v>
      </c>
      <c r="H359" s="2">
        <v>16</v>
      </c>
      <c r="I359" s="2">
        <v>47.58</v>
      </c>
      <c r="J359" s="2">
        <v>55.32</v>
      </c>
      <c r="K359" s="2">
        <v>35.369999999999997</v>
      </c>
      <c r="L359" s="2">
        <v>26.61</v>
      </c>
      <c r="M359" s="2">
        <v>56.39</v>
      </c>
      <c r="N359" s="2">
        <v>36.06</v>
      </c>
      <c r="O359" s="2">
        <v>27.13</v>
      </c>
      <c r="P359" s="4">
        <f>IF('Data 1Q Ahead No Spaces'!T359&lt;5,0,IF('Data 1Q Ahead No Spaces'!T359&lt;11,1,IF('Data 1Q Ahead No Spaces'!T359&lt;17,2,3)))</f>
        <v>1</v>
      </c>
      <c r="Q359" s="3">
        <v>2043.9567999999999</v>
      </c>
      <c r="R359" s="7">
        <f>VLOOKUP('Data 1Q Ahead No Spaces'!W359,Industry!$A$2:$B$11,2,FALSE)</f>
        <v>7</v>
      </c>
    </row>
    <row r="360" spans="1:18" ht="46.5" customHeight="1" thickBot="1" x14ac:dyDescent="0.4">
      <c r="A360" s="4">
        <f>IF('Data 1Q Ahead No Spaces'!A360='Data 1Q Ahead No Spaces'!A359,'Data to Use'!A359,'Data to Use'!A359+1)</f>
        <v>10</v>
      </c>
      <c r="B360" s="2">
        <v>4.2699999999999996</v>
      </c>
      <c r="C360" s="2">
        <v>9.94</v>
      </c>
      <c r="D360" s="2">
        <v>9.58</v>
      </c>
      <c r="E360" s="2">
        <v>5</v>
      </c>
      <c r="F360" s="2">
        <v>2.15</v>
      </c>
      <c r="G360" s="2">
        <v>2</v>
      </c>
      <c r="H360" s="2">
        <v>20</v>
      </c>
      <c r="I360" s="2">
        <v>44.22</v>
      </c>
      <c r="J360" s="2">
        <v>67.709999999999994</v>
      </c>
      <c r="K360" s="2">
        <v>39.619999999999997</v>
      </c>
      <c r="L360" s="2">
        <v>30.26</v>
      </c>
      <c r="M360" s="2">
        <v>70.91</v>
      </c>
      <c r="N360" s="2">
        <v>41.49</v>
      </c>
      <c r="O360" s="2">
        <v>31.69</v>
      </c>
      <c r="P360" s="4">
        <f>IF('Data 1Q Ahead No Spaces'!T360&lt;5,0,IF('Data 1Q Ahead No Spaces'!T360&lt;11,1,IF('Data 1Q Ahead No Spaces'!T360&lt;17,2,3)))</f>
        <v>1</v>
      </c>
      <c r="Q360" s="3">
        <v>2678.4611</v>
      </c>
      <c r="R360" s="7">
        <f>VLOOKUP('Data 1Q Ahead No Spaces'!W360,Industry!$A$2:$B$11,2,FALSE)</f>
        <v>7</v>
      </c>
    </row>
    <row r="361" spans="1:18" ht="46.5" customHeight="1" thickBot="1" x14ac:dyDescent="0.4">
      <c r="A361" s="4">
        <f>IF('Data 1Q Ahead No Spaces'!A361='Data 1Q Ahead No Spaces'!A360,'Data to Use'!A360,'Data to Use'!A360+1)</f>
        <v>10</v>
      </c>
      <c r="B361" s="2">
        <v>2.97</v>
      </c>
      <c r="C361" s="2">
        <v>5.95</v>
      </c>
      <c r="D361" s="2">
        <v>5.56</v>
      </c>
      <c r="E361" s="2">
        <v>13.31</v>
      </c>
      <c r="F361" s="2">
        <v>9.6199999999999992</v>
      </c>
      <c r="G361" s="2">
        <v>8.3800000000000008</v>
      </c>
      <c r="H361" s="2">
        <v>13</v>
      </c>
      <c r="I361" s="2">
        <v>43.16</v>
      </c>
      <c r="J361" s="2">
        <v>59.73</v>
      </c>
      <c r="K361" s="2">
        <v>36.82</v>
      </c>
      <c r="L361" s="2">
        <v>26.05</v>
      </c>
      <c r="M361" s="2">
        <v>62.2</v>
      </c>
      <c r="N361" s="2">
        <v>38.35</v>
      </c>
      <c r="O361" s="2">
        <v>27.13</v>
      </c>
      <c r="P361" s="4">
        <f>IF('Data 1Q Ahead No Spaces'!T361&lt;5,0,IF('Data 1Q Ahead No Spaces'!T361&lt;11,1,IF('Data 1Q Ahead No Spaces'!T361&lt;17,2,3)))</f>
        <v>1</v>
      </c>
      <c r="Q361" s="3">
        <v>4095.9486000000002</v>
      </c>
      <c r="R361" s="7">
        <f>VLOOKUP('Data 1Q Ahead No Spaces'!W361,Industry!$A$2:$B$11,2,FALSE)</f>
        <v>7</v>
      </c>
    </row>
    <row r="362" spans="1:18" ht="46.5" customHeight="1" thickBot="1" x14ac:dyDescent="0.4">
      <c r="A362" s="4">
        <f>IF('Data 1Q Ahead No Spaces'!A362='Data 1Q Ahead No Spaces'!A361,'Data to Use'!A361,'Data to Use'!A361+1)</f>
        <v>10</v>
      </c>
      <c r="B362" s="2">
        <v>2.25</v>
      </c>
      <c r="C362" s="2">
        <v>4.46</v>
      </c>
      <c r="D362" s="2">
        <v>3.87</v>
      </c>
      <c r="E362" s="2">
        <v>14.27</v>
      </c>
      <c r="F362" s="2">
        <v>12.2</v>
      </c>
      <c r="G362" s="2">
        <v>10.27</v>
      </c>
      <c r="H362" s="2">
        <v>15</v>
      </c>
      <c r="I362" s="2">
        <v>45.1</v>
      </c>
      <c r="J362" s="2">
        <v>53.37</v>
      </c>
      <c r="K362" s="2">
        <v>34.270000000000003</v>
      </c>
      <c r="L362" s="2">
        <v>24.07</v>
      </c>
      <c r="M362" s="2">
        <v>55.75</v>
      </c>
      <c r="N362" s="2">
        <v>35.799999999999997</v>
      </c>
      <c r="O362" s="2">
        <v>25.14</v>
      </c>
      <c r="P362" s="4">
        <f>IF('Data 1Q Ahead No Spaces'!T362&lt;5,0,IF('Data 1Q Ahead No Spaces'!T362&lt;11,1,IF('Data 1Q Ahead No Spaces'!T362&lt;17,2,3)))</f>
        <v>1</v>
      </c>
      <c r="Q362" s="3">
        <v>4708.2925999999998</v>
      </c>
      <c r="R362" s="7">
        <f>VLOOKUP('Data 1Q Ahead No Spaces'!W362,Industry!$A$2:$B$11,2,FALSE)</f>
        <v>7</v>
      </c>
    </row>
    <row r="363" spans="1:18" ht="46.5" customHeight="1" thickBot="1" x14ac:dyDescent="0.4">
      <c r="A363" s="4">
        <f>IF('Data 1Q Ahead No Spaces'!A363='Data 1Q Ahead No Spaces'!A362,'Data to Use'!A362,'Data to Use'!A362+1)</f>
        <v>10</v>
      </c>
      <c r="B363" s="2">
        <v>1.48</v>
      </c>
      <c r="C363" s="2">
        <v>2.89</v>
      </c>
      <c r="D363" s="2">
        <v>2.23</v>
      </c>
      <c r="E363" s="2">
        <v>15.94</v>
      </c>
      <c r="F363" s="2">
        <v>12.81</v>
      </c>
      <c r="G363" s="2">
        <v>11.81</v>
      </c>
      <c r="H363" s="2">
        <v>16</v>
      </c>
      <c r="I363" s="2">
        <v>45.62</v>
      </c>
      <c r="J363" s="2">
        <v>51.65</v>
      </c>
      <c r="K363" s="2">
        <v>33.58</v>
      </c>
      <c r="L363" s="2">
        <v>23.56</v>
      </c>
      <c r="M363" s="2">
        <v>53.8</v>
      </c>
      <c r="N363" s="2">
        <v>34.979999999999997</v>
      </c>
      <c r="O363" s="2">
        <v>24.55</v>
      </c>
      <c r="P363" s="4">
        <f>IF('Data 1Q Ahead No Spaces'!T363&lt;5,0,IF('Data 1Q Ahead No Spaces'!T363&lt;11,1,IF('Data 1Q Ahead No Spaces'!T363&lt;17,2,3)))</f>
        <v>1</v>
      </c>
      <c r="Q363" s="3">
        <v>4626.9211999999998</v>
      </c>
      <c r="R363" s="7">
        <f>VLOOKUP('Data 1Q Ahead No Spaces'!W363,Industry!$A$2:$B$11,2,FALSE)</f>
        <v>7</v>
      </c>
    </row>
    <row r="364" spans="1:18" ht="46.5" customHeight="1" thickBot="1" x14ac:dyDescent="0.4">
      <c r="A364" s="4">
        <f>IF('Data 1Q Ahead No Spaces'!A364='Data 1Q Ahead No Spaces'!A363,'Data to Use'!A363,'Data to Use'!A363+1)</f>
        <v>10</v>
      </c>
      <c r="B364" s="2">
        <v>0.88</v>
      </c>
      <c r="C364" s="2">
        <v>1.76</v>
      </c>
      <c r="D364" s="2">
        <v>1.19</v>
      </c>
      <c r="E364" s="2">
        <v>23.38</v>
      </c>
      <c r="F364" s="2">
        <v>19.190000000000001</v>
      </c>
      <c r="G364" s="2">
        <v>18.690000000000001</v>
      </c>
      <c r="H364" s="2">
        <v>16</v>
      </c>
      <c r="I364" s="2">
        <v>46.38</v>
      </c>
      <c r="J364" s="2">
        <v>46.85</v>
      </c>
      <c r="K364" s="2">
        <v>31.51</v>
      </c>
      <c r="L364" s="2">
        <v>21.73</v>
      </c>
      <c r="M364" s="2">
        <v>48.69</v>
      </c>
      <c r="N364" s="2">
        <v>32.75</v>
      </c>
      <c r="O364" s="2">
        <v>22.58</v>
      </c>
      <c r="P364" s="4">
        <f>IF('Data 1Q Ahead No Spaces'!T364&lt;5,0,IF('Data 1Q Ahead No Spaces'!T364&lt;11,1,IF('Data 1Q Ahead No Spaces'!T364&lt;17,2,3)))</f>
        <v>1</v>
      </c>
      <c r="Q364" s="3">
        <v>5256.2822999999999</v>
      </c>
      <c r="R364" s="7">
        <f>VLOOKUP('Data 1Q Ahead No Spaces'!W364,Industry!$A$2:$B$11,2,FALSE)</f>
        <v>7</v>
      </c>
    </row>
    <row r="365" spans="1:18" ht="46.5" customHeight="1" thickBot="1" x14ac:dyDescent="0.4">
      <c r="A365" s="4">
        <f>IF('Data 1Q Ahead No Spaces'!A365='Data 1Q Ahead No Spaces'!A364,'Data to Use'!A364,'Data to Use'!A364+1)</f>
        <v>10</v>
      </c>
      <c r="B365" s="2">
        <v>0.09</v>
      </c>
      <c r="C365" s="2">
        <v>1.02</v>
      </c>
      <c r="D365" s="2">
        <v>0.11</v>
      </c>
      <c r="E365" s="2">
        <v>30.79</v>
      </c>
      <c r="F365" s="2">
        <v>25.93</v>
      </c>
      <c r="G365" s="2">
        <v>25.57</v>
      </c>
      <c r="H365" s="2">
        <v>14</v>
      </c>
      <c r="I365" s="2">
        <v>51.39</v>
      </c>
      <c r="J365" s="2">
        <v>31.43</v>
      </c>
      <c r="K365" s="2">
        <v>23.7</v>
      </c>
      <c r="L365" s="2">
        <v>16.21</v>
      </c>
      <c r="M365" s="2">
        <v>32.65</v>
      </c>
      <c r="N365" s="2">
        <v>24.61</v>
      </c>
      <c r="O365" s="2">
        <v>16.829999999999998</v>
      </c>
      <c r="P365" s="4">
        <f>IF('Data 1Q Ahead No Spaces'!T365&lt;5,0,IF('Data 1Q Ahead No Spaces'!T365&lt;11,1,IF('Data 1Q Ahead No Spaces'!T365&lt;17,2,3)))</f>
        <v>1</v>
      </c>
      <c r="Q365" s="3">
        <v>7434.7181</v>
      </c>
      <c r="R365" s="7">
        <f>VLOOKUP('Data 1Q Ahead No Spaces'!W365,Industry!$A$2:$B$11,2,FALSE)</f>
        <v>7</v>
      </c>
    </row>
    <row r="366" spans="1:18" ht="46.5" customHeight="1" thickBot="1" x14ac:dyDescent="0.4">
      <c r="A366" s="4">
        <f>IF('Data 1Q Ahead No Spaces'!A366='Data 1Q Ahead No Spaces'!A365,'Data to Use'!A365,'Data to Use'!A365+1)</f>
        <v>10</v>
      </c>
      <c r="B366" s="2">
        <v>-0.12</v>
      </c>
      <c r="C366" s="2">
        <v>0.85</v>
      </c>
      <c r="D366" s="2">
        <v>-0.15</v>
      </c>
      <c r="E366" s="2">
        <v>28.54</v>
      </c>
      <c r="F366" s="2">
        <v>23.77</v>
      </c>
      <c r="G366" s="2">
        <v>23.15</v>
      </c>
      <c r="H366" s="2">
        <v>13</v>
      </c>
      <c r="I366" s="2">
        <v>53.03</v>
      </c>
      <c r="J366" s="2">
        <v>22.72</v>
      </c>
      <c r="K366" s="2">
        <v>17.57</v>
      </c>
      <c r="L366" s="2">
        <v>12.05</v>
      </c>
      <c r="M366" s="2">
        <v>29.31</v>
      </c>
      <c r="N366" s="2">
        <v>22.67</v>
      </c>
      <c r="O366" s="2">
        <v>15.54</v>
      </c>
      <c r="P366" s="4">
        <f>IF('Data 1Q Ahead No Spaces'!T366&lt;5,0,IF('Data 1Q Ahead No Spaces'!T366&lt;11,1,IF('Data 1Q Ahead No Spaces'!T366&lt;17,2,3)))</f>
        <v>1</v>
      </c>
      <c r="Q366" s="3">
        <v>9072.8634000000002</v>
      </c>
      <c r="R366" s="7">
        <f>VLOOKUP('Data 1Q Ahead No Spaces'!W366,Industry!$A$2:$B$11,2,FALSE)</f>
        <v>7</v>
      </c>
    </row>
    <row r="367" spans="1:18" ht="46.5" customHeight="1" thickBot="1" x14ac:dyDescent="0.4">
      <c r="A367" s="4">
        <f>IF('Data 1Q Ahead No Spaces'!A367='Data 1Q Ahead No Spaces'!A366,'Data to Use'!A366,'Data to Use'!A366+1)</f>
        <v>10</v>
      </c>
      <c r="B367" s="2">
        <v>-0.36</v>
      </c>
      <c r="C367" s="2">
        <v>0.55000000000000004</v>
      </c>
      <c r="D367" s="2">
        <v>-0.44</v>
      </c>
      <c r="E367" s="2">
        <v>33.69</v>
      </c>
      <c r="F367" s="2">
        <v>28.08</v>
      </c>
      <c r="G367" s="2">
        <v>28.77</v>
      </c>
      <c r="H367" s="2">
        <v>13</v>
      </c>
      <c r="I367" s="2">
        <v>53.77</v>
      </c>
      <c r="J367" s="2">
        <v>14.66</v>
      </c>
      <c r="K367" s="2">
        <v>12.11</v>
      </c>
      <c r="L367" s="2">
        <v>7.9</v>
      </c>
      <c r="M367" s="2">
        <v>21.03</v>
      </c>
      <c r="N367" s="2">
        <v>17.38</v>
      </c>
      <c r="O367" s="2">
        <v>11.34</v>
      </c>
      <c r="P367" s="4">
        <f>IF('Data 1Q Ahead No Spaces'!T367&lt;5,0,IF('Data 1Q Ahead No Spaces'!T367&lt;11,1,IF('Data 1Q Ahead No Spaces'!T367&lt;17,2,3)))</f>
        <v>1</v>
      </c>
      <c r="Q367" s="3">
        <v>8375.6342000000004</v>
      </c>
      <c r="R367" s="7">
        <f>VLOOKUP('Data 1Q Ahead No Spaces'!W367,Industry!$A$2:$B$11,2,FALSE)</f>
        <v>7</v>
      </c>
    </row>
    <row r="368" spans="1:18" ht="46.5" customHeight="1" thickBot="1" x14ac:dyDescent="0.4">
      <c r="A368" s="4">
        <f>IF('Data 1Q Ahead No Spaces'!A368='Data 1Q Ahead No Spaces'!A367,'Data to Use'!A367,'Data to Use'!A367+1)</f>
        <v>10</v>
      </c>
      <c r="B368" s="2">
        <v>-0.32</v>
      </c>
      <c r="C368" s="2">
        <v>1.28</v>
      </c>
      <c r="D368" s="2">
        <v>-0.38</v>
      </c>
      <c r="E368" s="2">
        <v>43.54</v>
      </c>
      <c r="F368" s="2">
        <v>36.54</v>
      </c>
      <c r="G368" s="2">
        <v>38.08</v>
      </c>
      <c r="H368" s="2">
        <v>13</v>
      </c>
      <c r="I368" s="2">
        <v>49.1</v>
      </c>
      <c r="J368" s="2">
        <v>43.99</v>
      </c>
      <c r="K368" s="2">
        <v>29.45</v>
      </c>
      <c r="L368" s="2">
        <v>21.6</v>
      </c>
      <c r="M368" s="2">
        <v>49.35</v>
      </c>
      <c r="N368" s="2">
        <v>33.049999999999997</v>
      </c>
      <c r="O368" s="2">
        <v>24.24</v>
      </c>
      <c r="P368" s="4">
        <f>IF('Data 1Q Ahead No Spaces'!T368&lt;5,0,IF('Data 1Q Ahead No Spaces'!T368&lt;11,1,IF('Data 1Q Ahead No Spaces'!T368&lt;17,2,3)))</f>
        <v>1</v>
      </c>
      <c r="Q368" s="3">
        <v>10626.399799999999</v>
      </c>
      <c r="R368" s="7">
        <f>VLOOKUP('Data 1Q Ahead No Spaces'!W368,Industry!$A$2:$B$11,2,FALSE)</f>
        <v>7</v>
      </c>
    </row>
    <row r="369" spans="1:18" ht="46.5" customHeight="1" thickBot="1" x14ac:dyDescent="0.4">
      <c r="A369" s="4">
        <f>IF('Data 1Q Ahead No Spaces'!A369='Data 1Q Ahead No Spaces'!A368,'Data to Use'!A368,'Data to Use'!A368+1)</f>
        <v>10</v>
      </c>
      <c r="B369" s="2">
        <v>-0.48</v>
      </c>
      <c r="C369" s="2">
        <v>1.1499999999999999</v>
      </c>
      <c r="D369" s="2">
        <v>-0.56000000000000005</v>
      </c>
      <c r="E369" s="2">
        <v>23.53</v>
      </c>
      <c r="F369" s="2">
        <v>19.63</v>
      </c>
      <c r="G369" s="2">
        <v>21.17</v>
      </c>
      <c r="H369" s="2">
        <v>30</v>
      </c>
      <c r="I369" s="2">
        <v>48.54</v>
      </c>
      <c r="J369" s="2">
        <v>43.39</v>
      </c>
      <c r="K369" s="2">
        <v>29.25</v>
      </c>
      <c r="L369" s="2">
        <v>21.15</v>
      </c>
      <c r="M369" s="2">
        <v>48.35</v>
      </c>
      <c r="N369" s="2">
        <v>32.590000000000003</v>
      </c>
      <c r="O369" s="2">
        <v>23.57</v>
      </c>
      <c r="P369" s="4">
        <f>IF('Data 1Q Ahead No Spaces'!T369&lt;5,0,IF('Data 1Q Ahead No Spaces'!T369&lt;11,1,IF('Data 1Q Ahead No Spaces'!T369&lt;17,2,3)))</f>
        <v>1</v>
      </c>
      <c r="Q369" s="3">
        <v>12638.3508</v>
      </c>
      <c r="R369" s="7">
        <f>VLOOKUP('Data 1Q Ahead No Spaces'!W369,Industry!$A$2:$B$11,2,FALSE)</f>
        <v>7</v>
      </c>
    </row>
    <row r="370" spans="1:18" ht="46.5" customHeight="1" thickBot="1" x14ac:dyDescent="0.4">
      <c r="A370" s="4">
        <f>IF('Data 1Q Ahead No Spaces'!A370='Data 1Q Ahead No Spaces'!A369,'Data to Use'!A369,'Data to Use'!A369+1)</f>
        <v>10</v>
      </c>
      <c r="B370" s="2">
        <v>-0.59</v>
      </c>
      <c r="C370" s="2">
        <v>0.85</v>
      </c>
      <c r="D370" s="2">
        <v>-0.66</v>
      </c>
      <c r="E370" s="2">
        <v>23.89</v>
      </c>
      <c r="F370" s="2">
        <v>19.149999999999999</v>
      </c>
      <c r="G370" s="2">
        <v>21.78</v>
      </c>
      <c r="H370" s="2">
        <v>27</v>
      </c>
      <c r="I370" s="2">
        <v>54.21</v>
      </c>
      <c r="J370" s="2">
        <v>35.700000000000003</v>
      </c>
      <c r="K370" s="2">
        <v>26.16</v>
      </c>
      <c r="L370" s="2">
        <v>19.440000000000001</v>
      </c>
      <c r="M370" s="2">
        <v>36.479999999999997</v>
      </c>
      <c r="N370" s="2">
        <v>26.73</v>
      </c>
      <c r="O370" s="2">
        <v>19.87</v>
      </c>
      <c r="P370" s="4">
        <f>IF('Data 1Q Ahead No Spaces'!T370&lt;5,0,IF('Data 1Q Ahead No Spaces'!T370&lt;11,1,IF('Data 1Q Ahead No Spaces'!T370&lt;17,2,3)))</f>
        <v>1</v>
      </c>
      <c r="Q370" s="3">
        <v>15322.5383</v>
      </c>
      <c r="R370" s="7">
        <f>VLOOKUP('Data 1Q Ahead No Spaces'!W370,Industry!$A$2:$B$11,2,FALSE)</f>
        <v>7</v>
      </c>
    </row>
    <row r="371" spans="1:18" ht="46.5" customHeight="1" thickBot="1" x14ac:dyDescent="0.4">
      <c r="A371" s="4">
        <f>IF('Data 1Q Ahead No Spaces'!A371='Data 1Q Ahead No Spaces'!A370,'Data to Use'!A370,'Data to Use'!A370+1)</f>
        <v>10</v>
      </c>
      <c r="B371" s="2">
        <v>-0.66</v>
      </c>
      <c r="C371" s="2">
        <v>0.66</v>
      </c>
      <c r="D371" s="2">
        <v>-0.73</v>
      </c>
      <c r="E371" s="2">
        <v>38.130000000000003</v>
      </c>
      <c r="F371" s="2">
        <v>35.54</v>
      </c>
      <c r="G371" s="2">
        <v>35.75</v>
      </c>
      <c r="H371" s="2">
        <v>24</v>
      </c>
      <c r="I371" s="2">
        <v>55.9</v>
      </c>
      <c r="J371" s="2">
        <v>31.54</v>
      </c>
      <c r="K371" s="2">
        <v>23.86</v>
      </c>
      <c r="L371" s="2">
        <v>17.739999999999998</v>
      </c>
      <c r="M371" s="2">
        <v>32.18</v>
      </c>
      <c r="N371" s="2">
        <v>24.35</v>
      </c>
      <c r="O371" s="2">
        <v>18.100000000000001</v>
      </c>
      <c r="P371" s="4">
        <f>IF('Data 1Q Ahead No Spaces'!T371&lt;5,0,IF('Data 1Q Ahead No Spaces'!T371&lt;11,1,IF('Data 1Q Ahead No Spaces'!T371&lt;17,2,3)))</f>
        <v>1</v>
      </c>
      <c r="Q371" s="3">
        <v>14447.822899999999</v>
      </c>
      <c r="R371" s="7">
        <f>VLOOKUP('Data 1Q Ahead No Spaces'!W371,Industry!$A$2:$B$11,2,FALSE)</f>
        <v>7</v>
      </c>
    </row>
    <row r="372" spans="1:18" ht="46.5" customHeight="1" thickBot="1" x14ac:dyDescent="0.4">
      <c r="A372" s="4">
        <f>IF('Data 1Q Ahead No Spaces'!A372='Data 1Q Ahead No Spaces'!A371,'Data to Use'!A371,'Data to Use'!A371+1)</f>
        <v>10</v>
      </c>
      <c r="B372" s="2">
        <v>-0.85</v>
      </c>
      <c r="C372" s="2">
        <v>0.56000000000000005</v>
      </c>
      <c r="D372" s="2">
        <v>-0.92</v>
      </c>
      <c r="E372" s="2">
        <v>37.04</v>
      </c>
      <c r="F372" s="2">
        <v>32</v>
      </c>
      <c r="G372" s="2">
        <v>34.17</v>
      </c>
      <c r="H372" s="2">
        <v>24</v>
      </c>
      <c r="I372" s="2">
        <v>58.51</v>
      </c>
      <c r="J372" s="2">
        <v>24.82</v>
      </c>
      <c r="K372" s="2">
        <v>19.399999999999999</v>
      </c>
      <c r="L372" s="2">
        <v>14.62</v>
      </c>
      <c r="M372" s="2">
        <v>27.96</v>
      </c>
      <c r="N372" s="2">
        <v>21.85</v>
      </c>
      <c r="O372" s="2">
        <v>16.47</v>
      </c>
      <c r="P372" s="4">
        <f>IF('Data 1Q Ahead No Spaces'!T372&lt;5,0,IF('Data 1Q Ahead No Spaces'!T372&lt;11,1,IF('Data 1Q Ahead No Spaces'!T372&lt;17,2,3)))</f>
        <v>1</v>
      </c>
      <c r="Q372" s="3">
        <v>15102.325199999999</v>
      </c>
      <c r="R372" s="7">
        <f>VLOOKUP('Data 1Q Ahead No Spaces'!W372,Industry!$A$2:$B$11,2,FALSE)</f>
        <v>7</v>
      </c>
    </row>
    <row r="373" spans="1:18" ht="46.5" customHeight="1" thickBot="1" x14ac:dyDescent="0.4">
      <c r="A373" s="4">
        <f>IF('Data 1Q Ahead No Spaces'!A373='Data 1Q Ahead No Spaces'!A372,'Data to Use'!A372,'Data to Use'!A372+1)</f>
        <v>10</v>
      </c>
      <c r="B373" s="2">
        <v>-1.04</v>
      </c>
      <c r="C373" s="2">
        <v>0.45</v>
      </c>
      <c r="D373" s="2">
        <v>-1.1200000000000001</v>
      </c>
      <c r="E373" s="2">
        <v>53.91</v>
      </c>
      <c r="F373" s="2">
        <v>46.77</v>
      </c>
      <c r="G373" s="2">
        <v>50.23</v>
      </c>
      <c r="H373" s="2">
        <v>22</v>
      </c>
      <c r="I373" s="2">
        <v>57.21</v>
      </c>
      <c r="J373" s="2">
        <v>22.89</v>
      </c>
      <c r="K373" s="2">
        <v>18.63</v>
      </c>
      <c r="L373" s="2">
        <v>13.18</v>
      </c>
      <c r="M373" s="2">
        <v>22.89</v>
      </c>
      <c r="N373" s="2">
        <v>18.63</v>
      </c>
      <c r="O373" s="2">
        <v>13.18</v>
      </c>
      <c r="P373" s="4">
        <f>IF('Data 1Q Ahead No Spaces'!T373&lt;5,0,IF('Data 1Q Ahead No Spaces'!T373&lt;11,1,IF('Data 1Q Ahead No Spaces'!T373&lt;17,2,3)))</f>
        <v>1</v>
      </c>
      <c r="Q373" s="3">
        <v>18979.557400000002</v>
      </c>
      <c r="R373" s="7">
        <f>VLOOKUP('Data 1Q Ahead No Spaces'!W373,Industry!$A$2:$B$11,2,FALSE)</f>
        <v>7</v>
      </c>
    </row>
    <row r="374" spans="1:18" ht="46.5" customHeight="1" thickBot="1" x14ac:dyDescent="0.4">
      <c r="A374" s="4">
        <f>IF('Data 1Q Ahead No Spaces'!A374='Data 1Q Ahead No Spaces'!A373,'Data to Use'!A373,'Data to Use'!A373+1)</f>
        <v>10</v>
      </c>
      <c r="B374" s="2">
        <v>-0.91</v>
      </c>
      <c r="C374" s="2">
        <v>0.44</v>
      </c>
      <c r="D374" s="2">
        <v>-0.98</v>
      </c>
      <c r="E374" s="2">
        <v>28.91</v>
      </c>
      <c r="F374" s="2">
        <v>22.23</v>
      </c>
      <c r="G374" s="2">
        <v>26</v>
      </c>
      <c r="H374" s="2">
        <v>22</v>
      </c>
      <c r="I374" s="2">
        <v>61.95</v>
      </c>
      <c r="J374" s="2">
        <v>21.32</v>
      </c>
      <c r="K374" s="2">
        <v>17.559999999999999</v>
      </c>
      <c r="L374" s="2">
        <v>13.31</v>
      </c>
      <c r="M374" s="2">
        <v>21.43</v>
      </c>
      <c r="N374" s="2">
        <v>17.64</v>
      </c>
      <c r="O374" s="2">
        <v>13.37</v>
      </c>
      <c r="P374" s="4">
        <f>IF('Data 1Q Ahead No Spaces'!T374&lt;5,0,IF('Data 1Q Ahead No Spaces'!T374&lt;11,1,IF('Data 1Q Ahead No Spaces'!T374&lt;17,2,3)))</f>
        <v>1</v>
      </c>
      <c r="Q374" s="3">
        <v>17248.681499999999</v>
      </c>
      <c r="R374" s="7">
        <f>VLOOKUP('Data 1Q Ahead No Spaces'!W374,Industry!$A$2:$B$11,2,FALSE)</f>
        <v>7</v>
      </c>
    </row>
    <row r="375" spans="1:18" ht="46.5" customHeight="1" thickBot="1" x14ac:dyDescent="0.4">
      <c r="A375" s="4">
        <f>IF('Data 1Q Ahead No Spaces'!A375='Data 1Q Ahead No Spaces'!A374,'Data to Use'!A374,'Data to Use'!A374+1)</f>
        <v>10</v>
      </c>
      <c r="B375" s="2">
        <v>-0.81</v>
      </c>
      <c r="C375" s="2">
        <v>0.43</v>
      </c>
      <c r="D375" s="2">
        <v>-0.88</v>
      </c>
      <c r="E375" s="2">
        <v>36.43</v>
      </c>
      <c r="F375" s="2">
        <v>29.24</v>
      </c>
      <c r="G375" s="2">
        <v>33.19</v>
      </c>
      <c r="H375" s="2">
        <v>21</v>
      </c>
      <c r="I375" s="2">
        <v>61.14</v>
      </c>
      <c r="J375" s="2">
        <v>20.9</v>
      </c>
      <c r="K375" s="2">
        <v>17.27</v>
      </c>
      <c r="L375" s="2">
        <v>12.89</v>
      </c>
      <c r="M375" s="2">
        <v>21</v>
      </c>
      <c r="N375" s="2">
        <v>17.36</v>
      </c>
      <c r="O375" s="2">
        <v>12.96</v>
      </c>
      <c r="P375" s="4">
        <f>IF('Data 1Q Ahead No Spaces'!T375&lt;5,0,IF('Data 1Q Ahead No Spaces'!T375&lt;11,1,IF('Data 1Q Ahead No Spaces'!T375&lt;17,2,3)))</f>
        <v>1</v>
      </c>
      <c r="Q375" s="3">
        <v>18988.646199999999</v>
      </c>
      <c r="R375" s="7">
        <f>VLOOKUP('Data 1Q Ahead No Spaces'!W375,Industry!$A$2:$B$11,2,FALSE)</f>
        <v>7</v>
      </c>
    </row>
    <row r="376" spans="1:18" ht="46.5" customHeight="1" thickBot="1" x14ac:dyDescent="0.4">
      <c r="A376" s="4">
        <f>IF('Data 1Q Ahead No Spaces'!A376='Data 1Q Ahead No Spaces'!A375,'Data to Use'!A375,'Data to Use'!A375+1)</f>
        <v>10</v>
      </c>
      <c r="B376" s="2">
        <v>-0.08</v>
      </c>
      <c r="C376" s="2">
        <v>0.48</v>
      </c>
      <c r="D376" s="2">
        <v>-0.08</v>
      </c>
      <c r="E376" s="2">
        <v>43.48</v>
      </c>
      <c r="F376" s="2">
        <v>36.9</v>
      </c>
      <c r="G376" s="2">
        <v>39.049999999999997</v>
      </c>
      <c r="H376" s="2">
        <v>21</v>
      </c>
      <c r="I376" s="2">
        <v>56.67</v>
      </c>
      <c r="J376" s="2">
        <v>18.77</v>
      </c>
      <c r="K376" s="2">
        <v>15.75</v>
      </c>
      <c r="L376" s="2">
        <v>10.75</v>
      </c>
      <c r="M376" s="2">
        <v>19.16</v>
      </c>
      <c r="N376" s="2">
        <v>16.079999999999998</v>
      </c>
      <c r="O376" s="2">
        <v>10.97</v>
      </c>
      <c r="P376" s="4">
        <f>IF('Data 1Q Ahead No Spaces'!T376&lt;5,0,IF('Data 1Q Ahead No Spaces'!T376&lt;11,1,IF('Data 1Q Ahead No Spaces'!T376&lt;17,2,3)))</f>
        <v>1</v>
      </c>
      <c r="Q376" s="3">
        <v>21362.206099999999</v>
      </c>
      <c r="R376" s="7">
        <f>VLOOKUP('Data 1Q Ahead No Spaces'!W376,Industry!$A$2:$B$11,2,FALSE)</f>
        <v>7</v>
      </c>
    </row>
    <row r="377" spans="1:18" ht="46.5" customHeight="1" thickBot="1" x14ac:dyDescent="0.4">
      <c r="A377" s="4">
        <f>IF('Data 1Q Ahead No Spaces'!A377='Data 1Q Ahead No Spaces'!A376,'Data to Use'!A376,'Data to Use'!A376+1)</f>
        <v>10</v>
      </c>
      <c r="B377" s="2">
        <v>0.04</v>
      </c>
      <c r="C377" s="2">
        <v>0.61</v>
      </c>
      <c r="D377" s="2">
        <v>0.05</v>
      </c>
      <c r="E377" s="2">
        <v>24.33</v>
      </c>
      <c r="F377" s="2">
        <v>16.57</v>
      </c>
      <c r="G377" s="2">
        <v>19.190000000000001</v>
      </c>
      <c r="H377" s="2">
        <v>21</v>
      </c>
      <c r="I377" s="2">
        <v>56.87</v>
      </c>
      <c r="J377" s="2">
        <v>19.100000000000001</v>
      </c>
      <c r="K377" s="2">
        <v>15.98</v>
      </c>
      <c r="L377" s="2">
        <v>10.99</v>
      </c>
      <c r="M377" s="2">
        <v>19.5</v>
      </c>
      <c r="N377" s="2">
        <v>16.32</v>
      </c>
      <c r="O377" s="2">
        <v>11.22</v>
      </c>
      <c r="P377" s="4">
        <f>IF('Data 1Q Ahead No Spaces'!T377&lt;5,0,IF('Data 1Q Ahead No Spaces'!T377&lt;11,1,IF('Data 1Q Ahead No Spaces'!T377&lt;17,2,3)))</f>
        <v>1</v>
      </c>
      <c r="Q377" s="3">
        <v>15743.3421</v>
      </c>
      <c r="R377" s="7">
        <f>VLOOKUP('Data 1Q Ahead No Spaces'!W377,Industry!$A$2:$B$11,2,FALSE)</f>
        <v>7</v>
      </c>
    </row>
    <row r="378" spans="1:18" ht="46.5" customHeight="1" thickBot="1" x14ac:dyDescent="0.4">
      <c r="A378" s="4">
        <f>IF('Data 1Q Ahead No Spaces'!A378='Data 1Q Ahead No Spaces'!A377,'Data to Use'!A377,'Data to Use'!A377+1)</f>
        <v>10</v>
      </c>
      <c r="B378" s="2">
        <v>0.17</v>
      </c>
      <c r="C378" s="2">
        <v>0.63</v>
      </c>
      <c r="D378" s="2">
        <v>0.2</v>
      </c>
      <c r="E378" s="2">
        <v>32.950000000000003</v>
      </c>
      <c r="F378" s="2">
        <v>23</v>
      </c>
      <c r="G378" s="2">
        <v>27.7</v>
      </c>
      <c r="H378" s="2">
        <v>20</v>
      </c>
      <c r="I378" s="2">
        <v>59.13</v>
      </c>
      <c r="J378" s="2">
        <v>18.399999999999999</v>
      </c>
      <c r="K378" s="2">
        <v>15.49</v>
      </c>
      <c r="L378" s="2">
        <v>11.02</v>
      </c>
      <c r="M378" s="2">
        <v>18.79</v>
      </c>
      <c r="N378" s="2">
        <v>15.82</v>
      </c>
      <c r="O378" s="2">
        <v>11.25</v>
      </c>
      <c r="P378" s="4">
        <f>IF('Data 1Q Ahead No Spaces'!T378&lt;5,0,IF('Data 1Q Ahead No Spaces'!T378&lt;11,1,IF('Data 1Q Ahead No Spaces'!T378&lt;17,2,3)))</f>
        <v>1</v>
      </c>
      <c r="Q378" s="3">
        <v>18666.867300000002</v>
      </c>
      <c r="R378" s="7">
        <f>VLOOKUP('Data 1Q Ahead No Spaces'!W378,Industry!$A$2:$B$11,2,FALSE)</f>
        <v>7</v>
      </c>
    </row>
    <row r="379" spans="1:18" ht="46.5" customHeight="1" thickBot="1" x14ac:dyDescent="0.4">
      <c r="A379" s="4">
        <f>IF('Data 1Q Ahead No Spaces'!A379='Data 1Q Ahead No Spaces'!A378,'Data to Use'!A378,'Data to Use'!A378+1)</f>
        <v>10</v>
      </c>
      <c r="B379" s="2">
        <v>0.13</v>
      </c>
      <c r="C379" s="2">
        <v>0.6</v>
      </c>
      <c r="D379" s="2">
        <v>0.15</v>
      </c>
      <c r="E379" s="2">
        <v>52.24</v>
      </c>
      <c r="F379" s="2">
        <v>32.1</v>
      </c>
      <c r="G379" s="2">
        <v>46.71</v>
      </c>
      <c r="H379" s="2">
        <v>17</v>
      </c>
      <c r="I379" s="2">
        <v>59.46</v>
      </c>
      <c r="J379" s="2">
        <v>17.72</v>
      </c>
      <c r="K379" s="2">
        <v>15</v>
      </c>
      <c r="L379" s="2">
        <v>10.63</v>
      </c>
      <c r="M379" s="2">
        <v>18.09</v>
      </c>
      <c r="N379" s="2">
        <v>15.32</v>
      </c>
      <c r="O379" s="2">
        <v>10.86</v>
      </c>
      <c r="P379" s="4">
        <f>IF('Data 1Q Ahead No Spaces'!T379&lt;5,0,IF('Data 1Q Ahead No Spaces'!T379&lt;11,1,IF('Data 1Q Ahead No Spaces'!T379&lt;17,2,3)))</f>
        <v>1</v>
      </c>
      <c r="Q379" s="3">
        <v>21803.636600000002</v>
      </c>
      <c r="R379" s="7">
        <f>VLOOKUP('Data 1Q Ahead No Spaces'!W379,Industry!$A$2:$B$11,2,FALSE)</f>
        <v>7</v>
      </c>
    </row>
    <row r="380" spans="1:18" ht="46.5" customHeight="1" thickBot="1" x14ac:dyDescent="0.4">
      <c r="A380" s="4">
        <f>IF('Data 1Q Ahead No Spaces'!A380='Data 1Q Ahead No Spaces'!A379,'Data to Use'!A379,'Data to Use'!A379+1)</f>
        <v>10</v>
      </c>
      <c r="B380" s="2">
        <v>0.1</v>
      </c>
      <c r="C380" s="2">
        <v>0.65</v>
      </c>
      <c r="D380" s="2">
        <v>0.12</v>
      </c>
      <c r="E380" s="2">
        <v>43.12</v>
      </c>
      <c r="F380" s="2">
        <v>15.57</v>
      </c>
      <c r="G380" s="2">
        <v>36.119999999999997</v>
      </c>
      <c r="H380" s="2">
        <v>17</v>
      </c>
      <c r="I380" s="2">
        <v>59.84</v>
      </c>
      <c r="J380" s="2">
        <v>16.79</v>
      </c>
      <c r="K380" s="2">
        <v>14.38</v>
      </c>
      <c r="L380" s="2">
        <v>10.130000000000001</v>
      </c>
      <c r="M380" s="2">
        <v>16.79</v>
      </c>
      <c r="N380" s="2">
        <v>14.38</v>
      </c>
      <c r="O380" s="2">
        <v>10.130000000000001</v>
      </c>
      <c r="P380" s="4">
        <f>IF('Data 1Q Ahead No Spaces'!T380&lt;5,0,IF('Data 1Q Ahead No Spaces'!T380&lt;11,1,IF('Data 1Q Ahead No Spaces'!T380&lt;17,2,3)))</f>
        <v>2</v>
      </c>
      <c r="Q380" s="3">
        <v>13631.266799999999</v>
      </c>
      <c r="R380" s="7">
        <f>VLOOKUP('Data 1Q Ahead No Spaces'!W380,Industry!$A$2:$B$11,2,FALSE)</f>
        <v>7</v>
      </c>
    </row>
    <row r="381" spans="1:18" ht="46.5" customHeight="1" thickBot="1" x14ac:dyDescent="0.4">
      <c r="A381" s="4">
        <f>IF('Data 1Q Ahead No Spaces'!A381='Data 1Q Ahead No Spaces'!A380,'Data to Use'!A380,'Data to Use'!A380+1)</f>
        <v>10</v>
      </c>
      <c r="B381" s="2">
        <v>4.67</v>
      </c>
      <c r="C381" s="2">
        <v>6.12</v>
      </c>
      <c r="D381" s="2">
        <v>5.72</v>
      </c>
      <c r="E381" s="2">
        <v>2.27</v>
      </c>
      <c r="F381" s="2">
        <v>0.63</v>
      </c>
      <c r="G381" s="2">
        <v>1.0900000000000001</v>
      </c>
      <c r="H381" s="2">
        <v>128</v>
      </c>
      <c r="I381" s="2">
        <v>34.57</v>
      </c>
      <c r="J381" s="2">
        <v>46.36</v>
      </c>
      <c r="K381" s="2">
        <v>21.37</v>
      </c>
      <c r="L381" s="2">
        <v>16.18</v>
      </c>
      <c r="M381" s="2">
        <v>116.99</v>
      </c>
      <c r="N381" s="2">
        <v>53.92</v>
      </c>
      <c r="O381" s="2">
        <v>40.83</v>
      </c>
      <c r="P381" s="4">
        <f>IF('Data 1Q Ahead No Spaces'!T381&lt;5,0,IF('Data 1Q Ahead No Spaces'!T381&lt;11,1,IF('Data 1Q Ahead No Spaces'!T381&lt;17,2,3)))</f>
        <v>2</v>
      </c>
      <c r="Q381" s="3">
        <v>2942.5288999999998</v>
      </c>
      <c r="R381" s="7">
        <f>VLOOKUP('Data 1Q Ahead No Spaces'!W381,Industry!$A$2:$B$11,2,FALSE)</f>
        <v>7</v>
      </c>
    </row>
    <row r="382" spans="1:18" ht="46.5" customHeight="1" thickBot="1" x14ac:dyDescent="0.4">
      <c r="A382" s="4">
        <f>IF('Data 1Q Ahead No Spaces'!A382='Data 1Q Ahead No Spaces'!A381,'Data to Use'!A381,'Data to Use'!A381+1)</f>
        <v>10</v>
      </c>
      <c r="B382" s="2">
        <v>4.29</v>
      </c>
      <c r="C382" s="2">
        <v>6.24</v>
      </c>
      <c r="D382" s="2">
        <v>5.41</v>
      </c>
      <c r="E382" s="2">
        <v>7.93</v>
      </c>
      <c r="F382" s="2">
        <v>6.23</v>
      </c>
      <c r="G382" s="2">
        <v>5.97</v>
      </c>
      <c r="H382" s="2">
        <v>97</v>
      </c>
      <c r="I382" s="2">
        <v>35.229999999999997</v>
      </c>
      <c r="J382" s="2">
        <v>42.66</v>
      </c>
      <c r="K382" s="2">
        <v>19.68</v>
      </c>
      <c r="L382" s="2">
        <v>15.17</v>
      </c>
      <c r="M382" s="2">
        <v>116.8</v>
      </c>
      <c r="N382" s="2">
        <v>53.88</v>
      </c>
      <c r="O382" s="2">
        <v>41.53</v>
      </c>
      <c r="P382" s="4">
        <f>IF('Data 1Q Ahead No Spaces'!T382&lt;5,0,IF('Data 1Q Ahead No Spaces'!T382&lt;11,1,IF('Data 1Q Ahead No Spaces'!T382&lt;17,2,3)))</f>
        <v>2</v>
      </c>
      <c r="Q382" s="3">
        <v>3432.645</v>
      </c>
      <c r="R382" s="7">
        <f>VLOOKUP('Data 1Q Ahead No Spaces'!W382,Industry!$A$2:$B$11,2,FALSE)</f>
        <v>7</v>
      </c>
    </row>
    <row r="383" spans="1:18" ht="46.5" customHeight="1" thickBot="1" x14ac:dyDescent="0.4">
      <c r="A383" s="4">
        <f>IF('Data 1Q Ahead No Spaces'!A383='Data 1Q Ahead No Spaces'!A382,'Data to Use'!A382,'Data to Use'!A382+1)</f>
        <v>10</v>
      </c>
      <c r="B383" s="2">
        <v>4.07</v>
      </c>
      <c r="C383" s="2">
        <v>5.89</v>
      </c>
      <c r="D383" s="2">
        <v>5.49</v>
      </c>
      <c r="E383" s="2">
        <v>4.53</v>
      </c>
      <c r="F383" s="2">
        <v>3.47</v>
      </c>
      <c r="G383" s="2">
        <v>3.34</v>
      </c>
      <c r="H383" s="2">
        <v>172</v>
      </c>
      <c r="I383" s="2">
        <v>38.840000000000003</v>
      </c>
      <c r="J383" s="2">
        <v>88.51</v>
      </c>
      <c r="K383" s="2">
        <v>45.39</v>
      </c>
      <c r="L383" s="2">
        <v>34.65</v>
      </c>
      <c r="M383" s="2">
        <v>95.02</v>
      </c>
      <c r="N383" s="2">
        <v>48.72</v>
      </c>
      <c r="O383" s="2">
        <v>37.19</v>
      </c>
      <c r="P383" s="4">
        <f>IF('Data 1Q Ahead No Spaces'!T383&lt;5,0,IF('Data 1Q Ahead No Spaces'!T383&lt;11,1,IF('Data 1Q Ahead No Spaces'!T383&lt;17,2,3)))</f>
        <v>2</v>
      </c>
      <c r="Q383" s="3">
        <v>9035.7049999999999</v>
      </c>
      <c r="R383" s="7">
        <f>VLOOKUP('Data 1Q Ahead No Spaces'!W383,Industry!$A$2:$B$11,2,FALSE)</f>
        <v>7</v>
      </c>
    </row>
    <row r="384" spans="1:18" ht="46.5" customHeight="1" thickBot="1" x14ac:dyDescent="0.4">
      <c r="A384" s="4">
        <f>IF('Data 1Q Ahead No Spaces'!A384='Data 1Q Ahead No Spaces'!A383,'Data to Use'!A383,'Data to Use'!A383+1)</f>
        <v>10</v>
      </c>
      <c r="B384" s="2">
        <v>2.71</v>
      </c>
      <c r="C384" s="2">
        <v>4.43</v>
      </c>
      <c r="D384" s="2">
        <v>3.87</v>
      </c>
      <c r="E384" s="2">
        <v>5.46</v>
      </c>
      <c r="F384" s="2">
        <v>4.4000000000000004</v>
      </c>
      <c r="G384" s="2">
        <v>3.79</v>
      </c>
      <c r="H384" s="2">
        <v>164</v>
      </c>
      <c r="I384" s="2">
        <v>46.94</v>
      </c>
      <c r="J384" s="2">
        <v>54.04</v>
      </c>
      <c r="K384" s="2">
        <v>33.74</v>
      </c>
      <c r="L384" s="2">
        <v>25.51</v>
      </c>
      <c r="M384" s="2">
        <v>60.14</v>
      </c>
      <c r="N384" s="2">
        <v>37.56</v>
      </c>
      <c r="O384" s="2">
        <v>28.39</v>
      </c>
      <c r="P384" s="4">
        <f>IF('Data 1Q Ahead No Spaces'!T384&lt;5,0,IF('Data 1Q Ahead No Spaces'!T384&lt;11,1,IF('Data 1Q Ahead No Spaces'!T384&lt;17,2,3)))</f>
        <v>2</v>
      </c>
      <c r="Q384" s="3">
        <v>17366.650000000001</v>
      </c>
      <c r="R384" s="7">
        <f>VLOOKUP('Data 1Q Ahead No Spaces'!W384,Industry!$A$2:$B$11,2,FALSE)</f>
        <v>7</v>
      </c>
    </row>
    <row r="385" spans="1:18" ht="46.5" customHeight="1" thickBot="1" x14ac:dyDescent="0.4">
      <c r="A385" s="4">
        <f>IF('Data 1Q Ahead No Spaces'!A385='Data 1Q Ahead No Spaces'!A384,'Data to Use'!A384,'Data to Use'!A384+1)</f>
        <v>10</v>
      </c>
      <c r="B385" s="2">
        <v>1.96</v>
      </c>
      <c r="C385" s="2">
        <v>3.24</v>
      </c>
      <c r="D385" s="2">
        <v>2.7</v>
      </c>
      <c r="E385" s="2">
        <v>4.5599999999999996</v>
      </c>
      <c r="F385" s="2">
        <v>3.54</v>
      </c>
      <c r="G385" s="2">
        <v>3.33</v>
      </c>
      <c r="H385" s="2">
        <v>209</v>
      </c>
      <c r="I385" s="2">
        <v>48.5</v>
      </c>
      <c r="J385" s="2">
        <v>47.17</v>
      </c>
      <c r="K385" s="2">
        <v>30.46</v>
      </c>
      <c r="L385" s="2">
        <v>23.04</v>
      </c>
      <c r="M385" s="2">
        <v>54.86</v>
      </c>
      <c r="N385" s="2">
        <v>35.42</v>
      </c>
      <c r="O385" s="2">
        <v>26.79</v>
      </c>
      <c r="P385" s="4">
        <f>IF('Data 1Q Ahead No Spaces'!T385&lt;5,0,IF('Data 1Q Ahead No Spaces'!T385&lt;11,1,IF('Data 1Q Ahead No Spaces'!T385&lt;17,2,3)))</f>
        <v>2</v>
      </c>
      <c r="Q385" s="3">
        <v>21690.662</v>
      </c>
      <c r="R385" s="7">
        <f>VLOOKUP('Data 1Q Ahead No Spaces'!W385,Industry!$A$2:$B$11,2,FALSE)</f>
        <v>7</v>
      </c>
    </row>
    <row r="386" spans="1:18" ht="46.5" customHeight="1" thickBot="1" x14ac:dyDescent="0.4">
      <c r="A386" s="4">
        <f>IF('Data 1Q Ahead No Spaces'!A386='Data 1Q Ahead No Spaces'!A385,'Data to Use'!A385,'Data to Use'!A385+1)</f>
        <v>10</v>
      </c>
      <c r="B386" s="2">
        <v>1.22</v>
      </c>
      <c r="C386" s="2">
        <v>1.84</v>
      </c>
      <c r="D386" s="2">
        <v>1.6</v>
      </c>
      <c r="E386" s="2">
        <v>9.56</v>
      </c>
      <c r="F386" s="2">
        <v>8.61</v>
      </c>
      <c r="G386" s="2">
        <v>8.06</v>
      </c>
      <c r="H386" s="2">
        <v>155</v>
      </c>
      <c r="I386" s="2">
        <v>54.11</v>
      </c>
      <c r="J386" s="2">
        <v>36.26</v>
      </c>
      <c r="K386" s="2">
        <v>26.38</v>
      </c>
      <c r="L386" s="2">
        <v>19.75</v>
      </c>
      <c r="M386" s="2">
        <v>37.44</v>
      </c>
      <c r="N386" s="2">
        <v>27.24</v>
      </c>
      <c r="O386" s="2">
        <v>20.39</v>
      </c>
      <c r="P386" s="4">
        <f>IF('Data 1Q Ahead No Spaces'!T386&lt;5,0,IF('Data 1Q Ahead No Spaces'!T386&lt;11,1,IF('Data 1Q Ahead No Spaces'!T386&lt;17,2,3)))</f>
        <v>1</v>
      </c>
      <c r="Q386" s="3">
        <v>26080.95</v>
      </c>
      <c r="R386" s="7">
        <f>VLOOKUP('Data 1Q Ahead No Spaces'!W386,Industry!$A$2:$B$11,2,FALSE)</f>
        <v>7</v>
      </c>
    </row>
    <row r="387" spans="1:18" ht="46.5" customHeight="1" thickBot="1" x14ac:dyDescent="0.4">
      <c r="A387" s="4">
        <f>IF('Data 1Q Ahead No Spaces'!A387='Data 1Q Ahead No Spaces'!A386,'Data to Use'!A386,'Data to Use'!A386+1)</f>
        <v>10</v>
      </c>
      <c r="B387" s="2">
        <v>1.1399999999999999</v>
      </c>
      <c r="C387" s="2">
        <v>1.72</v>
      </c>
      <c r="D387" s="2">
        <v>1.49</v>
      </c>
      <c r="E387" s="2">
        <v>7.07</v>
      </c>
      <c r="F387" s="2">
        <v>5.86</v>
      </c>
      <c r="G387" s="2">
        <v>5.33</v>
      </c>
      <c r="H387" s="2">
        <v>137</v>
      </c>
      <c r="I387" s="2">
        <v>54.32</v>
      </c>
      <c r="J387" s="2">
        <v>35.96</v>
      </c>
      <c r="K387" s="2">
        <v>26.37</v>
      </c>
      <c r="L387" s="2">
        <v>19.66</v>
      </c>
      <c r="M387" s="2">
        <v>36.35</v>
      </c>
      <c r="N387" s="2">
        <v>26.66</v>
      </c>
      <c r="O387" s="2">
        <v>19.87</v>
      </c>
      <c r="P387" s="4">
        <f>IF('Data 1Q Ahead No Spaces'!T387&lt;5,0,IF('Data 1Q Ahead No Spaces'!T387&lt;11,1,IF('Data 1Q Ahead No Spaces'!T387&lt;17,2,3)))</f>
        <v>1</v>
      </c>
      <c r="Q387" s="3">
        <v>18557.46</v>
      </c>
      <c r="R387" s="7">
        <f>VLOOKUP('Data 1Q Ahead No Spaces'!W387,Industry!$A$2:$B$11,2,FALSE)</f>
        <v>7</v>
      </c>
    </row>
    <row r="388" spans="1:18" ht="46.5" customHeight="1" thickBot="1" x14ac:dyDescent="0.4">
      <c r="A388" s="4">
        <f>IF('Data 1Q Ahead No Spaces'!A388='Data 1Q Ahead No Spaces'!A387,'Data to Use'!A387,'Data to Use'!A387+1)</f>
        <v>10</v>
      </c>
      <c r="B388" s="2">
        <v>1.05</v>
      </c>
      <c r="C388" s="2">
        <v>1.65</v>
      </c>
      <c r="D388" s="2">
        <v>1.33</v>
      </c>
      <c r="E388" s="2">
        <v>8.61</v>
      </c>
      <c r="F388" s="2">
        <v>7.08</v>
      </c>
      <c r="G388" s="2">
        <v>6.95</v>
      </c>
      <c r="H388" s="2">
        <v>132</v>
      </c>
      <c r="I388" s="2">
        <v>53.8</v>
      </c>
      <c r="J388" s="2">
        <v>35.270000000000003</v>
      </c>
      <c r="K388" s="2">
        <v>25.69</v>
      </c>
      <c r="L388" s="2">
        <v>19.11</v>
      </c>
      <c r="M388" s="2">
        <v>37.299999999999997</v>
      </c>
      <c r="N388" s="2">
        <v>27.17</v>
      </c>
      <c r="O388" s="2">
        <v>20.21</v>
      </c>
      <c r="P388" s="4">
        <f>IF('Data 1Q Ahead No Spaces'!T388&lt;5,0,IF('Data 1Q Ahead No Spaces'!T388&lt;11,1,IF('Data 1Q Ahead No Spaces'!T388&lt;17,2,3)))</f>
        <v>1</v>
      </c>
      <c r="Q388" s="3">
        <v>24951.871999999999</v>
      </c>
      <c r="R388" s="7">
        <f>VLOOKUP('Data 1Q Ahead No Spaces'!W388,Industry!$A$2:$B$11,2,FALSE)</f>
        <v>7</v>
      </c>
    </row>
    <row r="389" spans="1:18" ht="46.5" customHeight="1" thickBot="1" x14ac:dyDescent="0.4">
      <c r="A389" s="4">
        <f>IF('Data 1Q Ahead No Spaces'!A389='Data 1Q Ahead No Spaces'!A388,'Data to Use'!A388,'Data to Use'!A388+1)</f>
        <v>10</v>
      </c>
      <c r="B389" s="2">
        <v>0.85</v>
      </c>
      <c r="C389" s="2">
        <v>1.25</v>
      </c>
      <c r="D389" s="2">
        <v>1.04</v>
      </c>
      <c r="E389" s="2">
        <v>11.3</v>
      </c>
      <c r="F389" s="2">
        <v>8.01</v>
      </c>
      <c r="G389" s="2">
        <v>9.31</v>
      </c>
      <c r="H389" s="2">
        <v>113</v>
      </c>
      <c r="I389" s="2">
        <v>54.29</v>
      </c>
      <c r="J389" s="2">
        <v>30.72</v>
      </c>
      <c r="K389" s="2">
        <v>23.43</v>
      </c>
      <c r="L389" s="2">
        <v>16.809999999999999</v>
      </c>
      <c r="M389" s="2">
        <v>31.13</v>
      </c>
      <c r="N389" s="2">
        <v>23.74</v>
      </c>
      <c r="O389" s="2">
        <v>17.03</v>
      </c>
      <c r="P389" s="4">
        <f>IF('Data 1Q Ahead No Spaces'!T389&lt;5,0,IF('Data 1Q Ahead No Spaces'!T389&lt;11,1,IF('Data 1Q Ahead No Spaces'!T389&lt;17,2,3)))</f>
        <v>1</v>
      </c>
      <c r="Q389" s="3">
        <v>36493.173999999999</v>
      </c>
      <c r="R389" s="7">
        <f>VLOOKUP('Data 1Q Ahead No Spaces'!W389,Industry!$A$2:$B$11,2,FALSE)</f>
        <v>7</v>
      </c>
    </row>
    <row r="390" spans="1:18" ht="46.5" customHeight="1" thickBot="1" x14ac:dyDescent="0.4">
      <c r="A390" s="4">
        <f>IF('Data 1Q Ahead No Spaces'!A390='Data 1Q Ahead No Spaces'!A389,'Data to Use'!A389,'Data to Use'!A389+1)</f>
        <v>10</v>
      </c>
      <c r="B390" s="2">
        <v>0.83</v>
      </c>
      <c r="C390" s="2">
        <v>1.34</v>
      </c>
      <c r="D390" s="2">
        <v>1.04</v>
      </c>
      <c r="E390" s="2">
        <v>11.39</v>
      </c>
      <c r="F390" s="2">
        <v>8.4700000000000006</v>
      </c>
      <c r="G390" s="2">
        <v>9.0399999999999991</v>
      </c>
      <c r="H390" s="2">
        <v>92</v>
      </c>
      <c r="I390" s="2">
        <v>55.68</v>
      </c>
      <c r="J390" s="2">
        <v>28.9</v>
      </c>
      <c r="K390" s="2">
        <v>22.42</v>
      </c>
      <c r="L390" s="2">
        <v>16.22</v>
      </c>
      <c r="M390" s="2">
        <v>28.9</v>
      </c>
      <c r="N390" s="2">
        <v>22.42</v>
      </c>
      <c r="O390" s="2">
        <v>16.22</v>
      </c>
      <c r="P390" s="4">
        <f>IF('Data 1Q Ahead No Spaces'!T390&lt;5,0,IF('Data 1Q Ahead No Spaces'!T390&lt;11,1,IF('Data 1Q Ahead No Spaces'!T390&lt;17,2,3)))</f>
        <v>1</v>
      </c>
      <c r="Q390" s="3">
        <v>30361.212</v>
      </c>
      <c r="R390" s="7">
        <f>VLOOKUP('Data 1Q Ahead No Spaces'!W390,Industry!$A$2:$B$11,2,FALSE)</f>
        <v>7</v>
      </c>
    </row>
    <row r="391" spans="1:18" ht="46.5" customHeight="1" thickBot="1" x14ac:dyDescent="0.4">
      <c r="A391" s="4">
        <f>IF('Data 1Q Ahead No Spaces'!A391='Data 1Q Ahead No Spaces'!A390,'Data to Use'!A390,'Data to Use'!A390+1)</f>
        <v>10</v>
      </c>
      <c r="B391" s="2">
        <v>0.7</v>
      </c>
      <c r="C391" s="2">
        <v>1.18</v>
      </c>
      <c r="D391" s="2">
        <v>0.85</v>
      </c>
      <c r="E391" s="2">
        <v>15.77</v>
      </c>
      <c r="F391" s="2">
        <v>12.19</v>
      </c>
      <c r="G391" s="2">
        <v>13.3</v>
      </c>
      <c r="H391" s="2">
        <v>93</v>
      </c>
      <c r="I391" s="2">
        <v>55.97</v>
      </c>
      <c r="J391" s="2">
        <v>27.88</v>
      </c>
      <c r="K391" s="2">
        <v>21.74</v>
      </c>
      <c r="L391" s="2">
        <v>15.74</v>
      </c>
      <c r="M391" s="2">
        <v>28.25</v>
      </c>
      <c r="N391" s="2">
        <v>22.03</v>
      </c>
      <c r="O391" s="2">
        <v>15.95</v>
      </c>
      <c r="P391" s="4">
        <f>IF('Data 1Q Ahead No Spaces'!T391&lt;5,0,IF('Data 1Q Ahead No Spaces'!T391&lt;11,1,IF('Data 1Q Ahead No Spaces'!T391&lt;17,2,3)))</f>
        <v>1</v>
      </c>
      <c r="Q391" s="3">
        <v>28961.016</v>
      </c>
      <c r="R391" s="7">
        <f>VLOOKUP('Data 1Q Ahead No Spaces'!W391,Industry!$A$2:$B$11,2,FALSE)</f>
        <v>7</v>
      </c>
    </row>
    <row r="392" spans="1:18" ht="46.5" customHeight="1" thickBot="1" x14ac:dyDescent="0.4">
      <c r="A392" s="4">
        <f>IF('Data 1Q Ahead No Spaces'!A392='Data 1Q Ahead No Spaces'!A391,'Data to Use'!A391,'Data to Use'!A391+1)</f>
        <v>10</v>
      </c>
      <c r="B392" s="2">
        <v>0.55000000000000004</v>
      </c>
      <c r="C392" s="2">
        <v>1.62</v>
      </c>
      <c r="D392" s="2">
        <v>0.67</v>
      </c>
      <c r="E392" s="2">
        <v>13.38</v>
      </c>
      <c r="F392" s="2">
        <v>9.94</v>
      </c>
      <c r="G392" s="2">
        <v>11.36</v>
      </c>
      <c r="H392" s="2">
        <v>120</v>
      </c>
      <c r="I392" s="2">
        <v>52.14</v>
      </c>
      <c r="J392" s="2">
        <v>38.85</v>
      </c>
      <c r="K392" s="2">
        <v>27.57</v>
      </c>
      <c r="L392" s="2">
        <v>20.45</v>
      </c>
      <c r="M392" s="2">
        <v>40.93</v>
      </c>
      <c r="N392" s="2">
        <v>29.04</v>
      </c>
      <c r="O392" s="2">
        <v>21.54</v>
      </c>
      <c r="P392" s="4">
        <f>IF('Data 1Q Ahead No Spaces'!T392&lt;5,0,IF('Data 1Q Ahead No Spaces'!T392&lt;11,1,IF('Data 1Q Ahead No Spaces'!T392&lt;17,2,3)))</f>
        <v>1</v>
      </c>
      <c r="Q392" s="3">
        <v>18267.536</v>
      </c>
      <c r="R392" s="7">
        <f>VLOOKUP('Data 1Q Ahead No Spaces'!W392,Industry!$A$2:$B$11,2,FALSE)</f>
        <v>7</v>
      </c>
    </row>
    <row r="393" spans="1:18" ht="46.5" customHeight="1" thickBot="1" x14ac:dyDescent="0.4">
      <c r="A393" s="4">
        <f>IF('Data 1Q Ahead No Spaces'!A393='Data 1Q Ahead No Spaces'!A392,'Data to Use'!A392,'Data to Use'!A392+1)</f>
        <v>10</v>
      </c>
      <c r="B393" s="2">
        <v>0.49</v>
      </c>
      <c r="C393" s="2">
        <v>1.58</v>
      </c>
      <c r="D393" s="2">
        <v>0.59</v>
      </c>
      <c r="E393" s="2">
        <v>9.9700000000000006</v>
      </c>
      <c r="F393" s="2">
        <v>6.76</v>
      </c>
      <c r="G393" s="2">
        <v>8.19</v>
      </c>
      <c r="H393" s="2">
        <v>125</v>
      </c>
      <c r="I393" s="2">
        <v>51.79</v>
      </c>
      <c r="J393" s="2">
        <v>37.31</v>
      </c>
      <c r="K393" s="2">
        <v>26.78</v>
      </c>
      <c r="L393" s="2">
        <v>19.510000000000002</v>
      </c>
      <c r="M393" s="2">
        <v>39.32</v>
      </c>
      <c r="N393" s="2">
        <v>28.22</v>
      </c>
      <c r="O393" s="2">
        <v>20.56</v>
      </c>
      <c r="P393" s="4">
        <f>IF('Data 1Q Ahead No Spaces'!T393&lt;5,0,IF('Data 1Q Ahead No Spaces'!T393&lt;11,1,IF('Data 1Q Ahead No Spaces'!T393&lt;17,2,3)))</f>
        <v>1</v>
      </c>
      <c r="Q393" s="3">
        <v>21064.806</v>
      </c>
      <c r="R393" s="7">
        <f>VLOOKUP('Data 1Q Ahead No Spaces'!W393,Industry!$A$2:$B$11,2,FALSE)</f>
        <v>7</v>
      </c>
    </row>
    <row r="394" spans="1:18" ht="46.5" customHeight="1" thickBot="1" x14ac:dyDescent="0.4">
      <c r="A394" s="4">
        <f>IF('Data 1Q Ahead No Spaces'!A394='Data 1Q Ahead No Spaces'!A393,'Data to Use'!A393,'Data to Use'!A393+1)</f>
        <v>10</v>
      </c>
      <c r="B394" s="2">
        <v>0.56000000000000005</v>
      </c>
      <c r="C394" s="2">
        <v>1.48</v>
      </c>
      <c r="D394" s="2">
        <v>0.67</v>
      </c>
      <c r="E394" s="2">
        <v>10.54</v>
      </c>
      <c r="F394" s="2">
        <v>6.25</v>
      </c>
      <c r="G394" s="2">
        <v>8.75</v>
      </c>
      <c r="H394" s="2">
        <v>116</v>
      </c>
      <c r="I394" s="2">
        <v>52.95</v>
      </c>
      <c r="J394" s="2">
        <v>35.94</v>
      </c>
      <c r="K394" s="2">
        <v>26.07</v>
      </c>
      <c r="L394" s="2">
        <v>19.22</v>
      </c>
      <c r="M394" s="2">
        <v>37.83</v>
      </c>
      <c r="N394" s="2">
        <v>27.45</v>
      </c>
      <c r="O394" s="2">
        <v>20.239999999999998</v>
      </c>
      <c r="P394" s="4">
        <f>IF('Data 1Q Ahead No Spaces'!T394&lt;5,0,IF('Data 1Q Ahead No Spaces'!T394&lt;11,1,IF('Data 1Q Ahead No Spaces'!T394&lt;17,2,3)))</f>
        <v>1</v>
      </c>
      <c r="Q394" s="3">
        <v>20863.899000000001</v>
      </c>
      <c r="R394" s="7">
        <f>VLOOKUP('Data 1Q Ahead No Spaces'!W394,Industry!$A$2:$B$11,2,FALSE)</f>
        <v>7</v>
      </c>
    </row>
    <row r="395" spans="1:18" ht="46.5" customHeight="1" thickBot="1" x14ac:dyDescent="0.4">
      <c r="A395" s="4">
        <f>IF('Data 1Q Ahead No Spaces'!A395='Data 1Q Ahead No Spaces'!A394,'Data to Use'!A394,'Data to Use'!A394+1)</f>
        <v>10</v>
      </c>
      <c r="B395" s="2">
        <v>0.67</v>
      </c>
      <c r="C395" s="2">
        <v>1.71</v>
      </c>
      <c r="D395" s="2">
        <v>0.82</v>
      </c>
      <c r="E395" s="2">
        <v>9.49</v>
      </c>
      <c r="F395" s="2">
        <v>3.4</v>
      </c>
      <c r="G395" s="2">
        <v>6.94</v>
      </c>
      <c r="H395" s="2">
        <v>101</v>
      </c>
      <c r="I395" s="2">
        <v>52.25</v>
      </c>
      <c r="J395" s="2">
        <v>36.81</v>
      </c>
      <c r="K395" s="2">
        <v>26.54</v>
      </c>
      <c r="L395" s="2">
        <v>19.440000000000001</v>
      </c>
      <c r="M395" s="2">
        <v>38.700000000000003</v>
      </c>
      <c r="N395" s="2">
        <v>27.9</v>
      </c>
      <c r="O395" s="2">
        <v>20.440000000000001</v>
      </c>
      <c r="P395" s="4">
        <f>IF('Data 1Q Ahead No Spaces'!T395&lt;5,0,IF('Data 1Q Ahead No Spaces'!T395&lt;11,1,IF('Data 1Q Ahead No Spaces'!T395&lt;17,2,3)))</f>
        <v>1</v>
      </c>
      <c r="Q395" s="3">
        <v>18476.580000000002</v>
      </c>
      <c r="R395" s="7">
        <f>VLOOKUP('Data 1Q Ahead No Spaces'!W395,Industry!$A$2:$B$11,2,FALSE)</f>
        <v>7</v>
      </c>
    </row>
    <row r="396" spans="1:18" ht="46.5" customHeight="1" thickBot="1" x14ac:dyDescent="0.4">
      <c r="A396" s="4">
        <f>IF('Data 1Q Ahead No Spaces'!A396='Data 1Q Ahead No Spaces'!A395,'Data to Use'!A395,'Data to Use'!A395+1)</f>
        <v>10</v>
      </c>
      <c r="B396" s="2">
        <v>0.82</v>
      </c>
      <c r="C396" s="2">
        <v>2.14</v>
      </c>
      <c r="D396" s="2">
        <v>1.04</v>
      </c>
      <c r="E396" s="2">
        <v>10.81</v>
      </c>
      <c r="F396" s="2">
        <v>4.1399999999999997</v>
      </c>
      <c r="G396" s="2">
        <v>8.27</v>
      </c>
      <c r="H396" s="2">
        <v>98</v>
      </c>
      <c r="I396" s="2">
        <v>51.44</v>
      </c>
      <c r="J396" s="2">
        <v>41.77</v>
      </c>
      <c r="K396" s="2">
        <v>29.39</v>
      </c>
      <c r="L396" s="2">
        <v>21.7</v>
      </c>
      <c r="M396" s="2">
        <v>42.13</v>
      </c>
      <c r="N396" s="2">
        <v>29.64</v>
      </c>
      <c r="O396" s="2">
        <v>21.88</v>
      </c>
      <c r="P396" s="4">
        <f>IF('Data 1Q Ahead No Spaces'!T396&lt;5,0,IF('Data 1Q Ahead No Spaces'!T396&lt;11,1,IF('Data 1Q Ahead No Spaces'!T396&lt;17,2,3)))</f>
        <v>1</v>
      </c>
      <c r="Q396" s="3">
        <v>16999.86</v>
      </c>
      <c r="R396" s="7">
        <f>VLOOKUP('Data 1Q Ahead No Spaces'!W396,Industry!$A$2:$B$11,2,FALSE)</f>
        <v>7</v>
      </c>
    </row>
    <row r="397" spans="1:18" ht="46.5" customHeight="1" thickBot="1" x14ac:dyDescent="0.4">
      <c r="A397" s="4">
        <f>IF('Data 1Q Ahead No Spaces'!A397='Data 1Q Ahead No Spaces'!A396,'Data to Use'!A396,'Data to Use'!A396+1)</f>
        <v>10</v>
      </c>
      <c r="B397" s="2">
        <v>0.93</v>
      </c>
      <c r="C397" s="2">
        <v>2.2200000000000002</v>
      </c>
      <c r="D397" s="2">
        <v>1.21</v>
      </c>
      <c r="E397" s="2">
        <v>14.28</v>
      </c>
      <c r="F397" s="2">
        <v>2.76</v>
      </c>
      <c r="G397" s="2">
        <v>10.38</v>
      </c>
      <c r="H397" s="2">
        <v>69</v>
      </c>
      <c r="I397" s="2">
        <v>51.56</v>
      </c>
      <c r="J397" s="2">
        <v>39.200000000000003</v>
      </c>
      <c r="K397" s="2">
        <v>28.12</v>
      </c>
      <c r="L397" s="2">
        <v>20.43</v>
      </c>
      <c r="M397" s="2">
        <v>39.39</v>
      </c>
      <c r="N397" s="2">
        <v>28.26</v>
      </c>
      <c r="O397" s="2">
        <v>20.52</v>
      </c>
      <c r="P397" s="4">
        <f>IF('Data 1Q Ahead No Spaces'!T397&lt;5,0,IF('Data 1Q Ahead No Spaces'!T397&lt;11,1,IF('Data 1Q Ahead No Spaces'!T397&lt;17,2,3)))</f>
        <v>1</v>
      </c>
      <c r="Q397" s="3">
        <v>21050.145</v>
      </c>
      <c r="R397" s="7">
        <f>VLOOKUP('Data 1Q Ahead No Spaces'!W397,Industry!$A$2:$B$11,2,FALSE)</f>
        <v>7</v>
      </c>
    </row>
    <row r="398" spans="1:18" ht="46.5" customHeight="1" thickBot="1" x14ac:dyDescent="0.4">
      <c r="A398" s="4">
        <f>IF('Data 1Q Ahead No Spaces'!A398='Data 1Q Ahead No Spaces'!A397,'Data to Use'!A397,'Data to Use'!A397+1)</f>
        <v>10</v>
      </c>
      <c r="B398" s="2">
        <v>1.1200000000000001</v>
      </c>
      <c r="C398" s="2">
        <v>2.57</v>
      </c>
      <c r="D398" s="2">
        <v>1.54</v>
      </c>
      <c r="E398" s="2">
        <v>10.89</v>
      </c>
      <c r="F398" s="2">
        <v>2.95</v>
      </c>
      <c r="G398" s="2">
        <v>7.45</v>
      </c>
      <c r="H398" s="2">
        <v>85</v>
      </c>
      <c r="I398" s="2">
        <v>52.97</v>
      </c>
      <c r="J398" s="2">
        <v>39.28</v>
      </c>
      <c r="K398" s="2">
        <v>28.17</v>
      </c>
      <c r="L398" s="2">
        <v>21.02</v>
      </c>
      <c r="M398" s="2">
        <v>39.450000000000003</v>
      </c>
      <c r="N398" s="2">
        <v>28.29</v>
      </c>
      <c r="O398" s="2">
        <v>21.11</v>
      </c>
      <c r="P398" s="4">
        <f>IF('Data 1Q Ahead No Spaces'!T398&lt;5,0,IF('Data 1Q Ahead No Spaces'!T398&lt;11,1,IF('Data 1Q Ahead No Spaces'!T398&lt;17,2,3)))</f>
        <v>1</v>
      </c>
      <c r="Q398" s="3">
        <v>16630.900000000001</v>
      </c>
      <c r="R398" s="7">
        <f>VLOOKUP('Data 1Q Ahead No Spaces'!W398,Industry!$A$2:$B$11,2,FALSE)</f>
        <v>7</v>
      </c>
    </row>
    <row r="399" spans="1:18" ht="46.5" customHeight="1" thickBot="1" x14ac:dyDescent="0.4">
      <c r="A399" s="4">
        <f>IF('Data 1Q Ahead No Spaces'!A399='Data 1Q Ahead No Spaces'!A398,'Data to Use'!A398,'Data to Use'!A398+1)</f>
        <v>10</v>
      </c>
      <c r="B399" s="2">
        <v>1.3</v>
      </c>
      <c r="C399" s="2">
        <v>2.93</v>
      </c>
      <c r="D399" s="2">
        <v>1.85</v>
      </c>
      <c r="E399" s="2">
        <v>11.9</v>
      </c>
      <c r="F399" s="2">
        <v>1.03</v>
      </c>
      <c r="G399" s="2">
        <v>7.16</v>
      </c>
      <c r="H399" s="2">
        <v>61</v>
      </c>
      <c r="I399" s="2">
        <v>52.12</v>
      </c>
      <c r="J399" s="2">
        <v>41.06</v>
      </c>
      <c r="K399" s="2">
        <v>29.07</v>
      </c>
      <c r="L399" s="2">
        <v>21.64</v>
      </c>
      <c r="M399" s="2">
        <v>41.28</v>
      </c>
      <c r="N399" s="2">
        <v>29.22</v>
      </c>
      <c r="O399" s="2">
        <v>21.76</v>
      </c>
      <c r="P399" s="4">
        <f>IF('Data 1Q Ahead No Spaces'!T399&lt;5,0,IF('Data 1Q Ahead No Spaces'!T399&lt;11,1,IF('Data 1Q Ahead No Spaces'!T399&lt;17,2,3)))</f>
        <v>1</v>
      </c>
      <c r="Q399" s="3">
        <v>12947.214</v>
      </c>
      <c r="R399" s="7">
        <f>VLOOKUP('Data 1Q Ahead No Spaces'!W399,Industry!$A$2:$B$11,2,FALSE)</f>
        <v>7</v>
      </c>
    </row>
    <row r="400" spans="1:18" ht="46.5" customHeight="1" thickBot="1" x14ac:dyDescent="0.4">
      <c r="A400" s="4">
        <f>IF('Data 1Q Ahead No Spaces'!A400='Data 1Q Ahead No Spaces'!A399,'Data to Use'!A399,'Data to Use'!A399+1)</f>
        <v>10</v>
      </c>
      <c r="B400" s="2">
        <v>1.51</v>
      </c>
      <c r="C400" s="2">
        <v>3.27</v>
      </c>
      <c r="D400" s="2">
        <v>2.2799999999999998</v>
      </c>
      <c r="E400" s="2">
        <v>14.42</v>
      </c>
      <c r="F400" s="2">
        <v>1.96</v>
      </c>
      <c r="G400" s="2">
        <v>8.77</v>
      </c>
      <c r="H400" s="2">
        <v>57</v>
      </c>
      <c r="I400" s="2">
        <v>53</v>
      </c>
      <c r="J400" s="2">
        <v>39.68</v>
      </c>
      <c r="K400" s="2">
        <v>28.36</v>
      </c>
      <c r="L400" s="2">
        <v>21.26</v>
      </c>
      <c r="M400" s="2">
        <v>39.93</v>
      </c>
      <c r="N400" s="2">
        <v>28.53</v>
      </c>
      <c r="O400" s="2">
        <v>21.39</v>
      </c>
      <c r="P400" s="4">
        <f>IF('Data 1Q Ahead No Spaces'!T400&lt;5,0,IF('Data 1Q Ahead No Spaces'!T400&lt;11,1,IF('Data 1Q Ahead No Spaces'!T400&lt;17,2,3)))</f>
        <v>1</v>
      </c>
      <c r="Q400" s="3">
        <v>15949.216</v>
      </c>
      <c r="R400" s="7">
        <f>VLOOKUP('Data 1Q Ahead No Spaces'!W400,Industry!$A$2:$B$11,2,FALSE)</f>
        <v>7</v>
      </c>
    </row>
    <row r="401" spans="1:18" ht="46.5" customHeight="1" thickBot="1" x14ac:dyDescent="0.4">
      <c r="A401" s="4">
        <f>IF('Data 1Q Ahead No Spaces'!A401='Data 1Q Ahead No Spaces'!A400,'Data to Use'!A400,'Data to Use'!A400+1)</f>
        <v>10</v>
      </c>
      <c r="B401" s="2">
        <v>1.54</v>
      </c>
      <c r="C401" s="2">
        <v>3.91</v>
      </c>
      <c r="D401" s="2">
        <v>2.5</v>
      </c>
      <c r="E401" s="2">
        <v>15.66</v>
      </c>
      <c r="F401" s="2">
        <v>0.11</v>
      </c>
      <c r="G401" s="2">
        <v>8.66</v>
      </c>
      <c r="H401" s="2">
        <v>47</v>
      </c>
      <c r="I401" s="2">
        <v>51.4</v>
      </c>
      <c r="J401" s="2">
        <v>40.74</v>
      </c>
      <c r="K401" s="2">
        <v>28.88</v>
      </c>
      <c r="L401" s="2">
        <v>21.18</v>
      </c>
      <c r="M401" s="2">
        <v>41.06</v>
      </c>
      <c r="N401" s="2">
        <v>29.11</v>
      </c>
      <c r="O401" s="2">
        <v>21.34</v>
      </c>
      <c r="P401" s="4">
        <f>IF('Data 1Q Ahead No Spaces'!T401&lt;5,0,IF('Data 1Q Ahead No Spaces'!T401&lt;11,1,IF('Data 1Q Ahead No Spaces'!T401&lt;17,2,3)))</f>
        <v>1</v>
      </c>
      <c r="Q401" s="3">
        <v>15934.695</v>
      </c>
      <c r="R401" s="7">
        <f>VLOOKUP('Data 1Q Ahead No Spaces'!W401,Industry!$A$2:$B$11,2,FALSE)</f>
        <v>7</v>
      </c>
    </row>
    <row r="402" spans="1:18" ht="46.5" customHeight="1" thickBot="1" x14ac:dyDescent="0.4">
      <c r="A402" s="4">
        <f>IF('Data 1Q Ahead No Spaces'!A402='Data 1Q Ahead No Spaces'!A401,'Data to Use'!A401,'Data to Use'!A401+1)</f>
        <v>10</v>
      </c>
      <c r="B402" s="2">
        <v>1.97</v>
      </c>
      <c r="C402" s="2">
        <v>5.03</v>
      </c>
      <c r="D402" s="2">
        <v>3.54</v>
      </c>
      <c r="E402" s="2">
        <v>12.87</v>
      </c>
      <c r="F402" s="2">
        <v>-0.26</v>
      </c>
      <c r="G402" s="2">
        <v>5.6</v>
      </c>
      <c r="H402" s="2">
        <v>45</v>
      </c>
      <c r="I402" s="2">
        <v>51.56</v>
      </c>
      <c r="J402" s="2">
        <v>41.96</v>
      </c>
      <c r="K402" s="2">
        <v>29.48</v>
      </c>
      <c r="L402" s="2">
        <v>21.89</v>
      </c>
      <c r="M402" s="2">
        <v>42.32</v>
      </c>
      <c r="N402" s="2">
        <v>29.74</v>
      </c>
      <c r="O402" s="2">
        <v>22.08</v>
      </c>
      <c r="P402" s="4">
        <f>IF('Data 1Q Ahead No Spaces'!T402&lt;5,0,IF('Data 1Q Ahead No Spaces'!T402&lt;11,1,IF('Data 1Q Ahead No Spaces'!T402&lt;17,2,3)))</f>
        <v>1</v>
      </c>
      <c r="Q402" s="3">
        <v>13750.518</v>
      </c>
      <c r="R402" s="7">
        <f>VLOOKUP('Data 1Q Ahead No Spaces'!W402,Industry!$A$2:$B$11,2,FALSE)</f>
        <v>7</v>
      </c>
    </row>
    <row r="403" spans="1:18" ht="46.5" customHeight="1" thickBot="1" x14ac:dyDescent="0.4">
      <c r="A403" s="4">
        <f>IF('Data 1Q Ahead No Spaces'!A403='Data 1Q Ahead No Spaces'!A402,'Data to Use'!A402,'Data to Use'!A402+1)</f>
        <v>10</v>
      </c>
      <c r="B403" s="2">
        <v>2.09</v>
      </c>
      <c r="C403" s="2">
        <v>5.65</v>
      </c>
      <c r="D403" s="2">
        <v>4.0999999999999996</v>
      </c>
      <c r="E403" s="2">
        <v>11</v>
      </c>
      <c r="F403" s="2">
        <v>0.17</v>
      </c>
      <c r="G403" s="2">
        <v>4.24</v>
      </c>
      <c r="H403" s="2">
        <v>50</v>
      </c>
      <c r="I403" s="2">
        <v>51.11</v>
      </c>
      <c r="J403" s="2">
        <v>40.89</v>
      </c>
      <c r="K403" s="2">
        <v>28.93</v>
      </c>
      <c r="L403" s="2">
        <v>21.14</v>
      </c>
      <c r="M403" s="2">
        <v>41.32</v>
      </c>
      <c r="N403" s="2">
        <v>29.24</v>
      </c>
      <c r="O403" s="2">
        <v>21.37</v>
      </c>
      <c r="P403" s="4">
        <f>IF('Data 1Q Ahead No Spaces'!T403&lt;5,0,IF('Data 1Q Ahead No Spaces'!T403&lt;11,1,IF('Data 1Q Ahead No Spaces'!T403&lt;17,2,3)))</f>
        <v>1</v>
      </c>
      <c r="Q403" s="3">
        <v>14033.796</v>
      </c>
      <c r="R403" s="7">
        <f>VLOOKUP('Data 1Q Ahead No Spaces'!W403,Industry!$A$2:$B$11,2,FALSE)</f>
        <v>7</v>
      </c>
    </row>
    <row r="404" spans="1:18" ht="46.5" customHeight="1" thickBot="1" x14ac:dyDescent="0.4">
      <c r="A404" s="4">
        <f>IF('Data 1Q Ahead No Spaces'!A404='Data 1Q Ahead No Spaces'!A403,'Data to Use'!A403,'Data to Use'!A403+1)</f>
        <v>10</v>
      </c>
      <c r="B404" s="2">
        <v>2.48</v>
      </c>
      <c r="C404" s="2">
        <v>6.77</v>
      </c>
      <c r="D404" s="2">
        <v>5.23</v>
      </c>
      <c r="E404" s="2">
        <v>12.6</v>
      </c>
      <c r="F404" s="2">
        <v>1.89</v>
      </c>
      <c r="G404" s="2">
        <v>6.23</v>
      </c>
      <c r="H404" s="2">
        <v>53</v>
      </c>
      <c r="I404" s="2">
        <v>51.2</v>
      </c>
      <c r="J404" s="2">
        <v>42.62</v>
      </c>
      <c r="K404" s="2">
        <v>29.8</v>
      </c>
      <c r="L404" s="2">
        <v>22.08</v>
      </c>
      <c r="M404" s="2">
        <v>43.05</v>
      </c>
      <c r="N404" s="2">
        <v>30.09</v>
      </c>
      <c r="O404" s="2">
        <v>22.3</v>
      </c>
      <c r="P404" s="4">
        <f>IF('Data 1Q Ahead No Spaces'!T404&lt;5,0,IF('Data 1Q Ahead No Spaces'!T404&lt;11,1,IF('Data 1Q Ahead No Spaces'!T404&lt;17,2,3)))</f>
        <v>1</v>
      </c>
      <c r="Q404" s="3">
        <v>12219.081</v>
      </c>
      <c r="R404" s="7">
        <f>VLOOKUP('Data 1Q Ahead No Spaces'!W404,Industry!$A$2:$B$11,2,FALSE)</f>
        <v>7</v>
      </c>
    </row>
    <row r="405" spans="1:18" ht="46.5" customHeight="1" thickBot="1" x14ac:dyDescent="0.4">
      <c r="A405" s="4">
        <f>IF('Data 1Q Ahead No Spaces'!A405='Data 1Q Ahead No Spaces'!A404,'Data to Use'!A404,'Data to Use'!A404+1)</f>
        <v>10</v>
      </c>
      <c r="B405" s="2">
        <v>2.68</v>
      </c>
      <c r="C405" s="2">
        <v>8.0500000000000007</v>
      </c>
      <c r="D405" s="2">
        <v>6.12</v>
      </c>
      <c r="E405" s="2">
        <v>11.23</v>
      </c>
      <c r="F405" s="2">
        <v>0.08</v>
      </c>
      <c r="G405" s="2">
        <v>4.79</v>
      </c>
      <c r="H405" s="2">
        <v>53</v>
      </c>
      <c r="I405" s="2">
        <v>50.51</v>
      </c>
      <c r="J405" s="2">
        <v>42.54</v>
      </c>
      <c r="K405" s="2">
        <v>29.38</v>
      </c>
      <c r="L405" s="2">
        <v>21.75</v>
      </c>
      <c r="M405" s="2">
        <v>44.81</v>
      </c>
      <c r="N405" s="2">
        <v>30.95</v>
      </c>
      <c r="O405" s="2">
        <v>22.91</v>
      </c>
      <c r="P405" s="4">
        <f>IF('Data 1Q Ahead No Spaces'!T405&lt;5,0,IF('Data 1Q Ahead No Spaces'!T405&lt;11,1,IF('Data 1Q Ahead No Spaces'!T405&lt;17,2,3)))</f>
        <v>1</v>
      </c>
      <c r="Q405" s="3">
        <v>9148.4680000000008</v>
      </c>
      <c r="R405" s="7">
        <f>VLOOKUP('Data 1Q Ahead No Spaces'!W405,Industry!$A$2:$B$11,2,FALSE)</f>
        <v>7</v>
      </c>
    </row>
    <row r="406" spans="1:18" ht="46.5" customHeight="1" thickBot="1" x14ac:dyDescent="0.4">
      <c r="A406" s="4">
        <f>IF('Data 1Q Ahead No Spaces'!A406='Data 1Q Ahead No Spaces'!A405,'Data to Use'!A405,'Data to Use'!A405+1)</f>
        <v>10</v>
      </c>
      <c r="B406" s="2">
        <v>3.2</v>
      </c>
      <c r="C406" s="2">
        <v>8.92</v>
      </c>
      <c r="D406" s="2">
        <v>7.4</v>
      </c>
      <c r="E406" s="2">
        <v>10.81</v>
      </c>
      <c r="F406" s="2">
        <v>0.34</v>
      </c>
      <c r="G406" s="2">
        <v>4.45</v>
      </c>
      <c r="H406" s="2">
        <v>53</v>
      </c>
      <c r="I406" s="2">
        <v>49.98</v>
      </c>
      <c r="J406" s="2">
        <v>45.96</v>
      </c>
      <c r="K406" s="2">
        <v>30.97</v>
      </c>
      <c r="L406" s="2">
        <v>23.28</v>
      </c>
      <c r="M406" s="2">
        <v>48.39</v>
      </c>
      <c r="N406" s="2">
        <v>32.61</v>
      </c>
      <c r="O406" s="2">
        <v>24.51</v>
      </c>
      <c r="P406" s="4">
        <f>IF('Data 1Q Ahead No Spaces'!T406&lt;5,0,IF('Data 1Q Ahead No Spaces'!T406&lt;11,1,IF('Data 1Q Ahead No Spaces'!T406&lt;17,2,3)))</f>
        <v>1</v>
      </c>
      <c r="Q406" s="3">
        <v>10014.356</v>
      </c>
      <c r="R406" s="7">
        <f>VLOOKUP('Data 1Q Ahead No Spaces'!W406,Industry!$A$2:$B$11,2,FALSE)</f>
        <v>7</v>
      </c>
    </row>
    <row r="407" spans="1:18" ht="14.25" customHeight="1" x14ac:dyDescent="0.35">
      <c r="A407" s="4">
        <f>IF('Data 1Q Ahead No Spaces'!A407='Data 1Q Ahead No Spaces'!A406,'Data to Use'!A406,'Data to Use'!A406+1)</f>
        <v>11</v>
      </c>
      <c r="B407" s="4">
        <v>1.05</v>
      </c>
      <c r="C407" s="4">
        <v>1.46</v>
      </c>
      <c r="D407" s="4">
        <v>1.23</v>
      </c>
      <c r="E407" s="4">
        <v>19.95</v>
      </c>
      <c r="F407" s="4">
        <v>15.92</v>
      </c>
      <c r="G407" s="4">
        <v>17.07</v>
      </c>
      <c r="H407" s="4">
        <v>108.1</v>
      </c>
      <c r="I407" s="4">
        <v>45.79</v>
      </c>
      <c r="J407" s="4">
        <v>78.37</v>
      </c>
      <c r="K407" s="4">
        <v>43.32</v>
      </c>
      <c r="L407" s="4">
        <v>35.89</v>
      </c>
      <c r="M407" s="4">
        <v>80.92</v>
      </c>
      <c r="N407" s="4">
        <v>44.73</v>
      </c>
      <c r="O407" s="4">
        <v>37.06</v>
      </c>
      <c r="P407" s="4">
        <f>IF('Data 1Q Ahead No Spaces'!T407&lt;5,0,IF('Data 1Q Ahead No Spaces'!T407&lt;11,1,IF('Data 1Q Ahead No Spaces'!T407&lt;17,2,3)))</f>
        <v>1</v>
      </c>
      <c r="Q407" s="3">
        <v>70105.441000000006</v>
      </c>
      <c r="R407" s="7">
        <f>VLOOKUP('Data 1Q Ahead No Spaces'!W407,Industry!$A$2:$B$11,2,FALSE)</f>
        <v>1</v>
      </c>
    </row>
    <row r="408" spans="1:18" ht="14.25" customHeight="1" x14ac:dyDescent="0.35">
      <c r="A408" s="4">
        <f>IF('Data 1Q Ahead No Spaces'!A408='Data 1Q Ahead No Spaces'!A407,'Data to Use'!A407,'Data to Use'!A407+1)</f>
        <v>11</v>
      </c>
      <c r="B408" s="4">
        <v>1.03</v>
      </c>
      <c r="C408" s="4">
        <v>1.54</v>
      </c>
      <c r="D408" s="4">
        <v>1.2</v>
      </c>
      <c r="E408" s="4">
        <v>20.99</v>
      </c>
      <c r="F408" s="4">
        <v>15.97</v>
      </c>
      <c r="G408" s="4">
        <v>18.260000000000002</v>
      </c>
      <c r="H408" s="4">
        <v>114.8</v>
      </c>
      <c r="I408" s="4">
        <v>43.76</v>
      </c>
      <c r="J408" s="4">
        <v>83.28</v>
      </c>
      <c r="K408" s="4">
        <v>45.29</v>
      </c>
      <c r="L408" s="4">
        <v>36.44</v>
      </c>
      <c r="M408" s="4">
        <v>83.86</v>
      </c>
      <c r="N408" s="4">
        <v>45.61</v>
      </c>
      <c r="O408" s="4">
        <v>36.69</v>
      </c>
      <c r="P408" s="4">
        <f>IF('Data 1Q Ahead No Spaces'!T408&lt;5,0,IF('Data 1Q Ahead No Spaces'!T408&lt;11,1,IF('Data 1Q Ahead No Spaces'!T408&lt;17,2,3)))</f>
        <v>1</v>
      </c>
      <c r="Q408" s="3">
        <v>78719.815000000002</v>
      </c>
      <c r="R408" s="7">
        <f>VLOOKUP('Data 1Q Ahead No Spaces'!W408,Industry!$A$2:$B$11,2,FALSE)</f>
        <v>1</v>
      </c>
    </row>
    <row r="409" spans="1:18" ht="14.25" customHeight="1" x14ac:dyDescent="0.35">
      <c r="A409" s="4">
        <f>IF('Data 1Q Ahead No Spaces'!A409='Data 1Q Ahead No Spaces'!A408,'Data to Use'!A408,'Data to Use'!A408+1)</f>
        <v>11</v>
      </c>
      <c r="B409" s="4">
        <v>1.04</v>
      </c>
      <c r="C409" s="4">
        <v>1.54</v>
      </c>
      <c r="D409" s="4">
        <v>1.22</v>
      </c>
      <c r="E409" s="4">
        <v>18.73</v>
      </c>
      <c r="F409" s="4">
        <v>11.38</v>
      </c>
      <c r="G409" s="4">
        <v>15.87</v>
      </c>
      <c r="H409" s="4">
        <v>117</v>
      </c>
      <c r="I409" s="4">
        <v>45.77</v>
      </c>
      <c r="J409" s="4">
        <v>78.56</v>
      </c>
      <c r="K409" s="4">
        <v>43.98</v>
      </c>
      <c r="L409" s="4">
        <v>35.96</v>
      </c>
      <c r="M409" s="4">
        <v>78.62</v>
      </c>
      <c r="N409" s="4">
        <v>44.01</v>
      </c>
      <c r="O409" s="4">
        <v>35.979999999999997</v>
      </c>
      <c r="P409" s="4">
        <f>IF('Data 1Q Ahead No Spaces'!T409&lt;5,0,IF('Data 1Q Ahead No Spaces'!T409&lt;11,1,IF('Data 1Q Ahead No Spaces'!T409&lt;17,2,3)))</f>
        <v>1</v>
      </c>
      <c r="Q409" s="3">
        <v>80874.335999999996</v>
      </c>
      <c r="R409" s="7">
        <f>VLOOKUP('Data 1Q Ahead No Spaces'!W409,Industry!$A$2:$B$11,2,FALSE)</f>
        <v>1</v>
      </c>
    </row>
    <row r="410" spans="1:18" ht="14.25" customHeight="1" x14ac:dyDescent="0.35">
      <c r="A410" s="4">
        <f>IF('Data 1Q Ahead No Spaces'!A410='Data 1Q Ahead No Spaces'!A409,'Data to Use'!A409,'Data to Use'!A409+1)</f>
        <v>11</v>
      </c>
      <c r="B410" s="4">
        <v>1.1299999999999999</v>
      </c>
      <c r="C410" s="4">
        <v>1.58</v>
      </c>
      <c r="D410" s="4">
        <v>1.32</v>
      </c>
      <c r="E410" s="4">
        <v>18.03</v>
      </c>
      <c r="F410" s="4">
        <v>13.11</v>
      </c>
      <c r="G410" s="4">
        <v>15.2</v>
      </c>
      <c r="H410" s="4">
        <v>120.1</v>
      </c>
      <c r="I410" s="4">
        <v>45.05</v>
      </c>
      <c r="J410" s="4">
        <v>72.81</v>
      </c>
      <c r="K410" s="4">
        <v>39.72</v>
      </c>
      <c r="L410" s="4">
        <v>32.81</v>
      </c>
      <c r="M410" s="4">
        <v>83.31</v>
      </c>
      <c r="N410" s="4">
        <v>45.45</v>
      </c>
      <c r="O410" s="4">
        <v>37.53</v>
      </c>
      <c r="P410" s="4">
        <f>IF('Data 1Q Ahead No Spaces'!T410&lt;5,0,IF('Data 1Q Ahead No Spaces'!T410&lt;11,1,IF('Data 1Q Ahead No Spaces'!T410&lt;17,2,3)))</f>
        <v>1</v>
      </c>
      <c r="Q410" s="3">
        <v>78950.983999999997</v>
      </c>
      <c r="R410" s="7">
        <f>VLOOKUP('Data 1Q Ahead No Spaces'!W410,Industry!$A$2:$B$11,2,FALSE)</f>
        <v>1</v>
      </c>
    </row>
    <row r="411" spans="1:18" ht="14.25" customHeight="1" x14ac:dyDescent="0.35">
      <c r="A411" s="4">
        <f>IF('Data 1Q Ahead No Spaces'!A411='Data 1Q Ahead No Spaces'!A410,'Data to Use'!A410,'Data to Use'!A410+1)</f>
        <v>11</v>
      </c>
      <c r="B411" s="4">
        <v>1.1000000000000001</v>
      </c>
      <c r="C411" s="4">
        <v>1.54</v>
      </c>
      <c r="D411" s="4">
        <v>1.28</v>
      </c>
      <c r="E411" s="4">
        <v>20.85</v>
      </c>
      <c r="F411" s="4">
        <v>15.11</v>
      </c>
      <c r="G411" s="4">
        <v>17.97</v>
      </c>
      <c r="H411" s="4">
        <v>121.8</v>
      </c>
      <c r="I411" s="4">
        <v>45.54</v>
      </c>
      <c r="J411" s="4">
        <v>73.98</v>
      </c>
      <c r="K411" s="4">
        <v>40.619999999999997</v>
      </c>
      <c r="L411" s="4">
        <v>33.69</v>
      </c>
      <c r="M411" s="4">
        <v>82.14</v>
      </c>
      <c r="N411" s="4">
        <v>45.1</v>
      </c>
      <c r="O411" s="4">
        <v>37.409999999999997</v>
      </c>
      <c r="P411" s="4">
        <f>IF('Data 1Q Ahead No Spaces'!T411&lt;5,0,IF('Data 1Q Ahead No Spaces'!T411&lt;11,1,IF('Data 1Q Ahead No Spaces'!T411&lt;17,2,3)))</f>
        <v>1</v>
      </c>
      <c r="Q411" s="3">
        <v>86992.944000000003</v>
      </c>
      <c r="R411" s="7">
        <f>VLOOKUP('Data 1Q Ahead No Spaces'!W411,Industry!$A$2:$B$11,2,FALSE)</f>
        <v>1</v>
      </c>
    </row>
    <row r="412" spans="1:18" ht="14.25" customHeight="1" x14ac:dyDescent="0.35">
      <c r="A412" s="4">
        <f>IF('Data 1Q Ahead No Spaces'!A412='Data 1Q Ahead No Spaces'!A411,'Data to Use'!A411,'Data to Use'!A411+1)</f>
        <v>11</v>
      </c>
      <c r="B412" s="4">
        <v>1.05</v>
      </c>
      <c r="C412" s="4">
        <v>1.52</v>
      </c>
      <c r="D412" s="4">
        <v>1.23</v>
      </c>
      <c r="E412" s="4">
        <v>22.2</v>
      </c>
      <c r="F412" s="4">
        <v>15.36</v>
      </c>
      <c r="G412" s="4">
        <v>19.309999999999999</v>
      </c>
      <c r="H412" s="4">
        <v>124</v>
      </c>
      <c r="I412" s="4">
        <v>41.32</v>
      </c>
      <c r="J412" s="4">
        <v>82.38</v>
      </c>
      <c r="K412" s="4">
        <v>42.48</v>
      </c>
      <c r="L412" s="4">
        <v>34.04</v>
      </c>
      <c r="M412" s="4">
        <v>93.94</v>
      </c>
      <c r="N412" s="4">
        <v>48.44</v>
      </c>
      <c r="O412" s="4">
        <v>38.82</v>
      </c>
      <c r="P412" s="4">
        <f>IF('Data 1Q Ahead No Spaces'!T412&lt;5,0,IF('Data 1Q Ahead No Spaces'!T412&lt;11,1,IF('Data 1Q Ahead No Spaces'!T412&lt;17,2,3)))</f>
        <v>1</v>
      </c>
      <c r="Q412" s="3">
        <v>89857.423999999999</v>
      </c>
      <c r="R412" s="7">
        <f>VLOOKUP('Data 1Q Ahead No Spaces'!W412,Industry!$A$2:$B$11,2,FALSE)</f>
        <v>1</v>
      </c>
    </row>
    <row r="413" spans="1:18" ht="14.25" customHeight="1" x14ac:dyDescent="0.35">
      <c r="A413" s="4">
        <f>IF('Data 1Q Ahead No Spaces'!A413='Data 1Q Ahead No Spaces'!A412,'Data to Use'!A412,'Data to Use'!A412+1)</f>
        <v>11</v>
      </c>
      <c r="B413" s="4">
        <v>1.02</v>
      </c>
      <c r="C413" s="4">
        <v>1.47</v>
      </c>
      <c r="D413" s="4">
        <v>1.19</v>
      </c>
      <c r="E413" s="4">
        <v>19.600000000000001</v>
      </c>
      <c r="F413" s="4">
        <v>11.92</v>
      </c>
      <c r="G413" s="4">
        <v>16.71</v>
      </c>
      <c r="H413" s="4">
        <v>126.9</v>
      </c>
      <c r="I413" s="4">
        <v>43.62</v>
      </c>
      <c r="J413" s="4">
        <v>84.32</v>
      </c>
      <c r="K413" s="4">
        <v>45.12</v>
      </c>
      <c r="L413" s="4">
        <v>36.78</v>
      </c>
      <c r="M413" s="4">
        <v>86.87</v>
      </c>
      <c r="N413" s="4">
        <v>46.49</v>
      </c>
      <c r="O413" s="4">
        <v>37.89</v>
      </c>
      <c r="P413" s="4">
        <f>IF('Data 1Q Ahead No Spaces'!T413&lt;5,0,IF('Data 1Q Ahead No Spaces'!T413&lt;11,1,IF('Data 1Q Ahead No Spaces'!T413&lt;17,2,3)))</f>
        <v>1</v>
      </c>
      <c r="Q413" s="3">
        <v>102477.06200000001</v>
      </c>
      <c r="R413" s="7">
        <f>VLOOKUP('Data 1Q Ahead No Spaces'!W413,Industry!$A$2:$B$11,2,FALSE)</f>
        <v>1</v>
      </c>
    </row>
    <row r="414" spans="1:18" ht="14.25" customHeight="1" x14ac:dyDescent="0.35">
      <c r="A414" s="4">
        <f>IF('Data 1Q Ahead No Spaces'!A414='Data 1Q Ahead No Spaces'!A413,'Data to Use'!A413,'Data to Use'!A413+1)</f>
        <v>11</v>
      </c>
      <c r="B414" s="4">
        <v>1.04</v>
      </c>
      <c r="C414" s="4">
        <v>1.47</v>
      </c>
      <c r="D414" s="4">
        <v>1.21</v>
      </c>
      <c r="E414" s="4">
        <v>18.07</v>
      </c>
      <c r="F414" s="4">
        <v>12.83</v>
      </c>
      <c r="G414" s="4">
        <v>15.24</v>
      </c>
      <c r="H414" s="4">
        <v>128.9</v>
      </c>
      <c r="I414" s="4">
        <v>43.98</v>
      </c>
      <c r="J414" s="4">
        <v>82.23</v>
      </c>
      <c r="K414" s="4">
        <v>43.93</v>
      </c>
      <c r="L414" s="4">
        <v>36.17</v>
      </c>
      <c r="M414" s="4">
        <v>87.17</v>
      </c>
      <c r="N414" s="4">
        <v>46.57</v>
      </c>
      <c r="O414" s="4">
        <v>38.340000000000003</v>
      </c>
      <c r="P414" s="4">
        <f>IF('Data 1Q Ahead No Spaces'!T414&lt;5,0,IF('Data 1Q Ahead No Spaces'!T414&lt;11,1,IF('Data 1Q Ahead No Spaces'!T414&lt;17,2,3)))</f>
        <v>1</v>
      </c>
      <c r="Q414" s="3">
        <v>99689.22</v>
      </c>
      <c r="R414" s="7">
        <f>VLOOKUP('Data 1Q Ahead No Spaces'!W414,Industry!$A$2:$B$11,2,FALSE)</f>
        <v>1</v>
      </c>
    </row>
    <row r="415" spans="1:18" ht="14.25" customHeight="1" x14ac:dyDescent="0.35">
      <c r="A415" s="4">
        <f>IF('Data 1Q Ahead No Spaces'!A415='Data 1Q Ahead No Spaces'!A414,'Data to Use'!A414,'Data to Use'!A414+1)</f>
        <v>11</v>
      </c>
      <c r="B415" s="4">
        <v>1.1000000000000001</v>
      </c>
      <c r="C415" s="4">
        <v>1.57</v>
      </c>
      <c r="D415" s="4">
        <v>1.28</v>
      </c>
      <c r="E415" s="4">
        <v>19.39</v>
      </c>
      <c r="F415" s="4">
        <v>13.22</v>
      </c>
      <c r="G415" s="4">
        <v>16.579999999999998</v>
      </c>
      <c r="H415" s="4">
        <v>130</v>
      </c>
      <c r="I415" s="4">
        <v>42.11</v>
      </c>
      <c r="J415" s="4">
        <v>90.63</v>
      </c>
      <c r="K415" s="4">
        <v>46.07</v>
      </c>
      <c r="L415" s="4">
        <v>38.159999999999997</v>
      </c>
      <c r="M415" s="4">
        <v>96.71</v>
      </c>
      <c r="N415" s="4">
        <v>49.16</v>
      </c>
      <c r="O415" s="4">
        <v>40.72</v>
      </c>
      <c r="P415" s="4">
        <f>IF('Data 1Q Ahead No Spaces'!T415&lt;5,0,IF('Data 1Q Ahead No Spaces'!T415&lt;11,1,IF('Data 1Q Ahead No Spaces'!T415&lt;17,2,3)))</f>
        <v>1</v>
      </c>
      <c r="Q415" s="3">
        <v>89273.652000000002</v>
      </c>
      <c r="R415" s="7">
        <f>VLOOKUP('Data 1Q Ahead No Spaces'!W415,Industry!$A$2:$B$11,2,FALSE)</f>
        <v>1</v>
      </c>
    </row>
    <row r="416" spans="1:18" ht="14.25" customHeight="1" x14ac:dyDescent="0.35">
      <c r="A416" s="4">
        <f>IF('Data 1Q Ahead No Spaces'!A416='Data 1Q Ahead No Spaces'!A415,'Data to Use'!A415,'Data to Use'!A415+1)</f>
        <v>11</v>
      </c>
      <c r="B416" s="4">
        <v>1.1100000000000001</v>
      </c>
      <c r="C416" s="4">
        <v>1.56</v>
      </c>
      <c r="D416" s="4">
        <v>1.3</v>
      </c>
      <c r="E416" s="4">
        <v>20.76</v>
      </c>
      <c r="F416" s="4">
        <v>13.78</v>
      </c>
      <c r="G416" s="4">
        <v>17.850000000000001</v>
      </c>
      <c r="H416" s="4">
        <v>128.1</v>
      </c>
      <c r="I416" s="4">
        <v>41.05</v>
      </c>
      <c r="J416" s="4">
        <v>91.85</v>
      </c>
      <c r="K416" s="4">
        <v>46.97</v>
      </c>
      <c r="L416" s="4">
        <v>37.700000000000003</v>
      </c>
      <c r="M416" s="4">
        <v>95.53</v>
      </c>
      <c r="N416" s="4">
        <v>48.86</v>
      </c>
      <c r="O416" s="4">
        <v>39.21</v>
      </c>
      <c r="P416" s="4">
        <f>IF('Data 1Q Ahead No Spaces'!T416&lt;5,0,IF('Data 1Q Ahead No Spaces'!T416&lt;11,1,IF('Data 1Q Ahead No Spaces'!T416&lt;17,2,3)))</f>
        <v>1</v>
      </c>
      <c r="Q416" s="3">
        <v>92117</v>
      </c>
      <c r="R416" s="7">
        <f>VLOOKUP('Data 1Q Ahead No Spaces'!W416,Industry!$A$2:$B$11,2,FALSE)</f>
        <v>1</v>
      </c>
    </row>
    <row r="417" spans="1:18" ht="14.25" customHeight="1" x14ac:dyDescent="0.35">
      <c r="A417" s="4">
        <f>IF('Data 1Q Ahead No Spaces'!A417='Data 1Q Ahead No Spaces'!A416,'Data to Use'!A416,'Data to Use'!A416+1)</f>
        <v>11</v>
      </c>
      <c r="B417" s="4">
        <v>1.1200000000000001</v>
      </c>
      <c r="C417" s="4">
        <v>1.58</v>
      </c>
      <c r="D417" s="4">
        <v>1.31</v>
      </c>
      <c r="E417" s="4">
        <v>19.940000000000001</v>
      </c>
      <c r="F417" s="4">
        <v>11.51</v>
      </c>
      <c r="G417" s="4">
        <v>16.96</v>
      </c>
      <c r="H417" s="4">
        <v>129.6</v>
      </c>
      <c r="I417" s="4">
        <v>43.22</v>
      </c>
      <c r="J417" s="4">
        <v>89.14</v>
      </c>
      <c r="K417" s="4">
        <v>47.13</v>
      </c>
      <c r="L417" s="4">
        <v>38.520000000000003</v>
      </c>
      <c r="M417" s="4">
        <v>89.14</v>
      </c>
      <c r="N417" s="4">
        <v>47.13</v>
      </c>
      <c r="O417" s="4">
        <v>38.520000000000003</v>
      </c>
      <c r="P417" s="4">
        <f>IF('Data 1Q Ahead No Spaces'!T417&lt;5,0,IF('Data 1Q Ahead No Spaces'!T417&lt;11,1,IF('Data 1Q Ahead No Spaces'!T417&lt;17,2,3)))</f>
        <v>1</v>
      </c>
      <c r="Q417" s="3">
        <v>88448.167000000001</v>
      </c>
      <c r="R417" s="7">
        <f>VLOOKUP('Data 1Q Ahead No Spaces'!W417,Industry!$A$2:$B$11,2,FALSE)</f>
        <v>1</v>
      </c>
    </row>
    <row r="418" spans="1:18" ht="14.25" customHeight="1" x14ac:dyDescent="0.35">
      <c r="A418" s="4">
        <f>IF('Data 1Q Ahead No Spaces'!A418='Data 1Q Ahead No Spaces'!A417,'Data to Use'!A417,'Data to Use'!A417+1)</f>
        <v>11</v>
      </c>
      <c r="B418" s="4">
        <v>1.08</v>
      </c>
      <c r="C418" s="4">
        <v>1.49</v>
      </c>
      <c r="D418" s="4">
        <v>1.27</v>
      </c>
      <c r="E418" s="4">
        <v>18.27</v>
      </c>
      <c r="F418" s="4">
        <v>12.63</v>
      </c>
      <c r="G418" s="4">
        <v>15.22</v>
      </c>
      <c r="H418" s="4">
        <v>128.1</v>
      </c>
      <c r="I418" s="4">
        <v>44.63</v>
      </c>
      <c r="J418" s="4">
        <v>84.04</v>
      </c>
      <c r="K418" s="4">
        <v>45.66</v>
      </c>
      <c r="L418" s="4">
        <v>37.5</v>
      </c>
      <c r="M418" s="4">
        <v>84.04</v>
      </c>
      <c r="N418" s="4">
        <v>45.66</v>
      </c>
      <c r="O418" s="4">
        <v>37.5</v>
      </c>
      <c r="P418" s="4">
        <f>IF('Data 1Q Ahead No Spaces'!T418&lt;5,0,IF('Data 1Q Ahead No Spaces'!T418&lt;11,1,IF('Data 1Q Ahead No Spaces'!T418&lt;17,2,3)))</f>
        <v>1</v>
      </c>
      <c r="Q418" s="3">
        <v>99939.225000000006</v>
      </c>
      <c r="R418" s="7">
        <f>VLOOKUP('Data 1Q Ahead No Spaces'!W418,Industry!$A$2:$B$11,2,FALSE)</f>
        <v>1</v>
      </c>
    </row>
    <row r="419" spans="1:18" ht="14.25" customHeight="1" x14ac:dyDescent="0.35">
      <c r="A419" s="4">
        <f>IF('Data 1Q Ahead No Spaces'!A419='Data 1Q Ahead No Spaces'!A418,'Data to Use'!A418,'Data to Use'!A418+1)</f>
        <v>11</v>
      </c>
      <c r="B419" s="4">
        <v>1.0900000000000001</v>
      </c>
      <c r="C419" s="4">
        <v>1.55</v>
      </c>
      <c r="D419" s="4">
        <v>1.28</v>
      </c>
      <c r="E419" s="4">
        <v>19.940000000000001</v>
      </c>
      <c r="F419" s="4">
        <v>14.44</v>
      </c>
      <c r="G419" s="4">
        <v>16.93</v>
      </c>
      <c r="H419" s="4">
        <v>129.80000000000001</v>
      </c>
      <c r="I419" s="4">
        <v>44.03</v>
      </c>
      <c r="J419" s="4">
        <v>88.13</v>
      </c>
      <c r="K419" s="4">
        <v>46.85</v>
      </c>
      <c r="L419" s="4">
        <v>38.81</v>
      </c>
      <c r="M419" s="4">
        <v>88.13</v>
      </c>
      <c r="N419" s="4">
        <v>46.85</v>
      </c>
      <c r="O419" s="4">
        <v>38.81</v>
      </c>
      <c r="P419" s="4">
        <f>IF('Data 1Q Ahead No Spaces'!T419&lt;5,0,IF('Data 1Q Ahead No Spaces'!T419&lt;11,1,IF('Data 1Q Ahead No Spaces'!T419&lt;17,2,3)))</f>
        <v>1</v>
      </c>
      <c r="Q419" s="3">
        <v>98960.4</v>
      </c>
      <c r="R419" s="7">
        <f>VLOOKUP('Data 1Q Ahead No Spaces'!W419,Industry!$A$2:$B$11,2,FALSE)</f>
        <v>1</v>
      </c>
    </row>
    <row r="420" spans="1:18" ht="14.25" customHeight="1" x14ac:dyDescent="0.35">
      <c r="A420" s="4">
        <f>IF('Data 1Q Ahead No Spaces'!A420='Data 1Q Ahead No Spaces'!A419,'Data to Use'!A419,'Data to Use'!A419+1)</f>
        <v>11</v>
      </c>
      <c r="B420" s="4">
        <v>1.06</v>
      </c>
      <c r="C420" s="4">
        <v>1.54</v>
      </c>
      <c r="D420" s="4">
        <v>1.25</v>
      </c>
      <c r="E420" s="4">
        <v>21.54</v>
      </c>
      <c r="F420" s="4">
        <v>15.29</v>
      </c>
      <c r="G420" s="4">
        <v>18.52</v>
      </c>
      <c r="H420" s="4">
        <v>130.5</v>
      </c>
      <c r="I420" s="4">
        <v>42.66</v>
      </c>
      <c r="J420" s="4">
        <v>88.94</v>
      </c>
      <c r="K420" s="4">
        <v>47.07</v>
      </c>
      <c r="L420" s="4">
        <v>37.94</v>
      </c>
      <c r="M420" s="4">
        <v>88.94</v>
      </c>
      <c r="N420" s="4">
        <v>47.07</v>
      </c>
      <c r="O420" s="4">
        <v>37.94</v>
      </c>
      <c r="P420" s="4">
        <f>IF('Data 1Q Ahead No Spaces'!T420&lt;5,0,IF('Data 1Q Ahead No Spaces'!T420&lt;11,1,IF('Data 1Q Ahead No Spaces'!T420&lt;17,2,3)))</f>
        <v>1</v>
      </c>
      <c r="Q420" s="3">
        <v>95728.95</v>
      </c>
      <c r="R420" s="7">
        <f>VLOOKUP('Data 1Q Ahead No Spaces'!W420,Industry!$A$2:$B$11,2,FALSE)</f>
        <v>1</v>
      </c>
    </row>
    <row r="421" spans="1:18" ht="14.25" customHeight="1" x14ac:dyDescent="0.35">
      <c r="A421" s="4">
        <f>IF('Data 1Q Ahead No Spaces'!A421='Data 1Q Ahead No Spaces'!A420,'Data to Use'!A420,'Data to Use'!A420+1)</f>
        <v>11</v>
      </c>
      <c r="B421" s="4">
        <v>1.0900000000000001</v>
      </c>
      <c r="C421" s="4">
        <v>1.61</v>
      </c>
      <c r="D421" s="4">
        <v>1.29</v>
      </c>
      <c r="E421" s="4">
        <v>19.54</v>
      </c>
      <c r="F421" s="4">
        <v>12.07</v>
      </c>
      <c r="G421" s="4">
        <v>16.48</v>
      </c>
      <c r="H421" s="4">
        <v>133.5</v>
      </c>
      <c r="I421" s="4">
        <v>43.71</v>
      </c>
      <c r="J421" s="4">
        <v>88.26</v>
      </c>
      <c r="K421" s="4">
        <v>46.88</v>
      </c>
      <c r="L421" s="4">
        <v>38.58</v>
      </c>
      <c r="M421" s="4">
        <v>88.26</v>
      </c>
      <c r="N421" s="4">
        <v>46.88</v>
      </c>
      <c r="O421" s="4">
        <v>38.58</v>
      </c>
      <c r="P421" s="4">
        <f>IF('Data 1Q Ahead No Spaces'!T421&lt;5,0,IF('Data 1Q Ahead No Spaces'!T421&lt;11,1,IF('Data 1Q Ahead No Spaces'!T421&lt;17,2,3)))</f>
        <v>1</v>
      </c>
      <c r="Q421" s="3">
        <v>96098.512000000002</v>
      </c>
      <c r="R421" s="7">
        <f>VLOOKUP('Data 1Q Ahead No Spaces'!W421,Industry!$A$2:$B$11,2,FALSE)</f>
        <v>1</v>
      </c>
    </row>
    <row r="422" spans="1:18" ht="14.25" customHeight="1" x14ac:dyDescent="0.35">
      <c r="A422" s="4">
        <f>IF('Data 1Q Ahead No Spaces'!A422='Data 1Q Ahead No Spaces'!A421,'Data to Use'!A421,'Data to Use'!A421+1)</f>
        <v>11</v>
      </c>
      <c r="B422" s="4">
        <v>1.08</v>
      </c>
      <c r="C422" s="4">
        <v>1.59</v>
      </c>
      <c r="D422" s="4">
        <v>1.28</v>
      </c>
      <c r="E422" s="4">
        <v>17.32</v>
      </c>
      <c r="F422" s="4">
        <v>12.8</v>
      </c>
      <c r="G422" s="4">
        <v>14.29</v>
      </c>
      <c r="H422" s="4">
        <v>135.5</v>
      </c>
      <c r="I422" s="4">
        <v>44.4</v>
      </c>
      <c r="J422" s="4">
        <v>85.62</v>
      </c>
      <c r="K422" s="4">
        <v>45.97</v>
      </c>
      <c r="L422" s="4">
        <v>38.01</v>
      </c>
      <c r="M422" s="4">
        <v>86.25</v>
      </c>
      <c r="N422" s="4">
        <v>46.31</v>
      </c>
      <c r="O422" s="4">
        <v>38.29</v>
      </c>
      <c r="P422" s="4">
        <f>IF('Data 1Q Ahead No Spaces'!T422&lt;5,0,IF('Data 1Q Ahead No Spaces'!T422&lt;11,1,IF('Data 1Q Ahead No Spaces'!T422&lt;17,2,3)))</f>
        <v>1</v>
      </c>
      <c r="Q422" s="3">
        <v>96892.851999999999</v>
      </c>
      <c r="R422" s="7">
        <f>VLOOKUP('Data 1Q Ahead No Spaces'!W422,Industry!$A$2:$B$11,2,FALSE)</f>
        <v>1</v>
      </c>
    </row>
    <row r="423" spans="1:18" ht="14.25" customHeight="1" x14ac:dyDescent="0.35">
      <c r="A423" s="4">
        <f>IF('Data 1Q Ahead No Spaces'!A423='Data 1Q Ahead No Spaces'!A422,'Data to Use'!A422,'Data to Use'!A422+1)</f>
        <v>11</v>
      </c>
      <c r="B423" s="4">
        <v>1.1299999999999999</v>
      </c>
      <c r="C423" s="4">
        <v>1.77</v>
      </c>
      <c r="D423" s="4">
        <v>1.35</v>
      </c>
      <c r="E423" s="4">
        <v>18.87</v>
      </c>
      <c r="F423" s="4">
        <v>14.2</v>
      </c>
      <c r="G423" s="4">
        <v>15.87</v>
      </c>
      <c r="H423" s="4">
        <v>137.9</v>
      </c>
      <c r="I423" s="4">
        <v>42.76</v>
      </c>
      <c r="J423" s="4">
        <v>92.18</v>
      </c>
      <c r="K423" s="4">
        <v>47.15</v>
      </c>
      <c r="L423" s="4">
        <v>39.42</v>
      </c>
      <c r="M423" s="4">
        <v>95.52</v>
      </c>
      <c r="N423" s="4">
        <v>48.85</v>
      </c>
      <c r="O423" s="4">
        <v>40.840000000000003</v>
      </c>
      <c r="P423" s="4">
        <f>IF('Data 1Q Ahead No Spaces'!T423&lt;5,0,IF('Data 1Q Ahead No Spaces'!T423&lt;11,1,IF('Data 1Q Ahead No Spaces'!T423&lt;17,2,3)))</f>
        <v>1</v>
      </c>
      <c r="Q423" s="3">
        <v>98916.606</v>
      </c>
      <c r="R423" s="7">
        <f>VLOOKUP('Data 1Q Ahead No Spaces'!W423,Industry!$A$2:$B$11,2,FALSE)</f>
        <v>1</v>
      </c>
    </row>
    <row r="424" spans="1:18" ht="14.25" customHeight="1" x14ac:dyDescent="0.35">
      <c r="A424" s="4">
        <f>IF('Data 1Q Ahead No Spaces'!A424='Data 1Q Ahead No Spaces'!A423,'Data to Use'!A423,'Data to Use'!A423+1)</f>
        <v>11</v>
      </c>
      <c r="B424" s="4">
        <v>1.18</v>
      </c>
      <c r="C424" s="4">
        <v>1.8</v>
      </c>
      <c r="D424" s="4">
        <v>1.42</v>
      </c>
      <c r="E424" s="4">
        <v>16.649999999999999</v>
      </c>
      <c r="F424" s="4">
        <v>11.93</v>
      </c>
      <c r="G424" s="4">
        <v>13.88</v>
      </c>
      <c r="H424" s="4">
        <v>149.30000000000001</v>
      </c>
      <c r="I424" s="4">
        <v>37.83</v>
      </c>
      <c r="J424" s="4">
        <v>106.54</v>
      </c>
      <c r="K424" s="4">
        <v>50.48</v>
      </c>
      <c r="L424" s="4">
        <v>40.299999999999997</v>
      </c>
      <c r="M424" s="4">
        <v>111.04</v>
      </c>
      <c r="N424" s="4">
        <v>52.62</v>
      </c>
      <c r="O424" s="4">
        <v>42</v>
      </c>
      <c r="P424" s="4">
        <f>IF('Data 1Q Ahead No Spaces'!T424&lt;5,0,IF('Data 1Q Ahead No Spaces'!T424&lt;11,1,IF('Data 1Q Ahead No Spaces'!T424&lt;17,2,3)))</f>
        <v>1</v>
      </c>
      <c r="Q424" s="3">
        <v>92269.092000000004</v>
      </c>
      <c r="R424" s="7">
        <f>VLOOKUP('Data 1Q Ahead No Spaces'!W424,Industry!$A$2:$B$11,2,FALSE)</f>
        <v>1</v>
      </c>
    </row>
    <row r="425" spans="1:18" ht="14.25" customHeight="1" x14ac:dyDescent="0.35">
      <c r="A425" s="4">
        <f>IF('Data 1Q Ahead No Spaces'!A425='Data 1Q Ahead No Spaces'!A424,'Data to Use'!A424,'Data to Use'!A424+1)</f>
        <v>11</v>
      </c>
      <c r="B425" s="4">
        <v>1.34</v>
      </c>
      <c r="C425" s="4">
        <v>1.88</v>
      </c>
      <c r="D425" s="4">
        <v>1.62</v>
      </c>
      <c r="E425" s="4">
        <v>14.61</v>
      </c>
      <c r="F425" s="4">
        <v>9.1999999999999993</v>
      </c>
      <c r="G425" s="4">
        <v>11.85</v>
      </c>
      <c r="H425" s="4">
        <v>147.80000000000001</v>
      </c>
      <c r="I425" s="4">
        <v>37.549999999999997</v>
      </c>
      <c r="J425" s="4">
        <v>116.2</v>
      </c>
      <c r="K425" s="4">
        <v>53.75</v>
      </c>
      <c r="L425" s="4">
        <v>43.64</v>
      </c>
      <c r="M425" s="4">
        <v>116.2</v>
      </c>
      <c r="N425" s="4">
        <v>53.75</v>
      </c>
      <c r="O425" s="4">
        <v>43.64</v>
      </c>
      <c r="P425" s="4">
        <f>IF('Data 1Q Ahead No Spaces'!T425&lt;5,0,IF('Data 1Q Ahead No Spaces'!T425&lt;11,1,IF('Data 1Q Ahead No Spaces'!T425&lt;17,2,3)))</f>
        <v>1</v>
      </c>
      <c r="Q425" s="3">
        <v>90223.73</v>
      </c>
      <c r="R425" s="7">
        <f>VLOOKUP('Data 1Q Ahead No Spaces'!W425,Industry!$A$2:$B$11,2,FALSE)</f>
        <v>1</v>
      </c>
    </row>
    <row r="426" spans="1:18" ht="14.25" customHeight="1" x14ac:dyDescent="0.35">
      <c r="A426" s="4">
        <f>IF('Data 1Q Ahead No Spaces'!A426='Data 1Q Ahead No Spaces'!A425,'Data to Use'!A425,'Data to Use'!A425+1)</f>
        <v>11</v>
      </c>
      <c r="B426" s="4">
        <v>1.4</v>
      </c>
      <c r="C426" s="4">
        <v>1.93</v>
      </c>
      <c r="D426" s="4">
        <v>1.71</v>
      </c>
      <c r="E426" s="4">
        <v>12.03</v>
      </c>
      <c r="F426" s="4">
        <v>9.1999999999999993</v>
      </c>
      <c r="G426" s="4">
        <v>9.41</v>
      </c>
      <c r="H426" s="4">
        <v>147.30000000000001</v>
      </c>
      <c r="I426" s="4">
        <v>35.46</v>
      </c>
      <c r="J426" s="4">
        <v>125.33</v>
      </c>
      <c r="K426" s="4">
        <v>55.62</v>
      </c>
      <c r="L426" s="4">
        <v>44.45</v>
      </c>
      <c r="M426" s="4">
        <v>125.33</v>
      </c>
      <c r="N426" s="4">
        <v>55.62</v>
      </c>
      <c r="O426" s="4">
        <v>44.45</v>
      </c>
      <c r="P426" s="4">
        <f>IF('Data 1Q Ahead No Spaces'!T426&lt;5,0,IF('Data 1Q Ahead No Spaces'!T426&lt;11,1,IF('Data 1Q Ahead No Spaces'!T426&lt;17,2,3)))</f>
        <v>1</v>
      </c>
      <c r="Q426" s="3">
        <v>93396.24</v>
      </c>
      <c r="R426" s="7">
        <f>VLOOKUP('Data 1Q Ahead No Spaces'!W426,Industry!$A$2:$B$11,2,FALSE)</f>
        <v>1</v>
      </c>
    </row>
    <row r="427" spans="1:18" ht="14.25" customHeight="1" x14ac:dyDescent="0.35">
      <c r="A427" s="4">
        <f>IF('Data 1Q Ahead No Spaces'!A427='Data 1Q Ahead No Spaces'!A426,'Data to Use'!A426,'Data to Use'!A426+1)</f>
        <v>11</v>
      </c>
      <c r="B427" s="4">
        <v>1.61</v>
      </c>
      <c r="C427" s="4">
        <v>2.54</v>
      </c>
      <c r="D427" s="4">
        <v>1.97</v>
      </c>
      <c r="E427" s="4">
        <v>15.02</v>
      </c>
      <c r="F427" s="4">
        <v>12.06</v>
      </c>
      <c r="G427" s="4">
        <v>12.39</v>
      </c>
      <c r="H427" s="4">
        <v>149.19999999999999</v>
      </c>
      <c r="I427" s="4">
        <v>30.22</v>
      </c>
      <c r="J427" s="4">
        <v>169.51</v>
      </c>
      <c r="K427" s="4">
        <v>62.9</v>
      </c>
      <c r="L427" s="4">
        <v>51.22</v>
      </c>
      <c r="M427" s="4">
        <v>169.51</v>
      </c>
      <c r="N427" s="4">
        <v>62.9</v>
      </c>
      <c r="O427" s="4">
        <v>51.22</v>
      </c>
      <c r="P427" s="4">
        <f>IF('Data 1Q Ahead No Spaces'!T427&lt;5,0,IF('Data 1Q Ahead No Spaces'!T427&lt;11,1,IF('Data 1Q Ahead No Spaces'!T427&lt;17,2,3)))</f>
        <v>1</v>
      </c>
      <c r="Q427" s="3">
        <v>89536.926000000007</v>
      </c>
      <c r="R427" s="7">
        <f>VLOOKUP('Data 1Q Ahead No Spaces'!W427,Industry!$A$2:$B$11,2,FALSE)</f>
        <v>1</v>
      </c>
    </row>
    <row r="428" spans="1:18" ht="14.25" customHeight="1" x14ac:dyDescent="0.35">
      <c r="A428" s="4">
        <f>IF('Data 1Q Ahead No Spaces'!A428='Data 1Q Ahead No Spaces'!A427,'Data to Use'!A427,'Data to Use'!A427+1)</f>
        <v>11</v>
      </c>
      <c r="B428" s="4">
        <v>1.81</v>
      </c>
      <c r="C428" s="4">
        <v>2.56</v>
      </c>
      <c r="D428" s="4">
        <v>2.21</v>
      </c>
      <c r="E428" s="4">
        <v>15.03</v>
      </c>
      <c r="F428" s="4">
        <v>12.28</v>
      </c>
      <c r="G428" s="4">
        <v>12.62</v>
      </c>
      <c r="H428" s="4">
        <v>160.9</v>
      </c>
      <c r="I428" s="4">
        <v>25.21</v>
      </c>
      <c r="J428" s="4">
        <v>216.5</v>
      </c>
      <c r="K428" s="4">
        <v>68.400000000000006</v>
      </c>
      <c r="L428" s="4">
        <v>54.58</v>
      </c>
      <c r="M428" s="4">
        <v>216.5</v>
      </c>
      <c r="N428" s="4">
        <v>68.400000000000006</v>
      </c>
      <c r="O428" s="4">
        <v>54.58</v>
      </c>
      <c r="P428" s="4">
        <f>IF('Data 1Q Ahead No Spaces'!T428&lt;5,0,IF('Data 1Q Ahead No Spaces'!T428&lt;11,1,IF('Data 1Q Ahead No Spaces'!T428&lt;17,2,3)))</f>
        <v>1</v>
      </c>
      <c r="Q428" s="3">
        <v>90470.245999999999</v>
      </c>
      <c r="R428" s="7">
        <f>VLOOKUP('Data 1Q Ahead No Spaces'!W428,Industry!$A$2:$B$11,2,FALSE)</f>
        <v>1</v>
      </c>
    </row>
    <row r="429" spans="1:18" ht="14.25" customHeight="1" x14ac:dyDescent="0.35">
      <c r="A429" s="4">
        <f>IF('Data 1Q Ahead No Spaces'!A429='Data 1Q Ahead No Spaces'!A428,'Data to Use'!A428,'Data to Use'!A428+1)</f>
        <v>11</v>
      </c>
      <c r="B429" s="4">
        <v>1.89</v>
      </c>
      <c r="C429" s="4">
        <v>3.38</v>
      </c>
      <c r="D429" s="4">
        <v>2.2999999999999998</v>
      </c>
      <c r="E429" s="4">
        <v>12.55</v>
      </c>
      <c r="F429" s="4">
        <v>9.16</v>
      </c>
      <c r="G429" s="4">
        <v>10.39</v>
      </c>
      <c r="H429" s="4">
        <v>180.9</v>
      </c>
      <c r="I429" s="4">
        <v>18.68</v>
      </c>
      <c r="J429" s="4">
        <v>340.33</v>
      </c>
      <c r="K429" s="4">
        <v>77.290000000000006</v>
      </c>
      <c r="L429" s="4">
        <v>63.58</v>
      </c>
      <c r="M429" s="4">
        <v>340.33</v>
      </c>
      <c r="N429" s="4">
        <v>77.290000000000006</v>
      </c>
      <c r="O429" s="4">
        <v>63.58</v>
      </c>
      <c r="P429" s="4">
        <f>IF('Data 1Q Ahead No Spaces'!T429&lt;5,0,IF('Data 1Q Ahead No Spaces'!T429&lt;11,1,IF('Data 1Q Ahead No Spaces'!T429&lt;17,2,3)))</f>
        <v>1</v>
      </c>
      <c r="Q429" s="3">
        <v>107129.352</v>
      </c>
      <c r="R429" s="7">
        <f>VLOOKUP('Data 1Q Ahead No Spaces'!W429,Industry!$A$2:$B$11,2,FALSE)</f>
        <v>1</v>
      </c>
    </row>
    <row r="430" spans="1:18" ht="14.25" customHeight="1" x14ac:dyDescent="0.35">
      <c r="A430" s="4">
        <f>IF('Data 1Q Ahead No Spaces'!A430='Data 1Q Ahead No Spaces'!A429,'Data to Use'!A429,'Data to Use'!A429+1)</f>
        <v>11</v>
      </c>
      <c r="B430" s="4">
        <v>2.2000000000000002</v>
      </c>
      <c r="C430" s="4">
        <v>3.1</v>
      </c>
      <c r="D430" s="4">
        <v>2.66</v>
      </c>
      <c r="E430" s="4">
        <v>9.91</v>
      </c>
      <c r="F430" s="4">
        <v>8.06</v>
      </c>
      <c r="G430" s="4">
        <v>8.16</v>
      </c>
      <c r="H430" s="4">
        <v>218.3</v>
      </c>
      <c r="I430" s="4">
        <v>11.43</v>
      </c>
      <c r="J430" s="4">
        <v>604.52</v>
      </c>
      <c r="K430" s="4">
        <v>85.81</v>
      </c>
      <c r="L430" s="4">
        <v>69.099999999999994</v>
      </c>
      <c r="M430" s="4">
        <v>604.52</v>
      </c>
      <c r="N430" s="4">
        <v>85.81</v>
      </c>
      <c r="O430" s="4">
        <v>69.099999999999994</v>
      </c>
      <c r="P430" s="4">
        <f>IF('Data 1Q Ahead No Spaces'!T430&lt;5,0,IF('Data 1Q Ahead No Spaces'!T430&lt;11,1,IF('Data 1Q Ahead No Spaces'!T430&lt;17,2,3)))</f>
        <v>1</v>
      </c>
      <c r="Q430" s="3">
        <v>110321.90399999999</v>
      </c>
      <c r="R430" s="7">
        <f>VLOOKUP('Data 1Q Ahead No Spaces'!W430,Industry!$A$2:$B$11,2,FALSE)</f>
        <v>1</v>
      </c>
    </row>
    <row r="431" spans="1:18" ht="14.25" customHeight="1" x14ac:dyDescent="0.35">
      <c r="A431" s="4">
        <f>IF('Data 1Q Ahead No Spaces'!A431='Data 1Q Ahead No Spaces'!A430,'Data to Use'!A430,'Data to Use'!A430+1)</f>
        <v>12</v>
      </c>
      <c r="B431" s="4">
        <v>1.52</v>
      </c>
      <c r="C431" s="4">
        <v>2.41</v>
      </c>
      <c r="D431" s="4">
        <v>2.0299999999999998</v>
      </c>
      <c r="E431" s="4">
        <v>13.65</v>
      </c>
      <c r="F431" s="4">
        <v>10.83</v>
      </c>
      <c r="G431" s="4">
        <v>10.130000000000001</v>
      </c>
      <c r="H431" s="4">
        <v>89.8</v>
      </c>
      <c r="I431" s="4">
        <v>53.75</v>
      </c>
      <c r="J431" s="4">
        <v>55.71</v>
      </c>
      <c r="K431" s="4">
        <v>35.01</v>
      </c>
      <c r="L431" s="4">
        <v>29.94</v>
      </c>
      <c r="M431" s="4">
        <v>59.15</v>
      </c>
      <c r="N431" s="4">
        <v>37.17</v>
      </c>
      <c r="O431" s="4">
        <v>31.79</v>
      </c>
      <c r="P431" s="4">
        <f>IF('Data 1Q Ahead No Spaces'!T431&lt;5,0,IF('Data 1Q Ahead No Spaces'!T431&lt;11,1,IF('Data 1Q Ahead No Spaces'!T431&lt;17,2,3)))</f>
        <v>1</v>
      </c>
      <c r="Q431" s="3">
        <v>223.29599999999999</v>
      </c>
      <c r="R431" s="7">
        <f>VLOOKUP('Data 1Q Ahead No Spaces'!W431,Industry!$A$2:$B$11,2,FALSE)</f>
        <v>3</v>
      </c>
    </row>
    <row r="432" spans="1:18" ht="14.25" customHeight="1" x14ac:dyDescent="0.35">
      <c r="A432" s="4">
        <f>IF('Data 1Q Ahead No Spaces'!A432='Data 1Q Ahead No Spaces'!A431,'Data to Use'!A431,'Data to Use'!A431+1)</f>
        <v>12</v>
      </c>
      <c r="B432" s="4">
        <v>1.43</v>
      </c>
      <c r="C432" s="4">
        <v>2.35</v>
      </c>
      <c r="D432" s="4">
        <v>1.92</v>
      </c>
      <c r="E432" s="4">
        <v>14.99</v>
      </c>
      <c r="F432" s="4">
        <v>10.74</v>
      </c>
      <c r="G432" s="4">
        <v>11.51</v>
      </c>
      <c r="H432" s="4">
        <v>88.3</v>
      </c>
      <c r="I432" s="4">
        <v>53.23</v>
      </c>
      <c r="J432" s="4">
        <v>54.06</v>
      </c>
      <c r="K432" s="4">
        <v>33.880000000000003</v>
      </c>
      <c r="L432" s="4">
        <v>28.78</v>
      </c>
      <c r="M432" s="4">
        <v>59.59</v>
      </c>
      <c r="N432" s="4">
        <v>37.340000000000003</v>
      </c>
      <c r="O432" s="4">
        <v>31.72</v>
      </c>
      <c r="P432" s="4">
        <f>IF('Data 1Q Ahead No Spaces'!T432&lt;5,0,IF('Data 1Q Ahead No Spaces'!T432&lt;11,1,IF('Data 1Q Ahead No Spaces'!T432&lt;17,2,3)))</f>
        <v>1</v>
      </c>
      <c r="Q432" s="3">
        <v>230.0009</v>
      </c>
      <c r="R432" s="7">
        <f>VLOOKUP('Data 1Q Ahead No Spaces'!W432,Industry!$A$2:$B$11,2,FALSE)</f>
        <v>3</v>
      </c>
    </row>
    <row r="433" spans="1:18" ht="14.25" customHeight="1" x14ac:dyDescent="0.35">
      <c r="A433" s="4">
        <f>IF('Data 1Q Ahead No Spaces'!A433='Data 1Q Ahead No Spaces'!A432,'Data to Use'!A432,'Data to Use'!A432+1)</f>
        <v>12</v>
      </c>
      <c r="B433" s="4">
        <v>1.1599999999999999</v>
      </c>
      <c r="C433" s="4">
        <v>2.1800000000000002</v>
      </c>
      <c r="D433" s="4">
        <v>1.56</v>
      </c>
      <c r="E433" s="4">
        <v>16.97</v>
      </c>
      <c r="F433" s="4">
        <v>12.48</v>
      </c>
      <c r="G433" s="4">
        <v>13.39</v>
      </c>
      <c r="H433" s="4">
        <v>86.6</v>
      </c>
      <c r="I433" s="4">
        <v>52.13</v>
      </c>
      <c r="J433" s="4">
        <v>50.63</v>
      </c>
      <c r="K433" s="4">
        <v>32.549999999999997</v>
      </c>
      <c r="L433" s="4">
        <v>26.4</v>
      </c>
      <c r="M433" s="4">
        <v>55.56</v>
      </c>
      <c r="N433" s="4">
        <v>35.72</v>
      </c>
      <c r="O433" s="4">
        <v>28.97</v>
      </c>
      <c r="P433" s="4">
        <f>IF('Data 1Q Ahead No Spaces'!T433&lt;5,0,IF('Data 1Q Ahead No Spaces'!T433&lt;11,1,IF('Data 1Q Ahead No Spaces'!T433&lt;17,2,3)))</f>
        <v>1</v>
      </c>
      <c r="Q433" s="3">
        <v>227.5438</v>
      </c>
      <c r="R433" s="7">
        <f>VLOOKUP('Data 1Q Ahead No Spaces'!W433,Industry!$A$2:$B$11,2,FALSE)</f>
        <v>3</v>
      </c>
    </row>
    <row r="434" spans="1:18" ht="14.25" customHeight="1" x14ac:dyDescent="0.35">
      <c r="A434" s="4">
        <f>IF('Data 1Q Ahead No Spaces'!A434='Data 1Q Ahead No Spaces'!A433,'Data to Use'!A433,'Data to Use'!A433+1)</f>
        <v>12</v>
      </c>
      <c r="B434" s="4">
        <v>1.1200000000000001</v>
      </c>
      <c r="C434" s="4">
        <v>2.54</v>
      </c>
      <c r="D434" s="4">
        <v>1.47</v>
      </c>
      <c r="E434" s="4">
        <v>13.39</v>
      </c>
      <c r="F434" s="4">
        <v>7.37</v>
      </c>
      <c r="G434" s="4">
        <v>9.92</v>
      </c>
      <c r="H434" s="4">
        <v>91.4</v>
      </c>
      <c r="I434" s="4">
        <v>50.51</v>
      </c>
      <c r="J434" s="4">
        <v>59.01</v>
      </c>
      <c r="K434" s="4">
        <v>35.340000000000003</v>
      </c>
      <c r="L434" s="4">
        <v>29.8</v>
      </c>
      <c r="M434" s="4">
        <v>66.95</v>
      </c>
      <c r="N434" s="4">
        <v>40.1</v>
      </c>
      <c r="O434" s="4">
        <v>33.81</v>
      </c>
      <c r="P434" s="4">
        <f>IF('Data 1Q Ahead No Spaces'!T434&lt;5,0,IF('Data 1Q Ahead No Spaces'!T434&lt;11,1,IF('Data 1Q Ahead No Spaces'!T434&lt;17,2,3)))</f>
        <v>1</v>
      </c>
      <c r="Q434" s="3">
        <v>231.14349999999999</v>
      </c>
      <c r="R434" s="7">
        <f>VLOOKUP('Data 1Q Ahead No Spaces'!W434,Industry!$A$2:$B$11,2,FALSE)</f>
        <v>3</v>
      </c>
    </row>
    <row r="435" spans="1:18" ht="14.25" customHeight="1" x14ac:dyDescent="0.35">
      <c r="A435" s="4">
        <f>IF('Data 1Q Ahead No Spaces'!A435='Data 1Q Ahead No Spaces'!A434,'Data to Use'!A434,'Data to Use'!A434+1)</f>
        <v>12</v>
      </c>
      <c r="B435" s="4">
        <v>1.1499999999999999</v>
      </c>
      <c r="C435" s="4">
        <v>2.4300000000000002</v>
      </c>
      <c r="D435" s="4">
        <v>1.5</v>
      </c>
      <c r="E435" s="4">
        <v>12.74</v>
      </c>
      <c r="F435" s="4">
        <v>9.6</v>
      </c>
      <c r="G435" s="4">
        <v>9.75</v>
      </c>
      <c r="H435" s="4">
        <v>102.3</v>
      </c>
      <c r="I435" s="4">
        <v>51.24</v>
      </c>
      <c r="J435" s="4">
        <v>57.42</v>
      </c>
      <c r="K435" s="4">
        <v>34.729999999999997</v>
      </c>
      <c r="L435" s="4">
        <v>29.42</v>
      </c>
      <c r="M435" s="4">
        <v>65.349999999999994</v>
      </c>
      <c r="N435" s="4">
        <v>39.520000000000003</v>
      </c>
      <c r="O435" s="4">
        <v>33.479999999999997</v>
      </c>
      <c r="P435" s="4">
        <f>IF('Data 1Q Ahead No Spaces'!T435&lt;5,0,IF('Data 1Q Ahead No Spaces'!T435&lt;11,1,IF('Data 1Q Ahead No Spaces'!T435&lt;17,2,3)))</f>
        <v>1</v>
      </c>
      <c r="Q435" s="3">
        <v>211.7987</v>
      </c>
      <c r="R435" s="7">
        <f>VLOOKUP('Data 1Q Ahead No Spaces'!W435,Industry!$A$2:$B$11,2,FALSE)</f>
        <v>3</v>
      </c>
    </row>
    <row r="436" spans="1:18" ht="14.25" customHeight="1" x14ac:dyDescent="0.35">
      <c r="A436" s="4">
        <f>IF('Data 1Q Ahead No Spaces'!A436='Data 1Q Ahead No Spaces'!A435,'Data to Use'!A435,'Data to Use'!A435+1)</f>
        <v>12</v>
      </c>
      <c r="B436" s="4">
        <v>1.1399999999999999</v>
      </c>
      <c r="C436" s="4">
        <v>2.2599999999999998</v>
      </c>
      <c r="D436" s="4">
        <v>1.48</v>
      </c>
      <c r="E436" s="4">
        <v>14.95</v>
      </c>
      <c r="F436" s="4">
        <v>10.92</v>
      </c>
      <c r="G436" s="4">
        <v>11.73</v>
      </c>
      <c r="H436" s="4">
        <v>97.7</v>
      </c>
      <c r="I436" s="4">
        <v>52.53</v>
      </c>
      <c r="J436" s="4">
        <v>53.4</v>
      </c>
      <c r="K436" s="4">
        <v>33.21</v>
      </c>
      <c r="L436" s="4">
        <v>28.05</v>
      </c>
      <c r="M436" s="4">
        <v>60.79</v>
      </c>
      <c r="N436" s="4">
        <v>37.81</v>
      </c>
      <c r="O436" s="4">
        <v>31.93</v>
      </c>
      <c r="P436" s="4">
        <f>IF('Data 1Q Ahead No Spaces'!T436&lt;5,0,IF('Data 1Q Ahead No Spaces'!T436&lt;11,1,IF('Data 1Q Ahead No Spaces'!T436&lt;17,2,3)))</f>
        <v>1</v>
      </c>
      <c r="Q436" s="3">
        <v>213.84989999999999</v>
      </c>
      <c r="R436" s="7">
        <f>VLOOKUP('Data 1Q Ahead No Spaces'!W436,Industry!$A$2:$B$11,2,FALSE)</f>
        <v>3</v>
      </c>
    </row>
    <row r="437" spans="1:18" ht="14.25" customHeight="1" x14ac:dyDescent="0.35">
      <c r="A437" s="4">
        <f>IF('Data 1Q Ahead No Spaces'!A437='Data 1Q Ahead No Spaces'!A436,'Data to Use'!A436,'Data to Use'!A436+1)</f>
        <v>12</v>
      </c>
      <c r="B437" s="4">
        <v>0.87</v>
      </c>
      <c r="C437" s="4">
        <v>2.11</v>
      </c>
      <c r="D437" s="4">
        <v>1.1299999999999999</v>
      </c>
      <c r="E437" s="4">
        <v>15.74</v>
      </c>
      <c r="F437" s="4">
        <v>11.43</v>
      </c>
      <c r="G437" s="4">
        <v>12.69</v>
      </c>
      <c r="H437" s="4">
        <v>102.9</v>
      </c>
      <c r="I437" s="4">
        <v>50.36</v>
      </c>
      <c r="J437" s="4">
        <v>55.19</v>
      </c>
      <c r="K437" s="4">
        <v>34.67</v>
      </c>
      <c r="L437" s="4">
        <v>27.8</v>
      </c>
      <c r="M437" s="4">
        <v>59.18</v>
      </c>
      <c r="N437" s="4">
        <v>37.18</v>
      </c>
      <c r="O437" s="4">
        <v>29.8</v>
      </c>
      <c r="P437" s="4">
        <f>IF('Data 1Q Ahead No Spaces'!T437&lt;5,0,IF('Data 1Q Ahead No Spaces'!T437&lt;11,1,IF('Data 1Q Ahead No Spaces'!T437&lt;17,2,3)))</f>
        <v>1</v>
      </c>
      <c r="Q437" s="3">
        <v>202.12729999999999</v>
      </c>
      <c r="R437" s="7">
        <f>VLOOKUP('Data 1Q Ahead No Spaces'!W437,Industry!$A$2:$B$11,2,FALSE)</f>
        <v>3</v>
      </c>
    </row>
    <row r="438" spans="1:18" ht="14.25" customHeight="1" x14ac:dyDescent="0.35">
      <c r="A438" s="4">
        <f>IF('Data 1Q Ahead No Spaces'!A438='Data 1Q Ahead No Spaces'!A437,'Data to Use'!A437,'Data to Use'!A437+1)</f>
        <v>12</v>
      </c>
      <c r="B438" s="4">
        <v>1.07</v>
      </c>
      <c r="C438" s="4">
        <v>1.82</v>
      </c>
      <c r="D438" s="4">
        <v>1.36</v>
      </c>
      <c r="E438" s="4">
        <v>15</v>
      </c>
      <c r="F438" s="4">
        <v>8.48</v>
      </c>
      <c r="G438" s="4">
        <v>11.81</v>
      </c>
      <c r="H438" s="4">
        <v>99</v>
      </c>
      <c r="I438" s="4">
        <v>53.35</v>
      </c>
      <c r="J438" s="4">
        <v>54.27</v>
      </c>
      <c r="K438" s="4">
        <v>35.15</v>
      </c>
      <c r="L438" s="4">
        <v>28.96</v>
      </c>
      <c r="M438" s="4">
        <v>54.39</v>
      </c>
      <c r="N438" s="4">
        <v>35.229999999999997</v>
      </c>
      <c r="O438" s="4">
        <v>29.02</v>
      </c>
      <c r="P438" s="4">
        <f>IF('Data 1Q Ahead No Spaces'!T438&lt;5,0,IF('Data 1Q Ahead No Spaces'!T438&lt;11,1,IF('Data 1Q Ahead No Spaces'!T438&lt;17,2,3)))</f>
        <v>1</v>
      </c>
      <c r="Q438" s="3">
        <v>232.4143</v>
      </c>
      <c r="R438" s="7">
        <f>VLOOKUP('Data 1Q Ahead No Spaces'!W438,Industry!$A$2:$B$11,2,FALSE)</f>
        <v>3</v>
      </c>
    </row>
    <row r="439" spans="1:18" ht="14.25" customHeight="1" x14ac:dyDescent="0.35">
      <c r="A439" s="4">
        <f>IF('Data 1Q Ahead No Spaces'!A439='Data 1Q Ahead No Spaces'!A438,'Data to Use'!A438,'Data to Use'!A438+1)</f>
        <v>12</v>
      </c>
      <c r="B439" s="4">
        <v>1.05</v>
      </c>
      <c r="C439" s="4">
        <v>1.83</v>
      </c>
      <c r="D439" s="4">
        <v>1.33</v>
      </c>
      <c r="E439" s="4">
        <v>15.38</v>
      </c>
      <c r="F439" s="4">
        <v>10.95</v>
      </c>
      <c r="G439" s="4">
        <v>12.18</v>
      </c>
      <c r="H439" s="4">
        <v>97.2</v>
      </c>
      <c r="I439" s="4">
        <v>53.5</v>
      </c>
      <c r="J439" s="4">
        <v>52.01</v>
      </c>
      <c r="K439" s="4">
        <v>33.36</v>
      </c>
      <c r="L439" s="4">
        <v>27.82</v>
      </c>
      <c r="M439" s="4">
        <v>55.9</v>
      </c>
      <c r="N439" s="4">
        <v>35.86</v>
      </c>
      <c r="O439" s="4">
        <v>29.9</v>
      </c>
      <c r="P439" s="4">
        <f>IF('Data 1Q Ahead No Spaces'!T439&lt;5,0,IF('Data 1Q Ahead No Spaces'!T439&lt;11,1,IF('Data 1Q Ahead No Spaces'!T439&lt;17,2,3)))</f>
        <v>1</v>
      </c>
      <c r="Q439" s="3">
        <v>252.27760000000001</v>
      </c>
      <c r="R439" s="7">
        <f>VLOOKUP('Data 1Q Ahead No Spaces'!W439,Industry!$A$2:$B$11,2,FALSE)</f>
        <v>3</v>
      </c>
    </row>
    <row r="440" spans="1:18" ht="14.25" customHeight="1" x14ac:dyDescent="0.35">
      <c r="A440" s="4">
        <f>IF('Data 1Q Ahead No Spaces'!A440='Data 1Q Ahead No Spaces'!A439,'Data to Use'!A439,'Data to Use'!A439+1)</f>
        <v>12</v>
      </c>
      <c r="B440" s="4">
        <v>0.95</v>
      </c>
      <c r="C440" s="4">
        <v>1.61</v>
      </c>
      <c r="D440" s="4">
        <v>1.19</v>
      </c>
      <c r="E440" s="4">
        <v>17.02</v>
      </c>
      <c r="F440" s="4">
        <v>12.66</v>
      </c>
      <c r="G440" s="4">
        <v>14.04</v>
      </c>
      <c r="H440" s="4">
        <v>101.8</v>
      </c>
      <c r="I440" s="4">
        <v>52.03</v>
      </c>
      <c r="J440" s="4">
        <v>52.27</v>
      </c>
      <c r="K440" s="4">
        <v>33.9</v>
      </c>
      <c r="L440" s="4">
        <v>27.2</v>
      </c>
      <c r="M440" s="4">
        <v>54.18</v>
      </c>
      <c r="N440" s="4">
        <v>35.14</v>
      </c>
      <c r="O440" s="4">
        <v>28.19</v>
      </c>
      <c r="P440" s="4">
        <f>IF('Data 1Q Ahead No Spaces'!T440&lt;5,0,IF('Data 1Q Ahead No Spaces'!T440&lt;11,1,IF('Data 1Q Ahead No Spaces'!T440&lt;17,2,3)))</f>
        <v>1</v>
      </c>
      <c r="Q440" s="3">
        <v>225.06489999999999</v>
      </c>
      <c r="R440" s="7">
        <f>VLOOKUP('Data 1Q Ahead No Spaces'!W440,Industry!$A$2:$B$11,2,FALSE)</f>
        <v>3</v>
      </c>
    </row>
    <row r="441" spans="1:18" ht="14.25" customHeight="1" x14ac:dyDescent="0.35">
      <c r="A441" s="4">
        <f>IF('Data 1Q Ahead No Spaces'!A441='Data 1Q Ahead No Spaces'!A440,'Data to Use'!A440,'Data to Use'!A440+1)</f>
        <v>12</v>
      </c>
      <c r="B441" s="4">
        <v>0.72</v>
      </c>
      <c r="C441" s="4">
        <v>1.45</v>
      </c>
      <c r="D441" s="4">
        <v>0.89</v>
      </c>
      <c r="E441" s="4">
        <v>19.149999999999999</v>
      </c>
      <c r="F441" s="4">
        <v>14.94</v>
      </c>
      <c r="G441" s="4">
        <v>16.11</v>
      </c>
      <c r="H441" s="4">
        <v>97.9</v>
      </c>
      <c r="I441" s="4">
        <v>50.44</v>
      </c>
      <c r="J441" s="4">
        <v>51.35</v>
      </c>
      <c r="K441" s="4">
        <v>33.840000000000003</v>
      </c>
      <c r="L441" s="4">
        <v>25.9</v>
      </c>
      <c r="M441" s="4">
        <v>51.76</v>
      </c>
      <c r="N441" s="4">
        <v>34.11</v>
      </c>
      <c r="O441" s="4">
        <v>26.11</v>
      </c>
      <c r="P441" s="4">
        <f>IF('Data 1Q Ahead No Spaces'!T441&lt;5,0,IF('Data 1Q Ahead No Spaces'!T441&lt;11,1,IF('Data 1Q Ahead No Spaces'!T441&lt;17,2,3)))</f>
        <v>1</v>
      </c>
      <c r="Q441" s="3">
        <v>212.1523</v>
      </c>
      <c r="R441" s="7">
        <f>VLOOKUP('Data 1Q Ahead No Spaces'!W441,Industry!$A$2:$B$11,2,FALSE)</f>
        <v>3</v>
      </c>
    </row>
    <row r="442" spans="1:18" ht="14.25" customHeight="1" x14ac:dyDescent="0.35">
      <c r="A442" s="4">
        <f>IF('Data 1Q Ahead No Spaces'!A442='Data 1Q Ahead No Spaces'!A441,'Data to Use'!A441,'Data to Use'!A441+1)</f>
        <v>12</v>
      </c>
      <c r="B442" s="4">
        <v>1.08</v>
      </c>
      <c r="C442" s="4">
        <v>1.68</v>
      </c>
      <c r="D442" s="4">
        <v>1.32</v>
      </c>
      <c r="E442" s="4">
        <v>14.67</v>
      </c>
      <c r="F442" s="4">
        <v>7.95</v>
      </c>
      <c r="G442" s="4">
        <v>12</v>
      </c>
      <c r="H442" s="4">
        <v>113.2</v>
      </c>
      <c r="I442" s="4">
        <v>51.99</v>
      </c>
      <c r="J442" s="4">
        <v>47.84</v>
      </c>
      <c r="K442" s="4">
        <v>29.74</v>
      </c>
      <c r="L442" s="4">
        <v>24.87</v>
      </c>
      <c r="M442" s="4">
        <v>60.87</v>
      </c>
      <c r="N442" s="4">
        <v>37.840000000000003</v>
      </c>
      <c r="O442" s="4">
        <v>31.65</v>
      </c>
      <c r="P442" s="4">
        <f>IF('Data 1Q Ahead No Spaces'!T442&lt;5,0,IF('Data 1Q Ahead No Spaces'!T442&lt;11,1,IF('Data 1Q Ahead No Spaces'!T442&lt;17,2,3)))</f>
        <v>1</v>
      </c>
      <c r="Q442" s="3">
        <v>204.0412</v>
      </c>
      <c r="R442" s="7">
        <f>VLOOKUP('Data 1Q Ahead No Spaces'!W442,Industry!$A$2:$B$11,2,FALSE)</f>
        <v>3</v>
      </c>
    </row>
    <row r="443" spans="1:18" ht="14.25" customHeight="1" x14ac:dyDescent="0.35">
      <c r="A443" s="4">
        <f>IF('Data 1Q Ahead No Spaces'!A443='Data 1Q Ahead No Spaces'!A442,'Data to Use'!A442,'Data to Use'!A442+1)</f>
        <v>12</v>
      </c>
      <c r="B443" s="4">
        <v>1.25</v>
      </c>
      <c r="C443" s="4">
        <v>2.0099999999999998</v>
      </c>
      <c r="D443" s="4">
        <v>1.51</v>
      </c>
      <c r="E443" s="4">
        <v>13.76</v>
      </c>
      <c r="F443" s="4">
        <v>10.46</v>
      </c>
      <c r="G443" s="4">
        <v>11.39</v>
      </c>
      <c r="H443" s="4">
        <v>128.5</v>
      </c>
      <c r="I443" s="4">
        <v>46.61</v>
      </c>
      <c r="J443" s="4">
        <v>72.45</v>
      </c>
      <c r="K443" s="4">
        <v>39.94</v>
      </c>
      <c r="L443" s="4">
        <v>33.770000000000003</v>
      </c>
      <c r="M443" s="4">
        <v>81.41</v>
      </c>
      <c r="N443" s="4">
        <v>44.87</v>
      </c>
      <c r="O443" s="4">
        <v>37.950000000000003</v>
      </c>
      <c r="P443" s="4">
        <f>IF('Data 1Q Ahead No Spaces'!T443&lt;5,0,IF('Data 1Q Ahead No Spaces'!T443&lt;11,1,IF('Data 1Q Ahead No Spaces'!T443&lt;17,2,3)))</f>
        <v>1</v>
      </c>
      <c r="Q443" s="3">
        <v>224.1379</v>
      </c>
      <c r="R443" s="7">
        <f>VLOOKUP('Data 1Q Ahead No Spaces'!W443,Industry!$A$2:$B$11,2,FALSE)</f>
        <v>3</v>
      </c>
    </row>
    <row r="444" spans="1:18" ht="14.25" customHeight="1" x14ac:dyDescent="0.35">
      <c r="A444" s="4">
        <f>IF('Data 1Q Ahead No Spaces'!A444='Data 1Q Ahead No Spaces'!A443,'Data to Use'!A443,'Data to Use'!A443+1)</f>
        <v>12</v>
      </c>
      <c r="B444" s="4">
        <v>1.2</v>
      </c>
      <c r="C444" s="4">
        <v>1.83</v>
      </c>
      <c r="D444" s="4">
        <v>1.44</v>
      </c>
      <c r="E444" s="4">
        <v>13.46</v>
      </c>
      <c r="F444" s="4">
        <v>10.029999999999999</v>
      </c>
      <c r="G444" s="4">
        <v>11.31</v>
      </c>
      <c r="H444" s="4">
        <v>146.30000000000001</v>
      </c>
      <c r="I444" s="4">
        <v>47.91</v>
      </c>
      <c r="J444" s="4">
        <v>71.400000000000006</v>
      </c>
      <c r="K444" s="4">
        <v>40.65</v>
      </c>
      <c r="L444" s="4">
        <v>34.200000000000003</v>
      </c>
      <c r="M444" s="4">
        <v>75.64</v>
      </c>
      <c r="N444" s="4">
        <v>43.07</v>
      </c>
      <c r="O444" s="4">
        <v>36.24</v>
      </c>
      <c r="P444" s="4">
        <f>IF('Data 1Q Ahead No Spaces'!T444&lt;5,0,IF('Data 1Q Ahead No Spaces'!T444&lt;11,1,IF('Data 1Q Ahead No Spaces'!T444&lt;17,2,3)))</f>
        <v>1</v>
      </c>
      <c r="Q444" s="3">
        <v>182.3408</v>
      </c>
      <c r="R444" s="7">
        <f>VLOOKUP('Data 1Q Ahead No Spaces'!W444,Industry!$A$2:$B$11,2,FALSE)</f>
        <v>3</v>
      </c>
    </row>
    <row r="445" spans="1:18" ht="14.25" customHeight="1" x14ac:dyDescent="0.35">
      <c r="A445" s="4">
        <f>IF('Data 1Q Ahead No Spaces'!A445='Data 1Q Ahead No Spaces'!A444,'Data to Use'!A444,'Data to Use'!A444+1)</f>
        <v>12</v>
      </c>
      <c r="B445" s="4">
        <v>1.1100000000000001</v>
      </c>
      <c r="C445" s="4">
        <v>1.57</v>
      </c>
      <c r="D445" s="4">
        <v>1.33</v>
      </c>
      <c r="E445" s="4">
        <v>16.22</v>
      </c>
      <c r="F445" s="4">
        <v>11.53</v>
      </c>
      <c r="G445" s="4">
        <v>13.86</v>
      </c>
      <c r="H445" s="4">
        <v>131.6</v>
      </c>
      <c r="I445" s="4">
        <v>46.39</v>
      </c>
      <c r="J445" s="4">
        <v>75.55</v>
      </c>
      <c r="K445" s="4">
        <v>43</v>
      </c>
      <c r="L445" s="4">
        <v>35.049999999999997</v>
      </c>
      <c r="M445" s="4">
        <v>75.69</v>
      </c>
      <c r="N445" s="4">
        <v>43.08</v>
      </c>
      <c r="O445" s="4">
        <v>35.11</v>
      </c>
      <c r="P445" s="4">
        <f>IF('Data 1Q Ahead No Spaces'!T445&lt;5,0,IF('Data 1Q Ahead No Spaces'!T445&lt;11,1,IF('Data 1Q Ahead No Spaces'!T445&lt;17,2,3)))</f>
        <v>1</v>
      </c>
      <c r="Q445" s="3">
        <v>277.66030000000001</v>
      </c>
      <c r="R445" s="7">
        <f>VLOOKUP('Data 1Q Ahead No Spaces'!W445,Industry!$A$2:$B$11,2,FALSE)</f>
        <v>3</v>
      </c>
    </row>
    <row r="446" spans="1:18" ht="14.25" customHeight="1" x14ac:dyDescent="0.35">
      <c r="A446" s="4">
        <f>IF('Data 1Q Ahead No Spaces'!A446='Data 1Q Ahead No Spaces'!A445,'Data to Use'!A445,'Data to Use'!A445+1)</f>
        <v>12</v>
      </c>
      <c r="B446" s="4">
        <v>1.07</v>
      </c>
      <c r="C446" s="4">
        <v>1.58</v>
      </c>
      <c r="D446" s="4">
        <v>1.26</v>
      </c>
      <c r="E446" s="4">
        <v>15.36</v>
      </c>
      <c r="F446" s="4">
        <v>9.1199999999999992</v>
      </c>
      <c r="G446" s="4">
        <v>12.97</v>
      </c>
      <c r="H446" s="4">
        <v>116.2</v>
      </c>
      <c r="I446" s="4">
        <v>47.02</v>
      </c>
      <c r="J446" s="4">
        <v>76.11</v>
      </c>
      <c r="K446" s="4">
        <v>43.16</v>
      </c>
      <c r="L446" s="4">
        <v>35.79</v>
      </c>
      <c r="M446" s="4">
        <v>76.349999999999994</v>
      </c>
      <c r="N446" s="4">
        <v>43.3</v>
      </c>
      <c r="O446" s="4">
        <v>35.9</v>
      </c>
      <c r="P446" s="4">
        <f>IF('Data 1Q Ahead No Spaces'!T446&lt;5,0,IF('Data 1Q Ahead No Spaces'!T446&lt;11,1,IF('Data 1Q Ahead No Spaces'!T446&lt;17,2,3)))</f>
        <v>1</v>
      </c>
      <c r="Q446" s="3">
        <v>220.8409</v>
      </c>
      <c r="R446" s="7">
        <f>VLOOKUP('Data 1Q Ahead No Spaces'!W446,Industry!$A$2:$B$11,2,FALSE)</f>
        <v>3</v>
      </c>
    </row>
    <row r="447" spans="1:18" ht="14.25" customHeight="1" x14ac:dyDescent="0.35">
      <c r="A447" s="4">
        <f>IF('Data 1Q Ahead No Spaces'!A447='Data 1Q Ahead No Spaces'!A446,'Data to Use'!A446,'Data to Use'!A446+1)</f>
        <v>12</v>
      </c>
      <c r="B447" s="4">
        <v>1.1200000000000001</v>
      </c>
      <c r="C447" s="4">
        <v>1.63</v>
      </c>
      <c r="D447" s="4">
        <v>1.32</v>
      </c>
      <c r="E447" s="4">
        <v>13.92</v>
      </c>
      <c r="F447" s="4">
        <v>10.32</v>
      </c>
      <c r="G447" s="4">
        <v>11.58</v>
      </c>
      <c r="H447" s="4">
        <v>120.9</v>
      </c>
      <c r="I447" s="4">
        <v>45.61</v>
      </c>
      <c r="J447" s="4">
        <v>82.16</v>
      </c>
      <c r="K447" s="4">
        <v>45.07</v>
      </c>
      <c r="L447" s="4">
        <v>37.47</v>
      </c>
      <c r="M447" s="4">
        <v>82.31</v>
      </c>
      <c r="N447" s="4">
        <v>45.15</v>
      </c>
      <c r="O447" s="4">
        <v>37.54</v>
      </c>
      <c r="P447" s="4">
        <f>IF('Data 1Q Ahead No Spaces'!T447&lt;5,0,IF('Data 1Q Ahead No Spaces'!T447&lt;11,1,IF('Data 1Q Ahead No Spaces'!T447&lt;17,2,3)))</f>
        <v>1</v>
      </c>
      <c r="Q447" s="3">
        <v>149.637</v>
      </c>
      <c r="R447" s="7">
        <f>VLOOKUP('Data 1Q Ahead No Spaces'!W447,Industry!$A$2:$B$11,2,FALSE)</f>
        <v>3</v>
      </c>
    </row>
    <row r="448" spans="1:18" ht="14.25" customHeight="1" x14ac:dyDescent="0.35">
      <c r="A448" s="4">
        <f>IF('Data 1Q Ahead No Spaces'!A448='Data 1Q Ahead No Spaces'!A447,'Data to Use'!A447,'Data to Use'!A447+1)</f>
        <v>12</v>
      </c>
      <c r="B448" s="4">
        <v>1.1599999999999999</v>
      </c>
      <c r="C448" s="4">
        <v>1.72</v>
      </c>
      <c r="D448" s="4">
        <v>1.38</v>
      </c>
      <c r="E448" s="4">
        <v>16.649999999999999</v>
      </c>
      <c r="F448" s="4">
        <v>12.73</v>
      </c>
      <c r="G448" s="4">
        <v>14.09</v>
      </c>
      <c r="H448" s="4">
        <v>119.3</v>
      </c>
      <c r="I448" s="4">
        <v>45.35</v>
      </c>
      <c r="J448" s="4">
        <v>79.22</v>
      </c>
      <c r="K448" s="4">
        <v>43.28</v>
      </c>
      <c r="L448" s="4">
        <v>35.93</v>
      </c>
      <c r="M448" s="4">
        <v>83.06</v>
      </c>
      <c r="N448" s="4">
        <v>45.37</v>
      </c>
      <c r="O448" s="4">
        <v>37.659999999999997</v>
      </c>
      <c r="P448" s="4">
        <f>IF('Data 1Q Ahead No Spaces'!T448&lt;5,0,IF('Data 1Q Ahead No Spaces'!T448&lt;11,1,IF('Data 1Q Ahead No Spaces'!T448&lt;17,2,3)))</f>
        <v>1</v>
      </c>
      <c r="Q448" s="3">
        <v>168.11439999999999</v>
      </c>
      <c r="R448" s="7">
        <f>VLOOKUP('Data 1Q Ahead No Spaces'!W448,Industry!$A$2:$B$11,2,FALSE)</f>
        <v>3</v>
      </c>
    </row>
    <row r="449" spans="1:18" ht="14.25" customHeight="1" x14ac:dyDescent="0.35">
      <c r="A449" s="4">
        <f>IF('Data 1Q Ahead No Spaces'!A449='Data 1Q Ahead No Spaces'!A448,'Data to Use'!A448,'Data to Use'!A448+1)</f>
        <v>12</v>
      </c>
      <c r="B449" s="4">
        <v>1.1499999999999999</v>
      </c>
      <c r="C449" s="4">
        <v>1.7</v>
      </c>
      <c r="D449" s="4">
        <v>1.36</v>
      </c>
      <c r="E449" s="4">
        <v>19.059999999999999</v>
      </c>
      <c r="F449" s="4">
        <v>14.62</v>
      </c>
      <c r="G449" s="4">
        <v>16.41</v>
      </c>
      <c r="H449" s="4">
        <v>117.8</v>
      </c>
      <c r="I449" s="4">
        <v>43.86</v>
      </c>
      <c r="J449" s="4">
        <v>80.81</v>
      </c>
      <c r="K449" s="4">
        <v>43.91</v>
      </c>
      <c r="L449" s="4">
        <v>35.44</v>
      </c>
      <c r="M449" s="4">
        <v>84.02</v>
      </c>
      <c r="N449" s="4">
        <v>45.66</v>
      </c>
      <c r="O449" s="4">
        <v>36.85</v>
      </c>
      <c r="P449" s="4">
        <f>IF('Data 1Q Ahead No Spaces'!T449&lt;5,0,IF('Data 1Q Ahead No Spaces'!T449&lt;11,1,IF('Data 1Q Ahead No Spaces'!T449&lt;17,2,3)))</f>
        <v>1</v>
      </c>
      <c r="Q449" s="3">
        <v>139.97749999999999</v>
      </c>
      <c r="R449" s="7">
        <f>VLOOKUP('Data 1Q Ahead No Spaces'!W449,Industry!$A$2:$B$11,2,FALSE)</f>
        <v>3</v>
      </c>
    </row>
    <row r="450" spans="1:18" ht="14.25" customHeight="1" x14ac:dyDescent="0.35">
      <c r="A450" s="4">
        <f>IF('Data 1Q Ahead No Spaces'!A450='Data 1Q Ahead No Spaces'!A449,'Data to Use'!A449,'Data to Use'!A449+1)</f>
        <v>12</v>
      </c>
      <c r="B450" s="4">
        <v>1.0900000000000001</v>
      </c>
      <c r="C450" s="4">
        <v>1.55</v>
      </c>
      <c r="D450" s="4">
        <v>1.28</v>
      </c>
      <c r="E450" s="4">
        <v>18.61</v>
      </c>
      <c r="F450" s="4">
        <v>12.72</v>
      </c>
      <c r="G450" s="4">
        <v>15.85</v>
      </c>
      <c r="H450" s="4">
        <v>115.2</v>
      </c>
      <c r="I450" s="4">
        <v>46.43</v>
      </c>
      <c r="J450" s="4">
        <v>75.25</v>
      </c>
      <c r="K450" s="4">
        <v>42.91</v>
      </c>
      <c r="L450" s="4">
        <v>34.94</v>
      </c>
      <c r="M450" s="4">
        <v>75.38</v>
      </c>
      <c r="N450" s="4">
        <v>42.98</v>
      </c>
      <c r="O450" s="4">
        <v>35</v>
      </c>
      <c r="P450" s="4">
        <f>IF('Data 1Q Ahead No Spaces'!T450&lt;5,0,IF('Data 1Q Ahead No Spaces'!T450&lt;11,1,IF('Data 1Q Ahead No Spaces'!T450&lt;17,2,3)))</f>
        <v>1</v>
      </c>
      <c r="Q450" s="3">
        <v>110.6138</v>
      </c>
      <c r="R450" s="7">
        <f>VLOOKUP('Data 1Q Ahead No Spaces'!W450,Industry!$A$2:$B$11,2,FALSE)</f>
        <v>3</v>
      </c>
    </row>
    <row r="451" spans="1:18" ht="14.25" customHeight="1" x14ac:dyDescent="0.35">
      <c r="A451" s="4">
        <f>IF('Data 1Q Ahead No Spaces'!A451='Data 1Q Ahead No Spaces'!A450,'Data to Use'!A450,'Data to Use'!A450+1)</f>
        <v>12</v>
      </c>
      <c r="B451" s="4">
        <v>1.02</v>
      </c>
      <c r="C451" s="4">
        <v>1.48</v>
      </c>
      <c r="D451" s="4">
        <v>1.19</v>
      </c>
      <c r="E451" s="4">
        <v>17.95</v>
      </c>
      <c r="F451" s="4">
        <v>14.04</v>
      </c>
      <c r="G451" s="4">
        <v>15.08</v>
      </c>
      <c r="H451" s="4">
        <v>111</v>
      </c>
      <c r="I451" s="4">
        <v>47.33</v>
      </c>
      <c r="J451" s="4">
        <v>74.260000000000005</v>
      </c>
      <c r="K451" s="4">
        <v>42.58</v>
      </c>
      <c r="L451" s="4">
        <v>35.15</v>
      </c>
      <c r="M451" s="4">
        <v>74.38</v>
      </c>
      <c r="N451" s="4">
        <v>42.66</v>
      </c>
      <c r="O451" s="4">
        <v>35.21</v>
      </c>
      <c r="P451" s="4">
        <f>IF('Data 1Q Ahead No Spaces'!T451&lt;5,0,IF('Data 1Q Ahead No Spaces'!T451&lt;11,1,IF('Data 1Q Ahead No Spaces'!T451&lt;17,2,3)))</f>
        <v>1</v>
      </c>
      <c r="Q451" s="3">
        <v>137.9708</v>
      </c>
      <c r="R451" s="7">
        <f>VLOOKUP('Data 1Q Ahead No Spaces'!W451,Industry!$A$2:$B$11,2,FALSE)</f>
        <v>3</v>
      </c>
    </row>
    <row r="452" spans="1:18" ht="14.25" customHeight="1" x14ac:dyDescent="0.35">
      <c r="A452" s="4">
        <f>IF('Data 1Q Ahead No Spaces'!A452='Data 1Q Ahead No Spaces'!A451,'Data to Use'!A451,'Data to Use'!A451+1)</f>
        <v>12</v>
      </c>
      <c r="B452" s="4">
        <v>1.05</v>
      </c>
      <c r="C452" s="4">
        <v>1.46</v>
      </c>
      <c r="D452" s="4">
        <v>1.23</v>
      </c>
      <c r="E452" s="4">
        <v>19.95</v>
      </c>
      <c r="F452" s="4">
        <v>15.92</v>
      </c>
      <c r="G452" s="4">
        <v>17.07</v>
      </c>
      <c r="H452" s="4">
        <v>108.1</v>
      </c>
      <c r="I452" s="4">
        <v>45.79</v>
      </c>
      <c r="J452" s="4">
        <v>78.37</v>
      </c>
      <c r="K452" s="4">
        <v>43.32</v>
      </c>
      <c r="L452" s="4">
        <v>35.89</v>
      </c>
      <c r="M452" s="4">
        <v>80.92</v>
      </c>
      <c r="N452" s="4">
        <v>44.73</v>
      </c>
      <c r="O452" s="4">
        <v>37.06</v>
      </c>
      <c r="P452" s="4">
        <f>IF('Data 1Q Ahead No Spaces'!T452&lt;5,0,IF('Data 1Q Ahead No Spaces'!T452&lt;11,1,IF('Data 1Q Ahead No Spaces'!T452&lt;17,2,3)))</f>
        <v>1</v>
      </c>
      <c r="Q452" s="3">
        <v>102.7848</v>
      </c>
      <c r="R452" s="7">
        <f>VLOOKUP('Data 1Q Ahead No Spaces'!W452,Industry!$A$2:$B$11,2,FALSE)</f>
        <v>3</v>
      </c>
    </row>
    <row r="453" spans="1:18" ht="14.25" customHeight="1" x14ac:dyDescent="0.35">
      <c r="A453" s="4">
        <f>IF('Data 1Q Ahead No Spaces'!A453='Data 1Q Ahead No Spaces'!A452,'Data to Use'!A452,'Data to Use'!A452+1)</f>
        <v>12</v>
      </c>
      <c r="B453" s="4">
        <v>1.03</v>
      </c>
      <c r="C453" s="4">
        <v>1.54</v>
      </c>
      <c r="D453" s="4">
        <v>1.2</v>
      </c>
      <c r="E453" s="4">
        <v>20.99</v>
      </c>
      <c r="F453" s="4">
        <v>15.97</v>
      </c>
      <c r="G453" s="4">
        <v>18.260000000000002</v>
      </c>
      <c r="H453" s="4">
        <v>114.8</v>
      </c>
      <c r="I453" s="4">
        <v>43.76</v>
      </c>
      <c r="J453" s="4">
        <v>83.28</v>
      </c>
      <c r="K453" s="4">
        <v>45.29</v>
      </c>
      <c r="L453" s="4">
        <v>36.44</v>
      </c>
      <c r="M453" s="4">
        <v>83.86</v>
      </c>
      <c r="N453" s="4">
        <v>45.61</v>
      </c>
      <c r="O453" s="4">
        <v>36.69</v>
      </c>
      <c r="P453" s="4">
        <f>IF('Data 1Q Ahead No Spaces'!T453&lt;5,0,IF('Data 1Q Ahead No Spaces'!T453&lt;11,1,IF('Data 1Q Ahead No Spaces'!T453&lt;17,2,3)))</f>
        <v>1</v>
      </c>
      <c r="Q453" s="3">
        <v>103.5265</v>
      </c>
      <c r="R453" s="7">
        <f>VLOOKUP('Data 1Q Ahead No Spaces'!W453,Industry!$A$2:$B$11,2,FALSE)</f>
        <v>3</v>
      </c>
    </row>
    <row r="454" spans="1:18" ht="14.25" customHeight="1" x14ac:dyDescent="0.35">
      <c r="A454" s="4">
        <f>IF('Data 1Q Ahead No Spaces'!A454='Data 1Q Ahead No Spaces'!A453,'Data to Use'!A453,'Data to Use'!A453+1)</f>
        <v>12</v>
      </c>
      <c r="B454" s="4">
        <v>1.04</v>
      </c>
      <c r="C454" s="4">
        <v>1.54</v>
      </c>
      <c r="D454" s="4">
        <v>1.22</v>
      </c>
      <c r="E454" s="4">
        <v>18.73</v>
      </c>
      <c r="F454" s="4">
        <v>11.38</v>
      </c>
      <c r="G454" s="4">
        <v>15.87</v>
      </c>
      <c r="H454" s="4">
        <v>117</v>
      </c>
      <c r="I454" s="4">
        <v>45.77</v>
      </c>
      <c r="J454" s="4">
        <v>78.56</v>
      </c>
      <c r="K454" s="4">
        <v>43.98</v>
      </c>
      <c r="L454" s="4">
        <v>35.96</v>
      </c>
      <c r="M454" s="4">
        <v>78.62</v>
      </c>
      <c r="N454" s="4">
        <v>44.01</v>
      </c>
      <c r="O454" s="4">
        <v>35.979999999999997</v>
      </c>
      <c r="P454" s="4">
        <f>IF('Data 1Q Ahead No Spaces'!T454&lt;5,0,IF('Data 1Q Ahead No Spaces'!T454&lt;11,1,IF('Data 1Q Ahead No Spaces'!T454&lt;17,2,3)))</f>
        <v>1</v>
      </c>
      <c r="Q454" s="3">
        <v>114.72069999999999</v>
      </c>
      <c r="R454" s="7">
        <f>VLOOKUP('Data 1Q Ahead No Spaces'!W454,Industry!$A$2:$B$11,2,FALSE)</f>
        <v>3</v>
      </c>
    </row>
    <row r="455" spans="1:18" ht="14.25" customHeight="1" x14ac:dyDescent="0.35">
      <c r="A455" s="4">
        <f>IF('Data 1Q Ahead No Spaces'!A455='Data 1Q Ahead No Spaces'!A454,'Data to Use'!A454,'Data to Use'!A454+1)</f>
        <v>12</v>
      </c>
      <c r="B455" s="4">
        <v>1.1299999999999999</v>
      </c>
      <c r="C455" s="4">
        <v>1.58</v>
      </c>
      <c r="D455" s="4">
        <v>1.32</v>
      </c>
      <c r="E455" s="4">
        <v>18.03</v>
      </c>
      <c r="F455" s="4">
        <v>13.11</v>
      </c>
      <c r="G455" s="4">
        <v>15.2</v>
      </c>
      <c r="H455" s="4">
        <v>120.1</v>
      </c>
      <c r="I455" s="4">
        <v>45.05</v>
      </c>
      <c r="J455" s="4">
        <v>72.81</v>
      </c>
      <c r="K455" s="4">
        <v>39.72</v>
      </c>
      <c r="L455" s="4">
        <v>32.81</v>
      </c>
      <c r="M455" s="4">
        <v>83.31</v>
      </c>
      <c r="N455" s="4">
        <v>45.45</v>
      </c>
      <c r="O455" s="4">
        <v>37.53</v>
      </c>
      <c r="P455" s="4">
        <f>IF('Data 1Q Ahead No Spaces'!T455&lt;5,0,IF('Data 1Q Ahead No Spaces'!T455&lt;11,1,IF('Data 1Q Ahead No Spaces'!T455&lt;17,2,3)))</f>
        <v>1</v>
      </c>
      <c r="Q455" s="3">
        <v>116.989</v>
      </c>
      <c r="R455" s="7">
        <f>VLOOKUP('Data 1Q Ahead No Spaces'!W455,Industry!$A$2:$B$11,2,FALSE)</f>
        <v>3</v>
      </c>
    </row>
    <row r="456" spans="1:18" ht="14.25" customHeight="1" x14ac:dyDescent="0.35">
      <c r="A456" s="4">
        <f>IF('Data 1Q Ahead No Spaces'!A456='Data 1Q Ahead No Spaces'!A455,'Data to Use'!A455,'Data to Use'!A455+1)</f>
        <v>12</v>
      </c>
      <c r="B456" s="4">
        <v>1.1000000000000001</v>
      </c>
      <c r="C456" s="4">
        <v>1.54</v>
      </c>
      <c r="D456" s="4">
        <v>1.28</v>
      </c>
      <c r="E456" s="4">
        <v>20.85</v>
      </c>
      <c r="F456" s="4">
        <v>15.11</v>
      </c>
      <c r="G456" s="4">
        <v>17.97</v>
      </c>
      <c r="H456" s="4">
        <v>121.8</v>
      </c>
      <c r="I456" s="4">
        <v>45.54</v>
      </c>
      <c r="J456" s="4">
        <v>73.98</v>
      </c>
      <c r="K456" s="4">
        <v>40.619999999999997</v>
      </c>
      <c r="L456" s="4">
        <v>33.69</v>
      </c>
      <c r="M456" s="4">
        <v>82.14</v>
      </c>
      <c r="N456" s="4">
        <v>45.1</v>
      </c>
      <c r="O456" s="4">
        <v>37.409999999999997</v>
      </c>
      <c r="P456" s="4">
        <f>IF('Data 1Q Ahead No Spaces'!T456&lt;5,0,IF('Data 1Q Ahead No Spaces'!T456&lt;11,1,IF('Data 1Q Ahead No Spaces'!T456&lt;17,2,3)))</f>
        <v>1</v>
      </c>
      <c r="Q456" s="3">
        <v>103.9689</v>
      </c>
      <c r="R456" s="7">
        <f>VLOOKUP('Data 1Q Ahead No Spaces'!W456,Industry!$A$2:$B$11,2,FALSE)</f>
        <v>3</v>
      </c>
    </row>
    <row r="457" spans="1:18" ht="14.25" customHeight="1" x14ac:dyDescent="0.35">
      <c r="A457" s="4">
        <f>IF('Data 1Q Ahead No Spaces'!A457='Data 1Q Ahead No Spaces'!A456,'Data to Use'!A456,'Data to Use'!A456+1)</f>
        <v>12</v>
      </c>
      <c r="B457" s="4">
        <v>1.05</v>
      </c>
      <c r="C457" s="4">
        <v>1.52</v>
      </c>
      <c r="D457" s="4">
        <v>1.23</v>
      </c>
      <c r="E457" s="4">
        <v>22.2</v>
      </c>
      <c r="F457" s="4">
        <v>15.36</v>
      </c>
      <c r="G457" s="4">
        <v>19.309999999999999</v>
      </c>
      <c r="H457" s="4">
        <v>124</v>
      </c>
      <c r="I457" s="4">
        <v>41.32</v>
      </c>
      <c r="J457" s="4">
        <v>82.38</v>
      </c>
      <c r="K457" s="4">
        <v>42.48</v>
      </c>
      <c r="L457" s="4">
        <v>34.04</v>
      </c>
      <c r="M457" s="4">
        <v>93.94</v>
      </c>
      <c r="N457" s="4">
        <v>48.44</v>
      </c>
      <c r="O457" s="4">
        <v>38.82</v>
      </c>
      <c r="P457" s="4">
        <f>IF('Data 1Q Ahead No Spaces'!T457&lt;5,0,IF('Data 1Q Ahead No Spaces'!T457&lt;11,1,IF('Data 1Q Ahead No Spaces'!T457&lt;17,2,3)))</f>
        <v>1</v>
      </c>
      <c r="Q457" s="3">
        <v>87.502600000000001</v>
      </c>
      <c r="R457" s="7">
        <f>VLOOKUP('Data 1Q Ahead No Spaces'!W457,Industry!$A$2:$B$11,2,FALSE)</f>
        <v>3</v>
      </c>
    </row>
    <row r="458" spans="1:18" ht="14.25" customHeight="1" x14ac:dyDescent="0.35">
      <c r="A458" s="4">
        <f>IF('Data 1Q Ahead No Spaces'!A458='Data 1Q Ahead No Spaces'!A457,'Data to Use'!A457,'Data to Use'!A457+1)</f>
        <v>12</v>
      </c>
      <c r="B458" s="4">
        <v>1.02</v>
      </c>
      <c r="C458" s="4">
        <v>1.47</v>
      </c>
      <c r="D458" s="4">
        <v>1.19</v>
      </c>
      <c r="E458" s="4">
        <v>19.600000000000001</v>
      </c>
      <c r="F458" s="4">
        <v>11.92</v>
      </c>
      <c r="G458" s="4">
        <v>16.71</v>
      </c>
      <c r="H458" s="4">
        <v>126.9</v>
      </c>
      <c r="I458" s="4">
        <v>43.62</v>
      </c>
      <c r="J458" s="4">
        <v>84.32</v>
      </c>
      <c r="K458" s="4">
        <v>45.12</v>
      </c>
      <c r="L458" s="4">
        <v>36.78</v>
      </c>
      <c r="M458" s="4">
        <v>86.87</v>
      </c>
      <c r="N458" s="4">
        <v>46.49</v>
      </c>
      <c r="O458" s="4">
        <v>37.89</v>
      </c>
      <c r="P458" s="4">
        <f>IF('Data 1Q Ahead No Spaces'!T458&lt;5,0,IF('Data 1Q Ahead No Spaces'!T458&lt;11,1,IF('Data 1Q Ahead No Spaces'!T458&lt;17,2,3)))</f>
        <v>1</v>
      </c>
      <c r="Q458" s="3">
        <v>94.951599999999999</v>
      </c>
      <c r="R458" s="7">
        <f>VLOOKUP('Data 1Q Ahead No Spaces'!W458,Industry!$A$2:$B$11,2,FALSE)</f>
        <v>3</v>
      </c>
    </row>
    <row r="459" spans="1:18" ht="14.25" customHeight="1" x14ac:dyDescent="0.35">
      <c r="A459" s="4">
        <f>IF('Data 1Q Ahead No Spaces'!A459='Data 1Q Ahead No Spaces'!A458,'Data to Use'!A458,'Data to Use'!A458+1)</f>
        <v>12</v>
      </c>
      <c r="B459" s="4">
        <v>1.04</v>
      </c>
      <c r="C459" s="4">
        <v>1.47</v>
      </c>
      <c r="D459" s="4">
        <v>1.21</v>
      </c>
      <c r="E459" s="4">
        <v>18.07</v>
      </c>
      <c r="F459" s="4">
        <v>12.83</v>
      </c>
      <c r="G459" s="4">
        <v>15.24</v>
      </c>
      <c r="H459" s="4">
        <v>128.9</v>
      </c>
      <c r="I459" s="4">
        <v>43.98</v>
      </c>
      <c r="J459" s="4">
        <v>82.23</v>
      </c>
      <c r="K459" s="4">
        <v>43.93</v>
      </c>
      <c r="L459" s="4">
        <v>36.17</v>
      </c>
      <c r="M459" s="4">
        <v>87.17</v>
      </c>
      <c r="N459" s="4">
        <v>46.57</v>
      </c>
      <c r="O459" s="4">
        <v>38.340000000000003</v>
      </c>
      <c r="P459" s="4">
        <f>IF('Data 1Q Ahead No Spaces'!T459&lt;5,0,IF('Data 1Q Ahead No Spaces'!T459&lt;11,1,IF('Data 1Q Ahead No Spaces'!T459&lt;17,2,3)))</f>
        <v>1</v>
      </c>
      <c r="Q459" s="3">
        <v>119.95399999999999</v>
      </c>
      <c r="R459" s="7">
        <f>VLOOKUP('Data 1Q Ahead No Spaces'!W459,Industry!$A$2:$B$11,2,FALSE)</f>
        <v>3</v>
      </c>
    </row>
    <row r="460" spans="1:18" ht="14.25" customHeight="1" x14ac:dyDescent="0.35">
      <c r="A460" s="4">
        <f>IF('Data 1Q Ahead No Spaces'!A460='Data 1Q Ahead No Spaces'!A459,'Data to Use'!A459,'Data to Use'!A459+1)</f>
        <v>12</v>
      </c>
      <c r="B460" s="4">
        <v>1.1000000000000001</v>
      </c>
      <c r="C460" s="4">
        <v>1.57</v>
      </c>
      <c r="D460" s="4">
        <v>1.28</v>
      </c>
      <c r="E460" s="4">
        <v>19.39</v>
      </c>
      <c r="F460" s="4">
        <v>13.22</v>
      </c>
      <c r="G460" s="4">
        <v>16.579999999999998</v>
      </c>
      <c r="H460" s="4">
        <v>130</v>
      </c>
      <c r="I460" s="4">
        <v>42.11</v>
      </c>
      <c r="J460" s="4">
        <v>90.63</v>
      </c>
      <c r="K460" s="4">
        <v>46.07</v>
      </c>
      <c r="L460" s="4">
        <v>38.159999999999997</v>
      </c>
      <c r="M460" s="4">
        <v>96.71</v>
      </c>
      <c r="N460" s="4">
        <v>49.16</v>
      </c>
      <c r="O460" s="4">
        <v>40.72</v>
      </c>
      <c r="P460" s="4">
        <f>IF('Data 1Q Ahead No Spaces'!T460&lt;5,0,IF('Data 1Q Ahead No Spaces'!T460&lt;11,1,IF('Data 1Q Ahead No Spaces'!T460&lt;17,2,3)))</f>
        <v>1</v>
      </c>
      <c r="Q460" s="3">
        <v>137.65389999999999</v>
      </c>
      <c r="R460" s="7">
        <f>VLOOKUP('Data 1Q Ahead No Spaces'!W460,Industry!$A$2:$B$11,2,FALSE)</f>
        <v>3</v>
      </c>
    </row>
    <row r="461" spans="1:18" ht="14.25" customHeight="1" x14ac:dyDescent="0.35">
      <c r="A461" s="4">
        <f>IF('Data 1Q Ahead No Spaces'!A461='Data 1Q Ahead No Spaces'!A460,'Data to Use'!A460,'Data to Use'!A460+1)</f>
        <v>12</v>
      </c>
      <c r="B461" s="4">
        <v>1.1100000000000001</v>
      </c>
      <c r="C461" s="4">
        <v>1.56</v>
      </c>
      <c r="D461" s="4">
        <v>1.3</v>
      </c>
      <c r="E461" s="4">
        <v>20.76</v>
      </c>
      <c r="F461" s="4">
        <v>13.78</v>
      </c>
      <c r="G461" s="4">
        <v>17.850000000000001</v>
      </c>
      <c r="H461" s="4">
        <v>128.1</v>
      </c>
      <c r="I461" s="4">
        <v>41.05</v>
      </c>
      <c r="J461" s="4">
        <v>91.85</v>
      </c>
      <c r="K461" s="4">
        <v>46.97</v>
      </c>
      <c r="L461" s="4">
        <v>37.700000000000003</v>
      </c>
      <c r="M461" s="4">
        <v>95.53</v>
      </c>
      <c r="N461" s="4">
        <v>48.86</v>
      </c>
      <c r="O461" s="4">
        <v>39.21</v>
      </c>
      <c r="P461" s="4">
        <f>IF('Data 1Q Ahead No Spaces'!T461&lt;5,0,IF('Data 1Q Ahead No Spaces'!T461&lt;11,1,IF('Data 1Q Ahead No Spaces'!T461&lt;17,2,3)))</f>
        <v>1</v>
      </c>
      <c r="Q461" s="3">
        <v>145.10730000000001</v>
      </c>
      <c r="R461" s="7">
        <f>VLOOKUP('Data 1Q Ahead No Spaces'!W461,Industry!$A$2:$B$11,2,FALSE)</f>
        <v>3</v>
      </c>
    </row>
    <row r="462" spans="1:18" ht="14.25" customHeight="1" x14ac:dyDescent="0.35">
      <c r="A462" s="4">
        <f>IF('Data 1Q Ahead No Spaces'!A462='Data 1Q Ahead No Spaces'!A461,'Data to Use'!A461,'Data to Use'!A461+1)</f>
        <v>12</v>
      </c>
      <c r="B462" s="4">
        <v>1.1200000000000001</v>
      </c>
      <c r="C462" s="4">
        <v>1.58</v>
      </c>
      <c r="D462" s="4">
        <v>1.31</v>
      </c>
      <c r="E462" s="4">
        <v>19.940000000000001</v>
      </c>
      <c r="F462" s="4">
        <v>11.51</v>
      </c>
      <c r="G462" s="4">
        <v>16.96</v>
      </c>
      <c r="H462" s="4">
        <v>129.6</v>
      </c>
      <c r="I462" s="4">
        <v>43.22</v>
      </c>
      <c r="J462" s="4">
        <v>89.14</v>
      </c>
      <c r="K462" s="4">
        <v>47.13</v>
      </c>
      <c r="L462" s="4">
        <v>38.520000000000003</v>
      </c>
      <c r="M462" s="4">
        <v>89.14</v>
      </c>
      <c r="N462" s="4">
        <v>47.13</v>
      </c>
      <c r="O462" s="4">
        <v>38.520000000000003</v>
      </c>
      <c r="P462" s="4">
        <f>IF('Data 1Q Ahead No Spaces'!T462&lt;5,0,IF('Data 1Q Ahead No Spaces'!T462&lt;11,1,IF('Data 1Q Ahead No Spaces'!T462&lt;17,2,3)))</f>
        <v>1</v>
      </c>
      <c r="Q462" s="3">
        <v>125.5626</v>
      </c>
      <c r="R462" s="7">
        <f>VLOOKUP('Data 1Q Ahead No Spaces'!W462,Industry!$A$2:$B$11,2,FALSE)</f>
        <v>3</v>
      </c>
    </row>
    <row r="463" spans="1:18" ht="14.25" customHeight="1" x14ac:dyDescent="0.35">
      <c r="A463" s="4">
        <f>IF('Data 1Q Ahead No Spaces'!A463='Data 1Q Ahead No Spaces'!A462,'Data to Use'!A462,'Data to Use'!A462+1)</f>
        <v>12</v>
      </c>
      <c r="B463" s="4">
        <v>1.08</v>
      </c>
      <c r="C463" s="4">
        <v>1.49</v>
      </c>
      <c r="D463" s="4">
        <v>1.27</v>
      </c>
      <c r="E463" s="4">
        <v>18.27</v>
      </c>
      <c r="F463" s="4">
        <v>12.63</v>
      </c>
      <c r="G463" s="4">
        <v>15.22</v>
      </c>
      <c r="H463" s="4">
        <v>128.1</v>
      </c>
      <c r="I463" s="4">
        <v>44.63</v>
      </c>
      <c r="J463" s="4">
        <v>84.04</v>
      </c>
      <c r="K463" s="4">
        <v>45.66</v>
      </c>
      <c r="L463" s="4">
        <v>37.5</v>
      </c>
      <c r="M463" s="4">
        <v>84.04</v>
      </c>
      <c r="N463" s="4">
        <v>45.66</v>
      </c>
      <c r="O463" s="4">
        <v>37.5</v>
      </c>
      <c r="P463" s="4">
        <f>IF('Data 1Q Ahead No Spaces'!T463&lt;5,0,IF('Data 1Q Ahead No Spaces'!T463&lt;11,1,IF('Data 1Q Ahead No Spaces'!T463&lt;17,2,3)))</f>
        <v>1</v>
      </c>
      <c r="Q463" s="3">
        <v>134.09479999999999</v>
      </c>
      <c r="R463" s="7">
        <f>VLOOKUP('Data 1Q Ahead No Spaces'!W463,Industry!$A$2:$B$11,2,FALSE)</f>
        <v>3</v>
      </c>
    </row>
    <row r="464" spans="1:18" ht="14.25" customHeight="1" x14ac:dyDescent="0.35">
      <c r="A464" s="4">
        <f>IF('Data 1Q Ahead No Spaces'!A464='Data 1Q Ahead No Spaces'!A463,'Data to Use'!A463,'Data to Use'!A463+1)</f>
        <v>12</v>
      </c>
      <c r="B464" s="4">
        <v>1.0900000000000001</v>
      </c>
      <c r="C464" s="4">
        <v>1.55</v>
      </c>
      <c r="D464" s="4">
        <v>1.28</v>
      </c>
      <c r="E464" s="4">
        <v>19.940000000000001</v>
      </c>
      <c r="F464" s="4">
        <v>14.44</v>
      </c>
      <c r="G464" s="4">
        <v>16.93</v>
      </c>
      <c r="H464" s="4">
        <v>129.80000000000001</v>
      </c>
      <c r="I464" s="4">
        <v>44.03</v>
      </c>
      <c r="J464" s="4">
        <v>88.13</v>
      </c>
      <c r="K464" s="4">
        <v>46.85</v>
      </c>
      <c r="L464" s="4">
        <v>38.81</v>
      </c>
      <c r="M464" s="4">
        <v>88.13</v>
      </c>
      <c r="N464" s="4">
        <v>46.85</v>
      </c>
      <c r="O464" s="4">
        <v>38.81</v>
      </c>
      <c r="P464" s="4">
        <f>IF('Data 1Q Ahead No Spaces'!T464&lt;5,0,IF('Data 1Q Ahead No Spaces'!T464&lt;11,1,IF('Data 1Q Ahead No Spaces'!T464&lt;17,2,3)))</f>
        <v>1</v>
      </c>
      <c r="Q464" s="3">
        <v>157.8038</v>
      </c>
      <c r="R464" s="7">
        <f>VLOOKUP('Data 1Q Ahead No Spaces'!W464,Industry!$A$2:$B$11,2,FALSE)</f>
        <v>3</v>
      </c>
    </row>
    <row r="465" spans="1:18" ht="14.25" customHeight="1" x14ac:dyDescent="0.35">
      <c r="A465" s="4">
        <f>IF('Data 1Q Ahead No Spaces'!A465='Data 1Q Ahead No Spaces'!A464,'Data to Use'!A464,'Data to Use'!A464+1)</f>
        <v>12</v>
      </c>
      <c r="B465" s="4">
        <v>1.06</v>
      </c>
      <c r="C465" s="4">
        <v>1.54</v>
      </c>
      <c r="D465" s="4">
        <v>1.25</v>
      </c>
      <c r="E465" s="4">
        <v>21.54</v>
      </c>
      <c r="F465" s="4">
        <v>15.29</v>
      </c>
      <c r="G465" s="4">
        <v>18.52</v>
      </c>
      <c r="H465" s="4">
        <v>130.5</v>
      </c>
      <c r="I465" s="4">
        <v>42.66</v>
      </c>
      <c r="J465" s="4">
        <v>88.94</v>
      </c>
      <c r="K465" s="4">
        <v>47.07</v>
      </c>
      <c r="L465" s="4">
        <v>37.94</v>
      </c>
      <c r="M465" s="4">
        <v>88.94</v>
      </c>
      <c r="N465" s="4">
        <v>47.07</v>
      </c>
      <c r="O465" s="4">
        <v>37.94</v>
      </c>
      <c r="P465" s="4">
        <f>IF('Data 1Q Ahead No Spaces'!T465&lt;5,0,IF('Data 1Q Ahead No Spaces'!T465&lt;11,1,IF('Data 1Q Ahead No Spaces'!T465&lt;17,2,3)))</f>
        <v>1</v>
      </c>
      <c r="Q465" s="3">
        <v>168.40129999999999</v>
      </c>
      <c r="R465" s="7">
        <f>VLOOKUP('Data 1Q Ahead No Spaces'!W465,Industry!$A$2:$B$11,2,FALSE)</f>
        <v>3</v>
      </c>
    </row>
    <row r="466" spans="1:18" ht="14.25" customHeight="1" x14ac:dyDescent="0.35">
      <c r="A466" s="4">
        <f>IF('Data 1Q Ahead No Spaces'!A466='Data 1Q Ahead No Spaces'!A465,'Data to Use'!A465,'Data to Use'!A465+1)</f>
        <v>12</v>
      </c>
      <c r="B466" s="4">
        <v>1.0900000000000001</v>
      </c>
      <c r="C466" s="4">
        <v>1.61</v>
      </c>
      <c r="D466" s="4">
        <v>1.29</v>
      </c>
      <c r="E466" s="4">
        <v>19.54</v>
      </c>
      <c r="F466" s="4">
        <v>12.07</v>
      </c>
      <c r="G466" s="4">
        <v>16.48</v>
      </c>
      <c r="H466" s="4">
        <v>133.5</v>
      </c>
      <c r="I466" s="4">
        <v>43.71</v>
      </c>
      <c r="J466" s="4">
        <v>88.26</v>
      </c>
      <c r="K466" s="4">
        <v>46.88</v>
      </c>
      <c r="L466" s="4">
        <v>38.58</v>
      </c>
      <c r="M466" s="4">
        <v>88.26</v>
      </c>
      <c r="N466" s="4">
        <v>46.88</v>
      </c>
      <c r="O466" s="4">
        <v>38.58</v>
      </c>
      <c r="P466" s="4">
        <f>IF('Data 1Q Ahead No Spaces'!T466&lt;5,0,IF('Data 1Q Ahead No Spaces'!T466&lt;11,1,IF('Data 1Q Ahead No Spaces'!T466&lt;17,2,3)))</f>
        <v>1</v>
      </c>
      <c r="Q466" s="3">
        <v>225.16069999999999</v>
      </c>
      <c r="R466" s="7">
        <f>VLOOKUP('Data 1Q Ahead No Spaces'!W466,Industry!$A$2:$B$11,2,FALSE)</f>
        <v>3</v>
      </c>
    </row>
    <row r="467" spans="1:18" ht="14.25" customHeight="1" x14ac:dyDescent="0.35">
      <c r="A467" s="4">
        <f>IF('Data 1Q Ahead No Spaces'!A467='Data 1Q Ahead No Spaces'!A466,'Data to Use'!A466,'Data to Use'!A466+1)</f>
        <v>12</v>
      </c>
      <c r="B467" s="4">
        <v>1.08</v>
      </c>
      <c r="C467" s="4">
        <v>1.59</v>
      </c>
      <c r="D467" s="4">
        <v>1.28</v>
      </c>
      <c r="E467" s="4">
        <v>17.32</v>
      </c>
      <c r="F467" s="4">
        <v>12.8</v>
      </c>
      <c r="G467" s="4">
        <v>14.29</v>
      </c>
      <c r="H467" s="4">
        <v>135.5</v>
      </c>
      <c r="I467" s="4">
        <v>44.4</v>
      </c>
      <c r="J467" s="4">
        <v>85.62</v>
      </c>
      <c r="K467" s="4">
        <v>45.97</v>
      </c>
      <c r="L467" s="4">
        <v>38.01</v>
      </c>
      <c r="M467" s="4">
        <v>86.25</v>
      </c>
      <c r="N467" s="4">
        <v>46.31</v>
      </c>
      <c r="O467" s="4">
        <v>38.29</v>
      </c>
      <c r="P467" s="4">
        <f>IF('Data 1Q Ahead No Spaces'!T467&lt;5,0,IF('Data 1Q Ahead No Spaces'!T467&lt;11,1,IF('Data 1Q Ahead No Spaces'!T467&lt;17,2,3)))</f>
        <v>1</v>
      </c>
      <c r="Q467" s="3">
        <v>264.72410000000002</v>
      </c>
      <c r="R467" s="7">
        <f>VLOOKUP('Data 1Q Ahead No Spaces'!W467,Industry!$A$2:$B$11,2,FALSE)</f>
        <v>3</v>
      </c>
    </row>
    <row r="468" spans="1:18" ht="14.25" customHeight="1" x14ac:dyDescent="0.35">
      <c r="A468" s="4">
        <f>IF('Data 1Q Ahead No Spaces'!A468='Data 1Q Ahead No Spaces'!A467,'Data to Use'!A467,'Data to Use'!A467+1)</f>
        <v>12</v>
      </c>
      <c r="B468" s="4">
        <v>1.1299999999999999</v>
      </c>
      <c r="C468" s="4">
        <v>1.77</v>
      </c>
      <c r="D468" s="4">
        <v>1.35</v>
      </c>
      <c r="E468" s="4">
        <v>18.87</v>
      </c>
      <c r="F468" s="4">
        <v>14.2</v>
      </c>
      <c r="G468" s="4">
        <v>15.87</v>
      </c>
      <c r="H468" s="4">
        <v>137.9</v>
      </c>
      <c r="I468" s="4">
        <v>42.76</v>
      </c>
      <c r="J468" s="4">
        <v>92.18</v>
      </c>
      <c r="K468" s="4">
        <v>47.15</v>
      </c>
      <c r="L468" s="4">
        <v>39.42</v>
      </c>
      <c r="M468" s="4">
        <v>95.52</v>
      </c>
      <c r="N468" s="4">
        <v>48.85</v>
      </c>
      <c r="O468" s="4">
        <v>40.840000000000003</v>
      </c>
      <c r="P468" s="4">
        <f>IF('Data 1Q Ahead No Spaces'!T468&lt;5,0,IF('Data 1Q Ahead No Spaces'!T468&lt;11,1,IF('Data 1Q Ahead No Spaces'!T468&lt;17,2,3)))</f>
        <v>1</v>
      </c>
      <c r="Q468" s="3">
        <v>257.78949999999998</v>
      </c>
      <c r="R468" s="7">
        <f>VLOOKUP('Data 1Q Ahead No Spaces'!W468,Industry!$A$2:$B$11,2,FALSE)</f>
        <v>3</v>
      </c>
    </row>
    <row r="469" spans="1:18" ht="14.25" customHeight="1" x14ac:dyDescent="0.35">
      <c r="A469" s="4">
        <f>IF('Data 1Q Ahead No Spaces'!A469='Data 1Q Ahead No Spaces'!A468,'Data to Use'!A468,'Data to Use'!A468+1)</f>
        <v>12</v>
      </c>
      <c r="B469" s="4">
        <v>1.18</v>
      </c>
      <c r="C469" s="4">
        <v>1.8</v>
      </c>
      <c r="D469" s="4">
        <v>1.42</v>
      </c>
      <c r="E469" s="4">
        <v>16.649999999999999</v>
      </c>
      <c r="F469" s="4">
        <v>11.93</v>
      </c>
      <c r="G469" s="4">
        <v>13.88</v>
      </c>
      <c r="H469" s="4">
        <v>149.30000000000001</v>
      </c>
      <c r="I469" s="4">
        <v>37.83</v>
      </c>
      <c r="J469" s="4">
        <v>106.54</v>
      </c>
      <c r="K469" s="4">
        <v>50.48</v>
      </c>
      <c r="L469" s="4">
        <v>40.299999999999997</v>
      </c>
      <c r="M469" s="4">
        <v>111.04</v>
      </c>
      <c r="N469" s="4">
        <v>52.62</v>
      </c>
      <c r="O469" s="4">
        <v>42</v>
      </c>
      <c r="P469" s="4">
        <f>IF('Data 1Q Ahead No Spaces'!T469&lt;5,0,IF('Data 1Q Ahead No Spaces'!T469&lt;11,1,IF('Data 1Q Ahead No Spaces'!T469&lt;17,2,3)))</f>
        <v>1</v>
      </c>
      <c r="Q469" s="3">
        <v>215.01939999999999</v>
      </c>
      <c r="R469" s="7">
        <f>VLOOKUP('Data 1Q Ahead No Spaces'!W469,Industry!$A$2:$B$11,2,FALSE)</f>
        <v>3</v>
      </c>
    </row>
    <row r="470" spans="1:18" ht="14.25" customHeight="1" x14ac:dyDescent="0.35">
      <c r="A470" s="4">
        <f>IF('Data 1Q Ahead No Spaces'!A470='Data 1Q Ahead No Spaces'!A469,'Data to Use'!A469,'Data to Use'!A469+1)</f>
        <v>12</v>
      </c>
      <c r="B470" s="4">
        <v>1.34</v>
      </c>
      <c r="C470" s="4">
        <v>1.88</v>
      </c>
      <c r="D470" s="4">
        <v>1.62</v>
      </c>
      <c r="E470" s="4">
        <v>14.61</v>
      </c>
      <c r="F470" s="4">
        <v>9.1999999999999993</v>
      </c>
      <c r="G470" s="4">
        <v>11.85</v>
      </c>
      <c r="H470" s="4">
        <v>147.80000000000001</v>
      </c>
      <c r="I470" s="4">
        <v>37.549999999999997</v>
      </c>
      <c r="J470" s="4">
        <v>116.2</v>
      </c>
      <c r="K470" s="4">
        <v>53.75</v>
      </c>
      <c r="L470" s="4">
        <v>43.64</v>
      </c>
      <c r="M470" s="4">
        <v>116.2</v>
      </c>
      <c r="N470" s="4">
        <v>53.75</v>
      </c>
      <c r="O470" s="4">
        <v>43.64</v>
      </c>
      <c r="P470" s="4">
        <f>IF('Data 1Q Ahead No Spaces'!T470&lt;5,0,IF('Data 1Q Ahead No Spaces'!T470&lt;11,1,IF('Data 1Q Ahead No Spaces'!T470&lt;17,2,3)))</f>
        <v>1</v>
      </c>
      <c r="Q470" s="3">
        <v>281.2901</v>
      </c>
      <c r="R470" s="7">
        <f>VLOOKUP('Data 1Q Ahead No Spaces'!W470,Industry!$A$2:$B$11,2,FALSE)</f>
        <v>3</v>
      </c>
    </row>
    <row r="471" spans="1:18" ht="14.25" customHeight="1" x14ac:dyDescent="0.35">
      <c r="A471" s="4">
        <f>IF('Data 1Q Ahead No Spaces'!A471='Data 1Q Ahead No Spaces'!A470,'Data to Use'!A470,'Data to Use'!A470+1)</f>
        <v>12</v>
      </c>
      <c r="B471" s="4">
        <v>1.4</v>
      </c>
      <c r="C471" s="4">
        <v>1.93</v>
      </c>
      <c r="D471" s="4">
        <v>1.71</v>
      </c>
      <c r="E471" s="4">
        <v>12.03</v>
      </c>
      <c r="F471" s="4">
        <v>9.1999999999999993</v>
      </c>
      <c r="G471" s="4">
        <v>9.41</v>
      </c>
      <c r="H471" s="4">
        <v>147.30000000000001</v>
      </c>
      <c r="I471" s="4">
        <v>35.46</v>
      </c>
      <c r="J471" s="4">
        <v>125.33</v>
      </c>
      <c r="K471" s="4">
        <v>55.62</v>
      </c>
      <c r="L471" s="4">
        <v>44.45</v>
      </c>
      <c r="M471" s="4">
        <v>125.33</v>
      </c>
      <c r="N471" s="4">
        <v>55.62</v>
      </c>
      <c r="O471" s="4">
        <v>44.45</v>
      </c>
      <c r="P471" s="4">
        <f>IF('Data 1Q Ahead No Spaces'!T471&lt;5,0,IF('Data 1Q Ahead No Spaces'!T471&lt;11,1,IF('Data 1Q Ahead No Spaces'!T471&lt;17,2,3)))</f>
        <v>1</v>
      </c>
      <c r="Q471" s="3">
        <v>333.51330000000002</v>
      </c>
      <c r="R471" s="7">
        <f>VLOOKUP('Data 1Q Ahead No Spaces'!W471,Industry!$A$2:$B$11,2,FALSE)</f>
        <v>3</v>
      </c>
    </row>
    <row r="472" spans="1:18" ht="14.25" customHeight="1" x14ac:dyDescent="0.35">
      <c r="A472" s="4">
        <f>IF('Data 1Q Ahead No Spaces'!A472='Data 1Q Ahead No Spaces'!A471,'Data to Use'!A471,'Data to Use'!A471+1)</f>
        <v>12</v>
      </c>
      <c r="B472" s="4">
        <v>1.61</v>
      </c>
      <c r="C472" s="4">
        <v>2.54</v>
      </c>
      <c r="D472" s="4">
        <v>1.97</v>
      </c>
      <c r="E472" s="4">
        <v>15.02</v>
      </c>
      <c r="F472" s="4">
        <v>12.06</v>
      </c>
      <c r="G472" s="4">
        <v>12.39</v>
      </c>
      <c r="H472" s="4">
        <v>149.19999999999999</v>
      </c>
      <c r="I472" s="4">
        <v>30.22</v>
      </c>
      <c r="J472" s="4">
        <v>169.51</v>
      </c>
      <c r="K472" s="4">
        <v>62.9</v>
      </c>
      <c r="L472" s="4">
        <v>51.22</v>
      </c>
      <c r="M472" s="4">
        <v>169.51</v>
      </c>
      <c r="N472" s="4">
        <v>62.9</v>
      </c>
      <c r="O472" s="4">
        <v>51.22</v>
      </c>
      <c r="P472" s="4">
        <f>IF('Data 1Q Ahead No Spaces'!T472&lt;5,0,IF('Data 1Q Ahead No Spaces'!T472&lt;11,1,IF('Data 1Q Ahead No Spaces'!T472&lt;17,2,3)))</f>
        <v>1</v>
      </c>
      <c r="Q472" s="3">
        <v>346.45800000000003</v>
      </c>
      <c r="R472" s="7">
        <f>VLOOKUP('Data 1Q Ahead No Spaces'!W472,Industry!$A$2:$B$11,2,FALSE)</f>
        <v>3</v>
      </c>
    </row>
    <row r="473" spans="1:18" ht="14.25" customHeight="1" x14ac:dyDescent="0.35">
      <c r="A473" s="4">
        <f>IF('Data 1Q Ahead No Spaces'!A473='Data 1Q Ahead No Spaces'!A472,'Data to Use'!A472,'Data to Use'!A472+1)</f>
        <v>12</v>
      </c>
      <c r="B473" s="4">
        <v>1.81</v>
      </c>
      <c r="C473" s="4">
        <v>2.56</v>
      </c>
      <c r="D473" s="4">
        <v>2.21</v>
      </c>
      <c r="E473" s="4">
        <v>15.03</v>
      </c>
      <c r="F473" s="4">
        <v>12.28</v>
      </c>
      <c r="G473" s="4">
        <v>12.62</v>
      </c>
      <c r="H473" s="4">
        <v>160.9</v>
      </c>
      <c r="I473" s="4">
        <v>25.21</v>
      </c>
      <c r="J473" s="4">
        <v>216.5</v>
      </c>
      <c r="K473" s="4">
        <v>68.400000000000006</v>
      </c>
      <c r="L473" s="4">
        <v>54.58</v>
      </c>
      <c r="M473" s="4">
        <v>216.5</v>
      </c>
      <c r="N473" s="4">
        <v>68.400000000000006</v>
      </c>
      <c r="O473" s="4">
        <v>54.58</v>
      </c>
      <c r="P473" s="4">
        <f>IF('Data 1Q Ahead No Spaces'!T473&lt;5,0,IF('Data 1Q Ahead No Spaces'!T473&lt;11,1,IF('Data 1Q Ahead No Spaces'!T473&lt;17,2,3)))</f>
        <v>1</v>
      </c>
      <c r="Q473" s="3">
        <v>334.60910000000001</v>
      </c>
      <c r="R473" s="7">
        <f>VLOOKUP('Data 1Q Ahead No Spaces'!W473,Industry!$A$2:$B$11,2,FALSE)</f>
        <v>3</v>
      </c>
    </row>
    <row r="474" spans="1:18" ht="14.25" customHeight="1" x14ac:dyDescent="0.35">
      <c r="A474" s="4">
        <f>IF('Data 1Q Ahead No Spaces'!A474='Data 1Q Ahead No Spaces'!A473,'Data to Use'!A473,'Data to Use'!A473+1)</f>
        <v>12</v>
      </c>
      <c r="B474" s="4">
        <v>1.89</v>
      </c>
      <c r="C474" s="4">
        <v>3.38</v>
      </c>
      <c r="D474" s="4">
        <v>2.2999999999999998</v>
      </c>
      <c r="E474" s="4">
        <v>12.55</v>
      </c>
      <c r="F474" s="4">
        <v>9.16</v>
      </c>
      <c r="G474" s="4">
        <v>10.39</v>
      </c>
      <c r="H474" s="4">
        <v>180.9</v>
      </c>
      <c r="I474" s="4">
        <v>18.68</v>
      </c>
      <c r="J474" s="4">
        <v>340.33</v>
      </c>
      <c r="K474" s="4">
        <v>77.290000000000006</v>
      </c>
      <c r="L474" s="4">
        <v>63.58</v>
      </c>
      <c r="M474" s="4">
        <v>340.33</v>
      </c>
      <c r="N474" s="4">
        <v>77.290000000000006</v>
      </c>
      <c r="O474" s="4">
        <v>63.58</v>
      </c>
      <c r="P474" s="4">
        <f>IF('Data 1Q Ahead No Spaces'!T474&lt;5,0,IF('Data 1Q Ahead No Spaces'!T474&lt;11,1,IF('Data 1Q Ahead No Spaces'!T474&lt;17,2,3)))</f>
        <v>1</v>
      </c>
      <c r="Q474" s="3">
        <v>322.78410000000002</v>
      </c>
      <c r="R474" s="7">
        <f>VLOOKUP('Data 1Q Ahead No Spaces'!W474,Industry!$A$2:$B$11,2,FALSE)</f>
        <v>3</v>
      </c>
    </row>
    <row r="475" spans="1:18" ht="14.25" customHeight="1" thickBot="1" x14ac:dyDescent="0.4">
      <c r="A475" s="4">
        <f>IF('Data 1Q Ahead No Spaces'!A475='Data 1Q Ahead No Spaces'!A474,'Data to Use'!A474,'Data to Use'!A474+1)</f>
        <v>12</v>
      </c>
      <c r="B475" s="4">
        <v>2.2000000000000002</v>
      </c>
      <c r="C475" s="4">
        <v>3.1</v>
      </c>
      <c r="D475" s="4">
        <v>2.66</v>
      </c>
      <c r="E475" s="4">
        <v>9.91</v>
      </c>
      <c r="F475" s="4">
        <v>8.06</v>
      </c>
      <c r="G475" s="4">
        <v>8.16</v>
      </c>
      <c r="H475" s="4">
        <v>218.3</v>
      </c>
      <c r="I475" s="4">
        <v>11.43</v>
      </c>
      <c r="J475" s="4">
        <v>604.52</v>
      </c>
      <c r="K475" s="4">
        <v>85.81</v>
      </c>
      <c r="L475" s="4">
        <v>69.099999999999994</v>
      </c>
      <c r="M475" s="4">
        <v>604.52</v>
      </c>
      <c r="N475" s="4">
        <v>85.81</v>
      </c>
      <c r="O475" s="4">
        <v>69.099999999999994</v>
      </c>
      <c r="P475" s="4">
        <f>IF('Data 1Q Ahead No Spaces'!T475&lt;5,0,IF('Data 1Q Ahead No Spaces'!T475&lt;11,1,IF('Data 1Q Ahead No Spaces'!T475&lt;17,2,3)))</f>
        <v>1</v>
      </c>
      <c r="Q475" s="3">
        <v>275.92360000000002</v>
      </c>
      <c r="R475" s="7">
        <f>VLOOKUP('Data 1Q Ahead No Spaces'!W475,Industry!$A$2:$B$11,2,FALSE)</f>
        <v>3</v>
      </c>
    </row>
    <row r="476" spans="1:18" ht="37.5" customHeight="1" thickBot="1" x14ac:dyDescent="0.4">
      <c r="A476" s="4">
        <f>IF('Data 1Q Ahead No Spaces'!A476='Data 1Q Ahead No Spaces'!A475,'Data to Use'!A475,'Data to Use'!A475+1)</f>
        <v>13</v>
      </c>
      <c r="B476" s="2">
        <v>6.75</v>
      </c>
      <c r="C476" s="2">
        <v>24.4</v>
      </c>
      <c r="D476" s="2">
        <v>23.24</v>
      </c>
      <c r="E476" s="2">
        <v>2.72</v>
      </c>
      <c r="F476" s="2">
        <v>2.61</v>
      </c>
      <c r="G476" s="2">
        <v>0.6</v>
      </c>
      <c r="H476" s="2">
        <v>102</v>
      </c>
      <c r="I476" s="2">
        <v>29.93</v>
      </c>
      <c r="J476" s="2">
        <v>168.06</v>
      </c>
      <c r="K476" s="2">
        <v>61.87</v>
      </c>
      <c r="L476" s="2">
        <v>50.3</v>
      </c>
      <c r="M476" s="2">
        <v>171.62</v>
      </c>
      <c r="N476" s="2">
        <v>63.18</v>
      </c>
      <c r="O476" s="2">
        <v>51.37</v>
      </c>
      <c r="P476" s="4">
        <f>IF('Data 1Q Ahead No Spaces'!T476&lt;5,0,IF('Data 1Q Ahead No Spaces'!T476&lt;11,1,IF('Data 1Q Ahead No Spaces'!T476&lt;17,2,3)))</f>
        <v>2</v>
      </c>
      <c r="Q476" s="3">
        <v>16327.849899999999</v>
      </c>
      <c r="R476" s="7">
        <f>VLOOKUP('Data 1Q Ahead No Spaces'!W476,Industry!$A$2:$B$11,2,FALSE)</f>
        <v>2</v>
      </c>
    </row>
    <row r="477" spans="1:18" ht="37.5" customHeight="1" thickBot="1" x14ac:dyDescent="0.4">
      <c r="A477" s="4">
        <f>IF('Data 1Q Ahead No Spaces'!A477='Data 1Q Ahead No Spaces'!A476,'Data to Use'!A476,'Data to Use'!A476+1)</f>
        <v>13</v>
      </c>
      <c r="B477" s="2">
        <v>6.78</v>
      </c>
      <c r="C477" s="2">
        <v>29.61</v>
      </c>
      <c r="D477" s="2">
        <v>28.06</v>
      </c>
      <c r="E477" s="2">
        <v>3.07</v>
      </c>
      <c r="F477" s="2">
        <v>2.93</v>
      </c>
      <c r="G477" s="2">
        <v>0.86</v>
      </c>
      <c r="H477" s="2">
        <v>100.6</v>
      </c>
      <c r="I477" s="2">
        <v>26.36</v>
      </c>
      <c r="J477" s="2">
        <v>199.06</v>
      </c>
      <c r="K477" s="2">
        <v>65.41</v>
      </c>
      <c r="L477" s="2">
        <v>52.47</v>
      </c>
      <c r="M477" s="2">
        <v>204.34</v>
      </c>
      <c r="N477" s="2">
        <v>67.14</v>
      </c>
      <c r="O477" s="2">
        <v>53.86</v>
      </c>
      <c r="P477" s="4">
        <f>IF('Data 1Q Ahead No Spaces'!T477&lt;5,0,IF('Data 1Q Ahead No Spaces'!T477&lt;11,1,IF('Data 1Q Ahead No Spaces'!T477&lt;17,2,3)))</f>
        <v>2</v>
      </c>
      <c r="Q477" s="3">
        <v>13542.844999999999</v>
      </c>
      <c r="R477" s="7">
        <f>VLOOKUP('Data 1Q Ahead No Spaces'!W477,Industry!$A$2:$B$11,2,FALSE)</f>
        <v>2</v>
      </c>
    </row>
    <row r="478" spans="1:18" ht="37.5" customHeight="1" thickBot="1" x14ac:dyDescent="0.4">
      <c r="A478" s="4">
        <f>IF('Data 1Q Ahead No Spaces'!A478='Data 1Q Ahead No Spaces'!A477,'Data to Use'!A477,'Data to Use'!A477+1)</f>
        <v>13</v>
      </c>
      <c r="B478" s="2">
        <v>7</v>
      </c>
      <c r="C478" s="2">
        <v>44.32</v>
      </c>
      <c r="D478" s="2">
        <v>42.82</v>
      </c>
      <c r="E478" s="2">
        <v>2.2799999999999998</v>
      </c>
      <c r="F478" s="2">
        <v>1.79</v>
      </c>
      <c r="G478" s="2">
        <v>0.25</v>
      </c>
      <c r="H478" s="2">
        <v>116</v>
      </c>
      <c r="I478" s="2">
        <v>26.76</v>
      </c>
      <c r="J478" s="2">
        <v>196.1</v>
      </c>
      <c r="K478" s="2">
        <v>65.02</v>
      </c>
      <c r="L478" s="2">
        <v>52.47</v>
      </c>
      <c r="M478" s="2">
        <v>201.58</v>
      </c>
      <c r="N478" s="2">
        <v>66.84</v>
      </c>
      <c r="O478" s="2">
        <v>53.94</v>
      </c>
      <c r="P478" s="4">
        <f>IF('Data 1Q Ahead No Spaces'!T478&lt;5,0,IF('Data 1Q Ahead No Spaces'!T478&lt;11,1,IF('Data 1Q Ahead No Spaces'!T478&lt;17,2,3)))</f>
        <v>2</v>
      </c>
      <c r="Q478" s="3">
        <v>16707.657599999999</v>
      </c>
      <c r="R478" s="7">
        <f>VLOOKUP('Data 1Q Ahead No Spaces'!W478,Industry!$A$2:$B$11,2,FALSE)</f>
        <v>2</v>
      </c>
    </row>
    <row r="479" spans="1:18" ht="37.5" customHeight="1" thickBot="1" x14ac:dyDescent="0.4">
      <c r="A479" s="4">
        <f>IF('Data 1Q Ahead No Spaces'!A479='Data 1Q Ahead No Spaces'!A478,'Data to Use'!A478,'Data to Use'!A478+1)</f>
        <v>13</v>
      </c>
      <c r="B479" s="2">
        <v>9.4600000000000009</v>
      </c>
      <c r="C479" s="2">
        <v>138.24</v>
      </c>
      <c r="D479" s="2">
        <v>126.6</v>
      </c>
      <c r="E479" s="2">
        <v>1.32</v>
      </c>
      <c r="F479" s="2">
        <v>1.1599999999999999</v>
      </c>
      <c r="G479" s="2">
        <v>-0.6</v>
      </c>
      <c r="H479" s="2">
        <v>162.9</v>
      </c>
      <c r="I479" s="2">
        <v>20.71</v>
      </c>
      <c r="J479" s="2">
        <v>283.41000000000003</v>
      </c>
      <c r="K479" s="2">
        <v>71.510000000000005</v>
      </c>
      <c r="L479" s="2">
        <v>58.69</v>
      </c>
      <c r="M479" s="2">
        <v>296.33</v>
      </c>
      <c r="N479" s="2">
        <v>74.77</v>
      </c>
      <c r="O479" s="2">
        <v>61.37</v>
      </c>
      <c r="P479" s="4">
        <f>IF('Data 1Q Ahead No Spaces'!T479&lt;5,0,IF('Data 1Q Ahead No Spaces'!T479&lt;11,1,IF('Data 1Q Ahead No Spaces'!T479&lt;17,2,3)))</f>
        <v>2</v>
      </c>
      <c r="Q479" s="3">
        <v>18123.556400000001</v>
      </c>
      <c r="R479" s="7">
        <f>VLOOKUP('Data 1Q Ahead No Spaces'!W479,Industry!$A$2:$B$11,2,FALSE)</f>
        <v>2</v>
      </c>
    </row>
    <row r="480" spans="1:18" ht="37.5" customHeight="1" thickBot="1" x14ac:dyDescent="0.4">
      <c r="A480" s="4">
        <f>IF('Data 1Q Ahead No Spaces'!A480='Data 1Q Ahead No Spaces'!A479,'Data to Use'!A479,'Data to Use'!A479+1)</f>
        <v>13</v>
      </c>
      <c r="B480" s="2">
        <v>8.18</v>
      </c>
      <c r="C480" s="2">
        <v>78.540000000000006</v>
      </c>
      <c r="D480" s="2">
        <v>75.47</v>
      </c>
      <c r="E480" s="2">
        <v>2.95</v>
      </c>
      <c r="F480" s="2">
        <v>2.86</v>
      </c>
      <c r="G480" s="2">
        <v>0.75</v>
      </c>
      <c r="H480" s="2">
        <v>155.30000000000001</v>
      </c>
      <c r="I480" s="2">
        <v>20.51</v>
      </c>
      <c r="J480" s="2">
        <v>287.91000000000003</v>
      </c>
      <c r="K480" s="2">
        <v>72.709999999999994</v>
      </c>
      <c r="L480" s="2">
        <v>59.06</v>
      </c>
      <c r="M480" s="2">
        <v>295.99</v>
      </c>
      <c r="N480" s="2">
        <v>74.75</v>
      </c>
      <c r="O480" s="2">
        <v>60.72</v>
      </c>
      <c r="P480" s="4">
        <f>IF('Data 1Q Ahead No Spaces'!T480&lt;5,0,IF('Data 1Q Ahead No Spaces'!T480&lt;11,1,IF('Data 1Q Ahead No Spaces'!T480&lt;17,2,3)))</f>
        <v>2</v>
      </c>
      <c r="Q480" s="3">
        <v>22791.858400000001</v>
      </c>
      <c r="R480" s="7">
        <f>VLOOKUP('Data 1Q Ahead No Spaces'!W480,Industry!$A$2:$B$11,2,FALSE)</f>
        <v>2</v>
      </c>
    </row>
    <row r="481" spans="1:18" ht="37.5" customHeight="1" thickBot="1" x14ac:dyDescent="0.4">
      <c r="A481" s="4">
        <f>IF('Data 1Q Ahead No Spaces'!A481='Data 1Q Ahead No Spaces'!A480,'Data to Use'!A480,'Data to Use'!A480+1)</f>
        <v>13</v>
      </c>
      <c r="B481" s="2">
        <v>5.91</v>
      </c>
      <c r="C481" s="2">
        <v>56.85</v>
      </c>
      <c r="D481" s="2">
        <v>43.47</v>
      </c>
      <c r="E481" s="2">
        <v>2.6</v>
      </c>
      <c r="F481" s="2">
        <v>2.5299999999999998</v>
      </c>
      <c r="G481" s="2">
        <v>0.8</v>
      </c>
      <c r="H481" s="2">
        <v>176.8</v>
      </c>
      <c r="I481" s="2">
        <v>28.83</v>
      </c>
      <c r="J481" s="2">
        <v>183.2</v>
      </c>
      <c r="K481" s="2">
        <v>63.33</v>
      </c>
      <c r="L481" s="2">
        <v>52.81</v>
      </c>
      <c r="M481" s="2">
        <v>189.29</v>
      </c>
      <c r="N481" s="2">
        <v>65.430000000000007</v>
      </c>
      <c r="O481" s="2">
        <v>54.56</v>
      </c>
      <c r="P481" s="4">
        <f>IF('Data 1Q Ahead No Spaces'!T481&lt;5,0,IF('Data 1Q Ahead No Spaces'!T481&lt;11,1,IF('Data 1Q Ahead No Spaces'!T481&lt;17,2,3)))</f>
        <v>2</v>
      </c>
      <c r="Q481" s="3">
        <v>28637.822400000001</v>
      </c>
      <c r="R481" s="7">
        <f>VLOOKUP('Data 1Q Ahead No Spaces'!W481,Industry!$A$2:$B$11,2,FALSE)</f>
        <v>2</v>
      </c>
    </row>
    <row r="482" spans="1:18" ht="37.5" customHeight="1" thickBot="1" x14ac:dyDescent="0.4">
      <c r="A482" s="4">
        <f>IF('Data 1Q Ahead No Spaces'!A482='Data 1Q Ahead No Spaces'!A481,'Data to Use'!A481,'Data to Use'!A481+1)</f>
        <v>13</v>
      </c>
      <c r="B482" s="2">
        <v>7.6</v>
      </c>
      <c r="C482" s="2">
        <v>396.67</v>
      </c>
      <c r="D482" s="2">
        <v>384.51</v>
      </c>
      <c r="E482" s="2">
        <v>3.16</v>
      </c>
      <c r="F482" s="2">
        <v>2.69</v>
      </c>
      <c r="G482" s="2">
        <v>1.47</v>
      </c>
      <c r="H482" s="2">
        <v>241.2</v>
      </c>
      <c r="I482" s="2">
        <v>18.850000000000001</v>
      </c>
      <c r="J482" s="2">
        <v>317.83</v>
      </c>
      <c r="K482" s="2">
        <v>75.17</v>
      </c>
      <c r="L482" s="2">
        <v>61.15</v>
      </c>
      <c r="M482" s="2">
        <v>322.8</v>
      </c>
      <c r="N482" s="2">
        <v>76.349999999999994</v>
      </c>
      <c r="O482" s="2">
        <v>62.11</v>
      </c>
      <c r="P482" s="4">
        <f>IF('Data 1Q Ahead No Spaces'!T482&lt;5,0,IF('Data 1Q Ahead No Spaces'!T482&lt;11,1,IF('Data 1Q Ahead No Spaces'!T482&lt;17,2,3)))</f>
        <v>2</v>
      </c>
      <c r="Q482" s="3">
        <v>42227.553</v>
      </c>
      <c r="R482" s="7">
        <f>VLOOKUP('Data 1Q Ahead No Spaces'!W482,Industry!$A$2:$B$11,2,FALSE)</f>
        <v>2</v>
      </c>
    </row>
    <row r="483" spans="1:18" ht="37.5" customHeight="1" thickBot="1" x14ac:dyDescent="0.4">
      <c r="A483" s="4">
        <f>IF('Data 1Q Ahead No Spaces'!A483='Data 1Q Ahead No Spaces'!A482,'Data to Use'!A482,'Data to Use'!A482+1)</f>
        <v>13</v>
      </c>
      <c r="B483" s="2">
        <v>4.72</v>
      </c>
      <c r="C483" s="2">
        <v>10.050000000000001</v>
      </c>
      <c r="D483" s="2">
        <v>9.5500000000000007</v>
      </c>
      <c r="E483" s="2">
        <v>4.3499999999999996</v>
      </c>
      <c r="F483" s="2">
        <v>4.1900000000000004</v>
      </c>
      <c r="G483" s="2">
        <v>2.65</v>
      </c>
      <c r="H483" s="2">
        <v>258.39999999999998</v>
      </c>
      <c r="I483" s="2">
        <v>18.93</v>
      </c>
      <c r="J483" s="2">
        <v>297.77</v>
      </c>
      <c r="K483" s="2">
        <v>72.459999999999994</v>
      </c>
      <c r="L483" s="2">
        <v>57.59</v>
      </c>
      <c r="M483" s="2">
        <v>310.97000000000003</v>
      </c>
      <c r="N483" s="2">
        <v>75.67</v>
      </c>
      <c r="O483" s="2">
        <v>60.14</v>
      </c>
      <c r="P483" s="4">
        <f>IF('Data 1Q Ahead No Spaces'!T483&lt;5,0,IF('Data 1Q Ahead No Spaces'!T483&lt;11,1,IF('Data 1Q Ahead No Spaces'!T483&lt;17,2,3)))</f>
        <v>2</v>
      </c>
      <c r="Q483" s="3">
        <v>43732.360999999997</v>
      </c>
      <c r="R483" s="7">
        <f>VLOOKUP('Data 1Q Ahead No Spaces'!W483,Industry!$A$2:$B$11,2,FALSE)</f>
        <v>2</v>
      </c>
    </row>
    <row r="484" spans="1:18" ht="37.5" customHeight="1" thickBot="1" x14ac:dyDescent="0.4">
      <c r="A484" s="4">
        <f>IF('Data 1Q Ahead No Spaces'!A484='Data 1Q Ahead No Spaces'!A483,'Data to Use'!A483,'Data to Use'!A483+1)</f>
        <v>13</v>
      </c>
      <c r="B484" s="2">
        <v>3.99</v>
      </c>
      <c r="C484" s="2">
        <v>7.61</v>
      </c>
      <c r="D484" s="2">
        <v>7.45</v>
      </c>
      <c r="E484" s="2">
        <v>4.87</v>
      </c>
      <c r="F484" s="2">
        <v>4.51</v>
      </c>
      <c r="G484" s="2">
        <v>2.69</v>
      </c>
      <c r="H484" s="2">
        <v>224.9</v>
      </c>
      <c r="I484" s="2">
        <v>20.07</v>
      </c>
      <c r="J484" s="2">
        <v>281.91000000000003</v>
      </c>
      <c r="K484" s="2">
        <v>73.81</v>
      </c>
      <c r="L484" s="2">
        <v>57.89</v>
      </c>
      <c r="M484" s="2">
        <v>281.93</v>
      </c>
      <c r="N484" s="2">
        <v>73.819999999999993</v>
      </c>
      <c r="O484" s="2">
        <v>57.89</v>
      </c>
      <c r="P484" s="4">
        <f>IF('Data 1Q Ahead No Spaces'!T484&lt;5,0,IF('Data 1Q Ahead No Spaces'!T484&lt;11,1,IF('Data 1Q Ahead No Spaces'!T484&lt;17,2,3)))</f>
        <v>2</v>
      </c>
      <c r="Q484" s="3">
        <v>47887.440799999997</v>
      </c>
      <c r="R484" s="7">
        <f>VLOOKUP('Data 1Q Ahead No Spaces'!W484,Industry!$A$2:$B$11,2,FALSE)</f>
        <v>2</v>
      </c>
    </row>
    <row r="485" spans="1:18" ht="37.5" customHeight="1" thickBot="1" x14ac:dyDescent="0.4">
      <c r="A485" s="4">
        <f>IF('Data 1Q Ahead No Spaces'!A485='Data 1Q Ahead No Spaces'!A484,'Data to Use'!A484,'Data to Use'!A484+1)</f>
        <v>13</v>
      </c>
      <c r="B485" s="2">
        <v>6.1</v>
      </c>
      <c r="C485" s="2">
        <v>11.75</v>
      </c>
      <c r="D485" s="2">
        <v>10.91</v>
      </c>
      <c r="E485" s="2">
        <v>3.28</v>
      </c>
      <c r="F485" s="2">
        <v>3.06</v>
      </c>
      <c r="G485" s="2">
        <v>1.92</v>
      </c>
      <c r="H485" s="2">
        <v>297.8</v>
      </c>
      <c r="I485" s="2">
        <v>16.73</v>
      </c>
      <c r="J485" s="2">
        <v>393.87</v>
      </c>
      <c r="K485" s="2">
        <v>79.45</v>
      </c>
      <c r="L485" s="2">
        <v>67.150000000000006</v>
      </c>
      <c r="M485" s="2">
        <v>395.74</v>
      </c>
      <c r="N485" s="2">
        <v>79.83</v>
      </c>
      <c r="O485" s="2">
        <v>67.47</v>
      </c>
      <c r="P485" s="4">
        <f>IF('Data 1Q Ahead No Spaces'!T485&lt;5,0,IF('Data 1Q Ahead No Spaces'!T485&lt;11,1,IF('Data 1Q Ahead No Spaces'!T485&lt;17,2,3)))</f>
        <v>2</v>
      </c>
      <c r="Q485" s="3">
        <v>67548.876999999993</v>
      </c>
      <c r="R485" s="7">
        <f>VLOOKUP('Data 1Q Ahead No Spaces'!W485,Industry!$A$2:$B$11,2,FALSE)</f>
        <v>2</v>
      </c>
    </row>
    <row r="486" spans="1:18" ht="37.5" customHeight="1" thickBot="1" x14ac:dyDescent="0.4">
      <c r="A486" s="4">
        <f>IF('Data 1Q Ahead No Spaces'!A486='Data 1Q Ahead No Spaces'!A485,'Data to Use'!A485,'Data to Use'!A485+1)</f>
        <v>13</v>
      </c>
      <c r="B486" s="2">
        <v>7.17</v>
      </c>
      <c r="C486" s="2">
        <v>14.03</v>
      </c>
      <c r="D486" s="2">
        <v>13.59</v>
      </c>
      <c r="E486" s="2">
        <v>2.37</v>
      </c>
      <c r="F486" s="2">
        <v>2.25</v>
      </c>
      <c r="G486" s="2">
        <v>0.83</v>
      </c>
      <c r="H486" s="2">
        <v>412.7</v>
      </c>
      <c r="I486" s="2">
        <v>13.31</v>
      </c>
      <c r="J486" s="2">
        <v>461.85</v>
      </c>
      <c r="K486" s="2">
        <v>80.900000000000006</v>
      </c>
      <c r="L486" s="2">
        <v>62.66</v>
      </c>
      <c r="M486" s="2">
        <v>470.86</v>
      </c>
      <c r="N486" s="2">
        <v>82.48</v>
      </c>
      <c r="O486" s="2">
        <v>63.88</v>
      </c>
      <c r="P486" s="4">
        <f>IF('Data 1Q Ahead No Spaces'!T486&lt;5,0,IF('Data 1Q Ahead No Spaces'!T486&lt;11,1,IF('Data 1Q Ahead No Spaces'!T486&lt;17,2,3)))</f>
        <v>2</v>
      </c>
      <c r="Q486" s="3">
        <v>76190.117499999993</v>
      </c>
      <c r="R486" s="7">
        <f>VLOOKUP('Data 1Q Ahead No Spaces'!W486,Industry!$A$2:$B$11,2,FALSE)</f>
        <v>2</v>
      </c>
    </row>
    <row r="487" spans="1:18" ht="37.5" customHeight="1" thickBot="1" x14ac:dyDescent="0.4">
      <c r="A487" s="4">
        <f>IF('Data 1Q Ahead No Spaces'!A487='Data 1Q Ahead No Spaces'!A486,'Data to Use'!A486,'Data to Use'!A486+1)</f>
        <v>13</v>
      </c>
      <c r="B487" s="2">
        <v>6.98</v>
      </c>
      <c r="C487" s="2">
        <v>15.71</v>
      </c>
      <c r="D487" s="2">
        <v>14.99</v>
      </c>
      <c r="E487" s="2">
        <v>2.79</v>
      </c>
      <c r="F487" s="2">
        <v>2.67</v>
      </c>
      <c r="G487" s="2">
        <v>1.07</v>
      </c>
      <c r="H487" s="2">
        <v>420.2</v>
      </c>
      <c r="I487" s="2">
        <v>13.09</v>
      </c>
      <c r="J487" s="2">
        <v>466.79</v>
      </c>
      <c r="K487" s="2">
        <v>80.8</v>
      </c>
      <c r="L487" s="2">
        <v>62.28</v>
      </c>
      <c r="M487" s="2">
        <v>477.72</v>
      </c>
      <c r="N487" s="2">
        <v>82.69</v>
      </c>
      <c r="O487" s="2">
        <v>63.74</v>
      </c>
      <c r="P487" s="4">
        <f>IF('Data 1Q Ahead No Spaces'!T487&lt;5,0,IF('Data 1Q Ahead No Spaces'!T487&lt;11,1,IF('Data 1Q Ahead No Spaces'!T487&lt;17,2,3)))</f>
        <v>2</v>
      </c>
      <c r="Q487" s="3">
        <v>60997.894699999997</v>
      </c>
      <c r="R487" s="7">
        <f>VLOOKUP('Data 1Q Ahead No Spaces'!W487,Industry!$A$2:$B$11,2,FALSE)</f>
        <v>2</v>
      </c>
    </row>
    <row r="488" spans="1:18" ht="37.5" customHeight="1" thickBot="1" x14ac:dyDescent="0.4">
      <c r="A488" s="4">
        <f>IF('Data 1Q Ahead No Spaces'!A488='Data 1Q Ahead No Spaces'!A487,'Data to Use'!A487,'Data to Use'!A487+1)</f>
        <v>13</v>
      </c>
      <c r="B488" s="2">
        <v>7.24</v>
      </c>
      <c r="C488" s="2">
        <v>19.649999999999999</v>
      </c>
      <c r="D488" s="2">
        <v>19.27</v>
      </c>
      <c r="E488" s="2">
        <v>2.5</v>
      </c>
      <c r="F488" s="2">
        <v>2.33</v>
      </c>
      <c r="G488" s="2">
        <v>0.51</v>
      </c>
      <c r="H488" s="2">
        <v>432.5</v>
      </c>
      <c r="I488" s="2">
        <v>12.07</v>
      </c>
      <c r="J488" s="2">
        <v>501.93</v>
      </c>
      <c r="K488" s="2">
        <v>81.540000000000006</v>
      </c>
      <c r="L488" s="2">
        <v>61.81</v>
      </c>
      <c r="M488" s="2">
        <v>515.58000000000004</v>
      </c>
      <c r="N488" s="2">
        <v>83.76</v>
      </c>
      <c r="O488" s="2">
        <v>63.49</v>
      </c>
      <c r="P488" s="4">
        <f>IF('Data 1Q Ahead No Spaces'!T488&lt;5,0,IF('Data 1Q Ahead No Spaces'!T488&lt;11,1,IF('Data 1Q Ahead No Spaces'!T488&lt;17,2,3)))</f>
        <v>2</v>
      </c>
      <c r="Q488" s="3">
        <v>34471.214899999999</v>
      </c>
      <c r="R488" s="7">
        <f>VLOOKUP('Data 1Q Ahead No Spaces'!W488,Industry!$A$2:$B$11,2,FALSE)</f>
        <v>2</v>
      </c>
    </row>
    <row r="489" spans="1:18" ht="37.5" customHeight="1" thickBot="1" x14ac:dyDescent="0.4">
      <c r="A489" s="4">
        <f>IF('Data 1Q Ahead No Spaces'!A489='Data 1Q Ahead No Spaces'!A488,'Data to Use'!A488,'Data to Use'!A488+1)</f>
        <v>13</v>
      </c>
      <c r="B489" s="2">
        <v>7.58</v>
      </c>
      <c r="C489" s="2">
        <v>29.68</v>
      </c>
      <c r="D489" s="2">
        <v>28.46</v>
      </c>
      <c r="E489" s="2">
        <v>1.91</v>
      </c>
      <c r="F489" s="2">
        <v>1.76</v>
      </c>
      <c r="G489" s="2">
        <v>0.16</v>
      </c>
      <c r="H489" s="2">
        <v>426.6</v>
      </c>
      <c r="I489" s="2">
        <v>11.54</v>
      </c>
      <c r="J489" s="2">
        <v>541.99</v>
      </c>
      <c r="K489" s="2">
        <v>82.91</v>
      </c>
      <c r="L489" s="2">
        <v>63.86</v>
      </c>
      <c r="M489" s="2">
        <v>553.67999999999995</v>
      </c>
      <c r="N489" s="2">
        <v>84.7</v>
      </c>
      <c r="O489" s="2">
        <v>65.239999999999995</v>
      </c>
      <c r="P489" s="4">
        <f>IF('Data 1Q Ahead No Spaces'!T489&lt;5,0,IF('Data 1Q Ahead No Spaces'!T489&lt;11,1,IF('Data 1Q Ahead No Spaces'!T489&lt;17,2,3)))</f>
        <v>2</v>
      </c>
      <c r="Q489" s="3">
        <v>8998.6494000000002</v>
      </c>
      <c r="R489" s="7">
        <f>VLOOKUP('Data 1Q Ahead No Spaces'!W489,Industry!$A$2:$B$11,2,FALSE)</f>
        <v>2</v>
      </c>
    </row>
    <row r="490" spans="1:18" ht="28.5" customHeight="1" thickBot="1" x14ac:dyDescent="0.4">
      <c r="A490" s="4">
        <f>IF('Data 1Q Ahead No Spaces'!A490='Data 1Q Ahead No Spaces'!A489,'Data to Use'!A489,'Data to Use'!A489+1)</f>
        <v>14</v>
      </c>
      <c r="B490" s="2">
        <v>0.02</v>
      </c>
      <c r="C490" s="2">
        <v>0.83</v>
      </c>
      <c r="D490" s="2">
        <v>0.02</v>
      </c>
      <c r="E490" s="2">
        <v>21.75</v>
      </c>
      <c r="F490" s="2">
        <v>16.21</v>
      </c>
      <c r="G490" s="2">
        <v>19.38</v>
      </c>
      <c r="H490" s="2">
        <v>125</v>
      </c>
      <c r="I490" s="2">
        <v>46.72</v>
      </c>
      <c r="J490" s="2">
        <v>14.26</v>
      </c>
      <c r="K490" s="2">
        <v>9.6</v>
      </c>
      <c r="L490" s="2">
        <v>6.66</v>
      </c>
      <c r="M490" s="2">
        <v>48.5</v>
      </c>
      <c r="N490" s="2">
        <v>32.659999999999997</v>
      </c>
      <c r="O490" s="2">
        <v>22.66</v>
      </c>
      <c r="P490" s="4">
        <f>IF('Data 1Q Ahead No Spaces'!T490&lt;5,0,IF('Data 1Q Ahead No Spaces'!T490&lt;11,1,IF('Data 1Q Ahead No Spaces'!T490&lt;17,2,3)))</f>
        <v>0</v>
      </c>
      <c r="Q490" s="3">
        <v>250138.45</v>
      </c>
      <c r="R490" s="7">
        <f>VLOOKUP('Data 1Q Ahead No Spaces'!W490,Industry!$A$2:$B$11,2,FALSE)</f>
        <v>2</v>
      </c>
    </row>
    <row r="491" spans="1:18" ht="28.5" customHeight="1" thickBot="1" x14ac:dyDescent="0.4">
      <c r="A491" s="4">
        <f>IF('Data 1Q Ahead No Spaces'!A491='Data 1Q Ahead No Spaces'!A490,'Data to Use'!A490,'Data to Use'!A490+1)</f>
        <v>14</v>
      </c>
      <c r="B491" s="2">
        <v>0.04</v>
      </c>
      <c r="C491" s="2">
        <v>0.94</v>
      </c>
      <c r="D491" s="2">
        <v>0.04</v>
      </c>
      <c r="E491" s="2">
        <v>57.79</v>
      </c>
      <c r="F491" s="2">
        <v>45.45</v>
      </c>
      <c r="G491" s="2">
        <v>53.12</v>
      </c>
      <c r="H491" s="2">
        <v>58</v>
      </c>
      <c r="I491" s="2">
        <v>47.62</v>
      </c>
      <c r="J491" s="2">
        <v>13.11</v>
      </c>
      <c r="K491" s="2">
        <v>8.6</v>
      </c>
      <c r="L491" s="2">
        <v>6.24</v>
      </c>
      <c r="M491" s="2">
        <v>52.49</v>
      </c>
      <c r="N491" s="2">
        <v>34.42</v>
      </c>
      <c r="O491" s="2">
        <v>24.99</v>
      </c>
      <c r="P491" s="4">
        <f>IF('Data 1Q Ahead No Spaces'!T491&lt;5,0,IF('Data 1Q Ahead No Spaces'!T491&lt;11,1,IF('Data 1Q Ahead No Spaces'!T491&lt;17,2,3)))</f>
        <v>0</v>
      </c>
      <c r="Q491" s="3">
        <v>248164.85490000001</v>
      </c>
      <c r="R491" s="7">
        <f>VLOOKUP('Data 1Q Ahead No Spaces'!W491,Industry!$A$2:$B$11,2,FALSE)</f>
        <v>2</v>
      </c>
    </row>
    <row r="492" spans="1:18" ht="28.5" customHeight="1" thickBot="1" x14ac:dyDescent="0.4">
      <c r="A492" s="4">
        <f>IF('Data 1Q Ahead No Spaces'!A492='Data 1Q Ahead No Spaces'!A491,'Data to Use'!A491,'Data to Use'!A491+1)</f>
        <v>14</v>
      </c>
      <c r="B492" s="2">
        <v>-0.01</v>
      </c>
      <c r="C492" s="2">
        <v>1.05</v>
      </c>
      <c r="D492" s="2">
        <v>-0.02</v>
      </c>
      <c r="E492" s="2">
        <v>50.15</v>
      </c>
      <c r="F492" s="2">
        <v>35.340000000000003</v>
      </c>
      <c r="G492" s="2">
        <v>45.33</v>
      </c>
      <c r="H492" s="2">
        <v>55</v>
      </c>
      <c r="I492" s="2">
        <v>44.24</v>
      </c>
      <c r="J492" s="2">
        <v>16.309999999999999</v>
      </c>
      <c r="K492" s="2">
        <v>10.15</v>
      </c>
      <c r="L492" s="2">
        <v>7.22</v>
      </c>
      <c r="M492" s="2">
        <v>60.74</v>
      </c>
      <c r="N492" s="2">
        <v>37.79</v>
      </c>
      <c r="O492" s="2">
        <v>26.87</v>
      </c>
      <c r="P492" s="4">
        <f>IF('Data 1Q Ahead No Spaces'!T492&lt;5,0,IF('Data 1Q Ahead No Spaces'!T492&lt;11,1,IF('Data 1Q Ahead No Spaces'!T492&lt;17,2,3)))</f>
        <v>0</v>
      </c>
      <c r="Q492" s="3">
        <v>216638.345</v>
      </c>
      <c r="R492" s="7">
        <f>VLOOKUP('Data 1Q Ahead No Spaces'!W492,Industry!$A$2:$B$11,2,FALSE)</f>
        <v>2</v>
      </c>
    </row>
    <row r="493" spans="1:18" ht="28.5" customHeight="1" thickBot="1" x14ac:dyDescent="0.4">
      <c r="A493" s="4">
        <f>IF('Data 1Q Ahead No Spaces'!A493='Data 1Q Ahead No Spaces'!A492,'Data to Use'!A492,'Data to Use'!A492+1)</f>
        <v>14</v>
      </c>
      <c r="B493" s="2">
        <v>0.1</v>
      </c>
      <c r="C493" s="2">
        <v>1.25</v>
      </c>
      <c r="D493" s="2">
        <v>0.11</v>
      </c>
      <c r="E493" s="2">
        <v>45.93</v>
      </c>
      <c r="F493" s="2">
        <v>37.380000000000003</v>
      </c>
      <c r="G493" s="2">
        <v>42.16</v>
      </c>
      <c r="H493" s="2">
        <v>73</v>
      </c>
      <c r="I493" s="2">
        <v>42.23</v>
      </c>
      <c r="J493" s="2">
        <v>16.45</v>
      </c>
      <c r="K493" s="2">
        <v>9.52</v>
      </c>
      <c r="L493" s="2">
        <v>6.95</v>
      </c>
      <c r="M493" s="2">
        <v>72.849999999999994</v>
      </c>
      <c r="N493" s="2">
        <v>42.15</v>
      </c>
      <c r="O493" s="2">
        <v>30.77</v>
      </c>
      <c r="P493" s="4">
        <f>IF('Data 1Q Ahead No Spaces'!T493&lt;5,0,IF('Data 1Q Ahead No Spaces'!T493&lt;11,1,IF('Data 1Q Ahead No Spaces'!T493&lt;17,2,3)))</f>
        <v>0</v>
      </c>
      <c r="Q493" s="3">
        <v>176114.6471</v>
      </c>
      <c r="R493" s="7">
        <f>VLOOKUP('Data 1Q Ahead No Spaces'!W493,Industry!$A$2:$B$11,2,FALSE)</f>
        <v>2</v>
      </c>
    </row>
    <row r="494" spans="1:18" ht="28.5" customHeight="1" thickBot="1" x14ac:dyDescent="0.4">
      <c r="A494" s="4">
        <f>IF('Data 1Q Ahead No Spaces'!A494='Data 1Q Ahead No Spaces'!A493,'Data to Use'!A493,'Data to Use'!A493+1)</f>
        <v>14</v>
      </c>
      <c r="B494" s="2">
        <v>-0.06</v>
      </c>
      <c r="C494" s="2">
        <v>0.96</v>
      </c>
      <c r="D494" s="2">
        <v>-0.06</v>
      </c>
      <c r="E494" s="2">
        <v>59.8</v>
      </c>
      <c r="F494" s="2">
        <v>48.4</v>
      </c>
      <c r="G494" s="2">
        <v>56.34</v>
      </c>
      <c r="H494" s="2">
        <v>65</v>
      </c>
      <c r="I494" s="2">
        <v>43.04</v>
      </c>
      <c r="J494" s="2">
        <v>15.74</v>
      </c>
      <c r="K494" s="2">
        <v>9.89</v>
      </c>
      <c r="L494" s="2">
        <v>6.77</v>
      </c>
      <c r="M494" s="2">
        <v>59.19</v>
      </c>
      <c r="N494" s="2">
        <v>37.18</v>
      </c>
      <c r="O494" s="2">
        <v>25.47</v>
      </c>
      <c r="P494" s="4">
        <f>IF('Data 1Q Ahead No Spaces'!T494&lt;5,0,IF('Data 1Q Ahead No Spaces'!T494&lt;11,1,IF('Data 1Q Ahead No Spaces'!T494&lt;17,2,3)))</f>
        <v>0</v>
      </c>
      <c r="Q494" s="3">
        <v>188372.34</v>
      </c>
      <c r="R494" s="7">
        <f>VLOOKUP('Data 1Q Ahead No Spaces'!W494,Industry!$A$2:$B$11,2,FALSE)</f>
        <v>2</v>
      </c>
    </row>
    <row r="495" spans="1:18" ht="28.5" customHeight="1" thickBot="1" x14ac:dyDescent="0.4">
      <c r="A495" s="4">
        <f>IF('Data 1Q Ahead No Spaces'!A495='Data 1Q Ahead No Spaces'!A494,'Data to Use'!A494,'Data to Use'!A494+1)</f>
        <v>14</v>
      </c>
      <c r="B495" s="2">
        <v>-7.0000000000000007E-2</v>
      </c>
      <c r="C495" s="2">
        <v>1.1399999999999999</v>
      </c>
      <c r="D495" s="2">
        <v>-0.08</v>
      </c>
      <c r="E495" s="2">
        <v>54.04</v>
      </c>
      <c r="F495" s="2">
        <v>42.3</v>
      </c>
      <c r="G495" s="2">
        <v>40.43</v>
      </c>
      <c r="H495" s="2">
        <v>70</v>
      </c>
      <c r="I495" s="2">
        <v>56.37</v>
      </c>
      <c r="J495" s="2">
        <v>9.5500000000000007</v>
      </c>
      <c r="K495" s="2">
        <v>7.88</v>
      </c>
      <c r="L495" s="2">
        <v>5.4</v>
      </c>
      <c r="M495" s="2">
        <v>21.23</v>
      </c>
      <c r="N495" s="2">
        <v>17.52</v>
      </c>
      <c r="O495" s="2">
        <v>12.01</v>
      </c>
      <c r="P495" s="4">
        <f>IF('Data 1Q Ahead No Spaces'!T495&lt;5,0,IF('Data 1Q Ahead No Spaces'!T495&lt;11,1,IF('Data 1Q Ahead No Spaces'!T495&lt;17,2,3)))</f>
        <v>0</v>
      </c>
      <c r="Q495" s="3">
        <v>251123.0907</v>
      </c>
      <c r="R495" s="7">
        <f>VLOOKUP('Data 1Q Ahead No Spaces'!W495,Industry!$A$2:$B$11,2,FALSE)</f>
        <v>2</v>
      </c>
    </row>
    <row r="496" spans="1:18" ht="28.5" customHeight="1" thickBot="1" x14ac:dyDescent="0.4">
      <c r="A496" s="4">
        <f>IF('Data 1Q Ahead No Spaces'!A496='Data 1Q Ahead No Spaces'!A495,'Data to Use'!A495,'Data to Use'!A495+1)</f>
        <v>14</v>
      </c>
      <c r="B496" s="2">
        <v>0.09</v>
      </c>
      <c r="C496" s="2">
        <v>1.26</v>
      </c>
      <c r="D496" s="2">
        <v>0.11</v>
      </c>
      <c r="E496" s="2">
        <v>57.69</v>
      </c>
      <c r="F496" s="2">
        <v>47.41</v>
      </c>
      <c r="G496" s="2">
        <v>40.42</v>
      </c>
      <c r="H496" s="2">
        <v>64</v>
      </c>
      <c r="I496" s="2">
        <v>56.89</v>
      </c>
      <c r="J496" s="2">
        <v>9.4</v>
      </c>
      <c r="K496" s="2">
        <v>7.63</v>
      </c>
      <c r="L496" s="2">
        <v>5.36</v>
      </c>
      <c r="M496" s="2">
        <v>23.11</v>
      </c>
      <c r="N496" s="2">
        <v>18.77</v>
      </c>
      <c r="O496" s="2">
        <v>13.19</v>
      </c>
      <c r="P496" s="4">
        <f>IF('Data 1Q Ahead No Spaces'!T496&lt;5,0,IF('Data 1Q Ahead No Spaces'!T496&lt;11,1,IF('Data 1Q Ahead No Spaces'!T496&lt;17,2,3)))</f>
        <v>0</v>
      </c>
      <c r="Q496" s="3">
        <v>272517.84000000003</v>
      </c>
      <c r="R496" s="7">
        <f>VLOOKUP('Data 1Q Ahead No Spaces'!W496,Industry!$A$2:$B$11,2,FALSE)</f>
        <v>2</v>
      </c>
    </row>
    <row r="497" spans="1:18" ht="28.5" customHeight="1" thickBot="1" x14ac:dyDescent="0.4">
      <c r="A497" s="4">
        <f>IF('Data 1Q Ahead No Spaces'!A497='Data 1Q Ahead No Spaces'!A496,'Data to Use'!A496,'Data to Use'!A496+1)</f>
        <v>14</v>
      </c>
      <c r="B497" s="2">
        <v>0.15</v>
      </c>
      <c r="C497" s="2">
        <v>1.05</v>
      </c>
      <c r="D497" s="2">
        <v>0.19</v>
      </c>
      <c r="E497" s="2">
        <v>78.930000000000007</v>
      </c>
      <c r="F497" s="2">
        <v>67.52</v>
      </c>
      <c r="G497" s="2">
        <v>58.95</v>
      </c>
      <c r="H497" s="2">
        <v>85</v>
      </c>
      <c r="I497" s="2">
        <v>55.8</v>
      </c>
      <c r="J497" s="2">
        <v>8.8000000000000007</v>
      </c>
      <c r="K497" s="2">
        <v>7.2</v>
      </c>
      <c r="L497" s="2">
        <v>4.93</v>
      </c>
      <c r="M497" s="2">
        <v>22.29</v>
      </c>
      <c r="N497" s="2">
        <v>18.23</v>
      </c>
      <c r="O497" s="2">
        <v>12.48</v>
      </c>
      <c r="P497" s="4">
        <f>IF('Data 1Q Ahead No Spaces'!T497&lt;5,0,IF('Data 1Q Ahead No Spaces'!T497&lt;11,1,IF('Data 1Q Ahead No Spaces'!T497&lt;17,2,3)))</f>
        <v>0</v>
      </c>
      <c r="Q497" s="3">
        <v>233219.34289999999</v>
      </c>
      <c r="R497" s="7">
        <f>VLOOKUP('Data 1Q Ahead No Spaces'!W497,Industry!$A$2:$B$11,2,FALSE)</f>
        <v>2</v>
      </c>
    </row>
    <row r="498" spans="1:18" ht="28.5" customHeight="1" thickBot="1" x14ac:dyDescent="0.4">
      <c r="A498" s="4">
        <f>IF('Data 1Q Ahead No Spaces'!A498='Data 1Q Ahead No Spaces'!A497,'Data to Use'!A497,'Data to Use'!A497+1)</f>
        <v>14</v>
      </c>
      <c r="B498" s="2">
        <v>0.2</v>
      </c>
      <c r="C498" s="2">
        <v>1.21</v>
      </c>
      <c r="D498" s="2">
        <v>0.26</v>
      </c>
      <c r="E498" s="2">
        <v>96.22</v>
      </c>
      <c r="F498" s="2">
        <v>82.4</v>
      </c>
      <c r="G498" s="2">
        <v>74.48</v>
      </c>
      <c r="H498" s="2">
        <v>58</v>
      </c>
      <c r="I498" s="2">
        <v>56.29</v>
      </c>
      <c r="J498" s="2">
        <v>10.35</v>
      </c>
      <c r="K498" s="2">
        <v>8.2200000000000006</v>
      </c>
      <c r="L498" s="2">
        <v>5.84</v>
      </c>
      <c r="M498" s="2">
        <v>25.83</v>
      </c>
      <c r="N498" s="2">
        <v>20.53</v>
      </c>
      <c r="O498" s="2">
        <v>14.59</v>
      </c>
      <c r="P498" s="4">
        <f>IF('Data 1Q Ahead No Spaces'!T498&lt;5,0,IF('Data 1Q Ahead No Spaces'!T498&lt;11,1,IF('Data 1Q Ahead No Spaces'!T498&lt;17,2,3)))</f>
        <v>0</v>
      </c>
      <c r="Q498" s="3">
        <v>269532.57</v>
      </c>
      <c r="R498" s="7">
        <f>VLOOKUP('Data 1Q Ahead No Spaces'!W498,Industry!$A$2:$B$11,2,FALSE)</f>
        <v>2</v>
      </c>
    </row>
    <row r="499" spans="1:18" ht="28.5" customHeight="1" thickBot="1" x14ac:dyDescent="0.4">
      <c r="A499" s="4">
        <f>IF('Data 1Q Ahead No Spaces'!A499='Data 1Q Ahead No Spaces'!A498,'Data to Use'!A498,'Data to Use'!A498+1)</f>
        <v>14</v>
      </c>
      <c r="B499" s="2">
        <v>7.0000000000000007E-2</v>
      </c>
      <c r="C499" s="2">
        <v>1.22</v>
      </c>
      <c r="D499" s="2">
        <v>0.1</v>
      </c>
      <c r="E499" s="2">
        <v>66.73</v>
      </c>
      <c r="F499" s="2">
        <v>57.66</v>
      </c>
      <c r="G499" s="2">
        <v>49.52</v>
      </c>
      <c r="H499" s="2">
        <v>73</v>
      </c>
      <c r="I499" s="2">
        <v>55.43</v>
      </c>
      <c r="J499" s="2">
        <v>10.14</v>
      </c>
      <c r="K499" s="2">
        <v>7.9</v>
      </c>
      <c r="L499" s="2">
        <v>5.64</v>
      </c>
      <c r="M499" s="2">
        <v>28.44</v>
      </c>
      <c r="N499" s="2">
        <v>22.14</v>
      </c>
      <c r="O499" s="2">
        <v>15.81</v>
      </c>
      <c r="P499" s="4">
        <f>IF('Data 1Q Ahead No Spaces'!T499&lt;5,0,IF('Data 1Q Ahead No Spaces'!T499&lt;11,1,IF('Data 1Q Ahead No Spaces'!T499&lt;17,2,3)))</f>
        <v>0</v>
      </c>
      <c r="Q499" s="3">
        <v>261651.21660000001</v>
      </c>
      <c r="R499" s="7">
        <f>VLOOKUP('Data 1Q Ahead No Spaces'!W499,Industry!$A$2:$B$11,2,FALSE)</f>
        <v>2</v>
      </c>
    </row>
    <row r="500" spans="1:18" ht="28.5" customHeight="1" thickBot="1" x14ac:dyDescent="0.4">
      <c r="A500" s="4">
        <f>IF('Data 1Q Ahead No Spaces'!A500='Data 1Q Ahead No Spaces'!A499,'Data to Use'!A499,'Data to Use'!A499+1)</f>
        <v>14</v>
      </c>
      <c r="B500" s="2">
        <v>0.01</v>
      </c>
      <c r="C500" s="2">
        <v>1.08</v>
      </c>
      <c r="D500" s="2">
        <v>0.01</v>
      </c>
      <c r="E500" s="2">
        <v>64.650000000000006</v>
      </c>
      <c r="F500" s="2">
        <v>56.93</v>
      </c>
      <c r="G500" s="2">
        <v>50.27</v>
      </c>
      <c r="H500" s="2">
        <v>88</v>
      </c>
      <c r="I500" s="2">
        <v>55.78</v>
      </c>
      <c r="J500" s="2">
        <v>11.63</v>
      </c>
      <c r="K500" s="2">
        <v>9.1199999999999992</v>
      </c>
      <c r="L500" s="2">
        <v>6.51</v>
      </c>
      <c r="M500" s="2">
        <v>27.51</v>
      </c>
      <c r="N500" s="2">
        <v>21.58</v>
      </c>
      <c r="O500" s="2">
        <v>15.39</v>
      </c>
      <c r="P500" s="4">
        <f>IF('Data 1Q Ahead No Spaces'!T500&lt;5,0,IF('Data 1Q Ahead No Spaces'!T500&lt;11,1,IF('Data 1Q Ahead No Spaces'!T500&lt;17,2,3)))</f>
        <v>0</v>
      </c>
      <c r="Q500" s="3">
        <v>255367.37959999999</v>
      </c>
      <c r="R500" s="7">
        <f>VLOOKUP('Data 1Q Ahead No Spaces'!W500,Industry!$A$2:$B$11,2,FALSE)</f>
        <v>2</v>
      </c>
    </row>
    <row r="501" spans="1:18" ht="28.5" customHeight="1" thickBot="1" x14ac:dyDescent="0.4">
      <c r="A501" s="4">
        <f>IF('Data 1Q Ahead No Spaces'!A501='Data 1Q Ahead No Spaces'!A500,'Data to Use'!A500,'Data to Use'!A500+1)</f>
        <v>14</v>
      </c>
      <c r="B501" s="2">
        <v>-0.06</v>
      </c>
      <c r="C501" s="2">
        <v>1.0900000000000001</v>
      </c>
      <c r="D501" s="2">
        <v>-0.08</v>
      </c>
      <c r="E501" s="2">
        <v>46.93</v>
      </c>
      <c r="F501" s="2">
        <v>37.65</v>
      </c>
      <c r="G501" s="2">
        <v>36.69</v>
      </c>
      <c r="H501" s="2">
        <v>128</v>
      </c>
      <c r="I501" s="2">
        <v>55.05</v>
      </c>
      <c r="J501" s="2">
        <v>10.66</v>
      </c>
      <c r="K501" s="2">
        <v>8.3800000000000008</v>
      </c>
      <c r="L501" s="2">
        <v>5.89</v>
      </c>
      <c r="M501" s="2">
        <v>27.16</v>
      </c>
      <c r="N501" s="2">
        <v>21.36</v>
      </c>
      <c r="O501" s="2">
        <v>14.99</v>
      </c>
      <c r="P501" s="4">
        <f>IF('Data 1Q Ahead No Spaces'!T501&lt;5,0,IF('Data 1Q Ahead No Spaces'!T501&lt;11,1,IF('Data 1Q Ahead No Spaces'!T501&lt;17,2,3)))</f>
        <v>0</v>
      </c>
      <c r="Q501" s="3">
        <v>223369.46</v>
      </c>
      <c r="R501" s="7">
        <f>VLOOKUP('Data 1Q Ahead No Spaces'!W501,Industry!$A$2:$B$11,2,FALSE)</f>
        <v>2</v>
      </c>
    </row>
    <row r="502" spans="1:18" ht="28.5" customHeight="1" thickBot="1" x14ac:dyDescent="0.4">
      <c r="A502" s="4">
        <f>IF('Data 1Q Ahead No Spaces'!A502='Data 1Q Ahead No Spaces'!A501,'Data to Use'!A501,'Data to Use'!A501+1)</f>
        <v>14</v>
      </c>
      <c r="B502" s="2">
        <v>-0.1</v>
      </c>
      <c r="C502" s="2">
        <v>1.17</v>
      </c>
      <c r="D502" s="2">
        <v>-0.13</v>
      </c>
      <c r="E502" s="2">
        <v>44.04</v>
      </c>
      <c r="F502" s="2">
        <v>40.380000000000003</v>
      </c>
      <c r="G502" s="2">
        <v>33.28</v>
      </c>
      <c r="H502" s="2">
        <v>127</v>
      </c>
      <c r="I502" s="2">
        <v>54.78</v>
      </c>
      <c r="J502" s="2">
        <v>9.52</v>
      </c>
      <c r="K502" s="2">
        <v>7.36</v>
      </c>
      <c r="L502" s="2">
        <v>5.23</v>
      </c>
      <c r="M502" s="2">
        <v>29.37</v>
      </c>
      <c r="N502" s="2">
        <v>22.7</v>
      </c>
      <c r="O502" s="2">
        <v>16.13</v>
      </c>
      <c r="P502" s="4">
        <f>IF('Data 1Q Ahead No Spaces'!T502&lt;5,0,IF('Data 1Q Ahead No Spaces'!T502&lt;11,1,IF('Data 1Q Ahead No Spaces'!T502&lt;17,2,3)))</f>
        <v>0</v>
      </c>
      <c r="Q502" s="3">
        <v>200948.97</v>
      </c>
      <c r="R502" s="7">
        <f>VLOOKUP('Data 1Q Ahead No Spaces'!W502,Industry!$A$2:$B$11,2,FALSE)</f>
        <v>2</v>
      </c>
    </row>
    <row r="503" spans="1:18" ht="28.5" customHeight="1" thickBot="1" x14ac:dyDescent="0.4">
      <c r="A503" s="4">
        <f>IF('Data 1Q Ahead No Spaces'!A503='Data 1Q Ahead No Spaces'!A502,'Data to Use'!A502,'Data to Use'!A502+1)</f>
        <v>14</v>
      </c>
      <c r="B503" s="2">
        <v>-0.08</v>
      </c>
      <c r="C503" s="2">
        <v>0.76</v>
      </c>
      <c r="D503" s="2">
        <v>-0.11</v>
      </c>
      <c r="E503" s="2">
        <v>40.53</v>
      </c>
      <c r="F503" s="2">
        <v>36.17</v>
      </c>
      <c r="G503" s="2">
        <v>28.98</v>
      </c>
      <c r="H503" s="2">
        <v>122</v>
      </c>
      <c r="I503" s="2">
        <v>58</v>
      </c>
      <c r="J503" s="2">
        <v>8.4499999999999993</v>
      </c>
      <c r="K503" s="2">
        <v>7.06</v>
      </c>
      <c r="L503" s="2">
        <v>4.91</v>
      </c>
      <c r="M503" s="2">
        <v>19.559999999999999</v>
      </c>
      <c r="N503" s="2">
        <v>16.36</v>
      </c>
      <c r="O503" s="2">
        <v>11.38</v>
      </c>
      <c r="P503" s="4">
        <f>IF('Data 1Q Ahead No Spaces'!T503&lt;5,0,IF('Data 1Q Ahead No Spaces'!T503&lt;11,1,IF('Data 1Q Ahead No Spaces'!T503&lt;17,2,3)))</f>
        <v>0</v>
      </c>
      <c r="Q503" s="3">
        <v>194434.24619999999</v>
      </c>
      <c r="R503" s="7">
        <f>VLOOKUP('Data 1Q Ahead No Spaces'!W503,Industry!$A$2:$B$11,2,FALSE)</f>
        <v>2</v>
      </c>
    </row>
    <row r="504" spans="1:18" ht="28.5" customHeight="1" thickBot="1" x14ac:dyDescent="0.4">
      <c r="A504" s="4">
        <f>IF('Data 1Q Ahead No Spaces'!A504='Data 1Q Ahead No Spaces'!A503,'Data to Use'!A503,'Data to Use'!A503+1)</f>
        <v>14</v>
      </c>
      <c r="B504" s="2">
        <v>-0.06</v>
      </c>
      <c r="C504" s="2">
        <v>0.74</v>
      </c>
      <c r="D504" s="2">
        <v>-0.08</v>
      </c>
      <c r="E504" s="2">
        <v>43.66</v>
      </c>
      <c r="F504" s="2">
        <v>39.6</v>
      </c>
      <c r="G504" s="2">
        <v>32.46</v>
      </c>
      <c r="H504" s="2">
        <v>122</v>
      </c>
      <c r="I504" s="2">
        <v>60.39</v>
      </c>
      <c r="J504" s="2">
        <v>8.1</v>
      </c>
      <c r="K504" s="2">
        <v>6.86</v>
      </c>
      <c r="L504" s="2">
        <v>4.91</v>
      </c>
      <c r="M504" s="2">
        <v>18.18</v>
      </c>
      <c r="N504" s="2">
        <v>15.38</v>
      </c>
      <c r="O504" s="2">
        <v>11</v>
      </c>
      <c r="P504" s="4">
        <f>IF('Data 1Q Ahead No Spaces'!T504&lt;5,0,IF('Data 1Q Ahead No Spaces'!T504&lt;11,1,IF('Data 1Q Ahead No Spaces'!T504&lt;17,2,3)))</f>
        <v>0</v>
      </c>
      <c r="Q504" s="3">
        <v>199740.58730000001</v>
      </c>
      <c r="R504" s="7">
        <f>VLOOKUP('Data 1Q Ahead No Spaces'!W504,Industry!$A$2:$B$11,2,FALSE)</f>
        <v>2</v>
      </c>
    </row>
    <row r="505" spans="1:18" ht="28.5" customHeight="1" thickBot="1" x14ac:dyDescent="0.4">
      <c r="A505" s="4">
        <f>IF('Data 1Q Ahead No Spaces'!A505='Data 1Q Ahead No Spaces'!A504,'Data to Use'!A504,'Data to Use'!A504+1)</f>
        <v>14</v>
      </c>
      <c r="B505" s="2">
        <v>-0.21</v>
      </c>
      <c r="C505" s="2">
        <v>1.17</v>
      </c>
      <c r="D505" s="2">
        <v>-0.28000000000000003</v>
      </c>
      <c r="E505" s="2">
        <v>35.700000000000003</v>
      </c>
      <c r="F505" s="2">
        <v>27.98</v>
      </c>
      <c r="G505" s="2">
        <v>25.54</v>
      </c>
      <c r="H505" s="2">
        <v>141</v>
      </c>
      <c r="I505" s="2">
        <v>56.08</v>
      </c>
      <c r="J505" s="2">
        <v>9.65</v>
      </c>
      <c r="K505" s="2">
        <v>7.58</v>
      </c>
      <c r="L505" s="2">
        <v>5.43</v>
      </c>
      <c r="M505" s="2">
        <v>27.27</v>
      </c>
      <c r="N505" s="2">
        <v>21.43</v>
      </c>
      <c r="O505" s="2">
        <v>15.33</v>
      </c>
      <c r="P505" s="4">
        <f>IF('Data 1Q Ahead No Spaces'!T505&lt;5,0,IF('Data 1Q Ahead No Spaces'!T505&lt;11,1,IF('Data 1Q Ahead No Spaces'!T505&lt;17,2,3)))</f>
        <v>0</v>
      </c>
      <c r="Q505" s="3">
        <v>184063.76759999999</v>
      </c>
      <c r="R505" s="7">
        <f>VLOOKUP('Data 1Q Ahead No Spaces'!W505,Industry!$A$2:$B$11,2,FALSE)</f>
        <v>2</v>
      </c>
    </row>
    <row r="506" spans="1:18" ht="28.5" customHeight="1" thickBot="1" x14ac:dyDescent="0.4">
      <c r="A506" s="4">
        <f>IF('Data 1Q Ahead No Spaces'!A506='Data 1Q Ahead No Spaces'!A505,'Data to Use'!A505,'Data to Use'!A505+1)</f>
        <v>14</v>
      </c>
      <c r="B506" s="2">
        <v>-0.19</v>
      </c>
      <c r="C506" s="2">
        <v>0.75</v>
      </c>
      <c r="D506" s="2">
        <v>-0.25</v>
      </c>
      <c r="E506" s="2">
        <v>31.66</v>
      </c>
      <c r="F506" s="2">
        <v>29.35</v>
      </c>
      <c r="G506" s="2">
        <v>24.2</v>
      </c>
      <c r="H506" s="2">
        <v>181</v>
      </c>
      <c r="I506" s="2">
        <v>61.48</v>
      </c>
      <c r="J506" s="2">
        <v>9.35</v>
      </c>
      <c r="K506" s="2">
        <v>8.02</v>
      </c>
      <c r="L506" s="2">
        <v>5.76</v>
      </c>
      <c r="M506" s="2">
        <v>16.62</v>
      </c>
      <c r="N506" s="2">
        <v>14.25</v>
      </c>
      <c r="O506" s="2">
        <v>10.24</v>
      </c>
      <c r="P506" s="4">
        <f>IF('Data 1Q Ahead No Spaces'!T506&lt;5,0,IF('Data 1Q Ahead No Spaces'!T506&lt;11,1,IF('Data 1Q Ahead No Spaces'!T506&lt;17,2,3)))</f>
        <v>0</v>
      </c>
      <c r="Q506" s="3">
        <v>171658.52</v>
      </c>
      <c r="R506" s="7">
        <f>VLOOKUP('Data 1Q Ahead No Spaces'!W506,Industry!$A$2:$B$11,2,FALSE)</f>
        <v>2</v>
      </c>
    </row>
    <row r="507" spans="1:18" ht="28.5" customHeight="1" thickBot="1" x14ac:dyDescent="0.4">
      <c r="A507" s="4">
        <f>IF('Data 1Q Ahead No Spaces'!A507='Data 1Q Ahead No Spaces'!A506,'Data to Use'!A506,'Data to Use'!A506+1)</f>
        <v>14</v>
      </c>
      <c r="B507" s="2">
        <v>-0.26</v>
      </c>
      <c r="C507" s="2">
        <v>0.59</v>
      </c>
      <c r="D507" s="2">
        <v>-0.35</v>
      </c>
      <c r="E507" s="2">
        <v>43.53</v>
      </c>
      <c r="F507" s="2">
        <v>37.24</v>
      </c>
      <c r="G507" s="2">
        <v>31.96</v>
      </c>
      <c r="H507" s="2">
        <v>116</v>
      </c>
      <c r="I507" s="2">
        <v>61.26</v>
      </c>
      <c r="J507" s="2">
        <v>7.96</v>
      </c>
      <c r="K507" s="2">
        <v>7.01</v>
      </c>
      <c r="L507" s="2">
        <v>4.8899999999999997</v>
      </c>
      <c r="M507" s="2">
        <v>13.48</v>
      </c>
      <c r="N507" s="2">
        <v>11.87</v>
      </c>
      <c r="O507" s="2">
        <v>8.27</v>
      </c>
      <c r="P507" s="4">
        <f>IF('Data 1Q Ahead No Spaces'!T507&lt;5,0,IF('Data 1Q Ahead No Spaces'!T507&lt;11,1,IF('Data 1Q Ahead No Spaces'!T507&lt;17,2,3)))</f>
        <v>0</v>
      </c>
      <c r="Q507" s="3">
        <v>182598.54430000001</v>
      </c>
      <c r="R507" s="7">
        <f>VLOOKUP('Data 1Q Ahead No Spaces'!W507,Industry!$A$2:$B$11,2,FALSE)</f>
        <v>2</v>
      </c>
    </row>
    <row r="508" spans="1:18" ht="28.5" customHeight="1" thickBot="1" x14ac:dyDescent="0.4">
      <c r="A508" s="4">
        <f>IF('Data 1Q Ahead No Spaces'!A508='Data 1Q Ahead No Spaces'!A507,'Data to Use'!A507,'Data to Use'!A507+1)</f>
        <v>14</v>
      </c>
      <c r="B508" s="2">
        <v>-0.22</v>
      </c>
      <c r="C508" s="2">
        <v>0.51</v>
      </c>
      <c r="D508" s="2">
        <v>-0.3</v>
      </c>
      <c r="E508" s="2">
        <v>52.76</v>
      </c>
      <c r="F508" s="2">
        <v>44.32</v>
      </c>
      <c r="G508" s="2">
        <v>39.71</v>
      </c>
      <c r="H508" s="2">
        <v>102</v>
      </c>
      <c r="I508" s="2">
        <v>64.069999999999993</v>
      </c>
      <c r="J508" s="2">
        <v>7.98</v>
      </c>
      <c r="K508" s="2">
        <v>7.15</v>
      </c>
      <c r="L508" s="2">
        <v>5.12</v>
      </c>
      <c r="M508" s="2">
        <v>11.57</v>
      </c>
      <c r="N508" s="2">
        <v>10.37</v>
      </c>
      <c r="O508" s="2">
        <v>7.43</v>
      </c>
      <c r="P508" s="4">
        <f>IF('Data 1Q Ahead No Spaces'!T508&lt;5,0,IF('Data 1Q Ahead No Spaces'!T508&lt;11,1,IF('Data 1Q Ahead No Spaces'!T508&lt;17,2,3)))</f>
        <v>0</v>
      </c>
      <c r="Q508" s="3">
        <v>171130.36319999999</v>
      </c>
      <c r="R508" s="7">
        <f>VLOOKUP('Data 1Q Ahead No Spaces'!W508,Industry!$A$2:$B$11,2,FALSE)</f>
        <v>2</v>
      </c>
    </row>
    <row r="509" spans="1:18" ht="28.5" customHeight="1" thickBot="1" x14ac:dyDescent="0.4">
      <c r="A509" s="4">
        <f>IF('Data 1Q Ahead No Spaces'!A509='Data 1Q Ahead No Spaces'!A508,'Data to Use'!A508,'Data to Use'!A508+1)</f>
        <v>14</v>
      </c>
      <c r="B509" s="2">
        <v>-0.99</v>
      </c>
      <c r="C509" s="2">
        <v>0.54</v>
      </c>
      <c r="D509" s="2">
        <v>-1.34</v>
      </c>
      <c r="E509" s="2">
        <v>32.75</v>
      </c>
      <c r="F509" s="2">
        <v>27.56</v>
      </c>
      <c r="G509" s="2">
        <v>22.01</v>
      </c>
      <c r="H509" s="2">
        <v>118</v>
      </c>
      <c r="I509" s="2">
        <v>61.64</v>
      </c>
      <c r="J509" s="2">
        <v>7.76</v>
      </c>
      <c r="K509" s="2">
        <v>6.98</v>
      </c>
      <c r="L509" s="2">
        <v>4.8</v>
      </c>
      <c r="M509" s="2">
        <v>11.17</v>
      </c>
      <c r="N509" s="2">
        <v>10.050000000000001</v>
      </c>
      <c r="O509" s="2">
        <v>6.91</v>
      </c>
      <c r="P509" s="4">
        <f>IF('Data 1Q Ahead No Spaces'!T509&lt;5,0,IF('Data 1Q Ahead No Spaces'!T509&lt;11,1,IF('Data 1Q Ahead No Spaces'!T509&lt;17,2,3)))</f>
        <v>0</v>
      </c>
      <c r="Q509" s="3">
        <v>204488.21059999999</v>
      </c>
      <c r="R509" s="7">
        <f>VLOOKUP('Data 1Q Ahead No Spaces'!W509,Industry!$A$2:$B$11,2,FALSE)</f>
        <v>2</v>
      </c>
    </row>
    <row r="510" spans="1:18" ht="28.5" customHeight="1" thickBot="1" x14ac:dyDescent="0.4">
      <c r="A510" s="4">
        <f>IF('Data 1Q Ahead No Spaces'!A510='Data 1Q Ahead No Spaces'!A509,'Data to Use'!A509,'Data to Use'!A509+1)</f>
        <v>14</v>
      </c>
      <c r="B510" s="2">
        <v>-0.74</v>
      </c>
      <c r="C510" s="2">
        <v>0.49</v>
      </c>
      <c r="D510" s="2">
        <v>-0.99</v>
      </c>
      <c r="E510" s="2">
        <v>39.94</v>
      </c>
      <c r="F510" s="2">
        <v>35.74</v>
      </c>
      <c r="G510" s="2">
        <v>31.74</v>
      </c>
      <c r="H510" s="2">
        <v>155</v>
      </c>
      <c r="I510" s="2">
        <v>65.5</v>
      </c>
      <c r="J510" s="2">
        <v>6.58</v>
      </c>
      <c r="K510" s="2">
        <v>5.97</v>
      </c>
      <c r="L510" s="2">
        <v>4.32</v>
      </c>
      <c r="M510" s="2">
        <v>10.220000000000001</v>
      </c>
      <c r="N510" s="2">
        <v>9.27</v>
      </c>
      <c r="O510" s="2">
        <v>6.71</v>
      </c>
      <c r="P510" s="4">
        <f>IF('Data 1Q Ahead No Spaces'!T510&lt;5,0,IF('Data 1Q Ahead No Spaces'!T510&lt;11,1,IF('Data 1Q Ahead No Spaces'!T510&lt;17,2,3)))</f>
        <v>0</v>
      </c>
      <c r="Q510" s="3">
        <v>184511.6</v>
      </c>
      <c r="R510" s="7">
        <f>VLOOKUP('Data 1Q Ahead No Spaces'!W510,Industry!$A$2:$B$11,2,FALSE)</f>
        <v>2</v>
      </c>
    </row>
    <row r="511" spans="1:18" ht="28.5" customHeight="1" thickBot="1" x14ac:dyDescent="0.4">
      <c r="A511" s="4">
        <f>IF('Data 1Q Ahead No Spaces'!A511='Data 1Q Ahead No Spaces'!A510,'Data to Use'!A510,'Data to Use'!A510+1)</f>
        <v>14</v>
      </c>
      <c r="B511" s="2">
        <v>-0.72</v>
      </c>
      <c r="C511" s="2">
        <v>0.57999999999999996</v>
      </c>
      <c r="D511" s="2">
        <v>-0.99</v>
      </c>
      <c r="E511" s="2">
        <v>102.67</v>
      </c>
      <c r="F511" s="2">
        <v>71.52</v>
      </c>
      <c r="G511" s="2">
        <v>65.72</v>
      </c>
      <c r="H511" s="2">
        <v>39</v>
      </c>
      <c r="I511" s="2">
        <v>61.58</v>
      </c>
      <c r="J511" s="2">
        <v>8.48</v>
      </c>
      <c r="K511" s="2">
        <v>7.57</v>
      </c>
      <c r="L511" s="2">
        <v>5.23</v>
      </c>
      <c r="M511" s="2">
        <v>12.06</v>
      </c>
      <c r="N511" s="2">
        <v>10.76</v>
      </c>
      <c r="O511" s="2">
        <v>7.44</v>
      </c>
      <c r="P511" s="4">
        <f>IF('Data 1Q Ahead No Spaces'!T511&lt;5,0,IF('Data 1Q Ahead No Spaces'!T511&lt;11,1,IF('Data 1Q Ahead No Spaces'!T511&lt;17,2,3)))</f>
        <v>0</v>
      </c>
      <c r="Q511" s="3">
        <v>177281.32310000001</v>
      </c>
      <c r="R511" s="7">
        <f>VLOOKUP('Data 1Q Ahead No Spaces'!W511,Industry!$A$2:$B$11,2,FALSE)</f>
        <v>2</v>
      </c>
    </row>
    <row r="512" spans="1:18" ht="28.5" customHeight="1" thickBot="1" x14ac:dyDescent="0.4">
      <c r="A512" s="4">
        <f>IF('Data 1Q Ahead No Spaces'!A512='Data 1Q Ahead No Spaces'!A511,'Data to Use'!A511,'Data to Use'!A511+1)</f>
        <v>14</v>
      </c>
      <c r="B512" s="2">
        <v>-0.7</v>
      </c>
      <c r="C512" s="2">
        <v>0.62</v>
      </c>
      <c r="D512" s="2">
        <v>-0.96</v>
      </c>
      <c r="E512" s="2">
        <v>78.41</v>
      </c>
      <c r="F512" s="2">
        <v>61.1</v>
      </c>
      <c r="G512" s="2">
        <v>58.52</v>
      </c>
      <c r="H512" s="2">
        <v>69</v>
      </c>
      <c r="I512" s="2">
        <v>61</v>
      </c>
      <c r="J512" s="2">
        <v>9.07</v>
      </c>
      <c r="K512" s="2">
        <v>8.02</v>
      </c>
      <c r="L512" s="2">
        <v>5.54</v>
      </c>
      <c r="M512" s="2">
        <v>13.04</v>
      </c>
      <c r="N512" s="2">
        <v>11.54</v>
      </c>
      <c r="O512" s="2">
        <v>7.97</v>
      </c>
      <c r="P512" s="4">
        <f>IF('Data 1Q Ahead No Spaces'!T512&lt;5,0,IF('Data 1Q Ahead No Spaces'!T512&lt;11,1,IF('Data 1Q Ahead No Spaces'!T512&lt;17,2,3)))</f>
        <v>0</v>
      </c>
      <c r="Q512" s="3">
        <v>177126.17290000001</v>
      </c>
      <c r="R512" s="7">
        <f>VLOOKUP('Data 1Q Ahead No Spaces'!W512,Industry!$A$2:$B$11,2,FALSE)</f>
        <v>2</v>
      </c>
    </row>
    <row r="513" spans="1:18" ht="28.5" customHeight="1" thickBot="1" x14ac:dyDescent="0.4">
      <c r="A513" s="4">
        <f>IF('Data 1Q Ahead No Spaces'!A513='Data 1Q Ahead No Spaces'!A512,'Data to Use'!A512,'Data to Use'!A512+1)</f>
        <v>14</v>
      </c>
      <c r="B513" s="2">
        <v>-0.61</v>
      </c>
      <c r="C513" s="2">
        <v>0.88</v>
      </c>
      <c r="D513" s="2">
        <v>-0.83</v>
      </c>
      <c r="E513" s="2">
        <v>33.340000000000003</v>
      </c>
      <c r="F513" s="2">
        <v>21.5</v>
      </c>
      <c r="G513" s="2">
        <v>25.01</v>
      </c>
      <c r="H513" s="2">
        <v>134</v>
      </c>
      <c r="I513" s="2">
        <v>56.32</v>
      </c>
      <c r="J513" s="2">
        <v>11.23</v>
      </c>
      <c r="K513" s="2">
        <v>9.35</v>
      </c>
      <c r="L513" s="2">
        <v>6.35</v>
      </c>
      <c r="M513" s="2">
        <v>20.18</v>
      </c>
      <c r="N513" s="2">
        <v>16.79</v>
      </c>
      <c r="O513" s="2">
        <v>11.4</v>
      </c>
      <c r="P513" s="4">
        <f>IF('Data 1Q Ahead No Spaces'!T513&lt;5,0,IF('Data 1Q Ahead No Spaces'!T513&lt;11,1,IF('Data 1Q Ahead No Spaces'!T513&lt;17,2,3)))</f>
        <v>0</v>
      </c>
      <c r="Q513" s="3">
        <v>166852.1379</v>
      </c>
      <c r="R513" s="7">
        <f>VLOOKUP('Data 1Q Ahead No Spaces'!W513,Industry!$A$2:$B$11,2,FALSE)</f>
        <v>2</v>
      </c>
    </row>
    <row r="514" spans="1:18" ht="28.5" customHeight="1" thickBot="1" x14ac:dyDescent="0.4">
      <c r="A514" s="4">
        <f>IF('Data 1Q Ahead No Spaces'!A514='Data 1Q Ahead No Spaces'!A513,'Data to Use'!A513,'Data to Use'!A513+1)</f>
        <v>14</v>
      </c>
      <c r="B514" s="2">
        <v>-0.59</v>
      </c>
      <c r="C514" s="2">
        <v>1.2</v>
      </c>
      <c r="D514" s="2">
        <v>-0.82</v>
      </c>
      <c r="E514" s="2">
        <v>40.18</v>
      </c>
      <c r="F514" s="2">
        <v>34.130000000000003</v>
      </c>
      <c r="G514" s="2">
        <v>29.7</v>
      </c>
      <c r="H514" s="2">
        <v>142</v>
      </c>
      <c r="I514" s="2">
        <v>56.8</v>
      </c>
      <c r="J514" s="2">
        <v>12.05</v>
      </c>
      <c r="K514" s="2">
        <v>9.6199999999999992</v>
      </c>
      <c r="L514" s="2">
        <v>6.87</v>
      </c>
      <c r="M514" s="2">
        <v>25.24</v>
      </c>
      <c r="N514" s="2">
        <v>20.149999999999999</v>
      </c>
      <c r="O514" s="2">
        <v>14.38</v>
      </c>
      <c r="P514" s="4">
        <f>IF('Data 1Q Ahead No Spaces'!T514&lt;5,0,IF('Data 1Q Ahead No Spaces'!T514&lt;11,1,IF('Data 1Q Ahead No Spaces'!T514&lt;17,2,3)))</f>
        <v>0</v>
      </c>
      <c r="Q514" s="3">
        <v>153677.53</v>
      </c>
      <c r="R514" s="7">
        <f>VLOOKUP('Data 1Q Ahead No Spaces'!W514,Industry!$A$2:$B$11,2,FALSE)</f>
        <v>2</v>
      </c>
    </row>
    <row r="515" spans="1:18" ht="28.5" customHeight="1" thickBot="1" x14ac:dyDescent="0.4">
      <c r="A515" s="4">
        <f>IF('Data 1Q Ahead No Spaces'!A515='Data 1Q Ahead No Spaces'!A514,'Data to Use'!A514,'Data to Use'!A514+1)</f>
        <v>14</v>
      </c>
      <c r="B515" s="2">
        <v>-0.46</v>
      </c>
      <c r="C515" s="2">
        <v>1.0900000000000001</v>
      </c>
      <c r="D515" s="2">
        <v>-0.62</v>
      </c>
      <c r="E515" s="2">
        <v>29.47</v>
      </c>
      <c r="F515" s="2">
        <v>25.53</v>
      </c>
      <c r="G515" s="2">
        <v>22.2</v>
      </c>
      <c r="H515" s="2">
        <v>169</v>
      </c>
      <c r="I515" s="2">
        <v>57.06</v>
      </c>
      <c r="J515" s="2">
        <v>10.86</v>
      </c>
      <c r="K515" s="2">
        <v>8.69</v>
      </c>
      <c r="L515" s="2">
        <v>6.22</v>
      </c>
      <c r="M515" s="2">
        <v>25.02</v>
      </c>
      <c r="N515" s="2">
        <v>20.010000000000002</v>
      </c>
      <c r="O515" s="2">
        <v>14.33</v>
      </c>
      <c r="P515" s="4">
        <f>IF('Data 1Q Ahead No Spaces'!T515&lt;5,0,IF('Data 1Q Ahead No Spaces'!T515&lt;11,1,IF('Data 1Q Ahead No Spaces'!T515&lt;17,2,3)))</f>
        <v>0</v>
      </c>
      <c r="Q515" s="3">
        <v>138686.53820000001</v>
      </c>
      <c r="R515" s="7">
        <f>VLOOKUP('Data 1Q Ahead No Spaces'!W515,Industry!$A$2:$B$11,2,FALSE)</f>
        <v>2</v>
      </c>
    </row>
    <row r="516" spans="1:18" ht="28.5" customHeight="1" thickBot="1" x14ac:dyDescent="0.4">
      <c r="A516" s="4">
        <f>IF('Data 1Q Ahead No Spaces'!A516='Data 1Q Ahead No Spaces'!A515,'Data to Use'!A515,'Data to Use'!A515+1)</f>
        <v>14</v>
      </c>
      <c r="B516" s="2">
        <v>-0.47</v>
      </c>
      <c r="C516" s="2">
        <v>1.04</v>
      </c>
      <c r="D516" s="2">
        <v>-0.62</v>
      </c>
      <c r="E516" s="2">
        <v>46.16</v>
      </c>
      <c r="F516" s="2">
        <v>38.369999999999997</v>
      </c>
      <c r="G516" s="2">
        <v>36.270000000000003</v>
      </c>
      <c r="H516" s="2">
        <v>121</v>
      </c>
      <c r="I516" s="2">
        <v>58.36</v>
      </c>
      <c r="J516" s="2">
        <v>10.6</v>
      </c>
      <c r="K516" s="2">
        <v>8.5299999999999994</v>
      </c>
      <c r="L516" s="2">
        <v>6.21</v>
      </c>
      <c r="M516" s="2">
        <v>24.22</v>
      </c>
      <c r="N516" s="2">
        <v>19.5</v>
      </c>
      <c r="O516" s="2">
        <v>14.18</v>
      </c>
      <c r="P516" s="4">
        <f>IF('Data 1Q Ahead No Spaces'!T516&lt;5,0,IF('Data 1Q Ahead No Spaces'!T516&lt;11,1,IF('Data 1Q Ahead No Spaces'!T516&lt;17,2,3)))</f>
        <v>0</v>
      </c>
      <c r="Q516" s="3">
        <v>116484.3823</v>
      </c>
      <c r="R516" s="7">
        <f>VLOOKUP('Data 1Q Ahead No Spaces'!W516,Industry!$A$2:$B$11,2,FALSE)</f>
        <v>2</v>
      </c>
    </row>
    <row r="517" spans="1:18" ht="28.5" customHeight="1" thickBot="1" x14ac:dyDescent="0.4">
      <c r="A517" s="4">
        <f>IF('Data 1Q Ahead No Spaces'!A517='Data 1Q Ahead No Spaces'!A516,'Data to Use'!A516,'Data to Use'!A516+1)</f>
        <v>14</v>
      </c>
      <c r="B517" s="2">
        <v>-0.28999999999999998</v>
      </c>
      <c r="C517" s="2">
        <v>1.02</v>
      </c>
      <c r="D517" s="2">
        <v>-0.38</v>
      </c>
      <c r="E517" s="2">
        <v>44.25</v>
      </c>
      <c r="F517" s="2">
        <v>38.04</v>
      </c>
      <c r="G517" s="2">
        <v>35.19</v>
      </c>
      <c r="H517" s="2">
        <v>130</v>
      </c>
      <c r="I517" s="2">
        <v>51.72</v>
      </c>
      <c r="J517" s="2">
        <v>13.79</v>
      </c>
      <c r="K517" s="2">
        <v>10.61</v>
      </c>
      <c r="L517" s="2">
        <v>7.16</v>
      </c>
      <c r="M517" s="2">
        <v>29.93</v>
      </c>
      <c r="N517" s="2">
        <v>23.04</v>
      </c>
      <c r="O517" s="2">
        <v>15.55</v>
      </c>
      <c r="P517" s="4">
        <f>IF('Data 1Q Ahead No Spaces'!T517&lt;5,0,IF('Data 1Q Ahead No Spaces'!T517&lt;11,1,IF('Data 1Q Ahead No Spaces'!T517&lt;17,2,3)))</f>
        <v>0</v>
      </c>
      <c r="Q517" s="3">
        <v>125823.1747</v>
      </c>
      <c r="R517" s="7">
        <f>VLOOKUP('Data 1Q Ahead No Spaces'!W517,Industry!$A$2:$B$11,2,FALSE)</f>
        <v>2</v>
      </c>
    </row>
    <row r="518" spans="1:18" ht="28.5" customHeight="1" thickBot="1" x14ac:dyDescent="0.4">
      <c r="A518" s="4">
        <f>IF('Data 1Q Ahead No Spaces'!A518='Data 1Q Ahead No Spaces'!A517,'Data to Use'!A517,'Data to Use'!A517+1)</f>
        <v>14</v>
      </c>
      <c r="B518" s="2">
        <v>-0.26</v>
      </c>
      <c r="C518" s="2">
        <v>1.74</v>
      </c>
      <c r="D518" s="2">
        <v>-0.33</v>
      </c>
      <c r="E518" s="2">
        <v>36.85</v>
      </c>
      <c r="F518" s="2">
        <v>32.380000000000003</v>
      </c>
      <c r="G518" s="2">
        <v>29.04</v>
      </c>
      <c r="H518" s="2">
        <v>129</v>
      </c>
      <c r="I518" s="2">
        <v>48.96</v>
      </c>
      <c r="J518" s="2">
        <v>34.85</v>
      </c>
      <c r="K518" s="2">
        <v>23.64</v>
      </c>
      <c r="L518" s="2">
        <v>17.13</v>
      </c>
      <c r="M518" s="2">
        <v>47.45</v>
      </c>
      <c r="N518" s="2">
        <v>32.18</v>
      </c>
      <c r="O518" s="2">
        <v>23.33</v>
      </c>
      <c r="P518" s="4">
        <f>IF('Data 1Q Ahead No Spaces'!T518&lt;5,0,IF('Data 1Q Ahead No Spaces'!T518&lt;11,1,IF('Data 1Q Ahead No Spaces'!T518&lt;17,2,3)))</f>
        <v>0</v>
      </c>
      <c r="Q518" s="3">
        <v>119471.66</v>
      </c>
      <c r="R518" s="7">
        <f>VLOOKUP('Data 1Q Ahead No Spaces'!W518,Industry!$A$2:$B$11,2,FALSE)</f>
        <v>2</v>
      </c>
    </row>
    <row r="519" spans="1:18" ht="28.5" customHeight="1" thickBot="1" x14ac:dyDescent="0.4">
      <c r="A519" s="4">
        <f>IF('Data 1Q Ahead No Spaces'!A519='Data 1Q Ahead No Spaces'!A518,'Data to Use'!A518,'Data to Use'!A518+1)</f>
        <v>14</v>
      </c>
      <c r="B519" s="2">
        <v>-0.5</v>
      </c>
      <c r="C519" s="2">
        <v>2.5</v>
      </c>
      <c r="D519" s="2">
        <v>-0.64</v>
      </c>
      <c r="E519" s="2">
        <v>15.29</v>
      </c>
      <c r="F519" s="2">
        <v>13.83</v>
      </c>
      <c r="G519" s="2">
        <v>11.56</v>
      </c>
      <c r="H519" s="2">
        <v>270</v>
      </c>
      <c r="I519" s="2">
        <v>45.2</v>
      </c>
      <c r="J519" s="2">
        <v>50.39</v>
      </c>
      <c r="K519" s="2">
        <v>31.01</v>
      </c>
      <c r="L519" s="2">
        <v>22.87</v>
      </c>
      <c r="M519" s="2">
        <v>62.48</v>
      </c>
      <c r="N519" s="2">
        <v>38.450000000000003</v>
      </c>
      <c r="O519" s="2">
        <v>28.35</v>
      </c>
      <c r="P519" s="4">
        <f>IF('Data 1Q Ahead No Spaces'!T519&lt;5,0,IF('Data 1Q Ahead No Spaces'!T519&lt;11,1,IF('Data 1Q Ahead No Spaces'!T519&lt;17,2,3)))</f>
        <v>0</v>
      </c>
      <c r="Q519" s="3">
        <v>94741.625700000004</v>
      </c>
      <c r="R519" s="7">
        <f>VLOOKUP('Data 1Q Ahead No Spaces'!W519,Industry!$A$2:$B$11,2,FALSE)</f>
        <v>2</v>
      </c>
    </row>
    <row r="520" spans="1:18" ht="28.5" customHeight="1" thickBot="1" x14ac:dyDescent="0.4">
      <c r="A520" s="4">
        <f>IF('Data 1Q Ahead No Spaces'!A520='Data 1Q Ahead No Spaces'!A519,'Data to Use'!A519,'Data to Use'!A519+1)</f>
        <v>14</v>
      </c>
      <c r="B520" s="2">
        <v>-0.66</v>
      </c>
      <c r="C520" s="2">
        <v>2.5299999999999998</v>
      </c>
      <c r="D520" s="2">
        <v>-0.84</v>
      </c>
      <c r="E520" s="2">
        <v>13.82</v>
      </c>
      <c r="F520" s="2">
        <v>12.84</v>
      </c>
      <c r="G520" s="2">
        <v>11.2</v>
      </c>
      <c r="H520" s="2">
        <v>369</v>
      </c>
      <c r="I520" s="2">
        <v>46.78</v>
      </c>
      <c r="J520" s="2">
        <v>48.91</v>
      </c>
      <c r="K520" s="2">
        <v>30.68</v>
      </c>
      <c r="L520" s="2">
        <v>22.93</v>
      </c>
      <c r="M520" s="2">
        <v>59.41</v>
      </c>
      <c r="N520" s="2">
        <v>37.270000000000003</v>
      </c>
      <c r="O520" s="2">
        <v>27.85</v>
      </c>
      <c r="P520" s="4">
        <f>IF('Data 1Q Ahead No Spaces'!T520&lt;5,0,IF('Data 1Q Ahead No Spaces'!T520&lt;11,1,IF('Data 1Q Ahead No Spaces'!T520&lt;17,2,3)))</f>
        <v>1</v>
      </c>
      <c r="Q520" s="3">
        <v>102519.48239999999</v>
      </c>
      <c r="R520" s="7">
        <f>VLOOKUP('Data 1Q Ahead No Spaces'!W520,Industry!$A$2:$B$11,2,FALSE)</f>
        <v>2</v>
      </c>
    </row>
    <row r="521" spans="1:18" ht="28.5" customHeight="1" thickBot="1" x14ac:dyDescent="0.4">
      <c r="A521" s="4">
        <f>IF('Data 1Q Ahead No Spaces'!A521='Data 1Q Ahead No Spaces'!A520,'Data to Use'!A520,'Data to Use'!A520+1)</f>
        <v>14</v>
      </c>
      <c r="B521" s="2">
        <v>1.43</v>
      </c>
      <c r="C521" s="2">
        <v>4.3600000000000003</v>
      </c>
      <c r="D521" s="2">
        <v>2.0299999999999998</v>
      </c>
      <c r="E521" s="2">
        <v>4.1900000000000004</v>
      </c>
      <c r="F521" s="2">
        <v>3.23</v>
      </c>
      <c r="G521" s="2">
        <v>0.36</v>
      </c>
      <c r="H521" s="2">
        <v>464</v>
      </c>
      <c r="I521" s="2">
        <v>42.24</v>
      </c>
      <c r="J521" s="2">
        <v>47.76</v>
      </c>
      <c r="K521" s="2">
        <v>31.05</v>
      </c>
      <c r="L521" s="2">
        <v>20.28</v>
      </c>
      <c r="M521" s="2">
        <v>53.8</v>
      </c>
      <c r="N521" s="2">
        <v>34.979999999999997</v>
      </c>
      <c r="O521" s="2">
        <v>22.85</v>
      </c>
      <c r="P521" s="4">
        <f>IF('Data 1Q Ahead No Spaces'!T521&lt;5,0,IF('Data 1Q Ahead No Spaces'!T521&lt;11,1,IF('Data 1Q Ahead No Spaces'!T521&lt;17,2,3)))</f>
        <v>1</v>
      </c>
      <c r="Q521" s="3">
        <v>132340.39139999999</v>
      </c>
      <c r="R521" s="7">
        <f>VLOOKUP('Data 1Q Ahead No Spaces'!W521,Industry!$A$2:$B$11,2,FALSE)</f>
        <v>2</v>
      </c>
    </row>
    <row r="522" spans="1:18" ht="28.5" customHeight="1" thickBot="1" x14ac:dyDescent="0.4">
      <c r="A522" s="4">
        <f>IF('Data 1Q Ahead No Spaces'!A522='Data 1Q Ahead No Spaces'!A521,'Data to Use'!A521,'Data to Use'!A521+1)</f>
        <v>14</v>
      </c>
      <c r="B522" s="2">
        <v>1.72</v>
      </c>
      <c r="C522" s="2">
        <v>4.1900000000000004</v>
      </c>
      <c r="D522" s="2">
        <v>2.62</v>
      </c>
      <c r="E522" s="2">
        <v>10.75</v>
      </c>
      <c r="F522" s="2">
        <v>9.99</v>
      </c>
      <c r="G522" s="2">
        <v>6.82</v>
      </c>
      <c r="H522" s="2">
        <v>522</v>
      </c>
      <c r="I522" s="2">
        <v>45.92</v>
      </c>
      <c r="J522" s="2">
        <v>42.5</v>
      </c>
      <c r="K522" s="2">
        <v>28.12</v>
      </c>
      <c r="L522" s="2">
        <v>19.62</v>
      </c>
      <c r="M522" s="2">
        <v>51.12</v>
      </c>
      <c r="N522" s="2">
        <v>33.83</v>
      </c>
      <c r="O522" s="2">
        <v>23.6</v>
      </c>
      <c r="P522" s="4">
        <f>IF('Data 1Q Ahead No Spaces'!T522&lt;5,0,IF('Data 1Q Ahead No Spaces'!T522&lt;11,1,IF('Data 1Q Ahead No Spaces'!T522&lt;17,2,3)))</f>
        <v>1</v>
      </c>
      <c r="Q522" s="3">
        <v>146793.29999999999</v>
      </c>
      <c r="R522" s="7">
        <f>VLOOKUP('Data 1Q Ahead No Spaces'!W522,Industry!$A$2:$B$11,2,FALSE)</f>
        <v>2</v>
      </c>
    </row>
    <row r="523" spans="1:18" ht="28.5" customHeight="1" thickBot="1" x14ac:dyDescent="0.4">
      <c r="A523" s="4">
        <f>IF('Data 1Q Ahead No Spaces'!A523='Data 1Q Ahead No Spaces'!A522,'Data to Use'!A522,'Data to Use'!A522+1)</f>
        <v>14</v>
      </c>
      <c r="B523" s="2">
        <v>0.72</v>
      </c>
      <c r="C523" s="2">
        <v>3.02</v>
      </c>
      <c r="D523" s="2">
        <v>1.17</v>
      </c>
      <c r="E523" s="2">
        <v>15.66</v>
      </c>
      <c r="F523" s="2">
        <v>14.49</v>
      </c>
      <c r="G523" s="2">
        <v>9.9499999999999993</v>
      </c>
      <c r="H523" s="2">
        <v>404</v>
      </c>
      <c r="I523" s="2">
        <v>45.14</v>
      </c>
      <c r="J523" s="2">
        <v>40.15</v>
      </c>
      <c r="K523" s="2">
        <v>27.34</v>
      </c>
      <c r="L523" s="2">
        <v>18.239999999999998</v>
      </c>
      <c r="M523" s="2">
        <v>46.89</v>
      </c>
      <c r="N523" s="2">
        <v>31.92</v>
      </c>
      <c r="O523" s="2">
        <v>21.29</v>
      </c>
      <c r="P523" s="4">
        <f>IF('Data 1Q Ahead No Spaces'!T523&lt;5,0,IF('Data 1Q Ahead No Spaces'!T523&lt;11,1,IF('Data 1Q Ahead No Spaces'!T523&lt;17,2,3)))</f>
        <v>1</v>
      </c>
      <c r="Q523" s="3">
        <v>137769.5655</v>
      </c>
      <c r="R523" s="7">
        <f>VLOOKUP('Data 1Q Ahead No Spaces'!W523,Industry!$A$2:$B$11,2,FALSE)</f>
        <v>2</v>
      </c>
    </row>
    <row r="524" spans="1:18" ht="28.5" customHeight="1" thickBot="1" x14ac:dyDescent="0.4">
      <c r="A524" s="4">
        <f>IF('Data 1Q Ahead No Spaces'!A524='Data 1Q Ahead No Spaces'!A523,'Data to Use'!A523,'Data to Use'!A523+1)</f>
        <v>14</v>
      </c>
      <c r="B524" s="2">
        <v>0.53</v>
      </c>
      <c r="C524" s="2">
        <v>2.9</v>
      </c>
      <c r="D524" s="2">
        <v>0.85</v>
      </c>
      <c r="E524" s="2">
        <v>14.98</v>
      </c>
      <c r="F524" s="2">
        <v>13.77</v>
      </c>
      <c r="G524" s="2">
        <v>9.66</v>
      </c>
      <c r="H524" s="2">
        <v>423</v>
      </c>
      <c r="I524" s="2">
        <v>45.89</v>
      </c>
      <c r="J524" s="2">
        <v>39.1</v>
      </c>
      <c r="K524" s="2">
        <v>26.91</v>
      </c>
      <c r="L524" s="2">
        <v>18.05</v>
      </c>
      <c r="M524" s="2">
        <v>45.33</v>
      </c>
      <c r="N524" s="2">
        <v>31.19</v>
      </c>
      <c r="O524" s="2">
        <v>20.92</v>
      </c>
      <c r="P524" s="4">
        <f>IF('Data 1Q Ahead No Spaces'!T524&lt;5,0,IF('Data 1Q Ahead No Spaces'!T524&lt;11,1,IF('Data 1Q Ahead No Spaces'!T524&lt;17,2,3)))</f>
        <v>1</v>
      </c>
      <c r="Q524" s="3">
        <v>161894.12729999999</v>
      </c>
      <c r="R524" s="7">
        <f>VLOOKUP('Data 1Q Ahead No Spaces'!W524,Industry!$A$2:$B$11,2,FALSE)</f>
        <v>2</v>
      </c>
    </row>
    <row r="525" spans="1:18" ht="28.5" customHeight="1" thickBot="1" x14ac:dyDescent="0.4">
      <c r="A525" s="4">
        <f>IF('Data 1Q Ahead No Spaces'!A525='Data 1Q Ahead No Spaces'!A524,'Data to Use'!A524,'Data to Use'!A524+1)</f>
        <v>14</v>
      </c>
      <c r="B525" s="2">
        <v>0.52</v>
      </c>
      <c r="C525" s="2">
        <v>2.61</v>
      </c>
      <c r="D525" s="2">
        <v>0.84</v>
      </c>
      <c r="E525" s="2">
        <v>12.89</v>
      </c>
      <c r="F525" s="2">
        <v>10.5</v>
      </c>
      <c r="G525" s="2">
        <v>7.2</v>
      </c>
      <c r="H525" s="2">
        <v>396</v>
      </c>
      <c r="I525" s="2">
        <v>43.69</v>
      </c>
      <c r="J525" s="2">
        <v>42.27</v>
      </c>
      <c r="K525" s="2">
        <v>28.73</v>
      </c>
      <c r="L525" s="2">
        <v>18.579999999999998</v>
      </c>
      <c r="M525" s="2">
        <v>47.13</v>
      </c>
      <c r="N525" s="2">
        <v>32.03</v>
      </c>
      <c r="O525" s="2">
        <v>20.71</v>
      </c>
      <c r="P525" s="4">
        <f>IF('Data 1Q Ahead No Spaces'!T525&lt;5,0,IF('Data 1Q Ahead No Spaces'!T525&lt;11,1,IF('Data 1Q Ahead No Spaces'!T525&lt;17,2,3)))</f>
        <v>1</v>
      </c>
      <c r="Q525" s="3">
        <v>135905.57279999999</v>
      </c>
      <c r="R525" s="7">
        <f>VLOOKUP('Data 1Q Ahead No Spaces'!W525,Industry!$A$2:$B$11,2,FALSE)</f>
        <v>2</v>
      </c>
    </row>
    <row r="526" spans="1:18" ht="28.5" customHeight="1" thickBot="1" x14ac:dyDescent="0.4">
      <c r="A526" s="4">
        <f>IF('Data 1Q Ahead No Spaces'!A526='Data 1Q Ahead No Spaces'!A525,'Data to Use'!A525,'Data to Use'!A525+1)</f>
        <v>14</v>
      </c>
      <c r="B526" s="2">
        <v>0.63</v>
      </c>
      <c r="C526" s="2">
        <v>2.6</v>
      </c>
      <c r="D526" s="2">
        <v>1</v>
      </c>
      <c r="E526" s="2">
        <v>16.190000000000001</v>
      </c>
      <c r="F526" s="2">
        <v>15.15</v>
      </c>
      <c r="G526" s="2">
        <v>10.49</v>
      </c>
      <c r="H526" s="2">
        <v>390</v>
      </c>
      <c r="I526" s="2">
        <v>44.81</v>
      </c>
      <c r="J526" s="2">
        <v>40.090000000000003</v>
      </c>
      <c r="K526" s="2">
        <v>27.33</v>
      </c>
      <c r="L526" s="2">
        <v>18.059999999999999</v>
      </c>
      <c r="M526" s="2">
        <v>46.69</v>
      </c>
      <c r="N526" s="2">
        <v>31.83</v>
      </c>
      <c r="O526" s="2">
        <v>21.04</v>
      </c>
      <c r="P526" s="4">
        <f>IF('Data 1Q Ahead No Spaces'!T526&lt;5,0,IF('Data 1Q Ahead No Spaces'!T526&lt;11,1,IF('Data 1Q Ahead No Spaces'!T526&lt;17,2,3)))</f>
        <v>1</v>
      </c>
      <c r="Q526" s="3">
        <v>163923</v>
      </c>
      <c r="R526" s="7">
        <f>VLOOKUP('Data 1Q Ahead No Spaces'!W526,Industry!$A$2:$B$11,2,FALSE)</f>
        <v>2</v>
      </c>
    </row>
    <row r="527" spans="1:18" ht="28.5" customHeight="1" thickBot="1" x14ac:dyDescent="0.4">
      <c r="A527" s="4">
        <f>IF('Data 1Q Ahead No Spaces'!A527='Data 1Q Ahead No Spaces'!A526,'Data to Use'!A526,'Data to Use'!A526+1)</f>
        <v>14</v>
      </c>
      <c r="B527" s="2">
        <v>0.59</v>
      </c>
      <c r="C527" s="2">
        <v>2.4300000000000002</v>
      </c>
      <c r="D527" s="2">
        <v>0.9</v>
      </c>
      <c r="E527" s="2">
        <v>17.22</v>
      </c>
      <c r="F527" s="2">
        <v>16.02</v>
      </c>
      <c r="G527" s="2">
        <v>12.88</v>
      </c>
      <c r="H527" s="2">
        <v>378</v>
      </c>
      <c r="I527" s="2">
        <v>43.48</v>
      </c>
      <c r="J527" s="2">
        <v>38.6</v>
      </c>
      <c r="K527" s="2">
        <v>26.04</v>
      </c>
      <c r="L527" s="2">
        <v>16.88</v>
      </c>
      <c r="M527" s="2">
        <v>48.24</v>
      </c>
      <c r="N527" s="2">
        <v>32.54</v>
      </c>
      <c r="O527" s="2">
        <v>21.1</v>
      </c>
      <c r="P527" s="4">
        <f>IF('Data 1Q Ahead No Spaces'!T527&lt;5,0,IF('Data 1Q Ahead No Spaces'!T527&lt;11,1,IF('Data 1Q Ahead No Spaces'!T527&lt;17,2,3)))</f>
        <v>1</v>
      </c>
      <c r="Q527" s="3">
        <v>169568.8413</v>
      </c>
      <c r="R527" s="7">
        <f>VLOOKUP('Data 1Q Ahead No Spaces'!W527,Industry!$A$2:$B$11,2,FALSE)</f>
        <v>2</v>
      </c>
    </row>
    <row r="528" spans="1:18" ht="28.5" customHeight="1" thickBot="1" x14ac:dyDescent="0.4">
      <c r="A528" s="4">
        <f>IF('Data 1Q Ahead No Spaces'!A528='Data 1Q Ahead No Spaces'!A527,'Data to Use'!A527,'Data to Use'!A527+1)</f>
        <v>14</v>
      </c>
      <c r="B528" s="2">
        <v>0.7</v>
      </c>
      <c r="C528" s="2">
        <v>2.6</v>
      </c>
      <c r="D528" s="2">
        <v>1.06</v>
      </c>
      <c r="E528" s="2">
        <v>12.32</v>
      </c>
      <c r="F528" s="2">
        <v>11.31</v>
      </c>
      <c r="G528" s="2">
        <v>8.18</v>
      </c>
      <c r="H528" s="2">
        <v>381</v>
      </c>
      <c r="I528" s="2">
        <v>44.72</v>
      </c>
      <c r="J528" s="2">
        <v>37.85</v>
      </c>
      <c r="K528" s="2">
        <v>25.69</v>
      </c>
      <c r="L528" s="2">
        <v>17.02</v>
      </c>
      <c r="M528" s="2">
        <v>47.32</v>
      </c>
      <c r="N528" s="2">
        <v>32.119999999999997</v>
      </c>
      <c r="O528" s="2">
        <v>21.28</v>
      </c>
      <c r="P528" s="4">
        <f>IF('Data 1Q Ahead No Spaces'!T528&lt;5,0,IF('Data 1Q Ahead No Spaces'!T528&lt;11,1,IF('Data 1Q Ahead No Spaces'!T528&lt;17,2,3)))</f>
        <v>1</v>
      </c>
      <c r="Q528" s="3">
        <v>171798.12330000001</v>
      </c>
      <c r="R528" s="7">
        <f>VLOOKUP('Data 1Q Ahead No Spaces'!W528,Industry!$A$2:$B$11,2,FALSE)</f>
        <v>2</v>
      </c>
    </row>
    <row r="529" spans="1:18" ht="28.5" customHeight="1" thickBot="1" x14ac:dyDescent="0.4">
      <c r="A529" s="4">
        <f>IF('Data 1Q Ahead No Spaces'!A529='Data 1Q Ahead No Spaces'!A528,'Data to Use'!A528,'Data to Use'!A528+1)</f>
        <v>14</v>
      </c>
      <c r="B529" s="2">
        <v>0.22</v>
      </c>
      <c r="C529" s="2">
        <v>2.5099999999999998</v>
      </c>
      <c r="D529" s="2">
        <v>0.34</v>
      </c>
      <c r="E529" s="2">
        <v>13.54</v>
      </c>
      <c r="F529" s="2">
        <v>11.84</v>
      </c>
      <c r="G529" s="2">
        <v>7.6</v>
      </c>
      <c r="H529" s="2">
        <v>373</v>
      </c>
      <c r="I529" s="2">
        <v>43.71</v>
      </c>
      <c r="J529" s="2">
        <v>38</v>
      </c>
      <c r="K529" s="2">
        <v>26.05</v>
      </c>
      <c r="L529" s="2">
        <v>16.7</v>
      </c>
      <c r="M529" s="2">
        <v>45.86</v>
      </c>
      <c r="N529" s="2">
        <v>31.44</v>
      </c>
      <c r="O529" s="2">
        <v>20.16</v>
      </c>
      <c r="P529" s="4">
        <f>IF('Data 1Q Ahead No Spaces'!T529&lt;5,0,IF('Data 1Q Ahead No Spaces'!T529&lt;11,1,IF('Data 1Q Ahead No Spaces'!T529&lt;17,2,3)))</f>
        <v>1</v>
      </c>
      <c r="Q529" s="3">
        <v>182959.9522</v>
      </c>
      <c r="R529" s="7">
        <f>VLOOKUP('Data 1Q Ahead No Spaces'!W529,Industry!$A$2:$B$11,2,FALSE)</f>
        <v>2</v>
      </c>
    </row>
    <row r="530" spans="1:18" ht="28.5" customHeight="1" thickBot="1" x14ac:dyDescent="0.4">
      <c r="A530" s="4">
        <f>IF('Data 1Q Ahead No Spaces'!A530='Data 1Q Ahead No Spaces'!A529,'Data to Use'!A529,'Data to Use'!A529+1)</f>
        <v>14</v>
      </c>
      <c r="B530" s="2">
        <v>0.23</v>
      </c>
      <c r="C530" s="2">
        <v>2.75</v>
      </c>
      <c r="D530" s="2">
        <v>0.34</v>
      </c>
      <c r="E530" s="2">
        <v>15.21</v>
      </c>
      <c r="F530" s="2">
        <v>14.32</v>
      </c>
      <c r="G530" s="2">
        <v>10.43</v>
      </c>
      <c r="H530" s="2">
        <v>371</v>
      </c>
      <c r="I530" s="2">
        <v>43.87</v>
      </c>
      <c r="J530" s="2">
        <v>38.01</v>
      </c>
      <c r="K530" s="2">
        <v>25.55</v>
      </c>
      <c r="L530" s="2">
        <v>16.8</v>
      </c>
      <c r="M530" s="2">
        <v>48.75</v>
      </c>
      <c r="N530" s="2">
        <v>32.770000000000003</v>
      </c>
      <c r="O530" s="2">
        <v>21.55</v>
      </c>
      <c r="P530" s="4">
        <f>IF('Data 1Q Ahead No Spaces'!T530&lt;5,0,IF('Data 1Q Ahead No Spaces'!T530&lt;11,1,IF('Data 1Q Ahead No Spaces'!T530&lt;17,2,3)))</f>
        <v>1</v>
      </c>
      <c r="Q530" s="3">
        <v>182477.05960000001</v>
      </c>
      <c r="R530" s="7">
        <f>VLOOKUP('Data 1Q Ahead No Spaces'!W530,Industry!$A$2:$B$11,2,FALSE)</f>
        <v>2</v>
      </c>
    </row>
    <row r="531" spans="1:18" ht="28.5" customHeight="1" thickBot="1" x14ac:dyDescent="0.4">
      <c r="A531" s="4">
        <f>IF('Data 1Q Ahead No Spaces'!A531='Data 1Q Ahead No Spaces'!A530,'Data to Use'!A530,'Data to Use'!A530+1)</f>
        <v>14</v>
      </c>
      <c r="B531" s="2">
        <v>0.14000000000000001</v>
      </c>
      <c r="C531" s="2">
        <v>2.6</v>
      </c>
      <c r="D531" s="2">
        <v>0.22</v>
      </c>
      <c r="E531" s="2">
        <v>16.61</v>
      </c>
      <c r="F531" s="2">
        <v>15.74</v>
      </c>
      <c r="G531" s="2">
        <v>12.04</v>
      </c>
      <c r="H531" s="2">
        <v>356</v>
      </c>
      <c r="I531" s="2">
        <v>43.78</v>
      </c>
      <c r="J531" s="2">
        <v>39.93</v>
      </c>
      <c r="K531" s="2">
        <v>27.25</v>
      </c>
      <c r="L531" s="2">
        <v>17.579999999999998</v>
      </c>
      <c r="M531" s="2">
        <v>46.53</v>
      </c>
      <c r="N531" s="2">
        <v>31.75</v>
      </c>
      <c r="O531" s="2">
        <v>20.49</v>
      </c>
      <c r="P531" s="4">
        <f>IF('Data 1Q Ahead No Spaces'!T531&lt;5,0,IF('Data 1Q Ahead No Spaces'!T531&lt;11,1,IF('Data 1Q Ahead No Spaces'!T531&lt;17,2,3)))</f>
        <v>1</v>
      </c>
      <c r="Q531" s="3">
        <v>204710.4253</v>
      </c>
      <c r="R531" s="7">
        <f>VLOOKUP('Data 1Q Ahead No Spaces'!W531,Industry!$A$2:$B$11,2,FALSE)</f>
        <v>2</v>
      </c>
    </row>
    <row r="532" spans="1:18" ht="28.5" customHeight="1" thickBot="1" x14ac:dyDescent="0.4">
      <c r="A532" s="4">
        <f>IF('Data 1Q Ahead No Spaces'!A532='Data 1Q Ahead No Spaces'!A531,'Data to Use'!A531,'Data to Use'!A531+1)</f>
        <v>14</v>
      </c>
      <c r="B532" s="2">
        <v>0.13</v>
      </c>
      <c r="C532" s="2">
        <v>2.5099999999999998</v>
      </c>
      <c r="D532" s="2">
        <v>0.2</v>
      </c>
      <c r="E532" s="2">
        <v>14.98</v>
      </c>
      <c r="F532" s="2">
        <v>14.16</v>
      </c>
      <c r="G532" s="2">
        <v>10.51</v>
      </c>
      <c r="H532" s="2">
        <v>340</v>
      </c>
      <c r="I532" s="2">
        <v>44.4</v>
      </c>
      <c r="J532" s="2">
        <v>40.6</v>
      </c>
      <c r="K532" s="2">
        <v>27.69</v>
      </c>
      <c r="L532" s="2">
        <v>18.12</v>
      </c>
      <c r="M532" s="2">
        <v>46.65</v>
      </c>
      <c r="N532" s="2">
        <v>31.81</v>
      </c>
      <c r="O532" s="2">
        <v>20.82</v>
      </c>
      <c r="P532" s="4">
        <f>IF('Data 1Q Ahead No Spaces'!T532&lt;5,0,IF('Data 1Q Ahead No Spaces'!T532&lt;11,1,IF('Data 1Q Ahead No Spaces'!T532&lt;17,2,3)))</f>
        <v>1</v>
      </c>
      <c r="Q532" s="3">
        <v>185434.59940000001</v>
      </c>
      <c r="R532" s="7">
        <f>VLOOKUP('Data 1Q Ahead No Spaces'!W532,Industry!$A$2:$B$11,2,FALSE)</f>
        <v>2</v>
      </c>
    </row>
    <row r="533" spans="1:18" ht="28.5" customHeight="1" thickBot="1" x14ac:dyDescent="0.4">
      <c r="A533" s="4">
        <f>IF('Data 1Q Ahead No Spaces'!A533='Data 1Q Ahead No Spaces'!A532,'Data to Use'!A532,'Data to Use'!A532+1)</f>
        <v>14</v>
      </c>
      <c r="B533" s="2">
        <v>0.19</v>
      </c>
      <c r="C533" s="2">
        <v>2.4700000000000002</v>
      </c>
      <c r="D533" s="2">
        <v>0.28000000000000003</v>
      </c>
      <c r="E533" s="2">
        <v>13.06</v>
      </c>
      <c r="F533" s="2">
        <v>11.56</v>
      </c>
      <c r="G533" s="2">
        <v>8.77</v>
      </c>
      <c r="H533" s="2">
        <v>347</v>
      </c>
      <c r="I533" s="2">
        <v>44.32</v>
      </c>
      <c r="J533" s="2">
        <v>39.76</v>
      </c>
      <c r="K533" s="2">
        <v>26.93</v>
      </c>
      <c r="L533" s="2">
        <v>17.7</v>
      </c>
      <c r="M533" s="2">
        <v>47.62</v>
      </c>
      <c r="N533" s="2">
        <v>32.26</v>
      </c>
      <c r="O533" s="2">
        <v>21.2</v>
      </c>
      <c r="P533" s="4">
        <f>IF('Data 1Q Ahead No Spaces'!T533&lt;5,0,IF('Data 1Q Ahead No Spaces'!T533&lt;11,1,IF('Data 1Q Ahead No Spaces'!T533&lt;17,2,3)))</f>
        <v>1</v>
      </c>
      <c r="Q533" s="3">
        <v>187173.326</v>
      </c>
      <c r="R533" s="7">
        <f>VLOOKUP('Data 1Q Ahead No Spaces'!W533,Industry!$A$2:$B$11,2,FALSE)</f>
        <v>2</v>
      </c>
    </row>
    <row r="534" spans="1:18" ht="28.5" customHeight="1" thickBot="1" x14ac:dyDescent="0.4">
      <c r="A534" s="4">
        <f>IF('Data 1Q Ahead No Spaces'!A534='Data 1Q Ahead No Spaces'!A533,'Data to Use'!A533,'Data to Use'!A533+1)</f>
        <v>14</v>
      </c>
      <c r="B534" s="2">
        <v>0.15</v>
      </c>
      <c r="C534" s="2">
        <v>2.57</v>
      </c>
      <c r="D534" s="2">
        <v>0.21</v>
      </c>
      <c r="E534" s="2">
        <v>15.35</v>
      </c>
      <c r="F534" s="2">
        <v>14</v>
      </c>
      <c r="G534" s="2">
        <v>10.81</v>
      </c>
      <c r="H534" s="2">
        <v>321</v>
      </c>
      <c r="I534" s="2">
        <v>45.25</v>
      </c>
      <c r="J534" s="2">
        <v>35.42</v>
      </c>
      <c r="K534" s="2">
        <v>24.04</v>
      </c>
      <c r="L534" s="2">
        <v>16.09</v>
      </c>
      <c r="M534" s="2">
        <v>47.35</v>
      </c>
      <c r="N534" s="2">
        <v>32.14</v>
      </c>
      <c r="O534" s="2">
        <v>21.52</v>
      </c>
      <c r="P534" s="4">
        <f>IF('Data 1Q Ahead No Spaces'!T534&lt;5,0,IF('Data 1Q Ahead No Spaces'!T534&lt;11,1,IF('Data 1Q Ahead No Spaces'!T534&lt;17,2,3)))</f>
        <v>1</v>
      </c>
      <c r="Q534" s="3">
        <v>196001.37</v>
      </c>
      <c r="R534" s="7">
        <f>VLOOKUP('Data 1Q Ahead No Spaces'!W534,Industry!$A$2:$B$11,2,FALSE)</f>
        <v>2</v>
      </c>
    </row>
    <row r="535" spans="1:18" ht="28.5" customHeight="1" thickBot="1" x14ac:dyDescent="0.4">
      <c r="A535" s="4">
        <f>IF('Data 1Q Ahead No Spaces'!A535='Data 1Q Ahead No Spaces'!A534,'Data to Use'!A534,'Data to Use'!A534+1)</f>
        <v>14</v>
      </c>
      <c r="B535" s="2">
        <v>0.19</v>
      </c>
      <c r="C535" s="2">
        <v>2.7</v>
      </c>
      <c r="D535" s="2">
        <v>0.27</v>
      </c>
      <c r="E535" s="2">
        <v>15.67</v>
      </c>
      <c r="F535" s="2">
        <v>14.86</v>
      </c>
      <c r="G535" s="2">
        <v>11.52</v>
      </c>
      <c r="H535" s="2">
        <v>343</v>
      </c>
      <c r="I535" s="2">
        <v>44.38</v>
      </c>
      <c r="J535" s="2">
        <v>41.93</v>
      </c>
      <c r="K535" s="2">
        <v>28.11</v>
      </c>
      <c r="L535" s="2">
        <v>18.690000000000001</v>
      </c>
      <c r="M535" s="2">
        <v>49.16</v>
      </c>
      <c r="N535" s="2">
        <v>32.96</v>
      </c>
      <c r="O535" s="2">
        <v>21.92</v>
      </c>
      <c r="P535" s="4">
        <f>IF('Data 1Q Ahead No Spaces'!T535&lt;5,0,IF('Data 1Q Ahead No Spaces'!T535&lt;11,1,IF('Data 1Q Ahead No Spaces'!T535&lt;17,2,3)))</f>
        <v>1</v>
      </c>
      <c r="Q535" s="3">
        <v>203353.5392</v>
      </c>
      <c r="R535" s="7">
        <f>VLOOKUP('Data 1Q Ahead No Spaces'!W535,Industry!$A$2:$B$11,2,FALSE)</f>
        <v>2</v>
      </c>
    </row>
    <row r="536" spans="1:18" ht="28.5" customHeight="1" thickBot="1" x14ac:dyDescent="0.4">
      <c r="A536" s="4">
        <f>IF('Data 1Q Ahead No Spaces'!A536='Data 1Q Ahead No Spaces'!A535,'Data to Use'!A535,'Data to Use'!A535+1)</f>
        <v>14</v>
      </c>
      <c r="B536" s="2">
        <v>0.18</v>
      </c>
      <c r="C536" s="2">
        <v>2.62</v>
      </c>
      <c r="D536" s="2">
        <v>0.26</v>
      </c>
      <c r="E536" s="2">
        <v>14.6</v>
      </c>
      <c r="F536" s="2">
        <v>13.8</v>
      </c>
      <c r="G536" s="2">
        <v>10.73</v>
      </c>
      <c r="H536" s="2">
        <v>343</v>
      </c>
      <c r="I536" s="2">
        <v>45.49</v>
      </c>
      <c r="J536" s="2">
        <v>40.44</v>
      </c>
      <c r="K536" s="2">
        <v>27.45</v>
      </c>
      <c r="L536" s="2">
        <v>18.48</v>
      </c>
      <c r="M536" s="2">
        <v>47.32</v>
      </c>
      <c r="N536" s="2">
        <v>32.119999999999997</v>
      </c>
      <c r="O536" s="2">
        <v>21.62</v>
      </c>
      <c r="P536" s="4">
        <f>IF('Data 1Q Ahead No Spaces'!T536&lt;5,0,IF('Data 1Q Ahead No Spaces'!T536&lt;11,1,IF('Data 1Q Ahead No Spaces'!T536&lt;17,2,3)))</f>
        <v>1</v>
      </c>
      <c r="Q536" s="3">
        <v>188133.40890000001</v>
      </c>
      <c r="R536" s="7">
        <f>VLOOKUP('Data 1Q Ahead No Spaces'!W536,Industry!$A$2:$B$11,2,FALSE)</f>
        <v>2</v>
      </c>
    </row>
    <row r="537" spans="1:18" ht="28.5" customHeight="1" thickBot="1" x14ac:dyDescent="0.4">
      <c r="A537" s="4">
        <f>IF('Data 1Q Ahead No Spaces'!A537='Data 1Q Ahead No Spaces'!A536,'Data to Use'!A536,'Data to Use'!A536+1)</f>
        <v>14</v>
      </c>
      <c r="B537" s="2">
        <v>0.03</v>
      </c>
      <c r="C537" s="2">
        <v>2.77</v>
      </c>
      <c r="D537" s="2">
        <v>0.04</v>
      </c>
      <c r="E537" s="2">
        <v>9.86</v>
      </c>
      <c r="F537" s="2">
        <v>8.51</v>
      </c>
      <c r="G537" s="2">
        <v>6.08</v>
      </c>
      <c r="H537" s="2">
        <v>353</v>
      </c>
      <c r="I537" s="2">
        <v>42.53</v>
      </c>
      <c r="J537" s="2">
        <v>44.04</v>
      </c>
      <c r="K537" s="2">
        <v>29.12</v>
      </c>
      <c r="L537" s="2">
        <v>18.82</v>
      </c>
      <c r="M537" s="2">
        <v>51.22</v>
      </c>
      <c r="N537" s="2">
        <v>33.869999999999997</v>
      </c>
      <c r="O537" s="2">
        <v>21.89</v>
      </c>
      <c r="P537" s="4">
        <f>IF('Data 1Q Ahead No Spaces'!T537&lt;5,0,IF('Data 1Q Ahead No Spaces'!T537&lt;11,1,IF('Data 1Q Ahead No Spaces'!T537&lt;17,2,3)))</f>
        <v>1</v>
      </c>
      <c r="Q537" s="3">
        <v>187255.5331</v>
      </c>
      <c r="R537" s="7">
        <f>VLOOKUP('Data 1Q Ahead No Spaces'!W537,Industry!$A$2:$B$11,2,FALSE)</f>
        <v>2</v>
      </c>
    </row>
    <row r="538" spans="1:18" ht="28.5" customHeight="1" thickBot="1" x14ac:dyDescent="0.4">
      <c r="A538" s="4">
        <f>IF('Data 1Q Ahead No Spaces'!A538='Data 1Q Ahead No Spaces'!A537,'Data to Use'!A537,'Data to Use'!A537+1)</f>
        <v>14</v>
      </c>
      <c r="B538" s="2">
        <v>0.45</v>
      </c>
      <c r="C538" s="2">
        <v>2.8</v>
      </c>
      <c r="D538" s="2">
        <v>0.64</v>
      </c>
      <c r="E538" s="2">
        <v>13.91</v>
      </c>
      <c r="F538" s="2">
        <v>13.05</v>
      </c>
      <c r="G538" s="2">
        <v>9.83</v>
      </c>
      <c r="H538" s="2">
        <v>309</v>
      </c>
      <c r="I538" s="2">
        <v>41.88</v>
      </c>
      <c r="J538" s="2">
        <v>43.46</v>
      </c>
      <c r="K538" s="2">
        <v>28.37</v>
      </c>
      <c r="L538" s="2">
        <v>18.28</v>
      </c>
      <c r="M538" s="2">
        <v>53.15</v>
      </c>
      <c r="N538" s="2">
        <v>34.71</v>
      </c>
      <c r="O538" s="2">
        <v>22.36</v>
      </c>
      <c r="P538" s="4">
        <f>IF('Data 1Q Ahead No Spaces'!T538&lt;5,0,IF('Data 1Q Ahead No Spaces'!T538&lt;11,1,IF('Data 1Q Ahead No Spaces'!T538&lt;17,2,3)))</f>
        <v>1</v>
      </c>
      <c r="Q538" s="3">
        <v>195964.65</v>
      </c>
      <c r="R538" s="7">
        <f>VLOOKUP('Data 1Q Ahead No Spaces'!W538,Industry!$A$2:$B$11,2,FALSE)</f>
        <v>2</v>
      </c>
    </row>
    <row r="539" spans="1:18" ht="28.5" customHeight="1" thickBot="1" x14ac:dyDescent="0.4">
      <c r="A539" s="4">
        <f>IF('Data 1Q Ahead No Spaces'!A539='Data 1Q Ahead No Spaces'!A538,'Data to Use'!A538,'Data to Use'!A538+1)</f>
        <v>14</v>
      </c>
      <c r="B539" s="2">
        <v>0.28000000000000003</v>
      </c>
      <c r="C539" s="2">
        <v>2.82</v>
      </c>
      <c r="D539" s="2">
        <v>0.39</v>
      </c>
      <c r="E539" s="2">
        <v>17.25</v>
      </c>
      <c r="F539" s="2">
        <v>16.32</v>
      </c>
      <c r="G539" s="2">
        <v>12.93</v>
      </c>
      <c r="H539" s="2">
        <v>278</v>
      </c>
      <c r="I539" s="2">
        <v>41.56</v>
      </c>
      <c r="J539" s="2">
        <v>39.79</v>
      </c>
      <c r="K539" s="2">
        <v>26.13</v>
      </c>
      <c r="L539" s="2">
        <v>16.61</v>
      </c>
      <c r="M539" s="2">
        <v>52.28</v>
      </c>
      <c r="N539" s="2">
        <v>34.33</v>
      </c>
      <c r="O539" s="2">
        <v>21.83</v>
      </c>
      <c r="P539" s="4">
        <f>IF('Data 1Q Ahead No Spaces'!T539&lt;5,0,IF('Data 1Q Ahead No Spaces'!T539&lt;11,1,IF('Data 1Q Ahead No Spaces'!T539&lt;17,2,3)))</f>
        <v>1</v>
      </c>
      <c r="Q539" s="3">
        <v>212624.34280000001</v>
      </c>
      <c r="R539" s="7">
        <f>VLOOKUP('Data 1Q Ahead No Spaces'!W539,Industry!$A$2:$B$11,2,FALSE)</f>
        <v>2</v>
      </c>
    </row>
    <row r="540" spans="1:18" ht="28.5" customHeight="1" thickBot="1" x14ac:dyDescent="0.4">
      <c r="A540" s="4">
        <f>IF('Data 1Q Ahead No Spaces'!A540='Data 1Q Ahead No Spaces'!A539,'Data to Use'!A539,'Data to Use'!A539+1)</f>
        <v>14</v>
      </c>
      <c r="B540" s="2">
        <v>1.06</v>
      </c>
      <c r="C540" s="2">
        <v>3.2</v>
      </c>
      <c r="D540" s="2">
        <v>1.5</v>
      </c>
      <c r="E540" s="2">
        <v>16.649999999999999</v>
      </c>
      <c r="F540" s="2">
        <v>15.13</v>
      </c>
      <c r="G540" s="2">
        <v>12.08</v>
      </c>
      <c r="H540" s="2">
        <v>278</v>
      </c>
      <c r="I540" s="2">
        <v>39.1</v>
      </c>
      <c r="J540" s="2">
        <v>43.32</v>
      </c>
      <c r="K540" s="2">
        <v>27.43</v>
      </c>
      <c r="L540" s="2">
        <v>17.02</v>
      </c>
      <c r="M540" s="2">
        <v>57.95</v>
      </c>
      <c r="N540" s="2">
        <v>36.69</v>
      </c>
      <c r="O540" s="2">
        <v>22.76</v>
      </c>
      <c r="P540" s="4">
        <f>IF('Data 1Q Ahead No Spaces'!T540&lt;5,0,IF('Data 1Q Ahead No Spaces'!T540&lt;11,1,IF('Data 1Q Ahead No Spaces'!T540&lt;17,2,3)))</f>
        <v>1</v>
      </c>
      <c r="Q540" s="3">
        <v>209196.43599999999</v>
      </c>
      <c r="R540" s="7">
        <f>VLOOKUP('Data 1Q Ahead No Spaces'!W540,Industry!$A$2:$B$11,2,FALSE)</f>
        <v>2</v>
      </c>
    </row>
    <row r="541" spans="1:18" ht="28.5" customHeight="1" thickBot="1" x14ac:dyDescent="0.4">
      <c r="A541" s="4">
        <f>IF('Data 1Q Ahead No Spaces'!A541='Data 1Q Ahead No Spaces'!A540,'Data to Use'!A540,'Data to Use'!A540+1)</f>
        <v>14</v>
      </c>
      <c r="B541" s="2">
        <v>0.92</v>
      </c>
      <c r="C541" s="2">
        <v>3.3</v>
      </c>
      <c r="D541" s="2">
        <v>1.33</v>
      </c>
      <c r="E541" s="2">
        <v>9.73</v>
      </c>
      <c r="F541" s="2">
        <v>7.61</v>
      </c>
      <c r="G541" s="2">
        <v>5.48</v>
      </c>
      <c r="H541" s="2">
        <v>335</v>
      </c>
      <c r="I541" s="2">
        <v>38.630000000000003</v>
      </c>
      <c r="J541" s="2">
        <v>44.34</v>
      </c>
      <c r="K541" s="2">
        <v>27.72</v>
      </c>
      <c r="L541" s="2">
        <v>17.21</v>
      </c>
      <c r="M541" s="2">
        <v>59.97</v>
      </c>
      <c r="N541" s="2">
        <v>37.49</v>
      </c>
      <c r="O541" s="2">
        <v>23.28</v>
      </c>
      <c r="P541" s="4">
        <f>IF('Data 1Q Ahead No Spaces'!T541&lt;5,0,IF('Data 1Q Ahead No Spaces'!T541&lt;11,1,IF('Data 1Q Ahead No Spaces'!T541&lt;17,2,3)))</f>
        <v>1</v>
      </c>
      <c r="Q541" s="3">
        <v>196857.03219999999</v>
      </c>
      <c r="R541" s="7">
        <f>VLOOKUP('Data 1Q Ahead No Spaces'!W541,Industry!$A$2:$B$11,2,FALSE)</f>
        <v>2</v>
      </c>
    </row>
    <row r="542" spans="1:18" ht="28.5" customHeight="1" thickBot="1" x14ac:dyDescent="0.4">
      <c r="A542" s="4">
        <f>IF('Data 1Q Ahead No Spaces'!A542='Data 1Q Ahead No Spaces'!A541,'Data to Use'!A541,'Data to Use'!A541+1)</f>
        <v>14</v>
      </c>
      <c r="B542" s="2">
        <v>1.1100000000000001</v>
      </c>
      <c r="C542" s="2">
        <v>3.1</v>
      </c>
      <c r="D542" s="2">
        <v>1.57</v>
      </c>
      <c r="E542" s="2">
        <v>17.37</v>
      </c>
      <c r="F542" s="2">
        <v>15.62</v>
      </c>
      <c r="G542" s="2">
        <v>12.72</v>
      </c>
      <c r="H542" s="2">
        <v>306</v>
      </c>
      <c r="I542" s="2">
        <v>38.69</v>
      </c>
      <c r="J542" s="2">
        <v>43.92</v>
      </c>
      <c r="K542" s="2">
        <v>27.09</v>
      </c>
      <c r="L542" s="2">
        <v>17.079999999999998</v>
      </c>
      <c r="M542" s="2">
        <v>62.15</v>
      </c>
      <c r="N542" s="2">
        <v>38.33</v>
      </c>
      <c r="O542" s="2">
        <v>24.16</v>
      </c>
      <c r="P542" s="4">
        <f>IF('Data 1Q Ahead No Spaces'!T542&lt;5,0,IF('Data 1Q Ahead No Spaces'!T542&lt;11,1,IF('Data 1Q Ahead No Spaces'!T542&lt;17,2,3)))</f>
        <v>1</v>
      </c>
      <c r="Q542" s="3">
        <v>199329</v>
      </c>
      <c r="R542" s="7">
        <f>VLOOKUP('Data 1Q Ahead No Spaces'!W542,Industry!$A$2:$B$11,2,FALSE)</f>
        <v>2</v>
      </c>
    </row>
    <row r="543" spans="1:18" ht="28.5" customHeight="1" thickBot="1" x14ac:dyDescent="0.4">
      <c r="A543" s="4">
        <f>IF('Data 1Q Ahead No Spaces'!A543='Data 1Q Ahead No Spaces'!A542,'Data to Use'!A542,'Data to Use'!A542+1)</f>
        <v>14</v>
      </c>
      <c r="B543" s="2">
        <v>1.29</v>
      </c>
      <c r="C543" s="2">
        <v>3.52</v>
      </c>
      <c r="D543" s="2">
        <v>1.85</v>
      </c>
      <c r="E543" s="2">
        <v>16.66</v>
      </c>
      <c r="F543" s="2">
        <v>14.49</v>
      </c>
      <c r="G543" s="2">
        <v>11.91</v>
      </c>
      <c r="H543" s="2">
        <v>292</v>
      </c>
      <c r="I543" s="2">
        <v>36.770000000000003</v>
      </c>
      <c r="J543" s="2">
        <v>48.29</v>
      </c>
      <c r="K543" s="2">
        <v>28.4</v>
      </c>
      <c r="L543" s="2">
        <v>17.850000000000001</v>
      </c>
      <c r="M543" s="2">
        <v>70.05</v>
      </c>
      <c r="N543" s="2">
        <v>41.2</v>
      </c>
      <c r="O543" s="2">
        <v>25.89</v>
      </c>
      <c r="P543" s="4">
        <f>IF('Data 1Q Ahead No Spaces'!T543&lt;5,0,IF('Data 1Q Ahead No Spaces'!T543&lt;11,1,IF('Data 1Q Ahead No Spaces'!T543&lt;17,2,3)))</f>
        <v>1</v>
      </c>
      <c r="Q543" s="3">
        <v>182188.0748</v>
      </c>
      <c r="R543" s="7">
        <f>VLOOKUP('Data 1Q Ahead No Spaces'!W543,Industry!$A$2:$B$11,2,FALSE)</f>
        <v>2</v>
      </c>
    </row>
    <row r="544" spans="1:18" ht="28.5" customHeight="1" thickBot="1" x14ac:dyDescent="0.4">
      <c r="A544" s="4">
        <f>IF('Data 1Q Ahead No Spaces'!A544='Data 1Q Ahead No Spaces'!A543,'Data to Use'!A543,'Data to Use'!A543+1)</f>
        <v>15</v>
      </c>
      <c r="B544" s="2">
        <v>4.47</v>
      </c>
      <c r="C544" s="2">
        <v>48.03</v>
      </c>
      <c r="D544" s="2">
        <v>27.5</v>
      </c>
      <c r="E544" s="2">
        <v>6.41</v>
      </c>
      <c r="F544" s="2">
        <v>3.5</v>
      </c>
      <c r="G544" s="2">
        <v>3.5</v>
      </c>
      <c r="H544" s="2">
        <v>6.7</v>
      </c>
      <c r="I544" s="2">
        <v>12.53</v>
      </c>
      <c r="J544" s="2">
        <v>216.51</v>
      </c>
      <c r="K544" s="2">
        <v>59.85</v>
      </c>
      <c r="L544" s="2">
        <v>38.36</v>
      </c>
      <c r="M544" s="2">
        <v>261.73</v>
      </c>
      <c r="N544" s="2">
        <v>72.36</v>
      </c>
      <c r="O544" s="2">
        <v>46.37</v>
      </c>
      <c r="P544" s="4">
        <f>IF('Data 1Q Ahead No Spaces'!T544&lt;5,0,IF('Data 1Q Ahead No Spaces'!T544&lt;11,1,IF('Data 1Q Ahead No Spaces'!T544&lt;17,2,3)))</f>
        <v>1</v>
      </c>
      <c r="Q544" s="3">
        <v>33090.909090000001</v>
      </c>
      <c r="R544" s="7">
        <f>VLOOKUP('Data 1Q Ahead No Spaces'!W544,Industry!$A$2:$B$11,2,FALSE)</f>
        <v>6</v>
      </c>
    </row>
    <row r="545" spans="1:18" ht="28.5" customHeight="1" thickBot="1" x14ac:dyDescent="0.4">
      <c r="A545" s="4">
        <f>IF('Data 1Q Ahead No Spaces'!A545='Data 1Q Ahead No Spaces'!A544,'Data to Use'!A544,'Data to Use'!A544+1)</f>
        <v>15</v>
      </c>
      <c r="B545" s="2">
        <v>3.19</v>
      </c>
      <c r="C545" s="2">
        <v>14.53</v>
      </c>
      <c r="D545" s="2">
        <v>7.3</v>
      </c>
      <c r="E545" s="2">
        <v>8.11</v>
      </c>
      <c r="F545" s="2">
        <v>6.2</v>
      </c>
      <c r="G545" s="2">
        <v>5.29</v>
      </c>
      <c r="H545" s="2">
        <v>6.5</v>
      </c>
      <c r="I545" s="2">
        <v>13.42</v>
      </c>
      <c r="J545" s="2">
        <v>193.4</v>
      </c>
      <c r="K545" s="2">
        <v>53.27</v>
      </c>
      <c r="L545" s="2">
        <v>36.799999999999997</v>
      </c>
      <c r="M545" s="2">
        <v>263.08</v>
      </c>
      <c r="N545" s="2">
        <v>72.459999999999994</v>
      </c>
      <c r="O545" s="2">
        <v>50.06</v>
      </c>
      <c r="P545" s="4">
        <f>IF('Data 1Q Ahead No Spaces'!T545&lt;5,0,IF('Data 1Q Ahead No Spaces'!T545&lt;11,1,IF('Data 1Q Ahead No Spaces'!T545&lt;17,2,3)))</f>
        <v>1</v>
      </c>
      <c r="Q545" s="3">
        <v>24604.545450000001</v>
      </c>
      <c r="R545" s="7">
        <f>VLOOKUP('Data 1Q Ahead No Spaces'!W545,Industry!$A$2:$B$11,2,FALSE)</f>
        <v>6</v>
      </c>
    </row>
    <row r="546" spans="1:18" ht="28.5" customHeight="1" thickBot="1" x14ac:dyDescent="0.4">
      <c r="A546" s="4">
        <f>IF('Data 1Q Ahead No Spaces'!A546='Data 1Q Ahead No Spaces'!A545,'Data to Use'!A545,'Data to Use'!A545+1)</f>
        <v>15</v>
      </c>
      <c r="B546" s="2">
        <v>9.8000000000000007</v>
      </c>
      <c r="C546" s="2">
        <v>21.11</v>
      </c>
      <c r="D546" s="2">
        <v>18.670000000000002</v>
      </c>
      <c r="E546" s="2">
        <v>7.08</v>
      </c>
      <c r="F546" s="2">
        <v>1.82</v>
      </c>
      <c r="G546" s="2">
        <v>3.72</v>
      </c>
      <c r="H546" s="2">
        <v>14.6</v>
      </c>
      <c r="I546" s="2">
        <v>5.91</v>
      </c>
      <c r="J546" s="2">
        <v>146.15</v>
      </c>
      <c r="K546" s="2">
        <v>29.74</v>
      </c>
      <c r="L546" s="2">
        <v>23.43</v>
      </c>
      <c r="M546" s="2">
        <v>391.46</v>
      </c>
      <c r="N546" s="2">
        <v>79.650000000000006</v>
      </c>
      <c r="O546" s="2">
        <v>62.75</v>
      </c>
      <c r="P546" s="4">
        <f>IF('Data 1Q Ahead No Spaces'!T546&lt;5,0,IF('Data 1Q Ahead No Spaces'!T546&lt;11,1,IF('Data 1Q Ahead No Spaces'!T546&lt;17,2,3)))</f>
        <v>1</v>
      </c>
      <c r="Q546" s="3">
        <v>23453.63636</v>
      </c>
      <c r="R546" s="7">
        <f>VLOOKUP('Data 1Q Ahead No Spaces'!W546,Industry!$A$2:$B$11,2,FALSE)</f>
        <v>6</v>
      </c>
    </row>
    <row r="547" spans="1:18" ht="28.5" customHeight="1" thickBot="1" x14ac:dyDescent="0.4">
      <c r="A547" s="4">
        <f>IF('Data 1Q Ahead No Spaces'!A547='Data 1Q Ahead No Spaces'!A546,'Data to Use'!A546,'Data to Use'!A546+1)</f>
        <v>15</v>
      </c>
      <c r="B547" s="2">
        <v>6.6</v>
      </c>
      <c r="C547" s="2">
        <v>14.02</v>
      </c>
      <c r="D547" s="2">
        <v>12.37</v>
      </c>
      <c r="E547" s="2">
        <v>6.72</v>
      </c>
      <c r="F547" s="2">
        <v>2.16</v>
      </c>
      <c r="G547" s="2">
        <v>3.24</v>
      </c>
      <c r="H547" s="2">
        <v>17.899999999999999</v>
      </c>
      <c r="I547" s="2">
        <v>6.33</v>
      </c>
      <c r="J547" s="2">
        <v>129.72999999999999</v>
      </c>
      <c r="K547" s="2">
        <v>28.26</v>
      </c>
      <c r="L547" s="2">
        <v>21.66</v>
      </c>
      <c r="M547" s="2">
        <v>359.03</v>
      </c>
      <c r="N547" s="2">
        <v>78.209999999999994</v>
      </c>
      <c r="O547" s="2">
        <v>59.95</v>
      </c>
      <c r="P547" s="4">
        <f>IF('Data 1Q Ahead No Spaces'!T547&lt;5,0,IF('Data 1Q Ahead No Spaces'!T547&lt;11,1,IF('Data 1Q Ahead No Spaces'!T547&lt;17,2,3)))</f>
        <v>1</v>
      </c>
      <c r="Q547" s="3">
        <v>22474.545450000001</v>
      </c>
      <c r="R547" s="7">
        <f>VLOOKUP('Data 1Q Ahead No Spaces'!W547,Industry!$A$2:$B$11,2,FALSE)</f>
        <v>6</v>
      </c>
    </row>
    <row r="548" spans="1:18" ht="28.5" customHeight="1" thickBot="1" x14ac:dyDescent="0.4">
      <c r="A548" s="4">
        <f>IF('Data 1Q Ahead No Spaces'!A548='Data 1Q Ahead No Spaces'!A547,'Data to Use'!A547,'Data to Use'!A547+1)</f>
        <v>15</v>
      </c>
      <c r="B548" s="2">
        <v>5</v>
      </c>
      <c r="C548" s="2">
        <v>10.67</v>
      </c>
      <c r="D548" s="2">
        <v>9.24</v>
      </c>
      <c r="E548" s="2">
        <v>7.19</v>
      </c>
      <c r="F548" s="2">
        <v>3.77</v>
      </c>
      <c r="G548" s="2">
        <v>4.04</v>
      </c>
      <c r="H548" s="2">
        <v>21</v>
      </c>
      <c r="I548" s="2">
        <v>6.46</v>
      </c>
      <c r="J548" s="2">
        <v>312.18</v>
      </c>
      <c r="K548" s="2">
        <v>68.599999999999994</v>
      </c>
      <c r="L548" s="2">
        <v>51.83</v>
      </c>
      <c r="M548" s="2">
        <v>355.05</v>
      </c>
      <c r="N548" s="2">
        <v>78.02</v>
      </c>
      <c r="O548" s="2">
        <v>58.94</v>
      </c>
      <c r="P548" s="4">
        <f>IF('Data 1Q Ahead No Spaces'!T548&lt;5,0,IF('Data 1Q Ahead No Spaces'!T548&lt;11,1,IF('Data 1Q Ahead No Spaces'!T548&lt;17,2,3)))</f>
        <v>1</v>
      </c>
      <c r="Q548" s="3">
        <v>29080</v>
      </c>
      <c r="R548" s="7">
        <f>VLOOKUP('Data 1Q Ahead No Spaces'!W548,Industry!$A$2:$B$11,2,FALSE)</f>
        <v>6</v>
      </c>
    </row>
    <row r="549" spans="1:18" ht="28.5" customHeight="1" thickBot="1" x14ac:dyDescent="0.4">
      <c r="A549" s="4">
        <f>IF('Data 1Q Ahead No Spaces'!A549='Data 1Q Ahead No Spaces'!A548,'Data to Use'!A548,'Data to Use'!A548+1)</f>
        <v>15</v>
      </c>
      <c r="B549" s="2">
        <v>4.09</v>
      </c>
      <c r="C549" s="2">
        <v>9.18</v>
      </c>
      <c r="D549" s="2">
        <v>7.75</v>
      </c>
      <c r="E549" s="2">
        <v>5.34</v>
      </c>
      <c r="F549" s="2">
        <v>2.75</v>
      </c>
      <c r="G549" s="2">
        <v>2.84</v>
      </c>
      <c r="H549" s="2">
        <v>26</v>
      </c>
      <c r="I549" s="2">
        <v>6.64</v>
      </c>
      <c r="J549" s="2">
        <v>310.89999999999998</v>
      </c>
      <c r="K549" s="2">
        <v>69.510000000000005</v>
      </c>
      <c r="L549" s="2">
        <v>51.65</v>
      </c>
      <c r="M549" s="2">
        <v>347.29</v>
      </c>
      <c r="N549" s="2">
        <v>77.64</v>
      </c>
      <c r="O549" s="2">
        <v>57.7</v>
      </c>
      <c r="P549" s="4">
        <f>IF('Data 1Q Ahead No Spaces'!T549&lt;5,0,IF('Data 1Q Ahead No Spaces'!T549&lt;11,1,IF('Data 1Q Ahead No Spaces'!T549&lt;17,2,3)))</f>
        <v>1</v>
      </c>
      <c r="Q549" s="3">
        <v>25543.63636</v>
      </c>
      <c r="R549" s="7">
        <f>VLOOKUP('Data 1Q Ahead No Spaces'!W549,Industry!$A$2:$B$11,2,FALSE)</f>
        <v>6</v>
      </c>
    </row>
    <row r="550" spans="1:18" ht="28.5" customHeight="1" thickBot="1" x14ac:dyDescent="0.4">
      <c r="A550" s="4">
        <f>IF('Data 1Q Ahead No Spaces'!A550='Data 1Q Ahead No Spaces'!A549,'Data to Use'!A549,'Data to Use'!A549+1)</f>
        <v>15</v>
      </c>
      <c r="B550" s="2">
        <v>4.01</v>
      </c>
      <c r="C550" s="2">
        <v>9.1999999999999993</v>
      </c>
      <c r="D550" s="2">
        <v>7.55</v>
      </c>
      <c r="E550" s="2">
        <v>5.44</v>
      </c>
      <c r="F550" s="2">
        <v>2</v>
      </c>
      <c r="G550" s="2">
        <v>2.92</v>
      </c>
      <c r="H550" s="2">
        <v>27</v>
      </c>
      <c r="I550" s="2">
        <v>7.17</v>
      </c>
      <c r="J550" s="2">
        <v>315.39999999999998</v>
      </c>
      <c r="K550" s="2">
        <v>68.92</v>
      </c>
      <c r="L550" s="2">
        <v>53.77</v>
      </c>
      <c r="M550" s="2">
        <v>357.65</v>
      </c>
      <c r="N550" s="2">
        <v>78.150000000000006</v>
      </c>
      <c r="O550" s="2">
        <v>60.97</v>
      </c>
      <c r="P550" s="4">
        <f>IF('Data 1Q Ahead No Spaces'!T550&lt;5,0,IF('Data 1Q Ahead No Spaces'!T550&lt;11,1,IF('Data 1Q Ahead No Spaces'!T550&lt;17,2,3)))</f>
        <v>1</v>
      </c>
      <c r="Q550" s="3">
        <v>20821.818179999998</v>
      </c>
      <c r="R550" s="7">
        <f>VLOOKUP('Data 1Q Ahead No Spaces'!W550,Industry!$A$2:$B$11,2,FALSE)</f>
        <v>6</v>
      </c>
    </row>
    <row r="551" spans="1:18" ht="28.5" customHeight="1" thickBot="1" x14ac:dyDescent="0.4">
      <c r="A551" s="4">
        <f>IF('Data 1Q Ahead No Spaces'!A551='Data 1Q Ahead No Spaces'!A550,'Data to Use'!A550,'Data to Use'!A550+1)</f>
        <v>15</v>
      </c>
      <c r="B551" s="2">
        <v>3.8</v>
      </c>
      <c r="C551" s="2">
        <v>8.4</v>
      </c>
      <c r="D551" s="2">
        <v>6.93</v>
      </c>
      <c r="E551" s="2">
        <v>5.57</v>
      </c>
      <c r="F551" s="2">
        <v>1.65</v>
      </c>
      <c r="G551" s="2">
        <v>3.13</v>
      </c>
      <c r="H551" s="2">
        <v>28.4</v>
      </c>
      <c r="I551" s="2">
        <v>7.93</v>
      </c>
      <c r="J551" s="2">
        <v>295.67</v>
      </c>
      <c r="K551" s="2">
        <v>66.64</v>
      </c>
      <c r="L551" s="2">
        <v>52.9</v>
      </c>
      <c r="M551" s="2">
        <v>343.68</v>
      </c>
      <c r="N551" s="2">
        <v>77.459999999999994</v>
      </c>
      <c r="O551" s="2">
        <v>61.49</v>
      </c>
      <c r="P551" s="4">
        <f>IF('Data 1Q Ahead No Spaces'!T551&lt;5,0,IF('Data 1Q Ahead No Spaces'!T551&lt;11,1,IF('Data 1Q Ahead No Spaces'!T551&lt;17,2,3)))</f>
        <v>1</v>
      </c>
      <c r="Q551" s="3">
        <v>22689.090909999999</v>
      </c>
      <c r="R551" s="7">
        <f>VLOOKUP('Data 1Q Ahead No Spaces'!W551,Industry!$A$2:$B$11,2,FALSE)</f>
        <v>6</v>
      </c>
    </row>
    <row r="552" spans="1:18" ht="28.5" customHeight="1" thickBot="1" x14ac:dyDescent="0.4">
      <c r="A552" s="4">
        <f>IF('Data 1Q Ahead No Spaces'!A552='Data 1Q Ahead No Spaces'!A551,'Data to Use'!A551,'Data to Use'!A551+1)</f>
        <v>15</v>
      </c>
      <c r="B552" s="2">
        <v>3.96</v>
      </c>
      <c r="C552" s="2">
        <v>8.1999999999999993</v>
      </c>
      <c r="D552" s="2">
        <v>7.19</v>
      </c>
      <c r="E552" s="2">
        <v>5.77</v>
      </c>
      <c r="F552" s="2">
        <v>2.96</v>
      </c>
      <c r="G552" s="2">
        <v>3.28</v>
      </c>
      <c r="H552" s="2">
        <v>28.2</v>
      </c>
      <c r="I552" s="2">
        <v>8.69</v>
      </c>
      <c r="J552" s="2">
        <v>278.77</v>
      </c>
      <c r="K552" s="2">
        <v>65.63</v>
      </c>
      <c r="L552" s="2">
        <v>52.44</v>
      </c>
      <c r="M552" s="2">
        <v>324.77</v>
      </c>
      <c r="N552" s="2">
        <v>76.459999999999994</v>
      </c>
      <c r="O552" s="2">
        <v>61.09</v>
      </c>
      <c r="P552" s="4">
        <f>IF('Data 1Q Ahead No Spaces'!T552&lt;5,0,IF('Data 1Q Ahead No Spaces'!T552&lt;11,1,IF('Data 1Q Ahead No Spaces'!T552&lt;17,2,3)))</f>
        <v>1</v>
      </c>
      <c r="Q552" s="3">
        <v>17750</v>
      </c>
      <c r="R552" s="7">
        <f>VLOOKUP('Data 1Q Ahead No Spaces'!W552,Industry!$A$2:$B$11,2,FALSE)</f>
        <v>6</v>
      </c>
    </row>
    <row r="553" spans="1:18" ht="28.5" customHeight="1" thickBot="1" x14ac:dyDescent="0.4">
      <c r="A553" s="4">
        <f>IF('Data 1Q Ahead No Spaces'!A553='Data 1Q Ahead No Spaces'!A552,'Data to Use'!A552,'Data to Use'!A552+1)</f>
        <v>15</v>
      </c>
      <c r="B553" s="2">
        <v>3.89</v>
      </c>
      <c r="C553" s="2">
        <v>8.77</v>
      </c>
      <c r="D553" s="2">
        <v>7.24</v>
      </c>
      <c r="E553" s="2">
        <v>4.34</v>
      </c>
      <c r="F553" s="2">
        <v>2.36</v>
      </c>
      <c r="G553" s="2">
        <v>2.0499999999999998</v>
      </c>
      <c r="H553" s="2">
        <v>31.3</v>
      </c>
      <c r="I553" s="2">
        <v>8.42</v>
      </c>
      <c r="J553" s="2">
        <v>267.85000000000002</v>
      </c>
      <c r="K553" s="2">
        <v>61.56</v>
      </c>
      <c r="L553" s="2">
        <v>49.87</v>
      </c>
      <c r="M553" s="2">
        <v>335.12</v>
      </c>
      <c r="N553" s="2">
        <v>77.02</v>
      </c>
      <c r="O553" s="2">
        <v>62.39</v>
      </c>
      <c r="P553" s="4">
        <f>IF('Data 1Q Ahead No Spaces'!T553&lt;5,0,IF('Data 1Q Ahead No Spaces'!T553&lt;11,1,IF('Data 1Q Ahead No Spaces'!T553&lt;17,2,3)))</f>
        <v>1</v>
      </c>
      <c r="Q553" s="3">
        <v>17584.545450000001</v>
      </c>
      <c r="R553" s="7">
        <f>VLOOKUP('Data 1Q Ahead No Spaces'!W553,Industry!$A$2:$B$11,2,FALSE)</f>
        <v>6</v>
      </c>
    </row>
    <row r="554" spans="1:18" ht="28.5" customHeight="1" thickBot="1" x14ac:dyDescent="0.4">
      <c r="A554" s="4">
        <f>IF('Data 1Q Ahead No Spaces'!A554='Data 1Q Ahead No Spaces'!A553,'Data to Use'!A553,'Data to Use'!A553+1)</f>
        <v>15</v>
      </c>
      <c r="B554" s="2">
        <v>3.96</v>
      </c>
      <c r="C554" s="2">
        <v>8.65</v>
      </c>
      <c r="D554" s="2">
        <v>7.36</v>
      </c>
      <c r="E554" s="2">
        <v>5.54</v>
      </c>
      <c r="F554" s="2">
        <v>3.02</v>
      </c>
      <c r="G554" s="2">
        <v>3</v>
      </c>
      <c r="H554" s="2">
        <v>28.4</v>
      </c>
      <c r="I554" s="2">
        <v>8.9700000000000006</v>
      </c>
      <c r="J554" s="2">
        <v>263.26</v>
      </c>
      <c r="K554" s="2">
        <v>60.01</v>
      </c>
      <c r="L554" s="2">
        <v>50.21</v>
      </c>
      <c r="M554" s="2">
        <v>338.69</v>
      </c>
      <c r="N554" s="2">
        <v>77.2</v>
      </c>
      <c r="O554" s="2">
        <v>64.599999999999994</v>
      </c>
      <c r="P554" s="4">
        <f>IF('Data 1Q Ahead No Spaces'!T554&lt;5,0,IF('Data 1Q Ahead No Spaces'!T554&lt;11,1,IF('Data 1Q Ahead No Spaces'!T554&lt;17,2,3)))</f>
        <v>1</v>
      </c>
      <c r="Q554" s="3">
        <v>13193.63636</v>
      </c>
      <c r="R554" s="7">
        <f>VLOOKUP('Data 1Q Ahead No Spaces'!W554,Industry!$A$2:$B$11,2,FALSE)</f>
        <v>6</v>
      </c>
    </row>
    <row r="555" spans="1:18" ht="28.5" customHeight="1" thickBot="1" x14ac:dyDescent="0.4">
      <c r="A555" s="4">
        <f>IF('Data 1Q Ahead No Spaces'!A555='Data 1Q Ahead No Spaces'!A554,'Data to Use'!A554,'Data to Use'!A554+1)</f>
        <v>15</v>
      </c>
      <c r="B555" s="2">
        <v>3.86</v>
      </c>
      <c r="C555" s="2">
        <v>8.41</v>
      </c>
      <c r="D555" s="2">
        <v>7.15</v>
      </c>
      <c r="E555" s="2">
        <v>5.88</v>
      </c>
      <c r="F555" s="2">
        <v>3.39</v>
      </c>
      <c r="G555" s="2">
        <v>3.31</v>
      </c>
      <c r="H555" s="2">
        <v>28.7</v>
      </c>
      <c r="I555" s="2">
        <v>9.36</v>
      </c>
      <c r="J555" s="2">
        <v>253.55</v>
      </c>
      <c r="K555" s="2">
        <v>59.19</v>
      </c>
      <c r="L555" s="2">
        <v>49.4</v>
      </c>
      <c r="M555" s="2">
        <v>328.35</v>
      </c>
      <c r="N555" s="2">
        <v>76.650000000000006</v>
      </c>
      <c r="O555" s="2">
        <v>63.97</v>
      </c>
      <c r="P555" s="4">
        <f>IF('Data 1Q Ahead No Spaces'!T555&lt;5,0,IF('Data 1Q Ahead No Spaces'!T555&lt;11,1,IF('Data 1Q Ahead No Spaces'!T555&lt;17,2,3)))</f>
        <v>1</v>
      </c>
      <c r="Q555" s="3">
        <v>15750.909089999999</v>
      </c>
      <c r="R555" s="7">
        <f>VLOOKUP('Data 1Q Ahead No Spaces'!W555,Industry!$A$2:$B$11,2,FALSE)</f>
        <v>6</v>
      </c>
    </row>
    <row r="556" spans="1:18" ht="28.5" customHeight="1" thickBot="1" x14ac:dyDescent="0.4">
      <c r="A556" s="4">
        <f>IF('Data 1Q Ahead No Spaces'!A556='Data 1Q Ahead No Spaces'!A555,'Data to Use'!A555,'Data to Use'!A555+1)</f>
        <v>15</v>
      </c>
      <c r="B556" s="2">
        <v>3.75</v>
      </c>
      <c r="C556" s="2">
        <v>8.1199999999999992</v>
      </c>
      <c r="D556" s="2">
        <v>6.98</v>
      </c>
      <c r="E556" s="2">
        <v>6.03</v>
      </c>
      <c r="F556" s="2">
        <v>4.13</v>
      </c>
      <c r="G556" s="2">
        <v>3.36</v>
      </c>
      <c r="H556" s="2">
        <v>28.2</v>
      </c>
      <c r="I556" s="2">
        <v>9.0299999999999994</v>
      </c>
      <c r="J556" s="2">
        <v>244.83</v>
      </c>
      <c r="K556" s="2">
        <v>57.45</v>
      </c>
      <c r="L556" s="2">
        <v>48.01</v>
      </c>
      <c r="M556" s="2">
        <v>326.12</v>
      </c>
      <c r="N556" s="2">
        <v>76.53</v>
      </c>
      <c r="O556" s="2">
        <v>63.95</v>
      </c>
      <c r="P556" s="4">
        <f>IF('Data 1Q Ahead No Spaces'!T556&lt;5,0,IF('Data 1Q Ahead No Spaces'!T556&lt;11,1,IF('Data 1Q Ahead No Spaces'!T556&lt;17,2,3)))</f>
        <v>1</v>
      </c>
      <c r="Q556" s="3">
        <v>12341.81818</v>
      </c>
      <c r="R556" s="7">
        <f>VLOOKUP('Data 1Q Ahead No Spaces'!W556,Industry!$A$2:$B$11,2,FALSE)</f>
        <v>6</v>
      </c>
    </row>
    <row r="557" spans="1:18" ht="28.5" customHeight="1" thickBot="1" x14ac:dyDescent="0.4">
      <c r="A557" s="4">
        <f>IF('Data 1Q Ahead No Spaces'!A557='Data 1Q Ahead No Spaces'!A556,'Data to Use'!A556,'Data to Use'!A556+1)</f>
        <v>15</v>
      </c>
      <c r="B557" s="2">
        <v>3.45</v>
      </c>
      <c r="C557" s="2">
        <v>7.58</v>
      </c>
      <c r="D557" s="2">
        <v>6.3</v>
      </c>
      <c r="E557" s="2">
        <v>5.93</v>
      </c>
      <c r="F557" s="2">
        <v>4.3</v>
      </c>
      <c r="G557" s="2">
        <v>3.11</v>
      </c>
      <c r="H557" s="2">
        <v>27.1</v>
      </c>
      <c r="I557" s="2">
        <v>8.5299999999999994</v>
      </c>
      <c r="J557" s="2">
        <v>241.78</v>
      </c>
      <c r="K557" s="2">
        <v>56.23</v>
      </c>
      <c r="L557" s="2">
        <v>45.46</v>
      </c>
      <c r="M557" s="2">
        <v>330.01</v>
      </c>
      <c r="N557" s="2">
        <v>76.739999999999995</v>
      </c>
      <c r="O557" s="2">
        <v>62.05</v>
      </c>
      <c r="P557" s="4">
        <f>IF('Data 1Q Ahead No Spaces'!T557&lt;5,0,IF('Data 1Q Ahead No Spaces'!T557&lt;11,1,IF('Data 1Q Ahead No Spaces'!T557&lt;17,2,3)))</f>
        <v>1</v>
      </c>
      <c r="Q557" s="3">
        <v>18517.272730000001</v>
      </c>
      <c r="R557" s="7">
        <f>VLOOKUP('Data 1Q Ahead No Spaces'!W557,Industry!$A$2:$B$11,2,FALSE)</f>
        <v>6</v>
      </c>
    </row>
    <row r="558" spans="1:18" ht="28.5" customHeight="1" thickBot="1" x14ac:dyDescent="0.4">
      <c r="A558" s="4">
        <f>IF('Data 1Q Ahead No Spaces'!A558='Data 1Q Ahead No Spaces'!A557,'Data to Use'!A557,'Data to Use'!A557+1)</f>
        <v>15</v>
      </c>
      <c r="B558" s="2">
        <v>3.24</v>
      </c>
      <c r="C558" s="2">
        <v>7.05</v>
      </c>
      <c r="D558" s="2">
        <v>5.78</v>
      </c>
      <c r="E558" s="2">
        <v>6.67</v>
      </c>
      <c r="F558" s="2">
        <v>3.89</v>
      </c>
      <c r="G558" s="2">
        <v>3.94</v>
      </c>
      <c r="H558" s="2">
        <v>27.5</v>
      </c>
      <c r="I558" s="2">
        <v>9.52</v>
      </c>
      <c r="J558" s="2">
        <v>227.64</v>
      </c>
      <c r="K558" s="2">
        <v>55.51</v>
      </c>
      <c r="L558" s="2">
        <v>45.72</v>
      </c>
      <c r="M558" s="2">
        <v>310.06</v>
      </c>
      <c r="N558" s="2">
        <v>75.61</v>
      </c>
      <c r="O558" s="2">
        <v>62.27</v>
      </c>
      <c r="P558" s="4">
        <f>IF('Data 1Q Ahead No Spaces'!T558&lt;5,0,IF('Data 1Q Ahead No Spaces'!T558&lt;11,1,IF('Data 1Q Ahead No Spaces'!T558&lt;17,2,3)))</f>
        <v>1</v>
      </c>
      <c r="Q558" s="3">
        <v>19412.727269999999</v>
      </c>
      <c r="R558" s="7">
        <f>VLOOKUP('Data 1Q Ahead No Spaces'!W558,Industry!$A$2:$B$11,2,FALSE)</f>
        <v>6</v>
      </c>
    </row>
    <row r="559" spans="1:18" ht="37.5" customHeight="1" thickBot="1" x14ac:dyDescent="0.4">
      <c r="A559" s="4">
        <f>IF('Data 1Q Ahead No Spaces'!A559='Data 1Q Ahead No Spaces'!A558,'Data to Use'!A558,'Data to Use'!A558+1)</f>
        <v>16</v>
      </c>
      <c r="B559" s="2">
        <v>1.42</v>
      </c>
      <c r="C559" s="2">
        <v>3.15</v>
      </c>
      <c r="D559" s="2">
        <v>2.86</v>
      </c>
      <c r="E559" s="2">
        <v>10.76</v>
      </c>
      <c r="F559" s="2">
        <v>3.79</v>
      </c>
      <c r="G559" s="2">
        <v>4.99</v>
      </c>
      <c r="H559" s="2">
        <v>636</v>
      </c>
      <c r="I559" s="2">
        <v>24.49</v>
      </c>
      <c r="J559" s="2">
        <v>47.98</v>
      </c>
      <c r="K559" s="2">
        <v>30.05</v>
      </c>
      <c r="L559" s="2">
        <v>18.93</v>
      </c>
      <c r="M559" s="2">
        <v>59.67</v>
      </c>
      <c r="N559" s="2">
        <v>37.369999999999997</v>
      </c>
      <c r="O559" s="2">
        <v>23.55</v>
      </c>
      <c r="P559" s="4">
        <f>IF('Data 1Q Ahead No Spaces'!T559&lt;5,0,IF('Data 1Q Ahead No Spaces'!T559&lt;11,1,IF('Data 1Q Ahead No Spaces'!T559&lt;17,2,3)))</f>
        <v>1</v>
      </c>
      <c r="Q559" s="3">
        <v>99360.581099999996</v>
      </c>
      <c r="R559" s="7">
        <f>VLOOKUP('Data 1Q Ahead No Spaces'!W559,Industry!$A$2:$B$11,2,FALSE)</f>
        <v>8</v>
      </c>
    </row>
    <row r="560" spans="1:18" ht="37.5" customHeight="1" thickBot="1" x14ac:dyDescent="0.4">
      <c r="A560" s="4">
        <f>IF('Data 1Q Ahead No Spaces'!A560='Data 1Q Ahead No Spaces'!A559,'Data to Use'!A559,'Data to Use'!A559+1)</f>
        <v>16</v>
      </c>
      <c r="B560" s="2">
        <v>1.42</v>
      </c>
      <c r="C560" s="2">
        <v>3.15</v>
      </c>
      <c r="D560" s="2">
        <v>2.91</v>
      </c>
      <c r="E560" s="2">
        <v>11.57</v>
      </c>
      <c r="F560" s="2">
        <v>3.62</v>
      </c>
      <c r="G560" s="2">
        <v>5.45</v>
      </c>
      <c r="H560" s="2">
        <v>590</v>
      </c>
      <c r="I560" s="2">
        <v>24.36</v>
      </c>
      <c r="J560" s="2">
        <v>44.16</v>
      </c>
      <c r="K560" s="2">
        <v>27.88</v>
      </c>
      <c r="L560" s="2">
        <v>17.420000000000002</v>
      </c>
      <c r="M560" s="2">
        <v>58.4</v>
      </c>
      <c r="N560" s="2">
        <v>36.869999999999997</v>
      </c>
      <c r="O560" s="2">
        <v>23.04</v>
      </c>
      <c r="P560" s="4">
        <f>IF('Data 1Q Ahead No Spaces'!T560&lt;5,0,IF('Data 1Q Ahead No Spaces'!T560&lt;11,1,IF('Data 1Q Ahead No Spaces'!T560&lt;17,2,3)))</f>
        <v>1</v>
      </c>
      <c r="Q560" s="3">
        <v>97078.248099999997</v>
      </c>
      <c r="R560" s="7">
        <f>VLOOKUP('Data 1Q Ahead No Spaces'!W560,Industry!$A$2:$B$11,2,FALSE)</f>
        <v>8</v>
      </c>
    </row>
    <row r="561" spans="1:18" ht="37.5" customHeight="1" thickBot="1" x14ac:dyDescent="0.4">
      <c r="A561" s="4">
        <f>IF('Data 1Q Ahead No Spaces'!A561='Data 1Q Ahead No Spaces'!A560,'Data to Use'!A560,'Data to Use'!A560+1)</f>
        <v>16</v>
      </c>
      <c r="B561" s="2">
        <v>1.38</v>
      </c>
      <c r="C561" s="2">
        <v>3.09</v>
      </c>
      <c r="D561" s="2">
        <v>2.84</v>
      </c>
      <c r="E561" s="2">
        <v>12.49</v>
      </c>
      <c r="F561" s="2">
        <v>4.5199999999999996</v>
      </c>
      <c r="G561" s="2">
        <v>6.18</v>
      </c>
      <c r="H561" s="2">
        <v>572</v>
      </c>
      <c r="I561" s="2">
        <v>24.92</v>
      </c>
      <c r="J561" s="2">
        <v>40.86</v>
      </c>
      <c r="K561" s="2">
        <v>26.11</v>
      </c>
      <c r="L561" s="2">
        <v>16.239999999999998</v>
      </c>
      <c r="M561" s="2">
        <v>56.48</v>
      </c>
      <c r="N561" s="2">
        <v>36.090000000000003</v>
      </c>
      <c r="O561" s="2">
        <v>22.45</v>
      </c>
      <c r="P561" s="4">
        <f>IF('Data 1Q Ahead No Spaces'!T561&lt;5,0,IF('Data 1Q Ahead No Spaces'!T561&lt;11,1,IF('Data 1Q Ahead No Spaces'!T561&lt;17,2,3)))</f>
        <v>1</v>
      </c>
      <c r="Q561" s="3">
        <v>108401.60279999999</v>
      </c>
      <c r="R561" s="7">
        <f>VLOOKUP('Data 1Q Ahead No Spaces'!W561,Industry!$A$2:$B$11,2,FALSE)</f>
        <v>8</v>
      </c>
    </row>
    <row r="562" spans="1:18" ht="37.5" customHeight="1" thickBot="1" x14ac:dyDescent="0.4">
      <c r="A562" s="4">
        <f>IF('Data 1Q Ahead No Spaces'!A562='Data 1Q Ahead No Spaces'!A561,'Data to Use'!A561,'Data to Use'!A561+1)</f>
        <v>16</v>
      </c>
      <c r="B562" s="2">
        <v>1.0900000000000001</v>
      </c>
      <c r="C562" s="2">
        <v>2.67</v>
      </c>
      <c r="D562" s="2">
        <v>2.2599999999999998</v>
      </c>
      <c r="E562" s="2">
        <v>13.32</v>
      </c>
      <c r="F562" s="2">
        <v>3.8</v>
      </c>
      <c r="G562" s="2">
        <v>6.67</v>
      </c>
      <c r="H562" s="2">
        <v>551</v>
      </c>
      <c r="I562" s="2">
        <v>25.71</v>
      </c>
      <c r="J562" s="2">
        <v>37.26</v>
      </c>
      <c r="K562" s="2">
        <v>25.3</v>
      </c>
      <c r="L562" s="2">
        <v>15.17</v>
      </c>
      <c r="M562" s="2">
        <v>47.3</v>
      </c>
      <c r="N562" s="2">
        <v>32.11</v>
      </c>
      <c r="O562" s="2">
        <v>19.260000000000002</v>
      </c>
      <c r="P562" s="4">
        <f>IF('Data 1Q Ahead No Spaces'!T562&lt;5,0,IF('Data 1Q Ahead No Spaces'!T562&lt;11,1,IF('Data 1Q Ahead No Spaces'!T562&lt;17,2,3)))</f>
        <v>1</v>
      </c>
      <c r="Q562" s="3">
        <v>108424.46249999999</v>
      </c>
      <c r="R562" s="7">
        <f>VLOOKUP('Data 1Q Ahead No Spaces'!W562,Industry!$A$2:$B$11,2,FALSE)</f>
        <v>8</v>
      </c>
    </row>
    <row r="563" spans="1:18" ht="37.5" customHeight="1" thickBot="1" x14ac:dyDescent="0.4">
      <c r="A563" s="4">
        <f>IF('Data 1Q Ahead No Spaces'!A563='Data 1Q Ahead No Spaces'!A562,'Data to Use'!A562,'Data to Use'!A562+1)</f>
        <v>16</v>
      </c>
      <c r="B563" s="2">
        <v>1.0900000000000001</v>
      </c>
      <c r="C563" s="2">
        <v>2.44</v>
      </c>
      <c r="D563" s="2">
        <v>2.2000000000000002</v>
      </c>
      <c r="E563" s="2">
        <v>15.11</v>
      </c>
      <c r="F563" s="2">
        <v>5.33</v>
      </c>
      <c r="G563" s="2">
        <v>7.83</v>
      </c>
      <c r="H563" s="2">
        <v>485</v>
      </c>
      <c r="I563" s="2">
        <v>26.47</v>
      </c>
      <c r="J563" s="2">
        <v>35.979999999999997</v>
      </c>
      <c r="K563" s="2">
        <v>24.91</v>
      </c>
      <c r="L563" s="2">
        <v>15.23</v>
      </c>
      <c r="M563" s="2">
        <v>44.45</v>
      </c>
      <c r="N563" s="2">
        <v>30.77</v>
      </c>
      <c r="O563" s="2">
        <v>18.82</v>
      </c>
      <c r="P563" s="4">
        <f>IF('Data 1Q Ahead No Spaces'!T563&lt;5,0,IF('Data 1Q Ahead No Spaces'!T563&lt;11,1,IF('Data 1Q Ahead No Spaces'!T563&lt;17,2,3)))</f>
        <v>1</v>
      </c>
      <c r="Q563" s="3">
        <v>110095.5515</v>
      </c>
      <c r="R563" s="7">
        <f>VLOOKUP('Data 1Q Ahead No Spaces'!W563,Industry!$A$2:$B$11,2,FALSE)</f>
        <v>8</v>
      </c>
    </row>
    <row r="564" spans="1:18" ht="37.5" customHeight="1" thickBot="1" x14ac:dyDescent="0.4">
      <c r="A564" s="4">
        <f>IF('Data 1Q Ahead No Spaces'!A564='Data 1Q Ahead No Spaces'!A563,'Data to Use'!A563,'Data to Use'!A563+1)</f>
        <v>16</v>
      </c>
      <c r="B564" s="2">
        <v>1.02</v>
      </c>
      <c r="C564" s="2">
        <v>2.15</v>
      </c>
      <c r="D564" s="2">
        <v>1.99</v>
      </c>
      <c r="E564" s="2">
        <v>16.97</v>
      </c>
      <c r="F564" s="2">
        <v>5.88</v>
      </c>
      <c r="G564" s="2">
        <v>9.1199999999999992</v>
      </c>
      <c r="H564" s="2">
        <v>455</v>
      </c>
      <c r="I564" s="2">
        <v>26.97</v>
      </c>
      <c r="J564" s="2">
        <v>36.700000000000003</v>
      </c>
      <c r="K564" s="2">
        <v>26.1</v>
      </c>
      <c r="L564" s="2">
        <v>15.9</v>
      </c>
      <c r="M564" s="2">
        <v>40.64</v>
      </c>
      <c r="N564" s="2">
        <v>28.9</v>
      </c>
      <c r="O564" s="2">
        <v>17.600000000000001</v>
      </c>
      <c r="P564" s="4">
        <f>IF('Data 1Q Ahead No Spaces'!T564&lt;5,0,IF('Data 1Q Ahead No Spaces'!T564&lt;11,1,IF('Data 1Q Ahead No Spaces'!T564&lt;17,2,3)))</f>
        <v>1</v>
      </c>
      <c r="Q564" s="3">
        <v>119497.58809999999</v>
      </c>
      <c r="R564" s="7">
        <f>VLOOKUP('Data 1Q Ahead No Spaces'!W564,Industry!$A$2:$B$11,2,FALSE)</f>
        <v>8</v>
      </c>
    </row>
    <row r="565" spans="1:18" ht="37.5" customHeight="1" thickBot="1" x14ac:dyDescent="0.4">
      <c r="A565" s="4">
        <f>IF('Data 1Q Ahead No Spaces'!A565='Data 1Q Ahead No Spaces'!A564,'Data to Use'!A564,'Data to Use'!A564+1)</f>
        <v>16</v>
      </c>
      <c r="B565" s="2">
        <v>0.98</v>
      </c>
      <c r="C565" s="2">
        <v>1.99</v>
      </c>
      <c r="D565" s="2">
        <v>1.87</v>
      </c>
      <c r="E565" s="2">
        <v>17.37</v>
      </c>
      <c r="F565" s="2">
        <v>6.37</v>
      </c>
      <c r="G565" s="2">
        <v>9.36</v>
      </c>
      <c r="H565" s="2">
        <v>450</v>
      </c>
      <c r="I565" s="2">
        <v>26.77</v>
      </c>
      <c r="J565" s="2">
        <v>36.31</v>
      </c>
      <c r="K565" s="2">
        <v>26.15</v>
      </c>
      <c r="L565" s="2">
        <v>15.83</v>
      </c>
      <c r="M565" s="2">
        <v>38.86</v>
      </c>
      <c r="N565" s="2">
        <v>27.99</v>
      </c>
      <c r="O565" s="2">
        <v>16.940000000000001</v>
      </c>
      <c r="P565" s="4">
        <f>IF('Data 1Q Ahead No Spaces'!T565&lt;5,0,IF('Data 1Q Ahead No Spaces'!T565&lt;11,1,IF('Data 1Q Ahead No Spaces'!T565&lt;17,2,3)))</f>
        <v>1</v>
      </c>
      <c r="Q565" s="3">
        <v>127983.6914</v>
      </c>
      <c r="R565" s="7">
        <f>VLOOKUP('Data 1Q Ahead No Spaces'!W565,Industry!$A$2:$B$11,2,FALSE)</f>
        <v>8</v>
      </c>
    </row>
    <row r="566" spans="1:18" ht="37.5" customHeight="1" thickBot="1" x14ac:dyDescent="0.4">
      <c r="A566" s="4">
        <f>IF('Data 1Q Ahead No Spaces'!A566='Data 1Q Ahead No Spaces'!A565,'Data to Use'!A565,'Data to Use'!A565+1)</f>
        <v>16</v>
      </c>
      <c r="B566" s="2">
        <v>0.9</v>
      </c>
      <c r="C566" s="2">
        <v>1.89</v>
      </c>
      <c r="D566" s="2">
        <v>1.68</v>
      </c>
      <c r="E566" s="2">
        <v>18.21</v>
      </c>
      <c r="F566" s="2">
        <v>6.06</v>
      </c>
      <c r="G566" s="2">
        <v>9.86</v>
      </c>
      <c r="H566" s="2">
        <v>439</v>
      </c>
      <c r="I566" s="2">
        <v>27.05</v>
      </c>
      <c r="J566" s="2">
        <v>34.03</v>
      </c>
      <c r="K566" s="2">
        <v>24.73</v>
      </c>
      <c r="L566" s="2">
        <v>15.09</v>
      </c>
      <c r="M566" s="2">
        <v>37.6</v>
      </c>
      <c r="N566" s="2">
        <v>27.32</v>
      </c>
      <c r="O566" s="2">
        <v>16.670000000000002</v>
      </c>
      <c r="P566" s="4">
        <f>IF('Data 1Q Ahead No Spaces'!T566&lt;5,0,IF('Data 1Q Ahead No Spaces'!T566&lt;11,1,IF('Data 1Q Ahead No Spaces'!T566&lt;17,2,3)))</f>
        <v>1</v>
      </c>
      <c r="Q566" s="3">
        <v>125688.4458</v>
      </c>
      <c r="R566" s="7">
        <f>VLOOKUP('Data 1Q Ahead No Spaces'!W566,Industry!$A$2:$B$11,2,FALSE)</f>
        <v>8</v>
      </c>
    </row>
    <row r="567" spans="1:18" ht="37.5" customHeight="1" thickBot="1" x14ac:dyDescent="0.4">
      <c r="A567" s="4">
        <f>IF('Data 1Q Ahead No Spaces'!A567='Data 1Q Ahead No Spaces'!A566,'Data to Use'!A566,'Data to Use'!A566+1)</f>
        <v>16</v>
      </c>
      <c r="B567" s="2">
        <v>0.9</v>
      </c>
      <c r="C567" s="2">
        <v>2.11</v>
      </c>
      <c r="D567" s="2">
        <v>1.67</v>
      </c>
      <c r="E567" s="2">
        <v>17.239999999999998</v>
      </c>
      <c r="F567" s="2">
        <v>6.79</v>
      </c>
      <c r="G567" s="2">
        <v>9.44</v>
      </c>
      <c r="H567" s="2">
        <v>459</v>
      </c>
      <c r="I567" s="2">
        <v>26.28</v>
      </c>
      <c r="J567" s="2">
        <v>38.4</v>
      </c>
      <c r="K567" s="2">
        <v>26.88</v>
      </c>
      <c r="L567" s="2">
        <v>16.8</v>
      </c>
      <c r="M567" s="2">
        <v>42.84</v>
      </c>
      <c r="N567" s="2">
        <v>29.99</v>
      </c>
      <c r="O567" s="2">
        <v>18.739999999999998</v>
      </c>
      <c r="P567" s="4">
        <f>IF('Data 1Q Ahead No Spaces'!T567&lt;5,0,IF('Data 1Q Ahead No Spaces'!T567&lt;11,1,IF('Data 1Q Ahead No Spaces'!T567&lt;17,2,3)))</f>
        <v>1</v>
      </c>
      <c r="Q567" s="3">
        <v>103905.40180000001</v>
      </c>
      <c r="R567" s="7">
        <f>VLOOKUP('Data 1Q Ahead No Spaces'!W567,Industry!$A$2:$B$11,2,FALSE)</f>
        <v>8</v>
      </c>
    </row>
    <row r="568" spans="1:18" ht="37.5" customHeight="1" thickBot="1" x14ac:dyDescent="0.4">
      <c r="A568" s="4">
        <f>IF('Data 1Q Ahead No Spaces'!A568='Data 1Q Ahead No Spaces'!A567,'Data to Use'!A567,'Data to Use'!A567+1)</f>
        <v>16</v>
      </c>
      <c r="B568" s="2">
        <v>1.29</v>
      </c>
      <c r="C568" s="2">
        <v>2.48</v>
      </c>
      <c r="D568" s="2">
        <v>2.36</v>
      </c>
      <c r="E568" s="2">
        <v>20.170000000000002</v>
      </c>
      <c r="F568" s="2">
        <v>4.83</v>
      </c>
      <c r="G568" s="2">
        <v>11.28</v>
      </c>
      <c r="H568" s="2">
        <v>403</v>
      </c>
      <c r="I568" s="2">
        <v>25.36</v>
      </c>
      <c r="J568" s="2">
        <v>39.5</v>
      </c>
      <c r="K568" s="2">
        <v>26.26</v>
      </c>
      <c r="L568" s="2">
        <v>16.829999999999998</v>
      </c>
      <c r="M568" s="2">
        <v>50.41</v>
      </c>
      <c r="N568" s="2">
        <v>33.51</v>
      </c>
      <c r="O568" s="2">
        <v>21.49</v>
      </c>
      <c r="P568" s="4">
        <f>IF('Data 1Q Ahead No Spaces'!T568&lt;5,0,IF('Data 1Q Ahead No Spaces'!T568&lt;11,1,IF('Data 1Q Ahead No Spaces'!T568&lt;17,2,3)))</f>
        <v>1</v>
      </c>
      <c r="Q568" s="3">
        <v>100809.70209999999</v>
      </c>
      <c r="R568" s="7">
        <f>VLOOKUP('Data 1Q Ahead No Spaces'!W568,Industry!$A$2:$B$11,2,FALSE)</f>
        <v>8</v>
      </c>
    </row>
    <row r="569" spans="1:18" ht="37.5" customHeight="1" thickBot="1" x14ac:dyDescent="0.4">
      <c r="A569" s="4">
        <f>IF('Data 1Q Ahead No Spaces'!A569='Data 1Q Ahead No Spaces'!A568,'Data to Use'!A568,'Data to Use'!A568+1)</f>
        <v>16</v>
      </c>
      <c r="B569" s="2">
        <v>1.35</v>
      </c>
      <c r="C569" s="2">
        <v>2.58</v>
      </c>
      <c r="D569" s="2">
        <v>2.48</v>
      </c>
      <c r="E569" s="2">
        <v>17.78</v>
      </c>
      <c r="F569" s="2">
        <v>5.52</v>
      </c>
      <c r="G569" s="2">
        <v>9.48</v>
      </c>
      <c r="H569" s="2">
        <v>440</v>
      </c>
      <c r="I569" s="2">
        <v>24.87</v>
      </c>
      <c r="J569" s="2">
        <v>43.15</v>
      </c>
      <c r="K569" s="2">
        <v>28.47</v>
      </c>
      <c r="L569" s="2">
        <v>18.29</v>
      </c>
      <c r="M569" s="2">
        <v>51.56</v>
      </c>
      <c r="N569" s="2">
        <v>34.020000000000003</v>
      </c>
      <c r="O569" s="2">
        <v>21.86</v>
      </c>
      <c r="P569" s="4">
        <f>IF('Data 1Q Ahead No Spaces'!T569&lt;5,0,IF('Data 1Q Ahead No Spaces'!T569&lt;11,1,IF('Data 1Q Ahead No Spaces'!T569&lt;17,2,3)))</f>
        <v>1</v>
      </c>
      <c r="Q569" s="3">
        <v>91151.140899999999</v>
      </c>
      <c r="R569" s="7">
        <f>VLOOKUP('Data 1Q Ahead No Spaces'!W569,Industry!$A$2:$B$11,2,FALSE)</f>
        <v>8</v>
      </c>
    </row>
    <row r="570" spans="1:18" ht="37.5" customHeight="1" thickBot="1" x14ac:dyDescent="0.4">
      <c r="A570" s="4">
        <f>IF('Data 1Q Ahead No Spaces'!A570='Data 1Q Ahead No Spaces'!A569,'Data to Use'!A569,'Data to Use'!A569+1)</f>
        <v>16</v>
      </c>
      <c r="B570" s="2">
        <v>1.32</v>
      </c>
      <c r="C570" s="2">
        <v>3.08</v>
      </c>
      <c r="D570" s="2">
        <v>2.4700000000000002</v>
      </c>
      <c r="E570" s="2">
        <v>14.66</v>
      </c>
      <c r="F570" s="2">
        <v>5.64</v>
      </c>
      <c r="G570" s="2">
        <v>7.41</v>
      </c>
      <c r="H570" s="2">
        <v>517</v>
      </c>
      <c r="I570" s="2">
        <v>20.61</v>
      </c>
      <c r="J570" s="2">
        <v>59.51</v>
      </c>
      <c r="K570" s="2">
        <v>35.89</v>
      </c>
      <c r="L570" s="2">
        <v>23.21</v>
      </c>
      <c r="M570" s="2">
        <v>65.84</v>
      </c>
      <c r="N570" s="2">
        <v>39.700000000000003</v>
      </c>
      <c r="O570" s="2">
        <v>25.67</v>
      </c>
      <c r="P570" s="4">
        <f>IF('Data 1Q Ahead No Spaces'!T570&lt;5,0,IF('Data 1Q Ahead No Spaces'!T570&lt;11,1,IF('Data 1Q Ahead No Spaces'!T570&lt;17,2,3)))</f>
        <v>1</v>
      </c>
      <c r="Q570" s="3">
        <v>96293.631999999998</v>
      </c>
      <c r="R570" s="7">
        <f>VLOOKUP('Data 1Q Ahead No Spaces'!W570,Industry!$A$2:$B$11,2,FALSE)</f>
        <v>8</v>
      </c>
    </row>
    <row r="571" spans="1:18" ht="37.5" customHeight="1" thickBot="1" x14ac:dyDescent="0.4">
      <c r="A571" s="4">
        <f>IF('Data 1Q Ahead No Spaces'!A571='Data 1Q Ahead No Spaces'!A570,'Data to Use'!A570,'Data to Use'!A570+1)</f>
        <v>16</v>
      </c>
      <c r="B571" s="2">
        <v>2.0099999999999998</v>
      </c>
      <c r="C571" s="2">
        <v>4.01</v>
      </c>
      <c r="D571" s="2">
        <v>3.76</v>
      </c>
      <c r="E571" s="2">
        <v>9.43</v>
      </c>
      <c r="F571" s="2">
        <v>3.59</v>
      </c>
      <c r="G571" s="2">
        <v>5.07</v>
      </c>
      <c r="H571" s="2">
        <v>925</v>
      </c>
      <c r="I571" s="2">
        <v>18.45</v>
      </c>
      <c r="J571" s="2">
        <v>69.11</v>
      </c>
      <c r="K571" s="2">
        <v>37.19</v>
      </c>
      <c r="L571" s="2">
        <v>24.54</v>
      </c>
      <c r="M571" s="2">
        <v>85.82</v>
      </c>
      <c r="N571" s="2">
        <v>46.19</v>
      </c>
      <c r="O571" s="2">
        <v>30.48</v>
      </c>
      <c r="P571" s="4">
        <f>IF('Data 1Q Ahead No Spaces'!T571&lt;5,0,IF('Data 1Q Ahead No Spaces'!T571&lt;11,1,IF('Data 1Q Ahead No Spaces'!T571&lt;17,2,3)))</f>
        <v>1</v>
      </c>
      <c r="Q571" s="3">
        <v>85785.332399999999</v>
      </c>
      <c r="R571" s="7">
        <f>VLOOKUP('Data 1Q Ahead No Spaces'!W571,Industry!$A$2:$B$11,2,FALSE)</f>
        <v>8</v>
      </c>
    </row>
    <row r="572" spans="1:18" ht="37.5" customHeight="1" thickBot="1" x14ac:dyDescent="0.4">
      <c r="A572" s="4">
        <f>IF('Data 1Q Ahead No Spaces'!A572='Data 1Q Ahead No Spaces'!A571,'Data to Use'!A571,'Data to Use'!A571+1)</f>
        <v>16</v>
      </c>
      <c r="B572" s="2">
        <v>1.95</v>
      </c>
      <c r="C572" s="2">
        <v>3.79</v>
      </c>
      <c r="D572" s="2">
        <v>3.72</v>
      </c>
      <c r="E572" s="2">
        <v>10.81</v>
      </c>
      <c r="F572" s="2">
        <v>4.05</v>
      </c>
      <c r="G572" s="2">
        <v>5.61</v>
      </c>
      <c r="H572" s="2">
        <v>787</v>
      </c>
      <c r="I572" s="2">
        <v>18.97</v>
      </c>
      <c r="J572" s="2">
        <v>71.8</v>
      </c>
      <c r="K572" s="2">
        <v>40.26</v>
      </c>
      <c r="L572" s="2">
        <v>26.43</v>
      </c>
      <c r="M572" s="2">
        <v>78.37</v>
      </c>
      <c r="N572" s="2">
        <v>43.94</v>
      </c>
      <c r="O572" s="2">
        <v>28.85</v>
      </c>
      <c r="P572" s="4">
        <f>IF('Data 1Q Ahead No Spaces'!T572&lt;5,0,IF('Data 1Q Ahead No Spaces'!T572&lt;11,1,IF('Data 1Q Ahead No Spaces'!T572&lt;17,2,3)))</f>
        <v>1</v>
      </c>
      <c r="Q572" s="3">
        <v>87292.051500000001</v>
      </c>
      <c r="R572" s="7">
        <f>VLOOKUP('Data 1Q Ahead No Spaces'!W572,Industry!$A$2:$B$11,2,FALSE)</f>
        <v>8</v>
      </c>
    </row>
    <row r="573" spans="1:18" ht="37.5" customHeight="1" thickBot="1" x14ac:dyDescent="0.4">
      <c r="A573" s="4">
        <f>IF('Data 1Q Ahead No Spaces'!A573='Data 1Q Ahead No Spaces'!A572,'Data to Use'!A572,'Data to Use'!A572+1)</f>
        <v>16</v>
      </c>
      <c r="B573" s="2">
        <v>1.85</v>
      </c>
      <c r="C573" s="2">
        <v>3.71</v>
      </c>
      <c r="D573" s="2">
        <v>3.61</v>
      </c>
      <c r="E573" s="2">
        <v>11.59</v>
      </c>
      <c r="F573" s="2">
        <v>4.07</v>
      </c>
      <c r="G573" s="2">
        <v>5.66</v>
      </c>
      <c r="H573" s="2">
        <v>704</v>
      </c>
      <c r="I573" s="2">
        <v>19.07</v>
      </c>
      <c r="J573" s="2">
        <v>67.83</v>
      </c>
      <c r="K573" s="2">
        <v>38.92</v>
      </c>
      <c r="L573" s="2">
        <v>25.34</v>
      </c>
      <c r="M573" s="2">
        <v>74.27</v>
      </c>
      <c r="N573" s="2">
        <v>42.62</v>
      </c>
      <c r="O573" s="2">
        <v>27.75</v>
      </c>
      <c r="P573" s="4">
        <f>IF('Data 1Q Ahead No Spaces'!T573&lt;5,0,IF('Data 1Q Ahead No Spaces'!T573&lt;11,1,IF('Data 1Q Ahead No Spaces'!T573&lt;17,2,3)))</f>
        <v>1</v>
      </c>
      <c r="Q573" s="3">
        <v>85986.417600000001</v>
      </c>
      <c r="R573" s="7">
        <f>VLOOKUP('Data 1Q Ahead No Spaces'!W573,Industry!$A$2:$B$11,2,FALSE)</f>
        <v>8</v>
      </c>
    </row>
    <row r="574" spans="1:18" ht="37.5" customHeight="1" thickBot="1" x14ac:dyDescent="0.4">
      <c r="A574" s="4">
        <f>IF('Data 1Q Ahead No Spaces'!A574='Data 1Q Ahead No Spaces'!A573,'Data to Use'!A573,'Data to Use'!A573+1)</f>
        <v>16</v>
      </c>
      <c r="B574" s="2">
        <v>1.83</v>
      </c>
      <c r="C574" s="2">
        <v>3.88</v>
      </c>
      <c r="D574" s="2">
        <v>3.72</v>
      </c>
      <c r="E574" s="2">
        <v>10.49</v>
      </c>
      <c r="F574" s="2">
        <v>4.04</v>
      </c>
      <c r="G574" s="2">
        <v>4.3</v>
      </c>
      <c r="H574" s="2">
        <v>686</v>
      </c>
      <c r="I574" s="2">
        <v>18.239999999999998</v>
      </c>
      <c r="J574" s="2">
        <v>65.430000000000007</v>
      </c>
      <c r="K574" s="2">
        <v>37.6</v>
      </c>
      <c r="L574" s="2">
        <v>24.26</v>
      </c>
      <c r="M574" s="2">
        <v>73.989999999999995</v>
      </c>
      <c r="N574" s="2">
        <v>42.52</v>
      </c>
      <c r="O574" s="2">
        <v>27.44</v>
      </c>
      <c r="P574" s="4">
        <f>IF('Data 1Q Ahead No Spaces'!T574&lt;5,0,IF('Data 1Q Ahead No Spaces'!T574&lt;11,1,IF('Data 1Q Ahead No Spaces'!T574&lt;17,2,3)))</f>
        <v>1</v>
      </c>
      <c r="Q574" s="3">
        <v>93945.684800000003</v>
      </c>
      <c r="R574" s="7">
        <f>VLOOKUP('Data 1Q Ahead No Spaces'!W574,Industry!$A$2:$B$11,2,FALSE)</f>
        <v>8</v>
      </c>
    </row>
    <row r="575" spans="1:18" ht="37.5" customHeight="1" thickBot="1" x14ac:dyDescent="0.4">
      <c r="A575" s="4">
        <f>IF('Data 1Q Ahead No Spaces'!A575='Data 1Q Ahead No Spaces'!A574,'Data to Use'!A574,'Data to Use'!A574+1)</f>
        <v>16</v>
      </c>
      <c r="B575" s="2">
        <v>1.79</v>
      </c>
      <c r="C575" s="2">
        <v>3.9</v>
      </c>
      <c r="D575" s="2">
        <v>3.67</v>
      </c>
      <c r="E575" s="2">
        <v>12.59</v>
      </c>
      <c r="F575" s="2">
        <v>5.67</v>
      </c>
      <c r="G575" s="2">
        <v>6.53</v>
      </c>
      <c r="H575" s="2">
        <v>680</v>
      </c>
      <c r="I575" s="2">
        <v>17.8</v>
      </c>
      <c r="J575" s="2">
        <v>64.290000000000006</v>
      </c>
      <c r="K575" s="2">
        <v>37.22</v>
      </c>
      <c r="L575" s="2">
        <v>23.94</v>
      </c>
      <c r="M575" s="2">
        <v>72.709999999999994</v>
      </c>
      <c r="N575" s="2">
        <v>42.1</v>
      </c>
      <c r="O575" s="2">
        <v>27.07</v>
      </c>
      <c r="P575" s="4">
        <f>IF('Data 1Q Ahead No Spaces'!T575&lt;5,0,IF('Data 1Q Ahead No Spaces'!T575&lt;11,1,IF('Data 1Q Ahead No Spaces'!T575&lt;17,2,3)))</f>
        <v>1</v>
      </c>
      <c r="Q575" s="3">
        <v>87685.2402</v>
      </c>
      <c r="R575" s="7">
        <f>VLOOKUP('Data 1Q Ahead No Spaces'!W575,Industry!$A$2:$B$11,2,FALSE)</f>
        <v>8</v>
      </c>
    </row>
    <row r="576" spans="1:18" ht="37.5" customHeight="1" thickBot="1" x14ac:dyDescent="0.4">
      <c r="A576" s="4">
        <f>IF('Data 1Q Ahead No Spaces'!A576='Data 1Q Ahead No Spaces'!A575,'Data to Use'!A575,'Data to Use'!A575+1)</f>
        <v>16</v>
      </c>
      <c r="B576" s="2">
        <v>1.83</v>
      </c>
      <c r="C576" s="2">
        <v>4.87</v>
      </c>
      <c r="D576" s="2">
        <v>4.43</v>
      </c>
      <c r="E576" s="2">
        <v>6.76</v>
      </c>
      <c r="F576" s="2">
        <v>0.43</v>
      </c>
      <c r="G576" s="2">
        <v>0.6</v>
      </c>
      <c r="H576" s="2">
        <v>679</v>
      </c>
      <c r="I576" s="2">
        <v>17.350000000000001</v>
      </c>
      <c r="J576" s="2">
        <v>58.71</v>
      </c>
      <c r="K576" s="2">
        <v>34.94</v>
      </c>
      <c r="L576" s="2">
        <v>21.92</v>
      </c>
      <c r="M576" s="2">
        <v>68.03</v>
      </c>
      <c r="N576" s="2">
        <v>40.49</v>
      </c>
      <c r="O576" s="2">
        <v>25.4</v>
      </c>
      <c r="P576" s="4">
        <f>IF('Data 1Q Ahead No Spaces'!T576&lt;5,0,IF('Data 1Q Ahead No Spaces'!T576&lt;11,1,IF('Data 1Q Ahead No Spaces'!T576&lt;17,2,3)))</f>
        <v>1</v>
      </c>
      <c r="Q576" s="3">
        <v>79205.302100000001</v>
      </c>
      <c r="R576" s="7">
        <f>VLOOKUP('Data 1Q Ahead No Spaces'!W576,Industry!$A$2:$B$11,2,FALSE)</f>
        <v>8</v>
      </c>
    </row>
    <row r="577" spans="1:18" ht="37.5" customHeight="1" thickBot="1" x14ac:dyDescent="0.4">
      <c r="A577" s="4">
        <f>IF('Data 1Q Ahead No Spaces'!A577='Data 1Q Ahead No Spaces'!A576,'Data to Use'!A576,'Data to Use'!A576+1)</f>
        <v>16</v>
      </c>
      <c r="B577" s="2">
        <v>1.7</v>
      </c>
      <c r="C577" s="2">
        <v>4.75</v>
      </c>
      <c r="D577" s="2">
        <v>4.22</v>
      </c>
      <c r="E577" s="2">
        <v>12.41</v>
      </c>
      <c r="F577" s="2">
        <v>3.06</v>
      </c>
      <c r="G577" s="2">
        <v>5.67</v>
      </c>
      <c r="H577" s="2">
        <v>597</v>
      </c>
      <c r="I577" s="2">
        <v>17.170000000000002</v>
      </c>
      <c r="J577" s="2">
        <v>55.97</v>
      </c>
      <c r="K577" s="2">
        <v>34.369999999999997</v>
      </c>
      <c r="L577" s="2">
        <v>21.44</v>
      </c>
      <c r="M577" s="2">
        <v>62.83</v>
      </c>
      <c r="N577" s="2">
        <v>38.590000000000003</v>
      </c>
      <c r="O577" s="2">
        <v>24.07</v>
      </c>
      <c r="P577" s="4">
        <f>IF('Data 1Q Ahead No Spaces'!T577&lt;5,0,IF('Data 1Q Ahead No Spaces'!T577&lt;11,1,IF('Data 1Q Ahead No Spaces'!T577&lt;17,2,3)))</f>
        <v>1</v>
      </c>
      <c r="Q577" s="3">
        <v>92124.8459</v>
      </c>
      <c r="R577" s="7">
        <f>VLOOKUP('Data 1Q Ahead No Spaces'!W577,Industry!$A$2:$B$11,2,FALSE)</f>
        <v>8</v>
      </c>
    </row>
    <row r="578" spans="1:18" ht="37.5" customHeight="1" thickBot="1" x14ac:dyDescent="0.4">
      <c r="A578" s="4">
        <f>IF('Data 1Q Ahead No Spaces'!A578='Data 1Q Ahead No Spaces'!A577,'Data to Use'!A577,'Data to Use'!A577+1)</f>
        <v>16</v>
      </c>
      <c r="B578" s="2">
        <v>1.47</v>
      </c>
      <c r="C578" s="2">
        <v>3.61</v>
      </c>
      <c r="D578" s="2">
        <v>3.12</v>
      </c>
      <c r="E578" s="2">
        <v>18.510000000000002</v>
      </c>
      <c r="F578" s="2">
        <v>6.9</v>
      </c>
      <c r="G578" s="2">
        <v>11.31</v>
      </c>
      <c r="H578" s="2">
        <v>567</v>
      </c>
      <c r="I578" s="2">
        <v>17.53</v>
      </c>
      <c r="J578" s="2">
        <v>52.07</v>
      </c>
      <c r="K578" s="2">
        <v>32.369999999999997</v>
      </c>
      <c r="L578" s="2">
        <v>20.57</v>
      </c>
      <c r="M578" s="2">
        <v>60.83</v>
      </c>
      <c r="N578" s="2">
        <v>37.82</v>
      </c>
      <c r="O578" s="2">
        <v>24.03</v>
      </c>
      <c r="P578" s="4">
        <f>IF('Data 1Q Ahead No Spaces'!T578&lt;5,0,IF('Data 1Q Ahead No Spaces'!T578&lt;11,1,IF('Data 1Q Ahead No Spaces'!T578&lt;17,2,3)))</f>
        <v>1</v>
      </c>
      <c r="Q578" s="3">
        <v>101150.8872</v>
      </c>
      <c r="R578" s="7">
        <f>VLOOKUP('Data 1Q Ahead No Spaces'!W578,Industry!$A$2:$B$11,2,FALSE)</f>
        <v>8</v>
      </c>
    </row>
    <row r="579" spans="1:18" ht="37.5" customHeight="1" thickBot="1" x14ac:dyDescent="0.4">
      <c r="A579" s="4">
        <f>IF('Data 1Q Ahead No Spaces'!A579='Data 1Q Ahead No Spaces'!A578,'Data to Use'!A578,'Data to Use'!A578+1)</f>
        <v>16</v>
      </c>
      <c r="B579" s="2">
        <v>1.5</v>
      </c>
      <c r="C579" s="2">
        <v>4.18</v>
      </c>
      <c r="D579" s="2">
        <v>3.17</v>
      </c>
      <c r="E579" s="2">
        <v>11.96</v>
      </c>
      <c r="F579" s="2">
        <v>5</v>
      </c>
      <c r="G579" s="2">
        <v>6.28</v>
      </c>
      <c r="H579" s="2">
        <v>709</v>
      </c>
      <c r="I579" s="2">
        <v>17.09</v>
      </c>
      <c r="J579" s="2">
        <v>55.56</v>
      </c>
      <c r="K579" s="2">
        <v>32.9</v>
      </c>
      <c r="L579" s="2">
        <v>21.65</v>
      </c>
      <c r="M579" s="2">
        <v>68.87</v>
      </c>
      <c r="N579" s="2">
        <v>40.78</v>
      </c>
      <c r="O579" s="2">
        <v>26.83</v>
      </c>
      <c r="P579" s="4">
        <f>IF('Data 1Q Ahead No Spaces'!T579&lt;5,0,IF('Data 1Q Ahead No Spaces'!T579&lt;11,1,IF('Data 1Q Ahead No Spaces'!T579&lt;17,2,3)))</f>
        <v>1</v>
      </c>
      <c r="Q579" s="3">
        <v>109032.67479999999</v>
      </c>
      <c r="R579" s="7">
        <f>VLOOKUP('Data 1Q Ahead No Spaces'!W579,Industry!$A$2:$B$11,2,FALSE)</f>
        <v>8</v>
      </c>
    </row>
    <row r="580" spans="1:18" ht="37.5" customHeight="1" thickBot="1" x14ac:dyDescent="0.4">
      <c r="A580" s="4">
        <f>IF('Data 1Q Ahead No Spaces'!A580='Data 1Q Ahead No Spaces'!A579,'Data to Use'!A579,'Data to Use'!A579+1)</f>
        <v>16</v>
      </c>
      <c r="B580" s="2">
        <v>1.33</v>
      </c>
      <c r="C580" s="2">
        <v>2.82</v>
      </c>
      <c r="D580" s="2">
        <v>2.46</v>
      </c>
      <c r="E580" s="2">
        <v>12.56</v>
      </c>
      <c r="F580" s="2">
        <v>5.33</v>
      </c>
      <c r="G580" s="2">
        <v>6.82</v>
      </c>
      <c r="H580" s="2">
        <v>717</v>
      </c>
      <c r="I580" s="2">
        <v>17.59</v>
      </c>
      <c r="J580" s="2">
        <v>52.83</v>
      </c>
      <c r="K580" s="2">
        <v>33.119999999999997</v>
      </c>
      <c r="L580" s="2">
        <v>21.42</v>
      </c>
      <c r="M580" s="2">
        <v>59.51</v>
      </c>
      <c r="N580" s="2">
        <v>37.31</v>
      </c>
      <c r="O580" s="2">
        <v>24.13</v>
      </c>
      <c r="P580" s="4">
        <f>IF('Data 1Q Ahead No Spaces'!T580&lt;5,0,IF('Data 1Q Ahead No Spaces'!T580&lt;11,1,IF('Data 1Q Ahead No Spaces'!T580&lt;17,2,3)))</f>
        <v>1</v>
      </c>
      <c r="Q580" s="3">
        <v>105382.5258</v>
      </c>
      <c r="R580" s="7">
        <f>VLOOKUP('Data 1Q Ahead No Spaces'!W580,Industry!$A$2:$B$11,2,FALSE)</f>
        <v>8</v>
      </c>
    </row>
    <row r="581" spans="1:18" ht="37.5" customHeight="1" thickBot="1" x14ac:dyDescent="0.4">
      <c r="A581" s="4">
        <f>IF('Data 1Q Ahead No Spaces'!A581='Data 1Q Ahead No Spaces'!A580,'Data to Use'!A580,'Data to Use'!A580+1)</f>
        <v>16</v>
      </c>
      <c r="B581" s="2">
        <v>1.2</v>
      </c>
      <c r="C581" s="2">
        <v>2.69</v>
      </c>
      <c r="D581" s="2">
        <v>2.16</v>
      </c>
      <c r="E581" s="2">
        <v>12.64</v>
      </c>
      <c r="F581" s="2">
        <v>5.66</v>
      </c>
      <c r="G581" s="2">
        <v>6.66</v>
      </c>
      <c r="H581" s="2">
        <v>698</v>
      </c>
      <c r="I581" s="2">
        <v>17.13</v>
      </c>
      <c r="J581" s="2">
        <v>52.89</v>
      </c>
      <c r="K581" s="2">
        <v>32.5</v>
      </c>
      <c r="L581" s="2">
        <v>20.3</v>
      </c>
      <c r="M581" s="2">
        <v>62.75</v>
      </c>
      <c r="N581" s="2">
        <v>38.56</v>
      </c>
      <c r="O581" s="2">
        <v>24.08</v>
      </c>
      <c r="P581" s="4">
        <f>IF('Data 1Q Ahead No Spaces'!T581&lt;5,0,IF('Data 1Q Ahead No Spaces'!T581&lt;11,1,IF('Data 1Q Ahead No Spaces'!T581&lt;17,2,3)))</f>
        <v>1</v>
      </c>
      <c r="Q581" s="3">
        <v>104184.1361</v>
      </c>
      <c r="R581" s="7">
        <f>VLOOKUP('Data 1Q Ahead No Spaces'!W581,Industry!$A$2:$B$11,2,FALSE)</f>
        <v>8</v>
      </c>
    </row>
    <row r="582" spans="1:18" ht="37.5" customHeight="1" thickBot="1" x14ac:dyDescent="0.4">
      <c r="A582" s="4">
        <f>IF('Data 1Q Ahead No Spaces'!A582='Data 1Q Ahead No Spaces'!A581,'Data to Use'!A581,'Data to Use'!A581+1)</f>
        <v>16</v>
      </c>
      <c r="B582" s="2">
        <v>1.4</v>
      </c>
      <c r="C582" s="2">
        <v>4.29</v>
      </c>
      <c r="D582" s="2">
        <v>3.2</v>
      </c>
      <c r="E582" s="2">
        <v>4.3600000000000003</v>
      </c>
      <c r="F582" s="2">
        <v>-0.7</v>
      </c>
      <c r="G582" s="2">
        <v>-1.58</v>
      </c>
      <c r="H582" s="2">
        <v>703</v>
      </c>
      <c r="I582" s="2">
        <v>15.61</v>
      </c>
      <c r="J582" s="2">
        <v>58.55</v>
      </c>
      <c r="K582" s="2">
        <v>35.64</v>
      </c>
      <c r="L582" s="2">
        <v>21.83</v>
      </c>
      <c r="M582" s="2">
        <v>64.28</v>
      </c>
      <c r="N582" s="2">
        <v>39.130000000000003</v>
      </c>
      <c r="O582" s="2">
        <v>23.96</v>
      </c>
      <c r="P582" s="4">
        <f>IF('Data 1Q Ahead No Spaces'!T582&lt;5,0,IF('Data 1Q Ahead No Spaces'!T582&lt;11,1,IF('Data 1Q Ahead No Spaces'!T582&lt;17,2,3)))</f>
        <v>1</v>
      </c>
      <c r="Q582" s="3">
        <v>113761.2292</v>
      </c>
      <c r="R582" s="7">
        <f>VLOOKUP('Data 1Q Ahead No Spaces'!W582,Industry!$A$2:$B$11,2,FALSE)</f>
        <v>8</v>
      </c>
    </row>
    <row r="583" spans="1:18" ht="37.5" customHeight="1" thickBot="1" x14ac:dyDescent="0.4">
      <c r="A583" s="4">
        <f>IF('Data 1Q Ahead No Spaces'!A583='Data 1Q Ahead No Spaces'!A582,'Data to Use'!A582,'Data to Use'!A582+1)</f>
        <v>16</v>
      </c>
      <c r="B583" s="2">
        <v>1.5</v>
      </c>
      <c r="C583" s="2">
        <v>3.79</v>
      </c>
      <c r="D583" s="2">
        <v>3.31</v>
      </c>
      <c r="E583" s="2">
        <v>13.46</v>
      </c>
      <c r="F583" s="2">
        <v>7.51</v>
      </c>
      <c r="G583" s="2">
        <v>7.58</v>
      </c>
      <c r="H583" s="2">
        <v>685</v>
      </c>
      <c r="I583" s="2">
        <v>16.45</v>
      </c>
      <c r="J583" s="2">
        <v>54.82</v>
      </c>
      <c r="K583" s="2">
        <v>34.619999999999997</v>
      </c>
      <c r="L583" s="2">
        <v>21.75</v>
      </c>
      <c r="M583" s="2">
        <v>58.35</v>
      </c>
      <c r="N583" s="2">
        <v>36.85</v>
      </c>
      <c r="O583" s="2">
        <v>23.15</v>
      </c>
      <c r="P583" s="4">
        <f>IF('Data 1Q Ahead No Spaces'!T583&lt;5,0,IF('Data 1Q Ahead No Spaces'!T583&lt;11,1,IF('Data 1Q Ahead No Spaces'!T583&lt;17,2,3)))</f>
        <v>1</v>
      </c>
      <c r="Q583" s="3">
        <v>108612.6765</v>
      </c>
      <c r="R583" s="7">
        <f>VLOOKUP('Data 1Q Ahead No Spaces'!W583,Industry!$A$2:$B$11,2,FALSE)</f>
        <v>8</v>
      </c>
    </row>
    <row r="584" spans="1:18" ht="37.5" customHeight="1" thickBot="1" x14ac:dyDescent="0.4">
      <c r="A584" s="4">
        <f>IF('Data 1Q Ahead No Spaces'!A584='Data 1Q Ahead No Spaces'!A583,'Data to Use'!A583,'Data to Use'!A583+1)</f>
        <v>16</v>
      </c>
      <c r="B584" s="2">
        <v>1.35</v>
      </c>
      <c r="C584" s="2">
        <v>3.64</v>
      </c>
      <c r="D584" s="2">
        <v>2.89</v>
      </c>
      <c r="E584" s="2">
        <v>14.4</v>
      </c>
      <c r="F584" s="2">
        <v>7.95</v>
      </c>
      <c r="G584" s="2">
        <v>8.32</v>
      </c>
      <c r="H584" s="2">
        <v>679</v>
      </c>
      <c r="I584" s="2">
        <v>16.43</v>
      </c>
      <c r="J584" s="2">
        <v>51.4</v>
      </c>
      <c r="K584" s="2">
        <v>32.54</v>
      </c>
      <c r="L584" s="2">
        <v>20.56</v>
      </c>
      <c r="M584" s="2">
        <v>57.94</v>
      </c>
      <c r="N584" s="2">
        <v>36.68</v>
      </c>
      <c r="O584" s="2">
        <v>23.17</v>
      </c>
      <c r="P584" s="4">
        <f>IF('Data 1Q Ahead No Spaces'!T584&lt;5,0,IF('Data 1Q Ahead No Spaces'!T584&lt;11,1,IF('Data 1Q Ahead No Spaces'!T584&lt;17,2,3)))</f>
        <v>1</v>
      </c>
      <c r="Q584" s="3">
        <v>126604.0883</v>
      </c>
      <c r="R584" s="7">
        <f>VLOOKUP('Data 1Q Ahead No Spaces'!W584,Industry!$A$2:$B$11,2,FALSE)</f>
        <v>8</v>
      </c>
    </row>
    <row r="585" spans="1:18" ht="37.5" customHeight="1" thickBot="1" x14ac:dyDescent="0.4">
      <c r="A585" s="4">
        <f>IF('Data 1Q Ahead No Spaces'!A585='Data 1Q Ahead No Spaces'!A584,'Data to Use'!A584,'Data to Use'!A584+1)</f>
        <v>16</v>
      </c>
      <c r="B585" s="2">
        <v>1.34</v>
      </c>
      <c r="C585" s="2">
        <v>3.47</v>
      </c>
      <c r="D585" s="2">
        <v>2.79</v>
      </c>
      <c r="E585" s="2">
        <v>15.27</v>
      </c>
      <c r="F585" s="2">
        <v>6.85</v>
      </c>
      <c r="G585" s="2">
        <v>8.68</v>
      </c>
      <c r="H585" s="2">
        <v>632</v>
      </c>
      <c r="I585" s="2">
        <v>16.29</v>
      </c>
      <c r="J585" s="2">
        <v>50.17</v>
      </c>
      <c r="K585" s="2">
        <v>31.95</v>
      </c>
      <c r="L585" s="2">
        <v>20.11</v>
      </c>
      <c r="M585" s="2">
        <v>57</v>
      </c>
      <c r="N585" s="2">
        <v>36.31</v>
      </c>
      <c r="O585" s="2">
        <v>22.85</v>
      </c>
      <c r="P585" s="4">
        <f>IF('Data 1Q Ahead No Spaces'!T585&lt;5,0,IF('Data 1Q Ahead No Spaces'!T585&lt;11,1,IF('Data 1Q Ahead No Spaces'!T585&lt;17,2,3)))</f>
        <v>1</v>
      </c>
      <c r="Q585" s="3">
        <v>130053.12270000001</v>
      </c>
      <c r="R585" s="7">
        <f>VLOOKUP('Data 1Q Ahead No Spaces'!W585,Industry!$A$2:$B$11,2,FALSE)</f>
        <v>8</v>
      </c>
    </row>
    <row r="586" spans="1:18" ht="37.5" customHeight="1" thickBot="1" x14ac:dyDescent="0.4">
      <c r="A586" s="4">
        <f>IF('Data 1Q Ahead No Spaces'!A586='Data 1Q Ahead No Spaces'!A585,'Data to Use'!A585,'Data to Use'!A585+1)</f>
        <v>16</v>
      </c>
      <c r="B586" s="2">
        <v>1.64</v>
      </c>
      <c r="C586" s="2">
        <v>3.96</v>
      </c>
      <c r="D586" s="2">
        <v>3.68</v>
      </c>
      <c r="E586" s="2">
        <v>1.68</v>
      </c>
      <c r="F586" s="2">
        <v>-4.2699999999999996</v>
      </c>
      <c r="G586" s="2">
        <v>-5.51</v>
      </c>
      <c r="H586" s="2">
        <v>575</v>
      </c>
      <c r="I586" s="2">
        <v>14.72</v>
      </c>
      <c r="J586" s="2">
        <v>55.67</v>
      </c>
      <c r="K586" s="2">
        <v>34.61</v>
      </c>
      <c r="L586" s="2">
        <v>21.14</v>
      </c>
      <c r="M586" s="2">
        <v>60.85</v>
      </c>
      <c r="N586" s="2">
        <v>37.83</v>
      </c>
      <c r="O586" s="2">
        <v>23.11</v>
      </c>
      <c r="P586" s="4">
        <f>IF('Data 1Q Ahead No Spaces'!T586&lt;5,0,IF('Data 1Q Ahead No Spaces'!T586&lt;11,1,IF('Data 1Q Ahead No Spaces'!T586&lt;17,2,3)))</f>
        <v>1</v>
      </c>
      <c r="Q586" s="3">
        <v>123690.2858</v>
      </c>
      <c r="R586" s="7">
        <f>VLOOKUP('Data 1Q Ahead No Spaces'!W586,Industry!$A$2:$B$11,2,FALSE)</f>
        <v>8</v>
      </c>
    </row>
    <row r="587" spans="1:18" ht="37.5" customHeight="1" thickBot="1" x14ac:dyDescent="0.4">
      <c r="A587" s="4">
        <f>IF('Data 1Q Ahead No Spaces'!A587='Data 1Q Ahead No Spaces'!A586,'Data to Use'!A586,'Data to Use'!A586+1)</f>
        <v>16</v>
      </c>
      <c r="B587" s="2">
        <v>1.52</v>
      </c>
      <c r="C587" s="2">
        <v>3.73</v>
      </c>
      <c r="D587" s="2">
        <v>3.29</v>
      </c>
      <c r="E587" s="2">
        <v>19.260000000000002</v>
      </c>
      <c r="F587" s="2">
        <v>9.44</v>
      </c>
      <c r="G587" s="2">
        <v>11.59</v>
      </c>
      <c r="H587" s="2">
        <v>537</v>
      </c>
      <c r="I587" s="2">
        <v>14.73</v>
      </c>
      <c r="J587" s="2">
        <v>47.94</v>
      </c>
      <c r="K587" s="2">
        <v>29.89</v>
      </c>
      <c r="L587" s="2">
        <v>18.57</v>
      </c>
      <c r="M587" s="2">
        <v>60.37</v>
      </c>
      <c r="N587" s="2">
        <v>37.65</v>
      </c>
      <c r="O587" s="2">
        <v>23.38</v>
      </c>
      <c r="P587" s="4">
        <f>IF('Data 1Q Ahead No Spaces'!T587&lt;5,0,IF('Data 1Q Ahead No Spaces'!T587&lt;11,1,IF('Data 1Q Ahead No Spaces'!T587&lt;17,2,3)))</f>
        <v>1</v>
      </c>
      <c r="Q587" s="3">
        <v>140623.9209</v>
      </c>
      <c r="R587" s="7">
        <f>VLOOKUP('Data 1Q Ahead No Spaces'!W587,Industry!$A$2:$B$11,2,FALSE)</f>
        <v>8</v>
      </c>
    </row>
    <row r="588" spans="1:18" ht="37.5" customHeight="1" thickBot="1" x14ac:dyDescent="0.4">
      <c r="A588" s="4">
        <f>IF('Data 1Q Ahead No Spaces'!A588='Data 1Q Ahead No Spaces'!A587,'Data to Use'!A587,'Data to Use'!A587+1)</f>
        <v>16</v>
      </c>
      <c r="B588" s="2">
        <v>1.5</v>
      </c>
      <c r="C588" s="2">
        <v>3.3</v>
      </c>
      <c r="D588" s="2">
        <v>3.14</v>
      </c>
      <c r="E588" s="2">
        <v>20.83</v>
      </c>
      <c r="F588" s="2">
        <v>9.56</v>
      </c>
      <c r="G588" s="2">
        <v>12.75</v>
      </c>
      <c r="H588" s="2">
        <v>514</v>
      </c>
      <c r="I588" s="2">
        <v>15.25</v>
      </c>
      <c r="J588" s="2">
        <v>47.95</v>
      </c>
      <c r="K588" s="2">
        <v>30.52</v>
      </c>
      <c r="L588" s="2">
        <v>18.71</v>
      </c>
      <c r="M588" s="2">
        <v>57.08</v>
      </c>
      <c r="N588" s="2">
        <v>36.340000000000003</v>
      </c>
      <c r="O588" s="2">
        <v>22.28</v>
      </c>
      <c r="P588" s="4">
        <f>IF('Data 1Q Ahead No Spaces'!T588&lt;5,0,IF('Data 1Q Ahead No Spaces'!T588&lt;11,1,IF('Data 1Q Ahead No Spaces'!T588&lt;17,2,3)))</f>
        <v>1</v>
      </c>
      <c r="Q588" s="3">
        <v>144055.27239999999</v>
      </c>
      <c r="R588" s="7">
        <f>VLOOKUP('Data 1Q Ahead No Spaces'!W588,Industry!$A$2:$B$11,2,FALSE)</f>
        <v>8</v>
      </c>
    </row>
    <row r="589" spans="1:18" ht="37.5" customHeight="1" thickBot="1" x14ac:dyDescent="0.4">
      <c r="A589" s="4">
        <f>IF('Data 1Q Ahead No Spaces'!A589='Data 1Q Ahead No Spaces'!A588,'Data to Use'!A588,'Data to Use'!A588+1)</f>
        <v>16</v>
      </c>
      <c r="B589" s="2">
        <v>1.26</v>
      </c>
      <c r="C589" s="2">
        <v>5.92</v>
      </c>
      <c r="D589" s="2">
        <v>2.5</v>
      </c>
      <c r="E589" s="2">
        <v>20.329999999999998</v>
      </c>
      <c r="F589" s="2">
        <v>9.52</v>
      </c>
      <c r="G589" s="2">
        <v>12.84</v>
      </c>
      <c r="H589" s="2">
        <v>555</v>
      </c>
      <c r="I589" s="2">
        <v>12.64</v>
      </c>
      <c r="J589" s="2">
        <v>100.75</v>
      </c>
      <c r="K589" s="2">
        <v>48.01</v>
      </c>
      <c r="L589" s="2">
        <v>32.869999999999997</v>
      </c>
      <c r="M589" s="2">
        <v>109.83</v>
      </c>
      <c r="N589" s="2">
        <v>52.34</v>
      </c>
      <c r="O589" s="2">
        <v>35.83</v>
      </c>
      <c r="P589" s="4">
        <f>IF('Data 1Q Ahead No Spaces'!T589&lt;5,0,IF('Data 1Q Ahead No Spaces'!T589&lt;11,1,IF('Data 1Q Ahead No Spaces'!T589&lt;17,2,3)))</f>
        <v>1</v>
      </c>
      <c r="Q589" s="3">
        <v>133572.21679999999</v>
      </c>
      <c r="R589" s="7">
        <f>VLOOKUP('Data 1Q Ahead No Spaces'!W589,Industry!$A$2:$B$11,2,FALSE)</f>
        <v>8</v>
      </c>
    </row>
    <row r="590" spans="1:18" ht="37.5" customHeight="1" thickBot="1" x14ac:dyDescent="0.4">
      <c r="A590" s="4">
        <f>IF('Data 1Q Ahead No Spaces'!A590='Data 1Q Ahead No Spaces'!A589,'Data to Use'!A589,'Data to Use'!A589+1)</f>
        <v>16</v>
      </c>
      <c r="B590" s="2">
        <v>0.81</v>
      </c>
      <c r="C590" s="2">
        <v>2.93</v>
      </c>
      <c r="D590" s="2">
        <v>1.23</v>
      </c>
      <c r="E590" s="2">
        <v>15.31</v>
      </c>
      <c r="F590" s="2">
        <v>9.07</v>
      </c>
      <c r="G590" s="2">
        <v>11.37</v>
      </c>
      <c r="H590" s="2">
        <v>1061</v>
      </c>
      <c r="I590" s="2">
        <v>14.17</v>
      </c>
      <c r="J590" s="2">
        <v>93.97</v>
      </c>
      <c r="K590" s="2">
        <v>47.44</v>
      </c>
      <c r="L590" s="2">
        <v>32.71</v>
      </c>
      <c r="M590" s="2">
        <v>98.09</v>
      </c>
      <c r="N590" s="2">
        <v>49.52</v>
      </c>
      <c r="O590" s="2">
        <v>34.15</v>
      </c>
      <c r="P590" s="4">
        <f>IF('Data 1Q Ahead No Spaces'!T590&lt;5,0,IF('Data 1Q Ahead No Spaces'!T590&lt;11,1,IF('Data 1Q Ahead No Spaces'!T590&lt;17,2,3)))</f>
        <v>1</v>
      </c>
      <c r="Q590" s="3">
        <v>140638.68</v>
      </c>
      <c r="R590" s="7">
        <f>VLOOKUP('Data 1Q Ahead No Spaces'!W590,Industry!$A$2:$B$11,2,FALSE)</f>
        <v>8</v>
      </c>
    </row>
    <row r="591" spans="1:18" ht="37.5" customHeight="1" thickBot="1" x14ac:dyDescent="0.4">
      <c r="A591" s="4">
        <f>IF('Data 1Q Ahead No Spaces'!A591='Data 1Q Ahead No Spaces'!A590,'Data to Use'!A590,'Data to Use'!A590+1)</f>
        <v>16</v>
      </c>
      <c r="B591" s="2">
        <v>2.14</v>
      </c>
      <c r="C591" s="2">
        <v>3.34</v>
      </c>
      <c r="D591" s="2">
        <v>3.23</v>
      </c>
      <c r="E591" s="2">
        <v>9.31</v>
      </c>
      <c r="F591" s="2">
        <v>5.29</v>
      </c>
      <c r="G591" s="2">
        <v>5.9</v>
      </c>
      <c r="H591" s="2">
        <v>1214</v>
      </c>
      <c r="I591" s="2">
        <v>5.74</v>
      </c>
      <c r="J591" s="2">
        <v>776.96</v>
      </c>
      <c r="K591" s="2">
        <v>87.05</v>
      </c>
      <c r="L591" s="2">
        <v>48.57</v>
      </c>
      <c r="M591" s="2">
        <v>792.5</v>
      </c>
      <c r="N591" s="2">
        <v>88.8</v>
      </c>
      <c r="O591" s="2">
        <v>49.54</v>
      </c>
      <c r="P591" s="4">
        <f>IF('Data 1Q Ahead No Spaces'!T591&lt;5,0,IF('Data 1Q Ahead No Spaces'!T591&lt;11,1,IF('Data 1Q Ahead No Spaces'!T591&lt;17,2,3)))</f>
        <v>1</v>
      </c>
      <c r="Q591" s="3">
        <v>196994.45680000001</v>
      </c>
      <c r="R591" s="7">
        <f>VLOOKUP('Data 1Q Ahead No Spaces'!W591,Industry!$A$2:$B$11,2,FALSE)</f>
        <v>8</v>
      </c>
    </row>
    <row r="592" spans="1:18" ht="37.5" customHeight="1" thickBot="1" x14ac:dyDescent="0.4">
      <c r="A592" s="4">
        <f>IF('Data 1Q Ahead No Spaces'!A592='Data 1Q Ahead No Spaces'!A591,'Data to Use'!A591,'Data to Use'!A591+1)</f>
        <v>16</v>
      </c>
      <c r="B592" s="2">
        <v>2.04</v>
      </c>
      <c r="C592" s="2">
        <v>3.23</v>
      </c>
      <c r="D592" s="2">
        <v>3.04</v>
      </c>
      <c r="E592" s="2">
        <v>10.18</v>
      </c>
      <c r="F592" s="2">
        <v>6.45</v>
      </c>
      <c r="G592" s="2">
        <v>6.6</v>
      </c>
      <c r="H592" s="2">
        <v>1164</v>
      </c>
      <c r="I592" s="2">
        <v>6.64</v>
      </c>
      <c r="J592" s="2">
        <v>672.6</v>
      </c>
      <c r="K592" s="2">
        <v>85.48</v>
      </c>
      <c r="L592" s="2">
        <v>47.99</v>
      </c>
      <c r="M592" s="2">
        <v>686.85</v>
      </c>
      <c r="N592" s="2">
        <v>87.29</v>
      </c>
      <c r="O592" s="2">
        <v>49</v>
      </c>
      <c r="P592" s="4">
        <f>IF('Data 1Q Ahead No Spaces'!T592&lt;5,0,IF('Data 1Q Ahead No Spaces'!T592&lt;11,1,IF('Data 1Q Ahead No Spaces'!T592&lt;17,2,3)))</f>
        <v>1</v>
      </c>
      <c r="Q592" s="3">
        <v>202826.2083</v>
      </c>
      <c r="R592" s="7">
        <f>VLOOKUP('Data 1Q Ahead No Spaces'!W592,Industry!$A$2:$B$11,2,FALSE)</f>
        <v>8</v>
      </c>
    </row>
    <row r="593" spans="1:18" ht="37.5" customHeight="1" thickBot="1" x14ac:dyDescent="0.4">
      <c r="A593" s="4">
        <f>IF('Data 1Q Ahead No Spaces'!A593='Data 1Q Ahead No Spaces'!A592,'Data to Use'!A592,'Data to Use'!A592+1)</f>
        <v>16</v>
      </c>
      <c r="B593" s="2">
        <v>2.0099999999999998</v>
      </c>
      <c r="C593" s="2">
        <v>3.23</v>
      </c>
      <c r="D593" s="2">
        <v>3</v>
      </c>
      <c r="E593" s="2">
        <v>8.81</v>
      </c>
      <c r="F593" s="2">
        <v>5.2</v>
      </c>
      <c r="G593" s="2">
        <v>5.49</v>
      </c>
      <c r="H593" s="2">
        <v>1255</v>
      </c>
      <c r="I593" s="2">
        <v>7.33</v>
      </c>
      <c r="J593" s="2">
        <v>598.99</v>
      </c>
      <c r="K593" s="2">
        <v>84.61</v>
      </c>
      <c r="L593" s="2">
        <v>47.56</v>
      </c>
      <c r="M593" s="2">
        <v>607.91</v>
      </c>
      <c r="N593" s="2">
        <v>85.87</v>
      </c>
      <c r="O593" s="2">
        <v>48.27</v>
      </c>
      <c r="P593" s="4">
        <f>IF('Data 1Q Ahead No Spaces'!T593&lt;5,0,IF('Data 1Q Ahead No Spaces'!T593&lt;11,1,IF('Data 1Q Ahead No Spaces'!T593&lt;17,2,3)))</f>
        <v>1</v>
      </c>
      <c r="Q593" s="3">
        <v>207444.6881</v>
      </c>
      <c r="R593" s="7">
        <f>VLOOKUP('Data 1Q Ahead No Spaces'!W593,Industry!$A$2:$B$11,2,FALSE)</f>
        <v>8</v>
      </c>
    </row>
    <row r="594" spans="1:18" ht="37.5" customHeight="1" thickBot="1" x14ac:dyDescent="0.4">
      <c r="A594" s="4">
        <f>IF('Data 1Q Ahead No Spaces'!A594='Data 1Q Ahead No Spaces'!A593,'Data to Use'!A593,'Data to Use'!A593+1)</f>
        <v>16</v>
      </c>
      <c r="B594" s="2">
        <v>2.83</v>
      </c>
      <c r="C594" s="2">
        <v>5.78</v>
      </c>
      <c r="D594" s="2">
        <v>5.21</v>
      </c>
      <c r="E594" s="2">
        <v>1.51</v>
      </c>
      <c r="F594" s="2">
        <v>-1.98</v>
      </c>
      <c r="G594" s="2">
        <v>-1.67</v>
      </c>
      <c r="H594" s="2">
        <v>1282</v>
      </c>
      <c r="I594" s="2">
        <v>5.29</v>
      </c>
      <c r="J594" s="2">
        <v>808.25</v>
      </c>
      <c r="K594" s="2">
        <v>87.07</v>
      </c>
      <c r="L594" s="2">
        <v>47.52</v>
      </c>
      <c r="M594" s="2">
        <v>828.25</v>
      </c>
      <c r="N594" s="2">
        <v>89.23</v>
      </c>
      <c r="O594" s="2">
        <v>48.69</v>
      </c>
      <c r="P594" s="4">
        <f>IF('Data 1Q Ahead No Spaces'!T594&lt;5,0,IF('Data 1Q Ahead No Spaces'!T594&lt;11,1,IF('Data 1Q Ahead No Spaces'!T594&lt;17,2,3)))</f>
        <v>1</v>
      </c>
      <c r="Q594" s="3">
        <v>194369.22709999999</v>
      </c>
      <c r="R594" s="7">
        <f>VLOOKUP('Data 1Q Ahead No Spaces'!W594,Industry!$A$2:$B$11,2,FALSE)</f>
        <v>8</v>
      </c>
    </row>
    <row r="595" spans="1:18" ht="37.5" customHeight="1" thickBot="1" x14ac:dyDescent="0.4">
      <c r="A595" s="4">
        <f>IF('Data 1Q Ahead No Spaces'!A595='Data 1Q Ahead No Spaces'!A594,'Data to Use'!A594,'Data to Use'!A594+1)</f>
        <v>16</v>
      </c>
      <c r="B595" s="2">
        <v>2.95</v>
      </c>
      <c r="C595" s="2">
        <v>5.56</v>
      </c>
      <c r="D595" s="2">
        <v>5.32</v>
      </c>
      <c r="E595" s="2">
        <v>8.9700000000000006</v>
      </c>
      <c r="F595" s="2">
        <v>5.99</v>
      </c>
      <c r="G595" s="2">
        <v>5.98</v>
      </c>
      <c r="H595" s="2">
        <v>1332</v>
      </c>
      <c r="I595" s="2">
        <v>3.96</v>
      </c>
      <c r="J595" s="2">
        <v>1012.63</v>
      </c>
      <c r="K595" s="2">
        <v>87.76</v>
      </c>
      <c r="L595" s="2">
        <v>46.21</v>
      </c>
      <c r="M595" s="2">
        <v>1053.8900000000001</v>
      </c>
      <c r="N595" s="2">
        <v>91.33</v>
      </c>
      <c r="O595" s="2">
        <v>48.09</v>
      </c>
      <c r="P595" s="4">
        <f>IF('Data 1Q Ahead No Spaces'!T595&lt;5,0,IF('Data 1Q Ahead No Spaces'!T595&lt;11,1,IF('Data 1Q Ahead No Spaces'!T595&lt;17,2,3)))</f>
        <v>1</v>
      </c>
      <c r="Q595" s="3">
        <v>198336.8265</v>
      </c>
      <c r="R595" s="7">
        <f>VLOOKUP('Data 1Q Ahead No Spaces'!W595,Industry!$A$2:$B$11,2,FALSE)</f>
        <v>8</v>
      </c>
    </row>
    <row r="596" spans="1:18" ht="37.5" customHeight="1" thickBot="1" x14ac:dyDescent="0.4">
      <c r="A596" s="4">
        <f>IF('Data 1Q Ahead No Spaces'!A596='Data 1Q Ahead No Spaces'!A595,'Data to Use'!A595,'Data to Use'!A595+1)</f>
        <v>16</v>
      </c>
      <c r="B596" s="2">
        <v>3</v>
      </c>
      <c r="C596" s="2">
        <v>5.54</v>
      </c>
      <c r="D596" s="2">
        <v>5.37</v>
      </c>
      <c r="E596" s="2">
        <v>9.77</v>
      </c>
      <c r="F596" s="2">
        <v>5.31</v>
      </c>
      <c r="G596" s="2">
        <v>6.47</v>
      </c>
      <c r="H596" s="2">
        <v>1208</v>
      </c>
      <c r="I596" s="2">
        <v>4.74</v>
      </c>
      <c r="J596" s="2">
        <v>850.28</v>
      </c>
      <c r="K596" s="2">
        <v>86.5</v>
      </c>
      <c r="L596" s="2">
        <v>45.47</v>
      </c>
      <c r="M596" s="2">
        <v>882.95</v>
      </c>
      <c r="N596" s="2">
        <v>89.83</v>
      </c>
      <c r="O596" s="2">
        <v>47.21</v>
      </c>
      <c r="P596" s="4">
        <f>IF('Data 1Q Ahead No Spaces'!T596&lt;5,0,IF('Data 1Q Ahead No Spaces'!T596&lt;11,1,IF('Data 1Q Ahead No Spaces'!T596&lt;17,2,3)))</f>
        <v>1</v>
      </c>
      <c r="Q596" s="3">
        <v>189501.8793</v>
      </c>
      <c r="R596" s="7">
        <f>VLOOKUP('Data 1Q Ahead No Spaces'!W596,Industry!$A$2:$B$11,2,FALSE)</f>
        <v>8</v>
      </c>
    </row>
    <row r="597" spans="1:18" ht="37.5" customHeight="1" thickBot="1" x14ac:dyDescent="0.4">
      <c r="A597" s="4">
        <f>IF('Data 1Q Ahead No Spaces'!A597='Data 1Q Ahead No Spaces'!A596,'Data to Use'!A596,'Data to Use'!A596+1)</f>
        <v>16</v>
      </c>
      <c r="B597" s="2">
        <v>2.91</v>
      </c>
      <c r="C597" s="2">
        <v>5.3</v>
      </c>
      <c r="D597" s="2">
        <v>5.1100000000000003</v>
      </c>
      <c r="E597" s="2">
        <v>9.6</v>
      </c>
      <c r="F597" s="2">
        <v>5.16</v>
      </c>
      <c r="G597" s="2">
        <v>6.27</v>
      </c>
      <c r="H597" s="2">
        <v>1202</v>
      </c>
      <c r="I597" s="2">
        <v>5.43</v>
      </c>
      <c r="J597" s="2">
        <v>722.46</v>
      </c>
      <c r="K597" s="2">
        <v>82.81</v>
      </c>
      <c r="L597" s="2">
        <v>43.4</v>
      </c>
      <c r="M597" s="2">
        <v>772.41</v>
      </c>
      <c r="N597" s="2">
        <v>88.54</v>
      </c>
      <c r="O597" s="2">
        <v>46.4</v>
      </c>
      <c r="P597" s="4">
        <f>IF('Data 1Q Ahead No Spaces'!T597&lt;5,0,IF('Data 1Q Ahead No Spaces'!T597&lt;11,1,IF('Data 1Q Ahead No Spaces'!T597&lt;17,2,3)))</f>
        <v>1</v>
      </c>
      <c r="Q597" s="3">
        <v>177036.67019999999</v>
      </c>
      <c r="R597" s="7">
        <f>VLOOKUP('Data 1Q Ahead No Spaces'!W597,Industry!$A$2:$B$11,2,FALSE)</f>
        <v>8</v>
      </c>
    </row>
    <row r="598" spans="1:18" ht="37.5" customHeight="1" thickBot="1" x14ac:dyDescent="0.4">
      <c r="A598" s="4">
        <f>IF('Data 1Q Ahead No Spaces'!A598='Data 1Q Ahead No Spaces'!A597,'Data to Use'!A597,'Data to Use'!A597+1)</f>
        <v>16</v>
      </c>
      <c r="B598" s="2">
        <v>2.15</v>
      </c>
      <c r="C598" s="2">
        <v>3.33</v>
      </c>
      <c r="D598" s="2">
        <v>3.19</v>
      </c>
      <c r="E598" s="2">
        <v>11.7</v>
      </c>
      <c r="F598" s="2">
        <v>6.3</v>
      </c>
      <c r="G598" s="2">
        <v>8.27</v>
      </c>
      <c r="H598" s="2">
        <v>1178</v>
      </c>
      <c r="I598" s="2">
        <v>6.72</v>
      </c>
      <c r="J598" s="2">
        <v>581.24</v>
      </c>
      <c r="K598" s="2">
        <v>81</v>
      </c>
      <c r="L598" s="2">
        <v>42.39</v>
      </c>
      <c r="M598" s="2">
        <v>617.61</v>
      </c>
      <c r="N598" s="2">
        <v>86.06</v>
      </c>
      <c r="O598" s="2">
        <v>45.04</v>
      </c>
      <c r="P598" s="4">
        <f>IF('Data 1Q Ahead No Spaces'!T598&lt;5,0,IF('Data 1Q Ahead No Spaces'!T598&lt;11,1,IF('Data 1Q Ahead No Spaces'!T598&lt;17,2,3)))</f>
        <v>1</v>
      </c>
      <c r="Q598" s="3">
        <v>188262.15960000001</v>
      </c>
      <c r="R598" s="7">
        <f>VLOOKUP('Data 1Q Ahead No Spaces'!W598,Industry!$A$2:$B$11,2,FALSE)</f>
        <v>8</v>
      </c>
    </row>
    <row r="599" spans="1:18" ht="37.5" customHeight="1" thickBot="1" x14ac:dyDescent="0.4">
      <c r="A599" s="4">
        <f>IF('Data 1Q Ahead No Spaces'!A599='Data 1Q Ahead No Spaces'!A598,'Data to Use'!A598,'Data to Use'!A598+1)</f>
        <v>16</v>
      </c>
      <c r="B599" s="2">
        <v>2.12</v>
      </c>
      <c r="C599" s="2">
        <v>3.33</v>
      </c>
      <c r="D599" s="2">
        <v>3.15</v>
      </c>
      <c r="E599" s="2">
        <v>10.07</v>
      </c>
      <c r="F599" s="2">
        <v>6.32</v>
      </c>
      <c r="G599" s="2">
        <v>6.69</v>
      </c>
      <c r="H599" s="2">
        <v>1188</v>
      </c>
      <c r="I599" s="2">
        <v>7.62</v>
      </c>
      <c r="J599" s="2">
        <v>515.41999999999996</v>
      </c>
      <c r="K599" s="2">
        <v>79.709999999999994</v>
      </c>
      <c r="L599" s="2">
        <v>42.36</v>
      </c>
      <c r="M599" s="2">
        <v>546.59</v>
      </c>
      <c r="N599" s="2">
        <v>84.53</v>
      </c>
      <c r="O599" s="2">
        <v>44.92</v>
      </c>
      <c r="P599" s="4">
        <f>IF('Data 1Q Ahead No Spaces'!T599&lt;5,0,IF('Data 1Q Ahead No Spaces'!T599&lt;11,1,IF('Data 1Q Ahead No Spaces'!T599&lt;17,2,3)))</f>
        <v>1</v>
      </c>
      <c r="Q599" s="3">
        <v>220445.658</v>
      </c>
      <c r="R599" s="7">
        <f>VLOOKUP('Data 1Q Ahead No Spaces'!W599,Industry!$A$2:$B$11,2,FALSE)</f>
        <v>8</v>
      </c>
    </row>
    <row r="600" spans="1:18" ht="37.5" customHeight="1" thickBot="1" x14ac:dyDescent="0.4">
      <c r="A600" s="4">
        <f>IF('Data 1Q Ahead No Spaces'!A600='Data 1Q Ahead No Spaces'!A599,'Data to Use'!A599,'Data to Use'!A599+1)</f>
        <v>16</v>
      </c>
      <c r="B600" s="2">
        <v>2.11</v>
      </c>
      <c r="C600" s="2">
        <v>3.35</v>
      </c>
      <c r="D600" s="2">
        <v>3.25</v>
      </c>
      <c r="E600" s="2">
        <v>8.43</v>
      </c>
      <c r="F600" s="2">
        <v>3.88</v>
      </c>
      <c r="G600" s="2">
        <v>4.5</v>
      </c>
      <c r="H600" s="2">
        <v>1013</v>
      </c>
      <c r="I600" s="2">
        <v>8.3000000000000007</v>
      </c>
      <c r="J600" s="2">
        <v>447.95</v>
      </c>
      <c r="K600" s="2">
        <v>77.13</v>
      </c>
      <c r="L600" s="2">
        <v>40.08</v>
      </c>
      <c r="M600" s="2">
        <v>480.74</v>
      </c>
      <c r="N600" s="2">
        <v>82.78</v>
      </c>
      <c r="O600" s="2">
        <v>43.01</v>
      </c>
      <c r="P600" s="4">
        <f>IF('Data 1Q Ahead No Spaces'!T600&lt;5,0,IF('Data 1Q Ahead No Spaces'!T600&lt;11,1,IF('Data 1Q Ahead No Spaces'!T600&lt;17,2,3)))</f>
        <v>1</v>
      </c>
      <c r="Q600" s="3">
        <v>227620.69440000001</v>
      </c>
      <c r="R600" s="7">
        <f>VLOOKUP('Data 1Q Ahead No Spaces'!W600,Industry!$A$2:$B$11,2,FALSE)</f>
        <v>8</v>
      </c>
    </row>
    <row r="601" spans="1:18" ht="28.5" customHeight="1" thickBot="1" x14ac:dyDescent="0.4">
      <c r="A601" s="4">
        <f>IF('Data 1Q Ahead No Spaces'!A601='Data 1Q Ahead No Spaces'!A600,'Data to Use'!A600,'Data to Use'!A600+1)</f>
        <v>17</v>
      </c>
      <c r="B601" s="2">
        <v>-1.62</v>
      </c>
      <c r="C601" s="2">
        <v>0.09</v>
      </c>
      <c r="D601" s="2">
        <v>-1.79</v>
      </c>
      <c r="E601" s="2">
        <v>166</v>
      </c>
      <c r="F601" s="2">
        <v>155.25</v>
      </c>
      <c r="G601" s="2">
        <v>145</v>
      </c>
      <c r="H601" s="2">
        <v>4</v>
      </c>
      <c r="I601" s="2">
        <v>55.08</v>
      </c>
      <c r="J601" s="2">
        <v>5.42</v>
      </c>
      <c r="K601" s="2">
        <v>5.14</v>
      </c>
      <c r="L601" s="2">
        <v>2.99</v>
      </c>
      <c r="M601" s="2">
        <v>5.42</v>
      </c>
      <c r="N601" s="2">
        <v>5.14</v>
      </c>
      <c r="O601" s="2">
        <v>2.99</v>
      </c>
      <c r="P601" s="4">
        <f>IF('Data 1Q Ahead No Spaces'!T601&lt;5,0,IF('Data 1Q Ahead No Spaces'!T601&lt;11,1,IF('Data 1Q Ahead No Spaces'!T601&lt;17,2,3)))</f>
        <v>1</v>
      </c>
      <c r="Q601" s="7">
        <v>62694.32</v>
      </c>
      <c r="R601" s="7">
        <f>VLOOKUP('Data 1Q Ahead No Spaces'!W601,Industry!$A$2:$B$11,2,FALSE)</f>
        <v>0</v>
      </c>
    </row>
    <row r="602" spans="1:18" ht="28.5" customHeight="1" thickBot="1" x14ac:dyDescent="0.4">
      <c r="A602" s="4">
        <f>IF('Data 1Q Ahead No Spaces'!A602='Data 1Q Ahead No Spaces'!A601,'Data to Use'!A601,'Data to Use'!A601+1)</f>
        <v>17</v>
      </c>
      <c r="B602" s="2">
        <v>-1.38</v>
      </c>
      <c r="C602" s="2">
        <v>0.09</v>
      </c>
      <c r="D602" s="2">
        <v>-1.53</v>
      </c>
      <c r="E602" s="2">
        <v>219</v>
      </c>
      <c r="F602" s="2">
        <v>211</v>
      </c>
      <c r="G602" s="2">
        <v>198.5</v>
      </c>
      <c r="H602" s="2">
        <v>4</v>
      </c>
      <c r="I602" s="2">
        <v>54.33</v>
      </c>
      <c r="J602" s="2">
        <v>5.91</v>
      </c>
      <c r="K602" s="2">
        <v>5.58</v>
      </c>
      <c r="L602" s="2">
        <v>3.21</v>
      </c>
      <c r="M602" s="2">
        <v>5.91</v>
      </c>
      <c r="N602" s="2">
        <v>5.58</v>
      </c>
      <c r="O602" s="2">
        <v>3.21</v>
      </c>
      <c r="P602" s="4">
        <f>IF('Data 1Q Ahead No Spaces'!T602&lt;5,0,IF('Data 1Q Ahead No Spaces'!T602&lt;11,1,IF('Data 1Q Ahead No Spaces'!T602&lt;17,2,3)))</f>
        <v>1</v>
      </c>
      <c r="Q602" s="7">
        <v>68081.33</v>
      </c>
      <c r="R602" s="7">
        <f>VLOOKUP('Data 1Q Ahead No Spaces'!W602,Industry!$A$2:$B$11,2,FALSE)</f>
        <v>0</v>
      </c>
    </row>
    <row r="603" spans="1:18" ht="28.5" customHeight="1" thickBot="1" x14ac:dyDescent="0.4">
      <c r="A603" s="4">
        <f>IF('Data 1Q Ahead No Spaces'!A603='Data 1Q Ahead No Spaces'!A602,'Data to Use'!A602,'Data to Use'!A602+1)</f>
        <v>17</v>
      </c>
      <c r="B603" s="2">
        <v>-1.51</v>
      </c>
      <c r="C603" s="2">
        <v>0.09</v>
      </c>
      <c r="D603" s="2">
        <v>-1.69</v>
      </c>
      <c r="E603" s="2">
        <v>222</v>
      </c>
      <c r="F603" s="2">
        <v>218.75</v>
      </c>
      <c r="G603" s="2">
        <v>199</v>
      </c>
      <c r="H603" s="2">
        <v>4</v>
      </c>
      <c r="I603" s="2">
        <v>56.13</v>
      </c>
      <c r="J603" s="2">
        <v>2.9</v>
      </c>
      <c r="K603" s="2">
        <v>2.75</v>
      </c>
      <c r="L603" s="2">
        <v>1.63</v>
      </c>
      <c r="M603" s="2">
        <v>5.64</v>
      </c>
      <c r="N603" s="2">
        <v>5.34</v>
      </c>
      <c r="O603" s="2">
        <v>3.17</v>
      </c>
      <c r="P603" s="4">
        <f>IF('Data 1Q Ahead No Spaces'!T603&lt;5,0,IF('Data 1Q Ahead No Spaces'!T603&lt;11,1,IF('Data 1Q Ahead No Spaces'!T603&lt;17,2,3)))</f>
        <v>1</v>
      </c>
      <c r="Q603" s="7">
        <v>67023.92</v>
      </c>
      <c r="R603" s="7">
        <f>VLOOKUP('Data 1Q Ahead No Spaces'!W603,Industry!$A$2:$B$11,2,FALSE)</f>
        <v>0</v>
      </c>
    </row>
    <row r="604" spans="1:18" ht="28.5" customHeight="1" thickBot="1" x14ac:dyDescent="0.4">
      <c r="A604" s="4">
        <f>IF('Data 1Q Ahead No Spaces'!A604='Data 1Q Ahead No Spaces'!A603,'Data to Use'!A603,'Data to Use'!A603+1)</f>
        <v>17</v>
      </c>
      <c r="B604" s="2">
        <v>-1.64</v>
      </c>
      <c r="C604" s="2">
        <v>0.1</v>
      </c>
      <c r="D604" s="2">
        <v>-1.8</v>
      </c>
      <c r="E604" s="2">
        <v>334.75</v>
      </c>
      <c r="F604" s="2">
        <v>284</v>
      </c>
      <c r="G604" s="2">
        <v>317.5</v>
      </c>
      <c r="H604" s="2">
        <v>4</v>
      </c>
      <c r="I604" s="2">
        <v>57.63</v>
      </c>
      <c r="J604" s="2">
        <v>2.77</v>
      </c>
      <c r="K604" s="2">
        <v>2.63</v>
      </c>
      <c r="L604" s="2">
        <v>1.6</v>
      </c>
      <c r="M604" s="2">
        <v>5.19</v>
      </c>
      <c r="N604" s="2">
        <v>4.93</v>
      </c>
      <c r="O604" s="2">
        <v>2.99</v>
      </c>
      <c r="P604" s="4">
        <f>IF('Data 1Q Ahead No Spaces'!T604&lt;5,0,IF('Data 1Q Ahead No Spaces'!T604&lt;11,1,IF('Data 1Q Ahead No Spaces'!T604&lt;17,2,3)))</f>
        <v>1</v>
      </c>
      <c r="Q604" s="7">
        <v>62816.52</v>
      </c>
      <c r="R604" s="7">
        <f>VLOOKUP('Data 1Q Ahead No Spaces'!W604,Industry!$A$2:$B$11,2,FALSE)</f>
        <v>0</v>
      </c>
    </row>
    <row r="605" spans="1:18" ht="28.5" customHeight="1" thickBot="1" x14ac:dyDescent="0.4">
      <c r="A605" s="4">
        <f>IF('Data 1Q Ahead No Spaces'!A605='Data 1Q Ahead No Spaces'!A604,'Data to Use'!A604,'Data to Use'!A604+1)</f>
        <v>17</v>
      </c>
      <c r="B605" s="2">
        <v>-1.87</v>
      </c>
      <c r="C605" s="2">
        <v>0.09</v>
      </c>
      <c r="D605" s="2">
        <v>-2.04</v>
      </c>
      <c r="E605" s="2">
        <v>61.55</v>
      </c>
      <c r="F605" s="2">
        <v>54.64</v>
      </c>
      <c r="G605" s="2">
        <v>56</v>
      </c>
      <c r="H605" s="2">
        <v>11</v>
      </c>
      <c r="I605" s="2">
        <v>57.98</v>
      </c>
      <c r="J605" s="2">
        <v>2.58</v>
      </c>
      <c r="K605" s="2">
        <v>2.46</v>
      </c>
      <c r="L605" s="2">
        <v>1.5</v>
      </c>
      <c r="M605" s="2">
        <v>4.92</v>
      </c>
      <c r="N605" s="2">
        <v>4.6900000000000004</v>
      </c>
      <c r="O605" s="2">
        <v>2.85</v>
      </c>
      <c r="P605" s="4">
        <f>IF('Data 1Q Ahead No Spaces'!T605&lt;5,0,IF('Data 1Q Ahead No Spaces'!T605&lt;11,1,IF('Data 1Q Ahead No Spaces'!T605&lt;17,2,3)))</f>
        <v>1</v>
      </c>
      <c r="Q605" s="7">
        <v>66859.649999999994</v>
      </c>
      <c r="R605" s="7">
        <f>VLOOKUP('Data 1Q Ahead No Spaces'!W605,Industry!$A$2:$B$11,2,FALSE)</f>
        <v>0</v>
      </c>
    </row>
    <row r="606" spans="1:18" ht="28.5" customHeight="1" thickBot="1" x14ac:dyDescent="0.4">
      <c r="A606" s="4">
        <f>IF('Data 1Q Ahead No Spaces'!A606='Data 1Q Ahead No Spaces'!A605,'Data to Use'!A605,'Data to Use'!A605+1)</f>
        <v>17</v>
      </c>
      <c r="B606" s="2">
        <v>-2</v>
      </c>
      <c r="C606" s="2">
        <v>0.09</v>
      </c>
      <c r="D606" s="2">
        <v>-2.16</v>
      </c>
      <c r="E606" s="2">
        <v>325</v>
      </c>
      <c r="F606" s="2">
        <v>316</v>
      </c>
      <c r="G606" s="2">
        <v>305</v>
      </c>
      <c r="H606" s="2">
        <v>3</v>
      </c>
      <c r="I606" s="2">
        <v>61.13</v>
      </c>
      <c r="J606" s="2">
        <v>2.35</v>
      </c>
      <c r="K606" s="2">
        <v>2.25</v>
      </c>
      <c r="L606" s="2">
        <v>1.44</v>
      </c>
      <c r="M606" s="2">
        <v>4.46</v>
      </c>
      <c r="N606" s="2">
        <v>4.2699999999999996</v>
      </c>
      <c r="O606" s="2">
        <v>2.73</v>
      </c>
      <c r="P606" s="4">
        <f>IF('Data 1Q Ahead No Spaces'!T606&lt;5,0,IF('Data 1Q Ahead No Spaces'!T606&lt;11,1,IF('Data 1Q Ahead No Spaces'!T606&lt;17,2,3)))</f>
        <v>1</v>
      </c>
      <c r="Q606" s="7">
        <v>58949.4</v>
      </c>
      <c r="R606" s="7">
        <f>VLOOKUP('Data 1Q Ahead No Spaces'!W606,Industry!$A$2:$B$11,2,FALSE)</f>
        <v>0</v>
      </c>
    </row>
    <row r="607" spans="1:18" ht="28.5" customHeight="1" thickBot="1" x14ac:dyDescent="0.4">
      <c r="A607" s="4">
        <f>IF('Data 1Q Ahead No Spaces'!A607='Data 1Q Ahead No Spaces'!A606,'Data to Use'!A606,'Data to Use'!A606+1)</f>
        <v>17</v>
      </c>
      <c r="B607" s="2">
        <v>-1.97</v>
      </c>
      <c r="C607" s="2">
        <v>0.05</v>
      </c>
      <c r="D607" s="2">
        <v>-2.11</v>
      </c>
      <c r="E607" s="2">
        <v>246.25</v>
      </c>
      <c r="F607" s="2">
        <v>236</v>
      </c>
      <c r="G607" s="2">
        <v>231.75</v>
      </c>
      <c r="H607" s="2">
        <v>4</v>
      </c>
      <c r="I607" s="2">
        <v>63.22</v>
      </c>
      <c r="J607" s="2">
        <v>2.2999999999999998</v>
      </c>
      <c r="K607" s="2">
        <v>2.2400000000000002</v>
      </c>
      <c r="L607" s="2">
        <v>1.45</v>
      </c>
      <c r="M607" s="2">
        <v>2.2999999999999998</v>
      </c>
      <c r="N607" s="2">
        <v>2.2400000000000002</v>
      </c>
      <c r="O607" s="2">
        <v>1.45</v>
      </c>
      <c r="P607" s="4">
        <f>IF('Data 1Q Ahead No Spaces'!T607&lt;5,0,IF('Data 1Q Ahead No Spaces'!T607&lt;11,1,IF('Data 1Q Ahead No Spaces'!T607&lt;17,2,3)))</f>
        <v>1</v>
      </c>
      <c r="Q607" s="7">
        <v>51126.16</v>
      </c>
      <c r="R607" s="7">
        <f>VLOOKUP('Data 1Q Ahead No Spaces'!W607,Industry!$A$2:$B$11,2,FALSE)</f>
        <v>0</v>
      </c>
    </row>
    <row r="608" spans="1:18" ht="28.5" customHeight="1" thickBot="1" x14ac:dyDescent="0.4">
      <c r="A608" s="4">
        <f>IF('Data 1Q Ahead No Spaces'!A608='Data 1Q Ahead No Spaces'!A607,'Data to Use'!A607,'Data to Use'!A607+1)</f>
        <v>17</v>
      </c>
      <c r="B608" s="2">
        <v>-2.0499999999999998</v>
      </c>
      <c r="C608" s="2">
        <v>0.04</v>
      </c>
      <c r="D608" s="2">
        <v>-2.1800000000000002</v>
      </c>
      <c r="E608" s="2">
        <v>486.33</v>
      </c>
      <c r="F608" s="2">
        <v>471.33</v>
      </c>
      <c r="G608" s="2">
        <v>468</v>
      </c>
      <c r="H608" s="2">
        <v>3</v>
      </c>
      <c r="I608" s="2">
        <v>62.64</v>
      </c>
      <c r="J608" s="2">
        <v>2.04</v>
      </c>
      <c r="K608" s="2">
        <v>2</v>
      </c>
      <c r="L608" s="2">
        <v>1.28</v>
      </c>
      <c r="M608" s="2">
        <v>2.15</v>
      </c>
      <c r="N608" s="2">
        <v>2.11</v>
      </c>
      <c r="O608" s="2">
        <v>1.35</v>
      </c>
      <c r="P608" s="4">
        <f>IF('Data 1Q Ahead No Spaces'!T608&lt;5,0,IF('Data 1Q Ahead No Spaces'!T608&lt;11,1,IF('Data 1Q Ahead No Spaces'!T608&lt;17,2,3)))</f>
        <v>1</v>
      </c>
      <c r="Q608" s="7">
        <v>65024.959999999999</v>
      </c>
      <c r="R608" s="7">
        <f>VLOOKUP('Data 1Q Ahead No Spaces'!W608,Industry!$A$2:$B$11,2,FALSE)</f>
        <v>0</v>
      </c>
    </row>
    <row r="609" spans="1:18" ht="28.5" customHeight="1" thickBot="1" x14ac:dyDescent="0.4">
      <c r="A609" s="4">
        <f>IF('Data 1Q Ahead No Spaces'!A609='Data 1Q Ahead No Spaces'!A608,'Data to Use'!A608,'Data to Use'!A608+1)</f>
        <v>17</v>
      </c>
      <c r="B609" s="2">
        <v>-2.21</v>
      </c>
      <c r="C609" s="2">
        <v>0.04</v>
      </c>
      <c r="D609" s="2">
        <v>-2.34</v>
      </c>
      <c r="E609" s="2">
        <v>128</v>
      </c>
      <c r="F609" s="2">
        <v>122.33</v>
      </c>
      <c r="G609" s="2">
        <v>119.17</v>
      </c>
      <c r="H609" s="2">
        <v>6</v>
      </c>
      <c r="I609" s="2">
        <v>63.18</v>
      </c>
      <c r="J609" s="2">
        <v>2.0299999999999998</v>
      </c>
      <c r="K609" s="2">
        <v>1.99</v>
      </c>
      <c r="L609" s="2">
        <v>1.28</v>
      </c>
      <c r="M609" s="2">
        <v>2.15</v>
      </c>
      <c r="N609" s="2">
        <v>2.1</v>
      </c>
      <c r="O609" s="2">
        <v>1.36</v>
      </c>
      <c r="P609" s="4">
        <f>IF('Data 1Q Ahead No Spaces'!T609&lt;5,0,IF('Data 1Q Ahead No Spaces'!T609&lt;11,1,IF('Data 1Q Ahead No Spaces'!T609&lt;17,2,3)))</f>
        <v>1</v>
      </c>
      <c r="Q609" s="7">
        <v>66511.199999999997</v>
      </c>
      <c r="R609" s="7">
        <f>VLOOKUP('Data 1Q Ahead No Spaces'!W609,Industry!$A$2:$B$11,2,FALSE)</f>
        <v>0</v>
      </c>
    </row>
    <row r="610" spans="1:18" ht="28.5" customHeight="1" thickBot="1" x14ac:dyDescent="0.4">
      <c r="A610" s="4">
        <f>IF('Data 1Q Ahead No Spaces'!A610='Data 1Q Ahead No Spaces'!A609,'Data to Use'!A609,'Data to Use'!A609+1)</f>
        <v>17</v>
      </c>
      <c r="B610" s="2">
        <v>-2.11</v>
      </c>
      <c r="C610" s="2">
        <v>0.04</v>
      </c>
      <c r="D610" s="2">
        <v>-2.2200000000000002</v>
      </c>
      <c r="E610" s="2">
        <v>197.17</v>
      </c>
      <c r="F610" s="2">
        <v>187.5</v>
      </c>
      <c r="G610" s="2">
        <v>188.5</v>
      </c>
      <c r="H610" s="2">
        <v>6</v>
      </c>
      <c r="I610" s="2">
        <v>65.459999999999994</v>
      </c>
      <c r="J610" s="2">
        <v>1.88</v>
      </c>
      <c r="K610" s="2">
        <v>1.85</v>
      </c>
      <c r="L610" s="2">
        <v>1.23</v>
      </c>
      <c r="M610" s="2">
        <v>1.99</v>
      </c>
      <c r="N610" s="2">
        <v>1.95</v>
      </c>
      <c r="O610" s="2">
        <v>1.3</v>
      </c>
      <c r="P610" s="4">
        <f>IF('Data 1Q Ahead No Spaces'!T610&lt;5,0,IF('Data 1Q Ahead No Spaces'!T610&lt;11,1,IF('Data 1Q Ahead No Spaces'!T610&lt;17,2,3)))</f>
        <v>1</v>
      </c>
      <c r="Q610" s="7">
        <v>65856</v>
      </c>
      <c r="R610" s="7">
        <f>VLOOKUP('Data 1Q Ahead No Spaces'!W610,Industry!$A$2:$B$11,2,FALSE)</f>
        <v>0</v>
      </c>
    </row>
    <row r="611" spans="1:18" ht="28.5" customHeight="1" thickBot="1" x14ac:dyDescent="0.4">
      <c r="A611" s="4">
        <f>IF('Data 1Q Ahead No Spaces'!A611='Data 1Q Ahead No Spaces'!A610,'Data to Use'!A610,'Data to Use'!A610+1)</f>
        <v>17</v>
      </c>
      <c r="B611" s="2">
        <v>-0.39</v>
      </c>
      <c r="C611" s="2">
        <v>1.76</v>
      </c>
      <c r="D611" s="2">
        <v>-0.42</v>
      </c>
      <c r="E611" s="2">
        <v>18.309999999999999</v>
      </c>
      <c r="F611" s="2">
        <v>17.309999999999999</v>
      </c>
      <c r="G611" s="2">
        <v>16</v>
      </c>
      <c r="H611" s="2">
        <v>58</v>
      </c>
      <c r="I611" s="2">
        <v>41.53</v>
      </c>
      <c r="J611" s="2">
        <v>1.61</v>
      </c>
      <c r="K611" s="2">
        <v>0.92</v>
      </c>
      <c r="L611" s="2">
        <v>0.67</v>
      </c>
      <c r="M611" s="2">
        <v>74.650000000000006</v>
      </c>
      <c r="N611" s="2">
        <v>42.74</v>
      </c>
      <c r="O611" s="2">
        <v>31</v>
      </c>
      <c r="P611" s="4">
        <f>IF('Data 1Q Ahead No Spaces'!T611&lt;5,0,IF('Data 1Q Ahead No Spaces'!T611&lt;11,1,IF('Data 1Q Ahead No Spaces'!T611&lt;17,2,3)))</f>
        <v>1</v>
      </c>
      <c r="Q611" s="7">
        <v>66885.509999999995</v>
      </c>
      <c r="R611" s="7">
        <f>VLOOKUP('Data 1Q Ahead No Spaces'!W611,Industry!$A$2:$B$11,2,FALSE)</f>
        <v>0</v>
      </c>
    </row>
    <row r="612" spans="1:18" ht="28.5" customHeight="1" thickBot="1" x14ac:dyDescent="0.4">
      <c r="A612" s="4">
        <f>IF('Data 1Q Ahead No Spaces'!A612='Data 1Q Ahead No Spaces'!A611,'Data to Use'!A611,'Data to Use'!A611+1)</f>
        <v>17</v>
      </c>
      <c r="B612" s="2">
        <v>-0.4</v>
      </c>
      <c r="C612" s="2">
        <v>0.65</v>
      </c>
      <c r="D612" s="2">
        <v>-0.45</v>
      </c>
      <c r="E612" s="2">
        <v>28.63</v>
      </c>
      <c r="F612" s="2">
        <v>28.05</v>
      </c>
      <c r="G612" s="2">
        <v>24.66</v>
      </c>
      <c r="H612" s="2">
        <v>65</v>
      </c>
      <c r="I612" s="2">
        <v>52.39</v>
      </c>
      <c r="J612" s="2">
        <v>1.47</v>
      </c>
      <c r="K612" s="2">
        <v>1.1599999999999999</v>
      </c>
      <c r="L612" s="2">
        <v>0.77</v>
      </c>
      <c r="M612" s="2">
        <v>26.32</v>
      </c>
      <c r="N612" s="2">
        <v>20.83</v>
      </c>
      <c r="O612" s="2">
        <v>13.79</v>
      </c>
      <c r="P612" s="4">
        <f>IF('Data 1Q Ahead No Spaces'!T612&lt;5,0,IF('Data 1Q Ahead No Spaces'!T612&lt;11,1,IF('Data 1Q Ahead No Spaces'!T612&lt;17,2,3)))</f>
        <v>1</v>
      </c>
      <c r="Q612" s="7">
        <v>64940.4</v>
      </c>
      <c r="R612" s="7">
        <f>VLOOKUP('Data 1Q Ahead No Spaces'!W612,Industry!$A$2:$B$11,2,FALSE)</f>
        <v>0</v>
      </c>
    </row>
    <row r="613" spans="1:18" ht="28.5" customHeight="1" thickBot="1" x14ac:dyDescent="0.4">
      <c r="A613" s="4">
        <f>IF('Data 1Q Ahead No Spaces'!A613='Data 1Q Ahead No Spaces'!A612,'Data to Use'!A612,'Data to Use'!A612+1)</f>
        <v>17</v>
      </c>
      <c r="B613" s="2">
        <v>-0.57999999999999996</v>
      </c>
      <c r="C613" s="2">
        <v>0.38</v>
      </c>
      <c r="D613" s="2">
        <v>-0.67</v>
      </c>
      <c r="E613" s="2">
        <v>44.9</v>
      </c>
      <c r="F613" s="2">
        <v>42.43</v>
      </c>
      <c r="G613" s="2">
        <v>35.76</v>
      </c>
      <c r="H613" s="2">
        <v>21</v>
      </c>
      <c r="I613" s="2">
        <v>57.82</v>
      </c>
      <c r="J613" s="2">
        <v>1.39</v>
      </c>
      <c r="K613" s="2">
        <v>1.21</v>
      </c>
      <c r="L613" s="2">
        <v>0.8</v>
      </c>
      <c r="M613" s="2">
        <v>14.82</v>
      </c>
      <c r="N613" s="2">
        <v>12.91</v>
      </c>
      <c r="O613" s="2">
        <v>8.57</v>
      </c>
      <c r="P613" s="4">
        <f>IF('Data 1Q Ahead No Spaces'!T613&lt;5,0,IF('Data 1Q Ahead No Spaces'!T613&lt;11,1,IF('Data 1Q Ahead No Spaces'!T613&lt;17,2,3)))</f>
        <v>1</v>
      </c>
      <c r="Q613" s="7">
        <v>65975.039999999994</v>
      </c>
      <c r="R613" s="7">
        <f>VLOOKUP('Data 1Q Ahead No Spaces'!W613,Industry!$A$2:$B$11,2,FALSE)</f>
        <v>0</v>
      </c>
    </row>
    <row r="614" spans="1:18" ht="28.5" customHeight="1" thickBot="1" x14ac:dyDescent="0.4">
      <c r="A614" s="4">
        <f>IF('Data 1Q Ahead No Spaces'!A614='Data 1Q Ahead No Spaces'!A613,'Data to Use'!A613,'Data to Use'!A613+1)</f>
        <v>17</v>
      </c>
      <c r="B614" s="2">
        <v>-0.45</v>
      </c>
      <c r="C614" s="2">
        <v>0.24</v>
      </c>
      <c r="D614" s="2">
        <v>-0.53</v>
      </c>
      <c r="E614" s="2">
        <v>80.19</v>
      </c>
      <c r="F614" s="2">
        <v>78.06</v>
      </c>
      <c r="G614" s="2">
        <v>69.75</v>
      </c>
      <c r="H614" s="2">
        <v>16</v>
      </c>
      <c r="I614" s="2">
        <v>62.62</v>
      </c>
      <c r="J614" s="2">
        <v>1.29</v>
      </c>
      <c r="K614" s="2">
        <v>1.18</v>
      </c>
      <c r="L614" s="2">
        <v>0.81</v>
      </c>
      <c r="M614" s="2">
        <v>8.77</v>
      </c>
      <c r="N614" s="2">
        <v>8.07</v>
      </c>
      <c r="O614" s="2">
        <v>5.49</v>
      </c>
      <c r="P614" s="4">
        <f>IF('Data 1Q Ahead No Spaces'!T614&lt;5,0,IF('Data 1Q Ahead No Spaces'!T614&lt;11,1,IF('Data 1Q Ahead No Spaces'!T614&lt;17,2,3)))</f>
        <v>1</v>
      </c>
      <c r="Q614" s="7">
        <v>81197.100000000006</v>
      </c>
      <c r="R614" s="7">
        <f>VLOOKUP('Data 1Q Ahead No Spaces'!W614,Industry!$A$2:$B$11,2,FALSE)</f>
        <v>0</v>
      </c>
    </row>
    <row r="615" spans="1:18" ht="28.5" customHeight="1" thickBot="1" x14ac:dyDescent="0.4">
      <c r="A615" s="4">
        <f>IF('Data 1Q Ahead No Spaces'!A615='Data 1Q Ahead No Spaces'!A614,'Data to Use'!A614,'Data to Use'!A614+1)</f>
        <v>17</v>
      </c>
      <c r="B615" s="2">
        <v>-0.31</v>
      </c>
      <c r="C615" s="2">
        <v>1.31</v>
      </c>
      <c r="D615" s="2">
        <v>-0.36</v>
      </c>
      <c r="E615" s="2">
        <v>28.47</v>
      </c>
      <c r="F615" s="2">
        <v>26.94</v>
      </c>
      <c r="G615" s="2">
        <v>23.73</v>
      </c>
      <c r="H615" s="2">
        <v>49</v>
      </c>
      <c r="I615" s="2">
        <v>52.85</v>
      </c>
      <c r="J615" s="2">
        <v>38.159999999999997</v>
      </c>
      <c r="K615" s="2">
        <v>27.18</v>
      </c>
      <c r="L615" s="2">
        <v>20.170000000000002</v>
      </c>
      <c r="M615" s="2">
        <v>40.43</v>
      </c>
      <c r="N615" s="2">
        <v>28.79</v>
      </c>
      <c r="O615" s="2">
        <v>21.37</v>
      </c>
      <c r="P615" s="4">
        <f>IF('Data 1Q Ahead No Spaces'!T615&lt;5,0,IF('Data 1Q Ahead No Spaces'!T615&lt;11,1,IF('Data 1Q Ahead No Spaces'!T615&lt;17,2,3)))</f>
        <v>1</v>
      </c>
      <c r="Q615" s="7">
        <v>98640.9</v>
      </c>
      <c r="R615" s="7">
        <f>VLOOKUP('Data 1Q Ahead No Spaces'!W615,Industry!$A$2:$B$11,2,FALSE)</f>
        <v>0</v>
      </c>
    </row>
    <row r="616" spans="1:18" ht="28.5" customHeight="1" thickBot="1" x14ac:dyDescent="0.4">
      <c r="A616" s="4">
        <f>IF('Data 1Q Ahead No Spaces'!A616='Data 1Q Ahead No Spaces'!A615,'Data to Use'!A615,'Data to Use'!A615+1)</f>
        <v>17</v>
      </c>
      <c r="B616" s="2">
        <v>0.08</v>
      </c>
      <c r="C616" s="2">
        <v>1.24</v>
      </c>
      <c r="D616" s="2">
        <v>0.09</v>
      </c>
      <c r="E616" s="2">
        <v>27.82</v>
      </c>
      <c r="F616" s="2">
        <v>26.41</v>
      </c>
      <c r="G616" s="2">
        <v>24.49</v>
      </c>
      <c r="H616" s="2">
        <v>96</v>
      </c>
      <c r="I616" s="2">
        <v>48.94</v>
      </c>
      <c r="J616" s="2">
        <v>36.85</v>
      </c>
      <c r="K616" s="2">
        <v>25.44</v>
      </c>
      <c r="L616" s="2">
        <v>18.03</v>
      </c>
      <c r="M616" s="2">
        <v>44.88</v>
      </c>
      <c r="N616" s="2">
        <v>30.98</v>
      </c>
      <c r="O616" s="2">
        <v>21.96</v>
      </c>
      <c r="P616" s="4">
        <f>IF('Data 1Q Ahead No Spaces'!T616&lt;5,0,IF('Data 1Q Ahead No Spaces'!T616&lt;11,1,IF('Data 1Q Ahead No Spaces'!T616&lt;17,2,3)))</f>
        <v>1</v>
      </c>
      <c r="Q616" s="7">
        <v>103483.04</v>
      </c>
      <c r="R616" s="7">
        <f>VLOOKUP('Data 1Q Ahead No Spaces'!W616,Industry!$A$2:$B$11,2,FALSE)</f>
        <v>0</v>
      </c>
    </row>
    <row r="617" spans="1:18" ht="28.5" customHeight="1" thickBot="1" x14ac:dyDescent="0.4">
      <c r="A617" s="4">
        <f>IF('Data 1Q Ahead No Spaces'!A617='Data 1Q Ahead No Spaces'!A616,'Data to Use'!A616,'Data to Use'!A616+1)</f>
        <v>17</v>
      </c>
      <c r="B617" s="2">
        <v>-0.2</v>
      </c>
      <c r="C617" s="2">
        <v>0.98</v>
      </c>
      <c r="D617" s="2">
        <v>-0.24</v>
      </c>
      <c r="E617" s="2">
        <v>17.190000000000001</v>
      </c>
      <c r="F617" s="2">
        <v>16.27</v>
      </c>
      <c r="G617" s="2">
        <v>13.45</v>
      </c>
      <c r="H617" s="2">
        <v>94</v>
      </c>
      <c r="I617" s="2">
        <v>51.83</v>
      </c>
      <c r="J617" s="2">
        <v>35.06</v>
      </c>
      <c r="K617" s="2">
        <v>25.96</v>
      </c>
      <c r="L617" s="2">
        <v>18.170000000000002</v>
      </c>
      <c r="M617" s="2">
        <v>35.07</v>
      </c>
      <c r="N617" s="2">
        <v>25.97</v>
      </c>
      <c r="O617" s="2">
        <v>18.18</v>
      </c>
      <c r="P617" s="4">
        <f>IF('Data 1Q Ahead No Spaces'!T617&lt;5,0,IF('Data 1Q Ahead No Spaces'!T617&lt;11,1,IF('Data 1Q Ahead No Spaces'!T617&lt;17,2,3)))</f>
        <v>1</v>
      </c>
      <c r="Q617" s="7">
        <v>96801.2</v>
      </c>
      <c r="R617" s="7">
        <f>VLOOKUP('Data 1Q Ahead No Spaces'!W617,Industry!$A$2:$B$11,2,FALSE)</f>
        <v>0</v>
      </c>
    </row>
    <row r="618" spans="1:18" ht="28.5" customHeight="1" thickBot="1" x14ac:dyDescent="0.4">
      <c r="A618" s="4">
        <f>IF('Data 1Q Ahead No Spaces'!A618='Data 1Q Ahead No Spaces'!A617,'Data to Use'!A617,'Data to Use'!A617+1)</f>
        <v>17</v>
      </c>
      <c r="B618" s="2">
        <v>-0.27</v>
      </c>
      <c r="C618" s="2">
        <v>0.91</v>
      </c>
      <c r="D618" s="2">
        <v>-0.32</v>
      </c>
      <c r="E618" s="2">
        <v>24.38</v>
      </c>
      <c r="F618" s="2">
        <v>23.61</v>
      </c>
      <c r="G618" s="2">
        <v>20.34</v>
      </c>
      <c r="H618" s="2">
        <v>89</v>
      </c>
      <c r="I618" s="2">
        <v>54.12</v>
      </c>
      <c r="J618" s="2">
        <v>32.32</v>
      </c>
      <c r="K618" s="2">
        <v>24.42</v>
      </c>
      <c r="L618" s="2">
        <v>17.489999999999998</v>
      </c>
      <c r="M618" s="2">
        <v>32.33</v>
      </c>
      <c r="N618" s="2">
        <v>24.43</v>
      </c>
      <c r="O618" s="2">
        <v>17.5</v>
      </c>
      <c r="P618" s="4">
        <f>IF('Data 1Q Ahead No Spaces'!T618&lt;5,0,IF('Data 1Q Ahead No Spaces'!T618&lt;11,1,IF('Data 1Q Ahead No Spaces'!T618&lt;17,2,3)))</f>
        <v>1</v>
      </c>
      <c r="Q618" s="7">
        <v>117626</v>
      </c>
      <c r="R618" s="7">
        <f>VLOOKUP('Data 1Q Ahead No Spaces'!W618,Industry!$A$2:$B$11,2,FALSE)</f>
        <v>0</v>
      </c>
    </row>
    <row r="619" spans="1:18" ht="28.5" customHeight="1" thickBot="1" x14ac:dyDescent="0.4">
      <c r="A619" s="4">
        <f>IF('Data 1Q Ahead No Spaces'!A619='Data 1Q Ahead No Spaces'!A618,'Data to Use'!A618,'Data to Use'!A618+1)</f>
        <v>17</v>
      </c>
      <c r="B619" s="2">
        <v>-0.49</v>
      </c>
      <c r="C619" s="2">
        <v>0.86</v>
      </c>
      <c r="D619" s="2">
        <v>-0.59</v>
      </c>
      <c r="E619" s="2">
        <v>26.83</v>
      </c>
      <c r="F619" s="2">
        <v>26.35</v>
      </c>
      <c r="G619" s="2">
        <v>22.48</v>
      </c>
      <c r="H619" s="2">
        <v>82</v>
      </c>
      <c r="I619" s="2">
        <v>55.78</v>
      </c>
      <c r="J619" s="2">
        <v>29.96</v>
      </c>
      <c r="K619" s="2">
        <v>23.05</v>
      </c>
      <c r="L619" s="2">
        <v>16.71</v>
      </c>
      <c r="M619" s="2">
        <v>29.97</v>
      </c>
      <c r="N619" s="2">
        <v>23.06</v>
      </c>
      <c r="O619" s="2">
        <v>16.72</v>
      </c>
      <c r="P619" s="4">
        <f>IF('Data 1Q Ahead No Spaces'!T619&lt;5,0,IF('Data 1Q Ahead No Spaces'!T619&lt;11,1,IF('Data 1Q Ahead No Spaces'!T619&lt;17,2,3)))</f>
        <v>1</v>
      </c>
      <c r="Q619" s="7">
        <v>113027.22</v>
      </c>
      <c r="R619" s="7">
        <f>VLOOKUP('Data 1Q Ahead No Spaces'!W619,Industry!$A$2:$B$11,2,FALSE)</f>
        <v>0</v>
      </c>
    </row>
    <row r="620" spans="1:18" ht="28.5" customHeight="1" thickBot="1" x14ac:dyDescent="0.4">
      <c r="A620" s="4">
        <f>IF('Data 1Q Ahead No Spaces'!A620='Data 1Q Ahead No Spaces'!A619,'Data to Use'!A619,'Data to Use'!A619+1)</f>
        <v>17</v>
      </c>
      <c r="B620" s="2">
        <v>0.02</v>
      </c>
      <c r="C620" s="2">
        <v>1.4</v>
      </c>
      <c r="D620" s="2">
        <v>0.02</v>
      </c>
      <c r="E620" s="2">
        <v>26.96</v>
      </c>
      <c r="F620" s="2">
        <v>26.59</v>
      </c>
      <c r="G620" s="2">
        <v>23.8</v>
      </c>
      <c r="H620" s="2">
        <v>130</v>
      </c>
      <c r="I620" s="2">
        <v>48.71</v>
      </c>
      <c r="J620" s="2">
        <v>44.45</v>
      </c>
      <c r="K620" s="2">
        <v>29.87</v>
      </c>
      <c r="L620" s="2">
        <v>21.65</v>
      </c>
      <c r="M620" s="2">
        <v>48.8</v>
      </c>
      <c r="N620" s="2">
        <v>32.799999999999997</v>
      </c>
      <c r="O620" s="2">
        <v>23.77</v>
      </c>
      <c r="P620" s="4">
        <f>IF('Data 1Q Ahead No Spaces'!T620&lt;5,0,IF('Data 1Q Ahead No Spaces'!T620&lt;11,1,IF('Data 1Q Ahead No Spaces'!T620&lt;17,2,3)))</f>
        <v>1</v>
      </c>
      <c r="Q620" s="7">
        <v>81190.14</v>
      </c>
      <c r="R620" s="7">
        <f>VLOOKUP('Data 1Q Ahead No Spaces'!W620,Industry!$A$2:$B$11,2,FALSE)</f>
        <v>0</v>
      </c>
    </row>
    <row r="621" spans="1:18" ht="28.5" customHeight="1" thickBot="1" x14ac:dyDescent="0.4">
      <c r="A621" s="4">
        <f>IF('Data 1Q Ahead No Spaces'!A621='Data 1Q Ahead No Spaces'!A620,'Data to Use'!A620,'Data to Use'!A620+1)</f>
        <v>17</v>
      </c>
      <c r="B621" s="2">
        <v>-0.18</v>
      </c>
      <c r="C621" s="2">
        <v>1.36</v>
      </c>
      <c r="D621" s="2">
        <v>-0.22</v>
      </c>
      <c r="E621" s="2">
        <v>12.57</v>
      </c>
      <c r="F621" s="2">
        <v>10.53</v>
      </c>
      <c r="G621" s="2">
        <v>9.57</v>
      </c>
      <c r="H621" s="2">
        <v>159</v>
      </c>
      <c r="I621" s="2">
        <v>50.4</v>
      </c>
      <c r="J621" s="2">
        <v>42.98</v>
      </c>
      <c r="K621" s="2">
        <v>29.2</v>
      </c>
      <c r="L621" s="2">
        <v>21.66</v>
      </c>
      <c r="M621" s="2">
        <v>47.18</v>
      </c>
      <c r="N621" s="2">
        <v>32.06</v>
      </c>
      <c r="O621" s="2">
        <v>23.78</v>
      </c>
      <c r="P621" s="4">
        <f>IF('Data 1Q Ahead No Spaces'!T621&lt;5,0,IF('Data 1Q Ahead No Spaces'!T621&lt;11,1,IF('Data 1Q Ahead No Spaces'!T621&lt;17,2,3)))</f>
        <v>1</v>
      </c>
      <c r="Q621" s="7">
        <v>77435.820000000007</v>
      </c>
      <c r="R621" s="7">
        <f>VLOOKUP('Data 1Q Ahead No Spaces'!W621,Industry!$A$2:$B$11,2,FALSE)</f>
        <v>0</v>
      </c>
    </row>
    <row r="622" spans="1:18" ht="28.5" customHeight="1" thickBot="1" x14ac:dyDescent="0.4">
      <c r="A622" s="4">
        <f>IF('Data 1Q Ahead No Spaces'!A622='Data 1Q Ahead No Spaces'!A621,'Data to Use'!A621,'Data to Use'!A621+1)</f>
        <v>17</v>
      </c>
      <c r="B622" s="2">
        <v>0.06</v>
      </c>
      <c r="C622" s="2">
        <v>1.33</v>
      </c>
      <c r="D622" s="2">
        <v>7.0000000000000007E-2</v>
      </c>
      <c r="E622" s="2">
        <v>15.74</v>
      </c>
      <c r="F622" s="2">
        <v>15.25</v>
      </c>
      <c r="G622" s="2">
        <v>12.58</v>
      </c>
      <c r="H622" s="2">
        <v>157</v>
      </c>
      <c r="I622" s="2">
        <v>50.94</v>
      </c>
      <c r="J622" s="2">
        <v>44.85</v>
      </c>
      <c r="K622" s="2">
        <v>30.05</v>
      </c>
      <c r="L622" s="2">
        <v>22.85</v>
      </c>
      <c r="M622" s="2">
        <v>49.24</v>
      </c>
      <c r="N622" s="2">
        <v>33</v>
      </c>
      <c r="O622" s="2">
        <v>25.08</v>
      </c>
      <c r="P622" s="4">
        <f>IF('Data 1Q Ahead No Spaces'!T622&lt;5,0,IF('Data 1Q Ahead No Spaces'!T622&lt;11,1,IF('Data 1Q Ahead No Spaces'!T622&lt;17,2,3)))</f>
        <v>1</v>
      </c>
      <c r="Q622" s="7">
        <v>98047.95</v>
      </c>
      <c r="R622" s="7">
        <f>VLOOKUP('Data 1Q Ahead No Spaces'!W622,Industry!$A$2:$B$11,2,FALSE)</f>
        <v>0</v>
      </c>
    </row>
    <row r="623" spans="1:18" ht="28.5" customHeight="1" thickBot="1" x14ac:dyDescent="0.4">
      <c r="A623" s="4">
        <f>IF('Data 1Q Ahead No Spaces'!A623='Data 1Q Ahead No Spaces'!A622,'Data to Use'!A622,'Data to Use'!A622+1)</f>
        <v>17</v>
      </c>
      <c r="B623" s="2">
        <v>-0.01</v>
      </c>
      <c r="C623" s="2">
        <v>1.32</v>
      </c>
      <c r="D623" s="2">
        <v>-0.01</v>
      </c>
      <c r="E623" s="2">
        <v>15.85</v>
      </c>
      <c r="F623" s="2">
        <v>15.25</v>
      </c>
      <c r="G623" s="2">
        <v>12.6</v>
      </c>
      <c r="H623" s="2">
        <v>154</v>
      </c>
      <c r="I623" s="2">
        <v>51.34</v>
      </c>
      <c r="J623" s="2">
        <v>44.36</v>
      </c>
      <c r="K623" s="2">
        <v>29.83</v>
      </c>
      <c r="L623" s="2">
        <v>22.77</v>
      </c>
      <c r="M623" s="2">
        <v>48.7</v>
      </c>
      <c r="N623" s="2">
        <v>32.75</v>
      </c>
      <c r="O623" s="2">
        <v>25</v>
      </c>
      <c r="P623" s="4">
        <f>IF('Data 1Q Ahead No Spaces'!T623&lt;5,0,IF('Data 1Q Ahead No Spaces'!T623&lt;11,1,IF('Data 1Q Ahead No Spaces'!T623&lt;17,2,3)))</f>
        <v>1</v>
      </c>
      <c r="Q623" s="7">
        <v>109662.56</v>
      </c>
      <c r="R623" s="7">
        <f>VLOOKUP('Data 1Q Ahead No Spaces'!W623,Industry!$A$2:$B$11,2,FALSE)</f>
        <v>0</v>
      </c>
    </row>
    <row r="624" spans="1:18" ht="28.5" customHeight="1" thickBot="1" x14ac:dyDescent="0.4">
      <c r="A624" s="4">
        <f>IF('Data 1Q Ahead No Spaces'!A624='Data 1Q Ahead No Spaces'!A623,'Data to Use'!A623,'Data to Use'!A623+1)</f>
        <v>17</v>
      </c>
      <c r="B624" s="2">
        <v>-0.23</v>
      </c>
      <c r="C624" s="2">
        <v>1.23</v>
      </c>
      <c r="D624" s="2">
        <v>-0.28999999999999998</v>
      </c>
      <c r="E624" s="2">
        <v>21.3</v>
      </c>
      <c r="F624" s="2">
        <v>21.06</v>
      </c>
      <c r="G624" s="2">
        <v>18.14</v>
      </c>
      <c r="H624" s="2">
        <v>159</v>
      </c>
      <c r="I624" s="2">
        <v>52.91</v>
      </c>
      <c r="J624" s="2">
        <v>36.82</v>
      </c>
      <c r="K624" s="2">
        <v>26.15</v>
      </c>
      <c r="L624" s="2">
        <v>19.48</v>
      </c>
      <c r="M624" s="2">
        <v>40.81</v>
      </c>
      <c r="N624" s="2">
        <v>28.98</v>
      </c>
      <c r="O624" s="2">
        <v>21.59</v>
      </c>
      <c r="P624" s="4">
        <f>IF('Data 1Q Ahead No Spaces'!T624&lt;5,0,IF('Data 1Q Ahead No Spaces'!T624&lt;11,1,IF('Data 1Q Ahead No Spaces'!T624&lt;17,2,3)))</f>
        <v>1</v>
      </c>
      <c r="Q624" s="7">
        <v>110598.72</v>
      </c>
      <c r="R624" s="7">
        <f>VLOOKUP('Data 1Q Ahead No Spaces'!W624,Industry!$A$2:$B$11,2,FALSE)</f>
        <v>0</v>
      </c>
    </row>
    <row r="625" spans="1:18" ht="28.5" customHeight="1" thickBot="1" x14ac:dyDescent="0.4">
      <c r="A625" s="4">
        <f>IF('Data 1Q Ahead No Spaces'!A625='Data 1Q Ahead No Spaces'!A624,'Data to Use'!A624,'Data to Use'!A624+1)</f>
        <v>17</v>
      </c>
      <c r="B625" s="2">
        <v>-0.55000000000000004</v>
      </c>
      <c r="C625" s="2">
        <v>1.72</v>
      </c>
      <c r="D625" s="2">
        <v>-0.68</v>
      </c>
      <c r="E625" s="2">
        <v>12.47</v>
      </c>
      <c r="F625" s="2">
        <v>12.16</v>
      </c>
      <c r="G625" s="2">
        <v>9.7200000000000006</v>
      </c>
      <c r="H625" s="2">
        <v>179</v>
      </c>
      <c r="I625" s="2">
        <v>49.33</v>
      </c>
      <c r="J625" s="2">
        <v>51.81</v>
      </c>
      <c r="K625" s="2">
        <v>33.299999999999997</v>
      </c>
      <c r="L625" s="2">
        <v>25.89</v>
      </c>
      <c r="M625" s="2">
        <v>55.59</v>
      </c>
      <c r="N625" s="2">
        <v>35.729999999999997</v>
      </c>
      <c r="O625" s="2">
        <v>27.78</v>
      </c>
      <c r="P625" s="4">
        <f>IF('Data 1Q Ahead No Spaces'!T625&lt;5,0,IF('Data 1Q Ahead No Spaces'!T625&lt;11,1,IF('Data 1Q Ahead No Spaces'!T625&lt;17,2,3)))</f>
        <v>1</v>
      </c>
      <c r="Q625" s="7">
        <v>123619.75</v>
      </c>
      <c r="R625" s="7">
        <f>VLOOKUP('Data 1Q Ahead No Spaces'!W625,Industry!$A$2:$B$11,2,FALSE)</f>
        <v>0</v>
      </c>
    </row>
    <row r="626" spans="1:18" ht="28.5" customHeight="1" thickBot="1" x14ac:dyDescent="0.4">
      <c r="A626" s="4">
        <f>IF('Data 1Q Ahead No Spaces'!A626='Data 1Q Ahead No Spaces'!A625,'Data to Use'!A625,'Data to Use'!A625+1)</f>
        <v>17</v>
      </c>
      <c r="B626" s="2">
        <v>-0.56000000000000005</v>
      </c>
      <c r="C626" s="2">
        <v>1.69</v>
      </c>
      <c r="D626" s="2">
        <v>-0.69</v>
      </c>
      <c r="E626" s="2">
        <v>14.23</v>
      </c>
      <c r="F626" s="2">
        <v>13.99</v>
      </c>
      <c r="G626" s="2">
        <v>11.59</v>
      </c>
      <c r="H626" s="2">
        <v>188</v>
      </c>
      <c r="I626" s="2">
        <v>51.14</v>
      </c>
      <c r="J626" s="2">
        <v>49.26</v>
      </c>
      <c r="K626" s="2">
        <v>32.229999999999997</v>
      </c>
      <c r="L626" s="2">
        <v>25.54</v>
      </c>
      <c r="M626" s="2">
        <v>52.85</v>
      </c>
      <c r="N626" s="2">
        <v>34.57</v>
      </c>
      <c r="O626" s="2">
        <v>27.4</v>
      </c>
      <c r="P626" s="4">
        <f>IF('Data 1Q Ahead No Spaces'!T626&lt;5,0,IF('Data 1Q Ahead No Spaces'!T626&lt;11,1,IF('Data 1Q Ahead No Spaces'!T626&lt;17,2,3)))</f>
        <v>1</v>
      </c>
      <c r="Q626" s="7">
        <v>113436.82</v>
      </c>
      <c r="R626" s="7">
        <f>VLOOKUP('Data 1Q Ahead No Spaces'!W626,Industry!$A$2:$B$11,2,FALSE)</f>
        <v>0</v>
      </c>
    </row>
    <row r="627" spans="1:18" ht="28.5" customHeight="1" thickBot="1" x14ac:dyDescent="0.4">
      <c r="A627" s="4">
        <f>IF('Data 1Q Ahead No Spaces'!A627='Data 1Q Ahead No Spaces'!A626,'Data to Use'!A626,'Data to Use'!A626+1)</f>
        <v>17</v>
      </c>
      <c r="B627" s="2">
        <v>-0.17</v>
      </c>
      <c r="C627" s="2">
        <v>1.82</v>
      </c>
      <c r="D627" s="2">
        <v>-0.2</v>
      </c>
      <c r="E627" s="2">
        <v>13</v>
      </c>
      <c r="F627" s="2">
        <v>12.67</v>
      </c>
      <c r="G627" s="2">
        <v>9.91</v>
      </c>
      <c r="H627" s="2">
        <v>186</v>
      </c>
      <c r="I627" s="2">
        <v>47.95</v>
      </c>
      <c r="J627" s="2">
        <v>39.85</v>
      </c>
      <c r="K627" s="2">
        <v>25.8</v>
      </c>
      <c r="L627" s="2">
        <v>19.36</v>
      </c>
      <c r="M627" s="2">
        <v>54.48</v>
      </c>
      <c r="N627" s="2">
        <v>35.270000000000003</v>
      </c>
      <c r="O627" s="2">
        <v>26.47</v>
      </c>
      <c r="P627" s="4">
        <f>IF('Data 1Q Ahead No Spaces'!T627&lt;5,0,IF('Data 1Q Ahead No Spaces'!T627&lt;11,1,IF('Data 1Q Ahead No Spaces'!T627&lt;17,2,3)))</f>
        <v>1</v>
      </c>
      <c r="Q627" s="7">
        <v>109771.125</v>
      </c>
      <c r="R627" s="7">
        <f>VLOOKUP('Data 1Q Ahead No Spaces'!W627,Industry!$A$2:$B$11,2,FALSE)</f>
        <v>0</v>
      </c>
    </row>
    <row r="628" spans="1:18" ht="28.5" customHeight="1" thickBot="1" x14ac:dyDescent="0.4">
      <c r="A628" s="4">
        <f>IF('Data 1Q Ahead No Spaces'!A628='Data 1Q Ahead No Spaces'!A627,'Data to Use'!A627,'Data to Use'!A627+1)</f>
        <v>17</v>
      </c>
      <c r="B628" s="2">
        <v>-0.34</v>
      </c>
      <c r="C628" s="2">
        <v>1.62</v>
      </c>
      <c r="D628" s="2">
        <v>-0.42</v>
      </c>
      <c r="E628" s="2">
        <v>19.93</v>
      </c>
      <c r="F628" s="2">
        <v>19.59</v>
      </c>
      <c r="G628" s="2">
        <v>16.420000000000002</v>
      </c>
      <c r="H628" s="2">
        <v>201</v>
      </c>
      <c r="I628" s="2">
        <v>50.01</v>
      </c>
      <c r="J628" s="2">
        <v>36.89</v>
      </c>
      <c r="K628" s="2">
        <v>25.1</v>
      </c>
      <c r="L628" s="2">
        <v>18.690000000000001</v>
      </c>
      <c r="M628" s="2">
        <v>46.97</v>
      </c>
      <c r="N628" s="2">
        <v>31.96</v>
      </c>
      <c r="O628" s="2">
        <v>23.8</v>
      </c>
      <c r="P628" s="4">
        <f>IF('Data 1Q Ahead No Spaces'!T628&lt;5,0,IF('Data 1Q Ahead No Spaces'!T628&lt;11,1,IF('Data 1Q Ahead No Spaces'!T628&lt;17,2,3)))</f>
        <v>1</v>
      </c>
      <c r="Q628" s="7">
        <v>136604.29500000001</v>
      </c>
      <c r="R628" s="7">
        <f>VLOOKUP('Data 1Q Ahead No Spaces'!W628,Industry!$A$2:$B$11,2,FALSE)</f>
        <v>0</v>
      </c>
    </row>
    <row r="629" spans="1:18" ht="28.5" customHeight="1" thickBot="1" x14ac:dyDescent="0.4">
      <c r="A629" s="4">
        <f>IF('Data 1Q Ahead No Spaces'!A629='Data 1Q Ahead No Spaces'!A628,'Data to Use'!A628,'Data to Use'!A628+1)</f>
        <v>17</v>
      </c>
      <c r="B629" s="2">
        <v>-0.56000000000000005</v>
      </c>
      <c r="C629" s="2">
        <v>1.84</v>
      </c>
      <c r="D629" s="2">
        <v>-0.71</v>
      </c>
      <c r="E629" s="2">
        <v>13.36</v>
      </c>
      <c r="F629" s="2">
        <v>12.76</v>
      </c>
      <c r="G629" s="2">
        <v>9.7799999999999994</v>
      </c>
      <c r="H629" s="2">
        <v>196</v>
      </c>
      <c r="I629" s="2">
        <v>49.2</v>
      </c>
      <c r="J629" s="2">
        <v>45.45</v>
      </c>
      <c r="K629" s="2">
        <v>29.82</v>
      </c>
      <c r="L629" s="2">
        <v>22.65</v>
      </c>
      <c r="M629" s="2">
        <v>52.41</v>
      </c>
      <c r="N629" s="2">
        <v>34.39</v>
      </c>
      <c r="O629" s="2">
        <v>26.11</v>
      </c>
      <c r="P629" s="4">
        <f>IF('Data 1Q Ahead No Spaces'!T629&lt;5,0,IF('Data 1Q Ahead No Spaces'!T629&lt;11,1,IF('Data 1Q Ahead No Spaces'!T629&lt;17,2,3)))</f>
        <v>1</v>
      </c>
      <c r="Q629" s="7">
        <v>166506.9</v>
      </c>
      <c r="R629" s="7">
        <f>VLOOKUP('Data 1Q Ahead No Spaces'!W629,Industry!$A$2:$B$11,2,FALSE)</f>
        <v>0</v>
      </c>
    </row>
    <row r="630" spans="1:18" ht="28.5" customHeight="1" thickBot="1" x14ac:dyDescent="0.4">
      <c r="A630" s="4">
        <f>IF('Data 1Q Ahead No Spaces'!A630='Data 1Q Ahead No Spaces'!A629,'Data to Use'!A629,'Data to Use'!A629+1)</f>
        <v>17</v>
      </c>
      <c r="B630" s="2">
        <v>-0.62</v>
      </c>
      <c r="C630" s="2">
        <v>1.73</v>
      </c>
      <c r="D630" s="2">
        <v>-0.79</v>
      </c>
      <c r="E630" s="2">
        <v>16.260000000000002</v>
      </c>
      <c r="F630" s="2">
        <v>15.69</v>
      </c>
      <c r="G630" s="2">
        <v>12.94</v>
      </c>
      <c r="H630" s="2">
        <v>214</v>
      </c>
      <c r="I630" s="2">
        <v>51.18</v>
      </c>
      <c r="J630" s="2">
        <v>42.41</v>
      </c>
      <c r="K630" s="2">
        <v>28.49</v>
      </c>
      <c r="L630" s="2">
        <v>21.98</v>
      </c>
      <c r="M630" s="2">
        <v>48.88</v>
      </c>
      <c r="N630" s="2">
        <v>32.83</v>
      </c>
      <c r="O630" s="2">
        <v>25.33</v>
      </c>
      <c r="P630" s="4">
        <f>IF('Data 1Q Ahead No Spaces'!T630&lt;5,0,IF('Data 1Q Ahead No Spaces'!T630&lt;11,1,IF('Data 1Q Ahead No Spaces'!T630&lt;17,2,3)))</f>
        <v>1</v>
      </c>
      <c r="Q630" s="7">
        <v>173426.96</v>
      </c>
      <c r="R630" s="7">
        <f>VLOOKUP('Data 1Q Ahead No Spaces'!W630,Industry!$A$2:$B$11,2,FALSE)</f>
        <v>0</v>
      </c>
    </row>
    <row r="631" spans="1:18" ht="28.5" customHeight="1" thickBot="1" x14ac:dyDescent="0.4">
      <c r="A631" s="4">
        <f>IF('Data 1Q Ahead No Spaces'!A631='Data 1Q Ahead No Spaces'!A630,'Data to Use'!A630,'Data to Use'!A630+1)</f>
        <v>17</v>
      </c>
      <c r="B631" s="2">
        <v>-0.7</v>
      </c>
      <c r="C631" s="2">
        <v>1.34</v>
      </c>
      <c r="D631" s="2">
        <v>-0.88</v>
      </c>
      <c r="E631" s="2">
        <v>18.079999999999998</v>
      </c>
      <c r="F631" s="2">
        <v>17.43</v>
      </c>
      <c r="G631" s="2">
        <v>14.64</v>
      </c>
      <c r="H631" s="2">
        <v>204</v>
      </c>
      <c r="I631" s="2">
        <v>54.11</v>
      </c>
      <c r="J631" s="2">
        <v>39.81</v>
      </c>
      <c r="K631" s="2">
        <v>28.47</v>
      </c>
      <c r="L631" s="2">
        <v>21.8</v>
      </c>
      <c r="M631" s="2">
        <v>39.81</v>
      </c>
      <c r="N631" s="2">
        <v>28.47</v>
      </c>
      <c r="O631" s="2">
        <v>21.8</v>
      </c>
      <c r="P631" s="4">
        <f>IF('Data 1Q Ahead No Spaces'!T631&lt;5,0,IF('Data 1Q Ahead No Spaces'!T631&lt;11,1,IF('Data 1Q Ahead No Spaces'!T631&lt;17,2,3)))</f>
        <v>1</v>
      </c>
      <c r="Q631" s="7">
        <v>141781.57</v>
      </c>
      <c r="R631" s="7">
        <f>VLOOKUP('Data 1Q Ahead No Spaces'!W631,Industry!$A$2:$B$11,2,FALSE)</f>
        <v>0</v>
      </c>
    </row>
    <row r="632" spans="1:18" ht="28.5" customHeight="1" thickBot="1" x14ac:dyDescent="0.4">
      <c r="A632" s="4">
        <f>IF('Data 1Q Ahead No Spaces'!A632='Data 1Q Ahead No Spaces'!A631,'Data to Use'!A631,'Data to Use'!A631+1)</f>
        <v>17</v>
      </c>
      <c r="B632" s="2">
        <v>-0.87</v>
      </c>
      <c r="C632" s="2">
        <v>1.32</v>
      </c>
      <c r="D632" s="2">
        <v>-1.07</v>
      </c>
      <c r="E632" s="2">
        <v>25.86</v>
      </c>
      <c r="F632" s="2">
        <v>3.64</v>
      </c>
      <c r="G632" s="2">
        <v>22.35</v>
      </c>
      <c r="H632" s="2">
        <v>195</v>
      </c>
      <c r="I632" s="2">
        <v>54.09</v>
      </c>
      <c r="J632" s="2">
        <v>36.71</v>
      </c>
      <c r="K632" s="2">
        <v>26.3</v>
      </c>
      <c r="L632" s="2">
        <v>20.09</v>
      </c>
      <c r="M632" s="2">
        <v>39.56</v>
      </c>
      <c r="N632" s="2">
        <v>28.35</v>
      </c>
      <c r="O632" s="2">
        <v>21.65</v>
      </c>
      <c r="P632" s="4">
        <f>IF('Data 1Q Ahead No Spaces'!T632&lt;5,0,IF('Data 1Q Ahead No Spaces'!T632&lt;11,1,IF('Data 1Q Ahead No Spaces'!T632&lt;17,2,3)))</f>
        <v>1</v>
      </c>
      <c r="Q632" s="7">
        <v>157753.20000000001</v>
      </c>
      <c r="R632" s="7">
        <f>VLOOKUP('Data 1Q Ahead No Spaces'!W632,Industry!$A$2:$B$11,2,FALSE)</f>
        <v>0</v>
      </c>
    </row>
    <row r="633" spans="1:18" ht="28.5" customHeight="1" thickBot="1" x14ac:dyDescent="0.4">
      <c r="A633" s="4">
        <f>IF('Data 1Q Ahead No Spaces'!A633='Data 1Q Ahead No Spaces'!A632,'Data to Use'!A632,'Data to Use'!A632+1)</f>
        <v>17</v>
      </c>
      <c r="B633" s="2">
        <v>-1.08</v>
      </c>
      <c r="C633" s="2">
        <v>1.1599999999999999</v>
      </c>
      <c r="D633" s="2">
        <v>-1.32</v>
      </c>
      <c r="E633" s="2">
        <v>17.670000000000002</v>
      </c>
      <c r="F633" s="2">
        <v>16.829999999999998</v>
      </c>
      <c r="G633" s="2">
        <v>13.97</v>
      </c>
      <c r="H633" s="2">
        <v>192</v>
      </c>
      <c r="I633" s="2">
        <v>55.36</v>
      </c>
      <c r="J633" s="2">
        <v>35.86</v>
      </c>
      <c r="K633" s="2">
        <v>26.4</v>
      </c>
      <c r="L633" s="2">
        <v>20.02</v>
      </c>
      <c r="M633" s="2">
        <v>35.86</v>
      </c>
      <c r="N633" s="2">
        <v>26.4</v>
      </c>
      <c r="O633" s="2">
        <v>20.02</v>
      </c>
      <c r="P633" s="4">
        <f>IF('Data 1Q Ahead No Spaces'!T633&lt;5,0,IF('Data 1Q Ahead No Spaces'!T633&lt;11,1,IF('Data 1Q Ahead No Spaces'!T633&lt;17,2,3)))</f>
        <v>1</v>
      </c>
      <c r="Q633" s="7">
        <v>145660.64499999999</v>
      </c>
      <c r="R633" s="7">
        <f>VLOOKUP('Data 1Q Ahead No Spaces'!W633,Industry!$A$2:$B$11,2,FALSE)</f>
        <v>0</v>
      </c>
    </row>
    <row r="634" spans="1:18" ht="28.5" customHeight="1" thickBot="1" x14ac:dyDescent="0.4">
      <c r="A634" s="4">
        <f>IF('Data 1Q Ahead No Spaces'!A634='Data 1Q Ahead No Spaces'!A633,'Data to Use'!A633,'Data to Use'!A633+1)</f>
        <v>17</v>
      </c>
      <c r="B634" s="2">
        <v>-1.02</v>
      </c>
      <c r="C634" s="2">
        <v>1.1200000000000001</v>
      </c>
      <c r="D634" s="2">
        <v>-1.24</v>
      </c>
      <c r="E634" s="2">
        <v>19.850000000000001</v>
      </c>
      <c r="F634" s="2">
        <v>19.18</v>
      </c>
      <c r="G634" s="2">
        <v>16.2</v>
      </c>
      <c r="H634" s="2">
        <v>192</v>
      </c>
      <c r="I634" s="2">
        <v>57.5</v>
      </c>
      <c r="J634" s="2">
        <v>34.96</v>
      </c>
      <c r="K634" s="2">
        <v>25.91</v>
      </c>
      <c r="L634" s="2">
        <v>20.27</v>
      </c>
      <c r="M634" s="2">
        <v>34.96</v>
      </c>
      <c r="N634" s="2">
        <v>25.91</v>
      </c>
      <c r="O634" s="2">
        <v>20.27</v>
      </c>
      <c r="P634" s="4">
        <f>IF('Data 1Q Ahead No Spaces'!T634&lt;5,0,IF('Data 1Q Ahead No Spaces'!T634&lt;11,1,IF('Data 1Q Ahead No Spaces'!T634&lt;17,2,3)))</f>
        <v>1</v>
      </c>
      <c r="Q634" s="7">
        <v>129835.35</v>
      </c>
      <c r="R634" s="7">
        <f>VLOOKUP('Data 1Q Ahead No Spaces'!W634,Industry!$A$2:$B$11,2,FALSE)</f>
        <v>0</v>
      </c>
    </row>
    <row r="635" spans="1:18" ht="28.5" customHeight="1" thickBot="1" x14ac:dyDescent="0.4">
      <c r="A635" s="4">
        <f>IF('Data 1Q Ahead No Spaces'!A635='Data 1Q Ahead No Spaces'!A634,'Data to Use'!A634,'Data to Use'!A634+1)</f>
        <v>17</v>
      </c>
      <c r="B635" s="2">
        <v>-0.92</v>
      </c>
      <c r="C635" s="2">
        <v>1.1000000000000001</v>
      </c>
      <c r="D635" s="2">
        <v>-1.1100000000000001</v>
      </c>
      <c r="E635" s="2">
        <v>21.3</v>
      </c>
      <c r="F635" s="2">
        <v>20.55</v>
      </c>
      <c r="G635" s="2">
        <v>17.46</v>
      </c>
      <c r="H635" s="2">
        <v>190</v>
      </c>
      <c r="I635" s="2">
        <v>57.66</v>
      </c>
      <c r="J635" s="2">
        <v>34.15</v>
      </c>
      <c r="K635" s="2">
        <v>25.46</v>
      </c>
      <c r="L635" s="2">
        <v>19.87</v>
      </c>
      <c r="M635" s="2">
        <v>34.15</v>
      </c>
      <c r="N635" s="2">
        <v>25.46</v>
      </c>
      <c r="O635" s="2">
        <v>19.87</v>
      </c>
      <c r="P635" s="4">
        <f>IF('Data 1Q Ahead No Spaces'!T635&lt;5,0,IF('Data 1Q Ahead No Spaces'!T635&lt;11,1,IF('Data 1Q Ahead No Spaces'!T635&lt;17,2,3)))</f>
        <v>1</v>
      </c>
      <c r="Q635" s="7">
        <v>152901.15</v>
      </c>
      <c r="R635" s="7">
        <f>VLOOKUP('Data 1Q Ahead No Spaces'!W635,Industry!$A$2:$B$11,2,FALSE)</f>
        <v>0</v>
      </c>
    </row>
    <row r="636" spans="1:18" ht="28.5" customHeight="1" thickBot="1" x14ac:dyDescent="0.4">
      <c r="A636" s="4">
        <f>IF('Data 1Q Ahead No Spaces'!A636='Data 1Q Ahead No Spaces'!A635,'Data to Use'!A635,'Data to Use'!A635+1)</f>
        <v>17</v>
      </c>
      <c r="B636" s="2">
        <v>-0.85</v>
      </c>
      <c r="C636" s="2">
        <v>1.2</v>
      </c>
      <c r="D636" s="2">
        <v>-1.04</v>
      </c>
      <c r="E636" s="2">
        <v>27.69</v>
      </c>
      <c r="F636" s="2">
        <v>26.57</v>
      </c>
      <c r="G636" s="2">
        <v>23.69</v>
      </c>
      <c r="H636" s="2">
        <v>194</v>
      </c>
      <c r="I636" s="2">
        <v>55.78</v>
      </c>
      <c r="J636" s="2">
        <v>30.68</v>
      </c>
      <c r="K636" s="2">
        <v>22.33</v>
      </c>
      <c r="L636" s="2">
        <v>17.27</v>
      </c>
      <c r="M636" s="2">
        <v>37.369999999999997</v>
      </c>
      <c r="N636" s="2">
        <v>27.2</v>
      </c>
      <c r="O636" s="2">
        <v>21.03</v>
      </c>
      <c r="P636" s="4">
        <f>IF('Data 1Q Ahead No Spaces'!T636&lt;5,0,IF('Data 1Q Ahead No Spaces'!T636&lt;11,1,IF('Data 1Q Ahead No Spaces'!T636&lt;17,2,3)))</f>
        <v>1</v>
      </c>
      <c r="Q636" s="7">
        <v>152766.9</v>
      </c>
      <c r="R636" s="7">
        <f>VLOOKUP('Data 1Q Ahead No Spaces'!W636,Industry!$A$2:$B$11,2,FALSE)</f>
        <v>0</v>
      </c>
    </row>
    <row r="637" spans="1:18" ht="28.5" customHeight="1" thickBot="1" x14ac:dyDescent="0.4">
      <c r="A637" s="4">
        <f>IF('Data 1Q Ahead No Spaces'!A637='Data 1Q Ahead No Spaces'!A636,'Data to Use'!A636,'Data to Use'!A636+1)</f>
        <v>17</v>
      </c>
      <c r="B637" s="2">
        <v>-1</v>
      </c>
      <c r="C637" s="2">
        <v>1.06</v>
      </c>
      <c r="D637" s="2">
        <v>-1.21</v>
      </c>
      <c r="E637" s="2">
        <v>19.28</v>
      </c>
      <c r="F637" s="2">
        <v>18.54</v>
      </c>
      <c r="G637" s="2">
        <v>15.31</v>
      </c>
      <c r="H637" s="2">
        <v>188</v>
      </c>
      <c r="I637" s="2">
        <v>56.6</v>
      </c>
      <c r="J637" s="2">
        <v>30.92</v>
      </c>
      <c r="K637" s="2">
        <v>23.11</v>
      </c>
      <c r="L637" s="2">
        <v>17.66</v>
      </c>
      <c r="M637" s="2">
        <v>33.770000000000003</v>
      </c>
      <c r="N637" s="2">
        <v>25.25</v>
      </c>
      <c r="O637" s="2">
        <v>19.29</v>
      </c>
      <c r="P637" s="4">
        <f>IF('Data 1Q Ahead No Spaces'!T637&lt;5,0,IF('Data 1Q Ahead No Spaces'!T637&lt;11,1,IF('Data 1Q Ahead No Spaces'!T637&lt;17,2,3)))</f>
        <v>1</v>
      </c>
      <c r="Q637" s="7">
        <v>161578.56</v>
      </c>
      <c r="R637" s="7">
        <f>VLOOKUP('Data 1Q Ahead No Spaces'!W637,Industry!$A$2:$B$11,2,FALSE)</f>
        <v>0</v>
      </c>
    </row>
    <row r="638" spans="1:18" ht="28.5" customHeight="1" thickBot="1" x14ac:dyDescent="0.4">
      <c r="A638" s="4">
        <f>IF('Data 1Q Ahead No Spaces'!A638='Data 1Q Ahead No Spaces'!A637,'Data to Use'!A637,'Data to Use'!A637+1)</f>
        <v>17</v>
      </c>
      <c r="B638" s="2">
        <v>-0.81</v>
      </c>
      <c r="C638" s="2">
        <v>1.39</v>
      </c>
      <c r="D638" s="2">
        <v>-0.98</v>
      </c>
      <c r="E638" s="2">
        <v>21.48</v>
      </c>
      <c r="F638" s="2">
        <v>20.39</v>
      </c>
      <c r="G638" s="2">
        <v>17.8</v>
      </c>
      <c r="H638" s="2">
        <v>195</v>
      </c>
      <c r="I638" s="2">
        <v>53.96</v>
      </c>
      <c r="J638" s="2">
        <v>42.63</v>
      </c>
      <c r="K638" s="2">
        <v>29.3</v>
      </c>
      <c r="L638" s="2">
        <v>23.23</v>
      </c>
      <c r="M638" s="2">
        <v>45.51</v>
      </c>
      <c r="N638" s="2">
        <v>31.28</v>
      </c>
      <c r="O638" s="2">
        <v>24.8</v>
      </c>
      <c r="P638" s="4">
        <f>IF('Data 1Q Ahead No Spaces'!T638&lt;5,0,IF('Data 1Q Ahead No Spaces'!T638&lt;11,1,IF('Data 1Q Ahead No Spaces'!T638&lt;17,2,3)))</f>
        <v>1</v>
      </c>
      <c r="Q638" s="7">
        <v>156941.88</v>
      </c>
      <c r="R638" s="7">
        <f>VLOOKUP('Data 1Q Ahead No Spaces'!W638,Industry!$A$2:$B$11,2,FALSE)</f>
        <v>0</v>
      </c>
    </row>
    <row r="639" spans="1:18" ht="28.5" customHeight="1" thickBot="1" x14ac:dyDescent="0.4">
      <c r="A639" s="4">
        <f>IF('Data 1Q Ahead No Spaces'!A639='Data 1Q Ahead No Spaces'!A638,'Data to Use'!A638,'Data to Use'!A638+1)</f>
        <v>17</v>
      </c>
      <c r="B639" s="2">
        <v>-0.79</v>
      </c>
      <c r="C639" s="2">
        <v>1.38</v>
      </c>
      <c r="D639" s="2">
        <v>-0.96</v>
      </c>
      <c r="E639" s="2">
        <v>19.8</v>
      </c>
      <c r="F639" s="2">
        <v>19.23</v>
      </c>
      <c r="G639" s="2">
        <v>16.260000000000002</v>
      </c>
      <c r="H639" s="2">
        <v>205</v>
      </c>
      <c r="I639" s="2">
        <v>54.56</v>
      </c>
      <c r="J639" s="2">
        <v>42.25</v>
      </c>
      <c r="K639" s="2">
        <v>29.12</v>
      </c>
      <c r="L639" s="2">
        <v>23.29</v>
      </c>
      <c r="M639" s="2">
        <v>45.11</v>
      </c>
      <c r="N639" s="2">
        <v>31.08</v>
      </c>
      <c r="O639" s="2">
        <v>24.86</v>
      </c>
      <c r="P639" s="4">
        <f>IF('Data 1Q Ahead No Spaces'!T639&lt;5,0,IF('Data 1Q Ahead No Spaces'!T639&lt;11,1,IF('Data 1Q Ahead No Spaces'!T639&lt;17,2,3)))</f>
        <v>1</v>
      </c>
      <c r="Q639" s="7">
        <v>145568.34</v>
      </c>
      <c r="R639" s="7">
        <f>VLOOKUP('Data 1Q Ahead No Spaces'!W639,Industry!$A$2:$B$11,2,FALSE)</f>
        <v>0</v>
      </c>
    </row>
    <row r="640" spans="1:18" ht="28.5" customHeight="1" thickBot="1" x14ac:dyDescent="0.4">
      <c r="A640" s="4">
        <f>IF('Data 1Q Ahead No Spaces'!A640='Data 1Q Ahead No Spaces'!A639,'Data to Use'!A639,'Data to Use'!A639+1)</f>
        <v>17</v>
      </c>
      <c r="B640" s="2">
        <v>-0.78</v>
      </c>
      <c r="C640" s="2">
        <v>1.26</v>
      </c>
      <c r="D640" s="2">
        <v>-0.93</v>
      </c>
      <c r="E640" s="2">
        <v>27.34</v>
      </c>
      <c r="F640" s="2">
        <v>26.47</v>
      </c>
      <c r="G640" s="2">
        <v>23.81</v>
      </c>
      <c r="H640" s="2">
        <v>210</v>
      </c>
      <c r="I640" s="2">
        <v>54.57</v>
      </c>
      <c r="J640" s="2">
        <v>40.97</v>
      </c>
      <c r="K640" s="2">
        <v>29.06</v>
      </c>
      <c r="L640" s="2">
        <v>22.61</v>
      </c>
      <c r="M640" s="2">
        <v>40.97</v>
      </c>
      <c r="N640" s="2">
        <v>29.06</v>
      </c>
      <c r="O640" s="2">
        <v>22.61</v>
      </c>
      <c r="P640" s="4">
        <f>IF('Data 1Q Ahead No Spaces'!T640&lt;5,0,IF('Data 1Q Ahead No Spaces'!T640&lt;11,1,IF('Data 1Q Ahead No Spaces'!T640&lt;17,2,3)))</f>
        <v>1</v>
      </c>
      <c r="Q640" s="7">
        <v>159016.74</v>
      </c>
      <c r="R640" s="7">
        <f>VLOOKUP('Data 1Q Ahead No Spaces'!W640,Industry!$A$2:$B$11,2,FALSE)</f>
        <v>0</v>
      </c>
    </row>
    <row r="641" spans="1:18" ht="28.5" customHeight="1" thickBot="1" x14ac:dyDescent="0.4">
      <c r="A641" s="4">
        <f>IF('Data 1Q Ahead No Spaces'!A641='Data 1Q Ahead No Spaces'!A640,'Data to Use'!A640,'Data to Use'!A640+1)</f>
        <v>17</v>
      </c>
      <c r="B641" s="2">
        <v>-0.85</v>
      </c>
      <c r="C641" s="2">
        <v>1.64</v>
      </c>
      <c r="D641" s="2">
        <v>-1.02</v>
      </c>
      <c r="E641" s="2">
        <v>16.670000000000002</v>
      </c>
      <c r="F641" s="2">
        <v>15.97</v>
      </c>
      <c r="G641" s="2">
        <v>13.24</v>
      </c>
      <c r="H641" s="2">
        <v>217</v>
      </c>
      <c r="I641" s="2">
        <v>50.39</v>
      </c>
      <c r="J641" s="2">
        <v>51.32</v>
      </c>
      <c r="K641" s="2">
        <v>33.15</v>
      </c>
      <c r="L641" s="2">
        <v>26.13</v>
      </c>
      <c r="M641" s="2">
        <v>54.81</v>
      </c>
      <c r="N641" s="2">
        <v>35.4</v>
      </c>
      <c r="O641" s="2">
        <v>27.9</v>
      </c>
      <c r="P641" s="4">
        <f>IF('Data 1Q Ahead No Spaces'!T641&lt;5,0,IF('Data 1Q Ahead No Spaces'!T641&lt;11,1,IF('Data 1Q Ahead No Spaces'!T641&lt;17,2,3)))</f>
        <v>1</v>
      </c>
      <c r="Q641" s="7">
        <v>175330.13</v>
      </c>
      <c r="R641" s="7">
        <f>VLOOKUP('Data 1Q Ahead No Spaces'!W641,Industry!$A$2:$B$11,2,FALSE)</f>
        <v>0</v>
      </c>
    </row>
    <row r="642" spans="1:18" ht="28.5" customHeight="1" thickBot="1" x14ac:dyDescent="0.4">
      <c r="A642" s="4">
        <f>IF('Data 1Q Ahead No Spaces'!A642='Data 1Q Ahead No Spaces'!A641,'Data to Use'!A641,'Data to Use'!A641+1)</f>
        <v>17</v>
      </c>
      <c r="B642" s="2">
        <v>-0.73</v>
      </c>
      <c r="C642" s="2">
        <v>1.65</v>
      </c>
      <c r="D642" s="2">
        <v>-0.88</v>
      </c>
      <c r="E642" s="2">
        <v>18</v>
      </c>
      <c r="F642" s="2">
        <v>17.45</v>
      </c>
      <c r="G642" s="2">
        <v>14.83</v>
      </c>
      <c r="H642" s="2">
        <v>230</v>
      </c>
      <c r="I642" s="2">
        <v>51.11</v>
      </c>
      <c r="J642" s="2">
        <v>51.38</v>
      </c>
      <c r="K642" s="2">
        <v>33.18</v>
      </c>
      <c r="L642" s="2">
        <v>26.56</v>
      </c>
      <c r="M642" s="2">
        <v>54.84</v>
      </c>
      <c r="N642" s="2">
        <v>35.42</v>
      </c>
      <c r="O642" s="2">
        <v>28.35</v>
      </c>
      <c r="P642" s="4">
        <f>IF('Data 1Q Ahead No Spaces'!T642&lt;5,0,IF('Data 1Q Ahead No Spaces'!T642&lt;11,1,IF('Data 1Q Ahead No Spaces'!T642&lt;17,2,3)))</f>
        <v>1</v>
      </c>
      <c r="Q642" s="7">
        <v>187577.28</v>
      </c>
      <c r="R642" s="7">
        <f>VLOOKUP('Data 1Q Ahead No Spaces'!W642,Industry!$A$2:$B$11,2,FALSE)</f>
        <v>0</v>
      </c>
    </row>
    <row r="643" spans="1:18" ht="28.5" customHeight="1" thickBot="1" x14ac:dyDescent="0.4">
      <c r="A643" s="4">
        <f>IF('Data 1Q Ahead No Spaces'!A643='Data 1Q Ahead No Spaces'!A642,'Data to Use'!A642,'Data to Use'!A642+1)</f>
        <v>17</v>
      </c>
      <c r="B643" s="2">
        <v>-0.73</v>
      </c>
      <c r="C643" s="2">
        <v>1.63</v>
      </c>
      <c r="D643" s="2">
        <v>-0.88</v>
      </c>
      <c r="E643" s="2">
        <v>18.760000000000002</v>
      </c>
      <c r="F643" s="2">
        <v>18.11</v>
      </c>
      <c r="G643" s="2">
        <v>15.64</v>
      </c>
      <c r="H643" s="2">
        <v>228</v>
      </c>
      <c r="I643" s="2">
        <v>51.65</v>
      </c>
      <c r="J643" s="2">
        <v>50.13</v>
      </c>
      <c r="K643" s="2">
        <v>32.659999999999997</v>
      </c>
      <c r="L643" s="2">
        <v>26.2</v>
      </c>
      <c r="M643" s="2">
        <v>53.48</v>
      </c>
      <c r="N643" s="2">
        <v>34.85</v>
      </c>
      <c r="O643" s="2">
        <v>27.95</v>
      </c>
      <c r="P643" s="4">
        <f>IF('Data 1Q Ahead No Spaces'!T643&lt;5,0,IF('Data 1Q Ahead No Spaces'!T643&lt;11,1,IF('Data 1Q Ahead No Spaces'!T643&lt;17,2,3)))</f>
        <v>1</v>
      </c>
      <c r="Q643" s="7">
        <v>184310.14</v>
      </c>
      <c r="R643" s="7">
        <f>VLOOKUP('Data 1Q Ahead No Spaces'!W643,Industry!$A$2:$B$11,2,FALSE)</f>
        <v>0</v>
      </c>
    </row>
    <row r="644" spans="1:18" ht="28.5" customHeight="1" thickBot="1" x14ac:dyDescent="0.4">
      <c r="A644" s="4">
        <f>IF('Data 1Q Ahead No Spaces'!A644='Data 1Q Ahead No Spaces'!A643,'Data to Use'!A643,'Data to Use'!A643+1)</f>
        <v>17</v>
      </c>
      <c r="B644" s="2">
        <v>-0.83</v>
      </c>
      <c r="C644" s="2">
        <v>1.63</v>
      </c>
      <c r="D644" s="2">
        <v>-1</v>
      </c>
      <c r="E644" s="2">
        <v>23.57</v>
      </c>
      <c r="F644" s="2">
        <v>22.92</v>
      </c>
      <c r="G644" s="2">
        <v>20.54</v>
      </c>
      <c r="H644" s="2">
        <v>239</v>
      </c>
      <c r="I644" s="2">
        <v>51.93</v>
      </c>
      <c r="J644" s="2">
        <v>47.61</v>
      </c>
      <c r="K644" s="2">
        <v>31.57</v>
      </c>
      <c r="L644" s="2">
        <v>25.02</v>
      </c>
      <c r="M644" s="2">
        <v>50.79</v>
      </c>
      <c r="N644" s="2">
        <v>33.68</v>
      </c>
      <c r="O644" s="2">
        <v>26.7</v>
      </c>
      <c r="P644" s="4">
        <f>IF('Data 1Q Ahead No Spaces'!T644&lt;5,0,IF('Data 1Q Ahead No Spaces'!T644&lt;11,1,IF('Data 1Q Ahead No Spaces'!T644&lt;17,2,3)))</f>
        <v>1</v>
      </c>
      <c r="Q644" s="7">
        <v>186519.18</v>
      </c>
      <c r="R644" s="7">
        <f>VLOOKUP('Data 1Q Ahead No Spaces'!W644,Industry!$A$2:$B$11,2,FALSE)</f>
        <v>0</v>
      </c>
    </row>
    <row r="645" spans="1:18" ht="28.5" customHeight="1" thickBot="1" x14ac:dyDescent="0.4">
      <c r="A645" s="4">
        <f>IF('Data 1Q Ahead No Spaces'!A645='Data 1Q Ahead No Spaces'!A644,'Data to Use'!A644,'Data to Use'!A644+1)</f>
        <v>17</v>
      </c>
      <c r="B645" s="2">
        <v>-1.08</v>
      </c>
      <c r="C645" s="2">
        <v>2.19</v>
      </c>
      <c r="D645" s="2">
        <v>-1.28</v>
      </c>
      <c r="E645" s="2">
        <v>14.06</v>
      </c>
      <c r="F645" s="2">
        <v>13.29</v>
      </c>
      <c r="G645" s="2">
        <v>11.35</v>
      </c>
      <c r="H645" s="2">
        <v>261</v>
      </c>
      <c r="I645" s="2">
        <v>47.48</v>
      </c>
      <c r="J645" s="2">
        <v>67.95</v>
      </c>
      <c r="K645" s="2">
        <v>40.46</v>
      </c>
      <c r="L645" s="2">
        <v>32.659999999999997</v>
      </c>
      <c r="M645" s="2">
        <v>67.95</v>
      </c>
      <c r="N645" s="2">
        <v>40.46</v>
      </c>
      <c r="O645" s="2">
        <v>32.659999999999997</v>
      </c>
      <c r="P645" s="4">
        <f>IF('Data 1Q Ahead No Spaces'!T645&lt;5,0,IF('Data 1Q Ahead No Spaces'!T645&lt;11,1,IF('Data 1Q Ahead No Spaces'!T645&lt;17,2,3)))</f>
        <v>1</v>
      </c>
      <c r="Q645" s="7">
        <v>191624.86</v>
      </c>
      <c r="R645" s="7">
        <f>VLOOKUP('Data 1Q Ahead No Spaces'!W645,Industry!$A$2:$B$11,2,FALSE)</f>
        <v>0</v>
      </c>
    </row>
    <row r="646" spans="1:18" ht="28.5" customHeight="1" thickBot="1" x14ac:dyDescent="0.4">
      <c r="A646" s="4">
        <f>IF('Data 1Q Ahead No Spaces'!A646='Data 1Q Ahead No Spaces'!A645,'Data to Use'!A645,'Data to Use'!A645+1)</f>
        <v>17</v>
      </c>
      <c r="B646" s="2">
        <v>-0.69</v>
      </c>
      <c r="C646" s="2">
        <v>2.17</v>
      </c>
      <c r="D646" s="2">
        <v>-0.82</v>
      </c>
      <c r="E646" s="2">
        <v>15.16</v>
      </c>
      <c r="F646" s="2">
        <v>14.36</v>
      </c>
      <c r="G646" s="2">
        <v>12.56</v>
      </c>
      <c r="H646" s="2">
        <v>282</v>
      </c>
      <c r="I646" s="2">
        <v>48.36</v>
      </c>
      <c r="J646" s="2">
        <v>67.67</v>
      </c>
      <c r="K646" s="2">
        <v>40.36</v>
      </c>
      <c r="L646" s="2">
        <v>33.020000000000003</v>
      </c>
      <c r="M646" s="2">
        <v>67.67</v>
      </c>
      <c r="N646" s="2">
        <v>40.36</v>
      </c>
      <c r="O646" s="2">
        <v>33.020000000000003</v>
      </c>
      <c r="P646" s="4">
        <f>IF('Data 1Q Ahead No Spaces'!T646&lt;5,0,IF('Data 1Q Ahead No Spaces'!T646&lt;11,1,IF('Data 1Q Ahead No Spaces'!T646&lt;17,2,3)))</f>
        <v>1</v>
      </c>
      <c r="Q646" s="7">
        <v>188877.07</v>
      </c>
      <c r="R646" s="7">
        <f>VLOOKUP('Data 1Q Ahead No Spaces'!W646,Industry!$A$2:$B$11,2,FALSE)</f>
        <v>0</v>
      </c>
    </row>
    <row r="647" spans="1:18" ht="28.5" customHeight="1" thickBot="1" x14ac:dyDescent="0.4">
      <c r="A647" s="4">
        <f>IF('Data 1Q Ahead No Spaces'!A647='Data 1Q Ahead No Spaces'!A646,'Data to Use'!A646,'Data to Use'!A646+1)</f>
        <v>17</v>
      </c>
      <c r="B647" s="2">
        <v>-0.65</v>
      </c>
      <c r="C647" s="2">
        <v>2.1800000000000002</v>
      </c>
      <c r="D647" s="2">
        <v>-0.78</v>
      </c>
      <c r="E647" s="2">
        <v>14.97</v>
      </c>
      <c r="F647" s="2">
        <v>13.62</v>
      </c>
      <c r="G647" s="2">
        <v>12.39</v>
      </c>
      <c r="H647" s="2">
        <v>273</v>
      </c>
      <c r="I647" s="2">
        <v>48.67</v>
      </c>
      <c r="J647" s="2">
        <v>62.35</v>
      </c>
      <c r="K647" s="2">
        <v>37.450000000000003</v>
      </c>
      <c r="L647" s="2">
        <v>30.62</v>
      </c>
      <c r="M647" s="2">
        <v>66.47</v>
      </c>
      <c r="N647" s="2">
        <v>39.93</v>
      </c>
      <c r="O647" s="2">
        <v>32.64</v>
      </c>
      <c r="P647" s="4">
        <f>IF('Data 1Q Ahead No Spaces'!T647&lt;5,0,IF('Data 1Q Ahead No Spaces'!T647&lt;11,1,IF('Data 1Q Ahead No Spaces'!T647&lt;17,2,3)))</f>
        <v>1</v>
      </c>
      <c r="Q647" s="7">
        <v>158819.38</v>
      </c>
      <c r="R647" s="7">
        <f>VLOOKUP('Data 1Q Ahead No Spaces'!W647,Industry!$A$2:$B$11,2,FALSE)</f>
        <v>0</v>
      </c>
    </row>
    <row r="648" spans="1:18" ht="28.5" customHeight="1" thickBot="1" x14ac:dyDescent="0.4">
      <c r="A648" s="4">
        <f>IF('Data 1Q Ahead No Spaces'!A648='Data 1Q Ahead No Spaces'!A647,'Data to Use'!A647,'Data to Use'!A647+1)</f>
        <v>17</v>
      </c>
      <c r="B648" s="2">
        <v>-0.74</v>
      </c>
      <c r="C648" s="2">
        <v>3.03</v>
      </c>
      <c r="D648" s="2">
        <v>-0.89</v>
      </c>
      <c r="E648" s="2">
        <v>14.46</v>
      </c>
      <c r="F648" s="2">
        <v>12.62</v>
      </c>
      <c r="G648" s="2">
        <v>12.25</v>
      </c>
      <c r="H648" s="2">
        <v>325</v>
      </c>
      <c r="I648" s="2">
        <v>43.88</v>
      </c>
      <c r="J648" s="2">
        <v>81.39</v>
      </c>
      <c r="K648" s="2">
        <v>43.88</v>
      </c>
      <c r="L648" s="2">
        <v>36.03</v>
      </c>
      <c r="M648" s="2">
        <v>85.46</v>
      </c>
      <c r="N648" s="2">
        <v>46.08</v>
      </c>
      <c r="O648" s="2">
        <v>37.83</v>
      </c>
      <c r="P648" s="4">
        <f>IF('Data 1Q Ahead No Spaces'!T648&lt;5,0,IF('Data 1Q Ahead No Spaces'!T648&lt;11,1,IF('Data 1Q Ahead No Spaces'!T648&lt;17,2,3)))</f>
        <v>1</v>
      </c>
      <c r="Q648" s="7">
        <v>163985.76</v>
      </c>
      <c r="R648" s="7">
        <f>VLOOKUP('Data 1Q Ahead No Spaces'!W648,Industry!$A$2:$B$11,2,FALSE)</f>
        <v>0</v>
      </c>
    </row>
    <row r="649" spans="1:18" ht="28.5" customHeight="1" thickBot="1" x14ac:dyDescent="0.4">
      <c r="A649" s="4">
        <f>IF('Data 1Q Ahead No Spaces'!A649='Data 1Q Ahead No Spaces'!A648,'Data to Use'!A648,'Data to Use'!A648+1)</f>
        <v>17</v>
      </c>
      <c r="B649" s="2">
        <v>-0.85</v>
      </c>
      <c r="C649" s="2">
        <v>3.1</v>
      </c>
      <c r="D649" s="2">
        <v>-1.02</v>
      </c>
      <c r="E649" s="2">
        <v>8.89</v>
      </c>
      <c r="F649" s="2">
        <v>7.7</v>
      </c>
      <c r="G649" s="2">
        <v>7.1</v>
      </c>
      <c r="H649" s="2">
        <v>374</v>
      </c>
      <c r="I649" s="2">
        <v>42.93</v>
      </c>
      <c r="J649" s="2">
        <v>84.25</v>
      </c>
      <c r="K649" s="2">
        <v>44.7</v>
      </c>
      <c r="L649" s="2">
        <v>36.51</v>
      </c>
      <c r="M649" s="2">
        <v>88.46</v>
      </c>
      <c r="N649" s="2">
        <v>46.94</v>
      </c>
      <c r="O649" s="2">
        <v>38.33</v>
      </c>
      <c r="P649" s="4">
        <f>IF('Data 1Q Ahead No Spaces'!T649&lt;5,0,IF('Data 1Q Ahead No Spaces'!T649&lt;11,1,IF('Data 1Q Ahead No Spaces'!T649&lt;17,2,3)))</f>
        <v>1</v>
      </c>
      <c r="Q649" s="7">
        <v>152857.68</v>
      </c>
      <c r="R649" s="7">
        <f>VLOOKUP('Data 1Q Ahead No Spaces'!W649,Industry!$A$2:$B$11,2,FALSE)</f>
        <v>0</v>
      </c>
    </row>
    <row r="650" spans="1:18" ht="28.5" customHeight="1" thickBot="1" x14ac:dyDescent="0.4">
      <c r="A650" s="4">
        <f>IF('Data 1Q Ahead No Spaces'!A650='Data 1Q Ahead No Spaces'!A649,'Data to Use'!A649,'Data to Use'!A649+1)</f>
        <v>17</v>
      </c>
      <c r="B650" s="2">
        <v>-0.66</v>
      </c>
      <c r="C650" s="2">
        <v>3.23</v>
      </c>
      <c r="D650" s="2">
        <v>-0.8</v>
      </c>
      <c r="E650" s="2">
        <v>9.67</v>
      </c>
      <c r="F650" s="2">
        <v>9.15</v>
      </c>
      <c r="G650" s="2">
        <v>7.96</v>
      </c>
      <c r="H650" s="2">
        <v>371</v>
      </c>
      <c r="I650" s="2">
        <v>43.13</v>
      </c>
      <c r="J650" s="2">
        <v>86.2</v>
      </c>
      <c r="K650" s="2">
        <v>45.25</v>
      </c>
      <c r="L650" s="2">
        <v>37.51</v>
      </c>
      <c r="M650" s="2">
        <v>90.52</v>
      </c>
      <c r="N650" s="2">
        <v>47.51</v>
      </c>
      <c r="O650" s="2">
        <v>39.39</v>
      </c>
      <c r="P650" s="4">
        <f>IF('Data 1Q Ahead No Spaces'!T650&lt;5,0,IF('Data 1Q Ahead No Spaces'!T650&lt;11,1,IF('Data 1Q Ahead No Spaces'!T650&lt;17,2,3)))</f>
        <v>1</v>
      </c>
      <c r="Q650" s="7">
        <v>166066.20000000001</v>
      </c>
      <c r="R650" s="7">
        <f>VLOOKUP('Data 1Q Ahead No Spaces'!W650,Industry!$A$2:$B$11,2,FALSE)</f>
        <v>0</v>
      </c>
    </row>
    <row r="651" spans="1:18" ht="28.5" customHeight="1" thickBot="1" x14ac:dyDescent="0.4">
      <c r="A651" s="4">
        <f>IF('Data 1Q Ahead No Spaces'!A651='Data 1Q Ahead No Spaces'!A650,'Data to Use'!A650,'Data to Use'!A650+1)</f>
        <v>18</v>
      </c>
      <c r="B651" s="2">
        <v>0.62</v>
      </c>
      <c r="C651" s="2">
        <v>1.1200000000000001</v>
      </c>
      <c r="D651" s="2">
        <v>0.72</v>
      </c>
      <c r="E651" s="2">
        <v>48.72</v>
      </c>
      <c r="F651" s="2">
        <v>42.21</v>
      </c>
      <c r="G651" s="2">
        <v>41.73</v>
      </c>
      <c r="H651" s="2">
        <v>14</v>
      </c>
      <c r="I651" s="2">
        <v>60.15</v>
      </c>
      <c r="J651" s="2">
        <v>0.14000000000000001</v>
      </c>
      <c r="K651" s="2">
        <v>0.1</v>
      </c>
      <c r="L651" s="2">
        <v>0.09</v>
      </c>
      <c r="M651" s="2">
        <v>37.409999999999997</v>
      </c>
      <c r="N651" s="2">
        <v>27.23</v>
      </c>
      <c r="O651" s="2">
        <v>22.5</v>
      </c>
      <c r="P651" s="4">
        <f>IF('Data 1Q Ahead No Spaces'!T651&lt;5,0,IF('Data 1Q Ahead No Spaces'!T651&lt;11,1,IF('Data 1Q Ahead No Spaces'!T651&lt;17,2,3)))</f>
        <v>1</v>
      </c>
      <c r="Q651" s="7">
        <v>58567.643700000001</v>
      </c>
      <c r="R651" s="7">
        <f>VLOOKUP('Data 1Q Ahead No Spaces'!W651,Industry!$A$2:$B$11,2,FALSE)</f>
        <v>2</v>
      </c>
    </row>
    <row r="652" spans="1:18" ht="28.5" customHeight="1" thickBot="1" x14ac:dyDescent="0.4">
      <c r="A652" s="4">
        <f>IF('Data 1Q Ahead No Spaces'!A652='Data 1Q Ahead No Spaces'!A651,'Data to Use'!A651,'Data to Use'!A651+1)</f>
        <v>18</v>
      </c>
      <c r="B652" s="2">
        <v>0.49</v>
      </c>
      <c r="C652" s="2">
        <v>1.01</v>
      </c>
      <c r="D652" s="2">
        <v>0.56999999999999995</v>
      </c>
      <c r="E652" s="2">
        <v>92.6</v>
      </c>
      <c r="F652" s="2">
        <v>83.7</v>
      </c>
      <c r="G652" s="2">
        <v>79.78</v>
      </c>
      <c r="H652" s="2">
        <v>8</v>
      </c>
      <c r="I652" s="2">
        <v>62.72</v>
      </c>
      <c r="J652" s="2">
        <v>27.62</v>
      </c>
      <c r="K652" s="2">
        <v>20.72</v>
      </c>
      <c r="L652" s="2">
        <v>17.32</v>
      </c>
      <c r="M652" s="2">
        <v>33.26</v>
      </c>
      <c r="N652" s="2">
        <v>24.96</v>
      </c>
      <c r="O652" s="2">
        <v>20.86</v>
      </c>
      <c r="P652" s="4">
        <f>IF('Data 1Q Ahead No Spaces'!T652&lt;5,0,IF('Data 1Q Ahead No Spaces'!T652&lt;11,1,IF('Data 1Q Ahead No Spaces'!T652&lt;17,2,3)))</f>
        <v>1</v>
      </c>
      <c r="Q652" s="7">
        <v>61613.938999999998</v>
      </c>
      <c r="R652" s="7">
        <f>VLOOKUP('Data 1Q Ahead No Spaces'!W652,Industry!$A$2:$B$11,2,FALSE)</f>
        <v>2</v>
      </c>
    </row>
    <row r="653" spans="1:18" ht="28.5" customHeight="1" thickBot="1" x14ac:dyDescent="0.4">
      <c r="A653" s="4">
        <f>IF('Data 1Q Ahead No Spaces'!A653='Data 1Q Ahead No Spaces'!A652,'Data to Use'!A652,'Data to Use'!A652+1)</f>
        <v>18</v>
      </c>
      <c r="B653" s="2">
        <v>0.31</v>
      </c>
      <c r="C653" s="2">
        <v>0.96</v>
      </c>
      <c r="D653" s="2">
        <v>0.37</v>
      </c>
      <c r="E653" s="2">
        <v>59.52</v>
      </c>
      <c r="F653" s="2">
        <v>51.13</v>
      </c>
      <c r="G653" s="2">
        <v>51.38</v>
      </c>
      <c r="H653" s="2">
        <v>12.9</v>
      </c>
      <c r="I653" s="2">
        <v>63.57</v>
      </c>
      <c r="J653" s="2">
        <v>26.2</v>
      </c>
      <c r="K653" s="2">
        <v>19.89</v>
      </c>
      <c r="L653" s="2">
        <v>16.649999999999999</v>
      </c>
      <c r="M653" s="2">
        <v>31.74</v>
      </c>
      <c r="N653" s="2">
        <v>24.09</v>
      </c>
      <c r="O653" s="2">
        <v>20.18</v>
      </c>
      <c r="P653" s="4">
        <f>IF('Data 1Q Ahead No Spaces'!T653&lt;5,0,IF('Data 1Q Ahead No Spaces'!T653&lt;11,1,IF('Data 1Q Ahead No Spaces'!T653&lt;17,2,3)))</f>
        <v>1</v>
      </c>
      <c r="Q653" s="7">
        <v>56155.0196</v>
      </c>
      <c r="R653" s="7">
        <f>VLOOKUP('Data 1Q Ahead No Spaces'!W653,Industry!$A$2:$B$11,2,FALSE)</f>
        <v>2</v>
      </c>
    </row>
    <row r="654" spans="1:18" ht="28.5" customHeight="1" thickBot="1" x14ac:dyDescent="0.4">
      <c r="A654" s="4">
        <f>IF('Data 1Q Ahead No Spaces'!A654='Data 1Q Ahead No Spaces'!A653,'Data to Use'!A653,'Data to Use'!A653+1)</f>
        <v>18</v>
      </c>
      <c r="B654" s="2">
        <v>0.23</v>
      </c>
      <c r="C654" s="2">
        <v>0.83</v>
      </c>
      <c r="D654" s="2">
        <v>0.27</v>
      </c>
      <c r="E654" s="2">
        <v>76.67</v>
      </c>
      <c r="F654" s="2">
        <v>67.73</v>
      </c>
      <c r="G654" s="2">
        <v>62.47</v>
      </c>
      <c r="H654" s="2">
        <v>12.3</v>
      </c>
      <c r="I654" s="2">
        <v>64.17</v>
      </c>
      <c r="J654" s="2">
        <v>22.93</v>
      </c>
      <c r="K654" s="2">
        <v>17.940000000000001</v>
      </c>
      <c r="L654" s="2">
        <v>14.72</v>
      </c>
      <c r="M654" s="2">
        <v>27.81</v>
      </c>
      <c r="N654" s="2">
        <v>21.76</v>
      </c>
      <c r="O654" s="2">
        <v>17.84</v>
      </c>
      <c r="P654" s="4">
        <f>IF('Data 1Q Ahead No Spaces'!T654&lt;5,0,IF('Data 1Q Ahead No Spaces'!T654&lt;11,1,IF('Data 1Q Ahead No Spaces'!T654&lt;17,2,3)))</f>
        <v>1</v>
      </c>
      <c r="Q654" s="7">
        <v>58852.4084</v>
      </c>
      <c r="R654" s="7">
        <f>VLOOKUP('Data 1Q Ahead No Spaces'!W654,Industry!$A$2:$B$11,2,FALSE)</f>
        <v>2</v>
      </c>
    </row>
    <row r="655" spans="1:18" ht="28.5" customHeight="1" thickBot="1" x14ac:dyDescent="0.4">
      <c r="A655" s="4">
        <f>IF('Data 1Q Ahead No Spaces'!A655='Data 1Q Ahead No Spaces'!A654,'Data to Use'!A654,'Data to Use'!A654+1)</f>
        <v>18</v>
      </c>
      <c r="B655" s="2">
        <v>0.34</v>
      </c>
      <c r="C655" s="2">
        <v>0.86</v>
      </c>
      <c r="D655" s="2">
        <v>0.4</v>
      </c>
      <c r="E655" s="2">
        <v>72.150000000000006</v>
      </c>
      <c r="F655" s="2">
        <v>65.790000000000006</v>
      </c>
      <c r="G655" s="2">
        <v>63.25</v>
      </c>
      <c r="H655" s="2">
        <v>11.2</v>
      </c>
      <c r="I655" s="2">
        <v>64.760000000000005</v>
      </c>
      <c r="J655" s="2">
        <v>24.21</v>
      </c>
      <c r="K655" s="2">
        <v>18.739999999999998</v>
      </c>
      <c r="L655" s="2">
        <v>15.68</v>
      </c>
      <c r="M655" s="2">
        <v>29.21</v>
      </c>
      <c r="N655" s="2">
        <v>22.61</v>
      </c>
      <c r="O655" s="2">
        <v>18.91</v>
      </c>
      <c r="P655" s="4">
        <f>IF('Data 1Q Ahead No Spaces'!T655&lt;5,0,IF('Data 1Q Ahead No Spaces'!T655&lt;11,1,IF('Data 1Q Ahead No Spaces'!T655&lt;17,2,3)))</f>
        <v>1</v>
      </c>
      <c r="Q655" s="7">
        <v>61029.349600000001</v>
      </c>
      <c r="R655" s="7">
        <f>VLOOKUP('Data 1Q Ahead No Spaces'!W655,Industry!$A$2:$B$11,2,FALSE)</f>
        <v>2</v>
      </c>
    </row>
    <row r="656" spans="1:18" ht="28.5" customHeight="1" thickBot="1" x14ac:dyDescent="0.4">
      <c r="A656" s="4">
        <f>IF('Data 1Q Ahead No Spaces'!A656='Data 1Q Ahead No Spaces'!A655,'Data to Use'!A655,'Data to Use'!A655+1)</f>
        <v>18</v>
      </c>
      <c r="B656" s="2">
        <v>0.38</v>
      </c>
      <c r="C656" s="2">
        <v>0.85</v>
      </c>
      <c r="D656" s="2">
        <v>0.44</v>
      </c>
      <c r="E656" s="2">
        <v>64.39</v>
      </c>
      <c r="F656" s="2">
        <v>56.93</v>
      </c>
      <c r="G656" s="2">
        <v>55.71</v>
      </c>
      <c r="H656" s="2">
        <v>13.5</v>
      </c>
      <c r="I656" s="2">
        <v>64.349999999999994</v>
      </c>
      <c r="J656" s="2">
        <v>0.03</v>
      </c>
      <c r="K656" s="2">
        <v>0.02</v>
      </c>
      <c r="L656" s="2">
        <v>0.02</v>
      </c>
      <c r="M656" s="2">
        <v>29.71</v>
      </c>
      <c r="N656" s="2">
        <v>22.9</v>
      </c>
      <c r="O656" s="2">
        <v>19.12</v>
      </c>
      <c r="P656" s="4">
        <f>IF('Data 1Q Ahead No Spaces'!T656&lt;5,0,IF('Data 1Q Ahead No Spaces'!T656&lt;11,1,IF('Data 1Q Ahead No Spaces'!T656&lt;17,2,3)))</f>
        <v>1</v>
      </c>
      <c r="Q656" s="7">
        <v>60114.608999999997</v>
      </c>
      <c r="R656" s="7">
        <f>VLOOKUP('Data 1Q Ahead No Spaces'!W656,Industry!$A$2:$B$11,2,FALSE)</f>
        <v>2</v>
      </c>
    </row>
    <row r="657" spans="1:18" ht="28.5" customHeight="1" thickBot="1" x14ac:dyDescent="0.4">
      <c r="A657" s="4">
        <f>IF('Data 1Q Ahead No Spaces'!A657='Data 1Q Ahead No Spaces'!A656,'Data to Use'!A656,'Data to Use'!A656+1)</f>
        <v>18</v>
      </c>
      <c r="B657" s="2">
        <v>0.28999999999999998</v>
      </c>
      <c r="C657" s="2">
        <v>0.83</v>
      </c>
      <c r="D657" s="2">
        <v>0.34</v>
      </c>
      <c r="E657" s="2">
        <v>59.92</v>
      </c>
      <c r="F657" s="2">
        <v>52.06</v>
      </c>
      <c r="G657" s="2">
        <v>51.88</v>
      </c>
      <c r="H657" s="2">
        <v>14.4</v>
      </c>
      <c r="I657" s="2">
        <v>64.650000000000006</v>
      </c>
      <c r="J657" s="2">
        <v>0.02</v>
      </c>
      <c r="K657" s="2">
        <v>0.02</v>
      </c>
      <c r="L657" s="2">
        <v>0.02</v>
      </c>
      <c r="M657" s="2">
        <v>28.38</v>
      </c>
      <c r="N657" s="2">
        <v>22.11</v>
      </c>
      <c r="O657" s="2">
        <v>18.350000000000001</v>
      </c>
      <c r="P657" s="4">
        <f>IF('Data 1Q Ahead No Spaces'!T657&lt;5,0,IF('Data 1Q Ahead No Spaces'!T657&lt;11,1,IF('Data 1Q Ahead No Spaces'!T657&lt;17,2,3)))</f>
        <v>1</v>
      </c>
      <c r="Q657" s="7">
        <v>61777.6777</v>
      </c>
      <c r="R657" s="7">
        <f>VLOOKUP('Data 1Q Ahead No Spaces'!W657,Industry!$A$2:$B$11,2,FALSE)</f>
        <v>2</v>
      </c>
    </row>
    <row r="658" spans="1:18" ht="28.5" customHeight="1" thickBot="1" x14ac:dyDescent="0.4">
      <c r="A658" s="4">
        <f>IF('Data 1Q Ahead No Spaces'!A658='Data 1Q Ahead No Spaces'!A657,'Data to Use'!A657,'Data to Use'!A657+1)</f>
        <v>18</v>
      </c>
      <c r="B658" s="2">
        <v>0.12</v>
      </c>
      <c r="C658" s="2">
        <v>0.75</v>
      </c>
      <c r="D658" s="2">
        <v>0.14000000000000001</v>
      </c>
      <c r="E658" s="2">
        <v>61.03</v>
      </c>
      <c r="F658" s="2">
        <v>53.01</v>
      </c>
      <c r="G658" s="2">
        <v>54.71</v>
      </c>
      <c r="H658" s="2">
        <v>17.399999999999999</v>
      </c>
      <c r="I658" s="2">
        <v>64.33</v>
      </c>
      <c r="J658" s="2">
        <v>0.01</v>
      </c>
      <c r="K658" s="2">
        <v>0.01</v>
      </c>
      <c r="L658" s="2">
        <v>0.01</v>
      </c>
      <c r="M658" s="2">
        <v>25.99</v>
      </c>
      <c r="N658" s="2">
        <v>20.63</v>
      </c>
      <c r="O658" s="2">
        <v>16.72</v>
      </c>
      <c r="P658" s="4">
        <f>IF('Data 1Q Ahead No Spaces'!T658&lt;5,0,IF('Data 1Q Ahead No Spaces'!T658&lt;11,1,IF('Data 1Q Ahead No Spaces'!T658&lt;17,2,3)))</f>
        <v>1</v>
      </c>
      <c r="Q658" s="7">
        <v>63415.184800000003</v>
      </c>
      <c r="R658" s="7">
        <f>VLOOKUP('Data 1Q Ahead No Spaces'!W658,Industry!$A$2:$B$11,2,FALSE)</f>
        <v>2</v>
      </c>
    </row>
    <row r="659" spans="1:18" ht="28.5" customHeight="1" thickBot="1" x14ac:dyDescent="0.4">
      <c r="A659" s="4">
        <f>IF('Data 1Q Ahead No Spaces'!A659='Data 1Q Ahead No Spaces'!A658,'Data to Use'!A658,'Data to Use'!A658+1)</f>
        <v>18</v>
      </c>
      <c r="B659" s="2">
        <v>-0.02</v>
      </c>
      <c r="C659" s="2">
        <v>0.72</v>
      </c>
      <c r="D659" s="2">
        <v>-0.02</v>
      </c>
      <c r="E659" s="2">
        <v>71.94</v>
      </c>
      <c r="F659" s="2">
        <v>64.89</v>
      </c>
      <c r="G659" s="2">
        <v>63.21</v>
      </c>
      <c r="H659" s="2">
        <v>12.6</v>
      </c>
      <c r="I659" s="2">
        <v>64.900000000000006</v>
      </c>
      <c r="J659" s="2">
        <v>0.02</v>
      </c>
      <c r="K659" s="2">
        <v>0.01</v>
      </c>
      <c r="L659" s="2">
        <v>0.01</v>
      </c>
      <c r="M659" s="2">
        <v>24.88</v>
      </c>
      <c r="N659" s="2">
        <v>19.93</v>
      </c>
      <c r="O659" s="2">
        <v>16.149999999999999</v>
      </c>
      <c r="P659" s="4">
        <f>IF('Data 1Q Ahead No Spaces'!T659&lt;5,0,IF('Data 1Q Ahead No Spaces'!T659&lt;11,1,IF('Data 1Q Ahead No Spaces'!T659&lt;17,2,3)))</f>
        <v>1</v>
      </c>
      <c r="Q659" s="7">
        <v>63776.835700000003</v>
      </c>
      <c r="R659" s="7">
        <f>VLOOKUP('Data 1Q Ahead No Spaces'!W659,Industry!$A$2:$B$11,2,FALSE)</f>
        <v>2</v>
      </c>
    </row>
    <row r="660" spans="1:18" ht="28.5" customHeight="1" thickBot="1" x14ac:dyDescent="0.4">
      <c r="A660" s="4">
        <f>IF('Data 1Q Ahead No Spaces'!A660='Data 1Q Ahead No Spaces'!A659,'Data to Use'!A659,'Data to Use'!A659+1)</f>
        <v>18</v>
      </c>
      <c r="B660" s="2">
        <v>-0.09</v>
      </c>
      <c r="C660" s="2">
        <v>0.73</v>
      </c>
      <c r="D660" s="2">
        <v>-0.11</v>
      </c>
      <c r="E660" s="2">
        <v>59.79</v>
      </c>
      <c r="F660" s="2">
        <v>52.31</v>
      </c>
      <c r="G660" s="2">
        <v>51.9</v>
      </c>
      <c r="H660" s="2">
        <v>14.4</v>
      </c>
      <c r="I660" s="2">
        <v>65.38</v>
      </c>
      <c r="J660" s="2">
        <v>19.899999999999999</v>
      </c>
      <c r="K660" s="2">
        <v>16.07</v>
      </c>
      <c r="L660" s="2">
        <v>13.01</v>
      </c>
      <c r="M660" s="2">
        <v>23.83</v>
      </c>
      <c r="N660" s="2">
        <v>19.25</v>
      </c>
      <c r="O660" s="2">
        <v>15.58</v>
      </c>
      <c r="P660" s="4">
        <f>IF('Data 1Q Ahead No Spaces'!T660&lt;5,0,IF('Data 1Q Ahead No Spaces'!T660&lt;11,1,IF('Data 1Q Ahead No Spaces'!T660&lt;17,2,3)))</f>
        <v>1</v>
      </c>
      <c r="Q660" s="7">
        <v>65324.976799999997</v>
      </c>
      <c r="R660" s="7">
        <f>VLOOKUP('Data 1Q Ahead No Spaces'!W660,Industry!$A$2:$B$11,2,FALSE)</f>
        <v>2</v>
      </c>
    </row>
    <row r="661" spans="1:18" ht="28.5" customHeight="1" thickBot="1" x14ac:dyDescent="0.4">
      <c r="A661" s="4">
        <f>IF('Data 1Q Ahead No Spaces'!A661='Data 1Q Ahead No Spaces'!A660,'Data to Use'!A660,'Data to Use'!A660+1)</f>
        <v>18</v>
      </c>
      <c r="B661" s="2">
        <v>-0.14000000000000001</v>
      </c>
      <c r="C661" s="2">
        <v>0.71</v>
      </c>
      <c r="D661" s="2">
        <v>-0.16</v>
      </c>
      <c r="E661" s="2">
        <v>38.200000000000003</v>
      </c>
      <c r="F661" s="2">
        <v>33.93</v>
      </c>
      <c r="G661" s="2">
        <v>33.72</v>
      </c>
      <c r="H661" s="2">
        <v>25.8</v>
      </c>
      <c r="I661" s="2">
        <v>65.19</v>
      </c>
      <c r="J661" s="2">
        <v>19.3</v>
      </c>
      <c r="K661" s="2">
        <v>15.65</v>
      </c>
      <c r="L661" s="2">
        <v>12.58</v>
      </c>
      <c r="M661" s="2">
        <v>23.34</v>
      </c>
      <c r="N661" s="2">
        <v>18.93</v>
      </c>
      <c r="O661" s="2">
        <v>15.22</v>
      </c>
      <c r="P661" s="4">
        <f>IF('Data 1Q Ahead No Spaces'!T661&lt;5,0,IF('Data 1Q Ahead No Spaces'!T661&lt;11,1,IF('Data 1Q Ahead No Spaces'!T661&lt;17,2,3)))</f>
        <v>1</v>
      </c>
      <c r="Q661" s="7">
        <v>68692.920599999998</v>
      </c>
      <c r="R661" s="7">
        <f>VLOOKUP('Data 1Q Ahead No Spaces'!W661,Industry!$A$2:$B$11,2,FALSE)</f>
        <v>2</v>
      </c>
    </row>
    <row r="662" spans="1:18" ht="28.5" customHeight="1" thickBot="1" x14ac:dyDescent="0.4">
      <c r="A662" s="4">
        <f>IF('Data 1Q Ahead No Spaces'!A662='Data 1Q Ahead No Spaces'!A661,'Data to Use'!A661,'Data to Use'!A661+1)</f>
        <v>18</v>
      </c>
      <c r="B662" s="2">
        <v>7.0000000000000007E-2</v>
      </c>
      <c r="C662" s="2">
        <v>1.01</v>
      </c>
      <c r="D662" s="2">
        <v>0.08</v>
      </c>
      <c r="E662" s="2">
        <v>47.6</v>
      </c>
      <c r="F662" s="2">
        <v>41.84</v>
      </c>
      <c r="G662" s="2">
        <v>41.64</v>
      </c>
      <c r="H662" s="2">
        <v>21.4</v>
      </c>
      <c r="I662" s="2">
        <v>62.54</v>
      </c>
      <c r="J662" s="2">
        <v>18.649999999999999</v>
      </c>
      <c r="K662" s="2">
        <v>14.08</v>
      </c>
      <c r="L662" s="2">
        <v>11.66</v>
      </c>
      <c r="M662" s="2">
        <v>32.44</v>
      </c>
      <c r="N662" s="2">
        <v>24.49</v>
      </c>
      <c r="O662" s="2">
        <v>20.29</v>
      </c>
      <c r="P662" s="4">
        <f>IF('Data 1Q Ahead No Spaces'!T662&lt;5,0,IF('Data 1Q Ahead No Spaces'!T662&lt;11,1,IF('Data 1Q Ahead No Spaces'!T662&lt;17,2,3)))</f>
        <v>1</v>
      </c>
      <c r="Q662" s="7">
        <v>68799.659700000004</v>
      </c>
      <c r="R662" s="7">
        <f>VLOOKUP('Data 1Q Ahead No Spaces'!W662,Industry!$A$2:$B$11,2,FALSE)</f>
        <v>2</v>
      </c>
    </row>
    <row r="663" spans="1:18" ht="28.5" customHeight="1" thickBot="1" x14ac:dyDescent="0.4">
      <c r="A663" s="4">
        <f>IF('Data 1Q Ahead No Spaces'!A663='Data 1Q Ahead No Spaces'!A662,'Data to Use'!A662,'Data to Use'!A662+1)</f>
        <v>18</v>
      </c>
      <c r="B663" s="2">
        <v>-0.08</v>
      </c>
      <c r="C663" s="2">
        <v>1.08</v>
      </c>
      <c r="D663" s="2">
        <v>-0.1</v>
      </c>
      <c r="E663" s="2">
        <v>36.380000000000003</v>
      </c>
      <c r="F663" s="2">
        <v>31.37</v>
      </c>
      <c r="G663" s="2">
        <v>31.41</v>
      </c>
      <c r="H663" s="2">
        <v>28.4</v>
      </c>
      <c r="I663" s="2">
        <v>62.66</v>
      </c>
      <c r="J663" s="2">
        <v>8.99</v>
      </c>
      <c r="K663" s="2">
        <v>6.69</v>
      </c>
      <c r="L663" s="2">
        <v>5.64</v>
      </c>
      <c r="M663" s="2">
        <v>34.46</v>
      </c>
      <c r="N663" s="2">
        <v>25.63</v>
      </c>
      <c r="O663" s="2">
        <v>21.59</v>
      </c>
      <c r="P663" s="4">
        <f>IF('Data 1Q Ahead No Spaces'!T663&lt;5,0,IF('Data 1Q Ahead No Spaces'!T663&lt;11,1,IF('Data 1Q Ahead No Spaces'!T663&lt;17,2,3)))</f>
        <v>1</v>
      </c>
      <c r="Q663" s="7">
        <v>57900.483</v>
      </c>
      <c r="R663" s="7">
        <f>VLOOKUP('Data 1Q Ahead No Spaces'!W663,Industry!$A$2:$B$11,2,FALSE)</f>
        <v>2</v>
      </c>
    </row>
    <row r="664" spans="1:18" ht="28.5" customHeight="1" thickBot="1" x14ac:dyDescent="0.4">
      <c r="A664" s="4">
        <f>IF('Data 1Q Ahead No Spaces'!A664='Data 1Q Ahead No Spaces'!A663,'Data to Use'!A663,'Data to Use'!A663+1)</f>
        <v>18</v>
      </c>
      <c r="B664" s="2">
        <v>-0.22</v>
      </c>
      <c r="C664" s="2">
        <v>1.1299999999999999</v>
      </c>
      <c r="D664" s="2">
        <v>-0.25</v>
      </c>
      <c r="E664" s="2">
        <v>32.26</v>
      </c>
      <c r="F664" s="2">
        <v>29.22</v>
      </c>
      <c r="G664" s="2">
        <v>27.92</v>
      </c>
      <c r="H664" s="2">
        <v>31.9</v>
      </c>
      <c r="I664" s="2">
        <v>64</v>
      </c>
      <c r="J664" s="2">
        <v>8.5399999999999991</v>
      </c>
      <c r="K664" s="2">
        <v>6.36</v>
      </c>
      <c r="L664" s="2">
        <v>5.47</v>
      </c>
      <c r="M664" s="2">
        <v>34.299999999999997</v>
      </c>
      <c r="N664" s="2">
        <v>25.54</v>
      </c>
      <c r="O664" s="2">
        <v>21.95</v>
      </c>
      <c r="P664" s="4">
        <f>IF('Data 1Q Ahead No Spaces'!T664&lt;5,0,IF('Data 1Q Ahead No Spaces'!T664&lt;11,1,IF('Data 1Q Ahead No Spaces'!T664&lt;17,2,3)))</f>
        <v>1</v>
      </c>
      <c r="Q664" s="7">
        <v>58041.8321</v>
      </c>
      <c r="R664" s="7">
        <f>VLOOKUP('Data 1Q Ahead No Spaces'!W664,Industry!$A$2:$B$11,2,FALSE)</f>
        <v>2</v>
      </c>
    </row>
    <row r="665" spans="1:18" ht="28.5" customHeight="1" thickBot="1" x14ac:dyDescent="0.4">
      <c r="A665" s="4">
        <f>IF('Data 1Q Ahead No Spaces'!A665='Data 1Q Ahead No Spaces'!A664,'Data to Use'!A664,'Data to Use'!A664+1)</f>
        <v>18</v>
      </c>
      <c r="B665" s="2">
        <v>0.43</v>
      </c>
      <c r="C665" s="2">
        <v>2.14</v>
      </c>
      <c r="D665" s="2">
        <v>0.49</v>
      </c>
      <c r="E665" s="2">
        <v>34.03</v>
      </c>
      <c r="F665" s="2">
        <v>29.68</v>
      </c>
      <c r="G665" s="2">
        <v>30.05</v>
      </c>
      <c r="H665" s="2">
        <v>34.299999999999997</v>
      </c>
      <c r="I665" s="2">
        <v>47.71</v>
      </c>
      <c r="J665" s="2">
        <v>58.47</v>
      </c>
      <c r="K665" s="2">
        <v>31.7</v>
      </c>
      <c r="L665" s="2">
        <v>27.9</v>
      </c>
      <c r="M665" s="2">
        <v>84.45</v>
      </c>
      <c r="N665" s="2">
        <v>45.78</v>
      </c>
      <c r="O665" s="2">
        <v>40.29</v>
      </c>
      <c r="P665" s="4">
        <f>IF('Data 1Q Ahead No Spaces'!T665&lt;5,0,IF('Data 1Q Ahead No Spaces'!T665&lt;11,1,IF('Data 1Q Ahead No Spaces'!T665&lt;17,2,3)))</f>
        <v>1</v>
      </c>
      <c r="Q665" s="7">
        <v>56025.652499999997</v>
      </c>
      <c r="R665" s="7">
        <f>VLOOKUP('Data 1Q Ahead No Spaces'!W665,Industry!$A$2:$B$11,2,FALSE)</f>
        <v>2</v>
      </c>
    </row>
    <row r="666" spans="1:18" ht="28.5" customHeight="1" thickBot="1" x14ac:dyDescent="0.4">
      <c r="A666" s="4">
        <f>IF('Data 1Q Ahead No Spaces'!A666='Data 1Q Ahead No Spaces'!A665,'Data to Use'!A665,'Data to Use'!A665+1)</f>
        <v>18</v>
      </c>
      <c r="B666" s="2">
        <v>0.46</v>
      </c>
      <c r="C666" s="2">
        <v>2.14</v>
      </c>
      <c r="D666" s="2">
        <v>0.53</v>
      </c>
      <c r="E666" s="2">
        <v>18.93</v>
      </c>
      <c r="F666" s="2">
        <v>16.45</v>
      </c>
      <c r="G666" s="2">
        <v>16.329999999999998</v>
      </c>
      <c r="H666" s="2">
        <v>54</v>
      </c>
      <c r="I666" s="2">
        <v>49.04</v>
      </c>
      <c r="J666" s="2">
        <v>55.43</v>
      </c>
      <c r="K666" s="2">
        <v>30.8</v>
      </c>
      <c r="L666" s="2">
        <v>27.18</v>
      </c>
      <c r="M666" s="2">
        <v>79.95</v>
      </c>
      <c r="N666" s="2">
        <v>44.43</v>
      </c>
      <c r="O666" s="2">
        <v>39.21</v>
      </c>
      <c r="P666" s="4">
        <f>IF('Data 1Q Ahead No Spaces'!T666&lt;5,0,IF('Data 1Q Ahead No Spaces'!T666&lt;11,1,IF('Data 1Q Ahead No Spaces'!T666&lt;17,2,3)))</f>
        <v>1</v>
      </c>
      <c r="Q666" s="7">
        <v>61194.112399999998</v>
      </c>
      <c r="R666" s="7">
        <f>VLOOKUP('Data 1Q Ahead No Spaces'!W666,Industry!$A$2:$B$11,2,FALSE)</f>
        <v>2</v>
      </c>
    </row>
    <row r="667" spans="1:18" ht="28.5" customHeight="1" thickBot="1" x14ac:dyDescent="0.4">
      <c r="A667" s="4">
        <f>IF('Data 1Q Ahead No Spaces'!A667='Data 1Q Ahead No Spaces'!A666,'Data to Use'!A666,'Data to Use'!A666+1)</f>
        <v>18</v>
      </c>
      <c r="B667" s="2">
        <v>0.59</v>
      </c>
      <c r="C667" s="2">
        <v>1.64</v>
      </c>
      <c r="D667" s="2">
        <v>0.67</v>
      </c>
      <c r="E667" s="2">
        <v>18.61</v>
      </c>
      <c r="F667" s="2">
        <v>16.260000000000002</v>
      </c>
      <c r="G667" s="2">
        <v>16.21</v>
      </c>
      <c r="H667" s="2">
        <v>57</v>
      </c>
      <c r="I667" s="2">
        <v>54.39</v>
      </c>
      <c r="J667" s="2">
        <v>54.31</v>
      </c>
      <c r="K667" s="2">
        <v>34.06</v>
      </c>
      <c r="L667" s="2">
        <v>29.54</v>
      </c>
      <c r="M667" s="2">
        <v>59.45</v>
      </c>
      <c r="N667" s="2">
        <v>37.29</v>
      </c>
      <c r="O667" s="2">
        <v>32.33</v>
      </c>
      <c r="P667" s="4">
        <f>IF('Data 1Q Ahead No Spaces'!T667&lt;5,0,IF('Data 1Q Ahead No Spaces'!T667&lt;11,1,IF('Data 1Q Ahead No Spaces'!T667&lt;17,2,3)))</f>
        <v>1</v>
      </c>
      <c r="Q667" s="7">
        <v>61286.6394</v>
      </c>
      <c r="R667" s="7">
        <f>VLOOKUP('Data 1Q Ahead No Spaces'!W667,Industry!$A$2:$B$11,2,FALSE)</f>
        <v>2</v>
      </c>
    </row>
    <row r="668" spans="1:18" ht="28.5" customHeight="1" thickBot="1" x14ac:dyDescent="0.4">
      <c r="A668" s="4">
        <f>IF('Data 1Q Ahead No Spaces'!A668='Data 1Q Ahead No Spaces'!A667,'Data to Use'!A667,'Data to Use'!A667+1)</f>
        <v>18</v>
      </c>
      <c r="B668" s="2">
        <v>0.65</v>
      </c>
      <c r="C668" s="2">
        <v>1.62</v>
      </c>
      <c r="D668" s="2">
        <v>0.74</v>
      </c>
      <c r="E668" s="2">
        <v>21.6</v>
      </c>
      <c r="F668" s="2">
        <v>18.23</v>
      </c>
      <c r="G668" s="2">
        <v>18.84</v>
      </c>
      <c r="H668" s="2">
        <v>50</v>
      </c>
      <c r="I668" s="2">
        <v>56.12</v>
      </c>
      <c r="J668" s="2">
        <v>50.77</v>
      </c>
      <c r="K668" s="2">
        <v>32.590000000000003</v>
      </c>
      <c r="L668" s="2">
        <v>28.49</v>
      </c>
      <c r="M668" s="2">
        <v>55.79</v>
      </c>
      <c r="N668" s="2">
        <v>35.81</v>
      </c>
      <c r="O668" s="2">
        <v>31.31</v>
      </c>
      <c r="P668" s="4">
        <f>IF('Data 1Q Ahead No Spaces'!T668&lt;5,0,IF('Data 1Q Ahead No Spaces'!T668&lt;11,1,IF('Data 1Q Ahead No Spaces'!T668&lt;17,2,3)))</f>
        <v>1</v>
      </c>
      <c r="Q668" s="7">
        <v>57624.7791</v>
      </c>
      <c r="R668" s="7">
        <f>VLOOKUP('Data 1Q Ahead No Spaces'!W668,Industry!$A$2:$B$11,2,FALSE)</f>
        <v>2</v>
      </c>
    </row>
    <row r="669" spans="1:18" ht="28.5" customHeight="1" thickBot="1" x14ac:dyDescent="0.4">
      <c r="A669" s="4">
        <f>IF('Data 1Q Ahead No Spaces'!A669='Data 1Q Ahead No Spaces'!A668,'Data to Use'!A668,'Data to Use'!A668+1)</f>
        <v>18</v>
      </c>
      <c r="B669" s="2">
        <v>0.64</v>
      </c>
      <c r="C669" s="2">
        <v>1.63</v>
      </c>
      <c r="D669" s="2">
        <v>0.8</v>
      </c>
      <c r="E669" s="2">
        <v>11.67</v>
      </c>
      <c r="F669" s="2">
        <v>7.42</v>
      </c>
      <c r="G669" s="2">
        <v>7.35</v>
      </c>
      <c r="H669" s="2">
        <v>135</v>
      </c>
      <c r="I669" s="2">
        <v>56.26</v>
      </c>
      <c r="J669" s="2">
        <v>50.82</v>
      </c>
      <c r="K669" s="2">
        <v>32.69</v>
      </c>
      <c r="L669" s="2">
        <v>28.59</v>
      </c>
      <c r="M669" s="2">
        <v>55.45</v>
      </c>
      <c r="N669" s="2">
        <v>35.67</v>
      </c>
      <c r="O669" s="2">
        <v>31.2</v>
      </c>
      <c r="P669" s="4">
        <f>IF('Data 1Q Ahead No Spaces'!T669&lt;5,0,IF('Data 1Q Ahead No Spaces'!T669&lt;11,1,IF('Data 1Q Ahead No Spaces'!T669&lt;17,2,3)))</f>
        <v>1</v>
      </c>
      <c r="Q669" s="7">
        <v>54068.100299999998</v>
      </c>
      <c r="R669" s="7">
        <f>VLOOKUP('Data 1Q Ahead No Spaces'!W669,Industry!$A$2:$B$11,2,FALSE)</f>
        <v>2</v>
      </c>
    </row>
    <row r="670" spans="1:18" ht="28.5" customHeight="1" thickBot="1" x14ac:dyDescent="0.4">
      <c r="A670" s="4">
        <f>IF('Data 1Q Ahead No Spaces'!A670='Data 1Q Ahead No Spaces'!A669,'Data to Use'!A669,'Data to Use'!A669+1)</f>
        <v>18</v>
      </c>
      <c r="B670" s="2">
        <v>0.67</v>
      </c>
      <c r="C670" s="2">
        <v>1.59</v>
      </c>
      <c r="D670" s="2">
        <v>0.85</v>
      </c>
      <c r="E670" s="2">
        <v>20.53</v>
      </c>
      <c r="F670" s="2">
        <v>17.07</v>
      </c>
      <c r="G670" s="2">
        <v>17.72</v>
      </c>
      <c r="H670" s="2">
        <v>53</v>
      </c>
      <c r="I670" s="2">
        <v>56.68</v>
      </c>
      <c r="J670" s="2">
        <v>50.04</v>
      </c>
      <c r="K670" s="2">
        <v>32.450000000000003</v>
      </c>
      <c r="L670" s="2">
        <v>28.36</v>
      </c>
      <c r="M670" s="2">
        <v>54.2</v>
      </c>
      <c r="N670" s="2">
        <v>35.15</v>
      </c>
      <c r="O670" s="2">
        <v>30.72</v>
      </c>
      <c r="P670" s="4">
        <f>IF('Data 1Q Ahead No Spaces'!T670&lt;5,0,IF('Data 1Q Ahead No Spaces'!T670&lt;11,1,IF('Data 1Q Ahead No Spaces'!T670&lt;17,2,3)))</f>
        <v>1</v>
      </c>
      <c r="Q670" s="7">
        <v>51794.010999999999</v>
      </c>
      <c r="R670" s="7">
        <f>VLOOKUP('Data 1Q Ahead No Spaces'!W670,Industry!$A$2:$B$11,2,FALSE)</f>
        <v>2</v>
      </c>
    </row>
    <row r="671" spans="1:18" ht="28.5" customHeight="1" thickBot="1" x14ac:dyDescent="0.4">
      <c r="A671" s="4">
        <f>IF('Data 1Q Ahead No Spaces'!A671='Data 1Q Ahead No Spaces'!A670,'Data to Use'!A670,'Data to Use'!A670+1)</f>
        <v>18</v>
      </c>
      <c r="B671" s="2">
        <v>0.17</v>
      </c>
      <c r="C671" s="2">
        <v>1.7</v>
      </c>
      <c r="D671" s="2">
        <v>0.21</v>
      </c>
      <c r="E671" s="2">
        <v>15.72</v>
      </c>
      <c r="F671" s="2">
        <v>13.2</v>
      </c>
      <c r="G671" s="2">
        <v>13.73</v>
      </c>
      <c r="H671" s="2">
        <v>64</v>
      </c>
      <c r="I671" s="2">
        <v>55.74</v>
      </c>
      <c r="J671" s="2">
        <v>47.88</v>
      </c>
      <c r="K671" s="2">
        <v>30.79</v>
      </c>
      <c r="L671" s="2">
        <v>26.69</v>
      </c>
      <c r="M671" s="2">
        <v>55.52</v>
      </c>
      <c r="N671" s="2">
        <v>35.700000000000003</v>
      </c>
      <c r="O671" s="2">
        <v>30.95</v>
      </c>
      <c r="P671" s="4">
        <f>IF('Data 1Q Ahead No Spaces'!T671&lt;5,0,IF('Data 1Q Ahead No Spaces'!T671&lt;11,1,IF('Data 1Q Ahead No Spaces'!T671&lt;17,2,3)))</f>
        <v>1</v>
      </c>
      <c r="Q671" s="7">
        <v>55593.881200000003</v>
      </c>
      <c r="R671" s="7">
        <f>VLOOKUP('Data 1Q Ahead No Spaces'!W671,Industry!$A$2:$B$11,2,FALSE)</f>
        <v>2</v>
      </c>
    </row>
    <row r="672" spans="1:18" ht="28.5" customHeight="1" thickBot="1" x14ac:dyDescent="0.4">
      <c r="A672" s="4">
        <f>IF('Data 1Q Ahead No Spaces'!A672='Data 1Q Ahead No Spaces'!A671,'Data to Use'!A671,'Data to Use'!A671+1)</f>
        <v>18</v>
      </c>
      <c r="B672" s="2">
        <v>1.17</v>
      </c>
      <c r="C672" s="2">
        <v>1.83</v>
      </c>
      <c r="D672" s="2">
        <v>1.49</v>
      </c>
      <c r="E672" s="2">
        <v>15.73</v>
      </c>
      <c r="F672" s="2">
        <v>13.47</v>
      </c>
      <c r="G672" s="2">
        <v>13.32</v>
      </c>
      <c r="H672" s="2">
        <v>75</v>
      </c>
      <c r="I672" s="2">
        <v>51.21</v>
      </c>
      <c r="J672" s="2">
        <v>51.58</v>
      </c>
      <c r="K672" s="2">
        <v>31.53</v>
      </c>
      <c r="L672" s="2">
        <v>26.42</v>
      </c>
      <c r="M672" s="2">
        <v>63.6</v>
      </c>
      <c r="N672" s="2">
        <v>38.869999999999997</v>
      </c>
      <c r="O672" s="2">
        <v>32.57</v>
      </c>
      <c r="P672" s="4">
        <f>IF('Data 1Q Ahead No Spaces'!T672&lt;5,0,IF('Data 1Q Ahead No Spaces'!T672&lt;11,1,IF('Data 1Q Ahead No Spaces'!T672&lt;17,2,3)))</f>
        <v>1</v>
      </c>
      <c r="Q672" s="7">
        <v>60465.303</v>
      </c>
      <c r="R672" s="7">
        <f>VLOOKUP('Data 1Q Ahead No Spaces'!W672,Industry!$A$2:$B$11,2,FALSE)</f>
        <v>2</v>
      </c>
    </row>
    <row r="673" spans="1:18" ht="28.5" customHeight="1" thickBot="1" x14ac:dyDescent="0.4">
      <c r="A673" s="4">
        <f>IF('Data 1Q Ahead No Spaces'!A673='Data 1Q Ahead No Spaces'!A672,'Data to Use'!A672,'Data to Use'!A672+1)</f>
        <v>18</v>
      </c>
      <c r="B673" s="2">
        <v>1.1299999999999999</v>
      </c>
      <c r="C673" s="2">
        <v>1.7</v>
      </c>
      <c r="D673" s="2">
        <v>1.31</v>
      </c>
      <c r="E673" s="2">
        <v>11.51</v>
      </c>
      <c r="F673" s="2">
        <v>10.46</v>
      </c>
      <c r="G673" s="2">
        <v>10.08</v>
      </c>
      <c r="H673" s="2">
        <v>126</v>
      </c>
      <c r="I673" s="2">
        <v>51.97</v>
      </c>
      <c r="J673" s="2">
        <v>50.29</v>
      </c>
      <c r="K673" s="2">
        <v>31.38</v>
      </c>
      <c r="L673" s="2">
        <v>26.14</v>
      </c>
      <c r="M673" s="2">
        <v>60.3</v>
      </c>
      <c r="N673" s="2">
        <v>37.619999999999997</v>
      </c>
      <c r="O673" s="2">
        <v>31.34</v>
      </c>
      <c r="P673" s="4">
        <f>IF('Data 1Q Ahead No Spaces'!T673&lt;5,0,IF('Data 1Q Ahead No Spaces'!T673&lt;11,1,IF('Data 1Q Ahead No Spaces'!T673&lt;17,2,3)))</f>
        <v>1</v>
      </c>
      <c r="Q673" s="7">
        <v>42280.075100000002</v>
      </c>
      <c r="R673" s="7">
        <f>VLOOKUP('Data 1Q Ahead No Spaces'!W673,Industry!$A$2:$B$11,2,FALSE)</f>
        <v>2</v>
      </c>
    </row>
    <row r="674" spans="1:18" ht="28.5" customHeight="1" thickBot="1" x14ac:dyDescent="0.4">
      <c r="A674" s="4">
        <f>IF('Data 1Q Ahead No Spaces'!A674='Data 1Q Ahead No Spaces'!A673,'Data to Use'!A673,'Data to Use'!A673+1)</f>
        <v>18</v>
      </c>
      <c r="B674" s="2">
        <v>1.0900000000000001</v>
      </c>
      <c r="C674" s="2">
        <v>1.67</v>
      </c>
      <c r="D674" s="2">
        <v>1.26</v>
      </c>
      <c r="E674" s="2">
        <v>12.99</v>
      </c>
      <c r="F674" s="2">
        <v>11.59</v>
      </c>
      <c r="G674" s="2">
        <v>11.24</v>
      </c>
      <c r="H674" s="2">
        <v>99</v>
      </c>
      <c r="I674" s="2">
        <v>53.84</v>
      </c>
      <c r="J674" s="2">
        <v>44.93</v>
      </c>
      <c r="K674" s="2">
        <v>28.38</v>
      </c>
      <c r="L674" s="2">
        <v>24.19</v>
      </c>
      <c r="M674" s="2">
        <v>58.29</v>
      </c>
      <c r="N674" s="2">
        <v>36.82</v>
      </c>
      <c r="O674" s="2">
        <v>31.38</v>
      </c>
      <c r="P674" s="4">
        <f>IF('Data 1Q Ahead No Spaces'!T674&lt;5,0,IF('Data 1Q Ahead No Spaces'!T674&lt;11,1,IF('Data 1Q Ahead No Spaces'!T674&lt;17,2,3)))</f>
        <v>1</v>
      </c>
      <c r="Q674" s="7">
        <v>36186.454599999997</v>
      </c>
      <c r="R674" s="7">
        <f>VLOOKUP('Data 1Q Ahead No Spaces'!W674,Industry!$A$2:$B$11,2,FALSE)</f>
        <v>2</v>
      </c>
    </row>
    <row r="675" spans="1:18" ht="28.5" customHeight="1" thickBot="1" x14ac:dyDescent="0.4">
      <c r="A675" s="4">
        <f>IF('Data 1Q Ahead No Spaces'!A675='Data 1Q Ahead No Spaces'!A674,'Data to Use'!A674,'Data to Use'!A674+1)</f>
        <v>18</v>
      </c>
      <c r="B675" s="2">
        <v>1.1200000000000001</v>
      </c>
      <c r="C675" s="2">
        <v>1.56</v>
      </c>
      <c r="D675" s="2">
        <v>1.31</v>
      </c>
      <c r="E675" s="2">
        <v>11.03</v>
      </c>
      <c r="F675" s="2">
        <v>9.32</v>
      </c>
      <c r="G675" s="2">
        <v>9.0399999999999991</v>
      </c>
      <c r="H675" s="2">
        <v>90</v>
      </c>
      <c r="I675" s="2">
        <v>57.3</v>
      </c>
      <c r="J675" s="2">
        <v>43.75</v>
      </c>
      <c r="K675" s="2">
        <v>28.82</v>
      </c>
      <c r="L675" s="2">
        <v>25.07</v>
      </c>
      <c r="M675" s="2">
        <v>51.81</v>
      </c>
      <c r="N675" s="2">
        <v>34.130000000000003</v>
      </c>
      <c r="O675" s="2">
        <v>29.69</v>
      </c>
      <c r="P675" s="4">
        <f>IF('Data 1Q Ahead No Spaces'!T675&lt;5,0,IF('Data 1Q Ahead No Spaces'!T675&lt;11,1,IF('Data 1Q Ahead No Spaces'!T675&lt;17,2,3)))</f>
        <v>1</v>
      </c>
      <c r="Q675" s="7">
        <v>33104.166899999997</v>
      </c>
      <c r="R675" s="7">
        <f>VLOOKUP('Data 1Q Ahead No Spaces'!W675,Industry!$A$2:$B$11,2,FALSE)</f>
        <v>2</v>
      </c>
    </row>
    <row r="676" spans="1:18" ht="28.5" customHeight="1" thickBot="1" x14ac:dyDescent="0.4">
      <c r="A676" s="4">
        <f>IF('Data 1Q Ahead No Spaces'!A676='Data 1Q Ahead No Spaces'!A675,'Data to Use'!A675,'Data to Use'!A675+1)</f>
        <v>18</v>
      </c>
      <c r="B676" s="2">
        <v>1.02</v>
      </c>
      <c r="C676" s="2">
        <v>1.61</v>
      </c>
      <c r="D676" s="2">
        <v>1.19</v>
      </c>
      <c r="E676" s="2">
        <v>12.64</v>
      </c>
      <c r="F676" s="2">
        <v>11.25</v>
      </c>
      <c r="G676" s="2">
        <v>10.77</v>
      </c>
      <c r="H676" s="2">
        <v>91</v>
      </c>
      <c r="I676" s="2">
        <v>57.39</v>
      </c>
      <c r="J676" s="2">
        <v>42.29</v>
      </c>
      <c r="K676" s="2">
        <v>27.94</v>
      </c>
      <c r="L676" s="2">
        <v>24.27</v>
      </c>
      <c r="M676" s="2">
        <v>51.35</v>
      </c>
      <c r="N676" s="2">
        <v>33.93</v>
      </c>
      <c r="O676" s="2">
        <v>29.47</v>
      </c>
      <c r="P676" s="4">
        <f>IF('Data 1Q Ahead No Spaces'!T676&lt;5,0,IF('Data 1Q Ahead No Spaces'!T676&lt;11,1,IF('Data 1Q Ahead No Spaces'!T676&lt;17,2,3)))</f>
        <v>1</v>
      </c>
      <c r="Q676" s="7">
        <v>39202.981099999997</v>
      </c>
      <c r="R676" s="7">
        <f>VLOOKUP('Data 1Q Ahead No Spaces'!W676,Industry!$A$2:$B$11,2,FALSE)</f>
        <v>2</v>
      </c>
    </row>
    <row r="677" spans="1:18" ht="28.5" customHeight="1" thickBot="1" x14ac:dyDescent="0.4">
      <c r="A677" s="4">
        <f>IF('Data 1Q Ahead No Spaces'!A677='Data 1Q Ahead No Spaces'!A676,'Data to Use'!A676,'Data to Use'!A676+1)</f>
        <v>18</v>
      </c>
      <c r="B677" s="2">
        <v>1.57</v>
      </c>
      <c r="C677" s="2">
        <v>2.5499999999999998</v>
      </c>
      <c r="D677" s="2">
        <v>1.98</v>
      </c>
      <c r="E677" s="2">
        <v>8.76</v>
      </c>
      <c r="F677" s="2">
        <v>7.18</v>
      </c>
      <c r="G677" s="2">
        <v>6.95</v>
      </c>
      <c r="H677" s="2">
        <v>104</v>
      </c>
      <c r="I677" s="2">
        <v>55.76</v>
      </c>
      <c r="J677" s="2">
        <v>47.98</v>
      </c>
      <c r="K677" s="2">
        <v>31.36</v>
      </c>
      <c r="L677" s="2">
        <v>26.75</v>
      </c>
      <c r="M677" s="2">
        <v>52.99</v>
      </c>
      <c r="N677" s="2">
        <v>34.64</v>
      </c>
      <c r="O677" s="2">
        <v>29.55</v>
      </c>
      <c r="P677" s="4">
        <f>IF('Data 1Q Ahead No Spaces'!T677&lt;5,0,IF('Data 1Q Ahead No Spaces'!T677&lt;11,1,IF('Data 1Q Ahead No Spaces'!T677&lt;17,2,3)))</f>
        <v>1</v>
      </c>
      <c r="Q677" s="7">
        <v>47244.705399999999</v>
      </c>
      <c r="R677" s="7">
        <f>VLOOKUP('Data 1Q Ahead No Spaces'!W677,Industry!$A$2:$B$11,2,FALSE)</f>
        <v>2</v>
      </c>
    </row>
    <row r="678" spans="1:18" ht="28.5" customHeight="1" thickBot="1" x14ac:dyDescent="0.4">
      <c r="A678" s="4">
        <f>IF('Data 1Q Ahead No Spaces'!A678='Data 1Q Ahead No Spaces'!A677,'Data to Use'!A677,'Data to Use'!A677+1)</f>
        <v>18</v>
      </c>
      <c r="B678" s="2">
        <v>1.52</v>
      </c>
      <c r="C678" s="2">
        <v>2.33</v>
      </c>
      <c r="D678" s="2">
        <v>1.85</v>
      </c>
      <c r="E678" s="2">
        <v>15.89</v>
      </c>
      <c r="F678" s="2">
        <v>14.35</v>
      </c>
      <c r="G678" s="2">
        <v>13.91</v>
      </c>
      <c r="H678" s="2">
        <v>93</v>
      </c>
      <c r="I678" s="2">
        <v>56.04</v>
      </c>
      <c r="J678" s="2">
        <v>46.8</v>
      </c>
      <c r="K678" s="2">
        <v>30.17</v>
      </c>
      <c r="L678" s="2">
        <v>26.22</v>
      </c>
      <c r="M678" s="2">
        <v>55.09</v>
      </c>
      <c r="N678" s="2">
        <v>35.520000000000003</v>
      </c>
      <c r="O678" s="2">
        <v>30.87</v>
      </c>
      <c r="P678" s="4">
        <f>IF('Data 1Q Ahead No Spaces'!T678&lt;5,0,IF('Data 1Q Ahead No Spaces'!T678&lt;11,1,IF('Data 1Q Ahead No Spaces'!T678&lt;17,2,3)))</f>
        <v>1</v>
      </c>
      <c r="Q678" s="7">
        <v>47942.897599999997</v>
      </c>
      <c r="R678" s="7">
        <f>VLOOKUP('Data 1Q Ahead No Spaces'!W678,Industry!$A$2:$B$11,2,FALSE)</f>
        <v>2</v>
      </c>
    </row>
    <row r="679" spans="1:18" ht="28.5" customHeight="1" thickBot="1" x14ac:dyDescent="0.4">
      <c r="A679" s="4">
        <f>IF('Data 1Q Ahead No Spaces'!A679='Data 1Q Ahead No Spaces'!A678,'Data to Use'!A678,'Data to Use'!A678+1)</f>
        <v>18</v>
      </c>
      <c r="B679" s="2">
        <v>1.21</v>
      </c>
      <c r="C679" s="2">
        <v>2.12</v>
      </c>
      <c r="D679" s="2">
        <v>1.47</v>
      </c>
      <c r="E679" s="2">
        <v>15.06</v>
      </c>
      <c r="F679" s="2">
        <v>13.79</v>
      </c>
      <c r="G679" s="2">
        <v>13.06</v>
      </c>
      <c r="H679" s="2">
        <v>97</v>
      </c>
      <c r="I679" s="2">
        <v>56.9</v>
      </c>
      <c r="J679" s="2">
        <v>41.87</v>
      </c>
      <c r="K679" s="2">
        <v>27.57</v>
      </c>
      <c r="L679" s="2">
        <v>23.82</v>
      </c>
      <c r="M679" s="2">
        <v>51.86</v>
      </c>
      <c r="N679" s="2">
        <v>34.15</v>
      </c>
      <c r="O679" s="2">
        <v>29.51</v>
      </c>
      <c r="P679" s="4">
        <f>IF('Data 1Q Ahead No Spaces'!T679&lt;5,0,IF('Data 1Q Ahead No Spaces'!T679&lt;11,1,IF('Data 1Q Ahead No Spaces'!T679&lt;17,2,3)))</f>
        <v>1</v>
      </c>
      <c r="Q679" s="7">
        <v>39923.385199999997</v>
      </c>
      <c r="R679" s="7">
        <f>VLOOKUP('Data 1Q Ahead No Spaces'!W679,Industry!$A$2:$B$11,2,FALSE)</f>
        <v>2</v>
      </c>
    </row>
    <row r="680" spans="1:18" ht="28.5" customHeight="1" thickBot="1" x14ac:dyDescent="0.4">
      <c r="A680" s="4">
        <f>IF('Data 1Q Ahead No Spaces'!A680='Data 1Q Ahead No Spaces'!A679,'Data to Use'!A679,'Data to Use'!A679+1)</f>
        <v>18</v>
      </c>
      <c r="B680" s="2">
        <v>1.05</v>
      </c>
      <c r="C680" s="2">
        <v>2.0299999999999998</v>
      </c>
      <c r="D680" s="2">
        <v>1.23</v>
      </c>
      <c r="E680" s="2">
        <v>14.86</v>
      </c>
      <c r="F680" s="2">
        <v>13.16</v>
      </c>
      <c r="G680" s="2">
        <v>12.95</v>
      </c>
      <c r="H680" s="2">
        <v>108</v>
      </c>
      <c r="I680" s="2">
        <v>52.08</v>
      </c>
      <c r="J680" s="2">
        <v>47.47</v>
      </c>
      <c r="K680" s="2">
        <v>28.76</v>
      </c>
      <c r="L680" s="2">
        <v>24.72</v>
      </c>
      <c r="M680" s="2">
        <v>65.069999999999993</v>
      </c>
      <c r="N680" s="2">
        <v>39.42</v>
      </c>
      <c r="O680" s="2">
        <v>33.89</v>
      </c>
      <c r="P680" s="4">
        <f>IF('Data 1Q Ahead No Spaces'!T680&lt;5,0,IF('Data 1Q Ahead No Spaces'!T680&lt;11,1,IF('Data 1Q Ahead No Spaces'!T680&lt;17,2,3)))</f>
        <v>1</v>
      </c>
      <c r="Q680" s="7">
        <v>37818.563399999999</v>
      </c>
      <c r="R680" s="7">
        <f>VLOOKUP('Data 1Q Ahead No Spaces'!W680,Industry!$A$2:$B$11,2,FALSE)</f>
        <v>2</v>
      </c>
    </row>
    <row r="681" spans="1:18" ht="28.5" customHeight="1" thickBot="1" x14ac:dyDescent="0.4">
      <c r="A681" s="4">
        <f>IF('Data 1Q Ahead No Spaces'!A681='Data 1Q Ahead No Spaces'!A680,'Data to Use'!A680,'Data to Use'!A680+1)</f>
        <v>18</v>
      </c>
      <c r="B681" s="2">
        <v>1.1200000000000001</v>
      </c>
      <c r="C681" s="2">
        <v>2.0499999999999998</v>
      </c>
      <c r="D681" s="2">
        <v>1.29</v>
      </c>
      <c r="E681" s="2">
        <v>12.6</v>
      </c>
      <c r="F681" s="2">
        <v>11.48</v>
      </c>
      <c r="G681" s="2">
        <v>10.85</v>
      </c>
      <c r="H681" s="2">
        <v>107</v>
      </c>
      <c r="I681" s="2">
        <v>50.95</v>
      </c>
      <c r="J681" s="2">
        <v>48.49</v>
      </c>
      <c r="K681" s="2">
        <v>28.2</v>
      </c>
      <c r="L681" s="2">
        <v>24.7</v>
      </c>
      <c r="M681" s="2">
        <v>71.97</v>
      </c>
      <c r="N681" s="2">
        <v>41.85</v>
      </c>
      <c r="O681" s="2">
        <v>36.659999999999997</v>
      </c>
      <c r="P681" s="4">
        <f>IF('Data 1Q Ahead No Spaces'!T681&lt;5,0,IF('Data 1Q Ahead No Spaces'!T681&lt;11,1,IF('Data 1Q Ahead No Spaces'!T681&lt;17,2,3)))</f>
        <v>1</v>
      </c>
      <c r="Q681" s="7">
        <v>40689.787799999998</v>
      </c>
      <c r="R681" s="7">
        <f>VLOOKUP('Data 1Q Ahead No Spaces'!W681,Industry!$A$2:$B$11,2,FALSE)</f>
        <v>2</v>
      </c>
    </row>
    <row r="682" spans="1:18" ht="28.5" customHeight="1" thickBot="1" x14ac:dyDescent="0.4">
      <c r="A682" s="4">
        <f>IF('Data 1Q Ahead No Spaces'!A682='Data 1Q Ahead No Spaces'!A681,'Data to Use'!A681,'Data to Use'!A681+1)</f>
        <v>18</v>
      </c>
      <c r="B682" s="2">
        <v>1.27</v>
      </c>
      <c r="C682" s="2">
        <v>2.2400000000000002</v>
      </c>
      <c r="D682" s="2">
        <v>1.49</v>
      </c>
      <c r="E682" s="2">
        <v>9.82</v>
      </c>
      <c r="F682" s="2">
        <v>8.42</v>
      </c>
      <c r="G682" s="2">
        <v>7.92</v>
      </c>
      <c r="H682" s="2">
        <v>113</v>
      </c>
      <c r="I682" s="2">
        <v>50.58</v>
      </c>
      <c r="J682" s="2">
        <v>48.22</v>
      </c>
      <c r="K682" s="2">
        <v>28.15</v>
      </c>
      <c r="L682" s="2">
        <v>24.39</v>
      </c>
      <c r="M682" s="2">
        <v>71.260000000000005</v>
      </c>
      <c r="N682" s="2">
        <v>41.61</v>
      </c>
      <c r="O682" s="2">
        <v>36.04</v>
      </c>
      <c r="P682" s="4">
        <f>IF('Data 1Q Ahead No Spaces'!T682&lt;5,0,IF('Data 1Q Ahead No Spaces'!T682&lt;11,1,IF('Data 1Q Ahead No Spaces'!T682&lt;17,2,3)))</f>
        <v>1</v>
      </c>
      <c r="Q682" s="7">
        <v>44679.268100000001</v>
      </c>
      <c r="R682" s="7">
        <f>VLOOKUP('Data 1Q Ahead No Spaces'!W682,Industry!$A$2:$B$11,2,FALSE)</f>
        <v>2</v>
      </c>
    </row>
    <row r="683" spans="1:18" ht="28.5" customHeight="1" thickBot="1" x14ac:dyDescent="0.4">
      <c r="A683" s="4">
        <f>IF('Data 1Q Ahead No Spaces'!A683='Data 1Q Ahead No Spaces'!A682,'Data to Use'!A682,'Data to Use'!A682+1)</f>
        <v>18</v>
      </c>
      <c r="B683" s="2">
        <v>1.35</v>
      </c>
      <c r="C683" s="2">
        <v>2.34</v>
      </c>
      <c r="D683" s="2">
        <v>1.59</v>
      </c>
      <c r="E683" s="2">
        <v>11.71</v>
      </c>
      <c r="F683" s="2">
        <v>10.49</v>
      </c>
      <c r="G683" s="2">
        <v>10.039999999999999</v>
      </c>
      <c r="H683" s="2">
        <v>113</v>
      </c>
      <c r="I683" s="2">
        <v>50.19</v>
      </c>
      <c r="J683" s="2">
        <v>46.13</v>
      </c>
      <c r="K683" s="2">
        <v>27.13</v>
      </c>
      <c r="L683" s="2">
        <v>23.15</v>
      </c>
      <c r="M683" s="2">
        <v>70.05</v>
      </c>
      <c r="N683" s="2">
        <v>41.19</v>
      </c>
      <c r="O683" s="2">
        <v>35.159999999999997</v>
      </c>
      <c r="P683" s="4">
        <f>IF('Data 1Q Ahead No Spaces'!T683&lt;5,0,IF('Data 1Q Ahead No Spaces'!T683&lt;11,1,IF('Data 1Q Ahead No Spaces'!T683&lt;17,2,3)))</f>
        <v>1</v>
      </c>
      <c r="Q683" s="7">
        <v>38068.132799999999</v>
      </c>
      <c r="R683" s="7">
        <f>VLOOKUP('Data 1Q Ahead No Spaces'!W683,Industry!$A$2:$B$11,2,FALSE)</f>
        <v>2</v>
      </c>
    </row>
    <row r="684" spans="1:18" ht="28.5" customHeight="1" thickBot="1" x14ac:dyDescent="0.4">
      <c r="A684" s="4">
        <f>IF('Data 1Q Ahead No Spaces'!A684='Data 1Q Ahead No Spaces'!A683,'Data to Use'!A683,'Data to Use'!A683+1)</f>
        <v>18</v>
      </c>
      <c r="B684" s="2">
        <v>1.47</v>
      </c>
      <c r="C684" s="2">
        <v>2.3199999999999998</v>
      </c>
      <c r="D684" s="2">
        <v>1.74</v>
      </c>
      <c r="E684" s="2">
        <v>10.77</v>
      </c>
      <c r="F684" s="2">
        <v>9.7100000000000009</v>
      </c>
      <c r="G684" s="2">
        <v>8.9700000000000006</v>
      </c>
      <c r="H684" s="2">
        <v>118</v>
      </c>
      <c r="I684" s="2">
        <v>52.06</v>
      </c>
      <c r="J684" s="2">
        <v>50.8</v>
      </c>
      <c r="K684" s="2">
        <v>31.44</v>
      </c>
      <c r="L684" s="2">
        <v>26.44</v>
      </c>
      <c r="M684" s="2">
        <v>61.59</v>
      </c>
      <c r="N684" s="2">
        <v>38.119999999999997</v>
      </c>
      <c r="O684" s="2">
        <v>32.06</v>
      </c>
      <c r="P684" s="4">
        <f>IF('Data 1Q Ahead No Spaces'!T684&lt;5,0,IF('Data 1Q Ahead No Spaces'!T684&lt;11,1,IF('Data 1Q Ahead No Spaces'!T684&lt;17,2,3)))</f>
        <v>1</v>
      </c>
      <c r="Q684" s="7">
        <v>37443.504200000003</v>
      </c>
      <c r="R684" s="7">
        <f>VLOOKUP('Data 1Q Ahead No Spaces'!W684,Industry!$A$2:$B$11,2,FALSE)</f>
        <v>2</v>
      </c>
    </row>
    <row r="685" spans="1:18" ht="28.5" customHeight="1" thickBot="1" x14ac:dyDescent="0.4">
      <c r="A685" s="4">
        <f>IF('Data 1Q Ahead No Spaces'!A685='Data 1Q Ahead No Spaces'!A684,'Data to Use'!A684,'Data to Use'!A684+1)</f>
        <v>18</v>
      </c>
      <c r="B685" s="2">
        <v>1.48</v>
      </c>
      <c r="C685" s="2">
        <v>2.37</v>
      </c>
      <c r="D685" s="2">
        <v>1.77</v>
      </c>
      <c r="E685" s="2">
        <v>17.79</v>
      </c>
      <c r="F685" s="2">
        <v>15.7</v>
      </c>
      <c r="G685" s="2">
        <v>15.05</v>
      </c>
      <c r="H685" s="2">
        <v>77</v>
      </c>
      <c r="I685" s="2">
        <v>52.56</v>
      </c>
      <c r="J685" s="2">
        <v>50.15</v>
      </c>
      <c r="K685" s="2">
        <v>31.05</v>
      </c>
      <c r="L685" s="2">
        <v>26.36</v>
      </c>
      <c r="M685" s="2">
        <v>61.52</v>
      </c>
      <c r="N685" s="2">
        <v>38.090000000000003</v>
      </c>
      <c r="O685" s="2">
        <v>32.33</v>
      </c>
      <c r="P685" s="4">
        <f>IF('Data 1Q Ahead No Spaces'!T685&lt;5,0,IF('Data 1Q Ahead No Spaces'!T685&lt;11,1,IF('Data 1Q Ahead No Spaces'!T685&lt;17,2,3)))</f>
        <v>1</v>
      </c>
      <c r="Q685" s="7">
        <v>40874.396500000003</v>
      </c>
      <c r="R685" s="7">
        <f>VLOOKUP('Data 1Q Ahead No Spaces'!W685,Industry!$A$2:$B$11,2,FALSE)</f>
        <v>2</v>
      </c>
    </row>
    <row r="686" spans="1:18" ht="28.5" customHeight="1" thickBot="1" x14ac:dyDescent="0.4">
      <c r="A686" s="4">
        <f>IF('Data 1Q Ahead No Spaces'!A686='Data 1Q Ahead No Spaces'!A685,'Data to Use'!A685,'Data to Use'!A685+1)</f>
        <v>18</v>
      </c>
      <c r="B686" s="2">
        <v>1.5</v>
      </c>
      <c r="C686" s="2">
        <v>2.25</v>
      </c>
      <c r="D686" s="2">
        <v>1.77</v>
      </c>
      <c r="E686" s="2">
        <v>16.87</v>
      </c>
      <c r="F686" s="2">
        <v>15.06</v>
      </c>
      <c r="G686" s="2">
        <v>14.36</v>
      </c>
      <c r="H686" s="2">
        <v>85</v>
      </c>
      <c r="I686" s="2">
        <v>52.72</v>
      </c>
      <c r="J686" s="2">
        <v>49.12</v>
      </c>
      <c r="K686" s="2">
        <v>30.44</v>
      </c>
      <c r="L686" s="2">
        <v>25.89</v>
      </c>
      <c r="M686" s="2">
        <v>61.37</v>
      </c>
      <c r="N686" s="2">
        <v>38.03</v>
      </c>
      <c r="O686" s="2">
        <v>32.35</v>
      </c>
      <c r="P686" s="4">
        <f>IF('Data 1Q Ahead No Spaces'!T686&lt;5,0,IF('Data 1Q Ahead No Spaces'!T686&lt;11,1,IF('Data 1Q Ahead No Spaces'!T686&lt;17,2,3)))</f>
        <v>1</v>
      </c>
      <c r="Q686" s="7">
        <v>39091.877099999998</v>
      </c>
      <c r="R686" s="7">
        <f>VLOOKUP('Data 1Q Ahead No Spaces'!W686,Industry!$A$2:$B$11,2,FALSE)</f>
        <v>2</v>
      </c>
    </row>
    <row r="687" spans="1:18" ht="28.5" customHeight="1" thickBot="1" x14ac:dyDescent="0.4">
      <c r="A687" s="4">
        <f>IF('Data 1Q Ahead No Spaces'!A687='Data 1Q Ahead No Spaces'!A686,'Data to Use'!A686,'Data to Use'!A686+1)</f>
        <v>18</v>
      </c>
      <c r="B687" s="2">
        <v>1.45</v>
      </c>
      <c r="C687" s="2">
        <v>2.23</v>
      </c>
      <c r="D687" s="2">
        <v>1.72</v>
      </c>
      <c r="E687" s="2">
        <v>15.3</v>
      </c>
      <c r="F687" s="2">
        <v>13.97</v>
      </c>
      <c r="G687" s="2">
        <v>12.96</v>
      </c>
      <c r="H687" s="2">
        <v>89</v>
      </c>
      <c r="I687" s="2">
        <v>53.8</v>
      </c>
      <c r="J687" s="2">
        <v>48.04</v>
      </c>
      <c r="K687" s="2">
        <v>30.11</v>
      </c>
      <c r="L687" s="2">
        <v>25.85</v>
      </c>
      <c r="M687" s="2">
        <v>59.53</v>
      </c>
      <c r="N687" s="2">
        <v>37.31</v>
      </c>
      <c r="O687" s="2">
        <v>32.03</v>
      </c>
      <c r="P687" s="4">
        <f>IF('Data 1Q Ahead No Spaces'!T687&lt;5,0,IF('Data 1Q Ahead No Spaces'!T687&lt;11,1,IF('Data 1Q Ahead No Spaces'!T687&lt;17,2,3)))</f>
        <v>1</v>
      </c>
      <c r="Q687" s="7">
        <v>39816.0101</v>
      </c>
      <c r="R687" s="7">
        <f>VLOOKUP('Data 1Q Ahead No Spaces'!W687,Industry!$A$2:$B$11,2,FALSE)</f>
        <v>2</v>
      </c>
    </row>
    <row r="688" spans="1:18" ht="28.5" customHeight="1" thickBot="1" x14ac:dyDescent="0.4">
      <c r="A688" s="4">
        <f>IF('Data 1Q Ahead No Spaces'!A688='Data 1Q Ahead No Spaces'!A687,'Data to Use'!A687,'Data to Use'!A687+1)</f>
        <v>18</v>
      </c>
      <c r="B688" s="2">
        <v>0.23</v>
      </c>
      <c r="C688" s="2">
        <v>2.2799999999999998</v>
      </c>
      <c r="D688" s="2">
        <v>0.28000000000000003</v>
      </c>
      <c r="E688" s="2">
        <v>13.52</v>
      </c>
      <c r="F688" s="2">
        <v>12.27</v>
      </c>
      <c r="G688" s="2">
        <v>11.48</v>
      </c>
      <c r="H688" s="2">
        <v>98</v>
      </c>
      <c r="I688" s="2">
        <v>52.15</v>
      </c>
      <c r="J688" s="2">
        <v>43</v>
      </c>
      <c r="K688" s="2">
        <v>26.52</v>
      </c>
      <c r="L688" s="2">
        <v>22.42</v>
      </c>
      <c r="M688" s="2">
        <v>62.13</v>
      </c>
      <c r="N688" s="2">
        <v>38.32</v>
      </c>
      <c r="O688" s="2">
        <v>32.4</v>
      </c>
      <c r="P688" s="4">
        <f>IF('Data 1Q Ahead No Spaces'!T688&lt;5,0,IF('Data 1Q Ahead No Spaces'!T688&lt;11,1,IF('Data 1Q Ahead No Spaces'!T688&lt;17,2,3)))</f>
        <v>1</v>
      </c>
      <c r="Q688" s="7">
        <v>42072.482400000001</v>
      </c>
      <c r="R688" s="7">
        <f>VLOOKUP('Data 1Q Ahead No Spaces'!W688,Industry!$A$2:$B$11,2,FALSE)</f>
        <v>2</v>
      </c>
    </row>
    <row r="689" spans="1:18" ht="28.5" customHeight="1" thickBot="1" x14ac:dyDescent="0.4">
      <c r="A689" s="4">
        <f>IF('Data 1Q Ahead No Spaces'!A689='Data 1Q Ahead No Spaces'!A688,'Data to Use'!A688,'Data to Use'!A688+1)</f>
        <v>18</v>
      </c>
      <c r="B689" s="2">
        <v>1.51</v>
      </c>
      <c r="C689" s="2">
        <v>2.31</v>
      </c>
      <c r="D689" s="2">
        <v>1.78</v>
      </c>
      <c r="E689" s="2">
        <v>15.25</v>
      </c>
      <c r="F689" s="2">
        <v>13.93</v>
      </c>
      <c r="G689" s="2">
        <v>13.03</v>
      </c>
      <c r="H689" s="2">
        <v>89</v>
      </c>
      <c r="I689" s="2">
        <v>51.89</v>
      </c>
      <c r="J689" s="2">
        <v>42.8</v>
      </c>
      <c r="K689" s="2">
        <v>26.35</v>
      </c>
      <c r="L689" s="2">
        <v>22.21</v>
      </c>
      <c r="M689" s="2">
        <v>62.46</v>
      </c>
      <c r="N689" s="2">
        <v>38.450000000000003</v>
      </c>
      <c r="O689" s="2">
        <v>32.409999999999997</v>
      </c>
      <c r="P689" s="4">
        <f>IF('Data 1Q Ahead No Spaces'!T689&lt;5,0,IF('Data 1Q Ahead No Spaces'!T689&lt;11,1,IF('Data 1Q Ahead No Spaces'!T689&lt;17,2,3)))</f>
        <v>1</v>
      </c>
      <c r="Q689" s="7">
        <v>47060.873599999999</v>
      </c>
      <c r="R689" s="7">
        <f>VLOOKUP('Data 1Q Ahead No Spaces'!W689,Industry!$A$2:$B$11,2,FALSE)</f>
        <v>2</v>
      </c>
    </row>
    <row r="690" spans="1:18" ht="28.5" customHeight="1" thickBot="1" x14ac:dyDescent="0.4">
      <c r="A690" s="4">
        <f>IF('Data 1Q Ahead No Spaces'!A690='Data 1Q Ahead No Spaces'!A689,'Data to Use'!A689,'Data to Use'!A689+1)</f>
        <v>18</v>
      </c>
      <c r="B690" s="2">
        <v>1.69</v>
      </c>
      <c r="C690" s="2">
        <v>2.62</v>
      </c>
      <c r="D690" s="2">
        <v>2</v>
      </c>
      <c r="E690" s="2">
        <v>12</v>
      </c>
      <c r="F690" s="2">
        <v>10.75</v>
      </c>
      <c r="G690" s="2">
        <v>9.91</v>
      </c>
      <c r="H690" s="2">
        <v>95</v>
      </c>
      <c r="I690" s="2">
        <v>50.57</v>
      </c>
      <c r="J690" s="2">
        <v>42.82</v>
      </c>
      <c r="K690" s="2">
        <v>25.69</v>
      </c>
      <c r="L690" s="2">
        <v>21.66</v>
      </c>
      <c r="M690" s="2">
        <v>66.680000000000007</v>
      </c>
      <c r="N690" s="2">
        <v>40</v>
      </c>
      <c r="O690" s="2">
        <v>33.72</v>
      </c>
      <c r="P690" s="4">
        <f>IF('Data 1Q Ahead No Spaces'!T690&lt;5,0,IF('Data 1Q Ahead No Spaces'!T690&lt;11,1,IF('Data 1Q Ahead No Spaces'!T690&lt;17,2,3)))</f>
        <v>1</v>
      </c>
      <c r="Q690" s="7">
        <v>47102.409299999999</v>
      </c>
      <c r="R690" s="7">
        <f>VLOOKUP('Data 1Q Ahead No Spaces'!W690,Industry!$A$2:$B$11,2,FALSE)</f>
        <v>2</v>
      </c>
    </row>
    <row r="691" spans="1:18" ht="28.5" customHeight="1" thickBot="1" x14ac:dyDescent="0.4">
      <c r="A691" s="4">
        <f>IF('Data 1Q Ahead No Spaces'!A691='Data 1Q Ahead No Spaces'!A690,'Data to Use'!A690,'Data to Use'!A690+1)</f>
        <v>18</v>
      </c>
      <c r="B691" s="2">
        <v>1.7</v>
      </c>
      <c r="C691" s="2">
        <v>2.57</v>
      </c>
      <c r="D691" s="2">
        <v>2.0099999999999998</v>
      </c>
      <c r="E691" s="2">
        <v>14.61</v>
      </c>
      <c r="F691" s="2">
        <v>13.2</v>
      </c>
      <c r="G691" s="2">
        <v>12.43</v>
      </c>
      <c r="H691" s="2">
        <v>98</v>
      </c>
      <c r="I691" s="2">
        <v>51.03</v>
      </c>
      <c r="J691" s="2">
        <v>41.01</v>
      </c>
      <c r="K691" s="2">
        <v>25</v>
      </c>
      <c r="L691" s="2">
        <v>20.93</v>
      </c>
      <c r="M691" s="2">
        <v>64.02</v>
      </c>
      <c r="N691" s="2">
        <v>39.03</v>
      </c>
      <c r="O691" s="2">
        <v>32.67</v>
      </c>
      <c r="P691" s="4">
        <f>IF('Data 1Q Ahead No Spaces'!T691&lt;5,0,IF('Data 1Q Ahead No Spaces'!T691&lt;11,1,IF('Data 1Q Ahead No Spaces'!T691&lt;17,2,3)))</f>
        <v>1</v>
      </c>
      <c r="Q691" s="7">
        <v>55459.215199999999</v>
      </c>
      <c r="R691" s="7">
        <f>VLOOKUP('Data 1Q Ahead No Spaces'!W691,Industry!$A$2:$B$11,2,FALSE)</f>
        <v>2</v>
      </c>
    </row>
    <row r="692" spans="1:18" ht="28.5" customHeight="1" thickBot="1" x14ac:dyDescent="0.4">
      <c r="A692" s="4">
        <f>IF('Data 1Q Ahead No Spaces'!A692='Data 1Q Ahead No Spaces'!A691,'Data to Use'!A691,'Data to Use'!A691+1)</f>
        <v>18</v>
      </c>
      <c r="B692" s="2">
        <v>-0.09</v>
      </c>
      <c r="C692" s="2">
        <v>2.36</v>
      </c>
      <c r="D692" s="2">
        <v>-0.11</v>
      </c>
      <c r="E692" s="2">
        <v>13.2</v>
      </c>
      <c r="F692" s="2">
        <v>11.94</v>
      </c>
      <c r="G692" s="2">
        <v>11.23</v>
      </c>
      <c r="H692" s="2">
        <v>106</v>
      </c>
      <c r="I692" s="2">
        <v>53.5</v>
      </c>
      <c r="J692" s="2">
        <v>52.17</v>
      </c>
      <c r="K692" s="2">
        <v>33.22</v>
      </c>
      <c r="L692" s="2">
        <v>27.91</v>
      </c>
      <c r="M692" s="2">
        <v>57.05</v>
      </c>
      <c r="N692" s="2">
        <v>36.32</v>
      </c>
      <c r="O692" s="2">
        <v>30.52</v>
      </c>
      <c r="P692" s="4">
        <f>IF('Data 1Q Ahead No Spaces'!T692&lt;5,0,IF('Data 1Q Ahead No Spaces'!T692&lt;11,1,IF('Data 1Q Ahead No Spaces'!T692&lt;17,2,3)))</f>
        <v>1</v>
      </c>
      <c r="Q692" s="7">
        <v>57265.37</v>
      </c>
      <c r="R692" s="7">
        <f>VLOOKUP('Data 1Q Ahead No Spaces'!W692,Industry!$A$2:$B$11,2,FALSE)</f>
        <v>2</v>
      </c>
    </row>
    <row r="693" spans="1:18" ht="28.5" customHeight="1" thickBot="1" x14ac:dyDescent="0.4">
      <c r="A693" s="4">
        <f>IF('Data 1Q Ahead No Spaces'!A693='Data 1Q Ahead No Spaces'!A692,'Data to Use'!A692,'Data to Use'!A692+1)</f>
        <v>18</v>
      </c>
      <c r="B693" s="2">
        <v>-0.04</v>
      </c>
      <c r="C693" s="2">
        <v>2.44</v>
      </c>
      <c r="D693" s="2">
        <v>-0.05</v>
      </c>
      <c r="E693" s="2">
        <v>16.059999999999999</v>
      </c>
      <c r="F693" s="2">
        <v>15.02</v>
      </c>
      <c r="G693" s="2">
        <v>13.74</v>
      </c>
      <c r="H693" s="2">
        <v>90</v>
      </c>
      <c r="I693" s="2">
        <v>52.95</v>
      </c>
      <c r="J693" s="2">
        <v>52.04</v>
      </c>
      <c r="K693" s="2">
        <v>32.450000000000003</v>
      </c>
      <c r="L693" s="2">
        <v>27.56</v>
      </c>
      <c r="M693" s="2">
        <v>60.37</v>
      </c>
      <c r="N693" s="2">
        <v>37.64</v>
      </c>
      <c r="O693" s="2">
        <v>31.97</v>
      </c>
      <c r="P693" s="4">
        <f>IF('Data 1Q Ahead No Spaces'!T693&lt;5,0,IF('Data 1Q Ahead No Spaces'!T693&lt;11,1,IF('Data 1Q Ahead No Spaces'!T693&lt;17,2,3)))</f>
        <v>1</v>
      </c>
      <c r="Q693" s="7">
        <v>57206.573499999999</v>
      </c>
      <c r="R693" s="7">
        <f>VLOOKUP('Data 1Q Ahead No Spaces'!W693,Industry!$A$2:$B$11,2,FALSE)</f>
        <v>2</v>
      </c>
    </row>
    <row r="694" spans="1:18" ht="28.5" customHeight="1" thickBot="1" x14ac:dyDescent="0.4">
      <c r="A694" s="4">
        <f>IF('Data 1Q Ahead No Spaces'!A694='Data 1Q Ahead No Spaces'!A693,'Data to Use'!A693,'Data to Use'!A693+1)</f>
        <v>18</v>
      </c>
      <c r="B694" s="2">
        <v>-0.05</v>
      </c>
      <c r="C694" s="2">
        <v>2.54</v>
      </c>
      <c r="D694" s="2">
        <v>-0.06</v>
      </c>
      <c r="E694" s="2">
        <v>14.68</v>
      </c>
      <c r="F694" s="2">
        <v>13.44</v>
      </c>
      <c r="G694" s="2">
        <v>12.44</v>
      </c>
      <c r="H694" s="2">
        <v>95</v>
      </c>
      <c r="I694" s="2">
        <v>51.4</v>
      </c>
      <c r="J694" s="2">
        <v>51.41</v>
      </c>
      <c r="K694" s="2">
        <v>31.06</v>
      </c>
      <c r="L694" s="2">
        <v>26.43</v>
      </c>
      <c r="M694" s="2">
        <v>65.540000000000006</v>
      </c>
      <c r="N694" s="2">
        <v>39.590000000000003</v>
      </c>
      <c r="O694" s="2">
        <v>33.68</v>
      </c>
      <c r="P694" s="4">
        <f>IF('Data 1Q Ahead No Spaces'!T694&lt;5,0,IF('Data 1Q Ahead No Spaces'!T694&lt;11,1,IF('Data 1Q Ahead No Spaces'!T694&lt;17,2,3)))</f>
        <v>1</v>
      </c>
      <c r="Q694" s="7">
        <v>58151.739099999999</v>
      </c>
      <c r="R694" s="7">
        <f>VLOOKUP('Data 1Q Ahead No Spaces'!W694,Industry!$A$2:$B$11,2,FALSE)</f>
        <v>2</v>
      </c>
    </row>
    <row r="695" spans="1:18" ht="28.5" customHeight="1" thickBot="1" x14ac:dyDescent="0.4">
      <c r="A695" s="4">
        <f>IF('Data 1Q Ahead No Spaces'!A695='Data 1Q Ahead No Spaces'!A694,'Data to Use'!A694,'Data to Use'!A694+1)</f>
        <v>18</v>
      </c>
      <c r="B695" s="2">
        <v>-0.26</v>
      </c>
      <c r="C695" s="2">
        <v>2.64</v>
      </c>
      <c r="D695" s="2">
        <v>-0.31</v>
      </c>
      <c r="E695" s="2">
        <v>13.47</v>
      </c>
      <c r="F695" s="2">
        <v>12.3</v>
      </c>
      <c r="G695" s="2">
        <v>11.14</v>
      </c>
      <c r="H695" s="2">
        <v>92</v>
      </c>
      <c r="I695" s="2">
        <v>51.98</v>
      </c>
      <c r="J695" s="2">
        <v>49.61</v>
      </c>
      <c r="K695" s="2">
        <v>30.41</v>
      </c>
      <c r="L695" s="2">
        <v>25.79</v>
      </c>
      <c r="M695" s="2">
        <v>63.13</v>
      </c>
      <c r="N695" s="2">
        <v>38.700000000000003</v>
      </c>
      <c r="O695" s="2">
        <v>32.82</v>
      </c>
      <c r="P695" s="4">
        <f>IF('Data 1Q Ahead No Spaces'!T695&lt;5,0,IF('Data 1Q Ahead No Spaces'!T695&lt;11,1,IF('Data 1Q Ahead No Spaces'!T695&lt;17,2,3)))</f>
        <v>1</v>
      </c>
      <c r="Q695" s="7">
        <v>61611.582399999999</v>
      </c>
      <c r="R695" s="7">
        <f>VLOOKUP('Data 1Q Ahead No Spaces'!W695,Industry!$A$2:$B$11,2,FALSE)</f>
        <v>2</v>
      </c>
    </row>
    <row r="696" spans="1:18" ht="28.5" customHeight="1" thickBot="1" x14ac:dyDescent="0.4">
      <c r="A696" s="4">
        <f>IF('Data 1Q Ahead No Spaces'!A696='Data 1Q Ahead No Spaces'!A695,'Data to Use'!A695,'Data to Use'!A695+1)</f>
        <v>18</v>
      </c>
      <c r="B696" s="2">
        <v>-0.48</v>
      </c>
      <c r="C696" s="2">
        <v>2.99</v>
      </c>
      <c r="D696" s="2">
        <v>-0.57999999999999996</v>
      </c>
      <c r="E696" s="2">
        <v>7.5</v>
      </c>
      <c r="F696" s="2">
        <v>6.41</v>
      </c>
      <c r="G696" s="2">
        <v>5.39</v>
      </c>
      <c r="H696" s="2">
        <v>102</v>
      </c>
      <c r="I696" s="2">
        <v>51.24</v>
      </c>
      <c r="J696" s="2">
        <v>53.05</v>
      </c>
      <c r="K696" s="2">
        <v>32.880000000000003</v>
      </c>
      <c r="L696" s="2">
        <v>27.19</v>
      </c>
      <c r="M696" s="2">
        <v>61.35</v>
      </c>
      <c r="N696" s="2">
        <v>38.020000000000003</v>
      </c>
      <c r="O696" s="2">
        <v>31.44</v>
      </c>
      <c r="P696" s="4">
        <f>IF('Data 1Q Ahead No Spaces'!T696&lt;5,0,IF('Data 1Q Ahead No Spaces'!T696&lt;11,1,IF('Data 1Q Ahead No Spaces'!T696&lt;17,2,3)))</f>
        <v>1</v>
      </c>
      <c r="Q696" s="7">
        <v>65516.109499999999</v>
      </c>
      <c r="R696" s="7">
        <f>VLOOKUP('Data 1Q Ahead No Spaces'!W696,Industry!$A$2:$B$11,2,FALSE)</f>
        <v>2</v>
      </c>
    </row>
    <row r="697" spans="1:18" ht="28.5" customHeight="1" thickBot="1" x14ac:dyDescent="0.4">
      <c r="A697" s="4">
        <f>IF('Data 1Q Ahead No Spaces'!A697='Data 1Q Ahead No Spaces'!A696,'Data to Use'!A696,'Data to Use'!A696+1)</f>
        <v>18</v>
      </c>
      <c r="B697" s="2">
        <v>-0.24</v>
      </c>
      <c r="C697" s="2">
        <v>3.29</v>
      </c>
      <c r="D697" s="2">
        <v>-0.3</v>
      </c>
      <c r="E697" s="2">
        <v>13.96</v>
      </c>
      <c r="F697" s="2">
        <v>12.7</v>
      </c>
      <c r="G697" s="2">
        <v>11.74</v>
      </c>
      <c r="H697" s="2">
        <v>97</v>
      </c>
      <c r="I697" s="2">
        <v>51.25</v>
      </c>
      <c r="J697" s="2">
        <v>53.63</v>
      </c>
      <c r="K697" s="2">
        <v>32.21</v>
      </c>
      <c r="L697" s="2">
        <v>27.49</v>
      </c>
      <c r="M697" s="2">
        <v>66.5</v>
      </c>
      <c r="N697" s="2">
        <v>39.94</v>
      </c>
      <c r="O697" s="2">
        <v>34.08</v>
      </c>
      <c r="P697" s="4">
        <f>IF('Data 1Q Ahead No Spaces'!T697&lt;5,0,IF('Data 1Q Ahead No Spaces'!T697&lt;11,1,IF('Data 1Q Ahead No Spaces'!T697&lt;17,2,3)))</f>
        <v>1</v>
      </c>
      <c r="Q697" s="7">
        <v>75743.193199999994</v>
      </c>
      <c r="R697" s="7">
        <f>VLOOKUP('Data 1Q Ahead No Spaces'!W697,Industry!$A$2:$B$11,2,FALSE)</f>
        <v>2</v>
      </c>
    </row>
    <row r="698" spans="1:18" ht="28.5" customHeight="1" thickBot="1" x14ac:dyDescent="0.4">
      <c r="A698" s="4">
        <f>IF('Data 1Q Ahead No Spaces'!A698='Data 1Q Ahead No Spaces'!A697,'Data to Use'!A697,'Data to Use'!A697+1)</f>
        <v>18</v>
      </c>
      <c r="B698" s="2">
        <v>-0.17</v>
      </c>
      <c r="C698" s="2">
        <v>3.59</v>
      </c>
      <c r="D698" s="2">
        <v>-0.21</v>
      </c>
      <c r="E698" s="2">
        <v>13.84</v>
      </c>
      <c r="F698" s="2">
        <v>12.63</v>
      </c>
      <c r="G698" s="2">
        <v>11.63</v>
      </c>
      <c r="H698" s="2">
        <v>94</v>
      </c>
      <c r="I698" s="2">
        <v>50.12</v>
      </c>
      <c r="J698" s="2">
        <v>49.94</v>
      </c>
      <c r="K698" s="2">
        <v>29.32</v>
      </c>
      <c r="L698" s="2">
        <v>25.03</v>
      </c>
      <c r="M698" s="2">
        <v>70.37</v>
      </c>
      <c r="N698" s="2">
        <v>41.3</v>
      </c>
      <c r="O698" s="2">
        <v>35.270000000000003</v>
      </c>
      <c r="P698" s="4">
        <f>IF('Data 1Q Ahead No Spaces'!T698&lt;5,0,IF('Data 1Q Ahead No Spaces'!T698&lt;11,1,IF('Data 1Q Ahead No Spaces'!T698&lt;17,2,3)))</f>
        <v>1</v>
      </c>
      <c r="Q698" s="7">
        <v>110334.1017</v>
      </c>
      <c r="R698" s="7">
        <f>VLOOKUP('Data 1Q Ahead No Spaces'!W698,Industry!$A$2:$B$11,2,FALSE)</f>
        <v>2</v>
      </c>
    </row>
    <row r="699" spans="1:18" ht="28.5" customHeight="1" thickBot="1" x14ac:dyDescent="0.4">
      <c r="A699" s="4">
        <f>IF('Data 1Q Ahead No Spaces'!A699='Data 1Q Ahead No Spaces'!A698,'Data to Use'!A698,'Data to Use'!A698+1)</f>
        <v>18</v>
      </c>
      <c r="B699" s="2">
        <v>-0.47</v>
      </c>
      <c r="C699" s="2">
        <v>7.06</v>
      </c>
      <c r="D699" s="2">
        <v>-0.56999999999999995</v>
      </c>
      <c r="E699" s="2">
        <v>8.5500000000000007</v>
      </c>
      <c r="F699" s="2">
        <v>7.95</v>
      </c>
      <c r="G699" s="2">
        <v>7.38</v>
      </c>
      <c r="H699" s="2">
        <v>176</v>
      </c>
      <c r="I699" s="2">
        <v>36.520000000000003</v>
      </c>
      <c r="J699" s="2">
        <v>132.06</v>
      </c>
      <c r="K699" s="2">
        <v>54.37</v>
      </c>
      <c r="L699" s="2">
        <v>48.23</v>
      </c>
      <c r="M699" s="2">
        <v>142.88999999999999</v>
      </c>
      <c r="N699" s="2">
        <v>58.83</v>
      </c>
      <c r="O699" s="2">
        <v>52.19</v>
      </c>
      <c r="P699" s="4">
        <f>IF('Data 1Q Ahead No Spaces'!T699&lt;5,0,IF('Data 1Q Ahead No Spaces'!T699&lt;11,1,IF('Data 1Q Ahead No Spaces'!T699&lt;17,2,3)))</f>
        <v>1</v>
      </c>
      <c r="Q699" s="7">
        <v>110813.2536</v>
      </c>
      <c r="R699" s="7">
        <f>VLOOKUP('Data 1Q Ahead No Spaces'!W699,Industry!$A$2:$B$11,2,FALSE)</f>
        <v>2</v>
      </c>
    </row>
    <row r="700" spans="1:18" ht="28.5" customHeight="1" thickBot="1" x14ac:dyDescent="0.4">
      <c r="A700" s="4">
        <f>IF('Data 1Q Ahead No Spaces'!A700='Data 1Q Ahead No Spaces'!A699,'Data to Use'!A699,'Data to Use'!A699+1)</f>
        <v>18</v>
      </c>
      <c r="B700" s="2">
        <v>3.21</v>
      </c>
      <c r="C700" s="2">
        <v>9.27</v>
      </c>
      <c r="D700" s="2">
        <v>4.28</v>
      </c>
      <c r="E700" s="2">
        <v>3.51</v>
      </c>
      <c r="F700" s="2">
        <v>2.64</v>
      </c>
      <c r="G700" s="2">
        <v>1.25</v>
      </c>
      <c r="H700" s="2">
        <v>299</v>
      </c>
      <c r="I700" s="2">
        <v>49.89</v>
      </c>
      <c r="J700" s="2">
        <v>63.41</v>
      </c>
      <c r="K700" s="2">
        <v>37.75</v>
      </c>
      <c r="L700" s="2">
        <v>31.64</v>
      </c>
      <c r="M700" s="2">
        <v>67.98</v>
      </c>
      <c r="N700" s="2">
        <v>40.47</v>
      </c>
      <c r="O700" s="2">
        <v>33.92</v>
      </c>
      <c r="P700" s="4">
        <f>IF('Data 1Q Ahead No Spaces'!T700&lt;5,0,IF('Data 1Q Ahead No Spaces'!T700&lt;11,1,IF('Data 1Q Ahead No Spaces'!T700&lt;17,2,3)))</f>
        <v>1</v>
      </c>
      <c r="Q700" s="7">
        <v>103943.031</v>
      </c>
      <c r="R700" s="7">
        <f>VLOOKUP('Data 1Q Ahead No Spaces'!W700,Industry!$A$2:$B$11,2,FALSE)</f>
        <v>2</v>
      </c>
    </row>
    <row r="701" spans="1:18" ht="28.5" customHeight="1" thickBot="1" x14ac:dyDescent="0.4">
      <c r="A701" s="4">
        <f>IF('Data 1Q Ahead No Spaces'!A701='Data 1Q Ahead No Spaces'!A700,'Data to Use'!A700,'Data to Use'!A700+1)</f>
        <v>18</v>
      </c>
      <c r="B701" s="2">
        <v>3.09</v>
      </c>
      <c r="C701" s="2">
        <v>9.1300000000000008</v>
      </c>
      <c r="D701" s="2">
        <v>4.51</v>
      </c>
      <c r="E701" s="2">
        <v>5.99</v>
      </c>
      <c r="F701" s="2">
        <v>5.25</v>
      </c>
      <c r="G701" s="2">
        <v>3.7</v>
      </c>
      <c r="H701" s="2">
        <v>306</v>
      </c>
      <c r="I701" s="2">
        <v>50.47</v>
      </c>
      <c r="J701" s="2">
        <v>63.83</v>
      </c>
      <c r="K701" s="2">
        <v>38.15</v>
      </c>
      <c r="L701" s="2">
        <v>32.22</v>
      </c>
      <c r="M701" s="2">
        <v>67.34</v>
      </c>
      <c r="N701" s="2">
        <v>40.24</v>
      </c>
      <c r="O701" s="2">
        <v>33.99</v>
      </c>
      <c r="P701" s="4">
        <f>IF('Data 1Q Ahead No Spaces'!T701&lt;5,0,IF('Data 1Q Ahead No Spaces'!T701&lt;11,1,IF('Data 1Q Ahead No Spaces'!T701&lt;17,2,3)))</f>
        <v>1</v>
      </c>
      <c r="Q701" s="7">
        <v>106367.2037</v>
      </c>
      <c r="R701" s="7">
        <f>VLOOKUP('Data 1Q Ahead No Spaces'!W701,Industry!$A$2:$B$11,2,FALSE)</f>
        <v>2</v>
      </c>
    </row>
    <row r="702" spans="1:18" ht="28.5" customHeight="1" thickBot="1" x14ac:dyDescent="0.4">
      <c r="A702" s="4">
        <f>IF('Data 1Q Ahead No Spaces'!A702='Data 1Q Ahead No Spaces'!A701,'Data to Use'!A701,'Data to Use'!A701+1)</f>
        <v>18</v>
      </c>
      <c r="B702" s="2">
        <v>2.92</v>
      </c>
      <c r="C702" s="2">
        <v>8.74</v>
      </c>
      <c r="D702" s="2">
        <v>4.54</v>
      </c>
      <c r="E702" s="2">
        <v>6.16</v>
      </c>
      <c r="F702" s="2">
        <v>5.48</v>
      </c>
      <c r="G702" s="2">
        <v>4.01</v>
      </c>
      <c r="H702" s="2">
        <v>324</v>
      </c>
      <c r="I702" s="2">
        <v>49.81</v>
      </c>
      <c r="J702" s="2">
        <v>64.459999999999994</v>
      </c>
      <c r="K702" s="2">
        <v>38.229999999999997</v>
      </c>
      <c r="L702" s="2">
        <v>32.1</v>
      </c>
      <c r="M702" s="2">
        <v>68.58</v>
      </c>
      <c r="N702" s="2">
        <v>40.68</v>
      </c>
      <c r="O702" s="2">
        <v>34.159999999999997</v>
      </c>
      <c r="P702" s="4">
        <f>IF('Data 1Q Ahead No Spaces'!T702&lt;5,0,IF('Data 1Q Ahead No Spaces'!T702&lt;11,1,IF('Data 1Q Ahead No Spaces'!T702&lt;17,2,3)))</f>
        <v>1</v>
      </c>
      <c r="Q702" s="7">
        <v>110732.2764</v>
      </c>
      <c r="R702" s="7">
        <f>VLOOKUP('Data 1Q Ahead No Spaces'!W702,Industry!$A$2:$B$11,2,FALSE)</f>
        <v>2</v>
      </c>
    </row>
    <row r="703" spans="1:18" ht="37.5" customHeight="1" thickBot="1" x14ac:dyDescent="0.4">
      <c r="A703" s="4">
        <f>IF('Data 1Q Ahead No Spaces'!A703='Data 1Q Ahead No Spaces'!A702,'Data to Use'!A702,'Data to Use'!A702+1)</f>
        <v>19</v>
      </c>
      <c r="B703" s="2">
        <v>0.28999999999999998</v>
      </c>
      <c r="C703" s="2">
        <v>0.53</v>
      </c>
      <c r="D703" s="2">
        <v>0.33</v>
      </c>
      <c r="E703" s="2">
        <v>92.75</v>
      </c>
      <c r="F703" s="2">
        <v>18.38</v>
      </c>
      <c r="G703" s="2">
        <v>80.63</v>
      </c>
      <c r="H703" s="2">
        <v>8</v>
      </c>
      <c r="I703" s="2">
        <v>62.41</v>
      </c>
      <c r="J703" s="2">
        <v>15.85</v>
      </c>
      <c r="K703" s="2">
        <v>13.67</v>
      </c>
      <c r="L703" s="2">
        <v>9.9</v>
      </c>
      <c r="M703" s="2">
        <v>15.97</v>
      </c>
      <c r="N703" s="2">
        <v>13.77</v>
      </c>
      <c r="O703" s="2">
        <v>9.9700000000000006</v>
      </c>
      <c r="P703" s="4">
        <f>IF('Data 1Q Ahead No Spaces'!T703&lt;5,0,IF('Data 1Q Ahead No Spaces'!T703&lt;11,1,IF('Data 1Q Ahead No Spaces'!T703&lt;17,2,3)))</f>
        <v>0</v>
      </c>
      <c r="Q703" s="7">
        <v>94626.217999999993</v>
      </c>
      <c r="R703" s="7">
        <f>VLOOKUP('Data 1Q Ahead No Spaces'!W703,Industry!$A$2:$B$11,2,FALSE)</f>
        <v>1</v>
      </c>
    </row>
    <row r="704" spans="1:18" ht="37.5" customHeight="1" thickBot="1" x14ac:dyDescent="0.4">
      <c r="A704" s="4">
        <f>IF('Data 1Q Ahead No Spaces'!A704='Data 1Q Ahead No Spaces'!A703,'Data to Use'!A703,'Data to Use'!A703+1)</f>
        <v>19</v>
      </c>
      <c r="B704" s="2">
        <v>0.5</v>
      </c>
      <c r="C704" s="2">
        <v>0.59</v>
      </c>
      <c r="D704" s="2">
        <v>0.56999999999999995</v>
      </c>
      <c r="E704" s="2">
        <v>97.75</v>
      </c>
      <c r="F704" s="2">
        <v>26.13</v>
      </c>
      <c r="G704" s="2">
        <v>85.75</v>
      </c>
      <c r="H704" s="2">
        <v>8</v>
      </c>
      <c r="I704" s="2">
        <v>64.91</v>
      </c>
      <c r="J704" s="2">
        <v>17.899999999999999</v>
      </c>
      <c r="K704" s="2">
        <v>15.16</v>
      </c>
      <c r="L704" s="2">
        <v>11.63</v>
      </c>
      <c r="M704" s="2">
        <v>18.059999999999999</v>
      </c>
      <c r="N704" s="2">
        <v>15.3</v>
      </c>
      <c r="O704" s="2">
        <v>11.73</v>
      </c>
      <c r="P704" s="4">
        <f>IF('Data 1Q Ahead No Spaces'!T704&lt;5,0,IF('Data 1Q Ahead No Spaces'!T704&lt;11,1,IF('Data 1Q Ahead No Spaces'!T704&lt;17,2,3)))</f>
        <v>0</v>
      </c>
      <c r="Q704" s="7">
        <v>116231.1787</v>
      </c>
      <c r="R704" s="7">
        <f>VLOOKUP('Data 1Q Ahead No Spaces'!W704,Industry!$A$2:$B$11,2,FALSE)</f>
        <v>1</v>
      </c>
    </row>
    <row r="705" spans="1:18" ht="37.5" customHeight="1" thickBot="1" x14ac:dyDescent="0.4">
      <c r="A705" s="4">
        <f>IF('Data 1Q Ahead No Spaces'!A705='Data 1Q Ahead No Spaces'!A704,'Data to Use'!A704,'Data to Use'!A704+1)</f>
        <v>19</v>
      </c>
      <c r="B705" s="2">
        <v>0.22</v>
      </c>
      <c r="C705" s="2">
        <v>0.46</v>
      </c>
      <c r="D705" s="2">
        <v>0.25</v>
      </c>
      <c r="E705" s="2">
        <v>114.63</v>
      </c>
      <c r="F705" s="2">
        <v>45.88</v>
      </c>
      <c r="G705" s="2">
        <v>101.25</v>
      </c>
      <c r="H705" s="2">
        <v>8</v>
      </c>
      <c r="I705" s="2">
        <v>61.38</v>
      </c>
      <c r="J705" s="2">
        <v>14.12</v>
      </c>
      <c r="K705" s="2">
        <v>12.36</v>
      </c>
      <c r="L705" s="2">
        <v>8.68</v>
      </c>
      <c r="M705" s="2">
        <v>14.21</v>
      </c>
      <c r="N705" s="2">
        <v>12.44</v>
      </c>
      <c r="O705" s="2">
        <v>8.73</v>
      </c>
      <c r="P705" s="4">
        <f>IF('Data 1Q Ahead No Spaces'!T705&lt;5,0,IF('Data 1Q Ahead No Spaces'!T705&lt;11,1,IF('Data 1Q Ahead No Spaces'!T705&lt;17,2,3)))</f>
        <v>0</v>
      </c>
      <c r="Q705" s="7">
        <v>128177.62729999999</v>
      </c>
      <c r="R705" s="7">
        <f>VLOOKUP('Data 1Q Ahead No Spaces'!W705,Industry!$A$2:$B$11,2,FALSE)</f>
        <v>1</v>
      </c>
    </row>
    <row r="706" spans="1:18" ht="37.5" customHeight="1" thickBot="1" x14ac:dyDescent="0.4">
      <c r="A706" s="4">
        <f>IF('Data 1Q Ahead No Spaces'!A706='Data 1Q Ahead No Spaces'!A705,'Data to Use'!A705,'Data to Use'!A705+1)</f>
        <v>19</v>
      </c>
      <c r="B706" s="2">
        <v>0.23</v>
      </c>
      <c r="C706" s="2">
        <v>0.41</v>
      </c>
      <c r="D706" s="2">
        <v>0.25</v>
      </c>
      <c r="E706" s="2">
        <v>153.75</v>
      </c>
      <c r="F706" s="2">
        <v>73</v>
      </c>
      <c r="G706" s="2">
        <v>139.5</v>
      </c>
      <c r="H706" s="2">
        <v>8</v>
      </c>
      <c r="I706" s="2">
        <v>63.79</v>
      </c>
      <c r="J706" s="2">
        <v>13.34</v>
      </c>
      <c r="K706" s="2">
        <v>11.76</v>
      </c>
      <c r="L706" s="2">
        <v>8.52</v>
      </c>
      <c r="M706" s="2">
        <v>13.42</v>
      </c>
      <c r="N706" s="2">
        <v>11.83</v>
      </c>
      <c r="O706" s="2">
        <v>8.57</v>
      </c>
      <c r="P706" s="4">
        <f>IF('Data 1Q Ahead No Spaces'!T706&lt;5,0,IF('Data 1Q Ahead No Spaces'!T706&lt;11,1,IF('Data 1Q Ahead No Spaces'!T706&lt;17,2,3)))</f>
        <v>0</v>
      </c>
      <c r="Q706" s="7">
        <v>130552.3465</v>
      </c>
      <c r="R706" s="7">
        <f>VLOOKUP('Data 1Q Ahead No Spaces'!W706,Industry!$A$2:$B$11,2,FALSE)</f>
        <v>1</v>
      </c>
    </row>
    <row r="707" spans="1:18" ht="37.5" customHeight="1" thickBot="1" x14ac:dyDescent="0.4">
      <c r="A707" s="4">
        <f>IF('Data 1Q Ahead No Spaces'!A707='Data 1Q Ahead No Spaces'!A706,'Data to Use'!A706,'Data to Use'!A706+1)</f>
        <v>19</v>
      </c>
      <c r="B707" s="2">
        <v>-0.06</v>
      </c>
      <c r="C707" s="2">
        <v>0.21</v>
      </c>
      <c r="D707" s="2">
        <v>-7.0000000000000007E-2</v>
      </c>
      <c r="E707" s="2">
        <v>132</v>
      </c>
      <c r="F707" s="2">
        <v>57.25</v>
      </c>
      <c r="G707" s="2">
        <v>117.38</v>
      </c>
      <c r="H707" s="2">
        <v>8</v>
      </c>
      <c r="I707" s="2">
        <v>69.06</v>
      </c>
      <c r="J707" s="2">
        <v>6.24</v>
      </c>
      <c r="K707" s="2">
        <v>5.87</v>
      </c>
      <c r="L707" s="2">
        <v>4.3099999999999996</v>
      </c>
      <c r="M707" s="2">
        <v>6.31</v>
      </c>
      <c r="N707" s="2">
        <v>5.93</v>
      </c>
      <c r="O707" s="2">
        <v>4.3600000000000003</v>
      </c>
      <c r="P707" s="4">
        <f>IF('Data 1Q Ahead No Spaces'!T707&lt;5,0,IF('Data 1Q Ahead No Spaces'!T707&lt;11,1,IF('Data 1Q Ahead No Spaces'!T707&lt;17,2,3)))</f>
        <v>0</v>
      </c>
      <c r="Q707" s="7">
        <v>121996.2202</v>
      </c>
      <c r="R707" s="7">
        <f>VLOOKUP('Data 1Q Ahead No Spaces'!W707,Industry!$A$2:$B$11,2,FALSE)</f>
        <v>1</v>
      </c>
    </row>
    <row r="708" spans="1:18" ht="37.5" customHeight="1" thickBot="1" x14ac:dyDescent="0.4">
      <c r="A708" s="4">
        <f>IF('Data 1Q Ahead No Spaces'!A708='Data 1Q Ahead No Spaces'!A707,'Data to Use'!A707,'Data to Use'!A707+1)</f>
        <v>19</v>
      </c>
      <c r="B708" s="2">
        <v>0.14000000000000001</v>
      </c>
      <c r="C708" s="2">
        <v>0.21</v>
      </c>
      <c r="D708" s="2">
        <v>0.16</v>
      </c>
      <c r="E708" s="2">
        <v>263.75</v>
      </c>
      <c r="F708" s="2">
        <v>67</v>
      </c>
      <c r="G708" s="2">
        <v>232.5</v>
      </c>
      <c r="H708" s="2">
        <v>4</v>
      </c>
      <c r="I708" s="2">
        <v>72.25</v>
      </c>
      <c r="J708" s="2">
        <v>6.07</v>
      </c>
      <c r="K708" s="2">
        <v>5.71</v>
      </c>
      <c r="L708" s="2">
        <v>4.3899999999999997</v>
      </c>
      <c r="M708" s="2">
        <v>6.31</v>
      </c>
      <c r="N708" s="2">
        <v>5.93</v>
      </c>
      <c r="O708" s="2">
        <v>4.5599999999999996</v>
      </c>
      <c r="P708" s="4">
        <f>IF('Data 1Q Ahead No Spaces'!T708&lt;5,0,IF('Data 1Q Ahead No Spaces'!T708&lt;11,1,IF('Data 1Q Ahead No Spaces'!T708&lt;17,2,3)))</f>
        <v>0</v>
      </c>
      <c r="Q708" s="7">
        <v>91273.730599999995</v>
      </c>
      <c r="R708" s="7">
        <f>VLOOKUP('Data 1Q Ahead No Spaces'!W708,Industry!$A$2:$B$11,2,FALSE)</f>
        <v>1</v>
      </c>
    </row>
    <row r="709" spans="1:18" ht="37.5" customHeight="1" thickBot="1" x14ac:dyDescent="0.4">
      <c r="A709" s="4">
        <f>IF('Data 1Q Ahead No Spaces'!A709='Data 1Q Ahead No Spaces'!A708,'Data to Use'!A708,'Data to Use'!A708+1)</f>
        <v>19</v>
      </c>
      <c r="B709" s="2">
        <v>-0.09</v>
      </c>
      <c r="C709" s="2">
        <v>0.2</v>
      </c>
      <c r="D709" s="2">
        <v>-0.11</v>
      </c>
      <c r="E709" s="2">
        <v>1154</v>
      </c>
      <c r="F709" s="2">
        <v>481</v>
      </c>
      <c r="G709" s="2">
        <v>1017</v>
      </c>
      <c r="H709" s="2">
        <v>1</v>
      </c>
      <c r="I709" s="2">
        <v>65.739999999999995</v>
      </c>
      <c r="J709" s="2">
        <v>5.8</v>
      </c>
      <c r="K709" s="2">
        <v>5.47</v>
      </c>
      <c r="L709" s="2">
        <v>3.81</v>
      </c>
      <c r="M709" s="2">
        <v>6.03</v>
      </c>
      <c r="N709" s="2">
        <v>5.68</v>
      </c>
      <c r="O709" s="2">
        <v>3.97</v>
      </c>
      <c r="P709" s="4">
        <f>IF('Data 1Q Ahead No Spaces'!T709&lt;5,0,IF('Data 1Q Ahead No Spaces'!T709&lt;11,1,IF('Data 1Q Ahead No Spaces'!T709&lt;17,2,3)))</f>
        <v>0</v>
      </c>
      <c r="Q709" s="7">
        <v>103987.6814</v>
      </c>
      <c r="R709" s="7">
        <f>VLOOKUP('Data 1Q Ahead No Spaces'!W709,Industry!$A$2:$B$11,2,FALSE)</f>
        <v>1</v>
      </c>
    </row>
    <row r="710" spans="1:18" ht="37.5" customHeight="1" thickBot="1" x14ac:dyDescent="0.4">
      <c r="A710" s="4">
        <f>IF('Data 1Q Ahead No Spaces'!A710='Data 1Q Ahead No Spaces'!A709,'Data to Use'!A709,'Data to Use'!A709+1)</f>
        <v>19</v>
      </c>
      <c r="B710" s="2">
        <v>-0.03</v>
      </c>
      <c r="C710" s="2">
        <v>0.19</v>
      </c>
      <c r="D710" s="2">
        <v>-0.03</v>
      </c>
      <c r="E710" s="2">
        <v>188.13</v>
      </c>
      <c r="F710" s="2">
        <v>76.5</v>
      </c>
      <c r="G710" s="2">
        <v>169.88</v>
      </c>
      <c r="H710" s="2">
        <v>8</v>
      </c>
      <c r="I710" s="2">
        <v>68.760000000000005</v>
      </c>
      <c r="J710" s="2">
        <v>5.52</v>
      </c>
      <c r="K710" s="2">
        <v>5.22</v>
      </c>
      <c r="L710" s="2">
        <v>3.8</v>
      </c>
      <c r="M710" s="2">
        <v>5.73</v>
      </c>
      <c r="N710" s="2">
        <v>5.42</v>
      </c>
      <c r="O710" s="2">
        <v>3.95</v>
      </c>
      <c r="P710" s="4">
        <f>IF('Data 1Q Ahead No Spaces'!T710&lt;5,0,IF('Data 1Q Ahead No Spaces'!T710&lt;11,1,IF('Data 1Q Ahead No Spaces'!T710&lt;17,2,3)))</f>
        <v>0</v>
      </c>
      <c r="Q710" s="7">
        <v>112047.7956</v>
      </c>
      <c r="R710" s="7">
        <f>VLOOKUP('Data 1Q Ahead No Spaces'!W710,Industry!$A$2:$B$11,2,FALSE)</f>
        <v>1</v>
      </c>
    </row>
    <row r="711" spans="1:18" ht="37.5" customHeight="1" thickBot="1" x14ac:dyDescent="0.4">
      <c r="A711" s="4">
        <f>IF('Data 1Q Ahead No Spaces'!A711='Data 1Q Ahead No Spaces'!A710,'Data to Use'!A710,'Data to Use'!A710+1)</f>
        <v>19</v>
      </c>
      <c r="B711" s="2">
        <v>0.1</v>
      </c>
      <c r="C711" s="2">
        <v>0.18</v>
      </c>
      <c r="D711" s="2">
        <v>0.12</v>
      </c>
      <c r="E711" s="2">
        <v>241.6</v>
      </c>
      <c r="F711" s="2">
        <v>26.6</v>
      </c>
      <c r="G711" s="2">
        <v>210.8</v>
      </c>
      <c r="H711" s="2">
        <v>5</v>
      </c>
      <c r="I711" s="2">
        <v>69.739999999999995</v>
      </c>
      <c r="J711" s="2">
        <v>5.35</v>
      </c>
      <c r="K711" s="2">
        <v>5.07</v>
      </c>
      <c r="L711" s="2">
        <v>3.73</v>
      </c>
      <c r="M711" s="2">
        <v>5.56</v>
      </c>
      <c r="N711" s="2">
        <v>5.26</v>
      </c>
      <c r="O711" s="2">
        <v>3.88</v>
      </c>
      <c r="P711" s="4">
        <f>IF('Data 1Q Ahead No Spaces'!T711&lt;5,0,IF('Data 1Q Ahead No Spaces'!T711&lt;11,1,IF('Data 1Q Ahead No Spaces'!T711&lt;17,2,3)))</f>
        <v>0</v>
      </c>
      <c r="Q711" s="7">
        <v>115958.07150000001</v>
      </c>
      <c r="R711" s="7">
        <f>VLOOKUP('Data 1Q Ahead No Spaces'!W711,Industry!$A$2:$B$11,2,FALSE)</f>
        <v>1</v>
      </c>
    </row>
    <row r="712" spans="1:18" ht="37.5" customHeight="1" thickBot="1" x14ac:dyDescent="0.4">
      <c r="A712" s="4">
        <f>IF('Data 1Q Ahead No Spaces'!A712='Data 1Q Ahead No Spaces'!A711,'Data to Use'!A711,'Data to Use'!A711+1)</f>
        <v>19</v>
      </c>
      <c r="B712" s="2">
        <v>0.28999999999999998</v>
      </c>
      <c r="C712" s="2">
        <v>0.37</v>
      </c>
      <c r="D712" s="2">
        <v>0.33</v>
      </c>
      <c r="E712" s="2">
        <v>184.6</v>
      </c>
      <c r="F712" s="2">
        <v>1.2</v>
      </c>
      <c r="G712" s="2">
        <v>151.80000000000001</v>
      </c>
      <c r="H712" s="2">
        <v>5</v>
      </c>
      <c r="I712" s="2">
        <v>70.16</v>
      </c>
      <c r="J712" s="2">
        <v>10.29</v>
      </c>
      <c r="K712" s="2">
        <v>9.33</v>
      </c>
      <c r="L712" s="2">
        <v>7.22</v>
      </c>
      <c r="M712" s="2">
        <v>10.32</v>
      </c>
      <c r="N712" s="2">
        <v>9.35</v>
      </c>
      <c r="O712" s="2">
        <v>7.24</v>
      </c>
      <c r="P712" s="4">
        <f>IF('Data 1Q Ahead No Spaces'!T712&lt;5,0,IF('Data 1Q Ahead No Spaces'!T712&lt;11,1,IF('Data 1Q Ahead No Spaces'!T712&lt;17,2,3)))</f>
        <v>0</v>
      </c>
      <c r="Q712" s="7">
        <v>94245.763600000006</v>
      </c>
      <c r="R712" s="7">
        <f>VLOOKUP('Data 1Q Ahead No Spaces'!W712,Industry!$A$2:$B$11,2,FALSE)</f>
        <v>1</v>
      </c>
    </row>
    <row r="713" spans="1:18" ht="37.5" customHeight="1" thickBot="1" x14ac:dyDescent="0.4">
      <c r="A713" s="4">
        <f>IF('Data 1Q Ahead No Spaces'!A713='Data 1Q Ahead No Spaces'!A712,'Data to Use'!A712,'Data to Use'!A712+1)</f>
        <v>19</v>
      </c>
      <c r="B713" s="2">
        <v>-0.02</v>
      </c>
      <c r="C713" s="2">
        <v>0.31</v>
      </c>
      <c r="D713" s="2">
        <v>-0.02</v>
      </c>
      <c r="E713" s="2">
        <v>401.33</v>
      </c>
      <c r="F713" s="2">
        <v>129.33000000000001</v>
      </c>
      <c r="G713" s="2">
        <v>342.33</v>
      </c>
      <c r="H713" s="2">
        <v>3</v>
      </c>
      <c r="I713" s="2">
        <v>64.989999999999995</v>
      </c>
      <c r="J713" s="2">
        <v>8.1</v>
      </c>
      <c r="K713" s="2">
        <v>7.48</v>
      </c>
      <c r="L713" s="2">
        <v>5.27</v>
      </c>
      <c r="M713" s="2">
        <v>8.2799999999999994</v>
      </c>
      <c r="N713" s="2">
        <v>7.65</v>
      </c>
      <c r="O713" s="2">
        <v>5.39</v>
      </c>
      <c r="P713" s="4">
        <f>IF('Data 1Q Ahead No Spaces'!T713&lt;5,0,IF('Data 1Q Ahead No Spaces'!T713&lt;11,1,IF('Data 1Q Ahead No Spaces'!T713&lt;17,2,3)))</f>
        <v>0</v>
      </c>
      <c r="Q713" s="7">
        <v>115886.8642</v>
      </c>
      <c r="R713" s="7">
        <f>VLOOKUP('Data 1Q Ahead No Spaces'!W713,Industry!$A$2:$B$11,2,FALSE)</f>
        <v>1</v>
      </c>
    </row>
    <row r="714" spans="1:18" ht="37.5" customHeight="1" thickBot="1" x14ac:dyDescent="0.4">
      <c r="A714" s="4">
        <f>IF('Data 1Q Ahead No Spaces'!A714='Data 1Q Ahead No Spaces'!A713,'Data to Use'!A713,'Data to Use'!A713+1)</f>
        <v>19</v>
      </c>
      <c r="B714" s="2">
        <v>0</v>
      </c>
      <c r="C714" s="2">
        <v>0.3</v>
      </c>
      <c r="D714" s="2">
        <v>0</v>
      </c>
      <c r="E714" s="2">
        <v>210.63</v>
      </c>
      <c r="F714" s="2">
        <v>97.25</v>
      </c>
      <c r="G714" s="2">
        <v>187</v>
      </c>
      <c r="H714" s="2">
        <v>8</v>
      </c>
      <c r="I714" s="2">
        <v>67.459999999999994</v>
      </c>
      <c r="J714" s="2">
        <v>7.63</v>
      </c>
      <c r="K714" s="2">
        <v>7.07</v>
      </c>
      <c r="L714" s="2">
        <v>5.15</v>
      </c>
      <c r="M714" s="2">
        <v>7.86</v>
      </c>
      <c r="N714" s="2">
        <v>7.29</v>
      </c>
      <c r="O714" s="2">
        <v>5.31</v>
      </c>
      <c r="P714" s="4">
        <f>IF('Data 1Q Ahead No Spaces'!T714&lt;5,0,IF('Data 1Q Ahead No Spaces'!T714&lt;11,1,IF('Data 1Q Ahead No Spaces'!T714&lt;17,2,3)))</f>
        <v>0</v>
      </c>
      <c r="Q714" s="7">
        <v>109368</v>
      </c>
      <c r="R714" s="7">
        <f>VLOOKUP('Data 1Q Ahead No Spaces'!W714,Industry!$A$2:$B$11,2,FALSE)</f>
        <v>1</v>
      </c>
    </row>
    <row r="715" spans="1:18" ht="37.5" customHeight="1" thickBot="1" x14ac:dyDescent="0.4">
      <c r="A715" s="4">
        <f>IF('Data 1Q Ahead No Spaces'!A715='Data 1Q Ahead No Spaces'!A714,'Data to Use'!A714,'Data to Use'!A714+1)</f>
        <v>19</v>
      </c>
      <c r="B715" s="2">
        <v>-7.0000000000000007E-2</v>
      </c>
      <c r="C715" s="2">
        <v>0.28999999999999998</v>
      </c>
      <c r="D715" s="2">
        <v>-0.08</v>
      </c>
      <c r="E715" s="2">
        <v>207.86</v>
      </c>
      <c r="F715" s="2">
        <v>89.14</v>
      </c>
      <c r="G715" s="2">
        <v>179.57</v>
      </c>
      <c r="H715" s="2">
        <v>7</v>
      </c>
      <c r="I715" s="2">
        <v>67.64</v>
      </c>
      <c r="J715" s="2">
        <v>7.24</v>
      </c>
      <c r="K715" s="2">
        <v>6.73</v>
      </c>
      <c r="L715" s="2">
        <v>4.9000000000000004</v>
      </c>
      <c r="M715" s="2">
        <v>7.59</v>
      </c>
      <c r="N715" s="2">
        <v>7.05</v>
      </c>
      <c r="O715" s="2">
        <v>5.13</v>
      </c>
      <c r="P715" s="4">
        <f>IF('Data 1Q Ahead No Spaces'!T715&lt;5,0,IF('Data 1Q Ahead No Spaces'!T715&lt;11,1,IF('Data 1Q Ahead No Spaces'!T715&lt;17,2,3)))</f>
        <v>0</v>
      </c>
      <c r="Q715" s="7">
        <v>66981.08</v>
      </c>
      <c r="R715" s="7">
        <f>VLOOKUP('Data 1Q Ahead No Spaces'!W715,Industry!$A$2:$B$11,2,FALSE)</f>
        <v>1</v>
      </c>
    </row>
    <row r="716" spans="1:18" ht="37.5" customHeight="1" thickBot="1" x14ac:dyDescent="0.4">
      <c r="A716" s="4">
        <f>IF('Data 1Q Ahead No Spaces'!A716='Data 1Q Ahead No Spaces'!A715,'Data to Use'!A715,'Data to Use'!A715+1)</f>
        <v>19</v>
      </c>
      <c r="B716" s="2">
        <v>-0.23</v>
      </c>
      <c r="C716" s="2">
        <v>0.25</v>
      </c>
      <c r="D716" s="2">
        <v>-0.26</v>
      </c>
      <c r="E716" s="2">
        <v>135.19999999999999</v>
      </c>
      <c r="F716" s="2">
        <v>51.3</v>
      </c>
      <c r="G716" s="2">
        <v>115.2</v>
      </c>
      <c r="H716" s="2">
        <v>10</v>
      </c>
      <c r="I716" s="2">
        <v>68.510000000000005</v>
      </c>
      <c r="J716" s="2">
        <v>6.91</v>
      </c>
      <c r="K716" s="2">
        <v>6.46</v>
      </c>
      <c r="L716" s="2">
        <v>4.74</v>
      </c>
      <c r="M716" s="2">
        <v>6.94</v>
      </c>
      <c r="N716" s="2">
        <v>6.49</v>
      </c>
      <c r="O716" s="2">
        <v>4.75</v>
      </c>
      <c r="P716" s="4">
        <f>IF('Data 1Q Ahead No Spaces'!T716&lt;5,0,IF('Data 1Q Ahead No Spaces'!T716&lt;11,1,IF('Data 1Q Ahead No Spaces'!T716&lt;17,2,3)))</f>
        <v>0</v>
      </c>
      <c r="Q716" s="7">
        <v>66051.524799999999</v>
      </c>
      <c r="R716" s="7">
        <f>VLOOKUP('Data 1Q Ahead No Spaces'!W716,Industry!$A$2:$B$11,2,FALSE)</f>
        <v>1</v>
      </c>
    </row>
    <row r="717" spans="1:18" ht="37.5" customHeight="1" thickBot="1" x14ac:dyDescent="0.4">
      <c r="A717" s="4">
        <f>IF('Data 1Q Ahead No Spaces'!A717='Data 1Q Ahead No Spaces'!A716,'Data to Use'!A716,'Data to Use'!A716+1)</f>
        <v>19</v>
      </c>
      <c r="B717" s="2">
        <v>-0.64</v>
      </c>
      <c r="C717" s="2">
        <v>0.24</v>
      </c>
      <c r="D717" s="2">
        <v>-0.74</v>
      </c>
      <c r="E717" s="2">
        <v>224.43</v>
      </c>
      <c r="F717" s="2">
        <v>133.13999999999999</v>
      </c>
      <c r="G717" s="2">
        <v>194.57</v>
      </c>
      <c r="H717" s="2">
        <v>7</v>
      </c>
      <c r="I717" s="2">
        <v>62.72</v>
      </c>
      <c r="J717" s="2">
        <v>6.74</v>
      </c>
      <c r="K717" s="2">
        <v>6.31</v>
      </c>
      <c r="L717" s="2">
        <v>4.2300000000000004</v>
      </c>
      <c r="M717" s="2">
        <v>6.76</v>
      </c>
      <c r="N717" s="2">
        <v>6.33</v>
      </c>
      <c r="O717" s="2">
        <v>4.24</v>
      </c>
      <c r="P717" s="4">
        <f>IF('Data 1Q Ahead No Spaces'!T717&lt;5,0,IF('Data 1Q Ahead No Spaces'!T717&lt;11,1,IF('Data 1Q Ahead No Spaces'!T717&lt;17,2,3)))</f>
        <v>0</v>
      </c>
      <c r="Q717" s="7">
        <v>47923.7</v>
      </c>
      <c r="R717" s="7">
        <f>VLOOKUP('Data 1Q Ahead No Spaces'!W717,Industry!$A$2:$B$11,2,FALSE)</f>
        <v>1</v>
      </c>
    </row>
    <row r="718" spans="1:18" ht="37.5" customHeight="1" thickBot="1" x14ac:dyDescent="0.4">
      <c r="A718" s="4">
        <f>IF('Data 1Q Ahead No Spaces'!A718='Data 1Q Ahead No Spaces'!A717,'Data to Use'!A717,'Data to Use'!A717+1)</f>
        <v>19</v>
      </c>
      <c r="B718" s="2">
        <v>-0.71</v>
      </c>
      <c r="C718" s="2">
        <v>0.23</v>
      </c>
      <c r="D718" s="2">
        <v>-0.82</v>
      </c>
      <c r="E718" s="2">
        <v>262.75</v>
      </c>
      <c r="F718" s="2">
        <v>183.5</v>
      </c>
      <c r="G718" s="2">
        <v>234.63</v>
      </c>
      <c r="H718" s="2">
        <v>8</v>
      </c>
      <c r="I718" s="2">
        <v>64.31</v>
      </c>
      <c r="J718" s="2">
        <v>6.47</v>
      </c>
      <c r="K718" s="2">
        <v>6.07</v>
      </c>
      <c r="L718" s="2">
        <v>4.16</v>
      </c>
      <c r="M718" s="2">
        <v>6.5</v>
      </c>
      <c r="N718" s="2">
        <v>6.1</v>
      </c>
      <c r="O718" s="2">
        <v>4.18</v>
      </c>
      <c r="P718" s="4">
        <f>IF('Data 1Q Ahead No Spaces'!T718&lt;5,0,IF('Data 1Q Ahead No Spaces'!T718&lt;11,1,IF('Data 1Q Ahead No Spaces'!T718&lt;17,2,3)))</f>
        <v>0</v>
      </c>
      <c r="Q718" s="7">
        <v>67369.13</v>
      </c>
      <c r="R718" s="7">
        <f>VLOOKUP('Data 1Q Ahead No Spaces'!W718,Industry!$A$2:$B$11,2,FALSE)</f>
        <v>1</v>
      </c>
    </row>
    <row r="719" spans="1:18" ht="37.5" customHeight="1" thickBot="1" x14ac:dyDescent="0.4">
      <c r="A719" s="4">
        <f>IF('Data 1Q Ahead No Spaces'!A719='Data 1Q Ahead No Spaces'!A718,'Data to Use'!A718,'Data to Use'!A718+1)</f>
        <v>19</v>
      </c>
      <c r="B719" s="2">
        <v>-0.4</v>
      </c>
      <c r="C719" s="2">
        <v>0.22</v>
      </c>
      <c r="D719" s="2">
        <v>-0.45</v>
      </c>
      <c r="E719" s="2">
        <v>172.7</v>
      </c>
      <c r="F719" s="2">
        <v>104.6</v>
      </c>
      <c r="G719" s="2">
        <v>149.6</v>
      </c>
      <c r="H719" s="2">
        <v>10</v>
      </c>
      <c r="I719" s="2">
        <v>64.180000000000007</v>
      </c>
      <c r="J719" s="2">
        <v>6.54</v>
      </c>
      <c r="K719" s="2">
        <v>6.14</v>
      </c>
      <c r="L719" s="2">
        <v>4.2</v>
      </c>
      <c r="M719" s="2">
        <v>6.57</v>
      </c>
      <c r="N719" s="2">
        <v>6.17</v>
      </c>
      <c r="O719" s="2">
        <v>4.22</v>
      </c>
      <c r="P719" s="4">
        <f>IF('Data 1Q Ahead No Spaces'!T719&lt;5,0,IF('Data 1Q Ahead No Spaces'!T719&lt;11,1,IF('Data 1Q Ahead No Spaces'!T719&lt;17,2,3)))</f>
        <v>0</v>
      </c>
      <c r="Q719" s="7">
        <v>72842</v>
      </c>
      <c r="R719" s="7">
        <f>VLOOKUP('Data 1Q Ahead No Spaces'!W719,Industry!$A$2:$B$11,2,FALSE)</f>
        <v>1</v>
      </c>
    </row>
    <row r="720" spans="1:18" ht="37.5" customHeight="1" thickBot="1" x14ac:dyDescent="0.4">
      <c r="A720" s="4">
        <f>IF('Data 1Q Ahead No Spaces'!A720='Data 1Q Ahead No Spaces'!A719,'Data to Use'!A719,'Data to Use'!A719+1)</f>
        <v>19</v>
      </c>
      <c r="B720" s="2">
        <v>-0.14000000000000001</v>
      </c>
      <c r="C720" s="2">
        <v>0.23</v>
      </c>
      <c r="D720" s="2">
        <v>-0.16</v>
      </c>
      <c r="E720" s="2">
        <v>111.08</v>
      </c>
      <c r="F720" s="2">
        <v>44.83</v>
      </c>
      <c r="G720" s="2">
        <v>91.25</v>
      </c>
      <c r="H720" s="2">
        <v>12</v>
      </c>
      <c r="I720" s="2">
        <v>65.98</v>
      </c>
      <c r="J720" s="2">
        <v>6.67</v>
      </c>
      <c r="K720" s="2">
        <v>6.25</v>
      </c>
      <c r="L720" s="2">
        <v>4.4000000000000004</v>
      </c>
      <c r="M720" s="2">
        <v>6.71</v>
      </c>
      <c r="N720" s="2">
        <v>6.28</v>
      </c>
      <c r="O720" s="2">
        <v>4.43</v>
      </c>
      <c r="P720" s="4">
        <f>IF('Data 1Q Ahead No Spaces'!T720&lt;5,0,IF('Data 1Q Ahead No Spaces'!T720&lt;11,1,IF('Data 1Q Ahead No Spaces'!T720&lt;17,2,3)))</f>
        <v>0</v>
      </c>
      <c r="Q720" s="7">
        <v>87818.83</v>
      </c>
      <c r="R720" s="7">
        <f>VLOOKUP('Data 1Q Ahead No Spaces'!W720,Industry!$A$2:$B$11,2,FALSE)</f>
        <v>1</v>
      </c>
    </row>
    <row r="721" spans="1:18" ht="37.5" customHeight="1" thickBot="1" x14ac:dyDescent="0.4">
      <c r="A721" s="4">
        <f>IF('Data 1Q Ahead No Spaces'!A721='Data 1Q Ahead No Spaces'!A720,'Data to Use'!A720,'Data to Use'!A720+1)</f>
        <v>19</v>
      </c>
      <c r="B721" s="2">
        <v>-0.44</v>
      </c>
      <c r="C721" s="2">
        <v>0.22</v>
      </c>
      <c r="D721" s="2">
        <v>-0.51</v>
      </c>
      <c r="E721" s="2">
        <v>94.22</v>
      </c>
      <c r="F721" s="2">
        <v>52.22</v>
      </c>
      <c r="G721" s="2">
        <v>80.44</v>
      </c>
      <c r="H721" s="2">
        <v>18</v>
      </c>
      <c r="I721" s="2">
        <v>61.27</v>
      </c>
      <c r="J721" s="2">
        <v>6.39</v>
      </c>
      <c r="K721" s="2">
        <v>6</v>
      </c>
      <c r="L721" s="2">
        <v>3.91</v>
      </c>
      <c r="M721" s="2">
        <v>6.39</v>
      </c>
      <c r="N721" s="2">
        <v>6</v>
      </c>
      <c r="O721" s="2">
        <v>3.91</v>
      </c>
      <c r="P721" s="4">
        <f>IF('Data 1Q Ahead No Spaces'!T721&lt;5,0,IF('Data 1Q Ahead No Spaces'!T721&lt;11,1,IF('Data 1Q Ahead No Spaces'!T721&lt;17,2,3)))</f>
        <v>0</v>
      </c>
      <c r="Q721" s="7">
        <v>80055.789999999994</v>
      </c>
      <c r="R721" s="7">
        <f>VLOOKUP('Data 1Q Ahead No Spaces'!W721,Industry!$A$2:$B$11,2,FALSE)</f>
        <v>1</v>
      </c>
    </row>
    <row r="722" spans="1:18" ht="37.5" customHeight="1" thickBot="1" x14ac:dyDescent="0.4">
      <c r="A722" s="4">
        <f>IF('Data 1Q Ahead No Spaces'!A722='Data 1Q Ahead No Spaces'!A721,'Data to Use'!A721,'Data to Use'!A721+1)</f>
        <v>19</v>
      </c>
      <c r="B722" s="2">
        <v>-0.55000000000000004</v>
      </c>
      <c r="C722" s="2">
        <v>0.22</v>
      </c>
      <c r="D722" s="2">
        <v>-0.64</v>
      </c>
      <c r="E722" s="2">
        <v>145.19</v>
      </c>
      <c r="F722" s="2">
        <v>88</v>
      </c>
      <c r="G722" s="2">
        <v>129.13</v>
      </c>
      <c r="H722" s="2">
        <v>16</v>
      </c>
      <c r="I722" s="2">
        <v>63.37</v>
      </c>
      <c r="J722" s="2">
        <v>6.05</v>
      </c>
      <c r="K722" s="2">
        <v>5.71</v>
      </c>
      <c r="L722" s="2">
        <v>3.83</v>
      </c>
      <c r="M722" s="2">
        <v>6.05</v>
      </c>
      <c r="N722" s="2">
        <v>5.71</v>
      </c>
      <c r="O722" s="2">
        <v>3.83</v>
      </c>
      <c r="P722" s="4">
        <f>IF('Data 1Q Ahead No Spaces'!T722&lt;5,0,IF('Data 1Q Ahead No Spaces'!T722&lt;11,1,IF('Data 1Q Ahead No Spaces'!T722&lt;17,2,3)))</f>
        <v>0</v>
      </c>
      <c r="Q722" s="7">
        <v>83611.44</v>
      </c>
      <c r="R722" s="7">
        <f>VLOOKUP('Data 1Q Ahead No Spaces'!W722,Industry!$A$2:$B$11,2,FALSE)</f>
        <v>1</v>
      </c>
    </row>
    <row r="723" spans="1:18" ht="37.5" customHeight="1" thickBot="1" x14ac:dyDescent="0.4">
      <c r="A723" s="4">
        <f>IF('Data 1Q Ahead No Spaces'!A723='Data 1Q Ahead No Spaces'!A722,'Data to Use'!A722,'Data to Use'!A722+1)</f>
        <v>19</v>
      </c>
      <c r="B723" s="2">
        <v>-0.48</v>
      </c>
      <c r="C723" s="2">
        <v>0.21</v>
      </c>
      <c r="D723" s="2">
        <v>-0.56000000000000005</v>
      </c>
      <c r="E723" s="2">
        <v>150.29</v>
      </c>
      <c r="F723" s="2">
        <v>90.5</v>
      </c>
      <c r="G723" s="2">
        <v>130.21</v>
      </c>
      <c r="H723" s="2">
        <v>14</v>
      </c>
      <c r="I723" s="2">
        <v>62.93</v>
      </c>
      <c r="J723" s="2">
        <v>3.8</v>
      </c>
      <c r="K723" s="2">
        <v>3.59</v>
      </c>
      <c r="L723" s="2">
        <v>2.39</v>
      </c>
      <c r="M723" s="2">
        <v>6.09</v>
      </c>
      <c r="N723" s="2">
        <v>5.74</v>
      </c>
      <c r="O723" s="2">
        <v>3.83</v>
      </c>
      <c r="P723" s="4">
        <f>IF('Data 1Q Ahead No Spaces'!T723&lt;5,0,IF('Data 1Q Ahead No Spaces'!T723&lt;11,1,IF('Data 1Q Ahead No Spaces'!T723&lt;17,2,3)))</f>
        <v>0</v>
      </c>
      <c r="Q723" s="7">
        <v>80186.16</v>
      </c>
      <c r="R723" s="7">
        <f>VLOOKUP('Data 1Q Ahead No Spaces'!W723,Industry!$A$2:$B$11,2,FALSE)</f>
        <v>1</v>
      </c>
    </row>
    <row r="724" spans="1:18" ht="37.5" customHeight="1" thickBot="1" x14ac:dyDescent="0.4">
      <c r="A724" s="4">
        <f>IF('Data 1Q Ahead No Spaces'!A724='Data 1Q Ahead No Spaces'!A723,'Data to Use'!A723,'Data to Use'!A723+1)</f>
        <v>19</v>
      </c>
      <c r="B724" s="2">
        <v>-0.19</v>
      </c>
      <c r="C724" s="2">
        <v>0.2</v>
      </c>
      <c r="D724" s="2">
        <v>-0.22</v>
      </c>
      <c r="E724" s="2">
        <v>128.5</v>
      </c>
      <c r="F724" s="2">
        <v>57.07</v>
      </c>
      <c r="G724" s="2">
        <v>107.79</v>
      </c>
      <c r="H724" s="2">
        <v>14</v>
      </c>
      <c r="I724" s="2">
        <v>65.069999999999993</v>
      </c>
      <c r="J724" s="2">
        <v>3.82</v>
      </c>
      <c r="K724" s="2">
        <v>3.6</v>
      </c>
      <c r="L724" s="2">
        <v>2.4900000000000002</v>
      </c>
      <c r="M724" s="2">
        <v>6.09</v>
      </c>
      <c r="N724" s="2">
        <v>5.74</v>
      </c>
      <c r="O724" s="2">
        <v>3.96</v>
      </c>
      <c r="P724" s="4">
        <f>IF('Data 1Q Ahead No Spaces'!T724&lt;5,0,IF('Data 1Q Ahead No Spaces'!T724&lt;11,1,IF('Data 1Q Ahead No Spaces'!T724&lt;17,2,3)))</f>
        <v>0</v>
      </c>
      <c r="Q724" s="7">
        <v>97811.48</v>
      </c>
      <c r="R724" s="7">
        <f>VLOOKUP('Data 1Q Ahead No Spaces'!W724,Industry!$A$2:$B$11,2,FALSE)</f>
        <v>1</v>
      </c>
    </row>
    <row r="725" spans="1:18" ht="37.5" customHeight="1" thickBot="1" x14ac:dyDescent="0.4">
      <c r="A725" s="4">
        <f>IF('Data 1Q Ahead No Spaces'!A725='Data 1Q Ahead No Spaces'!A724,'Data to Use'!A724,'Data to Use'!A724+1)</f>
        <v>19</v>
      </c>
      <c r="B725" s="2">
        <v>-0.32</v>
      </c>
      <c r="C725" s="2">
        <v>0.23</v>
      </c>
      <c r="D725" s="2">
        <v>-0.37</v>
      </c>
      <c r="E725" s="2">
        <v>147</v>
      </c>
      <c r="F725" s="2">
        <v>98.43</v>
      </c>
      <c r="G725" s="2">
        <v>124.71</v>
      </c>
      <c r="H725" s="2">
        <v>14</v>
      </c>
      <c r="I725" s="2">
        <v>59.09</v>
      </c>
      <c r="J725" s="2">
        <v>5.0199999999999996</v>
      </c>
      <c r="K725" s="2">
        <v>4.68</v>
      </c>
      <c r="L725" s="2">
        <v>2.97</v>
      </c>
      <c r="M725" s="2">
        <v>7.29</v>
      </c>
      <c r="N725" s="2">
        <v>6.8</v>
      </c>
      <c r="O725" s="2">
        <v>4.3099999999999996</v>
      </c>
      <c r="P725" s="4">
        <f>IF('Data 1Q Ahead No Spaces'!T725&lt;5,0,IF('Data 1Q Ahead No Spaces'!T725&lt;11,1,IF('Data 1Q Ahead No Spaces'!T725&lt;17,2,3)))</f>
        <v>0</v>
      </c>
      <c r="Q725" s="7">
        <v>88295.85</v>
      </c>
      <c r="R725" s="7">
        <f>VLOOKUP('Data 1Q Ahead No Spaces'!W725,Industry!$A$2:$B$11,2,FALSE)</f>
        <v>1</v>
      </c>
    </row>
    <row r="726" spans="1:18" ht="37.5" customHeight="1" thickBot="1" x14ac:dyDescent="0.4">
      <c r="A726" s="4">
        <f>IF('Data 1Q Ahead No Spaces'!A726='Data 1Q Ahead No Spaces'!A725,'Data to Use'!A725,'Data to Use'!A725+1)</f>
        <v>19</v>
      </c>
      <c r="B726" s="2">
        <v>-0.23</v>
      </c>
      <c r="C726" s="2">
        <v>0.22</v>
      </c>
      <c r="D726" s="2">
        <v>-0.27</v>
      </c>
      <c r="E726" s="2">
        <v>163.59</v>
      </c>
      <c r="F726" s="2">
        <v>113.18</v>
      </c>
      <c r="G726" s="2">
        <v>144.53</v>
      </c>
      <c r="H726" s="2">
        <v>17</v>
      </c>
      <c r="I726" s="2">
        <v>58.57</v>
      </c>
      <c r="J726" s="2">
        <v>5.01</v>
      </c>
      <c r="K726" s="2">
        <v>4.67</v>
      </c>
      <c r="L726" s="2">
        <v>2.93</v>
      </c>
      <c r="M726" s="2">
        <v>7.28</v>
      </c>
      <c r="N726" s="2">
        <v>6.78</v>
      </c>
      <c r="O726" s="2">
        <v>4.26</v>
      </c>
      <c r="P726" s="4">
        <f>IF('Data 1Q Ahead No Spaces'!T726&lt;5,0,IF('Data 1Q Ahead No Spaces'!T726&lt;11,1,IF('Data 1Q Ahead No Spaces'!T726&lt;17,2,3)))</f>
        <v>0</v>
      </c>
      <c r="Q726" s="7">
        <v>76080.87</v>
      </c>
      <c r="R726" s="7">
        <f>VLOOKUP('Data 1Q Ahead No Spaces'!W726,Industry!$A$2:$B$11,2,FALSE)</f>
        <v>1</v>
      </c>
    </row>
    <row r="727" spans="1:18" ht="37.5" customHeight="1" thickBot="1" x14ac:dyDescent="0.4">
      <c r="A727" s="4">
        <f>IF('Data 1Q Ahead No Spaces'!A727='Data 1Q Ahead No Spaces'!A726,'Data to Use'!A726,'Data to Use'!A726+1)</f>
        <v>19</v>
      </c>
      <c r="B727" s="2">
        <v>-0.13</v>
      </c>
      <c r="C727" s="2">
        <v>0.28000000000000003</v>
      </c>
      <c r="D727" s="2">
        <v>-0.16</v>
      </c>
      <c r="E727" s="2">
        <v>132.83000000000001</v>
      </c>
      <c r="F727" s="2">
        <v>63.89</v>
      </c>
      <c r="G727" s="2">
        <v>114.22</v>
      </c>
      <c r="H727" s="2">
        <v>18</v>
      </c>
      <c r="I727" s="2">
        <v>59.92</v>
      </c>
      <c r="J727" s="2">
        <v>9.06</v>
      </c>
      <c r="K727" s="2">
        <v>8.3000000000000007</v>
      </c>
      <c r="L727" s="2">
        <v>5.43</v>
      </c>
      <c r="M727" s="2">
        <v>9.11</v>
      </c>
      <c r="N727" s="2">
        <v>8.35</v>
      </c>
      <c r="O727" s="2">
        <v>5.46</v>
      </c>
      <c r="P727" s="4">
        <f>IF('Data 1Q Ahead No Spaces'!T727&lt;5,0,IF('Data 1Q Ahead No Spaces'!T727&lt;11,1,IF('Data 1Q Ahead No Spaces'!T727&lt;17,2,3)))</f>
        <v>0</v>
      </c>
      <c r="Q727" s="7">
        <v>93241.93</v>
      </c>
      <c r="R727" s="7">
        <f>VLOOKUP('Data 1Q Ahead No Spaces'!W727,Industry!$A$2:$B$11,2,FALSE)</f>
        <v>1</v>
      </c>
    </row>
    <row r="728" spans="1:18" ht="37.5" customHeight="1" thickBot="1" x14ac:dyDescent="0.4">
      <c r="A728" s="4">
        <f>IF('Data 1Q Ahead No Spaces'!A728='Data 1Q Ahead No Spaces'!A727,'Data to Use'!A727,'Data to Use'!A727+1)</f>
        <v>19</v>
      </c>
      <c r="B728" s="2">
        <v>0</v>
      </c>
      <c r="C728" s="2">
        <v>0.27</v>
      </c>
      <c r="D728" s="2">
        <v>0</v>
      </c>
      <c r="E728" s="2">
        <v>95.95</v>
      </c>
      <c r="F728" s="2">
        <v>40.24</v>
      </c>
      <c r="G728" s="2">
        <v>79.38</v>
      </c>
      <c r="H728" s="2">
        <v>21</v>
      </c>
      <c r="I728" s="2">
        <v>61.91</v>
      </c>
      <c r="J728" s="2">
        <v>8.89</v>
      </c>
      <c r="K728" s="2">
        <v>8.16</v>
      </c>
      <c r="L728" s="2">
        <v>5.5</v>
      </c>
      <c r="M728" s="2">
        <v>8.94</v>
      </c>
      <c r="N728" s="2">
        <v>8.1999999999999993</v>
      </c>
      <c r="O728" s="2">
        <v>5.53</v>
      </c>
      <c r="P728" s="4">
        <f>IF('Data 1Q Ahead No Spaces'!T728&lt;5,0,IF('Data 1Q Ahead No Spaces'!T728&lt;11,1,IF('Data 1Q Ahead No Spaces'!T728&lt;17,2,3)))</f>
        <v>0</v>
      </c>
      <c r="Q728" s="7">
        <v>86064.48</v>
      </c>
      <c r="R728" s="7">
        <f>VLOOKUP('Data 1Q Ahead No Spaces'!W728,Industry!$A$2:$B$11,2,FALSE)</f>
        <v>1</v>
      </c>
    </row>
    <row r="729" spans="1:18" ht="37.5" customHeight="1" thickBot="1" x14ac:dyDescent="0.4">
      <c r="A729" s="4">
        <f>IF('Data 1Q Ahead No Spaces'!A729='Data 1Q Ahead No Spaces'!A728,'Data to Use'!A728,'Data to Use'!A728+1)</f>
        <v>19</v>
      </c>
      <c r="B729" s="2">
        <v>-0.09</v>
      </c>
      <c r="C729" s="2">
        <v>0.26</v>
      </c>
      <c r="D729" s="2">
        <v>-0.1</v>
      </c>
      <c r="E729" s="2">
        <v>87.41</v>
      </c>
      <c r="F729" s="2">
        <v>57</v>
      </c>
      <c r="G729" s="2">
        <v>74.040000000000006</v>
      </c>
      <c r="H729" s="2">
        <v>27</v>
      </c>
      <c r="I729" s="2">
        <v>56.77</v>
      </c>
      <c r="J729" s="2">
        <v>9</v>
      </c>
      <c r="K729" s="2">
        <v>8.26</v>
      </c>
      <c r="L729" s="2">
        <v>5.1100000000000003</v>
      </c>
      <c r="M729" s="2">
        <v>9.06</v>
      </c>
      <c r="N729" s="2">
        <v>8.31</v>
      </c>
      <c r="O729" s="2">
        <v>5.15</v>
      </c>
      <c r="P729" s="4">
        <f>IF('Data 1Q Ahead No Spaces'!T729&lt;5,0,IF('Data 1Q Ahead No Spaces'!T729&lt;11,1,IF('Data 1Q Ahead No Spaces'!T729&lt;17,2,3)))</f>
        <v>0</v>
      </c>
      <c r="Q729" s="7">
        <v>84960</v>
      </c>
      <c r="R729" s="7">
        <f>VLOOKUP('Data 1Q Ahead No Spaces'!W729,Industry!$A$2:$B$11,2,FALSE)</f>
        <v>1</v>
      </c>
    </row>
    <row r="730" spans="1:18" ht="37.5" customHeight="1" thickBot="1" x14ac:dyDescent="0.4">
      <c r="A730" s="4">
        <f>IF('Data 1Q Ahead No Spaces'!A730='Data 1Q Ahead No Spaces'!A729,'Data to Use'!A729,'Data to Use'!A729+1)</f>
        <v>19</v>
      </c>
      <c r="B730" s="2">
        <v>-0.01</v>
      </c>
      <c r="C730" s="2">
        <v>0.25</v>
      </c>
      <c r="D730" s="2">
        <v>-0.02</v>
      </c>
      <c r="E730" s="2">
        <v>74.67</v>
      </c>
      <c r="F730" s="2">
        <v>51.09</v>
      </c>
      <c r="G730" s="2">
        <v>66.12</v>
      </c>
      <c r="H730" s="2">
        <v>43</v>
      </c>
      <c r="I730" s="2">
        <v>58.89</v>
      </c>
      <c r="J730" s="2">
        <v>8.6199999999999992</v>
      </c>
      <c r="K730" s="2">
        <v>7.94</v>
      </c>
      <c r="L730" s="2">
        <v>5.08</v>
      </c>
      <c r="M730" s="2">
        <v>8.68</v>
      </c>
      <c r="N730" s="2">
        <v>7.99</v>
      </c>
      <c r="O730" s="2">
        <v>5.1100000000000003</v>
      </c>
      <c r="P730" s="4">
        <f>IF('Data 1Q Ahead No Spaces'!T730&lt;5,0,IF('Data 1Q Ahead No Spaces'!T730&lt;11,1,IF('Data 1Q Ahead No Spaces'!T730&lt;17,2,3)))</f>
        <v>0</v>
      </c>
      <c r="Q730" s="7">
        <v>84691.53</v>
      </c>
      <c r="R730" s="7">
        <f>VLOOKUP('Data 1Q Ahead No Spaces'!W730,Industry!$A$2:$B$11,2,FALSE)</f>
        <v>1</v>
      </c>
    </row>
    <row r="731" spans="1:18" ht="37.5" customHeight="1" thickBot="1" x14ac:dyDescent="0.4">
      <c r="A731" s="4">
        <f>IF('Data 1Q Ahead No Spaces'!A731='Data 1Q Ahead No Spaces'!A730,'Data to Use'!A730,'Data to Use'!A730+1)</f>
        <v>19</v>
      </c>
      <c r="B731" s="2">
        <v>0.17</v>
      </c>
      <c r="C731" s="2">
        <v>0.35</v>
      </c>
      <c r="D731" s="2">
        <v>0.2</v>
      </c>
      <c r="E731" s="2">
        <v>75.739999999999995</v>
      </c>
      <c r="F731" s="2">
        <v>48.95</v>
      </c>
      <c r="G731" s="2">
        <v>65.08</v>
      </c>
      <c r="H731" s="2">
        <v>38</v>
      </c>
      <c r="I731" s="2">
        <v>57.74</v>
      </c>
      <c r="J731" s="2">
        <v>10.32</v>
      </c>
      <c r="K731" s="2">
        <v>9.19</v>
      </c>
      <c r="L731" s="2">
        <v>5.96</v>
      </c>
      <c r="M731" s="2">
        <v>12.31</v>
      </c>
      <c r="N731" s="2">
        <v>10.96</v>
      </c>
      <c r="O731" s="2">
        <v>7.11</v>
      </c>
      <c r="P731" s="4">
        <f>IF('Data 1Q Ahead No Spaces'!T731&lt;5,0,IF('Data 1Q Ahead No Spaces'!T731&lt;11,1,IF('Data 1Q Ahead No Spaces'!T731&lt;17,2,3)))</f>
        <v>0</v>
      </c>
      <c r="Q731" s="7">
        <v>71462.94</v>
      </c>
      <c r="R731" s="7">
        <f>VLOOKUP('Data 1Q Ahead No Spaces'!W731,Industry!$A$2:$B$11,2,FALSE)</f>
        <v>1</v>
      </c>
    </row>
    <row r="732" spans="1:18" ht="37.5" customHeight="1" thickBot="1" x14ac:dyDescent="0.4">
      <c r="A732" s="4">
        <f>IF('Data 1Q Ahead No Spaces'!A732='Data 1Q Ahead No Spaces'!A731,'Data to Use'!A731,'Data to Use'!A731+1)</f>
        <v>19</v>
      </c>
      <c r="B732" s="2">
        <v>0.3</v>
      </c>
      <c r="C732" s="2">
        <v>0.44</v>
      </c>
      <c r="D732" s="2">
        <v>0.35</v>
      </c>
      <c r="E732" s="2">
        <v>71.23</v>
      </c>
      <c r="F732" s="2">
        <v>41.86</v>
      </c>
      <c r="G732" s="2">
        <v>58.51</v>
      </c>
      <c r="H732" s="2">
        <v>35</v>
      </c>
      <c r="I732" s="2">
        <v>60.6</v>
      </c>
      <c r="J732" s="2">
        <v>9.93</v>
      </c>
      <c r="K732" s="2">
        <v>8.6199999999999992</v>
      </c>
      <c r="L732" s="2">
        <v>6.02</v>
      </c>
      <c r="M732" s="2">
        <v>15.18</v>
      </c>
      <c r="N732" s="2">
        <v>13.18</v>
      </c>
      <c r="O732" s="2">
        <v>9.1999999999999993</v>
      </c>
      <c r="P732" s="4">
        <f>IF('Data 1Q Ahead No Spaces'!T732&lt;5,0,IF('Data 1Q Ahead No Spaces'!T732&lt;11,1,IF('Data 1Q Ahead No Spaces'!T732&lt;17,2,3)))</f>
        <v>0</v>
      </c>
      <c r="Q732" s="7">
        <v>75771.08</v>
      </c>
      <c r="R732" s="7">
        <f>VLOOKUP('Data 1Q Ahead No Spaces'!W732,Industry!$A$2:$B$11,2,FALSE)</f>
        <v>1</v>
      </c>
    </row>
    <row r="733" spans="1:18" ht="37.5" customHeight="1" thickBot="1" x14ac:dyDescent="0.4">
      <c r="A733" s="4">
        <f>IF('Data 1Q Ahead No Spaces'!A733='Data 1Q Ahead No Spaces'!A732,'Data to Use'!A732,'Data to Use'!A732+1)</f>
        <v>19</v>
      </c>
      <c r="B733" s="2">
        <v>0.36</v>
      </c>
      <c r="C733" s="2">
        <v>0.68</v>
      </c>
      <c r="D733" s="2">
        <v>0.42</v>
      </c>
      <c r="E733" s="2">
        <v>45.59</v>
      </c>
      <c r="F733" s="2">
        <v>34.4</v>
      </c>
      <c r="G733" s="2">
        <v>38.44</v>
      </c>
      <c r="H733" s="2">
        <v>63</v>
      </c>
      <c r="I733" s="2">
        <v>52.77</v>
      </c>
      <c r="J733" s="2">
        <v>23.93</v>
      </c>
      <c r="K733" s="2">
        <v>19.3</v>
      </c>
      <c r="L733" s="2">
        <v>12.63</v>
      </c>
      <c r="M733" s="2">
        <v>23.98</v>
      </c>
      <c r="N733" s="2">
        <v>19.34</v>
      </c>
      <c r="O733" s="2">
        <v>12.66</v>
      </c>
      <c r="P733" s="4">
        <f>IF('Data 1Q Ahead No Spaces'!T733&lt;5,0,IF('Data 1Q Ahead No Spaces'!T733&lt;11,1,IF('Data 1Q Ahead No Spaces'!T733&lt;17,2,3)))</f>
        <v>0</v>
      </c>
      <c r="Q733" s="7">
        <v>78681.8</v>
      </c>
      <c r="R733" s="7">
        <f>VLOOKUP('Data 1Q Ahead No Spaces'!W733,Industry!$A$2:$B$11,2,FALSE)</f>
        <v>1</v>
      </c>
    </row>
    <row r="734" spans="1:18" ht="37.5" customHeight="1" thickBot="1" x14ac:dyDescent="0.4">
      <c r="A734" s="4">
        <f>IF('Data 1Q Ahead No Spaces'!A734='Data 1Q Ahead No Spaces'!A733,'Data to Use'!A733,'Data to Use'!A733+1)</f>
        <v>19</v>
      </c>
      <c r="B734" s="2">
        <v>0.53</v>
      </c>
      <c r="C734" s="2">
        <v>0.69</v>
      </c>
      <c r="D734" s="2">
        <v>0.62</v>
      </c>
      <c r="E734" s="2">
        <v>32.659999999999997</v>
      </c>
      <c r="F734" s="2">
        <v>24.99</v>
      </c>
      <c r="G734" s="2">
        <v>28.03</v>
      </c>
      <c r="H734" s="2">
        <v>104</v>
      </c>
      <c r="I734" s="2">
        <v>52.59</v>
      </c>
      <c r="J734" s="2">
        <v>24.46</v>
      </c>
      <c r="K734" s="2">
        <v>19.59</v>
      </c>
      <c r="L734" s="2">
        <v>12.86</v>
      </c>
      <c r="M734" s="2">
        <v>24.89</v>
      </c>
      <c r="N734" s="2">
        <v>19.93</v>
      </c>
      <c r="O734" s="2">
        <v>13.09</v>
      </c>
      <c r="P734" s="4">
        <f>IF('Data 1Q Ahead No Spaces'!T734&lt;5,0,IF('Data 1Q Ahead No Spaces'!T734&lt;11,1,IF('Data 1Q Ahead No Spaces'!T734&lt;17,2,3)))</f>
        <v>1</v>
      </c>
      <c r="Q734" s="7">
        <v>75901.31</v>
      </c>
      <c r="R734" s="7">
        <f>VLOOKUP('Data 1Q Ahead No Spaces'!W734,Industry!$A$2:$B$11,2,FALSE)</f>
        <v>1</v>
      </c>
    </row>
    <row r="735" spans="1:18" ht="37.5" customHeight="1" thickBot="1" x14ac:dyDescent="0.4">
      <c r="A735" s="4">
        <f>IF('Data 1Q Ahead No Spaces'!A735='Data 1Q Ahead No Spaces'!A734,'Data to Use'!A734,'Data to Use'!A734+1)</f>
        <v>19</v>
      </c>
      <c r="B735" s="2">
        <v>0.66</v>
      </c>
      <c r="C735" s="2">
        <v>0.85</v>
      </c>
      <c r="D735" s="2">
        <v>0.78</v>
      </c>
      <c r="E735" s="2">
        <v>27.98</v>
      </c>
      <c r="F735" s="2">
        <v>17.600000000000001</v>
      </c>
      <c r="G735" s="2">
        <v>22.91</v>
      </c>
      <c r="H735" s="2">
        <v>97</v>
      </c>
      <c r="I735" s="2">
        <v>52.74</v>
      </c>
      <c r="J735" s="2">
        <v>24.03</v>
      </c>
      <c r="K735" s="2">
        <v>18.57</v>
      </c>
      <c r="L735" s="2">
        <v>12.68</v>
      </c>
      <c r="M735" s="2">
        <v>29.39</v>
      </c>
      <c r="N735" s="2">
        <v>22.71</v>
      </c>
      <c r="O735" s="2">
        <v>15.5</v>
      </c>
      <c r="P735" s="4">
        <f>IF('Data 1Q Ahead No Spaces'!T735&lt;5,0,IF('Data 1Q Ahead No Spaces'!T735&lt;11,1,IF('Data 1Q Ahead No Spaces'!T735&lt;17,2,3)))</f>
        <v>1</v>
      </c>
      <c r="Q735" s="7">
        <v>72691.5</v>
      </c>
      <c r="R735" s="7">
        <f>VLOOKUP('Data 1Q Ahead No Spaces'!W735,Industry!$A$2:$B$11,2,FALSE)</f>
        <v>1</v>
      </c>
    </row>
    <row r="736" spans="1:18" ht="37.5" customHeight="1" thickBot="1" x14ac:dyDescent="0.4">
      <c r="A736" s="4">
        <f>IF('Data 1Q Ahead No Spaces'!A736='Data 1Q Ahead No Spaces'!A735,'Data to Use'!A735,'Data to Use'!A735+1)</f>
        <v>19</v>
      </c>
      <c r="B736" s="2">
        <v>1.01</v>
      </c>
      <c r="C736" s="2">
        <v>1.29</v>
      </c>
      <c r="D736" s="2">
        <v>1.23</v>
      </c>
      <c r="E736" s="2">
        <v>14.99</v>
      </c>
      <c r="F736" s="2">
        <v>6.93</v>
      </c>
      <c r="G736" s="2">
        <v>11.38</v>
      </c>
      <c r="H736" s="2">
        <v>128</v>
      </c>
      <c r="I736" s="2">
        <v>47.89</v>
      </c>
      <c r="J736" s="2">
        <v>46.52</v>
      </c>
      <c r="K736" s="2">
        <v>31.73</v>
      </c>
      <c r="L736" s="2">
        <v>22.28</v>
      </c>
      <c r="M736" s="2">
        <v>46.59</v>
      </c>
      <c r="N736" s="2">
        <v>31.78</v>
      </c>
      <c r="O736" s="2">
        <v>22.31</v>
      </c>
      <c r="P736" s="4">
        <f>IF('Data 1Q Ahead No Spaces'!T736&lt;5,0,IF('Data 1Q Ahead No Spaces'!T736&lt;11,1,IF('Data 1Q Ahead No Spaces'!T736&lt;17,2,3)))</f>
        <v>1</v>
      </c>
      <c r="Q736" s="7">
        <v>52918.8</v>
      </c>
      <c r="R736" s="7">
        <f>VLOOKUP('Data 1Q Ahead No Spaces'!W736,Industry!$A$2:$B$11,2,FALSE)</f>
        <v>1</v>
      </c>
    </row>
    <row r="737" spans="1:18" ht="37.5" customHeight="1" thickBot="1" x14ac:dyDescent="0.4">
      <c r="A737" s="4">
        <f>IF('Data 1Q Ahead No Spaces'!A737='Data 1Q Ahead No Spaces'!A736,'Data to Use'!A736,'Data to Use'!A736+1)</f>
        <v>19</v>
      </c>
      <c r="B737" s="2">
        <v>0.94</v>
      </c>
      <c r="C737" s="2">
        <v>1.41</v>
      </c>
      <c r="D737" s="2">
        <v>1.1599999999999999</v>
      </c>
      <c r="E737" s="2">
        <v>12.61</v>
      </c>
      <c r="F737" s="2">
        <v>7.57</v>
      </c>
      <c r="G737" s="2">
        <v>9.7799999999999994</v>
      </c>
      <c r="H737" s="2">
        <v>171</v>
      </c>
      <c r="I737" s="2">
        <v>45.78</v>
      </c>
      <c r="J737" s="2">
        <v>45.34</v>
      </c>
      <c r="K737" s="2">
        <v>31.18</v>
      </c>
      <c r="L737" s="2">
        <v>20.76</v>
      </c>
      <c r="M737" s="2">
        <v>45.41</v>
      </c>
      <c r="N737" s="2">
        <v>31.23</v>
      </c>
      <c r="O737" s="2">
        <v>20.79</v>
      </c>
      <c r="P737" s="4">
        <f>IF('Data 1Q Ahead No Spaces'!T737&lt;5,0,IF('Data 1Q Ahead No Spaces'!T737&lt;11,1,IF('Data 1Q Ahead No Spaces'!T737&lt;17,2,3)))</f>
        <v>1</v>
      </c>
      <c r="Q737" s="7">
        <v>51460.5</v>
      </c>
      <c r="R737" s="7">
        <f>VLOOKUP('Data 1Q Ahead No Spaces'!W737,Industry!$A$2:$B$11,2,FALSE)</f>
        <v>1</v>
      </c>
    </row>
    <row r="738" spans="1:18" ht="37.5" customHeight="1" thickBot="1" x14ac:dyDescent="0.4">
      <c r="A738" s="4">
        <f>IF('Data 1Q Ahead No Spaces'!A738='Data 1Q Ahead No Spaces'!A737,'Data to Use'!A737,'Data to Use'!A737+1)</f>
        <v>19</v>
      </c>
      <c r="B738" s="2">
        <v>0.88</v>
      </c>
      <c r="C738" s="2">
        <v>1.47</v>
      </c>
      <c r="D738" s="2">
        <v>1.0900000000000001</v>
      </c>
      <c r="E738" s="2">
        <v>17.649999999999999</v>
      </c>
      <c r="F738" s="2">
        <v>11.74</v>
      </c>
      <c r="G738" s="2">
        <v>14.87</v>
      </c>
      <c r="H738" s="2">
        <v>172</v>
      </c>
      <c r="I738" s="2">
        <v>47.79</v>
      </c>
      <c r="J738" s="2">
        <v>42.79</v>
      </c>
      <c r="K738" s="2">
        <v>29.96</v>
      </c>
      <c r="L738" s="2">
        <v>20.45</v>
      </c>
      <c r="M738" s="2">
        <v>42.84</v>
      </c>
      <c r="N738" s="2">
        <v>29.99</v>
      </c>
      <c r="O738" s="2">
        <v>20.48</v>
      </c>
      <c r="P738" s="4">
        <f>IF('Data 1Q Ahead No Spaces'!T738&lt;5,0,IF('Data 1Q Ahead No Spaces'!T738&lt;11,1,IF('Data 1Q Ahead No Spaces'!T738&lt;17,2,3)))</f>
        <v>1</v>
      </c>
      <c r="Q738" s="7">
        <v>51143.76</v>
      </c>
      <c r="R738" s="7">
        <f>VLOOKUP('Data 1Q Ahead No Spaces'!W738,Industry!$A$2:$B$11,2,FALSE)</f>
        <v>1</v>
      </c>
    </row>
    <row r="739" spans="1:18" ht="37.5" customHeight="1" thickBot="1" x14ac:dyDescent="0.4">
      <c r="A739" s="4">
        <f>IF('Data 1Q Ahead No Spaces'!A739='Data 1Q Ahead No Spaces'!A738,'Data to Use'!A738,'Data to Use'!A738+1)</f>
        <v>19</v>
      </c>
      <c r="B739" s="2">
        <v>1.27</v>
      </c>
      <c r="C739" s="2">
        <v>1.66</v>
      </c>
      <c r="D739" s="2">
        <v>1.59</v>
      </c>
      <c r="E739" s="2">
        <v>14.45</v>
      </c>
      <c r="F739" s="2">
        <v>7.75</v>
      </c>
      <c r="G739" s="2">
        <v>11.45</v>
      </c>
      <c r="H739" s="2">
        <v>154</v>
      </c>
      <c r="I739" s="2">
        <v>38.340000000000003</v>
      </c>
      <c r="J739" s="2">
        <v>65.010000000000005</v>
      </c>
      <c r="K739" s="2">
        <v>38.020000000000003</v>
      </c>
      <c r="L739" s="2">
        <v>24.92</v>
      </c>
      <c r="M739" s="2">
        <v>71.010000000000005</v>
      </c>
      <c r="N739" s="2">
        <v>41.53</v>
      </c>
      <c r="O739" s="2">
        <v>27.22</v>
      </c>
      <c r="P739" s="4">
        <f>IF('Data 1Q Ahead No Spaces'!T739&lt;5,0,IF('Data 1Q Ahead No Spaces'!T739&lt;11,1,IF('Data 1Q Ahead No Spaces'!T739&lt;17,2,3)))</f>
        <v>1</v>
      </c>
      <c r="Q739" s="7">
        <v>40606.1</v>
      </c>
      <c r="R739" s="7">
        <f>VLOOKUP('Data 1Q Ahead No Spaces'!W739,Industry!$A$2:$B$11,2,FALSE)</f>
        <v>1</v>
      </c>
    </row>
    <row r="740" spans="1:18" ht="37.5" customHeight="1" thickBot="1" x14ac:dyDescent="0.4">
      <c r="A740" s="4">
        <f>IF('Data 1Q Ahead No Spaces'!A740='Data 1Q Ahead No Spaces'!A739,'Data to Use'!A739,'Data to Use'!A739+1)</f>
        <v>19</v>
      </c>
      <c r="B740" s="2">
        <v>1.42</v>
      </c>
      <c r="C740" s="2">
        <v>1.85</v>
      </c>
      <c r="D740" s="2">
        <v>1.79</v>
      </c>
      <c r="E740" s="2">
        <v>8.69</v>
      </c>
      <c r="F740" s="2">
        <v>3.27</v>
      </c>
      <c r="G740" s="2">
        <v>6.28</v>
      </c>
      <c r="H740" s="2">
        <v>199</v>
      </c>
      <c r="I740" s="2">
        <v>39.96</v>
      </c>
      <c r="J740" s="2">
        <v>64.260000000000005</v>
      </c>
      <c r="K740" s="2">
        <v>36.549999999999997</v>
      </c>
      <c r="L740" s="2">
        <v>25.68</v>
      </c>
      <c r="M740" s="2">
        <v>75.819999999999993</v>
      </c>
      <c r="N740" s="2">
        <v>43.12</v>
      </c>
      <c r="O740" s="2">
        <v>30.3</v>
      </c>
      <c r="P740" s="4">
        <f>IF('Data 1Q Ahead No Spaces'!T740&lt;5,0,IF('Data 1Q Ahead No Spaces'!T740&lt;11,1,IF('Data 1Q Ahead No Spaces'!T740&lt;17,2,3)))</f>
        <v>1</v>
      </c>
      <c r="Q740" s="7">
        <v>39985.050000000003</v>
      </c>
      <c r="R740" s="7">
        <f>VLOOKUP('Data 1Q Ahead No Spaces'!W740,Industry!$A$2:$B$11,2,FALSE)</f>
        <v>1</v>
      </c>
    </row>
    <row r="741" spans="1:18" ht="37.5" customHeight="1" thickBot="1" x14ac:dyDescent="0.4">
      <c r="A741" s="4">
        <f>IF('Data 1Q Ahead No Spaces'!A741='Data 1Q Ahead No Spaces'!A740,'Data to Use'!A740,'Data to Use'!A740+1)</f>
        <v>19</v>
      </c>
      <c r="B741" s="2">
        <v>1.39</v>
      </c>
      <c r="C741" s="2">
        <v>1.93</v>
      </c>
      <c r="D741" s="2">
        <v>1.8</v>
      </c>
      <c r="E741" s="2">
        <v>7.2</v>
      </c>
      <c r="F741" s="2">
        <v>4.33</v>
      </c>
      <c r="G741" s="2">
        <v>4.3600000000000003</v>
      </c>
      <c r="H741" s="2">
        <v>167</v>
      </c>
      <c r="I741" s="2">
        <v>38.83</v>
      </c>
      <c r="J741" s="2">
        <v>64.040000000000006</v>
      </c>
      <c r="K741" s="2">
        <v>38</v>
      </c>
      <c r="L741" s="2">
        <v>24.87</v>
      </c>
      <c r="M741" s="2">
        <v>68.53</v>
      </c>
      <c r="N741" s="2">
        <v>40.659999999999997</v>
      </c>
      <c r="O741" s="2">
        <v>26.61</v>
      </c>
      <c r="P741" s="4">
        <f>IF('Data 1Q Ahead No Spaces'!T741&lt;5,0,IF('Data 1Q Ahead No Spaces'!T741&lt;11,1,IF('Data 1Q Ahead No Spaces'!T741&lt;17,2,3)))</f>
        <v>1</v>
      </c>
      <c r="Q741" s="7">
        <v>36514.879999999997</v>
      </c>
      <c r="R741" s="7">
        <f>VLOOKUP('Data 1Q Ahead No Spaces'!W741,Industry!$A$2:$B$11,2,FALSE)</f>
        <v>1</v>
      </c>
    </row>
    <row r="742" spans="1:18" ht="37.5" customHeight="1" thickBot="1" x14ac:dyDescent="0.4">
      <c r="A742" s="4">
        <f>IF('Data 1Q Ahead No Spaces'!A742='Data 1Q Ahead No Spaces'!A741,'Data to Use'!A741,'Data to Use'!A741+1)</f>
        <v>19</v>
      </c>
      <c r="B742" s="2">
        <v>1.38</v>
      </c>
      <c r="C742" s="2">
        <v>2.02</v>
      </c>
      <c r="D742" s="2">
        <v>1.83</v>
      </c>
      <c r="E742" s="2">
        <v>15.68</v>
      </c>
      <c r="F742" s="2">
        <v>12.13</v>
      </c>
      <c r="G742" s="2">
        <v>12.68</v>
      </c>
      <c r="H742" s="2">
        <v>161</v>
      </c>
      <c r="I742" s="2">
        <v>41.35</v>
      </c>
      <c r="J742" s="2">
        <v>60.95</v>
      </c>
      <c r="K742" s="2">
        <v>37.49</v>
      </c>
      <c r="L742" s="2">
        <v>25.2</v>
      </c>
      <c r="M742" s="2">
        <v>62.56</v>
      </c>
      <c r="N742" s="2">
        <v>38.479999999999997</v>
      </c>
      <c r="O742" s="2">
        <v>25.87</v>
      </c>
      <c r="P742" s="4">
        <f>IF('Data 1Q Ahead No Spaces'!T742&lt;5,0,IF('Data 1Q Ahead No Spaces'!T742&lt;11,1,IF('Data 1Q Ahead No Spaces'!T742&lt;17,2,3)))</f>
        <v>1</v>
      </c>
      <c r="Q742" s="7">
        <v>43886.31</v>
      </c>
      <c r="R742" s="7">
        <f>VLOOKUP('Data 1Q Ahead No Spaces'!W742,Industry!$A$2:$B$11,2,FALSE)</f>
        <v>1</v>
      </c>
    </row>
    <row r="743" spans="1:18" ht="37.5" customHeight="1" thickBot="1" x14ac:dyDescent="0.4">
      <c r="A743" s="4">
        <f>IF('Data 1Q Ahead No Spaces'!A743='Data 1Q Ahead No Spaces'!A742,'Data to Use'!A742,'Data to Use'!A742+1)</f>
        <v>19</v>
      </c>
      <c r="B743" s="2">
        <v>1.45</v>
      </c>
      <c r="C743" s="2">
        <v>2.13</v>
      </c>
      <c r="D743" s="2">
        <v>1.96</v>
      </c>
      <c r="E743" s="2">
        <v>11.46</v>
      </c>
      <c r="F743" s="2">
        <v>8.32</v>
      </c>
      <c r="G743" s="2">
        <v>8.43</v>
      </c>
      <c r="H743" s="2">
        <v>157</v>
      </c>
      <c r="I743" s="2">
        <v>41.66</v>
      </c>
      <c r="J743" s="2">
        <v>56.28</v>
      </c>
      <c r="K743" s="2">
        <v>34.78</v>
      </c>
      <c r="L743" s="2">
        <v>23.44</v>
      </c>
      <c r="M743" s="2">
        <v>61.8</v>
      </c>
      <c r="N743" s="2">
        <v>38.200000000000003</v>
      </c>
      <c r="O743" s="2">
        <v>25.74</v>
      </c>
      <c r="P743" s="4">
        <f>IF('Data 1Q Ahead No Spaces'!T743&lt;5,0,IF('Data 1Q Ahead No Spaces'!T743&lt;11,1,IF('Data 1Q Ahead No Spaces'!T743&lt;17,2,3)))</f>
        <v>1</v>
      </c>
      <c r="Q743" s="7">
        <v>44201.760000000002</v>
      </c>
      <c r="R743" s="7">
        <f>VLOOKUP('Data 1Q Ahead No Spaces'!W743,Industry!$A$2:$B$11,2,FALSE)</f>
        <v>1</v>
      </c>
    </row>
    <row r="744" spans="1:18" ht="37.5" customHeight="1" thickBot="1" x14ac:dyDescent="0.4">
      <c r="A744" s="4">
        <f>IF('Data 1Q Ahead No Spaces'!A744='Data 1Q Ahead No Spaces'!A743,'Data to Use'!A743,'Data to Use'!A743+1)</f>
        <v>19</v>
      </c>
      <c r="B744" s="2">
        <v>1.74</v>
      </c>
      <c r="C744" s="2">
        <v>2.62</v>
      </c>
      <c r="D744" s="2">
        <v>2.5</v>
      </c>
      <c r="E744" s="2">
        <v>5.29</v>
      </c>
      <c r="F744" s="2">
        <v>2.11</v>
      </c>
      <c r="G744" s="2">
        <v>1.91</v>
      </c>
      <c r="H744" s="2">
        <v>139</v>
      </c>
      <c r="I744" s="2">
        <v>43.19</v>
      </c>
      <c r="J744" s="2">
        <v>54.38</v>
      </c>
      <c r="K744" s="2">
        <v>33.090000000000003</v>
      </c>
      <c r="L744" s="2">
        <v>23.48</v>
      </c>
      <c r="M744" s="2">
        <v>64.319999999999993</v>
      </c>
      <c r="N744" s="2">
        <v>39.14</v>
      </c>
      <c r="O744" s="2">
        <v>27.78</v>
      </c>
      <c r="P744" s="4">
        <f>IF('Data 1Q Ahead No Spaces'!T744&lt;5,0,IF('Data 1Q Ahead No Spaces'!T744&lt;11,1,IF('Data 1Q Ahead No Spaces'!T744&lt;17,2,3)))</f>
        <v>1</v>
      </c>
      <c r="Q744" s="7">
        <v>42678.09</v>
      </c>
      <c r="R744" s="7">
        <f>VLOOKUP('Data 1Q Ahead No Spaces'!W744,Industry!$A$2:$B$11,2,FALSE)</f>
        <v>1</v>
      </c>
    </row>
    <row r="745" spans="1:18" ht="37.5" customHeight="1" thickBot="1" x14ac:dyDescent="0.4">
      <c r="A745" s="4">
        <f>IF('Data 1Q Ahead No Spaces'!A745='Data 1Q Ahead No Spaces'!A744,'Data to Use'!A744,'Data to Use'!A744+1)</f>
        <v>19</v>
      </c>
      <c r="B745" s="2">
        <v>1.42</v>
      </c>
      <c r="C745" s="2">
        <v>2.48</v>
      </c>
      <c r="D745" s="2">
        <v>2</v>
      </c>
      <c r="E745" s="2">
        <v>7.96</v>
      </c>
      <c r="F745" s="2">
        <v>6.97</v>
      </c>
      <c r="G745" s="2">
        <v>5.44</v>
      </c>
      <c r="H745" s="2">
        <v>180</v>
      </c>
      <c r="I745" s="2">
        <v>41.11</v>
      </c>
      <c r="J745" s="2">
        <v>53.72</v>
      </c>
      <c r="K745" s="2">
        <v>32.85</v>
      </c>
      <c r="L745" s="2">
        <v>22.09</v>
      </c>
      <c r="M745" s="2">
        <v>63.55</v>
      </c>
      <c r="N745" s="2">
        <v>38.86</v>
      </c>
      <c r="O745" s="2">
        <v>26.13</v>
      </c>
      <c r="P745" s="4">
        <f>IF('Data 1Q Ahead No Spaces'!T745&lt;5,0,IF('Data 1Q Ahead No Spaces'!T745&lt;11,1,IF('Data 1Q Ahead No Spaces'!T745&lt;17,2,3)))</f>
        <v>1</v>
      </c>
      <c r="Q745" s="7">
        <v>47560.98</v>
      </c>
      <c r="R745" s="7">
        <f>VLOOKUP('Data 1Q Ahead No Spaces'!W745,Industry!$A$2:$B$11,2,FALSE)</f>
        <v>1</v>
      </c>
    </row>
    <row r="746" spans="1:18" ht="37.5" customHeight="1" thickBot="1" x14ac:dyDescent="0.4">
      <c r="A746" s="4">
        <f>IF('Data 1Q Ahead No Spaces'!A746='Data 1Q Ahead No Spaces'!A745,'Data to Use'!A745,'Data to Use'!A745+1)</f>
        <v>19</v>
      </c>
      <c r="B746" s="2">
        <v>1.33</v>
      </c>
      <c r="C746" s="2">
        <v>2.6</v>
      </c>
      <c r="D746" s="2">
        <v>1.89</v>
      </c>
      <c r="E746" s="2">
        <v>13.72</v>
      </c>
      <c r="F746" s="2">
        <v>12.56</v>
      </c>
      <c r="G746" s="2">
        <v>10.98</v>
      </c>
      <c r="H746" s="2">
        <v>167</v>
      </c>
      <c r="I746" s="2">
        <v>43.57</v>
      </c>
      <c r="J746" s="2">
        <v>50.4</v>
      </c>
      <c r="K746" s="2">
        <v>31.57</v>
      </c>
      <c r="L746" s="2">
        <v>21.96</v>
      </c>
      <c r="M746" s="2">
        <v>59.63</v>
      </c>
      <c r="N746" s="2">
        <v>37.35</v>
      </c>
      <c r="O746" s="2">
        <v>25.98</v>
      </c>
      <c r="P746" s="4">
        <f>IF('Data 1Q Ahead No Spaces'!T746&lt;5,0,IF('Data 1Q Ahead No Spaces'!T746&lt;11,1,IF('Data 1Q Ahead No Spaces'!T746&lt;17,2,3)))</f>
        <v>1</v>
      </c>
      <c r="Q746" s="7">
        <v>59397.78</v>
      </c>
      <c r="R746" s="7">
        <f>VLOOKUP('Data 1Q Ahead No Spaces'!W746,Industry!$A$2:$B$11,2,FALSE)</f>
        <v>1</v>
      </c>
    </row>
    <row r="747" spans="1:18" ht="37.5" customHeight="1" thickBot="1" x14ac:dyDescent="0.4">
      <c r="A747" s="4">
        <f>IF('Data 1Q Ahead No Spaces'!A747='Data 1Q Ahead No Spaces'!A746,'Data to Use'!A746,'Data to Use'!A746+1)</f>
        <v>19</v>
      </c>
      <c r="B747" s="2">
        <v>1.25</v>
      </c>
      <c r="C747" s="2">
        <v>2.4</v>
      </c>
      <c r="D747" s="2">
        <v>1.77</v>
      </c>
      <c r="E747" s="2">
        <v>10.210000000000001</v>
      </c>
      <c r="F747" s="2">
        <v>8.8800000000000008</v>
      </c>
      <c r="G747" s="2">
        <v>7.52</v>
      </c>
      <c r="H747" s="2">
        <v>168</v>
      </c>
      <c r="I747" s="2">
        <v>45.02</v>
      </c>
      <c r="J747" s="2">
        <v>44.66</v>
      </c>
      <c r="K747" s="2">
        <v>29.04</v>
      </c>
      <c r="L747" s="2">
        <v>20.11</v>
      </c>
      <c r="M747" s="2">
        <v>53.79</v>
      </c>
      <c r="N747" s="2">
        <v>34.979999999999997</v>
      </c>
      <c r="O747" s="2">
        <v>24.22</v>
      </c>
      <c r="P747" s="4">
        <f>IF('Data 1Q Ahead No Spaces'!T747&lt;5,0,IF('Data 1Q Ahead No Spaces'!T747&lt;11,1,IF('Data 1Q Ahead No Spaces'!T747&lt;17,2,3)))</f>
        <v>1</v>
      </c>
      <c r="Q747" s="7">
        <v>47497.66</v>
      </c>
      <c r="R747" s="7">
        <f>VLOOKUP('Data 1Q Ahead No Spaces'!W747,Industry!$A$2:$B$11,2,FALSE)</f>
        <v>1</v>
      </c>
    </row>
    <row r="748" spans="1:18" ht="37.5" customHeight="1" thickBot="1" x14ac:dyDescent="0.4">
      <c r="A748" s="4">
        <f>IF('Data 1Q Ahead No Spaces'!A748='Data 1Q Ahead No Spaces'!A747,'Data to Use'!A747,'Data to Use'!A747+1)</f>
        <v>19</v>
      </c>
      <c r="B748" s="2">
        <v>1.25</v>
      </c>
      <c r="C748" s="2">
        <v>2.02</v>
      </c>
      <c r="D748" s="2">
        <v>1.72</v>
      </c>
      <c r="E748" s="2">
        <v>7.26</v>
      </c>
      <c r="F748" s="2">
        <v>4.7300000000000004</v>
      </c>
      <c r="G748" s="2">
        <v>4.5199999999999996</v>
      </c>
      <c r="H748" s="2">
        <v>161</v>
      </c>
      <c r="I748" s="2">
        <v>47.44</v>
      </c>
      <c r="J748" s="2">
        <v>44.67</v>
      </c>
      <c r="K748" s="2">
        <v>29.79</v>
      </c>
      <c r="L748" s="2">
        <v>21.19</v>
      </c>
      <c r="M748" s="2">
        <v>49.93</v>
      </c>
      <c r="N748" s="2">
        <v>33.299999999999997</v>
      </c>
      <c r="O748" s="2">
        <v>23.69</v>
      </c>
      <c r="P748" s="4">
        <f>IF('Data 1Q Ahead No Spaces'!T748&lt;5,0,IF('Data 1Q Ahead No Spaces'!T748&lt;11,1,IF('Data 1Q Ahead No Spaces'!T748&lt;17,2,3)))</f>
        <v>1</v>
      </c>
      <c r="Q748" s="7">
        <v>50737.8</v>
      </c>
      <c r="R748" s="7">
        <f>VLOOKUP('Data 1Q Ahead No Spaces'!W748,Industry!$A$2:$B$11,2,FALSE)</f>
        <v>1</v>
      </c>
    </row>
    <row r="749" spans="1:18" ht="37.5" customHeight="1" thickBot="1" x14ac:dyDescent="0.4">
      <c r="A749" s="4">
        <f>IF('Data 1Q Ahead No Spaces'!A749='Data 1Q Ahead No Spaces'!A748,'Data to Use'!A748,'Data to Use'!A748+1)</f>
        <v>19</v>
      </c>
      <c r="B749" s="2">
        <v>1.05</v>
      </c>
      <c r="C749" s="2">
        <v>1.89</v>
      </c>
      <c r="D749" s="2">
        <v>1.41</v>
      </c>
      <c r="E749" s="2">
        <v>12.27</v>
      </c>
      <c r="F749" s="2">
        <v>11.02</v>
      </c>
      <c r="G749" s="2">
        <v>9.19</v>
      </c>
      <c r="H749" s="2">
        <v>142</v>
      </c>
      <c r="I749" s="2">
        <v>44.41</v>
      </c>
      <c r="J749" s="2">
        <v>39.630000000000003</v>
      </c>
      <c r="K749" s="2">
        <v>26.41</v>
      </c>
      <c r="L749" s="2">
        <v>17.600000000000001</v>
      </c>
      <c r="M749" s="2">
        <v>50.06</v>
      </c>
      <c r="N749" s="2">
        <v>33.36</v>
      </c>
      <c r="O749" s="2">
        <v>22.23</v>
      </c>
      <c r="P749" s="4">
        <f>IF('Data 1Q Ahead No Spaces'!T749&lt;5,0,IF('Data 1Q Ahead No Spaces'!T749&lt;11,1,IF('Data 1Q Ahead No Spaces'!T749&lt;17,2,3)))</f>
        <v>1</v>
      </c>
      <c r="Q749" s="7">
        <v>59564.1</v>
      </c>
      <c r="R749" s="7">
        <f>VLOOKUP('Data 1Q Ahead No Spaces'!W749,Industry!$A$2:$B$11,2,FALSE)</f>
        <v>1</v>
      </c>
    </row>
    <row r="750" spans="1:18" ht="37.5" customHeight="1" thickBot="1" x14ac:dyDescent="0.4">
      <c r="A750" s="4">
        <f>IF('Data 1Q Ahead No Spaces'!A750='Data 1Q Ahead No Spaces'!A749,'Data to Use'!A749,'Data to Use'!A749+1)</f>
        <v>19</v>
      </c>
      <c r="B750" s="2">
        <v>1.04</v>
      </c>
      <c r="C750" s="2">
        <v>1.82</v>
      </c>
      <c r="D750" s="2">
        <v>1.38</v>
      </c>
      <c r="E750" s="2">
        <v>16.399999999999999</v>
      </c>
      <c r="F750" s="2">
        <v>14.72</v>
      </c>
      <c r="G750" s="2">
        <v>13.57</v>
      </c>
      <c r="H750" s="2">
        <v>151</v>
      </c>
      <c r="I750" s="2">
        <v>45.72</v>
      </c>
      <c r="J750" s="2">
        <v>39.74</v>
      </c>
      <c r="K750" s="2">
        <v>26.47</v>
      </c>
      <c r="L750" s="2">
        <v>18.170000000000002</v>
      </c>
      <c r="M750" s="2">
        <v>50.14</v>
      </c>
      <c r="N750" s="2">
        <v>33.39</v>
      </c>
      <c r="O750" s="2">
        <v>22.92</v>
      </c>
      <c r="P750" s="4">
        <f>IF('Data 1Q Ahead No Spaces'!T750&lt;5,0,IF('Data 1Q Ahead No Spaces'!T750&lt;11,1,IF('Data 1Q Ahead No Spaces'!T750&lt;17,2,3)))</f>
        <v>1</v>
      </c>
      <c r="Q750" s="7">
        <v>59365.7</v>
      </c>
      <c r="R750" s="7">
        <f>VLOOKUP('Data 1Q Ahead No Spaces'!W750,Industry!$A$2:$B$11,2,FALSE)</f>
        <v>1</v>
      </c>
    </row>
    <row r="751" spans="1:18" ht="37.5" customHeight="1" thickBot="1" x14ac:dyDescent="0.4">
      <c r="A751" s="4">
        <f>IF('Data 1Q Ahead No Spaces'!A751='Data 1Q Ahead No Spaces'!A750,'Data to Use'!A750,'Data to Use'!A750+1)</f>
        <v>19</v>
      </c>
      <c r="B751" s="2">
        <v>1.1499999999999999</v>
      </c>
      <c r="C751" s="2">
        <v>1.77</v>
      </c>
      <c r="D751" s="2">
        <v>1.51</v>
      </c>
      <c r="E751" s="2">
        <v>12.84</v>
      </c>
      <c r="F751" s="2">
        <v>10.9</v>
      </c>
      <c r="G751" s="2">
        <v>9.92</v>
      </c>
      <c r="H751" s="2">
        <v>146</v>
      </c>
      <c r="I751" s="2">
        <v>45.79</v>
      </c>
      <c r="J751" s="2">
        <v>45.79</v>
      </c>
      <c r="K751" s="2">
        <v>30.29</v>
      </c>
      <c r="L751" s="2">
        <v>20.97</v>
      </c>
      <c r="M751" s="2">
        <v>51.14</v>
      </c>
      <c r="N751" s="2">
        <v>33.840000000000003</v>
      </c>
      <c r="O751" s="2">
        <v>23.42</v>
      </c>
      <c r="P751" s="4">
        <f>IF('Data 1Q Ahead No Spaces'!T751&lt;5,0,IF('Data 1Q Ahead No Spaces'!T751&lt;11,1,IF('Data 1Q Ahead No Spaces'!T751&lt;17,2,3)))</f>
        <v>1</v>
      </c>
      <c r="Q751" s="7">
        <v>54805.17</v>
      </c>
      <c r="R751" s="7">
        <f>VLOOKUP('Data 1Q Ahead No Spaces'!W751,Industry!$A$2:$B$11,2,FALSE)</f>
        <v>1</v>
      </c>
    </row>
    <row r="752" spans="1:18" ht="37.5" customHeight="1" thickBot="1" x14ac:dyDescent="0.4">
      <c r="A752" s="4">
        <f>IF('Data 1Q Ahead No Spaces'!A752='Data 1Q Ahead No Spaces'!A751,'Data to Use'!A751,'Data to Use'!A751+1)</f>
        <v>19</v>
      </c>
      <c r="B752" s="2">
        <v>1.22</v>
      </c>
      <c r="C752" s="2">
        <v>1.67</v>
      </c>
      <c r="D752" s="2">
        <v>1.58</v>
      </c>
      <c r="E752" s="2">
        <v>16.079999999999998</v>
      </c>
      <c r="F752" s="2">
        <v>11.48</v>
      </c>
      <c r="G752" s="2">
        <v>11.4</v>
      </c>
      <c r="H752" s="2">
        <v>91</v>
      </c>
      <c r="I752" s="2">
        <v>47.08</v>
      </c>
      <c r="J752" s="2">
        <v>46.1</v>
      </c>
      <c r="K752" s="2">
        <v>30.4</v>
      </c>
      <c r="L752" s="2">
        <v>21.7</v>
      </c>
      <c r="M752" s="2">
        <v>51.61</v>
      </c>
      <c r="N752" s="2">
        <v>34.04</v>
      </c>
      <c r="O752" s="2">
        <v>24.3</v>
      </c>
      <c r="P752" s="4">
        <f>IF('Data 1Q Ahead No Spaces'!T752&lt;5,0,IF('Data 1Q Ahead No Spaces'!T752&lt;11,1,IF('Data 1Q Ahead No Spaces'!T752&lt;17,2,3)))</f>
        <v>1</v>
      </c>
      <c r="Q752" s="7">
        <v>55660.92</v>
      </c>
      <c r="R752" s="7">
        <f>VLOOKUP('Data 1Q Ahead No Spaces'!W752,Industry!$A$2:$B$11,2,FALSE)</f>
        <v>1</v>
      </c>
    </row>
    <row r="753" spans="1:18" ht="37.5" customHeight="1" thickBot="1" x14ac:dyDescent="0.4">
      <c r="A753" s="4">
        <f>IF('Data 1Q Ahead No Spaces'!A753='Data 1Q Ahead No Spaces'!A752,'Data to Use'!A752,'Data to Use'!A752+1)</f>
        <v>19</v>
      </c>
      <c r="B753" s="2">
        <v>1.17</v>
      </c>
      <c r="C753" s="2">
        <v>1.81</v>
      </c>
      <c r="D753" s="2">
        <v>1.5</v>
      </c>
      <c r="E753" s="2">
        <v>13.09</v>
      </c>
      <c r="F753" s="2">
        <v>11.6</v>
      </c>
      <c r="G753" s="2">
        <v>10.09</v>
      </c>
      <c r="H753" s="2">
        <v>141</v>
      </c>
      <c r="I753" s="2">
        <v>42.52</v>
      </c>
      <c r="J753" s="2">
        <v>58.91</v>
      </c>
      <c r="K753" s="2">
        <v>37.020000000000003</v>
      </c>
      <c r="L753" s="2">
        <v>25.05</v>
      </c>
      <c r="M753" s="2">
        <v>59.14</v>
      </c>
      <c r="N753" s="2">
        <v>37.159999999999997</v>
      </c>
      <c r="O753" s="2">
        <v>25.15</v>
      </c>
      <c r="P753" s="4">
        <f>IF('Data 1Q Ahead No Spaces'!T753&lt;5,0,IF('Data 1Q Ahead No Spaces'!T753&lt;11,1,IF('Data 1Q Ahead No Spaces'!T753&lt;17,2,3)))</f>
        <v>1</v>
      </c>
      <c r="Q753" s="7">
        <v>68965.19</v>
      </c>
      <c r="R753" s="7">
        <f>VLOOKUP('Data 1Q Ahead No Spaces'!W753,Industry!$A$2:$B$11,2,FALSE)</f>
        <v>1</v>
      </c>
    </row>
    <row r="754" spans="1:18" ht="37.5" customHeight="1" thickBot="1" x14ac:dyDescent="0.4">
      <c r="A754" s="4">
        <f>IF('Data 1Q Ahead No Spaces'!A754='Data 1Q Ahead No Spaces'!A753,'Data to Use'!A753,'Data to Use'!A753+1)</f>
        <v>19</v>
      </c>
      <c r="B754" s="2">
        <v>1.04</v>
      </c>
      <c r="C754" s="2">
        <v>1.74</v>
      </c>
      <c r="D754" s="2">
        <v>1.33</v>
      </c>
      <c r="E754" s="2">
        <v>18.25</v>
      </c>
      <c r="F754" s="2">
        <v>16.440000000000001</v>
      </c>
      <c r="G754" s="2">
        <v>15.4</v>
      </c>
      <c r="H754" s="2">
        <v>149</v>
      </c>
      <c r="I754" s="2">
        <v>43.13</v>
      </c>
      <c r="J754" s="2">
        <v>58.85</v>
      </c>
      <c r="K754" s="2">
        <v>36.99</v>
      </c>
      <c r="L754" s="2">
        <v>25.38</v>
      </c>
      <c r="M754" s="2">
        <v>59.1</v>
      </c>
      <c r="N754" s="2">
        <v>37.14</v>
      </c>
      <c r="O754" s="2">
        <v>25.49</v>
      </c>
      <c r="P754" s="4">
        <f>IF('Data 1Q Ahead No Spaces'!T754&lt;5,0,IF('Data 1Q Ahead No Spaces'!T754&lt;11,1,IF('Data 1Q Ahead No Spaces'!T754&lt;17,2,3)))</f>
        <v>1</v>
      </c>
      <c r="Q754" s="7">
        <v>79483.5</v>
      </c>
      <c r="R754" s="7">
        <f>VLOOKUP('Data 1Q Ahead No Spaces'!W754,Industry!$A$2:$B$11,2,FALSE)</f>
        <v>1</v>
      </c>
    </row>
    <row r="755" spans="1:18" ht="37.5" customHeight="1" thickBot="1" x14ac:dyDescent="0.4">
      <c r="A755" s="4">
        <f>IF('Data 1Q Ahead No Spaces'!A755='Data 1Q Ahead No Spaces'!A754,'Data to Use'!A754,'Data to Use'!A754+1)</f>
        <v>19</v>
      </c>
      <c r="B755" s="2">
        <v>1.06</v>
      </c>
      <c r="C755" s="2">
        <v>1.69</v>
      </c>
      <c r="D755" s="2">
        <v>1.34</v>
      </c>
      <c r="E755" s="2">
        <v>12.54</v>
      </c>
      <c r="F755" s="2">
        <v>10.31</v>
      </c>
      <c r="G755" s="2">
        <v>9.9700000000000006</v>
      </c>
      <c r="H755" s="2">
        <v>162</v>
      </c>
      <c r="I755" s="2">
        <v>42.82</v>
      </c>
      <c r="J755" s="2">
        <v>60.44</v>
      </c>
      <c r="K755" s="2">
        <v>37.61</v>
      </c>
      <c r="L755" s="2">
        <v>25.88</v>
      </c>
      <c r="M755" s="2">
        <v>60.68</v>
      </c>
      <c r="N755" s="2">
        <v>37.770000000000003</v>
      </c>
      <c r="O755" s="2">
        <v>25.98</v>
      </c>
      <c r="P755" s="4">
        <f>IF('Data 1Q Ahead No Spaces'!T755&lt;5,0,IF('Data 1Q Ahead No Spaces'!T755&lt;11,1,IF('Data 1Q Ahead No Spaces'!T755&lt;17,2,3)))</f>
        <v>1</v>
      </c>
      <c r="Q755" s="7">
        <v>80940.97</v>
      </c>
      <c r="R755" s="7">
        <f>VLOOKUP('Data 1Q Ahead No Spaces'!W755,Industry!$A$2:$B$11,2,FALSE)</f>
        <v>1</v>
      </c>
    </row>
    <row r="756" spans="1:18" ht="37.5" customHeight="1" thickBot="1" x14ac:dyDescent="0.4">
      <c r="A756" s="4">
        <f>IF('Data 1Q Ahead No Spaces'!A756='Data 1Q Ahead No Spaces'!A755,'Data to Use'!A755,'Data to Use'!A755+1)</f>
        <v>19</v>
      </c>
      <c r="B756" s="2">
        <v>1.05</v>
      </c>
      <c r="C756" s="2">
        <v>1.62</v>
      </c>
      <c r="D756" s="2">
        <v>1.32</v>
      </c>
      <c r="E756" s="2">
        <v>11.34</v>
      </c>
      <c r="F756" s="2">
        <v>8.6300000000000008</v>
      </c>
      <c r="G756" s="2">
        <v>8.64</v>
      </c>
      <c r="H756" s="2">
        <v>154</v>
      </c>
      <c r="I756" s="2">
        <v>44.17</v>
      </c>
      <c r="J756" s="2">
        <v>60.11</v>
      </c>
      <c r="K756" s="2">
        <v>37.5</v>
      </c>
      <c r="L756" s="2">
        <v>26.55</v>
      </c>
      <c r="M756" s="2">
        <v>60.27</v>
      </c>
      <c r="N756" s="2">
        <v>37.61</v>
      </c>
      <c r="O756" s="2">
        <v>26.63</v>
      </c>
      <c r="P756" s="4">
        <f>IF('Data 1Q Ahead No Spaces'!T756&lt;5,0,IF('Data 1Q Ahead No Spaces'!T756&lt;11,1,IF('Data 1Q Ahead No Spaces'!T756&lt;17,2,3)))</f>
        <v>1</v>
      </c>
      <c r="Q756" s="7">
        <v>89819.839999999997</v>
      </c>
      <c r="R756" s="7">
        <f>VLOOKUP('Data 1Q Ahead No Spaces'!W756,Industry!$A$2:$B$11,2,FALSE)</f>
        <v>1</v>
      </c>
    </row>
    <row r="757" spans="1:18" ht="37.5" customHeight="1" thickBot="1" x14ac:dyDescent="0.4">
      <c r="A757" s="4">
        <f>IF('Data 1Q Ahead No Spaces'!A757='Data 1Q Ahead No Spaces'!A756,'Data to Use'!A756,'Data to Use'!A756+1)</f>
        <v>19</v>
      </c>
      <c r="B757" s="2">
        <v>0.89</v>
      </c>
      <c r="C757" s="2">
        <v>1.56</v>
      </c>
      <c r="D757" s="2">
        <v>1.1000000000000001</v>
      </c>
      <c r="E757" s="2">
        <v>13.62</v>
      </c>
      <c r="F757" s="2">
        <v>12.08</v>
      </c>
      <c r="G757" s="2">
        <v>10.99</v>
      </c>
      <c r="H757" s="2">
        <v>156</v>
      </c>
      <c r="I757" s="2">
        <v>41.51</v>
      </c>
      <c r="J757" s="2">
        <v>60.04</v>
      </c>
      <c r="K757" s="2">
        <v>37.47</v>
      </c>
      <c r="L757" s="2">
        <v>24.92</v>
      </c>
      <c r="M757" s="2">
        <v>60.22</v>
      </c>
      <c r="N757" s="2">
        <v>37.590000000000003</v>
      </c>
      <c r="O757" s="2">
        <v>25</v>
      </c>
      <c r="P757" s="4">
        <f>IF('Data 1Q Ahead No Spaces'!T757&lt;5,0,IF('Data 1Q Ahead No Spaces'!T757&lt;11,1,IF('Data 1Q Ahead No Spaces'!T757&lt;17,2,3)))</f>
        <v>1</v>
      </c>
      <c r="Q757" s="7">
        <v>99873.2</v>
      </c>
      <c r="R757" s="7">
        <f>VLOOKUP('Data 1Q Ahead No Spaces'!W757,Industry!$A$2:$B$11,2,FALSE)</f>
        <v>1</v>
      </c>
    </row>
    <row r="758" spans="1:18" ht="37.5" customHeight="1" thickBot="1" x14ac:dyDescent="0.4">
      <c r="A758" s="4">
        <f>IF('Data 1Q Ahead No Spaces'!A758='Data 1Q Ahead No Spaces'!A757,'Data to Use'!A757,'Data to Use'!A757+1)</f>
        <v>19</v>
      </c>
      <c r="B758" s="2">
        <v>0.9</v>
      </c>
      <c r="C758" s="2">
        <v>1.49</v>
      </c>
      <c r="D758" s="2">
        <v>1.1100000000000001</v>
      </c>
      <c r="E758" s="2">
        <v>19.3</v>
      </c>
      <c r="F758" s="2">
        <v>17.22</v>
      </c>
      <c r="G758" s="2">
        <v>16.57</v>
      </c>
      <c r="H758" s="2">
        <v>155</v>
      </c>
      <c r="I758" s="2">
        <v>42</v>
      </c>
      <c r="J758" s="2">
        <v>61.08</v>
      </c>
      <c r="K758" s="2">
        <v>37.869999999999997</v>
      </c>
      <c r="L758" s="2">
        <v>25.66</v>
      </c>
      <c r="M758" s="2">
        <v>61.27</v>
      </c>
      <c r="N758" s="2">
        <v>37.99</v>
      </c>
      <c r="O758" s="2">
        <v>25.74</v>
      </c>
      <c r="P758" s="4">
        <f>IF('Data 1Q Ahead No Spaces'!T758&lt;5,0,IF('Data 1Q Ahead No Spaces'!T758&lt;11,1,IF('Data 1Q Ahead No Spaces'!T758&lt;17,2,3)))</f>
        <v>1</v>
      </c>
      <c r="Q758" s="7">
        <v>108055.56</v>
      </c>
      <c r="R758" s="7">
        <f>VLOOKUP('Data 1Q Ahead No Spaces'!W758,Industry!$A$2:$B$11,2,FALSE)</f>
        <v>1</v>
      </c>
    </row>
    <row r="759" spans="1:18" ht="37.5" customHeight="1" thickBot="1" x14ac:dyDescent="0.4">
      <c r="A759" s="4">
        <f>IF('Data 1Q Ahead No Spaces'!A759='Data 1Q Ahead No Spaces'!A758,'Data to Use'!A758,'Data to Use'!A758+1)</f>
        <v>19</v>
      </c>
      <c r="B759" s="2">
        <v>0.92</v>
      </c>
      <c r="C759" s="2">
        <v>1.47</v>
      </c>
      <c r="D759" s="2">
        <v>1.1200000000000001</v>
      </c>
      <c r="E759" s="2">
        <v>13.92</v>
      </c>
      <c r="F759" s="2">
        <v>11.67</v>
      </c>
      <c r="G759" s="2">
        <v>11.18</v>
      </c>
      <c r="H759" s="2">
        <v>155</v>
      </c>
      <c r="I759" s="2">
        <v>42.58</v>
      </c>
      <c r="J759" s="2">
        <v>60.77</v>
      </c>
      <c r="K759" s="2">
        <v>37.75</v>
      </c>
      <c r="L759" s="2">
        <v>25.87</v>
      </c>
      <c r="M759" s="2">
        <v>60.96</v>
      </c>
      <c r="N759" s="2">
        <v>37.869999999999997</v>
      </c>
      <c r="O759" s="2">
        <v>25.95</v>
      </c>
      <c r="P759" s="4">
        <f>IF('Data 1Q Ahead No Spaces'!T759&lt;5,0,IF('Data 1Q Ahead No Spaces'!T759&lt;11,1,IF('Data 1Q Ahead No Spaces'!T759&lt;17,2,3)))</f>
        <v>1</v>
      </c>
      <c r="Q759" s="7">
        <v>115130.05</v>
      </c>
      <c r="R759" s="7">
        <f>VLOOKUP('Data 1Q Ahead No Spaces'!W759,Industry!$A$2:$B$11,2,FALSE)</f>
        <v>1</v>
      </c>
    </row>
    <row r="760" spans="1:18" ht="37.5" customHeight="1" thickBot="1" x14ac:dyDescent="0.4">
      <c r="A760" s="4">
        <f>IF('Data 1Q Ahead No Spaces'!A760='Data 1Q Ahead No Spaces'!A759,'Data to Use'!A759,'Data to Use'!A759+1)</f>
        <v>19</v>
      </c>
      <c r="B760" s="2">
        <v>0.88</v>
      </c>
      <c r="C760" s="2">
        <v>1.39</v>
      </c>
      <c r="D760" s="2">
        <v>1.07</v>
      </c>
      <c r="E760" s="2">
        <v>13.11</v>
      </c>
      <c r="F760" s="2">
        <v>10.49</v>
      </c>
      <c r="G760" s="2">
        <v>10.54</v>
      </c>
      <c r="H760" s="2">
        <v>166</v>
      </c>
      <c r="I760" s="2">
        <v>43.27</v>
      </c>
      <c r="J760" s="2">
        <v>53.3</v>
      </c>
      <c r="K760" s="2">
        <v>33.159999999999997</v>
      </c>
      <c r="L760" s="2">
        <v>23.06</v>
      </c>
      <c r="M760" s="2">
        <v>60.73</v>
      </c>
      <c r="N760" s="2">
        <v>37.78</v>
      </c>
      <c r="O760" s="2">
        <v>26.28</v>
      </c>
      <c r="P760" s="4">
        <f>IF('Data 1Q Ahead No Spaces'!T760&lt;5,0,IF('Data 1Q Ahead No Spaces'!T760&lt;11,1,IF('Data 1Q Ahead No Spaces'!T760&lt;17,2,3)))</f>
        <v>1</v>
      </c>
      <c r="Q760" s="7">
        <v>108401.92</v>
      </c>
      <c r="R760" s="7">
        <f>VLOOKUP('Data 1Q Ahead No Spaces'!W760,Industry!$A$2:$B$11,2,FALSE)</f>
        <v>1</v>
      </c>
    </row>
    <row r="761" spans="1:18" ht="37.5" customHeight="1" thickBot="1" x14ac:dyDescent="0.4">
      <c r="A761" s="4">
        <f>IF('Data 1Q Ahead No Spaces'!A761='Data 1Q Ahead No Spaces'!A760,'Data to Use'!A760,'Data to Use'!A760+1)</f>
        <v>19</v>
      </c>
      <c r="B761" s="2">
        <v>0.86</v>
      </c>
      <c r="C761" s="2">
        <v>1.57</v>
      </c>
      <c r="D761" s="2">
        <v>1.04</v>
      </c>
      <c r="E761" s="2">
        <v>15.42</v>
      </c>
      <c r="F761" s="2">
        <v>13.64</v>
      </c>
      <c r="G761" s="2">
        <v>12.77</v>
      </c>
      <c r="H761" s="2">
        <v>164</v>
      </c>
      <c r="I761" s="2">
        <v>37.090000000000003</v>
      </c>
      <c r="J761" s="2">
        <v>69.91</v>
      </c>
      <c r="K761" s="2">
        <v>39.270000000000003</v>
      </c>
      <c r="L761" s="2">
        <v>25.93</v>
      </c>
      <c r="M761" s="2">
        <v>78.03</v>
      </c>
      <c r="N761" s="2">
        <v>43.83</v>
      </c>
      <c r="O761" s="2">
        <v>28.94</v>
      </c>
      <c r="P761" s="4">
        <f>IF('Data 1Q Ahead No Spaces'!T761&lt;5,0,IF('Data 1Q Ahead No Spaces'!T761&lt;11,1,IF('Data 1Q Ahead No Spaces'!T761&lt;17,2,3)))</f>
        <v>1</v>
      </c>
      <c r="Q761" s="7">
        <v>106053</v>
      </c>
      <c r="R761" s="7">
        <f>VLOOKUP('Data 1Q Ahead No Spaces'!W761,Industry!$A$2:$B$11,2,FALSE)</f>
        <v>1</v>
      </c>
    </row>
    <row r="762" spans="1:18" ht="37.5" customHeight="1" thickBot="1" x14ac:dyDescent="0.4">
      <c r="A762" s="4">
        <f>IF('Data 1Q Ahead No Spaces'!A762='Data 1Q Ahead No Spaces'!A761,'Data to Use'!A761,'Data to Use'!A761+1)</f>
        <v>19</v>
      </c>
      <c r="B762" s="2">
        <v>0.9</v>
      </c>
      <c r="C762" s="2">
        <v>1.48</v>
      </c>
      <c r="D762" s="2">
        <v>1.0900000000000001</v>
      </c>
      <c r="E762" s="2">
        <v>19.89</v>
      </c>
      <c r="F762" s="2">
        <v>18.04</v>
      </c>
      <c r="G762" s="2">
        <v>17.34</v>
      </c>
      <c r="H762" s="2">
        <v>174</v>
      </c>
      <c r="I762" s="2">
        <v>36.68</v>
      </c>
      <c r="J762" s="2">
        <v>73.98</v>
      </c>
      <c r="K762" s="2">
        <v>40.549999999999997</v>
      </c>
      <c r="L762" s="2">
        <v>27.14</v>
      </c>
      <c r="M762" s="2">
        <v>82.43</v>
      </c>
      <c r="N762" s="2">
        <v>45.18</v>
      </c>
      <c r="O762" s="2">
        <v>30.24</v>
      </c>
      <c r="P762" s="4">
        <f>IF('Data 1Q Ahead No Spaces'!T762&lt;5,0,IF('Data 1Q Ahead No Spaces'!T762&lt;11,1,IF('Data 1Q Ahead No Spaces'!T762&lt;17,2,3)))</f>
        <v>1</v>
      </c>
      <c r="Q762" s="7">
        <v>107647.92</v>
      </c>
      <c r="R762" s="7">
        <f>VLOOKUP('Data 1Q Ahead No Spaces'!W762,Industry!$A$2:$B$11,2,FALSE)</f>
        <v>1</v>
      </c>
    </row>
    <row r="763" spans="1:18" ht="37.5" customHeight="1" thickBot="1" x14ac:dyDescent="0.4">
      <c r="A763" s="4">
        <f>IF('Data 1Q Ahead No Spaces'!A763='Data 1Q Ahead No Spaces'!A762,'Data to Use'!A762,'Data to Use'!A762+1)</f>
        <v>19</v>
      </c>
      <c r="B763" s="2">
        <v>1.02</v>
      </c>
      <c r="C763" s="2">
        <v>1.75</v>
      </c>
      <c r="D763" s="2">
        <v>1.22</v>
      </c>
      <c r="E763" s="2">
        <v>14.31</v>
      </c>
      <c r="F763" s="2">
        <v>12.33</v>
      </c>
      <c r="G763" s="2">
        <v>12.01</v>
      </c>
      <c r="H763" s="2">
        <v>191</v>
      </c>
      <c r="I763" s="2">
        <v>32.44</v>
      </c>
      <c r="J763" s="2">
        <v>103.36</v>
      </c>
      <c r="K763" s="2">
        <v>48.61</v>
      </c>
      <c r="L763" s="2">
        <v>33.53</v>
      </c>
      <c r="M763" s="2">
        <v>112.63</v>
      </c>
      <c r="N763" s="2">
        <v>52.97</v>
      </c>
      <c r="O763" s="2">
        <v>36.54</v>
      </c>
      <c r="P763" s="4">
        <f>IF('Data 1Q Ahead No Spaces'!T763&lt;5,0,IF('Data 1Q Ahead No Spaces'!T763&lt;11,1,IF('Data 1Q Ahead No Spaces'!T763&lt;17,2,3)))</f>
        <v>1</v>
      </c>
      <c r="Q763" s="7">
        <v>107343.5</v>
      </c>
      <c r="R763" s="7">
        <f>VLOOKUP('Data 1Q Ahead No Spaces'!W763,Industry!$A$2:$B$11,2,FALSE)</f>
        <v>1</v>
      </c>
    </row>
    <row r="764" spans="1:18" ht="37.5" customHeight="1" thickBot="1" x14ac:dyDescent="0.4">
      <c r="A764" s="4">
        <f>IF('Data 1Q Ahead No Spaces'!A764='Data 1Q Ahead No Spaces'!A763,'Data to Use'!A763,'Data to Use'!A763+1)</f>
        <v>19</v>
      </c>
      <c r="B764" s="2">
        <v>1.17</v>
      </c>
      <c r="C764" s="2">
        <v>1.61</v>
      </c>
      <c r="D764" s="2">
        <v>1.4</v>
      </c>
      <c r="E764" s="2">
        <v>12.09</v>
      </c>
      <c r="F764" s="2">
        <v>9.76</v>
      </c>
      <c r="G764" s="2">
        <v>9.68</v>
      </c>
      <c r="H764" s="2">
        <v>182</v>
      </c>
      <c r="I764" s="2">
        <v>30.9</v>
      </c>
      <c r="J764" s="2">
        <v>117.32</v>
      </c>
      <c r="K764" s="2">
        <v>53.92</v>
      </c>
      <c r="L764" s="2">
        <v>36.26</v>
      </c>
      <c r="M764" s="2">
        <v>117.59</v>
      </c>
      <c r="N764" s="2">
        <v>54.04</v>
      </c>
      <c r="O764" s="2">
        <v>36.340000000000003</v>
      </c>
      <c r="P764" s="4">
        <f>IF('Data 1Q Ahead No Spaces'!T764&lt;5,0,IF('Data 1Q Ahead No Spaces'!T764&lt;11,1,IF('Data 1Q Ahead No Spaces'!T764&lt;17,2,3)))</f>
        <v>1</v>
      </c>
      <c r="Q764" s="7">
        <v>128531.36</v>
      </c>
      <c r="R764" s="7">
        <f>VLOOKUP('Data 1Q Ahead No Spaces'!W764,Industry!$A$2:$B$11,2,FALSE)</f>
        <v>1</v>
      </c>
    </row>
    <row r="765" spans="1:18" ht="37.5" customHeight="1" thickBot="1" x14ac:dyDescent="0.4">
      <c r="A765" s="4">
        <f>IF('Data 1Q Ahead No Spaces'!A765='Data 1Q Ahead No Spaces'!A764,'Data to Use'!A764,'Data to Use'!A764+1)</f>
        <v>19</v>
      </c>
      <c r="B765" s="2">
        <v>1.1000000000000001</v>
      </c>
      <c r="C765" s="2">
        <v>1.58</v>
      </c>
      <c r="D765" s="2">
        <v>1.31</v>
      </c>
      <c r="E765" s="2">
        <v>14.26</v>
      </c>
      <c r="F765" s="2">
        <v>12.76</v>
      </c>
      <c r="G765" s="2">
        <v>11.92</v>
      </c>
      <c r="H765" s="2">
        <v>191</v>
      </c>
      <c r="I765" s="2">
        <v>28.49</v>
      </c>
      <c r="J765" s="2">
        <v>121.09</v>
      </c>
      <c r="K765" s="2">
        <v>54.7</v>
      </c>
      <c r="L765" s="2">
        <v>34.5</v>
      </c>
      <c r="M765" s="2">
        <v>121.37</v>
      </c>
      <c r="N765" s="2">
        <v>54.83</v>
      </c>
      <c r="O765" s="2">
        <v>34.58</v>
      </c>
      <c r="P765" s="4">
        <f>IF('Data 1Q Ahead No Spaces'!T765&lt;5,0,IF('Data 1Q Ahead No Spaces'!T765&lt;11,1,IF('Data 1Q Ahead No Spaces'!T765&lt;17,2,3)))</f>
        <v>1</v>
      </c>
      <c r="Q765" s="7">
        <v>136476.94</v>
      </c>
      <c r="R765" s="7">
        <f>VLOOKUP('Data 1Q Ahead No Spaces'!W765,Industry!$A$2:$B$11,2,FALSE)</f>
        <v>1</v>
      </c>
    </row>
    <row r="766" spans="1:18" ht="37.5" customHeight="1" thickBot="1" x14ac:dyDescent="0.4">
      <c r="A766" s="4">
        <f>IF('Data 1Q Ahead No Spaces'!A766='Data 1Q Ahead No Spaces'!A765,'Data to Use'!A765,'Data to Use'!A765+1)</f>
        <v>19</v>
      </c>
      <c r="B766" s="2">
        <v>1.08</v>
      </c>
      <c r="C766" s="2">
        <v>1.71</v>
      </c>
      <c r="D766" s="2">
        <v>1.28</v>
      </c>
      <c r="E766" s="2">
        <v>18.739999999999998</v>
      </c>
      <c r="F766" s="2">
        <v>17.079999999999998</v>
      </c>
      <c r="G766" s="2">
        <v>16.579999999999998</v>
      </c>
      <c r="H766" s="2">
        <v>208</v>
      </c>
      <c r="I766" s="2">
        <v>26.35</v>
      </c>
      <c r="J766" s="2">
        <v>145.78</v>
      </c>
      <c r="K766" s="2">
        <v>59.24</v>
      </c>
      <c r="L766" s="2">
        <v>38.409999999999997</v>
      </c>
      <c r="M766" s="2">
        <v>146.08000000000001</v>
      </c>
      <c r="N766" s="2">
        <v>59.36</v>
      </c>
      <c r="O766" s="2">
        <v>38.49</v>
      </c>
      <c r="P766" s="4">
        <f>IF('Data 1Q Ahead No Spaces'!T766&lt;5,0,IF('Data 1Q Ahead No Spaces'!T766&lt;11,1,IF('Data 1Q Ahead No Spaces'!T766&lt;17,2,3)))</f>
        <v>1</v>
      </c>
      <c r="Q766" s="7">
        <v>142305.45000000001</v>
      </c>
      <c r="R766" s="7">
        <f>VLOOKUP('Data 1Q Ahead No Spaces'!W766,Industry!$A$2:$B$11,2,FALSE)</f>
        <v>1</v>
      </c>
    </row>
    <row r="767" spans="1:18" ht="37.5" customHeight="1" thickBot="1" x14ac:dyDescent="0.4">
      <c r="A767" s="4">
        <f>IF('Data 1Q Ahead No Spaces'!A767='Data 1Q Ahead No Spaces'!A766,'Data to Use'!A766,'Data to Use'!A766+1)</f>
        <v>19</v>
      </c>
      <c r="B767" s="2">
        <v>1.23</v>
      </c>
      <c r="C767" s="2">
        <v>1.67</v>
      </c>
      <c r="D767" s="2">
        <v>1.45</v>
      </c>
      <c r="E767" s="2">
        <v>13.77</v>
      </c>
      <c r="F767" s="2">
        <v>12.08</v>
      </c>
      <c r="G767" s="2">
        <v>11.71</v>
      </c>
      <c r="H767" s="2">
        <v>218</v>
      </c>
      <c r="I767" s="2">
        <v>24.35</v>
      </c>
      <c r="J767" s="2">
        <v>165.11</v>
      </c>
      <c r="K767" s="2">
        <v>62.2</v>
      </c>
      <c r="L767" s="2">
        <v>40.21</v>
      </c>
      <c r="M767" s="2">
        <v>165.45</v>
      </c>
      <c r="N767" s="2">
        <v>62.33</v>
      </c>
      <c r="O767" s="2">
        <v>40.29</v>
      </c>
      <c r="P767" s="4">
        <f>IF('Data 1Q Ahead No Spaces'!T767&lt;5,0,IF('Data 1Q Ahead No Spaces'!T767&lt;11,1,IF('Data 1Q Ahead No Spaces'!T767&lt;17,2,3)))</f>
        <v>1</v>
      </c>
      <c r="Q767" s="7">
        <v>150266.51999999999</v>
      </c>
      <c r="R767" s="7">
        <f>VLOOKUP('Data 1Q Ahead No Spaces'!W767,Industry!$A$2:$B$11,2,FALSE)</f>
        <v>1</v>
      </c>
    </row>
    <row r="768" spans="1:18" ht="37.5" customHeight="1" thickBot="1" x14ac:dyDescent="0.4">
      <c r="A768" s="4">
        <f>IF('Data 1Q Ahead No Spaces'!A768='Data 1Q Ahead No Spaces'!A767,'Data to Use'!A767,'Data to Use'!A767+1)</f>
        <v>19</v>
      </c>
      <c r="B768" s="2">
        <v>1.26</v>
      </c>
      <c r="C768" s="2">
        <v>1.64</v>
      </c>
      <c r="D768" s="2">
        <v>1.48</v>
      </c>
      <c r="E768" s="2">
        <v>12.36</v>
      </c>
      <c r="F768" s="2">
        <v>10.28</v>
      </c>
      <c r="G768" s="2">
        <v>10.29</v>
      </c>
      <c r="H768" s="2">
        <v>213</v>
      </c>
      <c r="I768" s="2">
        <v>23.34</v>
      </c>
      <c r="J768" s="2">
        <v>180.96</v>
      </c>
      <c r="K768" s="2">
        <v>63.61</v>
      </c>
      <c r="L768" s="2">
        <v>42.23</v>
      </c>
      <c r="M768" s="2">
        <v>184.48</v>
      </c>
      <c r="N768" s="2">
        <v>64.849999999999994</v>
      </c>
      <c r="O768" s="2">
        <v>43.05</v>
      </c>
      <c r="P768" s="4">
        <f>IF('Data 1Q Ahead No Spaces'!T768&lt;5,0,IF('Data 1Q Ahead No Spaces'!T768&lt;11,1,IF('Data 1Q Ahead No Spaces'!T768&lt;17,2,3)))</f>
        <v>1</v>
      </c>
      <c r="Q768" s="7">
        <v>156775.51999999999</v>
      </c>
      <c r="R768" s="7">
        <f>VLOOKUP('Data 1Q Ahead No Spaces'!W768,Industry!$A$2:$B$11,2,FALSE)</f>
        <v>1</v>
      </c>
    </row>
    <row r="769" spans="1:18" ht="37.5" customHeight="1" thickBot="1" x14ac:dyDescent="0.4">
      <c r="A769" s="4">
        <f>IF('Data 1Q Ahead No Spaces'!A769='Data 1Q Ahead No Spaces'!A768,'Data to Use'!A768,'Data to Use'!A768+1)</f>
        <v>19</v>
      </c>
      <c r="B769" s="2">
        <v>1.1200000000000001</v>
      </c>
      <c r="C769" s="2">
        <v>1.56</v>
      </c>
      <c r="D769" s="2">
        <v>1.3</v>
      </c>
      <c r="E769" s="2">
        <v>15.49</v>
      </c>
      <c r="F769" s="2">
        <v>13.85</v>
      </c>
      <c r="G769" s="2">
        <v>13.18</v>
      </c>
      <c r="H769" s="2">
        <v>197</v>
      </c>
      <c r="I769" s="2">
        <v>21.65</v>
      </c>
      <c r="J769" s="2">
        <v>150.13</v>
      </c>
      <c r="K769" s="2">
        <v>52.99</v>
      </c>
      <c r="L769" s="2">
        <v>32.51</v>
      </c>
      <c r="M769" s="2">
        <v>183.31</v>
      </c>
      <c r="N769" s="2">
        <v>64.7</v>
      </c>
      <c r="O769" s="2">
        <v>39.69</v>
      </c>
      <c r="P769" s="4">
        <f>IF('Data 1Q Ahead No Spaces'!T769&lt;5,0,IF('Data 1Q Ahead No Spaces'!T769&lt;11,1,IF('Data 1Q Ahead No Spaces'!T769&lt;17,2,3)))</f>
        <v>1</v>
      </c>
      <c r="Q769" s="7">
        <v>157451.51999999999</v>
      </c>
      <c r="R769" s="7">
        <f>VLOOKUP('Data 1Q Ahead No Spaces'!W769,Industry!$A$2:$B$11,2,FALSE)</f>
        <v>1</v>
      </c>
    </row>
    <row r="770" spans="1:18" ht="37.5" customHeight="1" thickBot="1" x14ac:dyDescent="0.4">
      <c r="A770" s="4">
        <f>IF('Data 1Q Ahead No Spaces'!A770='Data 1Q Ahead No Spaces'!A769,'Data to Use'!A769,'Data to Use'!A769+1)</f>
        <v>19</v>
      </c>
      <c r="B770" s="2">
        <v>1.1299999999999999</v>
      </c>
      <c r="C770" s="2">
        <v>1.76</v>
      </c>
      <c r="D770" s="2">
        <v>1.31</v>
      </c>
      <c r="E770" s="2">
        <v>17.63</v>
      </c>
      <c r="F770" s="2">
        <v>15.99</v>
      </c>
      <c r="G770" s="2">
        <v>15.65</v>
      </c>
      <c r="H770" s="2">
        <v>233</v>
      </c>
      <c r="I770" s="2">
        <v>19.72</v>
      </c>
      <c r="J770" s="2">
        <v>188.93</v>
      </c>
      <c r="K770" s="2">
        <v>58.25</v>
      </c>
      <c r="L770" s="2">
        <v>37.26</v>
      </c>
      <c r="M770" s="2">
        <v>224.33</v>
      </c>
      <c r="N770" s="2">
        <v>69.17</v>
      </c>
      <c r="O770" s="2">
        <v>44.24</v>
      </c>
      <c r="P770" s="4">
        <f>IF('Data 1Q Ahead No Spaces'!T770&lt;5,0,IF('Data 1Q Ahead No Spaces'!T770&lt;11,1,IF('Data 1Q Ahead No Spaces'!T770&lt;17,2,3)))</f>
        <v>1</v>
      </c>
      <c r="Q770" s="7">
        <v>166693.04999999999</v>
      </c>
      <c r="R770" s="7">
        <f>VLOOKUP('Data 1Q Ahead No Spaces'!W770,Industry!$A$2:$B$11,2,FALSE)</f>
        <v>1</v>
      </c>
    </row>
    <row r="771" spans="1:18" ht="37.5" customHeight="1" thickBot="1" x14ac:dyDescent="0.4">
      <c r="A771" s="4">
        <f>IF('Data 1Q Ahead No Spaces'!A771='Data 1Q Ahead No Spaces'!A770,'Data to Use'!A770,'Data to Use'!A770+1)</f>
        <v>20</v>
      </c>
      <c r="B771" s="2">
        <v>-3.28</v>
      </c>
      <c r="C771" s="2">
        <v>0</v>
      </c>
      <c r="D771" s="2">
        <v>-4.5</v>
      </c>
      <c r="E771" s="2">
        <v>475</v>
      </c>
      <c r="F771" s="2">
        <v>449</v>
      </c>
      <c r="G771" s="2">
        <v>466.5</v>
      </c>
      <c r="H771" s="2">
        <v>0.2</v>
      </c>
      <c r="I771" s="2">
        <v>32.700000000000003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4">
        <f>IF('Data 1Q Ahead No Spaces'!T771&lt;5,0,IF('Data 1Q Ahead No Spaces'!T771&lt;11,1,IF('Data 1Q Ahead No Spaces'!T771&lt;17,2,3)))</f>
        <v>1</v>
      </c>
      <c r="Q771" s="7">
        <v>6121.08</v>
      </c>
      <c r="R771" s="7">
        <f>VLOOKUP('Data 1Q Ahead No Spaces'!W771,Industry!$A$2:$B$11,2,FALSE)</f>
        <v>0</v>
      </c>
    </row>
    <row r="772" spans="1:18" ht="37.5" customHeight="1" thickBot="1" x14ac:dyDescent="0.4">
      <c r="A772" s="4">
        <f>IF('Data 1Q Ahead No Spaces'!A772='Data 1Q Ahead No Spaces'!A771,'Data to Use'!A771,'Data to Use'!A771+1)</f>
        <v>20</v>
      </c>
      <c r="B772" s="2">
        <v>-2.61</v>
      </c>
      <c r="C772" s="2">
        <v>0</v>
      </c>
      <c r="D772" s="2">
        <v>-3.74</v>
      </c>
      <c r="E772" s="2">
        <v>467.75</v>
      </c>
      <c r="F772" s="2">
        <v>427.5</v>
      </c>
      <c r="G772" s="2">
        <v>285.25</v>
      </c>
      <c r="H772" s="2">
        <v>0.4</v>
      </c>
      <c r="I772" s="2">
        <v>32.04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4">
        <f>IF('Data 1Q Ahead No Spaces'!T772&lt;5,0,IF('Data 1Q Ahead No Spaces'!T772&lt;11,1,IF('Data 1Q Ahead No Spaces'!T772&lt;17,2,3)))</f>
        <v>1</v>
      </c>
      <c r="Q772" s="7">
        <v>6871.3919999999998</v>
      </c>
      <c r="R772" s="7">
        <f>VLOOKUP('Data 1Q Ahead No Spaces'!W772,Industry!$A$2:$B$11,2,FALSE)</f>
        <v>0</v>
      </c>
    </row>
    <row r="773" spans="1:18" ht="37.5" customHeight="1" thickBot="1" x14ac:dyDescent="0.4">
      <c r="A773" s="4">
        <f>IF('Data 1Q Ahead No Spaces'!A773='Data 1Q Ahead No Spaces'!A772,'Data to Use'!A772,'Data to Use'!A772+1)</f>
        <v>20</v>
      </c>
      <c r="B773" s="2">
        <v>-2.57</v>
      </c>
      <c r="C773" s="2">
        <v>0</v>
      </c>
      <c r="D773" s="2">
        <v>-3.61</v>
      </c>
      <c r="E773" s="2">
        <v>727</v>
      </c>
      <c r="F773" s="2">
        <v>676</v>
      </c>
      <c r="G773" s="2">
        <v>518</v>
      </c>
      <c r="H773" s="2">
        <v>0.2</v>
      </c>
      <c r="I773" s="2">
        <v>29.73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4">
        <f>IF('Data 1Q Ahead No Spaces'!T773&lt;5,0,IF('Data 1Q Ahead No Spaces'!T773&lt;11,1,IF('Data 1Q Ahead No Spaces'!T773&lt;17,2,3)))</f>
        <v>1</v>
      </c>
      <c r="Q773" s="7">
        <v>6198.3119999999999</v>
      </c>
      <c r="R773" s="7">
        <f>VLOOKUP('Data 1Q Ahead No Spaces'!W773,Industry!$A$2:$B$11,2,FALSE)</f>
        <v>0</v>
      </c>
    </row>
    <row r="774" spans="1:18" ht="37.5" customHeight="1" thickBot="1" x14ac:dyDescent="0.4">
      <c r="A774" s="4">
        <f>IF('Data 1Q Ahead No Spaces'!A774='Data 1Q Ahead No Spaces'!A773,'Data to Use'!A773,'Data to Use'!A773+1)</f>
        <v>20</v>
      </c>
      <c r="B774" s="2">
        <v>-1.4</v>
      </c>
      <c r="C774" s="2">
        <v>0.94</v>
      </c>
      <c r="D774" s="2">
        <v>-2.1</v>
      </c>
      <c r="E774" s="2">
        <v>27.67</v>
      </c>
      <c r="F774" s="2">
        <v>23.71</v>
      </c>
      <c r="G774" s="2">
        <v>6.33</v>
      </c>
      <c r="H774" s="2">
        <v>2.1</v>
      </c>
      <c r="I774" s="2">
        <v>27.05</v>
      </c>
      <c r="J774" s="2">
        <v>31.38</v>
      </c>
      <c r="K774" s="2">
        <v>23.88</v>
      </c>
      <c r="L774" s="2">
        <v>8.49</v>
      </c>
      <c r="M774" s="2">
        <v>31.38</v>
      </c>
      <c r="N774" s="2">
        <v>23.88</v>
      </c>
      <c r="O774" s="2">
        <v>8.49</v>
      </c>
      <c r="P774" s="4">
        <f>IF('Data 1Q Ahead No Spaces'!T774&lt;5,0,IF('Data 1Q Ahead No Spaces'!T774&lt;11,1,IF('Data 1Q Ahead No Spaces'!T774&lt;17,2,3)))</f>
        <v>1</v>
      </c>
      <c r="Q774" s="7">
        <v>6840</v>
      </c>
      <c r="R774" s="7">
        <f>VLOOKUP('Data 1Q Ahead No Spaces'!W774,Industry!$A$2:$B$11,2,FALSE)</f>
        <v>0</v>
      </c>
    </row>
    <row r="775" spans="1:18" ht="37.5" customHeight="1" thickBot="1" x14ac:dyDescent="0.4">
      <c r="A775" s="4">
        <f>IF('Data 1Q Ahead No Spaces'!A775='Data 1Q Ahead No Spaces'!A774,'Data to Use'!A774,'Data to Use'!A774+1)</f>
        <v>20</v>
      </c>
      <c r="B775" s="2">
        <v>-1.1299999999999999</v>
      </c>
      <c r="C775" s="2">
        <v>0.92</v>
      </c>
      <c r="D775" s="2">
        <v>-1.83</v>
      </c>
      <c r="E775" s="2">
        <v>26.03</v>
      </c>
      <c r="F775" s="2">
        <v>24.57</v>
      </c>
      <c r="G775" s="2">
        <v>18.190000000000001</v>
      </c>
      <c r="H775" s="2">
        <v>5.8</v>
      </c>
      <c r="I775" s="2">
        <v>26.42</v>
      </c>
      <c r="J775" s="2">
        <v>32.450000000000003</v>
      </c>
      <c r="K775" s="2">
        <v>24.5</v>
      </c>
      <c r="L775" s="2">
        <v>8.57</v>
      </c>
      <c r="M775" s="2">
        <v>32.450000000000003</v>
      </c>
      <c r="N775" s="2">
        <v>24.5</v>
      </c>
      <c r="O775" s="2">
        <v>8.57</v>
      </c>
      <c r="P775" s="4">
        <f>IF('Data 1Q Ahead No Spaces'!T775&lt;5,0,IF('Data 1Q Ahead No Spaces'!T775&lt;11,1,IF('Data 1Q Ahead No Spaces'!T775&lt;17,2,3)))</f>
        <v>1</v>
      </c>
      <c r="Q775" s="7">
        <v>5365.2619999999997</v>
      </c>
      <c r="R775" s="7">
        <f>VLOOKUP('Data 1Q Ahead No Spaces'!W775,Industry!$A$2:$B$11,2,FALSE)</f>
        <v>0</v>
      </c>
    </row>
    <row r="776" spans="1:18" ht="37.5" customHeight="1" thickBot="1" x14ac:dyDescent="0.4">
      <c r="A776" s="4">
        <f>IF('Data 1Q Ahead No Spaces'!A776='Data 1Q Ahead No Spaces'!A775,'Data to Use'!A775,'Data to Use'!A775+1)</f>
        <v>20</v>
      </c>
      <c r="B776" s="2">
        <v>-1.23</v>
      </c>
      <c r="C776" s="2">
        <v>0.88</v>
      </c>
      <c r="D776" s="2">
        <v>-1.86</v>
      </c>
      <c r="E776" s="2">
        <v>29.98</v>
      </c>
      <c r="F776" s="2">
        <v>29.29</v>
      </c>
      <c r="G776" s="2">
        <v>22.19</v>
      </c>
      <c r="H776" s="2">
        <v>5.8</v>
      </c>
      <c r="I776" s="2">
        <v>26.91</v>
      </c>
      <c r="J776" s="2">
        <v>31.81</v>
      </c>
      <c r="K776" s="2">
        <v>24.14</v>
      </c>
      <c r="L776" s="2">
        <v>8.56</v>
      </c>
      <c r="M776" s="2">
        <v>31.81</v>
      </c>
      <c r="N776" s="2">
        <v>24.14</v>
      </c>
      <c r="O776" s="2">
        <v>8.56</v>
      </c>
      <c r="P776" s="4">
        <f>IF('Data 1Q Ahead No Spaces'!T776&lt;5,0,IF('Data 1Q Ahead No Spaces'!T776&lt;11,1,IF('Data 1Q Ahead No Spaces'!T776&lt;17,2,3)))</f>
        <v>1</v>
      </c>
      <c r="Q776" s="7">
        <v>4975.6589999999997</v>
      </c>
      <c r="R776" s="7">
        <f>VLOOKUP('Data 1Q Ahead No Spaces'!W776,Industry!$A$2:$B$11,2,FALSE)</f>
        <v>0</v>
      </c>
    </row>
    <row r="777" spans="1:18" ht="37.5" customHeight="1" thickBot="1" x14ac:dyDescent="0.4">
      <c r="A777" s="4">
        <f>IF('Data 1Q Ahead No Spaces'!A777='Data 1Q Ahead No Spaces'!A776,'Data to Use'!A776,'Data to Use'!A776+1)</f>
        <v>20</v>
      </c>
      <c r="B777" s="2">
        <v>-1.42</v>
      </c>
      <c r="C777" s="2">
        <v>0.85</v>
      </c>
      <c r="D777" s="2">
        <v>-2.13</v>
      </c>
      <c r="E777" s="2">
        <v>50.79</v>
      </c>
      <c r="F777" s="2">
        <v>48.61</v>
      </c>
      <c r="G777" s="2">
        <v>36.450000000000003</v>
      </c>
      <c r="H777" s="2">
        <v>3.3</v>
      </c>
      <c r="I777" s="2">
        <v>28.36</v>
      </c>
      <c r="J777" s="2">
        <v>29.91</v>
      </c>
      <c r="K777" s="2">
        <v>23.02</v>
      </c>
      <c r="L777" s="2">
        <v>8.48</v>
      </c>
      <c r="M777" s="2">
        <v>29.91</v>
      </c>
      <c r="N777" s="2">
        <v>23.02</v>
      </c>
      <c r="O777" s="2">
        <v>8.48</v>
      </c>
      <c r="P777" s="4">
        <f>IF('Data 1Q Ahead No Spaces'!T777&lt;5,0,IF('Data 1Q Ahead No Spaces'!T777&lt;11,1,IF('Data 1Q Ahead No Spaces'!T777&lt;17,2,3)))</f>
        <v>1</v>
      </c>
      <c r="Q777" s="7">
        <v>6095.1</v>
      </c>
      <c r="R777" s="7">
        <f>VLOOKUP('Data 1Q Ahead No Spaces'!W777,Industry!$A$2:$B$11,2,FALSE)</f>
        <v>0</v>
      </c>
    </row>
    <row r="778" spans="1:18" ht="37.5" customHeight="1" thickBot="1" x14ac:dyDescent="0.4">
      <c r="A778" s="4">
        <f>IF('Data 1Q Ahead No Spaces'!A778='Data 1Q Ahead No Spaces'!A777,'Data to Use'!A777,'Data to Use'!A777+1)</f>
        <v>20</v>
      </c>
      <c r="B778" s="2">
        <v>-1.4</v>
      </c>
      <c r="C778" s="2">
        <v>0.67</v>
      </c>
      <c r="D778" s="2">
        <v>-1.94</v>
      </c>
      <c r="E778" s="2">
        <v>27.45</v>
      </c>
      <c r="F778" s="2">
        <v>26.04</v>
      </c>
      <c r="G778" s="2">
        <v>19.670000000000002</v>
      </c>
      <c r="H778" s="2">
        <v>5.5</v>
      </c>
      <c r="I778" s="2">
        <v>31.24</v>
      </c>
      <c r="J778" s="2">
        <v>27.44</v>
      </c>
      <c r="K778" s="2">
        <v>21.53</v>
      </c>
      <c r="L778" s="2">
        <v>8.57</v>
      </c>
      <c r="M778" s="2">
        <v>27.44</v>
      </c>
      <c r="N778" s="2">
        <v>21.53</v>
      </c>
      <c r="O778" s="2">
        <v>8.57</v>
      </c>
      <c r="P778" s="4">
        <f>IF('Data 1Q Ahead No Spaces'!T778&lt;5,0,IF('Data 1Q Ahead No Spaces'!T778&lt;11,1,IF('Data 1Q Ahead No Spaces'!T778&lt;17,2,3)))</f>
        <v>1</v>
      </c>
      <c r="Q778" s="7">
        <v>6220.7389999999996</v>
      </c>
      <c r="R778" s="7">
        <f>VLOOKUP('Data 1Q Ahead No Spaces'!W778,Industry!$A$2:$B$11,2,FALSE)</f>
        <v>0</v>
      </c>
    </row>
    <row r="779" spans="1:18" ht="37.5" customHeight="1" thickBot="1" x14ac:dyDescent="0.4">
      <c r="A779" s="4">
        <f>IF('Data 1Q Ahead No Spaces'!A779='Data 1Q Ahead No Spaces'!A778,'Data to Use'!A778,'Data to Use'!A778+1)</f>
        <v>20</v>
      </c>
      <c r="B779" s="2">
        <v>-1.35</v>
      </c>
      <c r="C779" s="2">
        <v>0.63</v>
      </c>
      <c r="D779" s="2">
        <v>-1.83</v>
      </c>
      <c r="E779" s="2">
        <v>33.36</v>
      </c>
      <c r="F779" s="2">
        <v>32.229999999999997</v>
      </c>
      <c r="G779" s="2">
        <v>25.43</v>
      </c>
      <c r="H779" s="2">
        <v>5.3</v>
      </c>
      <c r="I779" s="2">
        <v>32.69</v>
      </c>
      <c r="J779" s="2">
        <v>25.29</v>
      </c>
      <c r="K779" s="2">
        <v>20.190000000000001</v>
      </c>
      <c r="L779" s="2">
        <v>8.27</v>
      </c>
      <c r="M779" s="2">
        <v>25.29</v>
      </c>
      <c r="N779" s="2">
        <v>20.190000000000001</v>
      </c>
      <c r="O779" s="2">
        <v>8.27</v>
      </c>
      <c r="P779" s="4">
        <f>IF('Data 1Q Ahead No Spaces'!T779&lt;5,0,IF('Data 1Q Ahead No Spaces'!T779&lt;11,1,IF('Data 1Q Ahead No Spaces'!T779&lt;17,2,3)))</f>
        <v>1</v>
      </c>
      <c r="Q779" s="7">
        <v>6890.5079999999998</v>
      </c>
      <c r="R779" s="7">
        <f>VLOOKUP('Data 1Q Ahead No Spaces'!W779,Industry!$A$2:$B$11,2,FALSE)</f>
        <v>0</v>
      </c>
    </row>
    <row r="780" spans="1:18" ht="37.5" customHeight="1" thickBot="1" x14ac:dyDescent="0.4">
      <c r="A780" s="4">
        <f>IF('Data 1Q Ahead No Spaces'!A780='Data 1Q Ahead No Spaces'!A779,'Data to Use'!A779,'Data to Use'!A779+1)</f>
        <v>20</v>
      </c>
      <c r="B780" s="2">
        <v>-1.26</v>
      </c>
      <c r="C780" s="2">
        <v>0.67</v>
      </c>
      <c r="D780" s="2">
        <v>-1.7</v>
      </c>
      <c r="E780" s="2">
        <v>37.67</v>
      </c>
      <c r="F780" s="2">
        <v>36.86</v>
      </c>
      <c r="G780" s="2">
        <v>28.94</v>
      </c>
      <c r="H780" s="2">
        <v>5.0999999999999996</v>
      </c>
      <c r="I780" s="2">
        <v>33.33</v>
      </c>
      <c r="J780" s="2">
        <v>26.13</v>
      </c>
      <c r="K780" s="2">
        <v>20.72</v>
      </c>
      <c r="L780" s="2">
        <v>8.7100000000000009</v>
      </c>
      <c r="M780" s="2">
        <v>26.13</v>
      </c>
      <c r="N780" s="2">
        <v>20.72</v>
      </c>
      <c r="O780" s="2">
        <v>8.7100000000000009</v>
      </c>
      <c r="P780" s="4">
        <f>IF('Data 1Q Ahead No Spaces'!T780&lt;5,0,IF('Data 1Q Ahead No Spaces'!T780&lt;11,1,IF('Data 1Q Ahead No Spaces'!T780&lt;17,2,3)))</f>
        <v>1</v>
      </c>
      <c r="Q780" s="7">
        <v>7326.27</v>
      </c>
      <c r="R780" s="7">
        <f>VLOOKUP('Data 1Q Ahead No Spaces'!W780,Industry!$A$2:$B$11,2,FALSE)</f>
        <v>0</v>
      </c>
    </row>
    <row r="781" spans="1:18" ht="37.5" customHeight="1" thickBot="1" x14ac:dyDescent="0.4">
      <c r="A781" s="4">
        <f>IF('Data 1Q Ahead No Spaces'!A781='Data 1Q Ahead No Spaces'!A780,'Data to Use'!A780,'Data to Use'!A780+1)</f>
        <v>20</v>
      </c>
      <c r="B781" s="2">
        <v>-1.6</v>
      </c>
      <c r="C781" s="2">
        <v>0.67</v>
      </c>
      <c r="D781" s="2">
        <v>-2.16</v>
      </c>
      <c r="E781" s="2">
        <v>30</v>
      </c>
      <c r="F781" s="2">
        <v>29.22</v>
      </c>
      <c r="G781" s="2">
        <v>21.39</v>
      </c>
      <c r="H781" s="2">
        <v>5.4</v>
      </c>
      <c r="I781" s="2">
        <v>33.54</v>
      </c>
      <c r="J781" s="2">
        <v>24.57</v>
      </c>
      <c r="K781" s="2">
        <v>19.72</v>
      </c>
      <c r="L781" s="2">
        <v>8.24</v>
      </c>
      <c r="M781" s="2">
        <v>24.57</v>
      </c>
      <c r="N781" s="2">
        <v>19.72</v>
      </c>
      <c r="O781" s="2">
        <v>8.24</v>
      </c>
      <c r="P781" s="4">
        <f>IF('Data 1Q Ahead No Spaces'!T781&lt;5,0,IF('Data 1Q Ahead No Spaces'!T781&lt;11,1,IF('Data 1Q Ahead No Spaces'!T781&lt;17,2,3)))</f>
        <v>1</v>
      </c>
      <c r="Q781" s="7">
        <v>6912.2</v>
      </c>
      <c r="R781" s="7">
        <f>VLOOKUP('Data 1Q Ahead No Spaces'!W781,Industry!$A$2:$B$11,2,FALSE)</f>
        <v>0</v>
      </c>
    </row>
    <row r="782" spans="1:18" ht="37.5" customHeight="1" thickBot="1" x14ac:dyDescent="0.4">
      <c r="A782" s="4">
        <f>IF('Data 1Q Ahead No Spaces'!A782='Data 1Q Ahead No Spaces'!A781,'Data to Use'!A781,'Data to Use'!A781+1)</f>
        <v>20</v>
      </c>
      <c r="B782" s="2">
        <v>-1.57</v>
      </c>
      <c r="C782" s="2">
        <v>0.69</v>
      </c>
      <c r="D782" s="2">
        <v>-2.12</v>
      </c>
      <c r="E782" s="2">
        <v>29.96</v>
      </c>
      <c r="F782" s="2">
        <v>28.98</v>
      </c>
      <c r="G782" s="2">
        <v>21.2</v>
      </c>
      <c r="H782" s="2">
        <v>5.0999999999999996</v>
      </c>
      <c r="I782" s="2">
        <v>34.06</v>
      </c>
      <c r="J782" s="2">
        <v>25.96</v>
      </c>
      <c r="K782" s="2">
        <v>20.61</v>
      </c>
      <c r="L782" s="2">
        <v>8.84</v>
      </c>
      <c r="M782" s="2">
        <v>25.96</v>
      </c>
      <c r="N782" s="2">
        <v>20.61</v>
      </c>
      <c r="O782" s="2">
        <v>8.84</v>
      </c>
      <c r="P782" s="4">
        <f>IF('Data 1Q Ahead No Spaces'!T782&lt;5,0,IF('Data 1Q Ahead No Spaces'!T782&lt;11,1,IF('Data 1Q Ahead No Spaces'!T782&lt;17,2,3)))</f>
        <v>1</v>
      </c>
      <c r="Q782" s="7">
        <v>6191.8440000000001</v>
      </c>
      <c r="R782" s="7">
        <f>VLOOKUP('Data 1Q Ahead No Spaces'!W782,Industry!$A$2:$B$11,2,FALSE)</f>
        <v>0</v>
      </c>
    </row>
    <row r="783" spans="1:18" ht="37.5" customHeight="1" thickBot="1" x14ac:dyDescent="0.4">
      <c r="A783" s="4">
        <f>IF('Data 1Q Ahead No Spaces'!A783='Data 1Q Ahead No Spaces'!A782,'Data to Use'!A782,'Data to Use'!A782+1)</f>
        <v>20</v>
      </c>
      <c r="B783" s="2">
        <v>-1.62</v>
      </c>
      <c r="C783" s="2">
        <v>0.67</v>
      </c>
      <c r="D783" s="2">
        <v>-2.2000000000000002</v>
      </c>
      <c r="E783" s="2">
        <v>40.770000000000003</v>
      </c>
      <c r="F783" s="2">
        <v>39.04</v>
      </c>
      <c r="G783" s="2">
        <v>30.53</v>
      </c>
      <c r="H783" s="2">
        <v>4.7</v>
      </c>
      <c r="I783" s="2">
        <v>36.47</v>
      </c>
      <c r="J783" s="2">
        <v>23.49</v>
      </c>
      <c r="K783" s="2">
        <v>19.02</v>
      </c>
      <c r="L783" s="2">
        <v>8.57</v>
      </c>
      <c r="M783" s="2">
        <v>23.49</v>
      </c>
      <c r="N783" s="2">
        <v>19.02</v>
      </c>
      <c r="O783" s="2">
        <v>8.57</v>
      </c>
      <c r="P783" s="4">
        <f>IF('Data 1Q Ahead No Spaces'!T783&lt;5,0,IF('Data 1Q Ahead No Spaces'!T783&lt;11,1,IF('Data 1Q Ahead No Spaces'!T783&lt;17,2,3)))</f>
        <v>1</v>
      </c>
      <c r="Q783" s="7">
        <v>7205.44</v>
      </c>
      <c r="R783" s="7">
        <f>VLOOKUP('Data 1Q Ahead No Spaces'!W783,Industry!$A$2:$B$11,2,FALSE)</f>
        <v>0</v>
      </c>
    </row>
    <row r="784" spans="1:18" ht="37.5" customHeight="1" thickBot="1" x14ac:dyDescent="0.4">
      <c r="A784" s="4">
        <f>IF('Data 1Q Ahead No Spaces'!A784='Data 1Q Ahead No Spaces'!A783,'Data to Use'!A783,'Data to Use'!A783+1)</f>
        <v>20</v>
      </c>
      <c r="B784" s="2">
        <v>-1.75</v>
      </c>
      <c r="C784" s="2">
        <v>0.67</v>
      </c>
      <c r="D784" s="2">
        <v>-2.39</v>
      </c>
      <c r="E784" s="2">
        <v>38.1</v>
      </c>
      <c r="F784" s="2">
        <v>37.020000000000003</v>
      </c>
      <c r="G784" s="2">
        <v>28.45</v>
      </c>
      <c r="H784" s="2">
        <v>4.9000000000000004</v>
      </c>
      <c r="I784" s="2">
        <v>37.65</v>
      </c>
      <c r="J784" s="2">
        <v>20.97</v>
      </c>
      <c r="K784" s="2">
        <v>17.34</v>
      </c>
      <c r="L784" s="2">
        <v>7.9</v>
      </c>
      <c r="M784" s="2">
        <v>20.97</v>
      </c>
      <c r="N784" s="2">
        <v>17.34</v>
      </c>
      <c r="O784" s="2">
        <v>7.9</v>
      </c>
      <c r="P784" s="4">
        <f>IF('Data 1Q Ahead No Spaces'!T784&lt;5,0,IF('Data 1Q Ahead No Spaces'!T784&lt;11,1,IF('Data 1Q Ahead No Spaces'!T784&lt;17,2,3)))</f>
        <v>1</v>
      </c>
      <c r="Q784" s="7">
        <v>8433.3459999999995</v>
      </c>
      <c r="R784" s="7">
        <f>VLOOKUP('Data 1Q Ahead No Spaces'!W784,Industry!$A$2:$B$11,2,FALSE)</f>
        <v>0</v>
      </c>
    </row>
    <row r="785" spans="1:18" ht="37.5" customHeight="1" thickBot="1" x14ac:dyDescent="0.4">
      <c r="A785" s="4">
        <f>IF('Data 1Q Ahead No Spaces'!A785='Data 1Q Ahead No Spaces'!A784,'Data to Use'!A784,'Data to Use'!A784+1)</f>
        <v>20</v>
      </c>
      <c r="B785" s="2">
        <v>-1.87</v>
      </c>
      <c r="C785" s="2">
        <v>0.63</v>
      </c>
      <c r="D785" s="2">
        <v>-2.54</v>
      </c>
      <c r="E785" s="2">
        <v>37.590000000000003</v>
      </c>
      <c r="F785" s="2">
        <v>36.880000000000003</v>
      </c>
      <c r="G785" s="2">
        <v>27.8</v>
      </c>
      <c r="H785" s="2">
        <v>5.0999999999999996</v>
      </c>
      <c r="I785" s="2">
        <v>37.07</v>
      </c>
      <c r="J785" s="2">
        <v>20.18</v>
      </c>
      <c r="K785" s="2">
        <v>16.79</v>
      </c>
      <c r="L785" s="2">
        <v>7.48</v>
      </c>
      <c r="M785" s="2">
        <v>20.18</v>
      </c>
      <c r="N785" s="2">
        <v>16.79</v>
      </c>
      <c r="O785" s="2">
        <v>7.48</v>
      </c>
      <c r="P785" s="4">
        <f>IF('Data 1Q Ahead No Spaces'!T785&lt;5,0,IF('Data 1Q Ahead No Spaces'!T785&lt;11,1,IF('Data 1Q Ahead No Spaces'!T785&lt;17,2,3)))</f>
        <v>1</v>
      </c>
      <c r="Q785" s="7">
        <v>8813.9279999999999</v>
      </c>
      <c r="R785" s="7">
        <f>VLOOKUP('Data 1Q Ahead No Spaces'!W785,Industry!$A$2:$B$11,2,FALSE)</f>
        <v>0</v>
      </c>
    </row>
    <row r="786" spans="1:18" ht="37.5" customHeight="1" thickBot="1" x14ac:dyDescent="0.4">
      <c r="A786" s="4">
        <f>IF('Data 1Q Ahead No Spaces'!A786='Data 1Q Ahead No Spaces'!A785,'Data to Use'!A785,'Data to Use'!A785+1)</f>
        <v>20</v>
      </c>
      <c r="B786" s="2">
        <v>-1.73</v>
      </c>
      <c r="C786" s="2">
        <v>0.62</v>
      </c>
      <c r="D786" s="2">
        <v>-2.37</v>
      </c>
      <c r="E786" s="2">
        <v>30.65</v>
      </c>
      <c r="F786" s="2">
        <v>30.11</v>
      </c>
      <c r="G786" s="2">
        <v>20.93</v>
      </c>
      <c r="H786" s="2">
        <v>5.5</v>
      </c>
      <c r="I786" s="2">
        <v>36.81</v>
      </c>
      <c r="J786" s="2">
        <v>20.440000000000001</v>
      </c>
      <c r="K786" s="2">
        <v>16.97</v>
      </c>
      <c r="L786" s="2">
        <v>7.52</v>
      </c>
      <c r="M786" s="2">
        <v>20.440000000000001</v>
      </c>
      <c r="N786" s="2">
        <v>16.97</v>
      </c>
      <c r="O786" s="2">
        <v>7.52</v>
      </c>
      <c r="P786" s="4">
        <f>IF('Data 1Q Ahead No Spaces'!T786&lt;5,0,IF('Data 1Q Ahead No Spaces'!T786&lt;11,1,IF('Data 1Q Ahead No Spaces'!T786&lt;17,2,3)))</f>
        <v>1</v>
      </c>
      <c r="Q786" s="7">
        <v>9599.85</v>
      </c>
      <c r="R786" s="7">
        <f>VLOOKUP('Data 1Q Ahead No Spaces'!W786,Industry!$A$2:$B$11,2,FALSE)</f>
        <v>0</v>
      </c>
    </row>
    <row r="787" spans="1:18" ht="37.5" customHeight="1" thickBot="1" x14ac:dyDescent="0.4">
      <c r="A787" s="4">
        <f>IF('Data 1Q Ahead No Spaces'!A787='Data 1Q Ahead No Spaces'!A786,'Data to Use'!A786,'Data to Use'!A786+1)</f>
        <v>20</v>
      </c>
      <c r="B787" s="2">
        <v>-1.51</v>
      </c>
      <c r="C787" s="2">
        <v>0.6</v>
      </c>
      <c r="D787" s="2">
        <v>-2.0699999999999998</v>
      </c>
      <c r="E787" s="2">
        <v>42.1</v>
      </c>
      <c r="F787" s="2">
        <v>40.75</v>
      </c>
      <c r="G787" s="2">
        <v>30.96</v>
      </c>
      <c r="H787" s="2">
        <v>5.2</v>
      </c>
      <c r="I787" s="2">
        <v>36.36</v>
      </c>
      <c r="J787" s="2">
        <v>22.12</v>
      </c>
      <c r="K787" s="2">
        <v>18.11</v>
      </c>
      <c r="L787" s="2">
        <v>8.0399999999999991</v>
      </c>
      <c r="M787" s="2">
        <v>22.12</v>
      </c>
      <c r="N787" s="2">
        <v>18.11</v>
      </c>
      <c r="O787" s="2">
        <v>8.0399999999999991</v>
      </c>
      <c r="P787" s="4">
        <f>IF('Data 1Q Ahead No Spaces'!T787&lt;5,0,IF('Data 1Q Ahead No Spaces'!T787&lt;11,1,IF('Data 1Q Ahead No Spaces'!T787&lt;17,2,3)))</f>
        <v>1</v>
      </c>
      <c r="Q787" s="7">
        <v>6578.3360000000002</v>
      </c>
      <c r="R787" s="7">
        <f>VLOOKUP('Data 1Q Ahead No Spaces'!W787,Industry!$A$2:$B$11,2,FALSE)</f>
        <v>0</v>
      </c>
    </row>
    <row r="788" spans="1:18" ht="37.5" customHeight="1" thickBot="1" x14ac:dyDescent="0.4">
      <c r="A788" s="4">
        <f>IF('Data 1Q Ahead No Spaces'!A788='Data 1Q Ahead No Spaces'!A787,'Data to Use'!A787,'Data to Use'!A787+1)</f>
        <v>20</v>
      </c>
      <c r="B788" s="2">
        <v>-1.3</v>
      </c>
      <c r="C788" s="2">
        <v>0.56000000000000005</v>
      </c>
      <c r="D788" s="2">
        <v>-1.78</v>
      </c>
      <c r="E788" s="2">
        <v>47.11</v>
      </c>
      <c r="F788" s="2">
        <v>45.42</v>
      </c>
      <c r="G788" s="2">
        <v>35.96</v>
      </c>
      <c r="H788" s="2">
        <v>4.5</v>
      </c>
      <c r="I788" s="2">
        <v>35.840000000000003</v>
      </c>
      <c r="J788" s="2">
        <v>22.21</v>
      </c>
      <c r="K788" s="2">
        <v>18.170000000000002</v>
      </c>
      <c r="L788" s="2">
        <v>7.96</v>
      </c>
      <c r="M788" s="2">
        <v>22.21</v>
      </c>
      <c r="N788" s="2">
        <v>18.170000000000002</v>
      </c>
      <c r="O788" s="2">
        <v>7.96</v>
      </c>
      <c r="P788" s="4">
        <f>IF('Data 1Q Ahead No Spaces'!T788&lt;5,0,IF('Data 1Q Ahead No Spaces'!T788&lt;11,1,IF('Data 1Q Ahead No Spaces'!T788&lt;17,2,3)))</f>
        <v>1</v>
      </c>
      <c r="Q788" s="7">
        <v>5408.7</v>
      </c>
      <c r="R788" s="7">
        <f>VLOOKUP('Data 1Q Ahead No Spaces'!W788,Industry!$A$2:$B$11,2,FALSE)</f>
        <v>0</v>
      </c>
    </row>
    <row r="789" spans="1:18" ht="37.5" customHeight="1" thickBot="1" x14ac:dyDescent="0.4">
      <c r="A789" s="4">
        <f>IF('Data 1Q Ahead No Spaces'!A789='Data 1Q Ahead No Spaces'!A788,'Data to Use'!A788,'Data to Use'!A788+1)</f>
        <v>20</v>
      </c>
      <c r="B789" s="2">
        <v>-0.99</v>
      </c>
      <c r="C789" s="2">
        <v>1.51</v>
      </c>
      <c r="D789" s="2">
        <v>-1.4</v>
      </c>
      <c r="E789" s="2">
        <v>20.86</v>
      </c>
      <c r="F789" s="2">
        <v>19.77</v>
      </c>
      <c r="G789" s="2">
        <v>13.09</v>
      </c>
      <c r="H789" s="2">
        <v>8.1</v>
      </c>
      <c r="I789" s="2">
        <v>29.84</v>
      </c>
      <c r="J789" s="2">
        <v>56.83</v>
      </c>
      <c r="K789" s="2">
        <v>36.24</v>
      </c>
      <c r="L789" s="2">
        <v>16.95</v>
      </c>
      <c r="M789" s="2">
        <v>56.83</v>
      </c>
      <c r="N789" s="2">
        <v>36.24</v>
      </c>
      <c r="O789" s="2">
        <v>16.95</v>
      </c>
      <c r="P789" s="4">
        <f>IF('Data 1Q Ahead No Spaces'!T789&lt;5,0,IF('Data 1Q Ahead No Spaces'!T789&lt;11,1,IF('Data 1Q Ahead No Spaces'!T789&lt;17,2,3)))</f>
        <v>1</v>
      </c>
      <c r="Q789" s="7">
        <v>6493.8720000000003</v>
      </c>
      <c r="R789" s="7">
        <f>VLOOKUP('Data 1Q Ahead No Spaces'!W789,Industry!$A$2:$B$11,2,FALSE)</f>
        <v>0</v>
      </c>
    </row>
    <row r="790" spans="1:18" ht="37.5" customHeight="1" thickBot="1" x14ac:dyDescent="0.4">
      <c r="A790" s="4">
        <f>IF('Data 1Q Ahead No Spaces'!A790='Data 1Q Ahead No Spaces'!A789,'Data to Use'!A789,'Data to Use'!A789+1)</f>
        <v>20</v>
      </c>
      <c r="B790" s="2">
        <v>-1.07</v>
      </c>
      <c r="C790" s="2">
        <v>1.64</v>
      </c>
      <c r="D790" s="2">
        <v>-1.55</v>
      </c>
      <c r="E790" s="2">
        <v>12.92</v>
      </c>
      <c r="F790" s="2">
        <v>12.22</v>
      </c>
      <c r="G790" s="2">
        <v>7.25</v>
      </c>
      <c r="H790" s="2">
        <v>10.199999999999999</v>
      </c>
      <c r="I790" s="2">
        <v>29.24</v>
      </c>
      <c r="J790" s="2">
        <v>60.37</v>
      </c>
      <c r="K790" s="2">
        <v>37.64</v>
      </c>
      <c r="L790" s="2">
        <v>17.649999999999999</v>
      </c>
      <c r="M790" s="2">
        <v>60.37</v>
      </c>
      <c r="N790" s="2">
        <v>37.64</v>
      </c>
      <c r="O790" s="2">
        <v>17.649999999999999</v>
      </c>
      <c r="P790" s="4">
        <f>IF('Data 1Q Ahead No Spaces'!T790&lt;5,0,IF('Data 1Q Ahead No Spaces'!T790&lt;11,1,IF('Data 1Q Ahead No Spaces'!T790&lt;17,2,3)))</f>
        <v>1</v>
      </c>
      <c r="Q790" s="7">
        <v>6811.7280000000001</v>
      </c>
      <c r="R790" s="7">
        <f>VLOOKUP('Data 1Q Ahead No Spaces'!W790,Industry!$A$2:$B$11,2,FALSE)</f>
        <v>0</v>
      </c>
    </row>
    <row r="791" spans="1:18" ht="37.5" customHeight="1" thickBot="1" x14ac:dyDescent="0.4">
      <c r="A791" s="4">
        <f>IF('Data 1Q Ahead No Spaces'!A791='Data 1Q Ahead No Spaces'!A790,'Data to Use'!A790,'Data to Use'!A790+1)</f>
        <v>20</v>
      </c>
      <c r="B791" s="2">
        <v>-0.87</v>
      </c>
      <c r="C791" s="2">
        <v>1.72</v>
      </c>
      <c r="D791" s="2">
        <v>-1.28</v>
      </c>
      <c r="E791" s="2">
        <v>18.489999999999998</v>
      </c>
      <c r="F791" s="2">
        <v>17.920000000000002</v>
      </c>
      <c r="G791" s="2">
        <v>13.02</v>
      </c>
      <c r="H791" s="2">
        <v>10.6</v>
      </c>
      <c r="I791" s="2">
        <v>29.13</v>
      </c>
      <c r="J791" s="2">
        <v>62.42</v>
      </c>
      <c r="K791" s="2">
        <v>38.43</v>
      </c>
      <c r="L791" s="2">
        <v>18.18</v>
      </c>
      <c r="M791" s="2">
        <v>62.42</v>
      </c>
      <c r="N791" s="2">
        <v>38.43</v>
      </c>
      <c r="O791" s="2">
        <v>18.18</v>
      </c>
      <c r="P791" s="4">
        <f>IF('Data 1Q Ahead No Spaces'!T791&lt;5,0,IF('Data 1Q Ahead No Spaces'!T791&lt;11,1,IF('Data 1Q Ahead No Spaces'!T791&lt;17,2,3)))</f>
        <v>1</v>
      </c>
      <c r="Q791" s="7">
        <v>6455.8440000000001</v>
      </c>
      <c r="R791" s="7">
        <f>VLOOKUP('Data 1Q Ahead No Spaces'!W791,Industry!$A$2:$B$11,2,FALSE)</f>
        <v>0</v>
      </c>
    </row>
    <row r="792" spans="1:18" ht="37.5" customHeight="1" thickBot="1" x14ac:dyDescent="0.4">
      <c r="A792" s="4">
        <f>IF('Data 1Q Ahead No Spaces'!A792='Data 1Q Ahead No Spaces'!A791,'Data to Use'!A791,'Data to Use'!A791+1)</f>
        <v>20</v>
      </c>
      <c r="B792" s="2">
        <v>0.18</v>
      </c>
      <c r="C792" s="2">
        <v>2.81</v>
      </c>
      <c r="D792" s="2">
        <v>0.27</v>
      </c>
      <c r="E792" s="2">
        <v>16.13</v>
      </c>
      <c r="F792" s="2">
        <v>15.66</v>
      </c>
      <c r="G792" s="2">
        <v>11.62</v>
      </c>
      <c r="H792" s="2">
        <v>12.7</v>
      </c>
      <c r="I792" s="2">
        <v>15.71</v>
      </c>
      <c r="J792" s="2">
        <v>192.41</v>
      </c>
      <c r="K792" s="2">
        <v>65.8</v>
      </c>
      <c r="L792" s="2">
        <v>30.23</v>
      </c>
      <c r="M792" s="2">
        <v>192.41</v>
      </c>
      <c r="N792" s="2">
        <v>65.8</v>
      </c>
      <c r="O792" s="2">
        <v>30.23</v>
      </c>
      <c r="P792" s="4">
        <f>IF('Data 1Q Ahead No Spaces'!T792&lt;5,0,IF('Data 1Q Ahead No Spaces'!T792&lt;11,1,IF('Data 1Q Ahead No Spaces'!T792&lt;17,2,3)))</f>
        <v>3</v>
      </c>
      <c r="Q792" s="7">
        <v>5653.7740000000003</v>
      </c>
      <c r="R792" s="7">
        <f>VLOOKUP('Data 1Q Ahead No Spaces'!W792,Industry!$A$2:$B$11,2,FALSE)</f>
        <v>0</v>
      </c>
    </row>
    <row r="793" spans="1:18" ht="37.5" customHeight="1" thickBot="1" x14ac:dyDescent="0.4">
      <c r="A793" s="4">
        <f>IF('Data 1Q Ahead No Spaces'!A793='Data 1Q Ahead No Spaces'!A792,'Data to Use'!A792,'Data to Use'!A792+1)</f>
        <v>20</v>
      </c>
      <c r="B793" s="2">
        <v>-0.28999999999999998</v>
      </c>
      <c r="C793" s="2">
        <v>2.81</v>
      </c>
      <c r="D793" s="2">
        <v>-0.44</v>
      </c>
      <c r="E793" s="2">
        <v>11.3</v>
      </c>
      <c r="F793" s="2">
        <v>10.94</v>
      </c>
      <c r="G793" s="2">
        <v>7.4</v>
      </c>
      <c r="H793" s="2">
        <v>14.3</v>
      </c>
      <c r="I793" s="2">
        <v>17.34</v>
      </c>
      <c r="J793" s="2">
        <v>159.56</v>
      </c>
      <c r="K793" s="2">
        <v>61.47</v>
      </c>
      <c r="L793" s="2">
        <v>27.67</v>
      </c>
      <c r="M793" s="2">
        <v>159.56</v>
      </c>
      <c r="N793" s="2">
        <v>61.47</v>
      </c>
      <c r="O793" s="2">
        <v>27.67</v>
      </c>
      <c r="P793" s="4">
        <f>IF('Data 1Q Ahead No Spaces'!T793&lt;5,0,IF('Data 1Q Ahead No Spaces'!T793&lt;11,1,IF('Data 1Q Ahead No Spaces'!T793&lt;17,2,3)))</f>
        <v>3</v>
      </c>
      <c r="Q793" s="7">
        <v>6666.8869999999997</v>
      </c>
      <c r="R793" s="7">
        <f>VLOOKUP('Data 1Q Ahead No Spaces'!W793,Industry!$A$2:$B$11,2,FALSE)</f>
        <v>0</v>
      </c>
    </row>
    <row r="794" spans="1:18" ht="46.5" customHeight="1" thickBot="1" x14ac:dyDescent="0.4">
      <c r="A794" s="4">
        <f>IF('Data 1Q Ahead No Spaces'!A794='Data 1Q Ahead No Spaces'!A793,'Data to Use'!A793,'Data to Use'!A793+1)</f>
        <v>21</v>
      </c>
      <c r="B794" s="2">
        <v>4.59</v>
      </c>
      <c r="C794" s="2">
        <v>7.14</v>
      </c>
      <c r="D794" s="2">
        <v>7.11</v>
      </c>
      <c r="E794" s="2">
        <v>1.92</v>
      </c>
      <c r="F794" s="2">
        <v>1.88</v>
      </c>
      <c r="G794" s="2">
        <v>1.1399999999999999</v>
      </c>
      <c r="H794" s="2">
        <v>40.799999999999997</v>
      </c>
      <c r="I794" s="2">
        <v>5.35</v>
      </c>
      <c r="J794" s="2">
        <v>1053.24</v>
      </c>
      <c r="K794" s="2">
        <v>91.33</v>
      </c>
      <c r="L794" s="2">
        <v>56.36</v>
      </c>
      <c r="M794" s="2">
        <v>1053.24</v>
      </c>
      <c r="N794" s="2">
        <v>91.33</v>
      </c>
      <c r="O794" s="2">
        <v>56.36</v>
      </c>
      <c r="P794" s="4">
        <f>IF('Data 1Q Ahead No Spaces'!T794&lt;5,0,IF('Data 1Q Ahead No Spaces'!T794&lt;11,1,IF('Data 1Q Ahead No Spaces'!T794&lt;17,2,3)))</f>
        <v>2</v>
      </c>
      <c r="Q794" s="7">
        <v>420.42739999999998</v>
      </c>
      <c r="R794" s="7">
        <f>VLOOKUP('Data 1Q Ahead No Spaces'!W794,Industry!$A$2:$B$11,2,FALSE)</f>
        <v>1</v>
      </c>
    </row>
    <row r="795" spans="1:18" ht="46.5" customHeight="1" thickBot="1" x14ac:dyDescent="0.4">
      <c r="A795" s="4">
        <f>IF('Data 1Q Ahead No Spaces'!A795='Data 1Q Ahead No Spaces'!A794,'Data to Use'!A794,'Data to Use'!A794+1)</f>
        <v>21</v>
      </c>
      <c r="B795" s="2">
        <v>4.38</v>
      </c>
      <c r="C795" s="2">
        <v>6.56</v>
      </c>
      <c r="D795" s="2">
        <v>6.54</v>
      </c>
      <c r="E795" s="2">
        <v>1.88</v>
      </c>
      <c r="F795" s="2">
        <v>1.8</v>
      </c>
      <c r="G795" s="2">
        <v>1.1499999999999999</v>
      </c>
      <c r="H795" s="2">
        <v>49.4</v>
      </c>
      <c r="I795" s="2">
        <v>5.67</v>
      </c>
      <c r="J795" s="2">
        <v>969.42</v>
      </c>
      <c r="K795" s="2">
        <v>90.65</v>
      </c>
      <c r="L795" s="2">
        <v>54.97</v>
      </c>
      <c r="M795" s="2">
        <v>969.42</v>
      </c>
      <c r="N795" s="2">
        <v>90.65</v>
      </c>
      <c r="O795" s="2">
        <v>54.97</v>
      </c>
      <c r="P795" s="4">
        <f>IF('Data 1Q Ahead No Spaces'!T795&lt;5,0,IF('Data 1Q Ahead No Spaces'!T795&lt;11,1,IF('Data 1Q Ahead No Spaces'!T795&lt;17,2,3)))</f>
        <v>2</v>
      </c>
      <c r="Q795" s="7">
        <v>308.24689999999998</v>
      </c>
      <c r="R795" s="7">
        <f>VLOOKUP('Data 1Q Ahead No Spaces'!W795,Industry!$A$2:$B$11,2,FALSE)</f>
        <v>1</v>
      </c>
    </row>
    <row r="796" spans="1:18" ht="46.5" customHeight="1" thickBot="1" x14ac:dyDescent="0.4">
      <c r="A796" s="4">
        <f>IF('Data 1Q Ahead No Spaces'!A796='Data 1Q Ahead No Spaces'!A795,'Data to Use'!A795,'Data to Use'!A795+1)</f>
        <v>21</v>
      </c>
      <c r="B796" s="2">
        <v>4.5</v>
      </c>
      <c r="C796" s="2">
        <v>6.82</v>
      </c>
      <c r="D796" s="2">
        <v>6.81</v>
      </c>
      <c r="E796" s="2">
        <v>1.88</v>
      </c>
      <c r="F796" s="2">
        <v>1.79</v>
      </c>
      <c r="G796" s="2">
        <v>1.1399999999999999</v>
      </c>
      <c r="H796" s="2">
        <v>44</v>
      </c>
      <c r="I796" s="2">
        <v>6.19</v>
      </c>
      <c r="J796" s="2">
        <v>898.29</v>
      </c>
      <c r="K796" s="2">
        <v>89.98</v>
      </c>
      <c r="L796" s="2">
        <v>55.58</v>
      </c>
      <c r="M796" s="2">
        <v>898.29</v>
      </c>
      <c r="N796" s="2">
        <v>89.98</v>
      </c>
      <c r="O796" s="2">
        <v>55.58</v>
      </c>
      <c r="P796" s="4">
        <f>IF('Data 1Q Ahead No Spaces'!T796&lt;5,0,IF('Data 1Q Ahead No Spaces'!T796&lt;11,1,IF('Data 1Q Ahead No Spaces'!T796&lt;17,2,3)))</f>
        <v>2</v>
      </c>
      <c r="Q796" s="7">
        <v>328.45769999999999</v>
      </c>
      <c r="R796" s="7">
        <f>VLOOKUP('Data 1Q Ahead No Spaces'!W796,Industry!$A$2:$B$11,2,FALSE)</f>
        <v>1</v>
      </c>
    </row>
    <row r="797" spans="1:18" ht="46.5" customHeight="1" thickBot="1" x14ac:dyDescent="0.4">
      <c r="A797" s="4">
        <f>IF('Data 1Q Ahead No Spaces'!A797='Data 1Q Ahead No Spaces'!A796,'Data to Use'!A796,'Data to Use'!A796+1)</f>
        <v>21</v>
      </c>
      <c r="B797" s="2">
        <v>4.53</v>
      </c>
      <c r="C797" s="2">
        <v>7.13</v>
      </c>
      <c r="D797" s="2">
        <v>7.06</v>
      </c>
      <c r="E797" s="2">
        <v>2.72</v>
      </c>
      <c r="F797" s="2">
        <v>2.57</v>
      </c>
      <c r="G797" s="2">
        <v>1.96</v>
      </c>
      <c r="H797" s="2">
        <v>43.4</v>
      </c>
      <c r="I797" s="2">
        <v>6.86</v>
      </c>
      <c r="J797" s="2">
        <v>789.49</v>
      </c>
      <c r="K797" s="2">
        <v>88.76</v>
      </c>
      <c r="L797" s="2">
        <v>54.13</v>
      </c>
      <c r="M797" s="2">
        <v>789.49</v>
      </c>
      <c r="N797" s="2">
        <v>88.76</v>
      </c>
      <c r="O797" s="2">
        <v>54.13</v>
      </c>
      <c r="P797" s="4">
        <f>IF('Data 1Q Ahead No Spaces'!T797&lt;5,0,IF('Data 1Q Ahead No Spaces'!T797&lt;11,1,IF('Data 1Q Ahead No Spaces'!T797&lt;17,2,3)))</f>
        <v>2</v>
      </c>
      <c r="Q797" s="7">
        <v>406.97449999999998</v>
      </c>
      <c r="R797" s="7">
        <f>VLOOKUP('Data 1Q Ahead No Spaces'!W797,Industry!$A$2:$B$11,2,FALSE)</f>
        <v>1</v>
      </c>
    </row>
    <row r="798" spans="1:18" ht="46.5" customHeight="1" thickBot="1" x14ac:dyDescent="0.4">
      <c r="A798" s="4">
        <f>IF('Data 1Q Ahead No Spaces'!A798='Data 1Q Ahead No Spaces'!A797,'Data to Use'!A797,'Data to Use'!A797+1)</f>
        <v>21</v>
      </c>
      <c r="B798" s="2">
        <v>4.87</v>
      </c>
      <c r="C798" s="2">
        <v>7.93</v>
      </c>
      <c r="D798" s="2">
        <v>7.9</v>
      </c>
      <c r="E798" s="2">
        <v>1.26</v>
      </c>
      <c r="F798" s="2">
        <v>1.19</v>
      </c>
      <c r="G798" s="2">
        <v>0.5</v>
      </c>
      <c r="H798" s="2">
        <v>40.9</v>
      </c>
      <c r="I798" s="2">
        <v>7.24</v>
      </c>
      <c r="J798" s="2">
        <v>765.93</v>
      </c>
      <c r="K798" s="2">
        <v>88.45</v>
      </c>
      <c r="L798" s="2">
        <v>55.45</v>
      </c>
      <c r="M798" s="2">
        <v>765.93</v>
      </c>
      <c r="N798" s="2">
        <v>88.45</v>
      </c>
      <c r="O798" s="2">
        <v>55.45</v>
      </c>
      <c r="P798" s="4">
        <f>IF('Data 1Q Ahead No Spaces'!T798&lt;5,0,IF('Data 1Q Ahead No Spaces'!T798&lt;11,1,IF('Data 1Q Ahead No Spaces'!T798&lt;17,2,3)))</f>
        <v>2</v>
      </c>
      <c r="Q798" s="7">
        <v>308.70510000000002</v>
      </c>
      <c r="R798" s="7">
        <f>VLOOKUP('Data 1Q Ahead No Spaces'!W798,Industry!$A$2:$B$11,2,FALSE)</f>
        <v>1</v>
      </c>
    </row>
    <row r="799" spans="1:18" ht="46.5" customHeight="1" thickBot="1" x14ac:dyDescent="0.4">
      <c r="A799" s="4">
        <f>IF('Data 1Q Ahead No Spaces'!A799='Data 1Q Ahead No Spaces'!A798,'Data to Use'!A798,'Data to Use'!A798+1)</f>
        <v>21</v>
      </c>
      <c r="B799" s="2">
        <v>4.75</v>
      </c>
      <c r="C799" s="2">
        <v>8.0500000000000007</v>
      </c>
      <c r="D799" s="2">
        <v>7.75</v>
      </c>
      <c r="E799" s="2">
        <v>1.69</v>
      </c>
      <c r="F799" s="2">
        <v>1.6</v>
      </c>
      <c r="G799" s="2">
        <v>1.01</v>
      </c>
      <c r="H799" s="2">
        <v>44.7</v>
      </c>
      <c r="I799" s="2">
        <v>6.66</v>
      </c>
      <c r="J799" s="2">
        <v>794.09</v>
      </c>
      <c r="K799" s="2">
        <v>88.82</v>
      </c>
      <c r="L799" s="2">
        <v>52.91</v>
      </c>
      <c r="M799" s="2">
        <v>794.09</v>
      </c>
      <c r="N799" s="2">
        <v>88.82</v>
      </c>
      <c r="O799" s="2">
        <v>52.91</v>
      </c>
      <c r="P799" s="4">
        <f>IF('Data 1Q Ahead No Spaces'!T799&lt;5,0,IF('Data 1Q Ahead No Spaces'!T799&lt;11,1,IF('Data 1Q Ahead No Spaces'!T799&lt;17,2,3)))</f>
        <v>2</v>
      </c>
      <c r="Q799" s="7">
        <v>223.85640000000001</v>
      </c>
      <c r="R799" s="7">
        <f>VLOOKUP('Data 1Q Ahead No Spaces'!W799,Industry!$A$2:$B$11,2,FALSE)</f>
        <v>1</v>
      </c>
    </row>
    <row r="800" spans="1:18" ht="46.5" customHeight="1" thickBot="1" x14ac:dyDescent="0.4">
      <c r="A800" s="4">
        <f>IF('Data 1Q Ahead No Spaces'!A800='Data 1Q Ahead No Spaces'!A799,'Data to Use'!A799,'Data to Use'!A799+1)</f>
        <v>21</v>
      </c>
      <c r="B800" s="2">
        <v>4.9400000000000004</v>
      </c>
      <c r="C800" s="2">
        <v>8.17</v>
      </c>
      <c r="D800" s="2">
        <v>8.08</v>
      </c>
      <c r="E800" s="2">
        <v>1.78</v>
      </c>
      <c r="F800" s="2">
        <v>1.7</v>
      </c>
      <c r="G800" s="2">
        <v>1.08</v>
      </c>
      <c r="H800" s="2">
        <v>42.1</v>
      </c>
      <c r="I800" s="2">
        <v>7.2</v>
      </c>
      <c r="J800" s="2">
        <v>744.74</v>
      </c>
      <c r="K800" s="2">
        <v>88.16</v>
      </c>
      <c r="L800" s="2">
        <v>53.62</v>
      </c>
      <c r="M800" s="2">
        <v>744.74</v>
      </c>
      <c r="N800" s="2">
        <v>88.16</v>
      </c>
      <c r="O800" s="2">
        <v>53.62</v>
      </c>
      <c r="P800" s="4">
        <f>IF('Data 1Q Ahead No Spaces'!T800&lt;5,0,IF('Data 1Q Ahead No Spaces'!T800&lt;11,1,IF('Data 1Q Ahead No Spaces'!T800&lt;17,2,3)))</f>
        <v>2</v>
      </c>
      <c r="Q800" s="7">
        <v>113.5204</v>
      </c>
      <c r="R800" s="7">
        <f>VLOOKUP('Data 1Q Ahead No Spaces'!W800,Industry!$A$2:$B$11,2,FALSE)</f>
        <v>1</v>
      </c>
    </row>
    <row r="801" spans="1:18" ht="46.5" customHeight="1" thickBot="1" x14ac:dyDescent="0.4">
      <c r="A801" s="4">
        <f>IF('Data 1Q Ahead No Spaces'!A801='Data 1Q Ahead No Spaces'!A800,'Data to Use'!A800,'Data to Use'!A800+1)</f>
        <v>21</v>
      </c>
      <c r="B801" s="2">
        <v>4.62</v>
      </c>
      <c r="C801" s="2">
        <v>7.84</v>
      </c>
      <c r="D801" s="2">
        <v>7.41</v>
      </c>
      <c r="E801" s="2">
        <v>3.2</v>
      </c>
      <c r="F801" s="2">
        <v>2.96</v>
      </c>
      <c r="G801" s="2">
        <v>2.39</v>
      </c>
      <c r="H801" s="2">
        <v>37.700000000000003</v>
      </c>
      <c r="I801" s="2">
        <v>5.76</v>
      </c>
      <c r="J801" s="2">
        <v>900.45</v>
      </c>
      <c r="K801" s="2">
        <v>90</v>
      </c>
      <c r="L801" s="2">
        <v>51.89</v>
      </c>
      <c r="M801" s="2">
        <v>900.45</v>
      </c>
      <c r="N801" s="2">
        <v>90</v>
      </c>
      <c r="O801" s="2">
        <v>51.89</v>
      </c>
      <c r="P801" s="4">
        <f>IF('Data 1Q Ahead No Spaces'!T801&lt;5,0,IF('Data 1Q Ahead No Spaces'!T801&lt;11,1,IF('Data 1Q Ahead No Spaces'!T801&lt;17,2,3)))</f>
        <v>2</v>
      </c>
      <c r="Q801" s="7">
        <v>202.41309999999999</v>
      </c>
      <c r="R801" s="7">
        <f>VLOOKUP('Data 1Q Ahead No Spaces'!W801,Industry!$A$2:$B$11,2,FALSE)</f>
        <v>1</v>
      </c>
    </row>
    <row r="802" spans="1:18" ht="46.5" customHeight="1" thickBot="1" x14ac:dyDescent="0.4">
      <c r="A802" s="4">
        <f>IF('Data 1Q Ahead No Spaces'!A802='Data 1Q Ahead No Spaces'!A801,'Data to Use'!A801,'Data to Use'!A801+1)</f>
        <v>21</v>
      </c>
      <c r="B802" s="2">
        <v>4.6100000000000003</v>
      </c>
      <c r="C802" s="2">
        <v>7.4</v>
      </c>
      <c r="D802" s="2">
        <v>7.28</v>
      </c>
      <c r="E802" s="2">
        <v>1.38</v>
      </c>
      <c r="F802" s="2">
        <v>1.22</v>
      </c>
      <c r="G802" s="2">
        <v>0.66</v>
      </c>
      <c r="H802" s="2">
        <v>42.5</v>
      </c>
      <c r="I802" s="2">
        <v>5.95</v>
      </c>
      <c r="J802" s="2">
        <v>889.81</v>
      </c>
      <c r="K802" s="2">
        <v>89.9</v>
      </c>
      <c r="L802" s="2">
        <v>52.96</v>
      </c>
      <c r="M802" s="2">
        <v>889.81</v>
      </c>
      <c r="N802" s="2">
        <v>89.9</v>
      </c>
      <c r="O802" s="2">
        <v>52.96</v>
      </c>
      <c r="P802" s="4">
        <f>IF('Data 1Q Ahead No Spaces'!T802&lt;5,0,IF('Data 1Q Ahead No Spaces'!T802&lt;11,1,IF('Data 1Q Ahead No Spaces'!T802&lt;17,2,3)))</f>
        <v>2</v>
      </c>
      <c r="Q802" s="7">
        <v>247.7834</v>
      </c>
      <c r="R802" s="7">
        <f>VLOOKUP('Data 1Q Ahead No Spaces'!W802,Industry!$A$2:$B$11,2,FALSE)</f>
        <v>1</v>
      </c>
    </row>
    <row r="803" spans="1:18" ht="46.5" customHeight="1" thickBot="1" x14ac:dyDescent="0.4">
      <c r="A803" s="4">
        <f>IF('Data 1Q Ahead No Spaces'!A803='Data 1Q Ahead No Spaces'!A802,'Data to Use'!A802,'Data to Use'!A802+1)</f>
        <v>21</v>
      </c>
      <c r="B803" s="2">
        <v>4.5</v>
      </c>
      <c r="C803" s="2">
        <v>7.33</v>
      </c>
      <c r="D803" s="2">
        <v>7.14</v>
      </c>
      <c r="E803" s="2">
        <v>2.41</v>
      </c>
      <c r="F803" s="2">
        <v>2.21</v>
      </c>
      <c r="G803" s="2">
        <v>1.4</v>
      </c>
      <c r="H803" s="2">
        <v>30.6</v>
      </c>
      <c r="I803" s="2">
        <v>6.92</v>
      </c>
      <c r="J803" s="2">
        <v>747.96</v>
      </c>
      <c r="K803" s="2">
        <v>88.21</v>
      </c>
      <c r="L803" s="2">
        <v>51.75</v>
      </c>
      <c r="M803" s="2">
        <v>747.96</v>
      </c>
      <c r="N803" s="2">
        <v>88.21</v>
      </c>
      <c r="O803" s="2">
        <v>51.75</v>
      </c>
      <c r="P803" s="4">
        <f>IF('Data 1Q Ahead No Spaces'!T803&lt;5,0,IF('Data 1Q Ahead No Spaces'!T803&lt;11,1,IF('Data 1Q Ahead No Spaces'!T803&lt;17,2,3)))</f>
        <v>2</v>
      </c>
      <c r="Q803" s="7">
        <v>186.05430000000001</v>
      </c>
      <c r="R803" s="7">
        <f>VLOOKUP('Data 1Q Ahead No Spaces'!W803,Industry!$A$2:$B$11,2,FALSE)</f>
        <v>1</v>
      </c>
    </row>
    <row r="804" spans="1:18" ht="46.5" customHeight="1" thickBot="1" x14ac:dyDescent="0.4">
      <c r="A804" s="4">
        <f>IF('Data 1Q Ahead No Spaces'!A804='Data 1Q Ahead No Spaces'!A803,'Data to Use'!A803,'Data to Use'!A803+1)</f>
        <v>21</v>
      </c>
      <c r="B804" s="2">
        <v>4.74</v>
      </c>
      <c r="C804" s="2">
        <v>7.83</v>
      </c>
      <c r="D804" s="2">
        <v>7.74</v>
      </c>
      <c r="E804" s="2">
        <v>1.59</v>
      </c>
      <c r="F804" s="2">
        <v>1.44</v>
      </c>
      <c r="G804" s="2">
        <v>0.82</v>
      </c>
      <c r="H804" s="2">
        <v>39.700000000000003</v>
      </c>
      <c r="I804" s="2">
        <v>7.28</v>
      </c>
      <c r="J804" s="2">
        <v>720.7</v>
      </c>
      <c r="K804" s="2">
        <v>87.82</v>
      </c>
      <c r="L804" s="2">
        <v>52.45</v>
      </c>
      <c r="M804" s="2">
        <v>720.7</v>
      </c>
      <c r="N804" s="2">
        <v>87.82</v>
      </c>
      <c r="O804" s="2">
        <v>52.45</v>
      </c>
      <c r="P804" s="4">
        <f>IF('Data 1Q Ahead No Spaces'!T804&lt;5,0,IF('Data 1Q Ahead No Spaces'!T804&lt;11,1,IF('Data 1Q Ahead No Spaces'!T804&lt;17,2,3)))</f>
        <v>2</v>
      </c>
      <c r="Q804" s="7">
        <v>194.10990000000001</v>
      </c>
      <c r="R804" s="7">
        <f>VLOOKUP('Data 1Q Ahead No Spaces'!W804,Industry!$A$2:$B$11,2,FALSE)</f>
        <v>1</v>
      </c>
    </row>
    <row r="805" spans="1:18" ht="46.5" customHeight="1" thickBot="1" x14ac:dyDescent="0.4">
      <c r="A805" s="4">
        <f>IF('Data 1Q Ahead No Spaces'!A805='Data 1Q Ahead No Spaces'!A804,'Data to Use'!A804,'Data to Use'!A804+1)</f>
        <v>21</v>
      </c>
      <c r="B805" s="2">
        <v>5</v>
      </c>
      <c r="C805" s="2">
        <v>8.9700000000000006</v>
      </c>
      <c r="D805" s="2">
        <v>8.3699999999999992</v>
      </c>
      <c r="E805" s="2">
        <v>3</v>
      </c>
      <c r="F805" s="2">
        <v>2.59</v>
      </c>
      <c r="G805" s="2">
        <v>2.15</v>
      </c>
      <c r="H805" s="2">
        <v>38.5</v>
      </c>
      <c r="I805" s="2">
        <v>1.41</v>
      </c>
      <c r="J805" s="2">
        <v>3734.81</v>
      </c>
      <c r="K805" s="2">
        <v>92.67</v>
      </c>
      <c r="L805" s="2">
        <v>52.82</v>
      </c>
      <c r="M805" s="2">
        <v>3930.13</v>
      </c>
      <c r="N805" s="2">
        <v>97.52</v>
      </c>
      <c r="O805" s="2">
        <v>55.58</v>
      </c>
      <c r="P805" s="4">
        <f>IF('Data 1Q Ahead No Spaces'!T805&lt;5,0,IF('Data 1Q Ahead No Spaces'!T805&lt;11,1,IF('Data 1Q Ahead No Spaces'!T805&lt;17,2,3)))</f>
        <v>2</v>
      </c>
      <c r="Q805" s="7">
        <v>256.82229999999998</v>
      </c>
      <c r="R805" s="7">
        <f>VLOOKUP('Data 1Q Ahead No Spaces'!W805,Industry!$A$2:$B$11,2,FALSE)</f>
        <v>1</v>
      </c>
    </row>
    <row r="806" spans="1:18" ht="46.5" customHeight="1" thickBot="1" x14ac:dyDescent="0.4">
      <c r="A806" s="4">
        <f>IF('Data 1Q Ahead No Spaces'!A806='Data 1Q Ahead No Spaces'!A805,'Data to Use'!A805,'Data to Use'!A805+1)</f>
        <v>21</v>
      </c>
      <c r="B806" s="2">
        <v>4.97</v>
      </c>
      <c r="C806" s="2">
        <v>8.5500000000000007</v>
      </c>
      <c r="D806" s="2">
        <v>8.4499999999999993</v>
      </c>
      <c r="E806" s="2">
        <v>1.44</v>
      </c>
      <c r="F806" s="2">
        <v>1.29</v>
      </c>
      <c r="G806" s="2">
        <v>0.57999999999999996</v>
      </c>
      <c r="H806" s="2">
        <v>35.5</v>
      </c>
      <c r="I806" s="2">
        <v>1.1499999999999999</v>
      </c>
      <c r="J806" s="2">
        <v>4655.2</v>
      </c>
      <c r="K806" s="2">
        <v>97.9</v>
      </c>
      <c r="L806" s="2">
        <v>53.72</v>
      </c>
      <c r="M806" s="2">
        <v>4655.2</v>
      </c>
      <c r="N806" s="2">
        <v>97.9</v>
      </c>
      <c r="O806" s="2">
        <v>53.72</v>
      </c>
      <c r="P806" s="4">
        <f>IF('Data 1Q Ahead No Spaces'!T806&lt;5,0,IF('Data 1Q Ahead No Spaces'!T806&lt;11,1,IF('Data 1Q Ahead No Spaces'!T806&lt;17,2,3)))</f>
        <v>2</v>
      </c>
      <c r="Q806" s="7">
        <v>249.81989999999999</v>
      </c>
      <c r="R806" s="7">
        <f>VLOOKUP('Data 1Q Ahead No Spaces'!W806,Industry!$A$2:$B$11,2,FALSE)</f>
        <v>1</v>
      </c>
    </row>
    <row r="807" spans="1:18" ht="46.5" customHeight="1" thickBot="1" x14ac:dyDescent="0.4">
      <c r="A807" s="4">
        <f>IF('Data 1Q Ahead No Spaces'!A807='Data 1Q Ahead No Spaces'!A806,'Data to Use'!A806,'Data to Use'!A806+1)</f>
        <v>21</v>
      </c>
      <c r="B807" s="2">
        <v>5.21</v>
      </c>
      <c r="C807" s="2">
        <v>9.2200000000000006</v>
      </c>
      <c r="D807" s="2">
        <v>9.08</v>
      </c>
      <c r="E807" s="2">
        <v>1.76</v>
      </c>
      <c r="F807" s="2">
        <v>1.32</v>
      </c>
      <c r="G807" s="2">
        <v>0.89</v>
      </c>
      <c r="H807" s="2">
        <v>33.9</v>
      </c>
      <c r="I807" s="2">
        <v>1.87</v>
      </c>
      <c r="J807" s="2">
        <v>3151.06</v>
      </c>
      <c r="K807" s="2">
        <v>96.92</v>
      </c>
      <c r="L807" s="2">
        <v>58.82</v>
      </c>
      <c r="M807" s="2">
        <v>3151.06</v>
      </c>
      <c r="N807" s="2">
        <v>96.92</v>
      </c>
      <c r="O807" s="2">
        <v>58.82</v>
      </c>
      <c r="P807" s="4">
        <f>IF('Data 1Q Ahead No Spaces'!T807&lt;5,0,IF('Data 1Q Ahead No Spaces'!T807&lt;11,1,IF('Data 1Q Ahead No Spaces'!T807&lt;17,2,3)))</f>
        <v>2</v>
      </c>
      <c r="Q807" s="7">
        <v>196.4264</v>
      </c>
      <c r="R807" s="7">
        <f>VLOOKUP('Data 1Q Ahead No Spaces'!W807,Industry!$A$2:$B$11,2,FALSE)</f>
        <v>1</v>
      </c>
    </row>
    <row r="808" spans="1:18" ht="46.5" customHeight="1" thickBot="1" x14ac:dyDescent="0.4">
      <c r="A808" s="4">
        <f>IF('Data 1Q Ahead No Spaces'!A808='Data 1Q Ahead No Spaces'!A807,'Data to Use'!A807,'Data to Use'!A807+1)</f>
        <v>21</v>
      </c>
      <c r="B808" s="2">
        <v>5.26</v>
      </c>
      <c r="C808" s="2">
        <v>9.49</v>
      </c>
      <c r="D808" s="2">
        <v>9.2100000000000009</v>
      </c>
      <c r="E808" s="2">
        <v>1.61</v>
      </c>
      <c r="F808" s="2">
        <v>1.42</v>
      </c>
      <c r="G808" s="2">
        <v>0.8</v>
      </c>
      <c r="H808" s="2">
        <v>33.5</v>
      </c>
      <c r="I808" s="2">
        <v>2.31</v>
      </c>
      <c r="J808" s="2">
        <v>2523.65</v>
      </c>
      <c r="K808" s="2">
        <v>96.19</v>
      </c>
      <c r="L808" s="2">
        <v>58.3</v>
      </c>
      <c r="M808" s="2">
        <v>2523.65</v>
      </c>
      <c r="N808" s="2">
        <v>96.19</v>
      </c>
      <c r="O808" s="2">
        <v>58.3</v>
      </c>
      <c r="P808" s="4">
        <f>IF('Data 1Q Ahead No Spaces'!T808&lt;5,0,IF('Data 1Q Ahead No Spaces'!T808&lt;11,1,IF('Data 1Q Ahead No Spaces'!T808&lt;17,2,3)))</f>
        <v>2</v>
      </c>
      <c r="Q808" s="7">
        <v>259.01479999999998</v>
      </c>
      <c r="R808" s="7">
        <f>VLOOKUP('Data 1Q Ahead No Spaces'!W808,Industry!$A$2:$B$11,2,FALSE)</f>
        <v>1</v>
      </c>
    </row>
    <row r="809" spans="1:18" ht="46.5" customHeight="1" thickBot="1" x14ac:dyDescent="0.4">
      <c r="A809" s="4">
        <f>IF('Data 1Q Ahead No Spaces'!A809='Data 1Q Ahead No Spaces'!A808,'Data to Use'!A808,'Data to Use'!A808+1)</f>
        <v>21</v>
      </c>
      <c r="B809" s="2">
        <v>5.92</v>
      </c>
      <c r="C809" s="2">
        <v>12.5</v>
      </c>
      <c r="D809" s="2">
        <v>11.84</v>
      </c>
      <c r="E809" s="2">
        <v>2.42</v>
      </c>
      <c r="F809" s="2">
        <v>2.21</v>
      </c>
      <c r="G809" s="2">
        <v>1.36</v>
      </c>
      <c r="H809" s="2">
        <v>32.5</v>
      </c>
      <c r="I809" s="2">
        <v>9.18</v>
      </c>
      <c r="J809" s="2">
        <v>621.22</v>
      </c>
      <c r="K809" s="2">
        <v>84.74</v>
      </c>
      <c r="L809" s="2">
        <v>57.05</v>
      </c>
      <c r="M809" s="2">
        <v>633.09</v>
      </c>
      <c r="N809" s="2">
        <v>86.36</v>
      </c>
      <c r="O809" s="2">
        <v>58.14</v>
      </c>
      <c r="P809" s="4">
        <f>IF('Data 1Q Ahead No Spaces'!T809&lt;5,0,IF('Data 1Q Ahead No Spaces'!T809&lt;11,1,IF('Data 1Q Ahead No Spaces'!T809&lt;17,2,3)))</f>
        <v>2</v>
      </c>
      <c r="Q809" s="7">
        <v>287.49310000000003</v>
      </c>
      <c r="R809" s="7">
        <f>VLOOKUP('Data 1Q Ahead No Spaces'!W809,Industry!$A$2:$B$11,2,FALSE)</f>
        <v>1</v>
      </c>
    </row>
    <row r="810" spans="1:18" ht="46.5" customHeight="1" thickBot="1" x14ac:dyDescent="0.4">
      <c r="A810" s="4">
        <f>IF('Data 1Q Ahead No Spaces'!A810='Data 1Q Ahead No Spaces'!A809,'Data to Use'!A809,'Data to Use'!A809+1)</f>
        <v>21</v>
      </c>
      <c r="B810" s="2">
        <v>6.25</v>
      </c>
      <c r="C810" s="2">
        <v>15.73</v>
      </c>
      <c r="D810" s="2">
        <v>14.73</v>
      </c>
      <c r="E810" s="2">
        <v>1.08</v>
      </c>
      <c r="F810" s="2">
        <v>0.8</v>
      </c>
      <c r="G810" s="2">
        <v>-0.13</v>
      </c>
      <c r="H810" s="2">
        <v>33.4</v>
      </c>
      <c r="I810" s="2">
        <v>8.8000000000000007</v>
      </c>
      <c r="J810" s="2">
        <v>658.85</v>
      </c>
      <c r="K810" s="2">
        <v>85.4</v>
      </c>
      <c r="L810" s="2">
        <v>57.97</v>
      </c>
      <c r="M810" s="2">
        <v>671.49</v>
      </c>
      <c r="N810" s="2">
        <v>87.04</v>
      </c>
      <c r="O810" s="2">
        <v>59.08</v>
      </c>
      <c r="P810" s="4">
        <f>IF('Data 1Q Ahead No Spaces'!T810&lt;5,0,IF('Data 1Q Ahead No Spaces'!T810&lt;11,1,IF('Data 1Q Ahead No Spaces'!T810&lt;17,2,3)))</f>
        <v>2</v>
      </c>
      <c r="Q810" s="7">
        <v>550.57839999999999</v>
      </c>
      <c r="R810" s="7">
        <f>VLOOKUP('Data 1Q Ahead No Spaces'!W810,Industry!$A$2:$B$11,2,FALSE)</f>
        <v>1</v>
      </c>
    </row>
    <row r="811" spans="1:18" ht="46.5" customHeight="1" thickBot="1" x14ac:dyDescent="0.4">
      <c r="A811" s="4">
        <f>IF('Data 1Q Ahead No Spaces'!A811='Data 1Q Ahead No Spaces'!A810,'Data to Use'!A810,'Data to Use'!A810+1)</f>
        <v>21</v>
      </c>
      <c r="B811" s="2">
        <v>5.67</v>
      </c>
      <c r="C811" s="2">
        <v>16.22</v>
      </c>
      <c r="D811" s="2">
        <v>13.4</v>
      </c>
      <c r="E811" s="2">
        <v>1.58</v>
      </c>
      <c r="F811" s="2">
        <v>1.45</v>
      </c>
      <c r="G811" s="2">
        <v>0.82</v>
      </c>
      <c r="H811" s="2">
        <v>33.5</v>
      </c>
      <c r="I811" s="2">
        <v>11.87</v>
      </c>
      <c r="J811" s="2">
        <v>468.86</v>
      </c>
      <c r="K811" s="2">
        <v>81.13</v>
      </c>
      <c r="L811" s="2">
        <v>55.64</v>
      </c>
      <c r="M811" s="2">
        <v>477.89</v>
      </c>
      <c r="N811" s="2">
        <v>82.7</v>
      </c>
      <c r="O811" s="2">
        <v>56.71</v>
      </c>
      <c r="P811" s="4">
        <f>IF('Data 1Q Ahead No Spaces'!T811&lt;5,0,IF('Data 1Q Ahead No Spaces'!T811&lt;11,1,IF('Data 1Q Ahead No Spaces'!T811&lt;17,2,3)))</f>
        <v>2</v>
      </c>
      <c r="Q811" s="7">
        <v>493.56819999999999</v>
      </c>
      <c r="R811" s="7">
        <f>VLOOKUP('Data 1Q Ahead No Spaces'!W811,Industry!$A$2:$B$11,2,FALSE)</f>
        <v>1</v>
      </c>
    </row>
    <row r="812" spans="1:18" ht="46.5" customHeight="1" thickBot="1" x14ac:dyDescent="0.4">
      <c r="A812" s="4">
        <f>IF('Data 1Q Ahead No Spaces'!A812='Data 1Q Ahead No Spaces'!A811,'Data to Use'!A811,'Data to Use'!A811+1)</f>
        <v>21</v>
      </c>
      <c r="B812" s="2">
        <v>6.19</v>
      </c>
      <c r="C812" s="2">
        <v>17.77</v>
      </c>
      <c r="D812" s="2">
        <v>15.15</v>
      </c>
      <c r="E812" s="2">
        <v>1.28</v>
      </c>
      <c r="F812" s="2">
        <v>1.1000000000000001</v>
      </c>
      <c r="G812" s="2">
        <v>0.56000000000000005</v>
      </c>
      <c r="H812" s="2">
        <v>33.1</v>
      </c>
      <c r="I812" s="2">
        <v>12.06</v>
      </c>
      <c r="J812" s="2">
        <v>470.45</v>
      </c>
      <c r="K812" s="2">
        <v>81.180000000000007</v>
      </c>
      <c r="L812" s="2">
        <v>56.75</v>
      </c>
      <c r="M812" s="2">
        <v>479.54</v>
      </c>
      <c r="N812" s="2">
        <v>82.74</v>
      </c>
      <c r="O812" s="2">
        <v>57.84</v>
      </c>
      <c r="P812" s="4">
        <f>IF('Data 1Q Ahead No Spaces'!T812&lt;5,0,IF('Data 1Q Ahead No Spaces'!T812&lt;11,1,IF('Data 1Q Ahead No Spaces'!T812&lt;17,2,3)))</f>
        <v>2</v>
      </c>
      <c r="Q812" s="7">
        <v>309.21089999999998</v>
      </c>
      <c r="R812" s="7">
        <f>VLOOKUP('Data 1Q Ahead No Spaces'!W812,Industry!$A$2:$B$11,2,FALSE)</f>
        <v>1</v>
      </c>
    </row>
    <row r="813" spans="1:18" ht="46.5" customHeight="1" thickBot="1" x14ac:dyDescent="0.4">
      <c r="A813" s="4">
        <f>IF('Data 1Q Ahead No Spaces'!A813='Data 1Q Ahead No Spaces'!A812,'Data to Use'!A812,'Data to Use'!A812+1)</f>
        <v>21</v>
      </c>
      <c r="B813" s="2">
        <v>3.94</v>
      </c>
      <c r="C813" s="2">
        <v>12.03</v>
      </c>
      <c r="D813" s="2">
        <v>9.36</v>
      </c>
      <c r="E813" s="2">
        <v>2.36</v>
      </c>
      <c r="F813" s="2">
        <v>2.23</v>
      </c>
      <c r="G813" s="2">
        <v>1.5</v>
      </c>
      <c r="H813" s="2">
        <v>27.5</v>
      </c>
      <c r="I813" s="2">
        <v>19.809999999999999</v>
      </c>
      <c r="J813" s="2">
        <v>197.62</v>
      </c>
      <c r="K813" s="2">
        <v>66.400000000000006</v>
      </c>
      <c r="L813" s="2">
        <v>39.15</v>
      </c>
      <c r="M813" s="2">
        <v>197.62</v>
      </c>
      <c r="N813" s="2">
        <v>66.400000000000006</v>
      </c>
      <c r="O813" s="2">
        <v>39.15</v>
      </c>
      <c r="P813" s="4">
        <f>IF('Data 1Q Ahead No Spaces'!T813&lt;5,0,IF('Data 1Q Ahead No Spaces'!T813&lt;11,1,IF('Data 1Q Ahead No Spaces'!T813&lt;17,2,3)))</f>
        <v>2</v>
      </c>
      <c r="Q813" s="7">
        <v>301.50880000000001</v>
      </c>
      <c r="R813" s="7">
        <f>VLOOKUP('Data 1Q Ahead No Spaces'!W813,Industry!$A$2:$B$11,2,FALSE)</f>
        <v>1</v>
      </c>
    </row>
    <row r="814" spans="1:18" ht="37.5" customHeight="1" thickBot="1" x14ac:dyDescent="0.4">
      <c r="A814" s="4">
        <f>IF('Data 1Q Ahead No Spaces'!A814='Data 1Q Ahead No Spaces'!A813,'Data to Use'!A813,'Data to Use'!A813+1)</f>
        <v>22</v>
      </c>
      <c r="B814" s="2">
        <v>2.0499999999999998</v>
      </c>
      <c r="C814" s="2">
        <v>3.07</v>
      </c>
      <c r="D814" s="2">
        <v>2.96</v>
      </c>
      <c r="E814" s="2">
        <v>7.2</v>
      </c>
      <c r="F814" s="2">
        <v>5.12</v>
      </c>
      <c r="G814" s="2">
        <v>4.28</v>
      </c>
      <c r="H814" s="2">
        <v>25</v>
      </c>
      <c r="I814" s="2">
        <v>41.6</v>
      </c>
      <c r="J814" s="2">
        <v>71.36</v>
      </c>
      <c r="K814" s="2">
        <v>41.54</v>
      </c>
      <c r="L814" s="2">
        <v>29.83</v>
      </c>
      <c r="M814" s="2">
        <v>71.77</v>
      </c>
      <c r="N814" s="2">
        <v>41.78</v>
      </c>
      <c r="O814" s="2">
        <v>30</v>
      </c>
      <c r="P814" s="4">
        <f>IF('Data 1Q Ahead No Spaces'!T814&lt;5,0,IF('Data 1Q Ahead No Spaces'!T814&lt;11,1,IF('Data 1Q Ahead No Spaces'!T814&lt;17,2,3)))</f>
        <v>1</v>
      </c>
      <c r="Q814" s="7">
        <v>2829.9002</v>
      </c>
      <c r="R814" s="7">
        <f>VLOOKUP('Data 1Q Ahead No Spaces'!W814,Industry!$A$2:$B$11,2,FALSE)</f>
        <v>5</v>
      </c>
    </row>
    <row r="815" spans="1:18" ht="37.5" customHeight="1" thickBot="1" x14ac:dyDescent="0.4">
      <c r="A815" s="4">
        <f>IF('Data 1Q Ahead No Spaces'!A815='Data 1Q Ahead No Spaces'!A814,'Data to Use'!A814,'Data to Use'!A814+1)</f>
        <v>22</v>
      </c>
      <c r="B815" s="2">
        <v>2.0099999999999998</v>
      </c>
      <c r="C815" s="2">
        <v>2.97</v>
      </c>
      <c r="D815" s="2">
        <v>2.86</v>
      </c>
      <c r="E815" s="2">
        <v>5.78</v>
      </c>
      <c r="F815" s="2">
        <v>4.42</v>
      </c>
      <c r="G815" s="2">
        <v>4.04</v>
      </c>
      <c r="H815" s="2">
        <v>23</v>
      </c>
      <c r="I815" s="2">
        <v>40.71</v>
      </c>
      <c r="J815" s="2">
        <v>73.8</v>
      </c>
      <c r="K815" s="2">
        <v>42.4</v>
      </c>
      <c r="L815" s="2">
        <v>30.19</v>
      </c>
      <c r="M815" s="2">
        <v>74.040000000000006</v>
      </c>
      <c r="N815" s="2">
        <v>42.54</v>
      </c>
      <c r="O815" s="2">
        <v>30.29</v>
      </c>
      <c r="P815" s="4">
        <f>IF('Data 1Q Ahead No Spaces'!T815&lt;5,0,IF('Data 1Q Ahead No Spaces'!T815&lt;11,1,IF('Data 1Q Ahead No Spaces'!T815&lt;17,2,3)))</f>
        <v>1</v>
      </c>
      <c r="Q815" s="7">
        <v>3170.5273000000002</v>
      </c>
      <c r="R815" s="7">
        <f>VLOOKUP('Data 1Q Ahead No Spaces'!W815,Industry!$A$2:$B$11,2,FALSE)</f>
        <v>5</v>
      </c>
    </row>
    <row r="816" spans="1:18" ht="37.5" customHeight="1" thickBot="1" x14ac:dyDescent="0.4">
      <c r="A816" s="4">
        <f>IF('Data 1Q Ahead No Spaces'!A816='Data 1Q Ahead No Spaces'!A815,'Data to Use'!A815,'Data to Use'!A815+1)</f>
        <v>22</v>
      </c>
      <c r="B816" s="2">
        <v>1.98</v>
      </c>
      <c r="C816" s="2">
        <v>2.85</v>
      </c>
      <c r="D816" s="2">
        <v>2.76</v>
      </c>
      <c r="E816" s="2">
        <v>6.67</v>
      </c>
      <c r="F816" s="2">
        <v>5.36</v>
      </c>
      <c r="G816" s="2">
        <v>5.04</v>
      </c>
      <c r="H816" s="2">
        <v>24</v>
      </c>
      <c r="I816" s="2">
        <v>41.64</v>
      </c>
      <c r="J816" s="2">
        <v>69.47</v>
      </c>
      <c r="K816" s="2">
        <v>40.92</v>
      </c>
      <c r="L816" s="2">
        <v>29.06</v>
      </c>
      <c r="M816" s="2">
        <v>69.760000000000005</v>
      </c>
      <c r="N816" s="2">
        <v>41.09</v>
      </c>
      <c r="O816" s="2">
        <v>29.18</v>
      </c>
      <c r="P816" s="4">
        <f>IF('Data 1Q Ahead No Spaces'!T816&lt;5,0,IF('Data 1Q Ahead No Spaces'!T816&lt;11,1,IF('Data 1Q Ahead No Spaces'!T816&lt;17,2,3)))</f>
        <v>1</v>
      </c>
      <c r="Q816" s="7">
        <v>3768.5158999999999</v>
      </c>
      <c r="R816" s="7">
        <f>VLOOKUP('Data 1Q Ahead No Spaces'!W816,Industry!$A$2:$B$11,2,FALSE)</f>
        <v>5</v>
      </c>
    </row>
    <row r="817" spans="1:18" ht="37.5" customHeight="1" thickBot="1" x14ac:dyDescent="0.4">
      <c r="A817" s="4">
        <f>IF('Data 1Q Ahead No Spaces'!A817='Data 1Q Ahead No Spaces'!A816,'Data to Use'!A816,'Data to Use'!A816+1)</f>
        <v>22</v>
      </c>
      <c r="B817" s="2">
        <v>1.71</v>
      </c>
      <c r="C817" s="2">
        <v>2.74</v>
      </c>
      <c r="D817" s="2">
        <v>2.4300000000000002</v>
      </c>
      <c r="E817" s="2">
        <v>6.58</v>
      </c>
      <c r="F817" s="2">
        <v>4.7699999999999996</v>
      </c>
      <c r="G817" s="2">
        <v>5.04</v>
      </c>
      <c r="H817" s="2">
        <v>24</v>
      </c>
      <c r="I817" s="2">
        <v>26.24</v>
      </c>
      <c r="J817" s="2">
        <v>138.07</v>
      </c>
      <c r="K817" s="2">
        <v>57.86</v>
      </c>
      <c r="L817" s="2">
        <v>36.56</v>
      </c>
      <c r="M817" s="2">
        <v>138.65</v>
      </c>
      <c r="N817" s="2">
        <v>58.1</v>
      </c>
      <c r="O817" s="2">
        <v>36.71</v>
      </c>
      <c r="P817" s="4">
        <f>IF('Data 1Q Ahead No Spaces'!T817&lt;5,0,IF('Data 1Q Ahead No Spaces'!T817&lt;11,1,IF('Data 1Q Ahead No Spaces'!T817&lt;17,2,3)))</f>
        <v>1</v>
      </c>
      <c r="Q817" s="7">
        <v>2603.7883000000002</v>
      </c>
      <c r="R817" s="7">
        <f>VLOOKUP('Data 1Q Ahead No Spaces'!W817,Industry!$A$2:$B$11,2,FALSE)</f>
        <v>5</v>
      </c>
    </row>
    <row r="818" spans="1:18" ht="37.5" customHeight="1" thickBot="1" x14ac:dyDescent="0.4">
      <c r="A818" s="4">
        <f>IF('Data 1Q Ahead No Spaces'!A818='Data 1Q Ahead No Spaces'!A817,'Data to Use'!A817,'Data to Use'!A817+1)</f>
        <v>22</v>
      </c>
      <c r="B818" s="2">
        <v>1.8</v>
      </c>
      <c r="C818" s="2">
        <v>2.69</v>
      </c>
      <c r="D818" s="2">
        <v>2.42</v>
      </c>
      <c r="E818" s="2">
        <v>6.64</v>
      </c>
      <c r="F818" s="2">
        <v>4.88</v>
      </c>
      <c r="G818" s="2">
        <v>4.96</v>
      </c>
      <c r="H818" s="2">
        <v>25</v>
      </c>
      <c r="I818" s="2">
        <v>26.29</v>
      </c>
      <c r="J818" s="2">
        <v>133.33000000000001</v>
      </c>
      <c r="K818" s="2">
        <v>56.8</v>
      </c>
      <c r="L818" s="2">
        <v>35.869999999999997</v>
      </c>
      <c r="M818" s="2">
        <v>134.75</v>
      </c>
      <c r="N818" s="2">
        <v>57.4</v>
      </c>
      <c r="O818" s="2">
        <v>36.25</v>
      </c>
      <c r="P818" s="4">
        <f>IF('Data 1Q Ahead No Spaces'!T818&lt;5,0,IF('Data 1Q Ahead No Spaces'!T818&lt;11,1,IF('Data 1Q Ahead No Spaces'!T818&lt;17,2,3)))</f>
        <v>1</v>
      </c>
      <c r="Q818" s="7">
        <v>3468.7887000000001</v>
      </c>
      <c r="R818" s="7">
        <f>VLOOKUP('Data 1Q Ahead No Spaces'!W818,Industry!$A$2:$B$11,2,FALSE)</f>
        <v>5</v>
      </c>
    </row>
    <row r="819" spans="1:18" ht="37.5" customHeight="1" thickBot="1" x14ac:dyDescent="0.4">
      <c r="A819" s="4">
        <f>IF('Data 1Q Ahead No Spaces'!A819='Data 1Q Ahead No Spaces'!A818,'Data to Use'!A818,'Data to Use'!A818+1)</f>
        <v>22</v>
      </c>
      <c r="B819" s="2">
        <v>1.74</v>
      </c>
      <c r="C819" s="2">
        <v>2.62</v>
      </c>
      <c r="D819" s="2">
        <v>2.33</v>
      </c>
      <c r="E819" s="2">
        <v>5.63</v>
      </c>
      <c r="F819" s="2">
        <v>4.5</v>
      </c>
      <c r="G819" s="2">
        <v>3.96</v>
      </c>
      <c r="H819" s="2">
        <v>24</v>
      </c>
      <c r="I819" s="2">
        <v>27.69</v>
      </c>
      <c r="J819" s="2">
        <v>122.71</v>
      </c>
      <c r="K819" s="2">
        <v>54.97</v>
      </c>
      <c r="L819" s="2">
        <v>34.72</v>
      </c>
      <c r="M819" s="2">
        <v>123.22</v>
      </c>
      <c r="N819" s="2">
        <v>55.2</v>
      </c>
      <c r="O819" s="2">
        <v>34.86</v>
      </c>
      <c r="P819" s="4">
        <f>IF('Data 1Q Ahead No Spaces'!T819&lt;5,0,IF('Data 1Q Ahead No Spaces'!T819&lt;11,1,IF('Data 1Q Ahead No Spaces'!T819&lt;17,2,3)))</f>
        <v>1</v>
      </c>
      <c r="Q819" s="7">
        <v>3233.2217000000001</v>
      </c>
      <c r="R819" s="7">
        <f>VLOOKUP('Data 1Q Ahead No Spaces'!W819,Industry!$A$2:$B$11,2,FALSE)</f>
        <v>5</v>
      </c>
    </row>
    <row r="820" spans="1:18" ht="37.5" customHeight="1" thickBot="1" x14ac:dyDescent="0.4">
      <c r="A820" s="4">
        <f>IF('Data 1Q Ahead No Spaces'!A820='Data 1Q Ahead No Spaces'!A819,'Data to Use'!A819,'Data to Use'!A819+1)</f>
        <v>22</v>
      </c>
      <c r="B820" s="2">
        <v>1.68</v>
      </c>
      <c r="C820" s="2">
        <v>2.63</v>
      </c>
      <c r="D820" s="2">
        <v>2.27</v>
      </c>
      <c r="E820" s="2">
        <v>6.67</v>
      </c>
      <c r="F820" s="2">
        <v>5.67</v>
      </c>
      <c r="G820" s="2">
        <v>4.96</v>
      </c>
      <c r="H820" s="2">
        <v>24</v>
      </c>
      <c r="I820" s="2">
        <v>28.6</v>
      </c>
      <c r="J820" s="2">
        <v>116.91</v>
      </c>
      <c r="K820" s="2">
        <v>53.75</v>
      </c>
      <c r="L820" s="2">
        <v>34.130000000000003</v>
      </c>
      <c r="M820" s="2">
        <v>117.49</v>
      </c>
      <c r="N820" s="2">
        <v>54.02</v>
      </c>
      <c r="O820" s="2">
        <v>34.299999999999997</v>
      </c>
      <c r="P820" s="4">
        <f>IF('Data 1Q Ahead No Spaces'!T820&lt;5,0,IF('Data 1Q Ahead No Spaces'!T820&lt;11,1,IF('Data 1Q Ahead No Spaces'!T820&lt;17,2,3)))</f>
        <v>1</v>
      </c>
      <c r="Q820" s="7">
        <v>3101.5911999999998</v>
      </c>
      <c r="R820" s="7">
        <f>VLOOKUP('Data 1Q Ahead No Spaces'!W820,Industry!$A$2:$B$11,2,FALSE)</f>
        <v>5</v>
      </c>
    </row>
    <row r="821" spans="1:18" ht="37.5" customHeight="1" thickBot="1" x14ac:dyDescent="0.4">
      <c r="A821" s="4">
        <f>IF('Data 1Q Ahead No Spaces'!A821='Data 1Q Ahead No Spaces'!A820,'Data to Use'!A820,'Data to Use'!A820+1)</f>
        <v>22</v>
      </c>
      <c r="B821" s="2">
        <v>1.58</v>
      </c>
      <c r="C821" s="2">
        <v>2.5499999999999998</v>
      </c>
      <c r="D821" s="2">
        <v>2.14</v>
      </c>
      <c r="E821" s="2">
        <v>7.09</v>
      </c>
      <c r="F821" s="2">
        <v>5.78</v>
      </c>
      <c r="G821" s="2">
        <v>5.3</v>
      </c>
      <c r="H821" s="2">
        <v>23</v>
      </c>
      <c r="I821" s="2">
        <v>28.87</v>
      </c>
      <c r="J821" s="2">
        <v>113.51</v>
      </c>
      <c r="K821" s="2">
        <v>53.07</v>
      </c>
      <c r="L821" s="2">
        <v>33.020000000000003</v>
      </c>
      <c r="M821" s="2">
        <v>113.9</v>
      </c>
      <c r="N821" s="2">
        <v>53.25</v>
      </c>
      <c r="O821" s="2">
        <v>33.14</v>
      </c>
      <c r="P821" s="4">
        <f>IF('Data 1Q Ahead No Spaces'!T821&lt;5,0,IF('Data 1Q Ahead No Spaces'!T821&lt;11,1,IF('Data 1Q Ahead No Spaces'!T821&lt;17,2,3)))</f>
        <v>1</v>
      </c>
      <c r="Q821" s="7">
        <v>3182.5403000000001</v>
      </c>
      <c r="R821" s="7">
        <f>VLOOKUP('Data 1Q Ahead No Spaces'!W821,Industry!$A$2:$B$11,2,FALSE)</f>
        <v>5</v>
      </c>
    </row>
    <row r="822" spans="1:18" ht="37.5" customHeight="1" thickBot="1" x14ac:dyDescent="0.4">
      <c r="A822" s="4">
        <f>IF('Data 1Q Ahead No Spaces'!A822='Data 1Q Ahead No Spaces'!A821,'Data to Use'!A821,'Data to Use'!A821+1)</f>
        <v>22</v>
      </c>
      <c r="B822" s="2">
        <v>1.91</v>
      </c>
      <c r="C822" s="2">
        <v>2.87</v>
      </c>
      <c r="D822" s="2">
        <v>2.57</v>
      </c>
      <c r="E822" s="2">
        <v>6.88</v>
      </c>
      <c r="F822" s="2">
        <v>5.56</v>
      </c>
      <c r="G822" s="2">
        <v>5.24</v>
      </c>
      <c r="H822" s="2">
        <v>25</v>
      </c>
      <c r="I822" s="2">
        <v>28.63</v>
      </c>
      <c r="J822" s="2">
        <v>124.98</v>
      </c>
      <c r="K822" s="2">
        <v>55.44</v>
      </c>
      <c r="L822" s="2">
        <v>36.049999999999997</v>
      </c>
      <c r="M822" s="2">
        <v>125.44</v>
      </c>
      <c r="N822" s="2">
        <v>55.64</v>
      </c>
      <c r="O822" s="2">
        <v>36.18</v>
      </c>
      <c r="P822" s="4">
        <f>IF('Data 1Q Ahead No Spaces'!T822&lt;5,0,IF('Data 1Q Ahead No Spaces'!T822&lt;11,1,IF('Data 1Q Ahead No Spaces'!T822&lt;17,2,3)))</f>
        <v>1</v>
      </c>
      <c r="Q822" s="7">
        <v>3736.4304000000002</v>
      </c>
      <c r="R822" s="7">
        <f>VLOOKUP('Data 1Q Ahead No Spaces'!W822,Industry!$A$2:$B$11,2,FALSE)</f>
        <v>5</v>
      </c>
    </row>
    <row r="823" spans="1:18" ht="37.5" customHeight="1" thickBot="1" x14ac:dyDescent="0.4">
      <c r="A823" s="4">
        <f>IF('Data 1Q Ahead No Spaces'!A823='Data 1Q Ahead No Spaces'!A822,'Data to Use'!A822,'Data to Use'!A822+1)</f>
        <v>22</v>
      </c>
      <c r="B823" s="2">
        <v>1.91</v>
      </c>
      <c r="C823" s="2">
        <v>2.86</v>
      </c>
      <c r="D823" s="2">
        <v>2.59</v>
      </c>
      <c r="E823" s="2">
        <v>5.68</v>
      </c>
      <c r="F823" s="2">
        <v>4.92</v>
      </c>
      <c r="G823" s="2">
        <v>3.88</v>
      </c>
      <c r="H823" s="2">
        <v>25</v>
      </c>
      <c r="I823" s="2">
        <v>26.62</v>
      </c>
      <c r="J823" s="2">
        <v>135.77000000000001</v>
      </c>
      <c r="K823" s="2">
        <v>57.49</v>
      </c>
      <c r="L823" s="2">
        <v>36.44</v>
      </c>
      <c r="M823" s="2">
        <v>136.18</v>
      </c>
      <c r="N823" s="2">
        <v>57.66</v>
      </c>
      <c r="O823" s="2">
        <v>36.549999999999997</v>
      </c>
      <c r="P823" s="4">
        <f>IF('Data 1Q Ahead No Spaces'!T823&lt;5,0,IF('Data 1Q Ahead No Spaces'!T823&lt;11,1,IF('Data 1Q Ahead No Spaces'!T823&lt;17,2,3)))</f>
        <v>1</v>
      </c>
      <c r="Q823" s="7">
        <v>3406.1190000000001</v>
      </c>
      <c r="R823" s="7">
        <f>VLOOKUP('Data 1Q Ahead No Spaces'!W823,Industry!$A$2:$B$11,2,FALSE)</f>
        <v>5</v>
      </c>
    </row>
    <row r="824" spans="1:18" ht="37.5" customHeight="1" thickBot="1" x14ac:dyDescent="0.4">
      <c r="A824" s="4">
        <f>IF('Data 1Q Ahead No Spaces'!A824='Data 1Q Ahead No Spaces'!A823,'Data to Use'!A823,'Data to Use'!A823+1)</f>
        <v>22</v>
      </c>
      <c r="B824" s="2">
        <v>1.91</v>
      </c>
      <c r="C824" s="2">
        <v>2.84</v>
      </c>
      <c r="D824" s="2">
        <v>2.59</v>
      </c>
      <c r="E824" s="2">
        <v>6.48</v>
      </c>
      <c r="F824" s="2">
        <v>5.76</v>
      </c>
      <c r="G824" s="2">
        <v>4.88</v>
      </c>
      <c r="H824" s="2">
        <v>25</v>
      </c>
      <c r="I824" s="2">
        <v>26.18</v>
      </c>
      <c r="J824" s="2">
        <v>139.46</v>
      </c>
      <c r="K824" s="2">
        <v>58.14</v>
      </c>
      <c r="L824" s="2">
        <v>36.86</v>
      </c>
      <c r="M824" s="2">
        <v>139.87</v>
      </c>
      <c r="N824" s="2">
        <v>58.31</v>
      </c>
      <c r="O824" s="2">
        <v>36.97</v>
      </c>
      <c r="P824" s="4">
        <f>IF('Data 1Q Ahead No Spaces'!T824&lt;5,0,IF('Data 1Q Ahead No Spaces'!T824&lt;11,1,IF('Data 1Q Ahead No Spaces'!T824&lt;17,2,3)))</f>
        <v>1</v>
      </c>
      <c r="Q824" s="7">
        <v>3749.1305000000002</v>
      </c>
      <c r="R824" s="7">
        <f>VLOOKUP('Data 1Q Ahead No Spaces'!W824,Industry!$A$2:$B$11,2,FALSE)</f>
        <v>5</v>
      </c>
    </row>
    <row r="825" spans="1:18" ht="37.5" customHeight="1" thickBot="1" x14ac:dyDescent="0.4">
      <c r="A825" s="4">
        <f>IF('Data 1Q Ahead No Spaces'!A825='Data 1Q Ahead No Spaces'!A824,'Data to Use'!A824,'Data to Use'!A824+1)</f>
        <v>22</v>
      </c>
      <c r="B825" s="2">
        <v>1.96</v>
      </c>
      <c r="C825" s="2">
        <v>3</v>
      </c>
      <c r="D825" s="2">
        <v>2.6</v>
      </c>
      <c r="E825" s="2">
        <v>5.32</v>
      </c>
      <c r="F825" s="2">
        <v>4.5</v>
      </c>
      <c r="G825" s="2">
        <v>4.41</v>
      </c>
      <c r="H825" s="2">
        <v>22</v>
      </c>
      <c r="I825" s="2">
        <v>26.09</v>
      </c>
      <c r="J825" s="2">
        <v>137.03</v>
      </c>
      <c r="K825" s="2">
        <v>57.69</v>
      </c>
      <c r="L825" s="2">
        <v>36.090000000000003</v>
      </c>
      <c r="M825" s="2">
        <v>137.54</v>
      </c>
      <c r="N825" s="2">
        <v>57.9</v>
      </c>
      <c r="O825" s="2">
        <v>36.22</v>
      </c>
      <c r="P825" s="4">
        <f>IF('Data 1Q Ahead No Spaces'!T825&lt;5,0,IF('Data 1Q Ahead No Spaces'!T825&lt;11,1,IF('Data 1Q Ahead No Spaces'!T825&lt;17,2,3)))</f>
        <v>1</v>
      </c>
      <c r="Q825" s="7">
        <v>3446.2314000000001</v>
      </c>
      <c r="R825" s="7">
        <f>VLOOKUP('Data 1Q Ahead No Spaces'!W825,Industry!$A$2:$B$11,2,FALSE)</f>
        <v>5</v>
      </c>
    </row>
    <row r="826" spans="1:18" ht="37.5" customHeight="1" thickBot="1" x14ac:dyDescent="0.4">
      <c r="A826" s="4">
        <f>IF('Data 1Q Ahead No Spaces'!A826='Data 1Q Ahead No Spaces'!A825,'Data to Use'!A825,'Data to Use'!A825+1)</f>
        <v>22</v>
      </c>
      <c r="B826" s="2">
        <v>2.0499999999999998</v>
      </c>
      <c r="C826" s="2">
        <v>3.3</v>
      </c>
      <c r="D826" s="2">
        <v>2.75</v>
      </c>
      <c r="E826" s="2">
        <v>9.5399999999999991</v>
      </c>
      <c r="F826" s="2">
        <v>7.77</v>
      </c>
      <c r="G826" s="2">
        <v>6.92</v>
      </c>
      <c r="H826" s="2">
        <v>13</v>
      </c>
      <c r="I826" s="2">
        <v>28.95</v>
      </c>
      <c r="J826" s="2">
        <v>79.58</v>
      </c>
      <c r="K826" s="2">
        <v>35.729999999999997</v>
      </c>
      <c r="L826" s="2">
        <v>23.23</v>
      </c>
      <c r="M826" s="2">
        <v>122.71</v>
      </c>
      <c r="N826" s="2">
        <v>55.1</v>
      </c>
      <c r="O826" s="2">
        <v>35.82</v>
      </c>
      <c r="P826" s="4">
        <f>IF('Data 1Q Ahead No Spaces'!T826&lt;5,0,IF('Data 1Q Ahead No Spaces'!T826&lt;11,1,IF('Data 1Q Ahead No Spaces'!T826&lt;17,2,3)))</f>
        <v>1</v>
      </c>
      <c r="Q826" s="7">
        <v>3760.922</v>
      </c>
      <c r="R826" s="7">
        <f>VLOOKUP('Data 1Q Ahead No Spaces'!W826,Industry!$A$2:$B$11,2,FALSE)</f>
        <v>5</v>
      </c>
    </row>
    <row r="827" spans="1:18" ht="37.5" customHeight="1" thickBot="1" x14ac:dyDescent="0.4">
      <c r="A827" s="4">
        <f>IF('Data 1Q Ahead No Spaces'!A827='Data 1Q Ahead No Spaces'!A826,'Data to Use'!A826,'Data to Use'!A826+1)</f>
        <v>22</v>
      </c>
      <c r="B827" s="2">
        <v>2.2200000000000002</v>
      </c>
      <c r="C827" s="2">
        <v>3.19</v>
      </c>
      <c r="D827" s="2">
        <v>3.04</v>
      </c>
      <c r="E827" s="2">
        <v>5.05</v>
      </c>
      <c r="F827" s="2">
        <v>3</v>
      </c>
      <c r="G827" s="2">
        <v>2.9</v>
      </c>
      <c r="H827" s="2">
        <v>20</v>
      </c>
      <c r="I827" s="2">
        <v>29.81</v>
      </c>
      <c r="J827" s="2">
        <v>84.53</v>
      </c>
      <c r="K827" s="2">
        <v>39.5</v>
      </c>
      <c r="L827" s="2">
        <v>25.42</v>
      </c>
      <c r="M827" s="2">
        <v>114.01</v>
      </c>
      <c r="N827" s="2">
        <v>53.27</v>
      </c>
      <c r="O827" s="2">
        <v>34.29</v>
      </c>
      <c r="P827" s="4">
        <f>IF('Data 1Q Ahead No Spaces'!T827&lt;5,0,IF('Data 1Q Ahead No Spaces'!T827&lt;11,1,IF('Data 1Q Ahead No Spaces'!T827&lt;17,2,3)))</f>
        <v>1</v>
      </c>
      <c r="Q827" s="7">
        <v>3480.5929999999998</v>
      </c>
      <c r="R827" s="7">
        <f>VLOOKUP('Data 1Q Ahead No Spaces'!W827,Industry!$A$2:$B$11,2,FALSE)</f>
        <v>5</v>
      </c>
    </row>
    <row r="828" spans="1:18" ht="37.5" customHeight="1" thickBot="1" x14ac:dyDescent="0.4">
      <c r="A828" s="4">
        <f>IF('Data 1Q Ahead No Spaces'!A828='Data 1Q Ahead No Spaces'!A827,'Data to Use'!A827,'Data to Use'!A827+1)</f>
        <v>22</v>
      </c>
      <c r="B828" s="2">
        <v>2.11</v>
      </c>
      <c r="C828" s="2">
        <v>3.64</v>
      </c>
      <c r="D828" s="2">
        <v>3.42</v>
      </c>
      <c r="E828" s="2">
        <v>9.3000000000000007</v>
      </c>
      <c r="F828" s="2">
        <v>8.15</v>
      </c>
      <c r="G828" s="2">
        <v>4</v>
      </c>
      <c r="H828" s="2">
        <v>20</v>
      </c>
      <c r="I828" s="2">
        <v>28.58</v>
      </c>
      <c r="J828" s="2">
        <v>90.53</v>
      </c>
      <c r="K828" s="2">
        <v>40.840000000000003</v>
      </c>
      <c r="L828" s="2">
        <v>26.12</v>
      </c>
      <c r="M828" s="2">
        <v>121.71</v>
      </c>
      <c r="N828" s="2">
        <v>54.9</v>
      </c>
      <c r="O828" s="2">
        <v>35.11</v>
      </c>
      <c r="P828" s="4">
        <f>IF('Data 1Q Ahead No Spaces'!T828&lt;5,0,IF('Data 1Q Ahead No Spaces'!T828&lt;11,1,IF('Data 1Q Ahead No Spaces'!T828&lt;17,2,3)))</f>
        <v>1</v>
      </c>
      <c r="Q828" s="7">
        <v>3228.2121000000002</v>
      </c>
      <c r="R828" s="7">
        <f>VLOOKUP('Data 1Q Ahead No Spaces'!W828,Industry!$A$2:$B$11,2,FALSE)</f>
        <v>5</v>
      </c>
    </row>
    <row r="829" spans="1:18" ht="37.5" customHeight="1" thickBot="1" x14ac:dyDescent="0.4">
      <c r="A829" s="4">
        <f>IF('Data 1Q Ahead No Spaces'!A829='Data 1Q Ahead No Spaces'!A828,'Data to Use'!A828,'Data to Use'!A828+1)</f>
        <v>22</v>
      </c>
      <c r="B829" s="2">
        <v>2.63</v>
      </c>
      <c r="C829" s="2">
        <v>4.16</v>
      </c>
      <c r="D829" s="2">
        <v>3.81</v>
      </c>
      <c r="E829" s="2">
        <v>2.35</v>
      </c>
      <c r="F829" s="2">
        <v>0.55000000000000004</v>
      </c>
      <c r="G829" s="2">
        <v>4.4000000000000004</v>
      </c>
      <c r="H829" s="2">
        <v>20</v>
      </c>
      <c r="I829" s="2">
        <v>25.64</v>
      </c>
      <c r="J829" s="2">
        <v>112.71</v>
      </c>
      <c r="K829" s="2">
        <v>45.75</v>
      </c>
      <c r="L829" s="2">
        <v>29.19</v>
      </c>
      <c r="M829" s="2">
        <v>146.38</v>
      </c>
      <c r="N829" s="2">
        <v>59.41</v>
      </c>
      <c r="O829" s="2">
        <v>37.9</v>
      </c>
      <c r="P829" s="4">
        <f>IF('Data 1Q Ahead No Spaces'!T829&lt;5,0,IF('Data 1Q Ahead No Spaces'!T829&lt;11,1,IF('Data 1Q Ahead No Spaces'!T829&lt;17,2,3)))</f>
        <v>1</v>
      </c>
      <c r="Q829" s="7">
        <v>2513.5900999999999</v>
      </c>
      <c r="R829" s="7">
        <f>VLOOKUP('Data 1Q Ahead No Spaces'!W829,Industry!$A$2:$B$11,2,FALSE)</f>
        <v>5</v>
      </c>
    </row>
    <row r="830" spans="1:18" ht="37.5" customHeight="1" thickBot="1" x14ac:dyDescent="0.4">
      <c r="A830" s="4">
        <f>IF('Data 1Q Ahead No Spaces'!A830='Data 1Q Ahead No Spaces'!A829,'Data to Use'!A829,'Data to Use'!A829+1)</f>
        <v>22</v>
      </c>
      <c r="B830" s="2">
        <v>1.52</v>
      </c>
      <c r="C830" s="2">
        <v>2.76</v>
      </c>
      <c r="D830" s="2">
        <v>2.2200000000000002</v>
      </c>
      <c r="E830" s="2">
        <v>5.82</v>
      </c>
      <c r="F830" s="2">
        <v>4.7300000000000004</v>
      </c>
      <c r="G830" s="2">
        <v>4.09</v>
      </c>
      <c r="H830" s="2">
        <v>22</v>
      </c>
      <c r="I830" s="2">
        <v>29.08</v>
      </c>
      <c r="J830" s="2">
        <v>104.83</v>
      </c>
      <c r="K830" s="2">
        <v>51.09</v>
      </c>
      <c r="L830" s="2">
        <v>30.82</v>
      </c>
      <c r="M830" s="2">
        <v>105.19</v>
      </c>
      <c r="N830" s="2">
        <v>51.26</v>
      </c>
      <c r="O830" s="2">
        <v>30.92</v>
      </c>
      <c r="P830" s="4">
        <f>IF('Data 1Q Ahead No Spaces'!T830&lt;5,0,IF('Data 1Q Ahead No Spaces'!T830&lt;11,1,IF('Data 1Q Ahead No Spaces'!T830&lt;17,2,3)))</f>
        <v>1</v>
      </c>
      <c r="Q830" s="7">
        <v>3131.9737</v>
      </c>
      <c r="R830" s="7">
        <f>VLOOKUP('Data 1Q Ahead No Spaces'!W830,Industry!$A$2:$B$11,2,FALSE)</f>
        <v>5</v>
      </c>
    </row>
    <row r="831" spans="1:18" ht="37.5" customHeight="1" thickBot="1" x14ac:dyDescent="0.4">
      <c r="A831" s="4">
        <f>IF('Data 1Q Ahead No Spaces'!A831='Data 1Q Ahead No Spaces'!A830,'Data to Use'!A830,'Data to Use'!A830+1)</f>
        <v>22</v>
      </c>
      <c r="B831" s="2">
        <v>1.43</v>
      </c>
      <c r="C831" s="2">
        <v>2.46</v>
      </c>
      <c r="D831" s="2">
        <v>1.99</v>
      </c>
      <c r="E831" s="2">
        <v>7.33</v>
      </c>
      <c r="F831" s="2">
        <v>6.05</v>
      </c>
      <c r="G831" s="2">
        <v>5.39</v>
      </c>
      <c r="H831" s="2">
        <v>18</v>
      </c>
      <c r="I831" s="2">
        <v>30.07</v>
      </c>
      <c r="J831" s="2">
        <v>101.76</v>
      </c>
      <c r="K831" s="2">
        <v>50.35</v>
      </c>
      <c r="L831" s="2">
        <v>30.93</v>
      </c>
      <c r="M831" s="2">
        <v>102.11</v>
      </c>
      <c r="N831" s="2">
        <v>50.52</v>
      </c>
      <c r="O831" s="2">
        <v>31.03</v>
      </c>
      <c r="P831" s="4">
        <f>IF('Data 1Q Ahead No Spaces'!T831&lt;5,0,IF('Data 1Q Ahead No Spaces'!T831&lt;11,1,IF('Data 1Q Ahead No Spaces'!T831&lt;17,2,3)))</f>
        <v>1</v>
      </c>
      <c r="Q831" s="7">
        <v>3461.7145999999998</v>
      </c>
      <c r="R831" s="7">
        <f>VLOOKUP('Data 1Q Ahead No Spaces'!W831,Industry!$A$2:$B$11,2,FALSE)</f>
        <v>5</v>
      </c>
    </row>
    <row r="832" spans="1:18" ht="37.5" customHeight="1" thickBot="1" x14ac:dyDescent="0.4">
      <c r="A832" s="4">
        <f>IF('Data 1Q Ahead No Spaces'!A832='Data 1Q Ahead No Spaces'!A831,'Data to Use'!A831,'Data to Use'!A831+1)</f>
        <v>22</v>
      </c>
      <c r="B832" s="2">
        <v>1.54</v>
      </c>
      <c r="C832" s="2">
        <v>2.1800000000000002</v>
      </c>
      <c r="D832" s="2">
        <v>1.81</v>
      </c>
      <c r="E832" s="2">
        <v>9</v>
      </c>
      <c r="F832" s="2">
        <v>8.2799999999999994</v>
      </c>
      <c r="G832" s="2">
        <v>6.94</v>
      </c>
      <c r="H832" s="2">
        <v>18</v>
      </c>
      <c r="I832" s="2">
        <v>29.75</v>
      </c>
      <c r="J832" s="2">
        <v>91.24</v>
      </c>
      <c r="K832" s="2">
        <v>44.88</v>
      </c>
      <c r="L832" s="2">
        <v>27.44</v>
      </c>
      <c r="M832" s="2">
        <v>103.31</v>
      </c>
      <c r="N832" s="2">
        <v>50.81</v>
      </c>
      <c r="O832" s="2">
        <v>31.07</v>
      </c>
      <c r="P832" s="4">
        <f>IF('Data 1Q Ahead No Spaces'!T832&lt;5,0,IF('Data 1Q Ahead No Spaces'!T832&lt;11,1,IF('Data 1Q Ahead No Spaces'!T832&lt;17,2,3)))</f>
        <v>1</v>
      </c>
      <c r="Q832" s="7">
        <v>3413.1725000000001</v>
      </c>
      <c r="R832" s="7">
        <f>VLOOKUP('Data 1Q Ahead No Spaces'!W832,Industry!$A$2:$B$11,2,FALSE)</f>
        <v>5</v>
      </c>
    </row>
    <row r="833" spans="1:18" ht="37.5" customHeight="1" thickBot="1" x14ac:dyDescent="0.4">
      <c r="A833" s="4">
        <f>IF('Data 1Q Ahead No Spaces'!A833='Data 1Q Ahead No Spaces'!A832,'Data to Use'!A832,'Data to Use'!A832+1)</f>
        <v>22</v>
      </c>
      <c r="B833" s="2">
        <v>1.33</v>
      </c>
      <c r="C833" s="2">
        <v>2.1</v>
      </c>
      <c r="D833" s="2">
        <v>1.8</v>
      </c>
      <c r="E833" s="2">
        <v>7.83</v>
      </c>
      <c r="F833" s="2">
        <v>7</v>
      </c>
      <c r="G833" s="2">
        <v>5.72</v>
      </c>
      <c r="H833" s="2">
        <v>18</v>
      </c>
      <c r="I833" s="2">
        <v>28.11</v>
      </c>
      <c r="J833" s="2">
        <v>97.97</v>
      </c>
      <c r="K833" s="2">
        <v>46.53</v>
      </c>
      <c r="L833" s="2">
        <v>27.85</v>
      </c>
      <c r="M833" s="2">
        <v>110.55</v>
      </c>
      <c r="N833" s="2">
        <v>52.5</v>
      </c>
      <c r="O833" s="2">
        <v>31.43</v>
      </c>
      <c r="P833" s="4">
        <f>IF('Data 1Q Ahead No Spaces'!T833&lt;5,0,IF('Data 1Q Ahead No Spaces'!T833&lt;11,1,IF('Data 1Q Ahead No Spaces'!T833&lt;17,2,3)))</f>
        <v>1</v>
      </c>
      <c r="Q833" s="7">
        <v>3783.1176</v>
      </c>
      <c r="R833" s="7">
        <f>VLOOKUP('Data 1Q Ahead No Spaces'!W833,Industry!$A$2:$B$11,2,FALSE)</f>
        <v>5</v>
      </c>
    </row>
    <row r="834" spans="1:18" ht="37.5" customHeight="1" thickBot="1" x14ac:dyDescent="0.4">
      <c r="A834" s="4">
        <f>IF('Data 1Q Ahead No Spaces'!A834='Data 1Q Ahead No Spaces'!A833,'Data to Use'!A833,'Data to Use'!A833+1)</f>
        <v>22</v>
      </c>
      <c r="B834" s="2">
        <v>1.21</v>
      </c>
      <c r="C834" s="2">
        <v>2.04</v>
      </c>
      <c r="D834" s="2">
        <v>1.62</v>
      </c>
      <c r="E834" s="2">
        <v>7.11</v>
      </c>
      <c r="F834" s="2">
        <v>5.05</v>
      </c>
      <c r="G834" s="2">
        <v>5.26</v>
      </c>
      <c r="H834" s="2">
        <v>19</v>
      </c>
      <c r="I834" s="2">
        <v>30.93</v>
      </c>
      <c r="J834" s="2">
        <v>89.44</v>
      </c>
      <c r="K834" s="2">
        <v>44.54</v>
      </c>
      <c r="L834" s="2">
        <v>27.96</v>
      </c>
      <c r="M834" s="2">
        <v>100.81</v>
      </c>
      <c r="N834" s="2">
        <v>50.2</v>
      </c>
      <c r="O834" s="2">
        <v>31.51</v>
      </c>
      <c r="P834" s="4">
        <f>IF('Data 1Q Ahead No Spaces'!T834&lt;5,0,IF('Data 1Q Ahead No Spaces'!T834&lt;11,1,IF('Data 1Q Ahead No Spaces'!T834&lt;17,2,3)))</f>
        <v>1</v>
      </c>
      <c r="Q834" s="7">
        <v>4735.2209999999995</v>
      </c>
      <c r="R834" s="7">
        <f>VLOOKUP('Data 1Q Ahead No Spaces'!W834,Industry!$A$2:$B$11,2,FALSE)</f>
        <v>5</v>
      </c>
    </row>
    <row r="835" spans="1:18" ht="37.5" customHeight="1" thickBot="1" x14ac:dyDescent="0.4">
      <c r="A835" s="4">
        <f>IF('Data 1Q Ahead No Spaces'!A835='Data 1Q Ahead No Spaces'!A834,'Data to Use'!A834,'Data to Use'!A834+1)</f>
        <v>22</v>
      </c>
      <c r="B835" s="2">
        <v>1.29</v>
      </c>
      <c r="C835" s="2">
        <v>2.02</v>
      </c>
      <c r="D835" s="2">
        <v>1.73</v>
      </c>
      <c r="E835" s="2">
        <v>7.72</v>
      </c>
      <c r="F835" s="2">
        <v>6.39</v>
      </c>
      <c r="G835" s="2">
        <v>5.72</v>
      </c>
      <c r="H835" s="2">
        <v>18</v>
      </c>
      <c r="I835" s="2">
        <v>30.91</v>
      </c>
      <c r="J835" s="2">
        <v>91.24</v>
      </c>
      <c r="K835" s="2">
        <v>44.96</v>
      </c>
      <c r="L835" s="2">
        <v>28.64</v>
      </c>
      <c r="M835" s="2">
        <v>102.96</v>
      </c>
      <c r="N835" s="2">
        <v>50.73</v>
      </c>
      <c r="O835" s="2">
        <v>32.32</v>
      </c>
      <c r="P835" s="4">
        <f>IF('Data 1Q Ahead No Spaces'!T835&lt;5,0,IF('Data 1Q Ahead No Spaces'!T835&lt;11,1,IF('Data 1Q Ahead No Spaces'!T835&lt;17,2,3)))</f>
        <v>1</v>
      </c>
      <c r="Q835" s="7">
        <v>4395.9251999999997</v>
      </c>
      <c r="R835" s="7">
        <f>VLOOKUP('Data 1Q Ahead No Spaces'!W835,Industry!$A$2:$B$11,2,FALSE)</f>
        <v>5</v>
      </c>
    </row>
    <row r="836" spans="1:18" ht="37.5" customHeight="1" thickBot="1" x14ac:dyDescent="0.4">
      <c r="A836" s="4">
        <f>IF('Data 1Q Ahead No Spaces'!A836='Data 1Q Ahead No Spaces'!A835,'Data to Use'!A835,'Data to Use'!A835+1)</f>
        <v>22</v>
      </c>
      <c r="B836" s="2">
        <v>2.79</v>
      </c>
      <c r="C836" s="2">
        <v>3.91</v>
      </c>
      <c r="D836" s="2">
        <v>3.74</v>
      </c>
      <c r="E836" s="2">
        <v>8.35</v>
      </c>
      <c r="F836" s="2">
        <v>6.62</v>
      </c>
      <c r="G836" s="2">
        <v>6.4</v>
      </c>
      <c r="H836" s="2">
        <v>20</v>
      </c>
      <c r="I836" s="2">
        <v>25.5</v>
      </c>
      <c r="J836" s="2">
        <v>178.84</v>
      </c>
      <c r="K836" s="2">
        <v>64.14</v>
      </c>
      <c r="L836" s="2">
        <v>46.19</v>
      </c>
      <c r="M836" s="2">
        <v>178.84</v>
      </c>
      <c r="N836" s="2">
        <v>64.14</v>
      </c>
      <c r="O836" s="2">
        <v>46.19</v>
      </c>
      <c r="P836" s="4">
        <f>IF('Data 1Q Ahead No Spaces'!T836&lt;5,0,IF('Data 1Q Ahead No Spaces'!T836&lt;11,1,IF('Data 1Q Ahead No Spaces'!T836&lt;17,2,3)))</f>
        <v>1</v>
      </c>
      <c r="Q836" s="7">
        <v>4166.8521000000001</v>
      </c>
      <c r="R836" s="7">
        <f>VLOOKUP('Data 1Q Ahead No Spaces'!W836,Industry!$A$2:$B$11,2,FALSE)</f>
        <v>5</v>
      </c>
    </row>
    <row r="837" spans="1:18" ht="37.5" customHeight="1" thickBot="1" x14ac:dyDescent="0.4">
      <c r="A837" s="4">
        <f>IF('Data 1Q Ahead No Spaces'!A837='Data 1Q Ahead No Spaces'!A836,'Data to Use'!A836,'Data to Use'!A836+1)</f>
        <v>22</v>
      </c>
      <c r="B837" s="2">
        <v>2.63</v>
      </c>
      <c r="C837" s="2">
        <v>3.68</v>
      </c>
      <c r="D837" s="2">
        <v>3.53</v>
      </c>
      <c r="E837" s="2">
        <v>5.76</v>
      </c>
      <c r="F837" s="2">
        <v>3.87</v>
      </c>
      <c r="G837" s="2">
        <v>4.21</v>
      </c>
      <c r="H837" s="2">
        <v>29</v>
      </c>
      <c r="I837" s="2">
        <v>27.27</v>
      </c>
      <c r="J837" s="2">
        <v>163.65</v>
      </c>
      <c r="K837" s="2">
        <v>62.07</v>
      </c>
      <c r="L837" s="2">
        <v>45.2</v>
      </c>
      <c r="M837" s="2">
        <v>163.65</v>
      </c>
      <c r="N837" s="2">
        <v>62.07</v>
      </c>
      <c r="O837" s="2">
        <v>45.2</v>
      </c>
      <c r="P837" s="4">
        <f>IF('Data 1Q Ahead No Spaces'!T837&lt;5,0,IF('Data 1Q Ahead No Spaces'!T837&lt;11,1,IF('Data 1Q Ahead No Spaces'!T837&lt;17,2,3)))</f>
        <v>1</v>
      </c>
      <c r="Q837" s="7">
        <v>3739.5920999999998</v>
      </c>
      <c r="R837" s="7">
        <f>VLOOKUP('Data 1Q Ahead No Spaces'!W837,Industry!$A$2:$B$11,2,FALSE)</f>
        <v>5</v>
      </c>
    </row>
    <row r="838" spans="1:18" ht="37.5" customHeight="1" thickBot="1" x14ac:dyDescent="0.4">
      <c r="A838" s="4">
        <f>IF('Data 1Q Ahead No Spaces'!A838='Data 1Q Ahead No Spaces'!A837,'Data to Use'!A837,'Data to Use'!A837+1)</f>
        <v>22</v>
      </c>
      <c r="B838" s="2">
        <v>2.3199999999999998</v>
      </c>
      <c r="C838" s="2">
        <v>3.33</v>
      </c>
      <c r="D838" s="2">
        <v>3.13</v>
      </c>
      <c r="E838" s="2">
        <v>5.69</v>
      </c>
      <c r="F838" s="2">
        <v>4.03</v>
      </c>
      <c r="G838" s="2">
        <v>4.0999999999999996</v>
      </c>
      <c r="H838" s="2">
        <v>29</v>
      </c>
      <c r="I838" s="2">
        <v>32.56</v>
      </c>
      <c r="J838" s="2">
        <v>127.04</v>
      </c>
      <c r="K838" s="2">
        <v>55.95</v>
      </c>
      <c r="L838" s="2">
        <v>41.81</v>
      </c>
      <c r="M838" s="2">
        <v>127.04</v>
      </c>
      <c r="N838" s="2">
        <v>55.95</v>
      </c>
      <c r="O838" s="2">
        <v>41.81</v>
      </c>
      <c r="P838" s="4">
        <f>IF('Data 1Q Ahead No Spaces'!T838&lt;5,0,IF('Data 1Q Ahead No Spaces'!T838&lt;11,1,IF('Data 1Q Ahead No Spaces'!T838&lt;17,2,3)))</f>
        <v>1</v>
      </c>
      <c r="Q838" s="7">
        <v>3473.614</v>
      </c>
      <c r="R838" s="7">
        <f>VLOOKUP('Data 1Q Ahead No Spaces'!W838,Industry!$A$2:$B$11,2,FALSE)</f>
        <v>5</v>
      </c>
    </row>
    <row r="839" spans="1:18" ht="37.5" customHeight="1" thickBot="1" x14ac:dyDescent="0.4">
      <c r="A839" s="4">
        <f>IF('Data 1Q Ahead No Spaces'!A839='Data 1Q Ahead No Spaces'!A838,'Data to Use'!A838,'Data to Use'!A838+1)</f>
        <v>22</v>
      </c>
      <c r="B839" s="2">
        <v>2.36</v>
      </c>
      <c r="C839" s="2">
        <v>3.37</v>
      </c>
      <c r="D839" s="2">
        <v>3.25</v>
      </c>
      <c r="E839" s="2">
        <v>5.15</v>
      </c>
      <c r="F839" s="2">
        <v>3.29</v>
      </c>
      <c r="G839" s="2">
        <v>3.44</v>
      </c>
      <c r="H839" s="2">
        <v>27</v>
      </c>
      <c r="I839" s="2">
        <v>33.43</v>
      </c>
      <c r="J839" s="2">
        <v>119.72</v>
      </c>
      <c r="K839" s="2">
        <v>54.47</v>
      </c>
      <c r="L839" s="2">
        <v>40.43</v>
      </c>
      <c r="M839" s="2">
        <v>119.8</v>
      </c>
      <c r="N839" s="2">
        <v>54.5</v>
      </c>
      <c r="O839" s="2">
        <v>40.450000000000003</v>
      </c>
      <c r="P839" s="4">
        <f>IF('Data 1Q Ahead No Spaces'!T839&lt;5,0,IF('Data 1Q Ahead No Spaces'!T839&lt;11,1,IF('Data 1Q Ahead No Spaces'!T839&lt;17,2,3)))</f>
        <v>1</v>
      </c>
      <c r="Q839" s="7">
        <v>3427.8022000000001</v>
      </c>
      <c r="R839" s="7">
        <f>VLOOKUP('Data 1Q Ahead No Spaces'!W839,Industry!$A$2:$B$11,2,FALSE)</f>
        <v>5</v>
      </c>
    </row>
    <row r="840" spans="1:18" ht="37.5" customHeight="1" thickBot="1" x14ac:dyDescent="0.4">
      <c r="A840" s="4">
        <f>IF('Data 1Q Ahead No Spaces'!A840='Data 1Q Ahead No Spaces'!A839,'Data to Use'!A839,'Data to Use'!A839+1)</f>
        <v>22</v>
      </c>
      <c r="B840" s="2">
        <v>2.3199999999999998</v>
      </c>
      <c r="C840" s="2">
        <v>3.34</v>
      </c>
      <c r="D840" s="2">
        <v>3.23</v>
      </c>
      <c r="E840" s="2">
        <v>6.56</v>
      </c>
      <c r="F840" s="2">
        <v>4.93</v>
      </c>
      <c r="G840" s="2">
        <v>4.8499999999999996</v>
      </c>
      <c r="H840" s="2">
        <v>27</v>
      </c>
      <c r="I840" s="2">
        <v>34.630000000000003</v>
      </c>
      <c r="J840" s="2">
        <v>112.84</v>
      </c>
      <c r="K840" s="2">
        <v>53.02</v>
      </c>
      <c r="L840" s="2">
        <v>39.450000000000003</v>
      </c>
      <c r="M840" s="2">
        <v>112.84</v>
      </c>
      <c r="N840" s="2">
        <v>53.02</v>
      </c>
      <c r="O840" s="2">
        <v>39.450000000000003</v>
      </c>
      <c r="P840" s="4">
        <f>IF('Data 1Q Ahead No Spaces'!T840&lt;5,0,IF('Data 1Q Ahead No Spaces'!T840&lt;11,1,IF('Data 1Q Ahead No Spaces'!T840&lt;17,2,3)))</f>
        <v>1</v>
      </c>
      <c r="Q840" s="7">
        <v>2777.6628000000001</v>
      </c>
      <c r="R840" s="7">
        <f>VLOOKUP('Data 1Q Ahead No Spaces'!W840,Industry!$A$2:$B$11,2,FALSE)</f>
        <v>5</v>
      </c>
    </row>
    <row r="841" spans="1:18" ht="37.5" customHeight="1" thickBot="1" x14ac:dyDescent="0.4">
      <c r="A841" s="4">
        <f>IF('Data 1Q Ahead No Spaces'!A841='Data 1Q Ahead No Spaces'!A840,'Data to Use'!A840,'Data to Use'!A840+1)</f>
        <v>22</v>
      </c>
      <c r="B841" s="2">
        <v>2.21</v>
      </c>
      <c r="C841" s="2">
        <v>3.22</v>
      </c>
      <c r="D841" s="2">
        <v>3.13</v>
      </c>
      <c r="E841" s="2">
        <v>5.62</v>
      </c>
      <c r="F841" s="2">
        <v>4.3899999999999997</v>
      </c>
      <c r="G841" s="2">
        <v>3.85</v>
      </c>
      <c r="H841" s="2">
        <v>26</v>
      </c>
      <c r="I841" s="2">
        <v>36.659999999999997</v>
      </c>
      <c r="J841" s="2">
        <v>99.79</v>
      </c>
      <c r="K841" s="2">
        <v>49.95</v>
      </c>
      <c r="L841" s="2">
        <v>36.92</v>
      </c>
      <c r="M841" s="2">
        <v>99.79</v>
      </c>
      <c r="N841" s="2">
        <v>49.95</v>
      </c>
      <c r="O841" s="2">
        <v>36.92</v>
      </c>
      <c r="P841" s="4">
        <f>IF('Data 1Q Ahead No Spaces'!T841&lt;5,0,IF('Data 1Q Ahead No Spaces'!T841&lt;11,1,IF('Data 1Q Ahead No Spaces'!T841&lt;17,2,3)))</f>
        <v>1</v>
      </c>
      <c r="Q841" s="7">
        <v>3251.2109</v>
      </c>
      <c r="R841" s="7">
        <f>VLOOKUP('Data 1Q Ahead No Spaces'!W841,Industry!$A$2:$B$11,2,FALSE)</f>
        <v>5</v>
      </c>
    </row>
    <row r="842" spans="1:18" ht="37.5" customHeight="1" thickBot="1" x14ac:dyDescent="0.4">
      <c r="A842" s="4">
        <f>IF('Data 1Q Ahead No Spaces'!A842='Data 1Q Ahead No Spaces'!A841,'Data to Use'!A841,'Data to Use'!A841+1)</f>
        <v>22</v>
      </c>
      <c r="B842" s="2">
        <v>2.04</v>
      </c>
      <c r="C842" s="2">
        <v>3.07</v>
      </c>
      <c r="D842" s="2">
        <v>2.89</v>
      </c>
      <c r="E842" s="2">
        <v>5.85</v>
      </c>
      <c r="F842" s="2">
        <v>4.8499999999999996</v>
      </c>
      <c r="G842" s="2">
        <v>4.22</v>
      </c>
      <c r="H842" s="2">
        <v>27</v>
      </c>
      <c r="I842" s="2">
        <v>17.84</v>
      </c>
      <c r="J842" s="2">
        <v>195.78</v>
      </c>
      <c r="K842" s="2">
        <v>66.19</v>
      </c>
      <c r="L842" s="2">
        <v>35.76</v>
      </c>
      <c r="M842" s="2">
        <v>195.78</v>
      </c>
      <c r="N842" s="2">
        <v>66.19</v>
      </c>
      <c r="O842" s="2">
        <v>35.76</v>
      </c>
      <c r="P842" s="4">
        <f>IF('Data 1Q Ahead No Spaces'!T842&lt;5,0,IF('Data 1Q Ahead No Spaces'!T842&lt;11,1,IF('Data 1Q Ahead No Spaces'!T842&lt;17,2,3)))</f>
        <v>1</v>
      </c>
      <c r="Q842" s="7">
        <v>3271.9755</v>
      </c>
      <c r="R842" s="7">
        <f>VLOOKUP('Data 1Q Ahead No Spaces'!W842,Industry!$A$2:$B$11,2,FALSE)</f>
        <v>5</v>
      </c>
    </row>
    <row r="843" spans="1:18" ht="37.5" customHeight="1" thickBot="1" x14ac:dyDescent="0.4">
      <c r="A843" s="4">
        <f>IF('Data 1Q Ahead No Spaces'!A843='Data 1Q Ahead No Spaces'!A842,'Data to Use'!A842,'Data to Use'!A842+1)</f>
        <v>22</v>
      </c>
      <c r="B843" s="2">
        <v>1.78</v>
      </c>
      <c r="C843" s="2">
        <v>2.74</v>
      </c>
      <c r="D843" s="2">
        <v>2.4300000000000002</v>
      </c>
      <c r="E843" s="2">
        <v>8.3000000000000007</v>
      </c>
      <c r="F843" s="2">
        <v>7.3</v>
      </c>
      <c r="G843" s="2">
        <v>6.3</v>
      </c>
      <c r="H843" s="2">
        <v>23</v>
      </c>
      <c r="I843" s="2">
        <v>19.54</v>
      </c>
      <c r="J843" s="2">
        <v>181.02</v>
      </c>
      <c r="K843" s="2">
        <v>64.42</v>
      </c>
      <c r="L843" s="2">
        <v>36.159999999999997</v>
      </c>
      <c r="M843" s="2">
        <v>181.02</v>
      </c>
      <c r="N843" s="2">
        <v>64.42</v>
      </c>
      <c r="O843" s="2">
        <v>36.159999999999997</v>
      </c>
      <c r="P843" s="4">
        <f>IF('Data 1Q Ahead No Spaces'!T843&lt;5,0,IF('Data 1Q Ahead No Spaces'!T843&lt;11,1,IF('Data 1Q Ahead No Spaces'!T843&lt;17,2,3)))</f>
        <v>1</v>
      </c>
      <c r="Q843" s="7">
        <v>1924.3878</v>
      </c>
      <c r="R843" s="7">
        <f>VLOOKUP('Data 1Q Ahead No Spaces'!W843,Industry!$A$2:$B$11,2,FALSE)</f>
        <v>5</v>
      </c>
    </row>
    <row r="844" spans="1:18" ht="37.5" customHeight="1" thickBot="1" x14ac:dyDescent="0.4">
      <c r="A844" s="4">
        <f>IF('Data 1Q Ahead No Spaces'!A844='Data 1Q Ahead No Spaces'!A843,'Data to Use'!A843,'Data to Use'!A843+1)</f>
        <v>22</v>
      </c>
      <c r="B844" s="2">
        <v>1.61</v>
      </c>
      <c r="C844" s="2">
        <v>2.63</v>
      </c>
      <c r="D844" s="2">
        <v>2.1800000000000002</v>
      </c>
      <c r="E844" s="2">
        <v>8.2899999999999991</v>
      </c>
      <c r="F844" s="2">
        <v>7.21</v>
      </c>
      <c r="G844" s="2">
        <v>6.38</v>
      </c>
      <c r="H844" s="2">
        <v>24</v>
      </c>
      <c r="I844" s="2">
        <v>22.45</v>
      </c>
      <c r="J844" s="2">
        <v>154.78</v>
      </c>
      <c r="K844" s="2">
        <v>60.75</v>
      </c>
      <c r="L844" s="2">
        <v>35.4</v>
      </c>
      <c r="M844" s="2">
        <v>154.78</v>
      </c>
      <c r="N844" s="2">
        <v>60.75</v>
      </c>
      <c r="O844" s="2">
        <v>35.4</v>
      </c>
      <c r="P844" s="4">
        <f>IF('Data 1Q Ahead No Spaces'!T844&lt;5,0,IF('Data 1Q Ahead No Spaces'!T844&lt;11,1,IF('Data 1Q Ahead No Spaces'!T844&lt;17,2,3)))</f>
        <v>1</v>
      </c>
      <c r="Q844" s="7">
        <v>2863.2456000000002</v>
      </c>
      <c r="R844" s="7">
        <f>VLOOKUP('Data 1Q Ahead No Spaces'!W844,Industry!$A$2:$B$11,2,FALSE)</f>
        <v>5</v>
      </c>
    </row>
    <row r="845" spans="1:18" ht="37.5" customHeight="1" thickBot="1" x14ac:dyDescent="0.4">
      <c r="A845" s="4">
        <f>IF('Data 1Q Ahead No Spaces'!A845='Data 1Q Ahead No Spaces'!A844,'Data to Use'!A844,'Data to Use'!A844+1)</f>
        <v>22</v>
      </c>
      <c r="B845" s="2">
        <v>1.58</v>
      </c>
      <c r="C845" s="2">
        <v>2.2799999999999998</v>
      </c>
      <c r="D845" s="2">
        <v>2.09</v>
      </c>
      <c r="E845" s="2">
        <v>8.43</v>
      </c>
      <c r="F845" s="2">
        <v>6.88</v>
      </c>
      <c r="G845" s="2">
        <v>6.43</v>
      </c>
      <c r="H845" s="2">
        <v>23</v>
      </c>
      <c r="I845" s="2">
        <v>26.72</v>
      </c>
      <c r="J845" s="2">
        <v>131.71</v>
      </c>
      <c r="K845" s="2">
        <v>56.84</v>
      </c>
      <c r="L845" s="2">
        <v>35.78</v>
      </c>
      <c r="M845" s="2">
        <v>131.71</v>
      </c>
      <c r="N845" s="2">
        <v>56.84</v>
      </c>
      <c r="O845" s="2">
        <v>35.78</v>
      </c>
      <c r="P845" s="4">
        <f>IF('Data 1Q Ahead No Spaces'!T845&lt;5,0,IF('Data 1Q Ahead No Spaces'!T845&lt;11,1,IF('Data 1Q Ahead No Spaces'!T845&lt;17,2,3)))</f>
        <v>1</v>
      </c>
      <c r="Q845" s="7">
        <v>3438.4794999999999</v>
      </c>
      <c r="R845" s="7">
        <f>VLOOKUP('Data 1Q Ahead No Spaces'!W845,Industry!$A$2:$B$11,2,FALSE)</f>
        <v>5</v>
      </c>
    </row>
    <row r="846" spans="1:18" ht="37.5" customHeight="1" thickBot="1" x14ac:dyDescent="0.4">
      <c r="A846" s="4">
        <f>IF('Data 1Q Ahead No Spaces'!A846='Data 1Q Ahead No Spaces'!A845,'Data to Use'!A845,'Data to Use'!A845+1)</f>
        <v>22</v>
      </c>
      <c r="B846" s="2">
        <v>1.61</v>
      </c>
      <c r="C846" s="2">
        <v>2.2000000000000002</v>
      </c>
      <c r="D846" s="2">
        <v>2.12</v>
      </c>
      <c r="E846" s="2">
        <v>7.46</v>
      </c>
      <c r="F846" s="2">
        <v>6.08</v>
      </c>
      <c r="G846" s="2">
        <v>5.54</v>
      </c>
      <c r="H846" s="2">
        <v>24</v>
      </c>
      <c r="I846" s="2">
        <v>27.56</v>
      </c>
      <c r="J846" s="2">
        <v>126.87</v>
      </c>
      <c r="K846" s="2">
        <v>55.8</v>
      </c>
      <c r="L846" s="2">
        <v>35.53</v>
      </c>
      <c r="M846" s="2">
        <v>127.37</v>
      </c>
      <c r="N846" s="2">
        <v>56.02</v>
      </c>
      <c r="O846" s="2">
        <v>35.67</v>
      </c>
      <c r="P846" s="4">
        <f>IF('Data 1Q Ahead No Spaces'!T846&lt;5,0,IF('Data 1Q Ahead No Spaces'!T846&lt;11,1,IF('Data 1Q Ahead No Spaces'!T846&lt;17,2,3)))</f>
        <v>1</v>
      </c>
      <c r="Q846" s="7">
        <v>3194.5527999999999</v>
      </c>
      <c r="R846" s="7">
        <f>VLOOKUP('Data 1Q Ahead No Spaces'!W846,Industry!$A$2:$B$11,2,FALSE)</f>
        <v>5</v>
      </c>
    </row>
    <row r="847" spans="1:18" ht="37.5" customHeight="1" thickBot="1" x14ac:dyDescent="0.4">
      <c r="A847" s="4">
        <f>IF('Data 1Q Ahead No Spaces'!A847='Data 1Q Ahead No Spaces'!A846,'Data to Use'!A846,'Data to Use'!A846+1)</f>
        <v>22</v>
      </c>
      <c r="B847" s="2">
        <v>1.85</v>
      </c>
      <c r="C847" s="2">
        <v>2.92</v>
      </c>
      <c r="D847" s="2">
        <v>2.48</v>
      </c>
      <c r="E847" s="2">
        <v>6.17</v>
      </c>
      <c r="F847" s="2">
        <v>4.96</v>
      </c>
      <c r="G847" s="2">
        <v>4.25</v>
      </c>
      <c r="H847" s="2">
        <v>24</v>
      </c>
      <c r="I847" s="2">
        <v>26.74</v>
      </c>
      <c r="J847" s="2">
        <v>134.78</v>
      </c>
      <c r="K847" s="2">
        <v>54.46</v>
      </c>
      <c r="L847" s="2">
        <v>36.520000000000003</v>
      </c>
      <c r="M847" s="2">
        <v>147.5</v>
      </c>
      <c r="N847" s="2">
        <v>59.6</v>
      </c>
      <c r="O847" s="2">
        <v>39.96</v>
      </c>
      <c r="P847" s="4">
        <f>IF('Data 1Q Ahead No Spaces'!T847&lt;5,0,IF('Data 1Q Ahead No Spaces'!T847&lt;11,1,IF('Data 1Q Ahead No Spaces'!T847&lt;17,2,3)))</f>
        <v>1</v>
      </c>
      <c r="Q847" s="7">
        <v>3345.2438999999999</v>
      </c>
      <c r="R847" s="7">
        <f>VLOOKUP('Data 1Q Ahead No Spaces'!W847,Industry!$A$2:$B$11,2,FALSE)</f>
        <v>5</v>
      </c>
    </row>
    <row r="848" spans="1:18" ht="37.5" customHeight="1" thickBot="1" x14ac:dyDescent="0.4">
      <c r="A848" s="4">
        <f>IF('Data 1Q Ahead No Spaces'!A848='Data 1Q Ahead No Spaces'!A847,'Data to Use'!A847,'Data to Use'!A847+1)</f>
        <v>22</v>
      </c>
      <c r="B848" s="2">
        <v>2.08</v>
      </c>
      <c r="C848" s="2">
        <v>2.91</v>
      </c>
      <c r="D848" s="2">
        <v>2.83</v>
      </c>
      <c r="E848" s="2">
        <v>7.64</v>
      </c>
      <c r="F848" s="2">
        <v>5.96</v>
      </c>
      <c r="G848" s="2">
        <v>5.64</v>
      </c>
      <c r="H848" s="2">
        <v>25</v>
      </c>
      <c r="I848" s="2">
        <v>28.43</v>
      </c>
      <c r="J848" s="2">
        <v>110.82</v>
      </c>
      <c r="K848" s="2">
        <v>47.55</v>
      </c>
      <c r="L848" s="2">
        <v>31.89</v>
      </c>
      <c r="M848" s="2">
        <v>133.07</v>
      </c>
      <c r="N848" s="2">
        <v>57.09</v>
      </c>
      <c r="O848" s="2">
        <v>38.299999999999997</v>
      </c>
      <c r="P848" s="4">
        <f>IF('Data 1Q Ahead No Spaces'!T848&lt;5,0,IF('Data 1Q Ahead No Spaces'!T848&lt;11,1,IF('Data 1Q Ahead No Spaces'!T848&lt;17,2,3)))</f>
        <v>1</v>
      </c>
      <c r="Q848" s="7">
        <v>3703.1806999999999</v>
      </c>
      <c r="R848" s="7">
        <f>VLOOKUP('Data 1Q Ahead No Spaces'!W848,Industry!$A$2:$B$11,2,FALSE)</f>
        <v>5</v>
      </c>
    </row>
    <row r="849" spans="1:18" ht="55.5" customHeight="1" thickBot="1" x14ac:dyDescent="0.4">
      <c r="A849" s="4">
        <f>IF('Data 1Q Ahead No Spaces'!A849='Data 1Q Ahead No Spaces'!A848,'Data to Use'!A848,'Data to Use'!A848+1)</f>
        <v>23</v>
      </c>
      <c r="B849" s="2">
        <v>3.36</v>
      </c>
      <c r="C849" s="2">
        <v>5.05</v>
      </c>
      <c r="D849" s="2">
        <v>4.7</v>
      </c>
      <c r="E849" s="2">
        <v>2.83</v>
      </c>
      <c r="F849" s="2">
        <v>0.93</v>
      </c>
      <c r="G849" s="2">
        <v>1.62</v>
      </c>
      <c r="H849" s="2">
        <v>39.5</v>
      </c>
      <c r="I849" s="2">
        <v>40.14</v>
      </c>
      <c r="J849" s="2">
        <v>95.37</v>
      </c>
      <c r="K849" s="2">
        <v>47.55</v>
      </c>
      <c r="L849" s="2">
        <v>41.17</v>
      </c>
      <c r="M849" s="2">
        <v>100.58</v>
      </c>
      <c r="N849" s="2">
        <v>50.15</v>
      </c>
      <c r="O849" s="2">
        <v>43.42</v>
      </c>
      <c r="P849" s="4">
        <f>IF('Data 1Q Ahead No Spaces'!T849&lt;5,0,IF('Data 1Q Ahead No Spaces'!T849&lt;11,1,IF('Data 1Q Ahead No Spaces'!T849&lt;17,2,3)))</f>
        <v>1</v>
      </c>
      <c r="Q849" s="7">
        <v>6237.8671000000004</v>
      </c>
      <c r="R849" s="7">
        <f>VLOOKUP('Data 1Q Ahead No Spaces'!W849,Industry!$A$2:$B$11,2,FALSE)</f>
        <v>1</v>
      </c>
    </row>
    <row r="850" spans="1:18" ht="55.5" customHeight="1" thickBot="1" x14ac:dyDescent="0.4">
      <c r="A850" s="4">
        <f>IF('Data 1Q Ahead No Spaces'!A850='Data 1Q Ahead No Spaces'!A849,'Data to Use'!A849,'Data to Use'!A849+1)</f>
        <v>23</v>
      </c>
      <c r="B850" s="2">
        <v>3.49</v>
      </c>
      <c r="C850" s="2">
        <v>5.14</v>
      </c>
      <c r="D850" s="2">
        <v>4.91</v>
      </c>
      <c r="E850" s="2">
        <v>4.42</v>
      </c>
      <c r="F850" s="2">
        <v>-0.34</v>
      </c>
      <c r="G850" s="2">
        <v>3.08</v>
      </c>
      <c r="H850" s="2">
        <v>35.200000000000003</v>
      </c>
      <c r="I850" s="2">
        <v>40.74</v>
      </c>
      <c r="J850" s="2">
        <v>92</v>
      </c>
      <c r="K850" s="2">
        <v>46.69</v>
      </c>
      <c r="L850" s="2">
        <v>40.229999999999997</v>
      </c>
      <c r="M850" s="2">
        <v>97.06</v>
      </c>
      <c r="N850" s="2">
        <v>49.25</v>
      </c>
      <c r="O850" s="2">
        <v>42.44</v>
      </c>
      <c r="P850" s="4">
        <f>IF('Data 1Q Ahead No Spaces'!T850&lt;5,0,IF('Data 1Q Ahead No Spaces'!T850&lt;11,1,IF('Data 1Q Ahead No Spaces'!T850&lt;17,2,3)))</f>
        <v>1</v>
      </c>
      <c r="Q850" s="7">
        <v>6593.2619000000004</v>
      </c>
      <c r="R850" s="7">
        <f>VLOOKUP('Data 1Q Ahead No Spaces'!W850,Industry!$A$2:$B$11,2,FALSE)</f>
        <v>1</v>
      </c>
    </row>
    <row r="851" spans="1:18" ht="55.5" customHeight="1" thickBot="1" x14ac:dyDescent="0.4">
      <c r="A851" s="4">
        <f>IF('Data 1Q Ahead No Spaces'!A851='Data 1Q Ahead No Spaces'!A850,'Data to Use'!A850,'Data to Use'!A850+1)</f>
        <v>23</v>
      </c>
      <c r="B851" s="2">
        <v>3.41</v>
      </c>
      <c r="C851" s="2">
        <v>5.18</v>
      </c>
      <c r="D851" s="2">
        <v>4.84</v>
      </c>
      <c r="E851" s="2">
        <v>4.6100000000000003</v>
      </c>
      <c r="F851" s="2">
        <v>2.19</v>
      </c>
      <c r="G851" s="2">
        <v>3.18</v>
      </c>
      <c r="H851" s="2">
        <v>34</v>
      </c>
      <c r="I851" s="2">
        <v>41.33</v>
      </c>
      <c r="J851" s="2">
        <v>87.59</v>
      </c>
      <c r="K851" s="2">
        <v>45.5</v>
      </c>
      <c r="L851" s="2">
        <v>38.770000000000003</v>
      </c>
      <c r="M851" s="2">
        <v>92.52</v>
      </c>
      <c r="N851" s="2">
        <v>48.06</v>
      </c>
      <c r="O851" s="2">
        <v>40.950000000000003</v>
      </c>
      <c r="P851" s="4">
        <f>IF('Data 1Q Ahead No Spaces'!T851&lt;5,0,IF('Data 1Q Ahead No Spaces'!T851&lt;11,1,IF('Data 1Q Ahead No Spaces'!T851&lt;17,2,3)))</f>
        <v>1</v>
      </c>
      <c r="Q851" s="7">
        <v>7408.6688999999997</v>
      </c>
      <c r="R851" s="7">
        <f>VLOOKUP('Data 1Q Ahead No Spaces'!W851,Industry!$A$2:$B$11,2,FALSE)</f>
        <v>1</v>
      </c>
    </row>
    <row r="852" spans="1:18" ht="55.5" customHeight="1" thickBot="1" x14ac:dyDescent="0.4">
      <c r="A852" s="4">
        <f>IF('Data 1Q Ahead No Spaces'!A852='Data 1Q Ahead No Spaces'!A851,'Data to Use'!A851,'Data to Use'!A851+1)</f>
        <v>23</v>
      </c>
      <c r="B852" s="2">
        <v>2.57</v>
      </c>
      <c r="C852" s="2">
        <v>4.99</v>
      </c>
      <c r="D852" s="2">
        <v>3.61</v>
      </c>
      <c r="E852" s="2">
        <v>8.06</v>
      </c>
      <c r="F852" s="2">
        <v>3.84</v>
      </c>
      <c r="G852" s="2">
        <v>6.43</v>
      </c>
      <c r="H852" s="2">
        <v>30.8</v>
      </c>
      <c r="I852" s="2">
        <v>47.14</v>
      </c>
      <c r="J852" s="2">
        <v>70.67</v>
      </c>
      <c r="K852" s="2">
        <v>40.46</v>
      </c>
      <c r="L852" s="2">
        <v>35.21</v>
      </c>
      <c r="M852" s="2">
        <v>74.67</v>
      </c>
      <c r="N852" s="2">
        <v>42.75</v>
      </c>
      <c r="O852" s="2">
        <v>37.200000000000003</v>
      </c>
      <c r="P852" s="4">
        <f>IF('Data 1Q Ahead No Spaces'!T852&lt;5,0,IF('Data 1Q Ahead No Spaces'!T852&lt;11,1,IF('Data 1Q Ahead No Spaces'!T852&lt;17,2,3)))</f>
        <v>1</v>
      </c>
      <c r="Q852" s="7">
        <v>7647.3900999999996</v>
      </c>
      <c r="R852" s="7">
        <f>VLOOKUP('Data 1Q Ahead No Spaces'!W852,Industry!$A$2:$B$11,2,FALSE)</f>
        <v>1</v>
      </c>
    </row>
    <row r="853" spans="1:18" ht="55.5" customHeight="1" thickBot="1" x14ac:dyDescent="0.4">
      <c r="A853" s="4">
        <f>IF('Data 1Q Ahead No Spaces'!A853='Data 1Q Ahead No Spaces'!A852,'Data to Use'!A852,'Data to Use'!A852+1)</f>
        <v>23</v>
      </c>
      <c r="B853" s="2">
        <v>3.36</v>
      </c>
      <c r="C853" s="2">
        <v>4.88</v>
      </c>
      <c r="D853" s="2">
        <v>4.75</v>
      </c>
      <c r="E853" s="2">
        <v>3.83</v>
      </c>
      <c r="F853" s="2">
        <v>-15.51</v>
      </c>
      <c r="G853" s="2">
        <v>2.14</v>
      </c>
      <c r="H853" s="2">
        <v>30.6</v>
      </c>
      <c r="I853" s="2">
        <v>48.41</v>
      </c>
      <c r="J853" s="2">
        <v>67.89</v>
      </c>
      <c r="K853" s="2">
        <v>39.51</v>
      </c>
      <c r="L853" s="2">
        <v>34.700000000000003</v>
      </c>
      <c r="M853" s="2">
        <v>71.819999999999993</v>
      </c>
      <c r="N853" s="2">
        <v>41.8</v>
      </c>
      <c r="O853" s="2">
        <v>36.71</v>
      </c>
      <c r="P853" s="4">
        <f>IF('Data 1Q Ahead No Spaces'!T853&lt;5,0,IF('Data 1Q Ahead No Spaces'!T853&lt;11,1,IF('Data 1Q Ahead No Spaces'!T853&lt;17,2,3)))</f>
        <v>1</v>
      </c>
      <c r="Q853" s="7">
        <v>8916.8341</v>
      </c>
      <c r="R853" s="7">
        <f>VLOOKUP('Data 1Q Ahead No Spaces'!W853,Industry!$A$2:$B$11,2,FALSE)</f>
        <v>1</v>
      </c>
    </row>
    <row r="854" spans="1:18" ht="55.5" customHeight="1" thickBot="1" x14ac:dyDescent="0.4">
      <c r="A854" s="4">
        <f>IF('Data 1Q Ahead No Spaces'!A854='Data 1Q Ahead No Spaces'!A853,'Data to Use'!A853,'Data to Use'!A853+1)</f>
        <v>23</v>
      </c>
      <c r="B854" s="2">
        <v>3.1</v>
      </c>
      <c r="C854" s="2">
        <v>4.55</v>
      </c>
      <c r="D854" s="2">
        <v>4.3499999999999996</v>
      </c>
      <c r="E854" s="2">
        <v>6.14</v>
      </c>
      <c r="F854" s="2">
        <v>3.47</v>
      </c>
      <c r="G854" s="2">
        <v>4.37</v>
      </c>
      <c r="H854" s="2">
        <v>32</v>
      </c>
      <c r="I854" s="2">
        <v>50.24</v>
      </c>
      <c r="J854" s="2">
        <v>66.040000000000006</v>
      </c>
      <c r="K854" s="2">
        <v>38.94</v>
      </c>
      <c r="L854" s="2">
        <v>34.270000000000003</v>
      </c>
      <c r="M854" s="2">
        <v>69.59</v>
      </c>
      <c r="N854" s="2">
        <v>41.04</v>
      </c>
      <c r="O854" s="2">
        <v>36.119999999999997</v>
      </c>
      <c r="P854" s="4">
        <f>IF('Data 1Q Ahead No Spaces'!T854&lt;5,0,IF('Data 1Q Ahead No Spaces'!T854&lt;11,1,IF('Data 1Q Ahead No Spaces'!T854&lt;17,2,3)))</f>
        <v>1</v>
      </c>
      <c r="Q854" s="7">
        <v>5109.0758999999998</v>
      </c>
      <c r="R854" s="7">
        <f>VLOOKUP('Data 1Q Ahead No Spaces'!W854,Industry!$A$2:$B$11,2,FALSE)</f>
        <v>1</v>
      </c>
    </row>
    <row r="855" spans="1:18" ht="55.5" customHeight="1" thickBot="1" x14ac:dyDescent="0.4">
      <c r="A855" s="4">
        <f>IF('Data 1Q Ahead No Spaces'!A855='Data 1Q Ahead No Spaces'!A854,'Data to Use'!A854,'Data to Use'!A854+1)</f>
        <v>23</v>
      </c>
      <c r="B855" s="2">
        <v>3.3</v>
      </c>
      <c r="C855" s="2">
        <v>4.8</v>
      </c>
      <c r="D855" s="2">
        <v>4.62</v>
      </c>
      <c r="E855" s="2">
        <v>5.93</v>
      </c>
      <c r="F855" s="2">
        <v>-9.76</v>
      </c>
      <c r="G855" s="2">
        <v>4.1900000000000004</v>
      </c>
      <c r="H855" s="2">
        <v>31.3</v>
      </c>
      <c r="I855" s="2">
        <v>50.01</v>
      </c>
      <c r="J855" s="2">
        <v>71.23</v>
      </c>
      <c r="K855" s="2">
        <v>40.770000000000003</v>
      </c>
      <c r="L855" s="2">
        <v>35.619999999999997</v>
      </c>
      <c r="M855" s="2">
        <v>74.69</v>
      </c>
      <c r="N855" s="2">
        <v>42.76</v>
      </c>
      <c r="O855" s="2">
        <v>37.36</v>
      </c>
      <c r="P855" s="4">
        <f>IF('Data 1Q Ahead No Spaces'!T855&lt;5,0,IF('Data 1Q Ahead No Spaces'!T855&lt;11,1,IF('Data 1Q Ahead No Spaces'!T855&lt;17,2,3)))</f>
        <v>1</v>
      </c>
      <c r="Q855" s="7">
        <v>3532.5936000000002</v>
      </c>
      <c r="R855" s="7">
        <f>VLOOKUP('Data 1Q Ahead No Spaces'!W855,Industry!$A$2:$B$11,2,FALSE)</f>
        <v>1</v>
      </c>
    </row>
    <row r="856" spans="1:18" ht="55.5" customHeight="1" thickBot="1" x14ac:dyDescent="0.4">
      <c r="A856" s="4">
        <f>IF('Data 1Q Ahead No Spaces'!A856='Data 1Q Ahead No Spaces'!A855,'Data to Use'!A855,'Data to Use'!A855+1)</f>
        <v>23</v>
      </c>
      <c r="B856" s="2">
        <v>3.94</v>
      </c>
      <c r="C856" s="2">
        <v>5.81</v>
      </c>
      <c r="D856" s="2">
        <v>5.47</v>
      </c>
      <c r="E856" s="2">
        <v>7.43</v>
      </c>
      <c r="F856" s="2">
        <v>-7.26</v>
      </c>
      <c r="G856" s="2">
        <v>5.97</v>
      </c>
      <c r="H856" s="2">
        <v>39.5</v>
      </c>
      <c r="I856" s="2">
        <v>46.56</v>
      </c>
      <c r="J856" s="2">
        <v>89.05</v>
      </c>
      <c r="K856" s="2">
        <v>46.36</v>
      </c>
      <c r="L856" s="2">
        <v>41.46</v>
      </c>
      <c r="M856" s="2">
        <v>92.09</v>
      </c>
      <c r="N856" s="2">
        <v>47.94</v>
      </c>
      <c r="O856" s="2">
        <v>42.88</v>
      </c>
      <c r="P856" s="4">
        <f>IF('Data 1Q Ahead No Spaces'!T856&lt;5,0,IF('Data 1Q Ahead No Spaces'!T856&lt;11,1,IF('Data 1Q Ahead No Spaces'!T856&lt;17,2,3)))</f>
        <v>1</v>
      </c>
      <c r="Q856" s="7">
        <v>4942.5690000000004</v>
      </c>
      <c r="R856" s="7">
        <f>VLOOKUP('Data 1Q Ahead No Spaces'!W856,Industry!$A$2:$B$11,2,FALSE)</f>
        <v>1</v>
      </c>
    </row>
    <row r="857" spans="1:18" ht="55.5" customHeight="1" thickBot="1" x14ac:dyDescent="0.4">
      <c r="A857" s="4">
        <f>IF('Data 1Q Ahead No Spaces'!A857='Data 1Q Ahead No Spaces'!A856,'Data to Use'!A856,'Data to Use'!A856+1)</f>
        <v>23</v>
      </c>
      <c r="B857" s="2">
        <v>4.04</v>
      </c>
      <c r="C857" s="2">
        <v>5.99</v>
      </c>
      <c r="D857" s="2">
        <v>5.68</v>
      </c>
      <c r="E857" s="2">
        <v>2.4300000000000002</v>
      </c>
      <c r="F857" s="2">
        <v>-0.06</v>
      </c>
      <c r="G857" s="2">
        <v>1.22</v>
      </c>
      <c r="H857" s="2">
        <v>51.5</v>
      </c>
      <c r="I857" s="2">
        <v>46.19</v>
      </c>
      <c r="J857" s="2">
        <v>91.27</v>
      </c>
      <c r="K857" s="2">
        <v>46.97</v>
      </c>
      <c r="L857" s="2">
        <v>42.16</v>
      </c>
      <c r="M857" s="2">
        <v>94.31</v>
      </c>
      <c r="N857" s="2">
        <v>48.54</v>
      </c>
      <c r="O857" s="2">
        <v>43.56</v>
      </c>
      <c r="P857" s="4">
        <f>IF('Data 1Q Ahead No Spaces'!T857&lt;5,0,IF('Data 1Q Ahead No Spaces'!T857&lt;11,1,IF('Data 1Q Ahead No Spaces'!T857&lt;17,2,3)))</f>
        <v>1</v>
      </c>
      <c r="Q857" s="7">
        <v>5070.1210000000001</v>
      </c>
      <c r="R857" s="7">
        <f>VLOOKUP('Data 1Q Ahead No Spaces'!W857,Industry!$A$2:$B$11,2,FALSE)</f>
        <v>1</v>
      </c>
    </row>
    <row r="858" spans="1:18" ht="55.5" customHeight="1" thickBot="1" x14ac:dyDescent="0.4">
      <c r="A858" s="4">
        <f>IF('Data 1Q Ahead No Spaces'!A858='Data 1Q Ahead No Spaces'!A857,'Data to Use'!A857,'Data to Use'!A857+1)</f>
        <v>23</v>
      </c>
      <c r="B858" s="2">
        <v>5.21</v>
      </c>
      <c r="C858" s="2">
        <v>8.19</v>
      </c>
      <c r="D858" s="2">
        <v>7.64</v>
      </c>
      <c r="E858" s="2">
        <v>2.66</v>
      </c>
      <c r="F858" s="2">
        <v>-11.22</v>
      </c>
      <c r="G858" s="2">
        <v>1.52</v>
      </c>
      <c r="H858" s="2">
        <v>59.3</v>
      </c>
      <c r="I858" s="2">
        <v>41.04</v>
      </c>
      <c r="J858" s="2">
        <v>113.7</v>
      </c>
      <c r="K858" s="2">
        <v>52.46</v>
      </c>
      <c r="L858" s="2">
        <v>46.66</v>
      </c>
      <c r="M858" s="2">
        <v>116.72</v>
      </c>
      <c r="N858" s="2">
        <v>53.86</v>
      </c>
      <c r="O858" s="2">
        <v>47.9</v>
      </c>
      <c r="P858" s="4">
        <f>IF('Data 1Q Ahead No Spaces'!T858&lt;5,0,IF('Data 1Q Ahead No Spaces'!T858&lt;11,1,IF('Data 1Q Ahead No Spaces'!T858&lt;17,2,3)))</f>
        <v>1</v>
      </c>
      <c r="Q858" s="7">
        <v>4419.9067999999997</v>
      </c>
      <c r="R858" s="7">
        <f>VLOOKUP('Data 1Q Ahead No Spaces'!W858,Industry!$A$2:$B$11,2,FALSE)</f>
        <v>1</v>
      </c>
    </row>
    <row r="859" spans="1:18" ht="55.5" customHeight="1" thickBot="1" x14ac:dyDescent="0.4">
      <c r="A859" s="4">
        <f>IF('Data 1Q Ahead No Spaces'!A859='Data 1Q Ahead No Spaces'!A858,'Data to Use'!A858,'Data to Use'!A858+1)</f>
        <v>23</v>
      </c>
      <c r="B859" s="2">
        <v>5.01</v>
      </c>
      <c r="C859" s="2">
        <v>9.08</v>
      </c>
      <c r="D859" s="2">
        <v>7.52</v>
      </c>
      <c r="E859" s="2">
        <v>3.32</v>
      </c>
      <c r="F859" s="2">
        <v>0.17</v>
      </c>
      <c r="G859" s="2">
        <v>2.14</v>
      </c>
      <c r="H859" s="2">
        <v>63.3</v>
      </c>
      <c r="I859" s="2">
        <v>38.61</v>
      </c>
      <c r="J859" s="2">
        <v>127.33</v>
      </c>
      <c r="K859" s="2">
        <v>55.71</v>
      </c>
      <c r="L859" s="2">
        <v>49.16</v>
      </c>
      <c r="M859" s="2">
        <v>128.56</v>
      </c>
      <c r="N859" s="2">
        <v>56.25</v>
      </c>
      <c r="O859" s="2">
        <v>49.64</v>
      </c>
      <c r="P859" s="4">
        <f>IF('Data 1Q Ahead No Spaces'!T859&lt;5,0,IF('Data 1Q Ahead No Spaces'!T859&lt;11,1,IF('Data 1Q Ahead No Spaces'!T859&lt;17,2,3)))</f>
        <v>1</v>
      </c>
      <c r="Q859" s="7">
        <v>4249.9178000000002</v>
      </c>
      <c r="R859" s="7">
        <f>VLOOKUP('Data 1Q Ahead No Spaces'!W859,Industry!$A$2:$B$11,2,FALSE)</f>
        <v>1</v>
      </c>
    </row>
    <row r="860" spans="1:18" ht="55.5" customHeight="1" thickBot="1" x14ac:dyDescent="0.4">
      <c r="A860" s="4">
        <f>IF('Data 1Q Ahead No Spaces'!A860='Data 1Q Ahead No Spaces'!A859,'Data to Use'!A859,'Data to Use'!A859+1)</f>
        <v>23</v>
      </c>
      <c r="B860" s="2">
        <v>5.6</v>
      </c>
      <c r="C860" s="2">
        <v>10.3</v>
      </c>
      <c r="D860" s="2">
        <v>8.77</v>
      </c>
      <c r="E860" s="2">
        <v>4.5599999999999996</v>
      </c>
      <c r="F860" s="2">
        <v>2.33</v>
      </c>
      <c r="G860" s="2">
        <v>3.34</v>
      </c>
      <c r="H860" s="2">
        <v>63.2</v>
      </c>
      <c r="I860" s="2">
        <v>38.71</v>
      </c>
      <c r="J860" s="2">
        <v>128.01</v>
      </c>
      <c r="K860" s="2">
        <v>54.68</v>
      </c>
      <c r="L860" s="2">
        <v>49.56</v>
      </c>
      <c r="M860" s="2">
        <v>134.12</v>
      </c>
      <c r="N860" s="2">
        <v>57.29</v>
      </c>
      <c r="O860" s="2">
        <v>51.92</v>
      </c>
      <c r="P860" s="4">
        <f>IF('Data 1Q Ahead No Spaces'!T860&lt;5,0,IF('Data 1Q Ahead No Spaces'!T860&lt;11,1,IF('Data 1Q Ahead No Spaces'!T860&lt;17,2,3)))</f>
        <v>2</v>
      </c>
      <c r="Q860" s="7">
        <v>2058.2716</v>
      </c>
      <c r="R860" s="7">
        <f>VLOOKUP('Data 1Q Ahead No Spaces'!W860,Industry!$A$2:$B$11,2,FALSE)</f>
        <v>1</v>
      </c>
    </row>
    <row r="861" spans="1:18" ht="55.5" customHeight="1" thickBot="1" x14ac:dyDescent="0.4">
      <c r="A861" s="4">
        <f>IF('Data 1Q Ahead No Spaces'!A861='Data 1Q Ahead No Spaces'!A860,'Data to Use'!A860,'Data to Use'!A860+1)</f>
        <v>23</v>
      </c>
      <c r="B861" s="2">
        <v>6.5</v>
      </c>
      <c r="C861" s="2">
        <v>12.39</v>
      </c>
      <c r="D861" s="2">
        <v>10.8</v>
      </c>
      <c r="E861" s="2">
        <v>1.49</v>
      </c>
      <c r="F861" s="2">
        <v>-7.03</v>
      </c>
      <c r="G861" s="2">
        <v>0.28000000000000003</v>
      </c>
      <c r="H861" s="2">
        <v>67.5</v>
      </c>
      <c r="I861" s="2">
        <v>36.229999999999997</v>
      </c>
      <c r="J861" s="2">
        <v>143.94999999999999</v>
      </c>
      <c r="K861" s="2">
        <v>57.51</v>
      </c>
      <c r="L861" s="2">
        <v>52.15</v>
      </c>
      <c r="M861" s="2">
        <v>150.30000000000001</v>
      </c>
      <c r="N861" s="2">
        <v>60.05</v>
      </c>
      <c r="O861" s="2">
        <v>54.45</v>
      </c>
      <c r="P861" s="4">
        <f>IF('Data 1Q Ahead No Spaces'!T861&lt;5,0,IF('Data 1Q Ahead No Spaces'!T861&lt;11,1,IF('Data 1Q Ahead No Spaces'!T861&lt;17,2,3)))</f>
        <v>2</v>
      </c>
      <c r="Q861" s="7">
        <v>3107.7217000000001</v>
      </c>
      <c r="R861" s="7">
        <f>VLOOKUP('Data 1Q Ahead No Spaces'!W861,Industry!$A$2:$B$11,2,FALSE)</f>
        <v>1</v>
      </c>
    </row>
    <row r="862" spans="1:18" ht="55.5" customHeight="1" thickBot="1" x14ac:dyDescent="0.4">
      <c r="A862" s="4">
        <f>IF('Data 1Q Ahead No Spaces'!A862='Data 1Q Ahead No Spaces'!A861,'Data to Use'!A861,'Data to Use'!A861+1)</f>
        <v>23</v>
      </c>
      <c r="B862" s="2">
        <v>6.1</v>
      </c>
      <c r="C862" s="2">
        <v>11.45</v>
      </c>
      <c r="D862" s="2">
        <v>10.130000000000001</v>
      </c>
      <c r="E862" s="2">
        <v>2.86</v>
      </c>
      <c r="F862" s="2">
        <v>1.49</v>
      </c>
      <c r="G862" s="2">
        <v>1.65</v>
      </c>
      <c r="H862" s="2">
        <v>68.3</v>
      </c>
      <c r="I862" s="2">
        <v>36.86</v>
      </c>
      <c r="J862" s="2">
        <v>137.75</v>
      </c>
      <c r="K862" s="2">
        <v>56.46</v>
      </c>
      <c r="L862" s="2">
        <v>50.78</v>
      </c>
      <c r="M862" s="2">
        <v>143.99</v>
      </c>
      <c r="N862" s="2">
        <v>59.01</v>
      </c>
      <c r="O862" s="2">
        <v>53.08</v>
      </c>
      <c r="P862" s="4">
        <f>IF('Data 1Q Ahead No Spaces'!T862&lt;5,0,IF('Data 1Q Ahead No Spaces'!T862&lt;11,1,IF('Data 1Q Ahead No Spaces'!T862&lt;17,2,3)))</f>
        <v>2</v>
      </c>
      <c r="Q862" s="7">
        <v>4326.8490000000002</v>
      </c>
      <c r="R862" s="7">
        <f>VLOOKUP('Data 1Q Ahead No Spaces'!W862,Industry!$A$2:$B$11,2,FALSE)</f>
        <v>1</v>
      </c>
    </row>
    <row r="863" spans="1:18" ht="55.5" customHeight="1" thickBot="1" x14ac:dyDescent="0.4">
      <c r="A863" s="4">
        <f>IF('Data 1Q Ahead No Spaces'!A863='Data 1Q Ahead No Spaces'!A862,'Data to Use'!A862,'Data to Use'!A862+1)</f>
        <v>23</v>
      </c>
      <c r="B863" s="2">
        <v>6.27</v>
      </c>
      <c r="C863" s="2">
        <v>11.86</v>
      </c>
      <c r="D863" s="2">
        <v>10.6</v>
      </c>
      <c r="E863" s="2">
        <v>3.22</v>
      </c>
      <c r="F863" s="2">
        <v>1.35</v>
      </c>
      <c r="G863" s="2">
        <v>1.95</v>
      </c>
      <c r="H863" s="2">
        <v>67</v>
      </c>
      <c r="I863" s="2">
        <v>36.380000000000003</v>
      </c>
      <c r="J863" s="2">
        <v>138.63</v>
      </c>
      <c r="K863" s="2">
        <v>56.41</v>
      </c>
      <c r="L863" s="2">
        <v>50.44</v>
      </c>
      <c r="M863" s="2">
        <v>145.72999999999999</v>
      </c>
      <c r="N863" s="2">
        <v>59.31</v>
      </c>
      <c r="O863" s="2">
        <v>53.02</v>
      </c>
      <c r="P863" s="4">
        <f>IF('Data 1Q Ahead No Spaces'!T863&lt;5,0,IF('Data 1Q Ahead No Spaces'!T863&lt;11,1,IF('Data 1Q Ahead No Spaces'!T863&lt;17,2,3)))</f>
        <v>2</v>
      </c>
      <c r="Q863" s="7">
        <v>3742.8690000000001</v>
      </c>
      <c r="R863" s="7">
        <f>VLOOKUP('Data 1Q Ahead No Spaces'!W863,Industry!$A$2:$B$11,2,FALSE)</f>
        <v>1</v>
      </c>
    </row>
    <row r="864" spans="1:18" ht="55.5" customHeight="1" thickBot="1" x14ac:dyDescent="0.4">
      <c r="A864" s="4">
        <f>IF('Data 1Q Ahead No Spaces'!A864='Data 1Q Ahead No Spaces'!A863,'Data to Use'!A863,'Data to Use'!A863+1)</f>
        <v>23</v>
      </c>
      <c r="B864" s="2">
        <v>5.76</v>
      </c>
      <c r="C864" s="2">
        <v>10.87</v>
      </c>
      <c r="D864" s="2">
        <v>9.6</v>
      </c>
      <c r="E864" s="2">
        <v>4.83</v>
      </c>
      <c r="F864" s="2">
        <v>3.97</v>
      </c>
      <c r="G864" s="2">
        <v>3.57</v>
      </c>
      <c r="H864" s="2">
        <v>67.8</v>
      </c>
      <c r="I864" s="2">
        <v>38.229999999999997</v>
      </c>
      <c r="J864" s="2">
        <v>133.15</v>
      </c>
      <c r="K864" s="2">
        <v>56.37</v>
      </c>
      <c r="L864" s="2">
        <v>50.91</v>
      </c>
      <c r="M864" s="2">
        <v>136.19999999999999</v>
      </c>
      <c r="N864" s="2">
        <v>57.66</v>
      </c>
      <c r="O864" s="2">
        <v>52.07</v>
      </c>
      <c r="P864" s="4">
        <f>IF('Data 1Q Ahead No Spaces'!T864&lt;5,0,IF('Data 1Q Ahead No Spaces'!T864&lt;11,1,IF('Data 1Q Ahead No Spaces'!T864&lt;17,2,3)))</f>
        <v>2</v>
      </c>
      <c r="Q864" s="7">
        <v>3056.3213000000001</v>
      </c>
      <c r="R864" s="7">
        <f>VLOOKUP('Data 1Q Ahead No Spaces'!W864,Industry!$A$2:$B$11,2,FALSE)</f>
        <v>1</v>
      </c>
    </row>
    <row r="865" spans="1:18" ht="55.5" customHeight="1" thickBot="1" x14ac:dyDescent="0.4">
      <c r="A865" s="4">
        <f>IF('Data 1Q Ahead No Spaces'!A865='Data 1Q Ahead No Spaces'!A864,'Data to Use'!A864,'Data to Use'!A864+1)</f>
        <v>23</v>
      </c>
      <c r="B865" s="2">
        <v>5.84</v>
      </c>
      <c r="C865" s="2">
        <v>9.8800000000000008</v>
      </c>
      <c r="D865" s="2">
        <v>9.44</v>
      </c>
      <c r="E865" s="2">
        <v>2.38</v>
      </c>
      <c r="F865" s="2">
        <v>-4.37</v>
      </c>
      <c r="G865" s="2">
        <v>1.04</v>
      </c>
      <c r="H865" s="2">
        <v>63.8</v>
      </c>
      <c r="I865" s="2">
        <v>38.29</v>
      </c>
      <c r="J865" s="2">
        <v>131.91</v>
      </c>
      <c r="K865" s="2">
        <v>56.15</v>
      </c>
      <c r="L865" s="2">
        <v>50.5</v>
      </c>
      <c r="M865" s="2">
        <v>134.94999999999999</v>
      </c>
      <c r="N865" s="2">
        <v>57.44</v>
      </c>
      <c r="O865" s="2">
        <v>51.67</v>
      </c>
      <c r="P865" s="4">
        <f>IF('Data 1Q Ahead No Spaces'!T865&lt;5,0,IF('Data 1Q Ahead No Spaces'!T865&lt;11,1,IF('Data 1Q Ahead No Spaces'!T865&lt;17,2,3)))</f>
        <v>2</v>
      </c>
      <c r="Q865" s="7">
        <v>3214.1988000000001</v>
      </c>
      <c r="R865" s="7">
        <f>VLOOKUP('Data 1Q Ahead No Spaces'!W865,Industry!$A$2:$B$11,2,FALSE)</f>
        <v>1</v>
      </c>
    </row>
    <row r="866" spans="1:18" ht="55.5" customHeight="1" thickBot="1" x14ac:dyDescent="0.4">
      <c r="A866" s="4">
        <f>IF('Data 1Q Ahead No Spaces'!A866='Data 1Q Ahead No Spaces'!A865,'Data to Use'!A865,'Data to Use'!A865+1)</f>
        <v>23</v>
      </c>
      <c r="B866" s="2">
        <v>5.75</v>
      </c>
      <c r="C866" s="2">
        <v>9.61</v>
      </c>
      <c r="D866" s="2">
        <v>9.34</v>
      </c>
      <c r="E866" s="2">
        <v>3.14</v>
      </c>
      <c r="F866" s="2">
        <v>2.35</v>
      </c>
      <c r="G866" s="2">
        <v>1.77</v>
      </c>
      <c r="H866" s="2">
        <v>64.900000000000006</v>
      </c>
      <c r="I866" s="2">
        <v>38.770000000000003</v>
      </c>
      <c r="J866" s="2">
        <v>127.94</v>
      </c>
      <c r="K866" s="2">
        <v>55.4</v>
      </c>
      <c r="L866" s="2">
        <v>49.61</v>
      </c>
      <c r="M866" s="2">
        <v>130.97</v>
      </c>
      <c r="N866" s="2">
        <v>56.7</v>
      </c>
      <c r="O866" s="2">
        <v>50.78</v>
      </c>
      <c r="P866" s="4">
        <f>IF('Data 1Q Ahead No Spaces'!T866&lt;5,0,IF('Data 1Q Ahead No Spaces'!T866&lt;11,1,IF('Data 1Q Ahead No Spaces'!T866&lt;17,2,3)))</f>
        <v>2</v>
      </c>
      <c r="Q866" s="7">
        <v>2894.0713000000001</v>
      </c>
      <c r="R866" s="7">
        <f>VLOOKUP('Data 1Q Ahead No Spaces'!W866,Industry!$A$2:$B$11,2,FALSE)</f>
        <v>1</v>
      </c>
    </row>
    <row r="867" spans="1:18" ht="55.5" customHeight="1" thickBot="1" x14ac:dyDescent="0.4">
      <c r="A867" s="4">
        <f>IF('Data 1Q Ahead No Spaces'!A867='Data 1Q Ahead No Spaces'!A866,'Data to Use'!A866,'Data to Use'!A866+1)</f>
        <v>23</v>
      </c>
      <c r="B867" s="2">
        <v>5.65</v>
      </c>
      <c r="C867" s="2">
        <v>10.27</v>
      </c>
      <c r="D867" s="2">
        <v>9.2899999999999991</v>
      </c>
      <c r="E867" s="2">
        <v>3.08</v>
      </c>
      <c r="F867" s="2">
        <v>2.11</v>
      </c>
      <c r="G867" s="2">
        <v>1.76</v>
      </c>
      <c r="H867" s="2">
        <v>66.8</v>
      </c>
      <c r="I867" s="2">
        <v>37.6</v>
      </c>
      <c r="J867" s="2">
        <v>130.91</v>
      </c>
      <c r="K867" s="2">
        <v>55.57</v>
      </c>
      <c r="L867" s="2">
        <v>49.22</v>
      </c>
      <c r="M867" s="2">
        <v>135.58000000000001</v>
      </c>
      <c r="N867" s="2">
        <v>57.55</v>
      </c>
      <c r="O867" s="2">
        <v>50.97</v>
      </c>
      <c r="P867" s="4">
        <f>IF('Data 1Q Ahead No Spaces'!T867&lt;5,0,IF('Data 1Q Ahead No Spaces'!T867&lt;11,1,IF('Data 1Q Ahead No Spaces'!T867&lt;17,2,3)))</f>
        <v>2</v>
      </c>
      <c r="Q867" s="7">
        <v>4466.1075000000001</v>
      </c>
      <c r="R867" s="7">
        <f>VLOOKUP('Data 1Q Ahead No Spaces'!W867,Industry!$A$2:$B$11,2,FALSE)</f>
        <v>1</v>
      </c>
    </row>
    <row r="868" spans="1:18" ht="55.5" customHeight="1" thickBot="1" x14ac:dyDescent="0.4">
      <c r="A868" s="4">
        <f>IF('Data 1Q Ahead No Spaces'!A868='Data 1Q Ahead No Spaces'!A867,'Data to Use'!A867,'Data to Use'!A867+1)</f>
        <v>23</v>
      </c>
      <c r="B868" s="2">
        <v>5.7</v>
      </c>
      <c r="C868" s="2">
        <v>10.08</v>
      </c>
      <c r="D868" s="2">
        <v>9.39</v>
      </c>
      <c r="E868" s="2">
        <v>5.0599999999999996</v>
      </c>
      <c r="F868" s="2">
        <v>-1.37</v>
      </c>
      <c r="G868" s="2">
        <v>3.71</v>
      </c>
      <c r="H868" s="2">
        <v>67.099999999999994</v>
      </c>
      <c r="I868" s="2">
        <v>38.72</v>
      </c>
      <c r="J868" s="2">
        <v>121.27</v>
      </c>
      <c r="K868" s="2">
        <v>52.99</v>
      </c>
      <c r="L868" s="2">
        <v>46.96</v>
      </c>
      <c r="M868" s="2">
        <v>128.83000000000001</v>
      </c>
      <c r="N868" s="2">
        <v>56.3</v>
      </c>
      <c r="O868" s="2">
        <v>49.89</v>
      </c>
      <c r="P868" s="4">
        <f>IF('Data 1Q Ahead No Spaces'!T868&lt;5,0,IF('Data 1Q Ahead No Spaces'!T868&lt;11,1,IF('Data 1Q Ahead No Spaces'!T868&lt;17,2,3)))</f>
        <v>2</v>
      </c>
      <c r="Q868" s="7">
        <v>5486.4885999999997</v>
      </c>
      <c r="R868" s="7">
        <f>VLOOKUP('Data 1Q Ahead No Spaces'!W868,Industry!$A$2:$B$11,2,FALSE)</f>
        <v>1</v>
      </c>
    </row>
    <row r="869" spans="1:18" ht="55.5" customHeight="1" thickBot="1" x14ac:dyDescent="0.4">
      <c r="A869" s="4">
        <f>IF('Data 1Q Ahead No Spaces'!A869='Data 1Q Ahead No Spaces'!A868,'Data to Use'!A868,'Data to Use'!A868+1)</f>
        <v>23</v>
      </c>
      <c r="B869" s="2">
        <v>6.19</v>
      </c>
      <c r="C869" s="2">
        <v>11.09</v>
      </c>
      <c r="D869" s="2">
        <v>10.46</v>
      </c>
      <c r="E869" s="2">
        <v>2</v>
      </c>
      <c r="F869" s="2">
        <v>-4.84</v>
      </c>
      <c r="G869" s="2">
        <v>0.64</v>
      </c>
      <c r="H869" s="2">
        <v>69.599999999999994</v>
      </c>
      <c r="I869" s="2">
        <v>37.65</v>
      </c>
      <c r="J869" s="2">
        <v>129.5</v>
      </c>
      <c r="K869" s="2">
        <v>54.67</v>
      </c>
      <c r="L869" s="2">
        <v>48.76</v>
      </c>
      <c r="M869" s="2">
        <v>136.9</v>
      </c>
      <c r="N869" s="2">
        <v>57.79</v>
      </c>
      <c r="O869" s="2">
        <v>51.54</v>
      </c>
      <c r="P869" s="4">
        <f>IF('Data 1Q Ahead No Spaces'!T869&lt;5,0,IF('Data 1Q Ahead No Spaces'!T869&lt;11,1,IF('Data 1Q Ahead No Spaces'!T869&lt;17,2,3)))</f>
        <v>2</v>
      </c>
      <c r="Q869" s="7">
        <v>6803.1845999999996</v>
      </c>
      <c r="R869" s="7">
        <f>VLOOKUP('Data 1Q Ahead No Spaces'!W869,Industry!$A$2:$B$11,2,FALSE)</f>
        <v>1</v>
      </c>
    </row>
    <row r="870" spans="1:18" ht="55.5" customHeight="1" thickBot="1" x14ac:dyDescent="0.4">
      <c r="A870" s="4">
        <f>IF('Data 1Q Ahead No Spaces'!A870='Data 1Q Ahead No Spaces'!A869,'Data to Use'!A869,'Data to Use'!A869+1)</f>
        <v>23</v>
      </c>
      <c r="B870" s="2">
        <v>5.59</v>
      </c>
      <c r="C870" s="2">
        <v>10.19</v>
      </c>
      <c r="D870" s="2">
        <v>9.2200000000000006</v>
      </c>
      <c r="E870" s="2">
        <v>3.39</v>
      </c>
      <c r="F870" s="2">
        <v>2.29</v>
      </c>
      <c r="G870" s="2">
        <v>2.12</v>
      </c>
      <c r="H870" s="2">
        <v>75.7</v>
      </c>
      <c r="I870" s="2">
        <v>37.770000000000003</v>
      </c>
      <c r="J870" s="2">
        <v>126.21</v>
      </c>
      <c r="K870" s="2">
        <v>54.07</v>
      </c>
      <c r="L870" s="2">
        <v>47.67</v>
      </c>
      <c r="M870" s="2">
        <v>133.4</v>
      </c>
      <c r="N870" s="2">
        <v>57.16</v>
      </c>
      <c r="O870" s="2">
        <v>50.39</v>
      </c>
      <c r="P870" s="4">
        <f>IF('Data 1Q Ahead No Spaces'!T870&lt;5,0,IF('Data 1Q Ahead No Spaces'!T870&lt;11,1,IF('Data 1Q Ahead No Spaces'!T870&lt;17,2,3)))</f>
        <v>2</v>
      </c>
      <c r="Q870" s="7">
        <v>8720.2461000000003</v>
      </c>
      <c r="R870" s="7">
        <f>VLOOKUP('Data 1Q Ahead No Spaces'!W870,Industry!$A$2:$B$11,2,FALSE)</f>
        <v>1</v>
      </c>
    </row>
    <row r="871" spans="1:18" ht="55.5" customHeight="1" thickBot="1" x14ac:dyDescent="0.4">
      <c r="A871" s="4">
        <f>IF('Data 1Q Ahead No Spaces'!A871='Data 1Q Ahead No Spaces'!A870,'Data to Use'!A870,'Data to Use'!A870+1)</f>
        <v>23</v>
      </c>
      <c r="B871" s="2">
        <v>5.12</v>
      </c>
      <c r="C871" s="2">
        <v>9.2100000000000009</v>
      </c>
      <c r="D871" s="2">
        <v>8.1199999999999992</v>
      </c>
      <c r="E871" s="2">
        <v>3.79</v>
      </c>
      <c r="F871" s="2">
        <v>-1.33</v>
      </c>
      <c r="G871" s="2">
        <v>2.52</v>
      </c>
      <c r="H871" s="2">
        <v>77.099999999999994</v>
      </c>
      <c r="I871" s="2">
        <v>37.36</v>
      </c>
      <c r="J871" s="2">
        <v>109.1</v>
      </c>
      <c r="K871" s="2">
        <v>46.79</v>
      </c>
      <c r="L871" s="2">
        <v>40.76</v>
      </c>
      <c r="M871" s="2">
        <v>133.18</v>
      </c>
      <c r="N871" s="2">
        <v>57.11</v>
      </c>
      <c r="O871" s="2">
        <v>49.75</v>
      </c>
      <c r="P871" s="4">
        <f>IF('Data 1Q Ahead No Spaces'!T871&lt;5,0,IF('Data 1Q Ahead No Spaces'!T871&lt;11,1,IF('Data 1Q Ahead No Spaces'!T871&lt;17,2,3)))</f>
        <v>2</v>
      </c>
      <c r="Q871" s="7">
        <v>8613.1517999999996</v>
      </c>
      <c r="R871" s="7">
        <f>VLOOKUP('Data 1Q Ahead No Spaces'!W871,Industry!$A$2:$B$11,2,FALSE)</f>
        <v>1</v>
      </c>
    </row>
    <row r="872" spans="1:18" ht="55.5" customHeight="1" thickBot="1" x14ac:dyDescent="0.4">
      <c r="A872" s="4">
        <f>IF('Data 1Q Ahead No Spaces'!A872='Data 1Q Ahead No Spaces'!A871,'Data to Use'!A871,'Data to Use'!A871+1)</f>
        <v>23</v>
      </c>
      <c r="B872" s="2">
        <v>4.45</v>
      </c>
      <c r="C872" s="2">
        <v>7.71</v>
      </c>
      <c r="D872" s="2">
        <v>6.73</v>
      </c>
      <c r="E872" s="2">
        <v>5.82</v>
      </c>
      <c r="F872" s="2">
        <v>5.26</v>
      </c>
      <c r="G872" s="2">
        <v>4.5599999999999996</v>
      </c>
      <c r="H872" s="2">
        <v>78.599999999999994</v>
      </c>
      <c r="I872" s="2">
        <v>39.82</v>
      </c>
      <c r="J872" s="2">
        <v>102.29</v>
      </c>
      <c r="K872" s="2">
        <v>46.02</v>
      </c>
      <c r="L872" s="2">
        <v>40.729999999999997</v>
      </c>
      <c r="M872" s="2">
        <v>122.28</v>
      </c>
      <c r="N872" s="2">
        <v>55.01</v>
      </c>
      <c r="O872" s="2">
        <v>48.69</v>
      </c>
      <c r="P872" s="4">
        <f>IF('Data 1Q Ahead No Spaces'!T872&lt;5,0,IF('Data 1Q Ahead No Spaces'!T872&lt;11,1,IF('Data 1Q Ahead No Spaces'!T872&lt;17,2,3)))</f>
        <v>2</v>
      </c>
      <c r="Q872" s="7">
        <v>8662.4477000000006</v>
      </c>
      <c r="R872" s="7">
        <f>VLOOKUP('Data 1Q Ahead No Spaces'!W872,Industry!$A$2:$B$11,2,FALSE)</f>
        <v>1</v>
      </c>
    </row>
    <row r="873" spans="1:18" ht="55.5" customHeight="1" thickBot="1" x14ac:dyDescent="0.4">
      <c r="A873" s="4">
        <f>IF('Data 1Q Ahead No Spaces'!A873='Data 1Q Ahead No Spaces'!A872,'Data to Use'!A872,'Data to Use'!A872+1)</f>
        <v>23</v>
      </c>
      <c r="B873" s="2">
        <v>4.45</v>
      </c>
      <c r="C873" s="2">
        <v>7.61</v>
      </c>
      <c r="D873" s="2">
        <v>6.77</v>
      </c>
      <c r="E873" s="2">
        <v>1.79</v>
      </c>
      <c r="F873" s="2">
        <v>0.28999999999999998</v>
      </c>
      <c r="G873" s="2">
        <v>0.51</v>
      </c>
      <c r="H873" s="2">
        <v>78.5</v>
      </c>
      <c r="I873" s="2">
        <v>40.159999999999997</v>
      </c>
      <c r="J873" s="2">
        <v>100.46</v>
      </c>
      <c r="K873" s="2">
        <v>45.81</v>
      </c>
      <c r="L873" s="2">
        <v>40.340000000000003</v>
      </c>
      <c r="M873" s="2">
        <v>119.3</v>
      </c>
      <c r="N873" s="2">
        <v>54.4</v>
      </c>
      <c r="O873" s="2">
        <v>47.91</v>
      </c>
      <c r="P873" s="4">
        <f>IF('Data 1Q Ahead No Spaces'!T873&lt;5,0,IF('Data 1Q Ahead No Spaces'!T873&lt;11,1,IF('Data 1Q Ahead No Spaces'!T873&lt;17,2,3)))</f>
        <v>2</v>
      </c>
      <c r="Q873" s="7">
        <v>10923.7444</v>
      </c>
      <c r="R873" s="7">
        <f>VLOOKUP('Data 1Q Ahead No Spaces'!W873,Industry!$A$2:$B$11,2,FALSE)</f>
        <v>1</v>
      </c>
    </row>
    <row r="874" spans="1:18" ht="55.5" customHeight="1" thickBot="1" x14ac:dyDescent="0.4">
      <c r="A874" s="4">
        <f>IF('Data 1Q Ahead No Spaces'!A874='Data 1Q Ahead No Spaces'!A873,'Data to Use'!A873,'Data to Use'!A873+1)</f>
        <v>23</v>
      </c>
      <c r="B874" s="2">
        <v>4.04</v>
      </c>
      <c r="C874" s="2">
        <v>6.45</v>
      </c>
      <c r="D874" s="2">
        <v>6.06</v>
      </c>
      <c r="E874" s="2">
        <v>4</v>
      </c>
      <c r="F874" s="2">
        <v>2.89</v>
      </c>
      <c r="G874" s="2">
        <v>2.67</v>
      </c>
      <c r="H874" s="2">
        <v>75.3</v>
      </c>
      <c r="I874" s="2">
        <v>42.23</v>
      </c>
      <c r="J874" s="2">
        <v>97.88</v>
      </c>
      <c r="K874" s="2">
        <v>47.83</v>
      </c>
      <c r="L874" s="2">
        <v>41.33</v>
      </c>
      <c r="M874" s="2">
        <v>104.62</v>
      </c>
      <c r="N874" s="2">
        <v>51.13</v>
      </c>
      <c r="O874" s="2">
        <v>44.18</v>
      </c>
      <c r="P874" s="4">
        <f>IF('Data 1Q Ahead No Spaces'!T874&lt;5,0,IF('Data 1Q Ahead No Spaces'!T874&lt;11,1,IF('Data 1Q Ahead No Spaces'!T874&lt;17,2,3)))</f>
        <v>2</v>
      </c>
      <c r="Q874" s="7">
        <v>8993.1717000000008</v>
      </c>
      <c r="R874" s="7">
        <f>VLOOKUP('Data 1Q Ahead No Spaces'!W874,Industry!$A$2:$B$11,2,FALSE)</f>
        <v>1</v>
      </c>
    </row>
    <row r="875" spans="1:18" ht="55.5" customHeight="1" thickBot="1" x14ac:dyDescent="0.4">
      <c r="A875" s="4">
        <f>IF('Data 1Q Ahead No Spaces'!A875='Data 1Q Ahead No Spaces'!A874,'Data to Use'!A874,'Data to Use'!A874+1)</f>
        <v>23</v>
      </c>
      <c r="B875" s="2">
        <v>3.66</v>
      </c>
      <c r="C875" s="2">
        <v>5.82</v>
      </c>
      <c r="D875" s="2">
        <v>5.45</v>
      </c>
      <c r="E875" s="2">
        <v>4.57</v>
      </c>
      <c r="F875" s="2">
        <v>3.24</v>
      </c>
      <c r="G875" s="2">
        <v>3.12</v>
      </c>
      <c r="H875" s="2">
        <v>68.7</v>
      </c>
      <c r="I875" s="2">
        <v>44.01</v>
      </c>
      <c r="J875" s="2">
        <v>84.89</v>
      </c>
      <c r="K875" s="2">
        <v>44.03</v>
      </c>
      <c r="L875" s="2">
        <v>37.36</v>
      </c>
      <c r="M875" s="2">
        <v>92.82</v>
      </c>
      <c r="N875" s="2">
        <v>48.14</v>
      </c>
      <c r="O875" s="2">
        <v>40.85</v>
      </c>
      <c r="P875" s="4">
        <f>IF('Data 1Q Ahead No Spaces'!T875&lt;5,0,IF('Data 1Q Ahead No Spaces'!T875&lt;11,1,IF('Data 1Q Ahead No Spaces'!T875&lt;17,2,3)))</f>
        <v>2</v>
      </c>
      <c r="Q875" s="7">
        <v>9928.7553000000007</v>
      </c>
      <c r="R875" s="7">
        <f>VLOOKUP('Data 1Q Ahead No Spaces'!W875,Industry!$A$2:$B$11,2,FALSE)</f>
        <v>1</v>
      </c>
    </row>
    <row r="876" spans="1:18" ht="55.5" customHeight="1" thickBot="1" x14ac:dyDescent="0.4">
      <c r="A876" s="4">
        <f>IF('Data 1Q Ahead No Spaces'!A876='Data 1Q Ahead No Spaces'!A875,'Data to Use'!A875,'Data to Use'!A875+1)</f>
        <v>23</v>
      </c>
      <c r="B876" s="2">
        <v>2.72</v>
      </c>
      <c r="C876" s="2">
        <v>4.8499999999999996</v>
      </c>
      <c r="D876" s="2">
        <v>4.63</v>
      </c>
      <c r="E876" s="2">
        <v>10.74</v>
      </c>
      <c r="F876" s="2">
        <v>5.46</v>
      </c>
      <c r="G876" s="2">
        <v>6.14</v>
      </c>
      <c r="H876" s="2">
        <v>65.3</v>
      </c>
      <c r="I876" s="2">
        <v>49.55</v>
      </c>
      <c r="J876" s="2">
        <v>64.510000000000005</v>
      </c>
      <c r="K876" s="2">
        <v>36.96</v>
      </c>
      <c r="L876" s="2">
        <v>31.96</v>
      </c>
      <c r="M876" s="2">
        <v>74.55</v>
      </c>
      <c r="N876" s="2">
        <v>42.71</v>
      </c>
      <c r="O876" s="2">
        <v>36.94</v>
      </c>
      <c r="P876" s="4">
        <f>IF('Data 1Q Ahead No Spaces'!T876&lt;5,0,IF('Data 1Q Ahead No Spaces'!T876&lt;11,1,IF('Data 1Q Ahead No Spaces'!T876&lt;17,2,3)))</f>
        <v>2</v>
      </c>
      <c r="Q876" s="7">
        <v>9041.1789000000008</v>
      </c>
      <c r="R876" s="7">
        <f>VLOOKUP('Data 1Q Ahead No Spaces'!W876,Industry!$A$2:$B$11,2,FALSE)</f>
        <v>1</v>
      </c>
    </row>
    <row r="877" spans="1:18" ht="55.5" customHeight="1" thickBot="1" x14ac:dyDescent="0.4">
      <c r="A877" s="4">
        <f>IF('Data 1Q Ahead No Spaces'!A877='Data 1Q Ahead No Spaces'!A876,'Data to Use'!A876,'Data to Use'!A876+1)</f>
        <v>23</v>
      </c>
      <c r="B877" s="2">
        <v>2.73</v>
      </c>
      <c r="C877" s="2">
        <v>4.75</v>
      </c>
      <c r="D877" s="2">
        <v>4.6100000000000003</v>
      </c>
      <c r="E877" s="2">
        <v>2.64</v>
      </c>
      <c r="F877" s="2">
        <v>0.76</v>
      </c>
      <c r="G877" s="2">
        <v>0.96</v>
      </c>
      <c r="H877" s="2">
        <v>60.5</v>
      </c>
      <c r="I877" s="2">
        <v>49.35</v>
      </c>
      <c r="J877" s="2">
        <v>63.98</v>
      </c>
      <c r="K877" s="2">
        <v>36.6</v>
      </c>
      <c r="L877" s="2">
        <v>31.57</v>
      </c>
      <c r="M877" s="2">
        <v>74.8</v>
      </c>
      <c r="N877" s="2">
        <v>42.79</v>
      </c>
      <c r="O877" s="2">
        <v>36.909999999999997</v>
      </c>
      <c r="P877" s="4">
        <f>IF('Data 1Q Ahead No Spaces'!T877&lt;5,0,IF('Data 1Q Ahead No Spaces'!T877&lt;11,1,IF('Data 1Q Ahead No Spaces'!T877&lt;17,2,3)))</f>
        <v>2</v>
      </c>
      <c r="Q877" s="7">
        <v>9478.8873000000003</v>
      </c>
      <c r="R877" s="7">
        <f>VLOOKUP('Data 1Q Ahead No Spaces'!W877,Industry!$A$2:$B$11,2,FALSE)</f>
        <v>1</v>
      </c>
    </row>
    <row r="878" spans="1:18" ht="55.5" customHeight="1" thickBot="1" x14ac:dyDescent="0.4">
      <c r="A878" s="4">
        <f>IF('Data 1Q Ahead No Spaces'!A878='Data 1Q Ahead No Spaces'!A877,'Data to Use'!A877,'Data to Use'!A877+1)</f>
        <v>23</v>
      </c>
      <c r="B878" s="2">
        <v>2.76</v>
      </c>
      <c r="C878" s="2">
        <v>5.15</v>
      </c>
      <c r="D878" s="2">
        <v>4.8099999999999996</v>
      </c>
      <c r="E878" s="2">
        <v>4.22</v>
      </c>
      <c r="F878" s="2">
        <v>1.66</v>
      </c>
      <c r="G878" s="2">
        <v>2.4500000000000002</v>
      </c>
      <c r="H878" s="2">
        <v>57.7</v>
      </c>
      <c r="I878" s="2">
        <v>49.3</v>
      </c>
      <c r="J878" s="2">
        <v>63.09</v>
      </c>
      <c r="K878" s="2">
        <v>36.35</v>
      </c>
      <c r="L878" s="2">
        <v>31.1</v>
      </c>
      <c r="M878" s="2">
        <v>73.55</v>
      </c>
      <c r="N878" s="2">
        <v>42.38</v>
      </c>
      <c r="O878" s="2">
        <v>36.26</v>
      </c>
      <c r="P878" s="4">
        <f>IF('Data 1Q Ahead No Spaces'!T878&lt;5,0,IF('Data 1Q Ahead No Spaces'!T878&lt;11,1,IF('Data 1Q Ahead No Spaces'!T878&lt;17,2,3)))</f>
        <v>2</v>
      </c>
      <c r="Q878" s="7">
        <v>8875.8760999999995</v>
      </c>
      <c r="R878" s="7">
        <f>VLOOKUP('Data 1Q Ahead No Spaces'!W878,Industry!$A$2:$B$11,2,FALSE)</f>
        <v>1</v>
      </c>
    </row>
    <row r="879" spans="1:18" ht="55.5" customHeight="1" thickBot="1" x14ac:dyDescent="0.4">
      <c r="A879" s="4">
        <f>IF('Data 1Q Ahead No Spaces'!A879='Data 1Q Ahead No Spaces'!A878,'Data to Use'!A878,'Data to Use'!A878+1)</f>
        <v>23</v>
      </c>
      <c r="B879" s="2">
        <v>3.12</v>
      </c>
      <c r="C879" s="2">
        <v>5.94</v>
      </c>
      <c r="D879" s="2">
        <v>5.52</v>
      </c>
      <c r="E879" s="2">
        <v>4.3</v>
      </c>
      <c r="F879" s="2">
        <v>-5.61</v>
      </c>
      <c r="G879" s="2">
        <v>2.76</v>
      </c>
      <c r="H879" s="2">
        <v>66.599999999999994</v>
      </c>
      <c r="I879" s="2">
        <v>45.94</v>
      </c>
      <c r="J879" s="2">
        <v>73.83</v>
      </c>
      <c r="K879" s="2">
        <v>40.479999999999997</v>
      </c>
      <c r="L879" s="2">
        <v>33.92</v>
      </c>
      <c r="M879" s="2">
        <v>82.37</v>
      </c>
      <c r="N879" s="2">
        <v>45.17</v>
      </c>
      <c r="O879" s="2">
        <v>37.840000000000003</v>
      </c>
      <c r="P879" s="4">
        <f>IF('Data 1Q Ahead No Spaces'!T879&lt;5,0,IF('Data 1Q Ahead No Spaces'!T879&lt;11,1,IF('Data 1Q Ahead No Spaces'!T879&lt;17,2,3)))</f>
        <v>2</v>
      </c>
      <c r="Q879" s="7">
        <v>7936.4121999999998</v>
      </c>
      <c r="R879" s="7">
        <f>VLOOKUP('Data 1Q Ahead No Spaces'!W879,Industry!$A$2:$B$11,2,FALSE)</f>
        <v>1</v>
      </c>
    </row>
    <row r="880" spans="1:18" ht="55.5" customHeight="1" thickBot="1" x14ac:dyDescent="0.4">
      <c r="A880" s="4">
        <f>IF('Data 1Q Ahead No Spaces'!A880='Data 1Q Ahead No Spaces'!A879,'Data to Use'!A879,'Data to Use'!A879+1)</f>
        <v>23</v>
      </c>
      <c r="B880" s="2">
        <v>3.47</v>
      </c>
      <c r="C880" s="2">
        <v>5.54</v>
      </c>
      <c r="D880" s="2">
        <v>5.27</v>
      </c>
      <c r="E880" s="2">
        <v>7.36</v>
      </c>
      <c r="F880" s="2">
        <v>4.37</v>
      </c>
      <c r="G880" s="2">
        <v>5.84</v>
      </c>
      <c r="H880" s="2">
        <v>71.8</v>
      </c>
      <c r="I880" s="2">
        <v>49.49</v>
      </c>
      <c r="J880" s="2">
        <v>69.19</v>
      </c>
      <c r="K880" s="2">
        <v>39.85</v>
      </c>
      <c r="L880" s="2">
        <v>34.24</v>
      </c>
      <c r="M880" s="2">
        <v>73.64</v>
      </c>
      <c r="N880" s="2">
        <v>42.41</v>
      </c>
      <c r="O880" s="2">
        <v>36.44</v>
      </c>
      <c r="P880" s="4">
        <f>IF('Data 1Q Ahead No Spaces'!T880&lt;5,0,IF('Data 1Q Ahead No Spaces'!T880&lt;11,1,IF('Data 1Q Ahead No Spaces'!T880&lt;17,2,3)))</f>
        <v>2</v>
      </c>
      <c r="Q880" s="7">
        <v>8157.8154999999997</v>
      </c>
      <c r="R880" s="7">
        <f>VLOOKUP('Data 1Q Ahead No Spaces'!W880,Industry!$A$2:$B$11,2,FALSE)</f>
        <v>1</v>
      </c>
    </row>
    <row r="881" spans="1:18" ht="55.5" customHeight="1" thickBot="1" x14ac:dyDescent="0.4">
      <c r="A881" s="4">
        <f>IF('Data 1Q Ahead No Spaces'!A881='Data 1Q Ahead No Spaces'!A880,'Data to Use'!A880,'Data to Use'!A880+1)</f>
        <v>23</v>
      </c>
      <c r="B881" s="2">
        <v>3.33</v>
      </c>
      <c r="C881" s="2">
        <v>6.31</v>
      </c>
      <c r="D881" s="2">
        <v>6.18</v>
      </c>
      <c r="E881" s="2">
        <v>7.46</v>
      </c>
      <c r="F881" s="2">
        <v>-9</v>
      </c>
      <c r="G881" s="2">
        <v>1.58</v>
      </c>
      <c r="H881" s="2">
        <v>71.7</v>
      </c>
      <c r="I881" s="2">
        <v>45.48</v>
      </c>
      <c r="J881" s="2">
        <v>82.74</v>
      </c>
      <c r="K881" s="2">
        <v>43.81</v>
      </c>
      <c r="L881" s="2">
        <v>37.630000000000003</v>
      </c>
      <c r="M881" s="2">
        <v>88.87</v>
      </c>
      <c r="N881" s="2">
        <v>47.05</v>
      </c>
      <c r="O881" s="2">
        <v>40.42</v>
      </c>
      <c r="P881" s="4">
        <f>IF('Data 1Q Ahead No Spaces'!T881&lt;5,0,IF('Data 1Q Ahead No Spaces'!T881&lt;11,1,IF('Data 1Q Ahead No Spaces'!T881&lt;17,2,3)))</f>
        <v>2</v>
      </c>
      <c r="Q881" s="7">
        <v>8752.0331999999999</v>
      </c>
      <c r="R881" s="7">
        <f>VLOOKUP('Data 1Q Ahead No Spaces'!W881,Industry!$A$2:$B$11,2,FALSE)</f>
        <v>1</v>
      </c>
    </row>
    <row r="882" spans="1:18" ht="55.5" customHeight="1" thickBot="1" x14ac:dyDescent="0.4">
      <c r="A882" s="4">
        <f>IF('Data 1Q Ahead No Spaces'!A882='Data 1Q Ahead No Spaces'!A881,'Data to Use'!A881,'Data to Use'!A881+1)</f>
        <v>23</v>
      </c>
      <c r="B882" s="2">
        <v>3.34</v>
      </c>
      <c r="C882" s="2">
        <v>6.74</v>
      </c>
      <c r="D882" s="2">
        <v>6.49</v>
      </c>
      <c r="E882" s="2">
        <v>2.4300000000000002</v>
      </c>
      <c r="F882" s="2">
        <v>0.48</v>
      </c>
      <c r="G882" s="2">
        <v>0.99</v>
      </c>
      <c r="H882" s="2">
        <v>80.5</v>
      </c>
      <c r="I882" s="2">
        <v>44.52</v>
      </c>
      <c r="J882" s="2">
        <v>79.489999999999995</v>
      </c>
      <c r="K882" s="2">
        <v>42.27</v>
      </c>
      <c r="L882" s="2">
        <v>35.39</v>
      </c>
      <c r="M882" s="2">
        <v>88.07</v>
      </c>
      <c r="N882" s="2">
        <v>46.83</v>
      </c>
      <c r="O882" s="2">
        <v>39.21</v>
      </c>
      <c r="P882" s="4">
        <f>IF('Data 1Q Ahead No Spaces'!T882&lt;5,0,IF('Data 1Q Ahead No Spaces'!T882&lt;11,1,IF('Data 1Q Ahead No Spaces'!T882&lt;17,2,3)))</f>
        <v>2</v>
      </c>
      <c r="Q882" s="7">
        <v>8927.1934000000001</v>
      </c>
      <c r="R882" s="7">
        <f>VLOOKUP('Data 1Q Ahead No Spaces'!W882,Industry!$A$2:$B$11,2,FALSE)</f>
        <v>1</v>
      </c>
    </row>
    <row r="883" spans="1:18" ht="55.5" customHeight="1" thickBot="1" x14ac:dyDescent="0.4">
      <c r="A883" s="4">
        <f>IF('Data 1Q Ahead No Spaces'!A883='Data 1Q Ahead No Spaces'!A882,'Data to Use'!A882,'Data to Use'!A882+1)</f>
        <v>23</v>
      </c>
      <c r="B883" s="2">
        <v>3.53</v>
      </c>
      <c r="C883" s="2">
        <v>7.12</v>
      </c>
      <c r="D883" s="2">
        <v>6.86</v>
      </c>
      <c r="E883" s="2">
        <v>3.77</v>
      </c>
      <c r="F883" s="2">
        <v>-5.88</v>
      </c>
      <c r="G883" s="2">
        <v>2.35</v>
      </c>
      <c r="H883" s="2">
        <v>85.5</v>
      </c>
      <c r="I883" s="2">
        <v>42.75</v>
      </c>
      <c r="J883" s="2">
        <v>84.21</v>
      </c>
      <c r="K883" s="2">
        <v>43.61</v>
      </c>
      <c r="L883" s="2">
        <v>36.01</v>
      </c>
      <c r="M883" s="2">
        <v>93.1</v>
      </c>
      <c r="N883" s="2">
        <v>48.21</v>
      </c>
      <c r="O883" s="2">
        <v>39.81</v>
      </c>
      <c r="P883" s="4">
        <f>IF('Data 1Q Ahead No Spaces'!T883&lt;5,0,IF('Data 1Q Ahead No Spaces'!T883&lt;11,1,IF('Data 1Q Ahead No Spaces'!T883&lt;17,2,3)))</f>
        <v>2</v>
      </c>
      <c r="Q883" s="7">
        <v>9125.1591000000008</v>
      </c>
      <c r="R883" s="7">
        <f>VLOOKUP('Data 1Q Ahead No Spaces'!W883,Industry!$A$2:$B$11,2,FALSE)</f>
        <v>1</v>
      </c>
    </row>
    <row r="884" spans="1:18" ht="55.5" customHeight="1" thickBot="1" x14ac:dyDescent="0.4">
      <c r="A884" s="4">
        <f>IF('Data 1Q Ahead No Spaces'!A884='Data 1Q Ahead No Spaces'!A883,'Data to Use'!A883,'Data to Use'!A883+1)</f>
        <v>23</v>
      </c>
      <c r="B884" s="2">
        <v>3.31</v>
      </c>
      <c r="C884" s="2">
        <v>6.74</v>
      </c>
      <c r="D884" s="2">
        <v>6.27</v>
      </c>
      <c r="E884" s="2">
        <v>7.1</v>
      </c>
      <c r="F884" s="2">
        <v>4.3099999999999996</v>
      </c>
      <c r="G884" s="2">
        <v>5.66</v>
      </c>
      <c r="H884" s="2">
        <v>85.3</v>
      </c>
      <c r="I884" s="2">
        <v>43.88</v>
      </c>
      <c r="J884" s="2">
        <v>80.39</v>
      </c>
      <c r="K884" s="2">
        <v>42.58</v>
      </c>
      <c r="L884" s="2">
        <v>35.28</v>
      </c>
      <c r="M884" s="2">
        <v>88.79</v>
      </c>
      <c r="N884" s="2">
        <v>47.03</v>
      </c>
      <c r="O884" s="2">
        <v>38.96</v>
      </c>
      <c r="P884" s="4">
        <f>IF('Data 1Q Ahead No Spaces'!T884&lt;5,0,IF('Data 1Q Ahead No Spaces'!T884&lt;11,1,IF('Data 1Q Ahead No Spaces'!T884&lt;17,2,3)))</f>
        <v>2</v>
      </c>
      <c r="Q884" s="7">
        <v>8288.0046999999995</v>
      </c>
      <c r="R884" s="7">
        <f>VLOOKUP('Data 1Q Ahead No Spaces'!W884,Industry!$A$2:$B$11,2,FALSE)</f>
        <v>1</v>
      </c>
    </row>
    <row r="885" spans="1:18" ht="55.5" customHeight="1" thickBot="1" x14ac:dyDescent="0.4">
      <c r="A885" s="4">
        <f>IF('Data 1Q Ahead No Spaces'!A885='Data 1Q Ahead No Spaces'!A884,'Data to Use'!A884,'Data to Use'!A884+1)</f>
        <v>23</v>
      </c>
      <c r="B885" s="2">
        <v>3.95</v>
      </c>
      <c r="C885" s="2">
        <v>6.32</v>
      </c>
      <c r="D885" s="2">
        <v>6.07</v>
      </c>
      <c r="E885" s="2">
        <v>3.16</v>
      </c>
      <c r="F885" s="2">
        <v>1.81</v>
      </c>
      <c r="G885" s="2">
        <v>1.67</v>
      </c>
      <c r="H885" s="2">
        <v>82.5</v>
      </c>
      <c r="I885" s="2">
        <v>45.1</v>
      </c>
      <c r="J885" s="2">
        <v>79.12</v>
      </c>
      <c r="K885" s="2">
        <v>42.92</v>
      </c>
      <c r="L885" s="2">
        <v>35.69</v>
      </c>
      <c r="M885" s="2">
        <v>84.33</v>
      </c>
      <c r="N885" s="2">
        <v>45.75</v>
      </c>
      <c r="O885" s="2">
        <v>38.03</v>
      </c>
      <c r="P885" s="4">
        <f>IF('Data 1Q Ahead No Spaces'!T885&lt;5,0,IF('Data 1Q Ahead No Spaces'!T885&lt;11,1,IF('Data 1Q Ahead No Spaces'!T885&lt;17,2,3)))</f>
        <v>2</v>
      </c>
      <c r="Q885" s="7">
        <v>9017.7728000000006</v>
      </c>
      <c r="R885" s="7">
        <f>VLOOKUP('Data 1Q Ahead No Spaces'!W885,Industry!$A$2:$B$11,2,FALSE)</f>
        <v>1</v>
      </c>
    </row>
    <row r="886" spans="1:18" ht="55.5" customHeight="1" thickBot="1" x14ac:dyDescent="0.4">
      <c r="A886" s="4">
        <f>IF('Data 1Q Ahead No Spaces'!A886='Data 1Q Ahead No Spaces'!A885,'Data to Use'!A885,'Data to Use'!A885+1)</f>
        <v>23</v>
      </c>
      <c r="B886" s="2">
        <v>3.8</v>
      </c>
      <c r="C886" s="2">
        <v>6.2</v>
      </c>
      <c r="D886" s="2">
        <v>5.74</v>
      </c>
      <c r="E886" s="2">
        <v>3.36</v>
      </c>
      <c r="F886" s="2">
        <v>0.01</v>
      </c>
      <c r="G886" s="2">
        <v>1.76</v>
      </c>
      <c r="H886" s="2">
        <v>77.900000000000006</v>
      </c>
      <c r="I886" s="2">
        <v>44.41</v>
      </c>
      <c r="J886" s="2">
        <v>83.21</v>
      </c>
      <c r="K886" s="2">
        <v>44.71</v>
      </c>
      <c r="L886" s="2">
        <v>36.96</v>
      </c>
      <c r="M886" s="2">
        <v>86.13</v>
      </c>
      <c r="N886" s="2">
        <v>46.27</v>
      </c>
      <c r="O886" s="2">
        <v>38.25</v>
      </c>
      <c r="P886" s="4">
        <f>IF('Data 1Q Ahead No Spaces'!T886&lt;5,0,IF('Data 1Q Ahead No Spaces'!T886&lt;11,1,IF('Data 1Q Ahead No Spaces'!T886&lt;17,2,3)))</f>
        <v>2</v>
      </c>
      <c r="Q886" s="7">
        <v>6998.6277</v>
      </c>
      <c r="R886" s="7">
        <f>VLOOKUP('Data 1Q Ahead No Spaces'!W886,Industry!$A$2:$B$11,2,FALSE)</f>
        <v>1</v>
      </c>
    </row>
    <row r="887" spans="1:18" ht="55.5" customHeight="1" thickBot="1" x14ac:dyDescent="0.4">
      <c r="A887" s="4">
        <f>IF('Data 1Q Ahead No Spaces'!A887='Data 1Q Ahead No Spaces'!A886,'Data to Use'!A886,'Data to Use'!A886+1)</f>
        <v>23</v>
      </c>
      <c r="B887" s="2">
        <v>4.2</v>
      </c>
      <c r="C887" s="2">
        <v>6.87</v>
      </c>
      <c r="D887" s="2">
        <v>6.45</v>
      </c>
      <c r="E887" s="2">
        <v>3.65</v>
      </c>
      <c r="F887" s="2">
        <v>-8.26</v>
      </c>
      <c r="G887" s="2">
        <v>2.08</v>
      </c>
      <c r="H887" s="2">
        <v>81.099999999999994</v>
      </c>
      <c r="I887" s="2">
        <v>42.81</v>
      </c>
      <c r="J887" s="2">
        <v>84.3</v>
      </c>
      <c r="K887" s="2">
        <v>44.27</v>
      </c>
      <c r="L887" s="2">
        <v>36.090000000000003</v>
      </c>
      <c r="M887" s="2">
        <v>90.42</v>
      </c>
      <c r="N887" s="2">
        <v>47.48</v>
      </c>
      <c r="O887" s="2">
        <v>38.71</v>
      </c>
      <c r="P887" s="4">
        <f>IF('Data 1Q Ahead No Spaces'!T887&lt;5,0,IF('Data 1Q Ahead No Spaces'!T887&lt;11,1,IF('Data 1Q Ahead No Spaces'!T887&lt;17,2,3)))</f>
        <v>2</v>
      </c>
      <c r="Q887" s="7">
        <v>4780.7439999999997</v>
      </c>
      <c r="R887" s="7">
        <f>VLOOKUP('Data 1Q Ahead No Spaces'!W887,Industry!$A$2:$B$11,2,FALSE)</f>
        <v>1</v>
      </c>
    </row>
    <row r="888" spans="1:18" ht="55.5" customHeight="1" thickBot="1" x14ac:dyDescent="0.4">
      <c r="A888" s="4">
        <f>IF('Data 1Q Ahead No Spaces'!A888='Data 1Q Ahead No Spaces'!A887,'Data to Use'!A887,'Data to Use'!A887+1)</f>
        <v>23</v>
      </c>
      <c r="B888" s="2">
        <v>4.04</v>
      </c>
      <c r="C888" s="2">
        <v>6.65</v>
      </c>
      <c r="D888" s="2">
        <v>6.32</v>
      </c>
      <c r="E888" s="2">
        <v>7.41</v>
      </c>
      <c r="F888" s="2">
        <v>4.32</v>
      </c>
      <c r="G888" s="2">
        <v>5.73</v>
      </c>
      <c r="H888" s="2">
        <v>80.599999999999994</v>
      </c>
      <c r="I888" s="2">
        <v>44.51</v>
      </c>
      <c r="J888" s="2">
        <v>79.739999999999995</v>
      </c>
      <c r="K888" s="2">
        <v>42.9</v>
      </c>
      <c r="L888" s="2">
        <v>35.5</v>
      </c>
      <c r="M888" s="2">
        <v>85.88</v>
      </c>
      <c r="N888" s="2">
        <v>46.2</v>
      </c>
      <c r="O888" s="2">
        <v>38.229999999999997</v>
      </c>
      <c r="P888" s="4">
        <f>IF('Data 1Q Ahead No Spaces'!T888&lt;5,0,IF('Data 1Q Ahead No Spaces'!T888&lt;11,1,IF('Data 1Q Ahead No Spaces'!T888&lt;17,2,3)))</f>
        <v>2</v>
      </c>
      <c r="Q888" s="7">
        <v>4415.6737000000003</v>
      </c>
      <c r="R888" s="7">
        <f>VLOOKUP('Data 1Q Ahead No Spaces'!W888,Industry!$A$2:$B$11,2,FALSE)</f>
        <v>1</v>
      </c>
    </row>
    <row r="889" spans="1:18" ht="55.5" customHeight="1" thickBot="1" x14ac:dyDescent="0.4">
      <c r="A889" s="4">
        <f>IF('Data 1Q Ahead No Spaces'!A889='Data 1Q Ahead No Spaces'!A888,'Data to Use'!A888,'Data to Use'!A888+1)</f>
        <v>23</v>
      </c>
      <c r="B889" s="2">
        <v>4.8899999999999997</v>
      </c>
      <c r="C889" s="2">
        <v>8.43</v>
      </c>
      <c r="D889" s="2">
        <v>7.94</v>
      </c>
      <c r="E889" s="2">
        <v>2.25</v>
      </c>
      <c r="F889" s="2">
        <v>-6.98</v>
      </c>
      <c r="G889" s="2">
        <v>0.72</v>
      </c>
      <c r="H889" s="2">
        <v>87.7</v>
      </c>
      <c r="I889" s="2">
        <v>41.32</v>
      </c>
      <c r="J889" s="2">
        <v>96.13</v>
      </c>
      <c r="K889" s="2">
        <v>47.34</v>
      </c>
      <c r="L889" s="2">
        <v>39.72</v>
      </c>
      <c r="M889" s="2">
        <v>103.06</v>
      </c>
      <c r="N889" s="2">
        <v>50.75</v>
      </c>
      <c r="O889" s="2">
        <v>42.59</v>
      </c>
      <c r="P889" s="4">
        <f>IF('Data 1Q Ahead No Spaces'!T889&lt;5,0,IF('Data 1Q Ahead No Spaces'!T889&lt;11,1,IF('Data 1Q Ahead No Spaces'!T889&lt;17,2,3)))</f>
        <v>2</v>
      </c>
      <c r="Q889" s="7">
        <v>2926.3076999999998</v>
      </c>
      <c r="R889" s="7">
        <f>VLOOKUP('Data 1Q Ahead No Spaces'!W889,Industry!$A$2:$B$11,2,FALSE)</f>
        <v>1</v>
      </c>
    </row>
    <row r="890" spans="1:18" ht="55.5" customHeight="1" thickBot="1" x14ac:dyDescent="0.4">
      <c r="A890" s="4">
        <f>IF('Data 1Q Ahead No Spaces'!A890='Data 1Q Ahead No Spaces'!A889,'Data to Use'!A889,'Data to Use'!A889+1)</f>
        <v>23</v>
      </c>
      <c r="B890" s="2">
        <v>5.1100000000000003</v>
      </c>
      <c r="C890" s="2">
        <v>9.43</v>
      </c>
      <c r="D890" s="2">
        <v>8.82</v>
      </c>
      <c r="E890" s="2">
        <v>2.3199999999999998</v>
      </c>
      <c r="F890" s="2">
        <v>-0.44</v>
      </c>
      <c r="G890" s="2">
        <v>0.56000000000000005</v>
      </c>
      <c r="H890" s="2">
        <v>79.5</v>
      </c>
      <c r="I890" s="2">
        <v>41.69</v>
      </c>
      <c r="J890" s="2">
        <v>96.21</v>
      </c>
      <c r="K890" s="2">
        <v>47.34</v>
      </c>
      <c r="L890" s="2">
        <v>40.11</v>
      </c>
      <c r="M890" s="2">
        <v>103.22</v>
      </c>
      <c r="N890" s="2">
        <v>50.79</v>
      </c>
      <c r="O890" s="2">
        <v>43.03</v>
      </c>
      <c r="P890" s="4">
        <f>IF('Data 1Q Ahead No Spaces'!T890&lt;5,0,IF('Data 1Q Ahead No Spaces'!T890&lt;11,1,IF('Data 1Q Ahead No Spaces'!T890&lt;17,2,3)))</f>
        <v>2</v>
      </c>
      <c r="Q890" s="7">
        <v>1712.1614</v>
      </c>
      <c r="R890" s="7">
        <f>VLOOKUP('Data 1Q Ahead No Spaces'!W890,Industry!$A$2:$B$11,2,FALSE)</f>
        <v>1</v>
      </c>
    </row>
    <row r="891" spans="1:18" ht="55.5" customHeight="1" thickBot="1" x14ac:dyDescent="0.4">
      <c r="A891" s="4">
        <f>IF('Data 1Q Ahead No Spaces'!A891='Data 1Q Ahead No Spaces'!A890,'Data to Use'!A890,'Data to Use'!A890+1)</f>
        <v>23</v>
      </c>
      <c r="B891" s="2">
        <v>5.51</v>
      </c>
      <c r="C891" s="2">
        <v>10.83</v>
      </c>
      <c r="D891" s="2">
        <v>10.34</v>
      </c>
      <c r="E891" s="2">
        <v>2.82</v>
      </c>
      <c r="F891" s="2">
        <v>1.3</v>
      </c>
      <c r="G891" s="2">
        <v>0.81</v>
      </c>
      <c r="H891" s="2">
        <v>68.3</v>
      </c>
      <c r="I891" s="2">
        <v>43.15</v>
      </c>
      <c r="J891" s="2">
        <v>85.76</v>
      </c>
      <c r="K891" s="2">
        <v>43.75</v>
      </c>
      <c r="L891" s="2">
        <v>37.01</v>
      </c>
      <c r="M891" s="2">
        <v>96.03</v>
      </c>
      <c r="N891" s="2">
        <v>48.99</v>
      </c>
      <c r="O891" s="2">
        <v>41.43</v>
      </c>
      <c r="P891" s="4">
        <f>IF('Data 1Q Ahead No Spaces'!T891&lt;5,0,IF('Data 1Q Ahead No Spaces'!T891&lt;11,1,IF('Data 1Q Ahead No Spaces'!T891&lt;17,2,3)))</f>
        <v>2</v>
      </c>
      <c r="Q891" s="7">
        <v>2894.8002000000001</v>
      </c>
      <c r="R891" s="7">
        <f>VLOOKUP('Data 1Q Ahead No Spaces'!W891,Industry!$A$2:$B$11,2,FALSE)</f>
        <v>1</v>
      </c>
    </row>
    <row r="892" spans="1:18" ht="55.5" customHeight="1" thickBot="1" x14ac:dyDescent="0.4">
      <c r="A892" s="4">
        <f>IF('Data 1Q Ahead No Spaces'!A892='Data 1Q Ahead No Spaces'!A891,'Data to Use'!A891,'Data to Use'!A891+1)</f>
        <v>23</v>
      </c>
      <c r="B892" s="2">
        <v>6.84</v>
      </c>
      <c r="C892" s="2">
        <v>15.53</v>
      </c>
      <c r="D892" s="2">
        <v>14.92</v>
      </c>
      <c r="E892" s="2">
        <v>6.1</v>
      </c>
      <c r="F892" s="2">
        <v>-5.12</v>
      </c>
      <c r="G892" s="2">
        <v>4.1500000000000004</v>
      </c>
      <c r="H892" s="2">
        <v>73.900000000000006</v>
      </c>
      <c r="I892" s="2">
        <v>43.31</v>
      </c>
      <c r="J892" s="2">
        <v>89.05</v>
      </c>
      <c r="K892" s="2">
        <v>44.97</v>
      </c>
      <c r="L892" s="2">
        <v>38.57</v>
      </c>
      <c r="M892" s="2">
        <v>98.02</v>
      </c>
      <c r="N892" s="2">
        <v>49.5</v>
      </c>
      <c r="O892" s="2">
        <v>42.45</v>
      </c>
      <c r="P892" s="4">
        <f>IF('Data 1Q Ahead No Spaces'!T892&lt;5,0,IF('Data 1Q Ahead No Spaces'!T892&lt;11,1,IF('Data 1Q Ahead No Spaces'!T892&lt;17,2,3)))</f>
        <v>2</v>
      </c>
      <c r="Q892" s="7">
        <v>5150.8395</v>
      </c>
      <c r="R892" s="7">
        <f>VLOOKUP('Data 1Q Ahead No Spaces'!W892,Industry!$A$2:$B$11,2,FALSE)</f>
        <v>1</v>
      </c>
    </row>
    <row r="893" spans="1:18" ht="55.5" customHeight="1" thickBot="1" x14ac:dyDescent="0.4">
      <c r="A893" s="4">
        <f>IF('Data 1Q Ahead No Spaces'!A893='Data 1Q Ahead No Spaces'!A892,'Data to Use'!A892,'Data to Use'!A892+1)</f>
        <v>23</v>
      </c>
      <c r="B893" s="2">
        <v>7.7</v>
      </c>
      <c r="C893" s="2">
        <v>17.239999999999998</v>
      </c>
      <c r="D893" s="2">
        <v>16.649999999999999</v>
      </c>
      <c r="E893" s="2">
        <v>2.92</v>
      </c>
      <c r="F893" s="2">
        <v>-13.99</v>
      </c>
      <c r="G893" s="2">
        <v>1.05</v>
      </c>
      <c r="H893" s="2">
        <v>78.3</v>
      </c>
      <c r="I893" s="2">
        <v>41.13</v>
      </c>
      <c r="J893" s="2">
        <v>102.18</v>
      </c>
      <c r="K893" s="2">
        <v>48.14</v>
      </c>
      <c r="L893" s="2">
        <v>42.03</v>
      </c>
      <c r="M893" s="2">
        <v>112.27</v>
      </c>
      <c r="N893" s="2">
        <v>52.89</v>
      </c>
      <c r="O893" s="2">
        <v>46.18</v>
      </c>
      <c r="P893" s="4">
        <f>IF('Data 1Q Ahead No Spaces'!T893&lt;5,0,IF('Data 1Q Ahead No Spaces'!T893&lt;11,1,IF('Data 1Q Ahead No Spaces'!T893&lt;17,2,3)))</f>
        <v>2</v>
      </c>
      <c r="Q893" s="7">
        <v>5408.6450000000004</v>
      </c>
      <c r="R893" s="7">
        <f>VLOOKUP('Data 1Q Ahead No Spaces'!W893,Industry!$A$2:$B$11,2,FALSE)</f>
        <v>1</v>
      </c>
    </row>
    <row r="894" spans="1:18" ht="55.5" customHeight="1" thickBot="1" x14ac:dyDescent="0.4">
      <c r="A894" s="4">
        <f>IF('Data 1Q Ahead No Spaces'!A894='Data 1Q Ahead No Spaces'!A893,'Data to Use'!A893,'Data to Use'!A893+1)</f>
        <v>23</v>
      </c>
      <c r="B894" s="2">
        <v>6.97</v>
      </c>
      <c r="C894" s="2">
        <v>15.12</v>
      </c>
      <c r="D894" s="2">
        <v>14.6</v>
      </c>
      <c r="E894" s="2">
        <v>2.97</v>
      </c>
      <c r="F894" s="2">
        <v>0.99</v>
      </c>
      <c r="G894" s="2">
        <v>1.0900000000000001</v>
      </c>
      <c r="H894" s="2">
        <v>83.9</v>
      </c>
      <c r="I894" s="2">
        <v>41.39</v>
      </c>
      <c r="J894" s="2">
        <v>91.73</v>
      </c>
      <c r="K894" s="2">
        <v>43.98</v>
      </c>
      <c r="L894" s="2">
        <v>37.96</v>
      </c>
      <c r="M894" s="2">
        <v>108.55</v>
      </c>
      <c r="N894" s="2">
        <v>52.05</v>
      </c>
      <c r="O894" s="2">
        <v>44.93</v>
      </c>
      <c r="P894" s="4">
        <f>IF('Data 1Q Ahead No Spaces'!T894&lt;5,0,IF('Data 1Q Ahead No Spaces'!T894&lt;11,1,IF('Data 1Q Ahead No Spaces'!T894&lt;17,2,3)))</f>
        <v>2</v>
      </c>
      <c r="Q894" s="7">
        <v>7090.1531000000004</v>
      </c>
      <c r="R894" s="7">
        <f>VLOOKUP('Data 1Q Ahead No Spaces'!W894,Industry!$A$2:$B$11,2,FALSE)</f>
        <v>1</v>
      </c>
    </row>
    <row r="895" spans="1:18" ht="55.5" customHeight="1" thickBot="1" x14ac:dyDescent="0.4">
      <c r="A895" s="4">
        <f>IF('Data 1Q Ahead No Spaces'!A895='Data 1Q Ahead No Spaces'!A894,'Data to Use'!A894,'Data to Use'!A894+1)</f>
        <v>23</v>
      </c>
      <c r="B895" s="2">
        <v>6.32</v>
      </c>
      <c r="C895" s="2">
        <v>12.98</v>
      </c>
      <c r="D895" s="2">
        <v>12.47</v>
      </c>
      <c r="E895" s="2">
        <v>3.35</v>
      </c>
      <c r="F895" s="2">
        <v>-4.16</v>
      </c>
      <c r="G895" s="2">
        <v>1.58</v>
      </c>
      <c r="H895" s="2">
        <v>90.7</v>
      </c>
      <c r="I895" s="2">
        <v>39.6</v>
      </c>
      <c r="J895" s="2">
        <v>98.09</v>
      </c>
      <c r="K895" s="2">
        <v>46.29</v>
      </c>
      <c r="L895" s="2">
        <v>38.840000000000003</v>
      </c>
      <c r="M895" s="2">
        <v>111.9</v>
      </c>
      <c r="N895" s="2">
        <v>52.81</v>
      </c>
      <c r="O895" s="2">
        <v>44.31</v>
      </c>
      <c r="P895" s="4">
        <f>IF('Data 1Q Ahead No Spaces'!T895&lt;5,0,IF('Data 1Q Ahead No Spaces'!T895&lt;11,1,IF('Data 1Q Ahead No Spaces'!T895&lt;17,2,3)))</f>
        <v>2</v>
      </c>
      <c r="Q895" s="7">
        <v>4898.2700999999997</v>
      </c>
      <c r="R895" s="7">
        <f>VLOOKUP('Data 1Q Ahead No Spaces'!W895,Industry!$A$2:$B$11,2,FALSE)</f>
        <v>1</v>
      </c>
    </row>
    <row r="896" spans="1:18" ht="55.5" customHeight="1" thickBot="1" x14ac:dyDescent="0.4">
      <c r="A896" s="4">
        <f>IF('Data 1Q Ahead No Spaces'!A896='Data 1Q Ahead No Spaces'!A895,'Data to Use'!A895,'Data to Use'!A895+1)</f>
        <v>23</v>
      </c>
      <c r="B896" s="2">
        <v>5.5</v>
      </c>
      <c r="C896" s="2">
        <v>10.59</v>
      </c>
      <c r="D896" s="2">
        <v>10.01</v>
      </c>
      <c r="E896" s="2">
        <v>6.82</v>
      </c>
      <c r="F896" s="2">
        <v>5.94</v>
      </c>
      <c r="G896" s="2">
        <v>5</v>
      </c>
      <c r="H896" s="2">
        <v>89.1</v>
      </c>
      <c r="I896" s="2">
        <v>42.2</v>
      </c>
      <c r="J896" s="2">
        <v>88.91</v>
      </c>
      <c r="K896" s="2">
        <v>43.8</v>
      </c>
      <c r="L896" s="2">
        <v>37.520000000000003</v>
      </c>
      <c r="M896" s="2">
        <v>102.98</v>
      </c>
      <c r="N896" s="2">
        <v>50.73</v>
      </c>
      <c r="O896" s="2">
        <v>43.45</v>
      </c>
      <c r="P896" s="4">
        <f>IF('Data 1Q Ahead No Spaces'!T896&lt;5,0,IF('Data 1Q Ahead No Spaces'!T896&lt;11,1,IF('Data 1Q Ahead No Spaces'!T896&lt;17,2,3)))</f>
        <v>2</v>
      </c>
      <c r="Q896" s="7">
        <v>6785.6471000000001</v>
      </c>
      <c r="R896" s="7">
        <f>VLOOKUP('Data 1Q Ahead No Spaces'!W896,Industry!$A$2:$B$11,2,FALSE)</f>
        <v>1</v>
      </c>
    </row>
    <row r="897" spans="1:18" ht="55.5" customHeight="1" thickBot="1" x14ac:dyDescent="0.4">
      <c r="A897" s="4">
        <f>IF('Data 1Q Ahead No Spaces'!A897='Data 1Q Ahead No Spaces'!A896,'Data to Use'!A896,'Data to Use'!A896+1)</f>
        <v>23</v>
      </c>
      <c r="B897" s="2">
        <v>6.04</v>
      </c>
      <c r="C897" s="2">
        <v>11.4</v>
      </c>
      <c r="D897" s="2">
        <v>10.88</v>
      </c>
      <c r="E897" s="2">
        <v>2.86</v>
      </c>
      <c r="F897" s="2">
        <v>-9.76</v>
      </c>
      <c r="G897" s="2">
        <v>1.22</v>
      </c>
      <c r="H897" s="2">
        <v>99.9</v>
      </c>
      <c r="I897" s="2">
        <v>40.200000000000003</v>
      </c>
      <c r="J897" s="2">
        <v>100.64</v>
      </c>
      <c r="K897" s="2">
        <v>46.63</v>
      </c>
      <c r="L897" s="2">
        <v>40.46</v>
      </c>
      <c r="M897" s="2">
        <v>115.81</v>
      </c>
      <c r="N897" s="2">
        <v>53.66</v>
      </c>
      <c r="O897" s="2">
        <v>46.56</v>
      </c>
      <c r="P897" s="4">
        <f>IF('Data 1Q Ahead No Spaces'!T897&lt;5,0,IF('Data 1Q Ahead No Spaces'!T897&lt;11,1,IF('Data 1Q Ahead No Spaces'!T897&lt;17,2,3)))</f>
        <v>2</v>
      </c>
      <c r="Q897" s="7">
        <v>10147.443300000001</v>
      </c>
      <c r="R897" s="7">
        <f>VLOOKUP('Data 1Q Ahead No Spaces'!W897,Industry!$A$2:$B$11,2,FALSE)</f>
        <v>1</v>
      </c>
    </row>
    <row r="898" spans="1:18" ht="55.5" customHeight="1" thickBot="1" x14ac:dyDescent="0.4">
      <c r="A898" s="4">
        <f>IF('Data 1Q Ahead No Spaces'!A898='Data 1Q Ahead No Spaces'!A897,'Data to Use'!A897,'Data to Use'!A897+1)</f>
        <v>23</v>
      </c>
      <c r="B898" s="2">
        <v>5.47</v>
      </c>
      <c r="C898" s="2">
        <v>10.199999999999999</v>
      </c>
      <c r="D898" s="2">
        <v>9.66</v>
      </c>
      <c r="E898" s="2">
        <v>3.21</v>
      </c>
      <c r="F898" s="2">
        <v>2.5499999999999998</v>
      </c>
      <c r="G898" s="2">
        <v>1.49</v>
      </c>
      <c r="H898" s="2">
        <v>100.6</v>
      </c>
      <c r="I898" s="2">
        <v>41.86</v>
      </c>
      <c r="J898" s="2">
        <v>97.57</v>
      </c>
      <c r="K898" s="2">
        <v>47.35</v>
      </c>
      <c r="L898" s="2">
        <v>40.840000000000003</v>
      </c>
      <c r="M898" s="2">
        <v>106.06</v>
      </c>
      <c r="N898" s="2">
        <v>51.47</v>
      </c>
      <c r="O898" s="2">
        <v>44.39</v>
      </c>
      <c r="P898" s="4">
        <f>IF('Data 1Q Ahead No Spaces'!T898&lt;5,0,IF('Data 1Q Ahead No Spaces'!T898&lt;11,1,IF('Data 1Q Ahead No Spaces'!T898&lt;17,2,3)))</f>
        <v>2</v>
      </c>
      <c r="Q898" s="7">
        <v>8953.1722000000009</v>
      </c>
      <c r="R898" s="7">
        <f>VLOOKUP('Data 1Q Ahead No Spaces'!W898,Industry!$A$2:$B$11,2,FALSE)</f>
        <v>1</v>
      </c>
    </row>
    <row r="899" spans="1:18" ht="55.5" customHeight="1" thickBot="1" x14ac:dyDescent="0.4">
      <c r="A899" s="4">
        <f>IF('Data 1Q Ahead No Spaces'!A899='Data 1Q Ahead No Spaces'!A898,'Data to Use'!A898,'Data to Use'!A898+1)</f>
        <v>23</v>
      </c>
      <c r="B899" s="2">
        <v>5.17</v>
      </c>
      <c r="C899" s="2">
        <v>9.7200000000000006</v>
      </c>
      <c r="D899" s="2">
        <v>9.1</v>
      </c>
      <c r="E899" s="2">
        <v>3.66</v>
      </c>
      <c r="F899" s="2">
        <v>1.67</v>
      </c>
      <c r="G899" s="2">
        <v>1.81</v>
      </c>
      <c r="H899" s="2">
        <v>93</v>
      </c>
      <c r="I899" s="2">
        <v>41.85</v>
      </c>
      <c r="J899" s="2">
        <v>94.65</v>
      </c>
      <c r="K899" s="2">
        <v>46.61</v>
      </c>
      <c r="L899" s="2">
        <v>39.61</v>
      </c>
      <c r="M899" s="2">
        <v>103.07</v>
      </c>
      <c r="N899" s="2">
        <v>50.76</v>
      </c>
      <c r="O899" s="2">
        <v>43.14</v>
      </c>
      <c r="P899" s="4">
        <f>IF('Data 1Q Ahead No Spaces'!T899&lt;5,0,IF('Data 1Q Ahead No Spaces'!T899&lt;11,1,IF('Data 1Q Ahead No Spaces'!T899&lt;17,2,3)))</f>
        <v>2</v>
      </c>
      <c r="Q899" s="7">
        <v>8170.0436</v>
      </c>
      <c r="R899" s="7">
        <f>VLOOKUP('Data 1Q Ahead No Spaces'!W899,Industry!$A$2:$B$11,2,FALSE)</f>
        <v>1</v>
      </c>
    </row>
    <row r="900" spans="1:18" ht="55.5" customHeight="1" thickBot="1" x14ac:dyDescent="0.4">
      <c r="A900" s="4">
        <f>IF('Data 1Q Ahead No Spaces'!A900='Data 1Q Ahead No Spaces'!A899,'Data to Use'!A899,'Data to Use'!A899+1)</f>
        <v>23</v>
      </c>
      <c r="B900" s="2">
        <v>5.0999999999999996</v>
      </c>
      <c r="C900" s="2">
        <v>9.27</v>
      </c>
      <c r="D900" s="2">
        <v>8.7899999999999991</v>
      </c>
      <c r="E900" s="2">
        <v>6.98</v>
      </c>
      <c r="F900" s="2">
        <v>-0.95</v>
      </c>
      <c r="G900" s="2">
        <v>5.17</v>
      </c>
      <c r="H900" s="2">
        <v>98.2</v>
      </c>
      <c r="I900" s="2">
        <v>41.83</v>
      </c>
      <c r="J900" s="2">
        <v>96.42</v>
      </c>
      <c r="K900" s="2">
        <v>47.27</v>
      </c>
      <c r="L900" s="2">
        <v>40.340000000000003</v>
      </c>
      <c r="M900" s="2">
        <v>104</v>
      </c>
      <c r="N900" s="2">
        <v>50.98</v>
      </c>
      <c r="O900" s="2">
        <v>43.51</v>
      </c>
      <c r="P900" s="4">
        <f>IF('Data 1Q Ahead No Spaces'!T900&lt;5,0,IF('Data 1Q Ahead No Spaces'!T900&lt;11,1,IF('Data 1Q Ahead No Spaces'!T900&lt;17,2,3)))</f>
        <v>2</v>
      </c>
      <c r="Q900" s="7">
        <v>4700.6814000000004</v>
      </c>
      <c r="R900" s="7">
        <f>VLOOKUP('Data 1Q Ahead No Spaces'!W900,Industry!$A$2:$B$11,2,FALSE)</f>
        <v>1</v>
      </c>
    </row>
    <row r="901" spans="1:18" ht="55.5" customHeight="1" thickBot="1" x14ac:dyDescent="0.4">
      <c r="A901" s="4">
        <f>IF('Data 1Q Ahead No Spaces'!A901='Data 1Q Ahead No Spaces'!A900,'Data to Use'!A900,'Data to Use'!A900+1)</f>
        <v>23</v>
      </c>
      <c r="B901" s="2">
        <v>5.04</v>
      </c>
      <c r="C901" s="2">
        <v>9.1199999999999992</v>
      </c>
      <c r="D901" s="2">
        <v>8.84</v>
      </c>
      <c r="E901" s="2">
        <v>3.16</v>
      </c>
      <c r="F901" s="2">
        <v>1.57</v>
      </c>
      <c r="G901" s="2">
        <v>1.17</v>
      </c>
      <c r="H901" s="2">
        <v>90.6</v>
      </c>
      <c r="I901" s="2">
        <v>42.45</v>
      </c>
      <c r="J901" s="2">
        <v>93.45</v>
      </c>
      <c r="K901" s="2">
        <v>46.48</v>
      </c>
      <c r="L901" s="2">
        <v>39.67</v>
      </c>
      <c r="M901" s="2">
        <v>101.05</v>
      </c>
      <c r="N901" s="2">
        <v>50.26</v>
      </c>
      <c r="O901" s="2">
        <v>42.9</v>
      </c>
      <c r="P901" s="4">
        <f>IF('Data 1Q Ahead No Spaces'!T901&lt;5,0,IF('Data 1Q Ahead No Spaces'!T901&lt;11,1,IF('Data 1Q Ahead No Spaces'!T901&lt;17,2,3)))</f>
        <v>2</v>
      </c>
      <c r="Q901" s="7">
        <v>5376.5137999999997</v>
      </c>
      <c r="R901" s="7">
        <f>VLOOKUP('Data 1Q Ahead No Spaces'!W901,Industry!$A$2:$B$11,2,FALSE)</f>
        <v>1</v>
      </c>
    </row>
    <row r="902" spans="1:18" ht="55.5" customHeight="1" thickBot="1" x14ac:dyDescent="0.4">
      <c r="A902" s="4">
        <f>IF('Data 1Q Ahead No Spaces'!A902='Data 1Q Ahead No Spaces'!A901,'Data to Use'!A901,'Data to Use'!A901+1)</f>
        <v>23</v>
      </c>
      <c r="B902" s="2">
        <v>5.08</v>
      </c>
      <c r="C902" s="2">
        <v>9.31</v>
      </c>
      <c r="D902" s="2">
        <v>9</v>
      </c>
      <c r="E902" s="2">
        <v>3.4</v>
      </c>
      <c r="F902" s="2">
        <v>1.48</v>
      </c>
      <c r="G902" s="2">
        <v>1.46</v>
      </c>
      <c r="H902" s="2">
        <v>92.7</v>
      </c>
      <c r="I902" s="2">
        <v>42.9</v>
      </c>
      <c r="J902" s="2">
        <v>91.93</v>
      </c>
      <c r="K902" s="2">
        <v>46.11</v>
      </c>
      <c r="L902" s="2">
        <v>39.44</v>
      </c>
      <c r="M902" s="2">
        <v>99.37</v>
      </c>
      <c r="N902" s="2">
        <v>49.84</v>
      </c>
      <c r="O902" s="2">
        <v>42.63</v>
      </c>
      <c r="P902" s="4">
        <f>IF('Data 1Q Ahead No Spaces'!T902&lt;5,0,IF('Data 1Q Ahead No Spaces'!T902&lt;11,1,IF('Data 1Q Ahead No Spaces'!T902&lt;17,2,3)))</f>
        <v>2</v>
      </c>
      <c r="Q902" s="7">
        <v>6411.0293000000001</v>
      </c>
      <c r="R902" s="7">
        <f>VLOOKUP('Data 1Q Ahead No Spaces'!W902,Industry!$A$2:$B$11,2,FALSE)</f>
        <v>1</v>
      </c>
    </row>
    <row r="903" spans="1:18" ht="55.5" customHeight="1" thickBot="1" x14ac:dyDescent="0.4">
      <c r="A903" s="4">
        <f>IF('Data 1Q Ahead No Spaces'!A903='Data 1Q Ahead No Spaces'!A902,'Data to Use'!A902,'Data to Use'!A902+1)</f>
        <v>23</v>
      </c>
      <c r="B903" s="2">
        <v>5.13</v>
      </c>
      <c r="C903" s="2">
        <v>9.7200000000000006</v>
      </c>
      <c r="D903" s="2">
        <v>9.4700000000000006</v>
      </c>
      <c r="E903" s="2">
        <v>3.11</v>
      </c>
      <c r="F903" s="2">
        <v>1.48</v>
      </c>
      <c r="G903" s="2">
        <v>1.0900000000000001</v>
      </c>
      <c r="H903" s="2">
        <v>89.1</v>
      </c>
      <c r="I903" s="2">
        <v>42</v>
      </c>
      <c r="J903" s="2">
        <v>85.46</v>
      </c>
      <c r="K903" s="2">
        <v>42.85</v>
      </c>
      <c r="L903" s="2">
        <v>35.89</v>
      </c>
      <c r="M903" s="2">
        <v>99.44</v>
      </c>
      <c r="N903" s="2">
        <v>49.86</v>
      </c>
      <c r="O903" s="2">
        <v>41.76</v>
      </c>
      <c r="P903" s="4">
        <f>IF('Data 1Q Ahead No Spaces'!T903&lt;5,0,IF('Data 1Q Ahead No Spaces'!T903&lt;11,1,IF('Data 1Q Ahead No Spaces'!T903&lt;17,2,3)))</f>
        <v>2</v>
      </c>
      <c r="Q903" s="7">
        <v>5671.8855999999996</v>
      </c>
      <c r="R903" s="7">
        <f>VLOOKUP('Data 1Q Ahead No Spaces'!W903,Industry!$A$2:$B$11,2,FALSE)</f>
        <v>1</v>
      </c>
    </row>
    <row r="904" spans="1:18" ht="55.5" customHeight="1" thickBot="1" x14ac:dyDescent="0.4">
      <c r="A904" s="4">
        <f>IF('Data 1Q Ahead No Spaces'!A904='Data 1Q Ahead No Spaces'!A903,'Data to Use'!A903,'Data to Use'!A903+1)</f>
        <v>23</v>
      </c>
      <c r="B904" s="2">
        <v>4.9800000000000004</v>
      </c>
      <c r="C904" s="2">
        <v>9.84</v>
      </c>
      <c r="D904" s="2">
        <v>9.5299999999999994</v>
      </c>
      <c r="E904" s="2">
        <v>7.46</v>
      </c>
      <c r="F904" s="2">
        <v>6.21</v>
      </c>
      <c r="G904" s="2">
        <v>5.32</v>
      </c>
      <c r="H904" s="2">
        <v>85</v>
      </c>
      <c r="I904" s="2">
        <v>44.25</v>
      </c>
      <c r="J904" s="2">
        <v>76.11</v>
      </c>
      <c r="K904" s="2">
        <v>40.19</v>
      </c>
      <c r="L904" s="2">
        <v>33.68</v>
      </c>
      <c r="M904" s="2">
        <v>89.38</v>
      </c>
      <c r="N904" s="2">
        <v>47.2</v>
      </c>
      <c r="O904" s="2">
        <v>39.549999999999997</v>
      </c>
      <c r="P904" s="4">
        <f>IF('Data 1Q Ahead No Spaces'!T904&lt;5,0,IF('Data 1Q Ahead No Spaces'!T904&lt;11,1,IF('Data 1Q Ahead No Spaces'!T904&lt;17,2,3)))</f>
        <v>2</v>
      </c>
      <c r="Q904" s="7">
        <v>6588.0743000000002</v>
      </c>
      <c r="R904" s="7">
        <f>VLOOKUP('Data 1Q Ahead No Spaces'!W904,Industry!$A$2:$B$11,2,FALSE)</f>
        <v>1</v>
      </c>
    </row>
    <row r="905" spans="1:18" ht="55.5" customHeight="1" thickBot="1" x14ac:dyDescent="0.4">
      <c r="A905" s="4">
        <f>IF('Data 1Q Ahead No Spaces'!A905='Data 1Q Ahead No Spaces'!A904,'Data to Use'!A904,'Data to Use'!A904+1)</f>
        <v>23</v>
      </c>
      <c r="B905" s="2">
        <v>7.32</v>
      </c>
      <c r="C905" s="2">
        <v>21.06</v>
      </c>
      <c r="D905" s="2">
        <v>20.58</v>
      </c>
      <c r="E905" s="2">
        <v>-1.04</v>
      </c>
      <c r="F905" s="2">
        <v>-10.73</v>
      </c>
      <c r="G905" s="2">
        <v>-3.16</v>
      </c>
      <c r="H905" s="2">
        <v>89</v>
      </c>
      <c r="I905" s="2">
        <v>41.9</v>
      </c>
      <c r="J905" s="2">
        <v>83.89</v>
      </c>
      <c r="K905" s="2">
        <v>41.49</v>
      </c>
      <c r="L905" s="2">
        <v>35.15</v>
      </c>
      <c r="M905" s="2">
        <v>102.18</v>
      </c>
      <c r="N905" s="2">
        <v>50.54</v>
      </c>
      <c r="O905" s="2">
        <v>42.82</v>
      </c>
      <c r="P905" s="4">
        <f>IF('Data 1Q Ahead No Spaces'!T905&lt;5,0,IF('Data 1Q Ahead No Spaces'!T905&lt;11,1,IF('Data 1Q Ahead No Spaces'!T905&lt;17,2,3)))</f>
        <v>2</v>
      </c>
      <c r="Q905" s="7">
        <v>7438.2285000000002</v>
      </c>
      <c r="R905" s="7">
        <f>VLOOKUP('Data 1Q Ahead No Spaces'!W905,Industry!$A$2:$B$11,2,FALSE)</f>
        <v>1</v>
      </c>
    </row>
    <row r="906" spans="1:18" ht="55.5" customHeight="1" thickBot="1" x14ac:dyDescent="0.4">
      <c r="A906" s="4">
        <f>IF('Data 1Q Ahead No Spaces'!A906='Data 1Q Ahead No Spaces'!A905,'Data to Use'!A905,'Data to Use'!A905+1)</f>
        <v>23</v>
      </c>
      <c r="B906" s="2">
        <v>7.03</v>
      </c>
      <c r="C906" s="2">
        <v>19.54</v>
      </c>
      <c r="D906" s="2">
        <v>19.04</v>
      </c>
      <c r="E906" s="2">
        <v>3.94</v>
      </c>
      <c r="F906" s="2">
        <v>1.96</v>
      </c>
      <c r="G906" s="2">
        <v>1.84</v>
      </c>
      <c r="H906" s="2">
        <v>90.2</v>
      </c>
      <c r="I906" s="2">
        <v>41.97</v>
      </c>
      <c r="J906" s="2">
        <v>71.67</v>
      </c>
      <c r="K906" s="2">
        <v>35.56</v>
      </c>
      <c r="L906" s="2">
        <v>30.08</v>
      </c>
      <c r="M906" s="2">
        <v>101.54</v>
      </c>
      <c r="N906" s="2">
        <v>50.38</v>
      </c>
      <c r="O906" s="2">
        <v>42.62</v>
      </c>
      <c r="P906" s="4">
        <f>IF('Data 1Q Ahead No Spaces'!T906&lt;5,0,IF('Data 1Q Ahead No Spaces'!T906&lt;11,1,IF('Data 1Q Ahead No Spaces'!T906&lt;17,2,3)))</f>
        <v>2</v>
      </c>
      <c r="Q906" s="7">
        <v>7288.3702999999996</v>
      </c>
      <c r="R906" s="7">
        <f>VLOOKUP('Data 1Q Ahead No Spaces'!W906,Industry!$A$2:$B$11,2,FALSE)</f>
        <v>1</v>
      </c>
    </row>
    <row r="907" spans="1:18" ht="55.5" customHeight="1" thickBot="1" x14ac:dyDescent="0.4">
      <c r="A907" s="4">
        <f>IF('Data 1Q Ahead No Spaces'!A907='Data 1Q Ahead No Spaces'!A906,'Data to Use'!A906,'Data to Use'!A906+1)</f>
        <v>23</v>
      </c>
      <c r="B907" s="2">
        <v>6.73</v>
      </c>
      <c r="C907" s="2">
        <v>18.350000000000001</v>
      </c>
      <c r="D907" s="2">
        <v>17.89</v>
      </c>
      <c r="E907" s="2">
        <v>3.45</v>
      </c>
      <c r="F907" s="2">
        <v>0.94</v>
      </c>
      <c r="G907" s="2">
        <v>1.3</v>
      </c>
      <c r="H907" s="2">
        <v>86.9</v>
      </c>
      <c r="I907" s="2">
        <v>41.93</v>
      </c>
      <c r="J907" s="2">
        <v>75.87</v>
      </c>
      <c r="K907" s="2">
        <v>38.19</v>
      </c>
      <c r="L907" s="2">
        <v>31.82</v>
      </c>
      <c r="M907" s="2">
        <v>98.66</v>
      </c>
      <c r="N907" s="2">
        <v>49.66</v>
      </c>
      <c r="O907" s="2">
        <v>41.37</v>
      </c>
      <c r="P907" s="4">
        <f>IF('Data 1Q Ahead No Spaces'!T907&lt;5,0,IF('Data 1Q Ahead No Spaces'!T907&lt;11,1,IF('Data 1Q Ahead No Spaces'!T907&lt;17,2,3)))</f>
        <v>2</v>
      </c>
      <c r="Q907" s="7">
        <v>7321.8374000000003</v>
      </c>
      <c r="R907" s="7">
        <f>VLOOKUP('Data 1Q Ahead No Spaces'!W907,Industry!$A$2:$B$11,2,FALSE)</f>
        <v>1</v>
      </c>
    </row>
    <row r="908" spans="1:18" ht="55.5" customHeight="1" thickBot="1" x14ac:dyDescent="0.4">
      <c r="A908" s="4">
        <f>IF('Data 1Q Ahead No Spaces'!A908='Data 1Q Ahead No Spaces'!A907,'Data to Use'!A907,'Data to Use'!A907+1)</f>
        <v>23</v>
      </c>
      <c r="B908" s="2">
        <v>6.46</v>
      </c>
      <c r="C908" s="2">
        <v>17.93</v>
      </c>
      <c r="D908" s="2">
        <v>17.46</v>
      </c>
      <c r="E908" s="2">
        <v>7.94</v>
      </c>
      <c r="F908" s="2">
        <v>6.21</v>
      </c>
      <c r="G908" s="2">
        <v>5.58</v>
      </c>
      <c r="H908" s="2">
        <v>79.7</v>
      </c>
      <c r="I908" s="2">
        <v>43.62</v>
      </c>
      <c r="J908" s="2">
        <v>68.260000000000005</v>
      </c>
      <c r="K908" s="2">
        <v>35.840000000000003</v>
      </c>
      <c r="L908" s="2">
        <v>29.78</v>
      </c>
      <c r="M908" s="2">
        <v>90.43</v>
      </c>
      <c r="N908" s="2">
        <v>47.49</v>
      </c>
      <c r="O908" s="2">
        <v>39.450000000000003</v>
      </c>
      <c r="P908" s="4">
        <f>IF('Data 1Q Ahead No Spaces'!T908&lt;5,0,IF('Data 1Q Ahead No Spaces'!T908&lt;11,1,IF('Data 1Q Ahead No Spaces'!T908&lt;17,2,3)))</f>
        <v>2</v>
      </c>
      <c r="Q908" s="7">
        <v>8418.3323</v>
      </c>
      <c r="R908" s="7">
        <f>VLOOKUP('Data 1Q Ahead No Spaces'!W908,Industry!$A$2:$B$11,2,FALSE)</f>
        <v>1</v>
      </c>
    </row>
    <row r="909" spans="1:18" ht="55.5" customHeight="1" thickBot="1" x14ac:dyDescent="0.4">
      <c r="A909" s="4">
        <f>IF('Data 1Q Ahead No Spaces'!A909='Data 1Q Ahead No Spaces'!A908,'Data to Use'!A908,'Data to Use'!A908+1)</f>
        <v>23</v>
      </c>
      <c r="B909" s="2">
        <v>5.07</v>
      </c>
      <c r="C909" s="2">
        <v>10.119999999999999</v>
      </c>
      <c r="D909" s="2">
        <v>9.86</v>
      </c>
      <c r="E909" s="2">
        <v>3.51</v>
      </c>
      <c r="F909" s="2">
        <v>0.47</v>
      </c>
      <c r="G909" s="2">
        <v>0.99</v>
      </c>
      <c r="H909" s="2">
        <v>75.7</v>
      </c>
      <c r="I909" s="2">
        <v>43.88</v>
      </c>
      <c r="J909" s="2">
        <v>73.92</v>
      </c>
      <c r="K909" s="2">
        <v>38.57</v>
      </c>
      <c r="L909" s="2">
        <v>32.44</v>
      </c>
      <c r="M909" s="2">
        <v>91.67</v>
      </c>
      <c r="N909" s="2">
        <v>47.83</v>
      </c>
      <c r="O909" s="2">
        <v>40.229999999999997</v>
      </c>
      <c r="P909" s="4">
        <f>IF('Data 1Q Ahead No Spaces'!T909&lt;5,0,IF('Data 1Q Ahead No Spaces'!T909&lt;11,1,IF('Data 1Q Ahead No Spaces'!T909&lt;17,2,3)))</f>
        <v>2</v>
      </c>
      <c r="Q909" s="7">
        <v>10454.8596</v>
      </c>
      <c r="R909" s="7">
        <f>VLOOKUP('Data 1Q Ahead No Spaces'!W909,Industry!$A$2:$B$11,2,FALSE)</f>
        <v>1</v>
      </c>
    </row>
    <row r="910" spans="1:18" ht="55.5" customHeight="1" thickBot="1" x14ac:dyDescent="0.4">
      <c r="A910" s="4">
        <f>IF('Data 1Q Ahead No Spaces'!A910='Data 1Q Ahead No Spaces'!A909,'Data to Use'!A909,'Data to Use'!A909+1)</f>
        <v>23</v>
      </c>
      <c r="B910" s="2">
        <v>5.23</v>
      </c>
      <c r="C910" s="2">
        <v>10.96</v>
      </c>
      <c r="D910" s="2">
        <v>10.66</v>
      </c>
      <c r="E910" s="2">
        <v>4.25</v>
      </c>
      <c r="F910" s="2">
        <v>1.65</v>
      </c>
      <c r="G910" s="2">
        <v>1.42</v>
      </c>
      <c r="H910" s="2">
        <v>68.599999999999994</v>
      </c>
      <c r="I910" s="2">
        <v>43.61</v>
      </c>
      <c r="J910" s="2">
        <v>85.01</v>
      </c>
      <c r="K910" s="2">
        <v>44.48</v>
      </c>
      <c r="L910" s="2">
        <v>37.07</v>
      </c>
      <c r="M910" s="2">
        <v>91.12</v>
      </c>
      <c r="N910" s="2">
        <v>47.68</v>
      </c>
      <c r="O910" s="2">
        <v>39.74</v>
      </c>
      <c r="P910" s="4">
        <f>IF('Data 1Q Ahead No Spaces'!T910&lt;5,0,IF('Data 1Q Ahead No Spaces'!T910&lt;11,1,IF('Data 1Q Ahead No Spaces'!T910&lt;17,2,3)))</f>
        <v>2</v>
      </c>
      <c r="Q910" s="7">
        <v>12116.3014</v>
      </c>
      <c r="R910" s="7">
        <f>VLOOKUP('Data 1Q Ahead No Spaces'!W910,Industry!$A$2:$B$11,2,FALSE)</f>
        <v>1</v>
      </c>
    </row>
    <row r="911" spans="1:18" ht="55.5" customHeight="1" thickBot="1" x14ac:dyDescent="0.4">
      <c r="A911" s="4">
        <f>IF('Data 1Q Ahead No Spaces'!A911='Data 1Q Ahead No Spaces'!A910,'Data to Use'!A910,'Data to Use'!A910+1)</f>
        <v>23</v>
      </c>
      <c r="B911" s="2">
        <v>4.6900000000000004</v>
      </c>
      <c r="C911" s="2">
        <v>9.35</v>
      </c>
      <c r="D911" s="2">
        <v>9.1199999999999992</v>
      </c>
      <c r="E911" s="2">
        <v>5.95</v>
      </c>
      <c r="F911" s="2">
        <v>3.43</v>
      </c>
      <c r="G911" s="2">
        <v>3</v>
      </c>
      <c r="H911" s="2">
        <v>65.3</v>
      </c>
      <c r="I911" s="2">
        <v>44.22</v>
      </c>
      <c r="J911" s="2">
        <v>80.22</v>
      </c>
      <c r="K911" s="2">
        <v>43.17</v>
      </c>
      <c r="L911" s="2">
        <v>35.47</v>
      </c>
      <c r="M911" s="2">
        <v>85.81</v>
      </c>
      <c r="N911" s="2">
        <v>46.18</v>
      </c>
      <c r="O911" s="2">
        <v>37.950000000000003</v>
      </c>
      <c r="P911" s="4">
        <f>IF('Data 1Q Ahead No Spaces'!T911&lt;5,0,IF('Data 1Q Ahead No Spaces'!T911&lt;11,1,IF('Data 1Q Ahead No Spaces'!T911&lt;17,2,3)))</f>
        <v>2</v>
      </c>
      <c r="Q911" s="7">
        <v>12361.584199999999</v>
      </c>
      <c r="R911" s="7">
        <f>VLOOKUP('Data 1Q Ahead No Spaces'!W911,Industry!$A$2:$B$11,2,FALSE)</f>
        <v>1</v>
      </c>
    </row>
    <row r="912" spans="1:18" ht="55.5" customHeight="1" thickBot="1" x14ac:dyDescent="0.4">
      <c r="A912" s="4">
        <f>IF('Data 1Q Ahead No Spaces'!A912='Data 1Q Ahead No Spaces'!A911,'Data to Use'!A911,'Data to Use'!A911+1)</f>
        <v>23</v>
      </c>
      <c r="B912" s="2">
        <v>4.08</v>
      </c>
      <c r="C912" s="2">
        <v>7.78</v>
      </c>
      <c r="D912" s="2">
        <v>7.58</v>
      </c>
      <c r="E912" s="2">
        <v>12.01</v>
      </c>
      <c r="F912" s="2">
        <v>8.41</v>
      </c>
      <c r="G912" s="2">
        <v>8.81</v>
      </c>
      <c r="H912" s="2">
        <v>60.1</v>
      </c>
      <c r="I912" s="2">
        <v>46.03</v>
      </c>
      <c r="J912" s="2">
        <v>68.88</v>
      </c>
      <c r="K912" s="2">
        <v>38.82</v>
      </c>
      <c r="L912" s="2">
        <v>31.7</v>
      </c>
      <c r="M912" s="2">
        <v>77.44</v>
      </c>
      <c r="N912" s="2">
        <v>43.64</v>
      </c>
      <c r="O912" s="2">
        <v>35.64</v>
      </c>
      <c r="P912" s="4">
        <f>IF('Data 1Q Ahead No Spaces'!T912&lt;5,0,IF('Data 1Q Ahead No Spaces'!T912&lt;11,1,IF('Data 1Q Ahead No Spaces'!T912&lt;17,2,3)))</f>
        <v>2</v>
      </c>
      <c r="Q912" s="7">
        <v>14982.696400000001</v>
      </c>
      <c r="R912" s="7">
        <f>VLOOKUP('Data 1Q Ahead No Spaces'!W912,Industry!$A$2:$B$11,2,FALSE)</f>
        <v>1</v>
      </c>
    </row>
    <row r="913" spans="1:18" ht="55.5" customHeight="1" thickBot="1" x14ac:dyDescent="0.4">
      <c r="A913" s="4">
        <f>IF('Data 1Q Ahead No Spaces'!A913='Data 1Q Ahead No Spaces'!A912,'Data to Use'!A912,'Data to Use'!A912+1)</f>
        <v>23</v>
      </c>
      <c r="B913" s="2">
        <v>4.82</v>
      </c>
      <c r="C913" s="2">
        <v>8.9700000000000006</v>
      </c>
      <c r="D913" s="2">
        <v>8.76</v>
      </c>
      <c r="E913" s="2">
        <v>4.8600000000000003</v>
      </c>
      <c r="F913" s="2">
        <v>-14.6</v>
      </c>
      <c r="G913" s="2">
        <v>1.85</v>
      </c>
      <c r="H913" s="2">
        <v>64.400000000000006</v>
      </c>
      <c r="I913" s="2">
        <v>40</v>
      </c>
      <c r="J913" s="2">
        <v>92.27</v>
      </c>
      <c r="K913" s="2">
        <v>45.7</v>
      </c>
      <c r="L913" s="2">
        <v>36.909999999999997</v>
      </c>
      <c r="M913" s="2">
        <v>101.93</v>
      </c>
      <c r="N913" s="2">
        <v>50.48</v>
      </c>
      <c r="O913" s="2">
        <v>40.770000000000003</v>
      </c>
      <c r="P913" s="4">
        <f>IF('Data 1Q Ahead No Spaces'!T913&lt;5,0,IF('Data 1Q Ahead No Spaces'!T913&lt;11,1,IF('Data 1Q Ahead No Spaces'!T913&lt;17,2,3)))</f>
        <v>2</v>
      </c>
      <c r="Q913" s="7">
        <v>18076.679400000001</v>
      </c>
      <c r="R913" s="7">
        <f>VLOOKUP('Data 1Q Ahead No Spaces'!W913,Industry!$A$2:$B$11,2,FALSE)</f>
        <v>1</v>
      </c>
    </row>
    <row r="914" spans="1:18" ht="55.5" customHeight="1" thickBot="1" x14ac:dyDescent="0.4">
      <c r="A914" s="4">
        <f>IF('Data 1Q Ahead No Spaces'!A914='Data 1Q Ahead No Spaces'!A913,'Data to Use'!A913,'Data to Use'!A913+1)</f>
        <v>23</v>
      </c>
      <c r="B914" s="2">
        <v>4.82</v>
      </c>
      <c r="C914" s="2">
        <v>9.01</v>
      </c>
      <c r="D914" s="2">
        <v>8.77</v>
      </c>
      <c r="E914" s="2">
        <v>4.3600000000000003</v>
      </c>
      <c r="F914" s="2">
        <v>0.02</v>
      </c>
      <c r="G914" s="2">
        <v>1.51</v>
      </c>
      <c r="H914" s="2">
        <v>70.2</v>
      </c>
      <c r="I914" s="2">
        <v>38.21</v>
      </c>
      <c r="J914" s="2">
        <v>93.68</v>
      </c>
      <c r="K914" s="2">
        <v>45.18</v>
      </c>
      <c r="L914" s="2">
        <v>35.79</v>
      </c>
      <c r="M914" s="2">
        <v>107.35</v>
      </c>
      <c r="N914" s="2">
        <v>51.77</v>
      </c>
      <c r="O914" s="2">
        <v>41.01</v>
      </c>
      <c r="P914" s="4">
        <f>IF('Data 1Q Ahead No Spaces'!T914&lt;5,0,IF('Data 1Q Ahead No Spaces'!T914&lt;11,1,IF('Data 1Q Ahead No Spaces'!T914&lt;17,2,3)))</f>
        <v>2</v>
      </c>
      <c r="Q914" s="7">
        <v>17997.824499999999</v>
      </c>
      <c r="R914" s="7">
        <f>VLOOKUP('Data 1Q Ahead No Spaces'!W914,Industry!$A$2:$B$11,2,FALSE)</f>
        <v>1</v>
      </c>
    </row>
    <row r="915" spans="1:18" ht="55.5" customHeight="1" thickBot="1" x14ac:dyDescent="0.4">
      <c r="A915" s="4">
        <f>IF('Data 1Q Ahead No Spaces'!A915='Data 1Q Ahead No Spaces'!A914,'Data to Use'!A914,'Data to Use'!A914+1)</f>
        <v>23</v>
      </c>
      <c r="B915" s="2">
        <v>4.7699999999999996</v>
      </c>
      <c r="C915" s="2">
        <v>8.64</v>
      </c>
      <c r="D915" s="2">
        <v>8.49</v>
      </c>
      <c r="E915" s="2">
        <v>6.1</v>
      </c>
      <c r="F915" s="2">
        <v>-4.95</v>
      </c>
      <c r="G915" s="2">
        <v>3.41</v>
      </c>
      <c r="H915" s="2">
        <v>76.599999999999994</v>
      </c>
      <c r="I915" s="2">
        <v>38.89</v>
      </c>
      <c r="J915" s="2">
        <v>91.25</v>
      </c>
      <c r="K915" s="2">
        <v>44.4</v>
      </c>
      <c r="L915" s="2">
        <v>35.49</v>
      </c>
      <c r="M915" s="2">
        <v>105.54</v>
      </c>
      <c r="N915" s="2">
        <v>51.35</v>
      </c>
      <c r="O915" s="2">
        <v>41.04</v>
      </c>
      <c r="P915" s="4">
        <f>IF('Data 1Q Ahead No Spaces'!T915&lt;5,0,IF('Data 1Q Ahead No Spaces'!T915&lt;11,1,IF('Data 1Q Ahead No Spaces'!T915&lt;17,2,3)))</f>
        <v>2</v>
      </c>
      <c r="Q915" s="7">
        <v>17305.880499999999</v>
      </c>
      <c r="R915" s="7">
        <f>VLOOKUP('Data 1Q Ahead No Spaces'!W915,Industry!$A$2:$B$11,2,FALSE)</f>
        <v>1</v>
      </c>
    </row>
    <row r="916" spans="1:18" ht="55.5" customHeight="1" thickBot="1" x14ac:dyDescent="0.4">
      <c r="A916" s="4">
        <f>IF('Data 1Q Ahead No Spaces'!A916='Data 1Q Ahead No Spaces'!A915,'Data to Use'!A915,'Data to Use'!A915+1)</f>
        <v>23</v>
      </c>
      <c r="B916" s="2">
        <v>5.36</v>
      </c>
      <c r="C916" s="2">
        <v>11.41</v>
      </c>
      <c r="D916" s="2">
        <v>11.21</v>
      </c>
      <c r="E916" s="2">
        <v>7.02</v>
      </c>
      <c r="F916" s="2">
        <v>3.89</v>
      </c>
      <c r="G916" s="2">
        <v>3.86</v>
      </c>
      <c r="H916" s="2">
        <v>66.8</v>
      </c>
      <c r="I916" s="2">
        <v>39.39</v>
      </c>
      <c r="J916" s="2">
        <v>91.87</v>
      </c>
      <c r="K916" s="2">
        <v>45.29</v>
      </c>
      <c r="L916" s="2">
        <v>36.19</v>
      </c>
      <c r="M916" s="2">
        <v>102.84</v>
      </c>
      <c r="N916" s="2">
        <v>50.7</v>
      </c>
      <c r="O916" s="2">
        <v>40.51</v>
      </c>
      <c r="P916" s="4">
        <f>IF('Data 1Q Ahead No Spaces'!T916&lt;5,0,IF('Data 1Q Ahead No Spaces'!T916&lt;11,1,IF('Data 1Q Ahead No Spaces'!T916&lt;17,2,3)))</f>
        <v>2</v>
      </c>
      <c r="Q916" s="7">
        <v>19598.6751</v>
      </c>
      <c r="R916" s="7">
        <f>VLOOKUP('Data 1Q Ahead No Spaces'!W916,Industry!$A$2:$B$11,2,FALSE)</f>
        <v>1</v>
      </c>
    </row>
    <row r="917" spans="1:18" ht="55.5" customHeight="1" thickBot="1" x14ac:dyDescent="0.4">
      <c r="A917" s="4">
        <f>IF('Data 1Q Ahead No Spaces'!A917='Data 1Q Ahead No Spaces'!A916,'Data to Use'!A916,'Data to Use'!A916+1)</f>
        <v>23</v>
      </c>
      <c r="B917" s="2">
        <v>5.0199999999999996</v>
      </c>
      <c r="C917" s="2">
        <v>9.91</v>
      </c>
      <c r="D917" s="2">
        <v>9.77</v>
      </c>
      <c r="E917" s="2">
        <v>7.16</v>
      </c>
      <c r="F917" s="2">
        <v>3.22</v>
      </c>
      <c r="G917" s="2">
        <v>3.9</v>
      </c>
      <c r="H917" s="2">
        <v>64.099999999999994</v>
      </c>
      <c r="I917" s="2">
        <v>38.54</v>
      </c>
      <c r="J917" s="2">
        <v>96.33</v>
      </c>
      <c r="K917" s="2">
        <v>46.43</v>
      </c>
      <c r="L917" s="2">
        <v>37.130000000000003</v>
      </c>
      <c r="M917" s="2">
        <v>107.49</v>
      </c>
      <c r="N917" s="2">
        <v>51.81</v>
      </c>
      <c r="O917" s="2">
        <v>41.43</v>
      </c>
      <c r="P917" s="4">
        <f>IF('Data 1Q Ahead No Spaces'!T917&lt;5,0,IF('Data 1Q Ahead No Spaces'!T917&lt;11,1,IF('Data 1Q Ahead No Spaces'!T917&lt;17,2,3)))</f>
        <v>2</v>
      </c>
      <c r="Q917" s="7">
        <v>22063.0913</v>
      </c>
      <c r="R917" s="7">
        <f>VLOOKUP('Data 1Q Ahead No Spaces'!W917,Industry!$A$2:$B$11,2,FALSE)</f>
        <v>1</v>
      </c>
    </row>
    <row r="918" spans="1:18" ht="55.5" customHeight="1" thickBot="1" x14ac:dyDescent="0.4">
      <c r="A918" s="4">
        <f>IF('Data 1Q Ahead No Spaces'!A918='Data 1Q Ahead No Spaces'!A917,'Data to Use'!A917,'Data to Use'!A917+1)</f>
        <v>23</v>
      </c>
      <c r="B918" s="2">
        <v>4.8499999999999996</v>
      </c>
      <c r="C918" s="2">
        <v>9.33</v>
      </c>
      <c r="D918" s="2">
        <v>9.2100000000000009</v>
      </c>
      <c r="E918" s="2">
        <v>5.71</v>
      </c>
      <c r="F918" s="2">
        <v>1.9</v>
      </c>
      <c r="G918" s="2">
        <v>2.4900000000000002</v>
      </c>
      <c r="H918" s="2">
        <v>65.400000000000006</v>
      </c>
      <c r="I918" s="2">
        <v>37.630000000000003</v>
      </c>
      <c r="J918" s="2">
        <v>98.97</v>
      </c>
      <c r="K918" s="2">
        <v>47.06</v>
      </c>
      <c r="L918" s="2">
        <v>37.24</v>
      </c>
      <c r="M918" s="2">
        <v>110.32</v>
      </c>
      <c r="N918" s="2">
        <v>52.45</v>
      </c>
      <c r="O918" s="2">
        <v>41.51</v>
      </c>
      <c r="P918" s="4">
        <f>IF('Data 1Q Ahead No Spaces'!T918&lt;5,0,IF('Data 1Q Ahead No Spaces'!T918&lt;11,1,IF('Data 1Q Ahead No Spaces'!T918&lt;17,2,3)))</f>
        <v>2</v>
      </c>
      <c r="Q918" s="7">
        <v>17731.782800000001</v>
      </c>
      <c r="R918" s="7">
        <f>VLOOKUP('Data 1Q Ahead No Spaces'!W918,Industry!$A$2:$B$11,2,FALSE)</f>
        <v>1</v>
      </c>
    </row>
    <row r="919" spans="1:18" ht="55.5" customHeight="1" thickBot="1" x14ac:dyDescent="0.4">
      <c r="A919" s="4">
        <f>IF('Data 1Q Ahead No Spaces'!A919='Data 1Q Ahead No Spaces'!A918,'Data to Use'!A918,'Data to Use'!A918+1)</f>
        <v>23</v>
      </c>
      <c r="B919" s="2">
        <v>5.47</v>
      </c>
      <c r="C919" s="2">
        <v>10.54</v>
      </c>
      <c r="D919" s="2">
        <v>10.36</v>
      </c>
      <c r="E919" s="2">
        <v>6.4</v>
      </c>
      <c r="F919" s="2">
        <v>-16.43</v>
      </c>
      <c r="G919" s="2">
        <v>3.58</v>
      </c>
      <c r="H919" s="2">
        <v>78.7</v>
      </c>
      <c r="I919" s="2">
        <v>36.25</v>
      </c>
      <c r="J919" s="2">
        <v>112.37</v>
      </c>
      <c r="K919" s="2">
        <v>50.31</v>
      </c>
      <c r="L919" s="2">
        <v>40.729999999999997</v>
      </c>
      <c r="M919" s="2">
        <v>123.37</v>
      </c>
      <c r="N919" s="2">
        <v>55.23</v>
      </c>
      <c r="O919" s="2">
        <v>44.72</v>
      </c>
      <c r="P919" s="4">
        <f>IF('Data 1Q Ahead No Spaces'!T919&lt;5,0,IF('Data 1Q Ahead No Spaces'!T919&lt;11,1,IF('Data 1Q Ahead No Spaces'!T919&lt;17,2,3)))</f>
        <v>2</v>
      </c>
      <c r="Q919" s="7">
        <v>14454.3074</v>
      </c>
      <c r="R919" s="7">
        <f>VLOOKUP('Data 1Q Ahead No Spaces'!W919,Industry!$A$2:$B$11,2,FALSE)</f>
        <v>1</v>
      </c>
    </row>
    <row r="920" spans="1:18" ht="37.5" customHeight="1" thickBot="1" x14ac:dyDescent="0.4">
      <c r="A920" s="4">
        <f>IF('Data 1Q Ahead No Spaces'!A920='Data 1Q Ahead No Spaces'!A919,'Data to Use'!A919,'Data to Use'!A919+1)</f>
        <v>24</v>
      </c>
      <c r="B920" s="2">
        <v>6.8</v>
      </c>
      <c r="C920" s="2">
        <v>74.52</v>
      </c>
      <c r="D920" s="2">
        <v>52.88</v>
      </c>
      <c r="E920" s="2">
        <v>1.39</v>
      </c>
      <c r="F920" s="2">
        <v>0.38</v>
      </c>
      <c r="G920" s="2">
        <v>0.21</v>
      </c>
      <c r="H920" s="2">
        <v>326</v>
      </c>
      <c r="I920" s="2">
        <v>0.16</v>
      </c>
      <c r="J920" s="2">
        <v>21181.94</v>
      </c>
      <c r="K920" s="2">
        <v>89.78</v>
      </c>
      <c r="L920" s="2">
        <v>34.4</v>
      </c>
      <c r="M920" s="2">
        <v>23494.44</v>
      </c>
      <c r="N920" s="2">
        <v>99.58</v>
      </c>
      <c r="O920" s="2">
        <v>38.15</v>
      </c>
      <c r="P920" s="4">
        <f>IF('Data 1Q Ahead No Spaces'!T920&lt;5,0,IF('Data 1Q Ahead No Spaces'!T920&lt;11,1,IF('Data 1Q Ahead No Spaces'!T920&lt;17,2,3)))</f>
        <v>3</v>
      </c>
      <c r="Q920" s="7">
        <v>11488.0036</v>
      </c>
      <c r="R920" s="7">
        <f>VLOOKUP('Data 1Q Ahead No Spaces'!W920,Industry!$A$2:$B$11,2,FALSE)</f>
        <v>5</v>
      </c>
    </row>
    <row r="921" spans="1:18" ht="37.5" customHeight="1" thickBot="1" x14ac:dyDescent="0.4">
      <c r="A921" s="4">
        <f>IF('Data 1Q Ahead No Spaces'!A921='Data 1Q Ahead No Spaces'!A920,'Data to Use'!A920,'Data to Use'!A920+1)</f>
        <v>24</v>
      </c>
      <c r="B921" s="2">
        <v>4.3499999999999996</v>
      </c>
      <c r="C921" s="2">
        <v>14.64</v>
      </c>
      <c r="D921" s="2">
        <v>10.53</v>
      </c>
      <c r="E921" s="2">
        <v>3.91</v>
      </c>
      <c r="F921" s="2">
        <v>3.29</v>
      </c>
      <c r="G921" s="2">
        <v>2.7</v>
      </c>
      <c r="H921" s="2">
        <v>315</v>
      </c>
      <c r="I921" s="2">
        <v>0.45</v>
      </c>
      <c r="J921" s="2">
        <v>7149.75</v>
      </c>
      <c r="K921" s="2">
        <v>89.03</v>
      </c>
      <c r="L921" s="2">
        <v>32.479999999999997</v>
      </c>
      <c r="M921" s="2">
        <v>7931.16</v>
      </c>
      <c r="N921" s="2">
        <v>98.75</v>
      </c>
      <c r="O921" s="2">
        <v>36.03</v>
      </c>
      <c r="P921" s="4">
        <f>IF('Data 1Q Ahead No Spaces'!T921&lt;5,0,IF('Data 1Q Ahead No Spaces'!T921&lt;11,1,IF('Data 1Q Ahead No Spaces'!T921&lt;17,2,3)))</f>
        <v>3</v>
      </c>
      <c r="Q921" s="7">
        <v>9268.9806000000008</v>
      </c>
      <c r="R921" s="7">
        <f>VLOOKUP('Data 1Q Ahead No Spaces'!W921,Industry!$A$2:$B$11,2,FALSE)</f>
        <v>5</v>
      </c>
    </row>
    <row r="922" spans="1:18" ht="37.5" customHeight="1" thickBot="1" x14ac:dyDescent="0.4">
      <c r="A922" s="4">
        <f>IF('Data 1Q Ahead No Spaces'!A922='Data 1Q Ahead No Spaces'!A921,'Data to Use'!A921,'Data to Use'!A921+1)</f>
        <v>24</v>
      </c>
      <c r="B922" s="2">
        <v>3.38</v>
      </c>
      <c r="C922" s="2">
        <v>8.19</v>
      </c>
      <c r="D922" s="2">
        <v>6.12</v>
      </c>
      <c r="E922" s="2">
        <v>5.38</v>
      </c>
      <c r="F922" s="2">
        <v>3.83</v>
      </c>
      <c r="G922" s="2">
        <v>3.92</v>
      </c>
      <c r="H922" s="2">
        <v>256</v>
      </c>
      <c r="I922" s="2">
        <v>1.66</v>
      </c>
      <c r="J922" s="2">
        <v>1826.99</v>
      </c>
      <c r="K922" s="2">
        <v>81.239999999999995</v>
      </c>
      <c r="L922" s="2">
        <v>30.27</v>
      </c>
      <c r="M922" s="2">
        <v>2148.9499999999998</v>
      </c>
      <c r="N922" s="2">
        <v>95.55</v>
      </c>
      <c r="O922" s="2">
        <v>35.61</v>
      </c>
      <c r="P922" s="4">
        <f>IF('Data 1Q Ahead No Spaces'!T922&lt;5,0,IF('Data 1Q Ahead No Spaces'!T922&lt;11,1,IF('Data 1Q Ahead No Spaces'!T922&lt;17,2,3)))</f>
        <v>3</v>
      </c>
      <c r="Q922" s="7">
        <v>9183.0346000000009</v>
      </c>
      <c r="R922" s="7">
        <f>VLOOKUP('Data 1Q Ahead No Spaces'!W922,Industry!$A$2:$B$11,2,FALSE)</f>
        <v>5</v>
      </c>
    </row>
    <row r="923" spans="1:18" ht="46.5" customHeight="1" thickBot="1" x14ac:dyDescent="0.4">
      <c r="A923" s="4">
        <f>IF('Data 1Q Ahead No Spaces'!A923='Data 1Q Ahead No Spaces'!A922,'Data to Use'!A922,'Data to Use'!A922+1)</f>
        <v>25</v>
      </c>
      <c r="B923" s="2">
        <v>-1.4</v>
      </c>
      <c r="C923" s="2">
        <v>0.9</v>
      </c>
      <c r="D923" s="2">
        <v>-1.67</v>
      </c>
      <c r="E923" s="2">
        <v>34.75</v>
      </c>
      <c r="F923" s="2">
        <v>31.4</v>
      </c>
      <c r="G923" s="2">
        <v>29.02</v>
      </c>
      <c r="H923" s="2">
        <v>60</v>
      </c>
      <c r="I923" s="2">
        <v>57.14</v>
      </c>
      <c r="J923" s="2">
        <v>25.77</v>
      </c>
      <c r="K923" s="2">
        <v>20.49</v>
      </c>
      <c r="L923" s="2">
        <v>14.73</v>
      </c>
      <c r="M923" s="2">
        <v>25.77</v>
      </c>
      <c r="N923" s="2">
        <v>20.49</v>
      </c>
      <c r="O923" s="2">
        <v>14.73</v>
      </c>
      <c r="P923" s="4">
        <f>IF('Data 1Q Ahead No Spaces'!T923&lt;5,0,IF('Data 1Q Ahead No Spaces'!T923&lt;11,1,IF('Data 1Q Ahead No Spaces'!T923&lt;17,2,3)))</f>
        <v>1</v>
      </c>
      <c r="Q923" s="7">
        <v>129135.8</v>
      </c>
      <c r="R923" s="7">
        <f>VLOOKUP('Data 1Q Ahead No Spaces'!W923,Industry!$A$2:$B$11,2,FALSE)</f>
        <v>0</v>
      </c>
    </row>
    <row r="924" spans="1:18" ht="46.5" customHeight="1" thickBot="1" x14ac:dyDescent="0.4">
      <c r="A924" s="4">
        <f>IF('Data 1Q Ahead No Spaces'!A924='Data 1Q Ahead No Spaces'!A923,'Data to Use'!A923,'Data to Use'!A923+1)</f>
        <v>25</v>
      </c>
      <c r="B924" s="2">
        <v>-1.33</v>
      </c>
      <c r="C924" s="2">
        <v>0.89</v>
      </c>
      <c r="D924" s="2">
        <v>-1.62</v>
      </c>
      <c r="E924" s="2">
        <v>27.59</v>
      </c>
      <c r="F924" s="2">
        <v>25.58</v>
      </c>
      <c r="G924" s="2">
        <v>22.63</v>
      </c>
      <c r="H924" s="2">
        <v>88</v>
      </c>
      <c r="I924" s="2">
        <v>55.2</v>
      </c>
      <c r="J924" s="2">
        <v>26.47</v>
      </c>
      <c r="K924" s="2">
        <v>20.93</v>
      </c>
      <c r="L924" s="2">
        <v>14.62</v>
      </c>
      <c r="M924" s="2">
        <v>26.47</v>
      </c>
      <c r="N924" s="2">
        <v>20.93</v>
      </c>
      <c r="O924" s="2">
        <v>14.62</v>
      </c>
      <c r="P924" s="4">
        <f>IF('Data 1Q Ahead No Spaces'!T924&lt;5,0,IF('Data 1Q Ahead No Spaces'!T924&lt;11,1,IF('Data 1Q Ahead No Spaces'!T924&lt;17,2,3)))</f>
        <v>1</v>
      </c>
      <c r="Q924" s="7">
        <v>109546.72</v>
      </c>
      <c r="R924" s="7">
        <f>VLOOKUP('Data 1Q Ahead No Spaces'!W924,Industry!$A$2:$B$11,2,FALSE)</f>
        <v>0</v>
      </c>
    </row>
    <row r="925" spans="1:18" ht="46.5" customHeight="1" thickBot="1" x14ac:dyDescent="0.4">
      <c r="A925" s="4">
        <f>IF('Data 1Q Ahead No Spaces'!A925='Data 1Q Ahead No Spaces'!A924,'Data to Use'!A924,'Data to Use'!A924+1)</f>
        <v>25</v>
      </c>
      <c r="B925" s="2">
        <v>-1.42</v>
      </c>
      <c r="C925" s="2">
        <v>0.85</v>
      </c>
      <c r="D925" s="2">
        <v>-1.73</v>
      </c>
      <c r="E925" s="2">
        <v>26.04</v>
      </c>
      <c r="F925" s="2">
        <v>23.77</v>
      </c>
      <c r="G925" s="2">
        <v>22.34</v>
      </c>
      <c r="H925" s="2">
        <v>94</v>
      </c>
      <c r="I925" s="2">
        <v>56.85</v>
      </c>
      <c r="J925" s="2">
        <v>25.27</v>
      </c>
      <c r="K925" s="2">
        <v>20.170000000000002</v>
      </c>
      <c r="L925" s="2">
        <v>14.37</v>
      </c>
      <c r="M925" s="2">
        <v>25.27</v>
      </c>
      <c r="N925" s="2">
        <v>20.170000000000002</v>
      </c>
      <c r="O925" s="2">
        <v>14.37</v>
      </c>
      <c r="P925" s="4">
        <f>IF('Data 1Q Ahead No Spaces'!T925&lt;5,0,IF('Data 1Q Ahead No Spaces'!T925&lt;11,1,IF('Data 1Q Ahead No Spaces'!T925&lt;17,2,3)))</f>
        <v>1</v>
      </c>
      <c r="Q925" s="7">
        <v>143790.64000000001</v>
      </c>
      <c r="R925" s="7">
        <f>VLOOKUP('Data 1Q Ahead No Spaces'!W925,Industry!$A$2:$B$11,2,FALSE)</f>
        <v>0</v>
      </c>
    </row>
    <row r="926" spans="1:18" ht="46.5" customHeight="1" thickBot="1" x14ac:dyDescent="0.4">
      <c r="A926" s="4">
        <f>IF('Data 1Q Ahead No Spaces'!A926='Data 1Q Ahead No Spaces'!A925,'Data to Use'!A925,'Data to Use'!A925+1)</f>
        <v>25</v>
      </c>
      <c r="B926" s="2">
        <v>-1.51</v>
      </c>
      <c r="C926" s="2">
        <v>0.81</v>
      </c>
      <c r="D926" s="2">
        <v>-1.79</v>
      </c>
      <c r="E926" s="2">
        <v>26.04</v>
      </c>
      <c r="F926" s="2">
        <v>22.53</v>
      </c>
      <c r="G926" s="2">
        <v>22.44</v>
      </c>
      <c r="H926" s="2">
        <v>95</v>
      </c>
      <c r="I926" s="2">
        <v>57.47</v>
      </c>
      <c r="J926" s="2">
        <v>24.13</v>
      </c>
      <c r="K926" s="2">
        <v>19.440000000000001</v>
      </c>
      <c r="L926" s="2">
        <v>13.87</v>
      </c>
      <c r="M926" s="2">
        <v>24.13</v>
      </c>
      <c r="N926" s="2">
        <v>19.440000000000001</v>
      </c>
      <c r="O926" s="2">
        <v>13.87</v>
      </c>
      <c r="P926" s="4">
        <f>IF('Data 1Q Ahead No Spaces'!T926&lt;5,0,IF('Data 1Q Ahead No Spaces'!T926&lt;11,1,IF('Data 1Q Ahead No Spaces'!T926&lt;17,2,3)))</f>
        <v>1</v>
      </c>
      <c r="Q926" s="7">
        <v>159364.79999999999</v>
      </c>
      <c r="R926" s="7">
        <f>VLOOKUP('Data 1Q Ahead No Spaces'!W926,Industry!$A$2:$B$11,2,FALSE)</f>
        <v>0</v>
      </c>
    </row>
    <row r="927" spans="1:18" ht="46.5" customHeight="1" thickBot="1" x14ac:dyDescent="0.4">
      <c r="A927" s="4">
        <f>IF('Data 1Q Ahead No Spaces'!A927='Data 1Q Ahead No Spaces'!A926,'Data to Use'!A926,'Data to Use'!A926+1)</f>
        <v>25</v>
      </c>
      <c r="B927" s="2">
        <v>-1.6</v>
      </c>
      <c r="C927" s="2">
        <v>0.77</v>
      </c>
      <c r="D927" s="2">
        <v>-1.88</v>
      </c>
      <c r="E927" s="2">
        <v>27.1</v>
      </c>
      <c r="F927" s="2">
        <v>23.22</v>
      </c>
      <c r="G927" s="2">
        <v>23.38</v>
      </c>
      <c r="H927" s="2">
        <v>94</v>
      </c>
      <c r="I927" s="2">
        <v>58.4</v>
      </c>
      <c r="J927" s="2">
        <v>22.71</v>
      </c>
      <c r="K927" s="2">
        <v>18.510000000000002</v>
      </c>
      <c r="L927" s="2">
        <v>13.27</v>
      </c>
      <c r="M927" s="2">
        <v>22.71</v>
      </c>
      <c r="N927" s="2">
        <v>18.510000000000002</v>
      </c>
      <c r="O927" s="2">
        <v>13.27</v>
      </c>
      <c r="P927" s="4">
        <f>IF('Data 1Q Ahead No Spaces'!T927&lt;5,0,IF('Data 1Q Ahead No Spaces'!T927&lt;11,1,IF('Data 1Q Ahead No Spaces'!T927&lt;17,2,3)))</f>
        <v>1</v>
      </c>
      <c r="Q927" s="7">
        <v>163639.62</v>
      </c>
      <c r="R927" s="7">
        <f>VLOOKUP('Data 1Q Ahead No Spaces'!W927,Industry!$A$2:$B$11,2,FALSE)</f>
        <v>0</v>
      </c>
    </row>
    <row r="928" spans="1:18" ht="46.5" customHeight="1" thickBot="1" x14ac:dyDescent="0.4">
      <c r="A928" s="4">
        <f>IF('Data 1Q Ahead No Spaces'!A928='Data 1Q Ahead No Spaces'!A927,'Data to Use'!A927,'Data to Use'!A927+1)</f>
        <v>25</v>
      </c>
      <c r="B928" s="2">
        <v>-1.55</v>
      </c>
      <c r="C928" s="2">
        <v>0.73</v>
      </c>
      <c r="D928" s="2">
        <v>-1.8</v>
      </c>
      <c r="E928" s="2">
        <v>14.63</v>
      </c>
      <c r="F928" s="2">
        <v>12.83</v>
      </c>
      <c r="G928" s="2">
        <v>12.64</v>
      </c>
      <c r="H928" s="2">
        <v>188</v>
      </c>
      <c r="I928" s="2">
        <v>59.02</v>
      </c>
      <c r="J928" s="2">
        <v>20.350000000000001</v>
      </c>
      <c r="K928" s="2">
        <v>16.91</v>
      </c>
      <c r="L928" s="2">
        <v>12.01</v>
      </c>
      <c r="M928" s="2">
        <v>20.350000000000001</v>
      </c>
      <c r="N928" s="2">
        <v>16.91</v>
      </c>
      <c r="O928" s="2">
        <v>12.01</v>
      </c>
      <c r="P928" s="4">
        <f>IF('Data 1Q Ahead No Spaces'!T928&lt;5,0,IF('Data 1Q Ahead No Spaces'!T928&lt;11,1,IF('Data 1Q Ahead No Spaces'!T928&lt;17,2,3)))</f>
        <v>1</v>
      </c>
      <c r="Q928" s="7">
        <v>176716.26800000001</v>
      </c>
      <c r="R928" s="7">
        <f>VLOOKUP('Data 1Q Ahead No Spaces'!W928,Industry!$A$2:$B$11,2,FALSE)</f>
        <v>0</v>
      </c>
    </row>
    <row r="929" spans="1:18" ht="46.5" customHeight="1" thickBot="1" x14ac:dyDescent="0.4">
      <c r="A929" s="4">
        <f>IF('Data 1Q Ahead No Spaces'!A929='Data 1Q Ahead No Spaces'!A928,'Data to Use'!A928,'Data to Use'!A928+1)</f>
        <v>25</v>
      </c>
      <c r="B929" s="2">
        <v>-1.69</v>
      </c>
      <c r="C929" s="2">
        <v>0.72</v>
      </c>
      <c r="D929" s="2">
        <v>-1.97</v>
      </c>
      <c r="E929" s="2">
        <v>30.3</v>
      </c>
      <c r="F929" s="2">
        <v>27.22</v>
      </c>
      <c r="G929" s="2">
        <v>25.92</v>
      </c>
      <c r="H929" s="2">
        <v>96</v>
      </c>
      <c r="I929" s="2">
        <v>60.81</v>
      </c>
      <c r="J929" s="2">
        <v>19.36</v>
      </c>
      <c r="K929" s="2">
        <v>16.22</v>
      </c>
      <c r="L929" s="2">
        <v>11.82</v>
      </c>
      <c r="M929" s="2">
        <v>19.36</v>
      </c>
      <c r="N929" s="2">
        <v>16.22</v>
      </c>
      <c r="O929" s="2">
        <v>11.82</v>
      </c>
      <c r="P929" s="4">
        <f>IF('Data 1Q Ahead No Spaces'!T929&lt;5,0,IF('Data 1Q Ahead No Spaces'!T929&lt;11,1,IF('Data 1Q Ahead No Spaces'!T929&lt;17,2,3)))</f>
        <v>1</v>
      </c>
      <c r="Q929" s="7">
        <v>194015.8</v>
      </c>
      <c r="R929" s="7">
        <f>VLOOKUP('Data 1Q Ahead No Spaces'!W929,Industry!$A$2:$B$11,2,FALSE)</f>
        <v>0</v>
      </c>
    </row>
    <row r="930" spans="1:18" ht="46.5" customHeight="1" thickBot="1" x14ac:dyDescent="0.4">
      <c r="A930" s="4">
        <f>IF('Data 1Q Ahead No Spaces'!A930='Data 1Q Ahead No Spaces'!A929,'Data to Use'!A929,'Data to Use'!A929+1)</f>
        <v>25</v>
      </c>
      <c r="B930" s="2">
        <v>-1.43</v>
      </c>
      <c r="C930" s="2">
        <v>0.72</v>
      </c>
      <c r="D930" s="2">
        <v>-1.67</v>
      </c>
      <c r="E930" s="2">
        <v>31.44</v>
      </c>
      <c r="F930" s="2">
        <v>28.2</v>
      </c>
      <c r="G930" s="2">
        <v>26.42</v>
      </c>
      <c r="H930" s="2">
        <v>91</v>
      </c>
      <c r="I930" s="2">
        <v>59.33</v>
      </c>
      <c r="J930" s="2">
        <v>20.83</v>
      </c>
      <c r="K930" s="2">
        <v>17.239999999999998</v>
      </c>
      <c r="L930" s="2">
        <v>12.39</v>
      </c>
      <c r="M930" s="2">
        <v>20.83</v>
      </c>
      <c r="N930" s="2">
        <v>17.239999999999998</v>
      </c>
      <c r="O930" s="2">
        <v>12.39</v>
      </c>
      <c r="P930" s="4">
        <f>IF('Data 1Q Ahead No Spaces'!T930&lt;5,0,IF('Data 1Q Ahead No Spaces'!T930&lt;11,1,IF('Data 1Q Ahead No Spaces'!T930&lt;17,2,3)))</f>
        <v>1</v>
      </c>
      <c r="Q930" s="7">
        <v>144595</v>
      </c>
      <c r="R930" s="7">
        <f>VLOOKUP('Data 1Q Ahead No Spaces'!W930,Industry!$A$2:$B$11,2,FALSE)</f>
        <v>0</v>
      </c>
    </row>
    <row r="931" spans="1:18" ht="46.5" customHeight="1" thickBot="1" x14ac:dyDescent="0.4">
      <c r="A931" s="4">
        <f>IF('Data 1Q Ahead No Spaces'!A931='Data 1Q Ahead No Spaces'!A930,'Data to Use'!A930,'Data to Use'!A930+1)</f>
        <v>25</v>
      </c>
      <c r="B931" s="2">
        <v>-1.58</v>
      </c>
      <c r="C931" s="2">
        <v>0.73</v>
      </c>
      <c r="D931" s="2">
        <v>-1.86</v>
      </c>
      <c r="E931" s="2">
        <v>37.9</v>
      </c>
      <c r="F931" s="2">
        <v>33.24</v>
      </c>
      <c r="G931" s="2">
        <v>31.49</v>
      </c>
      <c r="H931" s="2">
        <v>68</v>
      </c>
      <c r="I931" s="2">
        <v>58.01</v>
      </c>
      <c r="J931" s="2">
        <v>19.32</v>
      </c>
      <c r="K931" s="2">
        <v>15.99</v>
      </c>
      <c r="L931" s="2">
        <v>11.23</v>
      </c>
      <c r="M931" s="2">
        <v>20.83</v>
      </c>
      <c r="N931" s="2">
        <v>17.239999999999998</v>
      </c>
      <c r="O931" s="2">
        <v>12.11</v>
      </c>
      <c r="P931" s="4">
        <f>IF('Data 1Q Ahead No Spaces'!T931&lt;5,0,IF('Data 1Q Ahead No Spaces'!T931&lt;11,1,IF('Data 1Q Ahead No Spaces'!T931&lt;17,2,3)))</f>
        <v>1</v>
      </c>
      <c r="Q931" s="7">
        <v>151347.20000000001</v>
      </c>
      <c r="R931" s="7">
        <f>VLOOKUP('Data 1Q Ahead No Spaces'!W931,Industry!$A$2:$B$11,2,FALSE)</f>
        <v>0</v>
      </c>
    </row>
    <row r="932" spans="1:18" ht="46.5" customHeight="1" thickBot="1" x14ac:dyDescent="0.4">
      <c r="A932" s="4">
        <f>IF('Data 1Q Ahead No Spaces'!A932='Data 1Q Ahead No Spaces'!A931,'Data to Use'!A931,'Data to Use'!A931+1)</f>
        <v>25</v>
      </c>
      <c r="B932" s="2">
        <v>-1.71</v>
      </c>
      <c r="C932" s="2">
        <v>0.72</v>
      </c>
      <c r="D932" s="2">
        <v>-2.02</v>
      </c>
      <c r="E932" s="2">
        <v>46.23</v>
      </c>
      <c r="F932" s="2">
        <v>40.61</v>
      </c>
      <c r="G932" s="2">
        <v>39.520000000000003</v>
      </c>
      <c r="H932" s="2">
        <v>64</v>
      </c>
      <c r="I932" s="2">
        <v>58.49</v>
      </c>
      <c r="J932" s="2">
        <v>18.579999999999998</v>
      </c>
      <c r="K932" s="2">
        <v>15.48</v>
      </c>
      <c r="L932" s="2">
        <v>10.88</v>
      </c>
      <c r="M932" s="2">
        <v>20.04</v>
      </c>
      <c r="N932" s="2">
        <v>16.690000000000001</v>
      </c>
      <c r="O932" s="2">
        <v>11.74</v>
      </c>
      <c r="P932" s="4">
        <f>IF('Data 1Q Ahead No Spaces'!T932&lt;5,0,IF('Data 1Q Ahead No Spaces'!T932&lt;11,1,IF('Data 1Q Ahead No Spaces'!T932&lt;17,2,3)))</f>
        <v>1</v>
      </c>
      <c r="Q932" s="7">
        <v>132179.99</v>
      </c>
      <c r="R932" s="7">
        <f>VLOOKUP('Data 1Q Ahead No Spaces'!W932,Industry!$A$2:$B$11,2,FALSE)</f>
        <v>0</v>
      </c>
    </row>
    <row r="933" spans="1:18" ht="46.5" customHeight="1" thickBot="1" x14ac:dyDescent="0.4">
      <c r="A933" s="4">
        <f>IF('Data 1Q Ahead No Spaces'!A933='Data 1Q Ahead No Spaces'!A932,'Data to Use'!A932,'Data to Use'!A932+1)</f>
        <v>25</v>
      </c>
      <c r="B933" s="2">
        <v>-1.76</v>
      </c>
      <c r="C933" s="2">
        <v>0.72</v>
      </c>
      <c r="D933" s="2">
        <v>-2.08</v>
      </c>
      <c r="E933" s="2">
        <v>44.92</v>
      </c>
      <c r="F933" s="2">
        <v>39.28</v>
      </c>
      <c r="G933" s="2">
        <v>38.78</v>
      </c>
      <c r="H933" s="2">
        <v>64</v>
      </c>
      <c r="I933" s="2">
        <v>59.5</v>
      </c>
      <c r="J933" s="2">
        <v>18.170000000000002</v>
      </c>
      <c r="K933" s="2">
        <v>15.19</v>
      </c>
      <c r="L933" s="2">
        <v>10.82</v>
      </c>
      <c r="M933" s="2">
        <v>19.600000000000001</v>
      </c>
      <c r="N933" s="2">
        <v>16.39</v>
      </c>
      <c r="O933" s="2">
        <v>11.67</v>
      </c>
      <c r="P933" s="4">
        <f>IF('Data 1Q Ahead No Spaces'!T933&lt;5,0,IF('Data 1Q Ahead No Spaces'!T933&lt;11,1,IF('Data 1Q Ahead No Spaces'!T933&lt;17,2,3)))</f>
        <v>1</v>
      </c>
      <c r="Q933" s="7">
        <v>95641.84</v>
      </c>
      <c r="R933" s="7">
        <f>VLOOKUP('Data 1Q Ahead No Spaces'!W933,Industry!$A$2:$B$11,2,FALSE)</f>
        <v>0</v>
      </c>
    </row>
    <row r="934" spans="1:18" ht="46.5" customHeight="1" thickBot="1" x14ac:dyDescent="0.4">
      <c r="A934" s="4">
        <f>IF('Data 1Q Ahead No Spaces'!A934='Data 1Q Ahead No Spaces'!A933,'Data to Use'!A933,'Data to Use'!A933+1)</f>
        <v>25</v>
      </c>
      <c r="B934" s="2">
        <v>-2.14</v>
      </c>
      <c r="C934" s="2">
        <v>0.77</v>
      </c>
      <c r="D934" s="2">
        <v>-2.54</v>
      </c>
      <c r="E934" s="2">
        <v>34.89</v>
      </c>
      <c r="F934" s="2">
        <v>31.33</v>
      </c>
      <c r="G934" s="2">
        <v>28.14</v>
      </c>
      <c r="H934" s="2">
        <v>63</v>
      </c>
      <c r="I934" s="2">
        <v>59.95</v>
      </c>
      <c r="J934" s="2">
        <v>17.25</v>
      </c>
      <c r="K934" s="2">
        <v>14.54</v>
      </c>
      <c r="L934" s="2">
        <v>10.35</v>
      </c>
      <c r="M934" s="2">
        <v>18.61</v>
      </c>
      <c r="N934" s="2">
        <v>15.69</v>
      </c>
      <c r="O934" s="2">
        <v>11.16</v>
      </c>
      <c r="P934" s="4">
        <f>IF('Data 1Q Ahead No Spaces'!T934&lt;5,0,IF('Data 1Q Ahead No Spaces'!T934&lt;11,1,IF('Data 1Q Ahead No Spaces'!T934&lt;17,2,3)))</f>
        <v>1</v>
      </c>
      <c r="Q934" s="7">
        <v>92861.16</v>
      </c>
      <c r="R934" s="7">
        <f>VLOOKUP('Data 1Q Ahead No Spaces'!W934,Industry!$A$2:$B$11,2,FALSE)</f>
        <v>0</v>
      </c>
    </row>
    <row r="935" spans="1:18" ht="46.5" customHeight="1" thickBot="1" x14ac:dyDescent="0.4">
      <c r="A935" s="4">
        <f>IF('Data 1Q Ahead No Spaces'!A935='Data 1Q Ahead No Spaces'!A934,'Data to Use'!A934,'Data to Use'!A934+1)</f>
        <v>25</v>
      </c>
      <c r="B935" s="2">
        <v>-2.31</v>
      </c>
      <c r="C935" s="2">
        <v>1.23</v>
      </c>
      <c r="D935" s="2">
        <v>-2.77</v>
      </c>
      <c r="E935" s="2">
        <v>19.36</v>
      </c>
      <c r="F935" s="2">
        <v>17.37</v>
      </c>
      <c r="G935" s="2">
        <v>15.3</v>
      </c>
      <c r="H935" s="2">
        <v>105</v>
      </c>
      <c r="I935" s="2">
        <v>57.61</v>
      </c>
      <c r="J935" s="2">
        <v>27.67</v>
      </c>
      <c r="K935" s="2">
        <v>21.67</v>
      </c>
      <c r="L935" s="2">
        <v>15.95</v>
      </c>
      <c r="M935" s="2">
        <v>27.67</v>
      </c>
      <c r="N935" s="2">
        <v>21.67</v>
      </c>
      <c r="O935" s="2">
        <v>15.95</v>
      </c>
      <c r="P935" s="4">
        <f>IF('Data 1Q Ahead No Spaces'!T935&lt;5,0,IF('Data 1Q Ahead No Spaces'!T935&lt;11,1,IF('Data 1Q Ahead No Spaces'!T935&lt;17,2,3)))</f>
        <v>1</v>
      </c>
      <c r="Q935" s="7">
        <v>106320.24</v>
      </c>
      <c r="R935" s="7">
        <f>VLOOKUP('Data 1Q Ahead No Spaces'!W935,Industry!$A$2:$B$11,2,FALSE)</f>
        <v>0</v>
      </c>
    </row>
    <row r="936" spans="1:18" ht="46.5" customHeight="1" thickBot="1" x14ac:dyDescent="0.4">
      <c r="A936" s="4">
        <f>IF('Data 1Q Ahead No Spaces'!A936='Data 1Q Ahead No Spaces'!A935,'Data to Use'!A935,'Data to Use'!A935+1)</f>
        <v>25</v>
      </c>
      <c r="B936" s="2">
        <v>-2.72</v>
      </c>
      <c r="C936" s="2">
        <v>1.41</v>
      </c>
      <c r="D936" s="2">
        <v>-3.37</v>
      </c>
      <c r="E936" s="2">
        <v>17.399999999999999</v>
      </c>
      <c r="F936" s="2">
        <v>15.55</v>
      </c>
      <c r="G936" s="2">
        <v>12.81</v>
      </c>
      <c r="H936" s="2">
        <v>114</v>
      </c>
      <c r="I936" s="2">
        <v>56.73</v>
      </c>
      <c r="J936" s="2">
        <v>26.62</v>
      </c>
      <c r="K936" s="2">
        <v>21.02</v>
      </c>
      <c r="L936" s="2">
        <v>15.11</v>
      </c>
      <c r="M936" s="2">
        <v>26.62</v>
      </c>
      <c r="N936" s="2">
        <v>21.02</v>
      </c>
      <c r="O936" s="2">
        <v>15.11</v>
      </c>
      <c r="P936" s="4">
        <f>IF('Data 1Q Ahead No Spaces'!T936&lt;5,0,IF('Data 1Q Ahead No Spaces'!T936&lt;11,1,IF('Data 1Q Ahead No Spaces'!T936&lt;17,2,3)))</f>
        <v>1</v>
      </c>
      <c r="Q936" s="7">
        <v>126575.8</v>
      </c>
      <c r="R936" s="7">
        <f>VLOOKUP('Data 1Q Ahead No Spaces'!W936,Industry!$A$2:$B$11,2,FALSE)</f>
        <v>0</v>
      </c>
    </row>
    <row r="937" spans="1:18" ht="46.5" customHeight="1" thickBot="1" x14ac:dyDescent="0.4">
      <c r="A937" s="4">
        <f>IF('Data 1Q Ahead No Spaces'!A937='Data 1Q Ahead No Spaces'!A936,'Data to Use'!A936,'Data to Use'!A936+1)</f>
        <v>25</v>
      </c>
      <c r="B937" s="2">
        <v>-2.86</v>
      </c>
      <c r="C937" s="2">
        <v>1.48</v>
      </c>
      <c r="D937" s="2">
        <v>-3.6</v>
      </c>
      <c r="E937" s="2">
        <v>22.39</v>
      </c>
      <c r="F937" s="2">
        <v>20.99</v>
      </c>
      <c r="G937" s="2">
        <v>18.63</v>
      </c>
      <c r="H937" s="2">
        <v>114</v>
      </c>
      <c r="I937" s="2">
        <v>58.24</v>
      </c>
      <c r="J937" s="2">
        <v>25.67</v>
      </c>
      <c r="K937" s="2">
        <v>20.420000000000002</v>
      </c>
      <c r="L937" s="2">
        <v>14.96</v>
      </c>
      <c r="M937" s="2">
        <v>25.67</v>
      </c>
      <c r="N937" s="2">
        <v>20.420000000000002</v>
      </c>
      <c r="O937" s="2">
        <v>14.96</v>
      </c>
      <c r="P937" s="4">
        <f>IF('Data 1Q Ahead No Spaces'!T937&lt;5,0,IF('Data 1Q Ahead No Spaces'!T937&lt;11,1,IF('Data 1Q Ahead No Spaces'!T937&lt;17,2,3)))</f>
        <v>1</v>
      </c>
      <c r="Q937" s="7">
        <v>139001.67000000001</v>
      </c>
      <c r="R937" s="7">
        <f>VLOOKUP('Data 1Q Ahead No Spaces'!W937,Industry!$A$2:$B$11,2,FALSE)</f>
        <v>0</v>
      </c>
    </row>
    <row r="938" spans="1:18" ht="46.5" customHeight="1" thickBot="1" x14ac:dyDescent="0.4">
      <c r="A938" s="4">
        <f>IF('Data 1Q Ahead No Spaces'!A938='Data 1Q Ahead No Spaces'!A937,'Data to Use'!A937,'Data to Use'!A937+1)</f>
        <v>25</v>
      </c>
      <c r="B938" s="2">
        <v>-2.59</v>
      </c>
      <c r="C938" s="2">
        <v>2.0099999999999998</v>
      </c>
      <c r="D938" s="2">
        <v>-3.23</v>
      </c>
      <c r="E938" s="2">
        <v>18.25</v>
      </c>
      <c r="F938" s="2">
        <v>16.68</v>
      </c>
      <c r="G938" s="2">
        <v>15</v>
      </c>
      <c r="H938" s="2">
        <v>158</v>
      </c>
      <c r="I938" s="2">
        <v>54.33</v>
      </c>
      <c r="J938" s="2">
        <v>36.58</v>
      </c>
      <c r="K938" s="2">
        <v>26.78</v>
      </c>
      <c r="L938" s="2">
        <v>19.89</v>
      </c>
      <c r="M938" s="2">
        <v>36.58</v>
      </c>
      <c r="N938" s="2">
        <v>26.78</v>
      </c>
      <c r="O938" s="2">
        <v>19.89</v>
      </c>
      <c r="P938" s="4">
        <f>IF('Data 1Q Ahead No Spaces'!T938&lt;5,0,IF('Data 1Q Ahead No Spaces'!T938&lt;11,1,IF('Data 1Q Ahead No Spaces'!T938&lt;17,2,3)))</f>
        <v>1</v>
      </c>
      <c r="Q938" s="7">
        <v>131709.98000000001</v>
      </c>
      <c r="R938" s="7">
        <f>VLOOKUP('Data 1Q Ahead No Spaces'!W938,Industry!$A$2:$B$11,2,FALSE)</f>
        <v>0</v>
      </c>
    </row>
    <row r="939" spans="1:18" ht="46.5" customHeight="1" thickBot="1" x14ac:dyDescent="0.4">
      <c r="A939" s="4">
        <f>IF('Data 1Q Ahead No Spaces'!A939='Data 1Q Ahead No Spaces'!A938,'Data to Use'!A938,'Data to Use'!A938+1)</f>
        <v>25</v>
      </c>
      <c r="B939" s="2">
        <v>-2.33</v>
      </c>
      <c r="C939" s="2">
        <v>1.84</v>
      </c>
      <c r="D939" s="2">
        <v>-2.88</v>
      </c>
      <c r="E939" s="2">
        <v>15.48</v>
      </c>
      <c r="F939" s="2">
        <v>13.88</v>
      </c>
      <c r="G939" s="2">
        <v>12.88</v>
      </c>
      <c r="H939" s="2">
        <v>182</v>
      </c>
      <c r="I939" s="2">
        <v>55.28</v>
      </c>
      <c r="J939" s="2">
        <v>27.64</v>
      </c>
      <c r="K939" s="2">
        <v>20.51</v>
      </c>
      <c r="L939" s="2">
        <v>15.28</v>
      </c>
      <c r="M939" s="2">
        <v>34.770000000000003</v>
      </c>
      <c r="N939" s="2">
        <v>25.8</v>
      </c>
      <c r="O939" s="2">
        <v>19.23</v>
      </c>
      <c r="P939" s="4">
        <f>IF('Data 1Q Ahead No Spaces'!T939&lt;5,0,IF('Data 1Q Ahead No Spaces'!T939&lt;11,1,IF('Data 1Q Ahead No Spaces'!T939&lt;17,2,3)))</f>
        <v>1</v>
      </c>
      <c r="Q939" s="7">
        <v>154093.46</v>
      </c>
      <c r="R939" s="7">
        <f>VLOOKUP('Data 1Q Ahead No Spaces'!W939,Industry!$A$2:$B$11,2,FALSE)</f>
        <v>0</v>
      </c>
    </row>
    <row r="940" spans="1:18" ht="46.5" customHeight="1" thickBot="1" x14ac:dyDescent="0.4">
      <c r="A940" s="4">
        <f>IF('Data 1Q Ahead No Spaces'!A940='Data 1Q Ahead No Spaces'!A939,'Data to Use'!A939,'Data to Use'!A939+1)</f>
        <v>25</v>
      </c>
      <c r="B940" s="2">
        <v>-2.2000000000000002</v>
      </c>
      <c r="C940" s="2">
        <v>1.67</v>
      </c>
      <c r="D940" s="2">
        <v>-2.68</v>
      </c>
      <c r="E940" s="2">
        <v>17.399999999999999</v>
      </c>
      <c r="F940" s="2">
        <v>15.57</v>
      </c>
      <c r="G940" s="2">
        <v>13.76</v>
      </c>
      <c r="H940" s="2">
        <v>169</v>
      </c>
      <c r="I940" s="2">
        <v>54.56</v>
      </c>
      <c r="J940" s="2">
        <v>27.52</v>
      </c>
      <c r="K940" s="2">
        <v>20.46</v>
      </c>
      <c r="L940" s="2">
        <v>15.02</v>
      </c>
      <c r="M940" s="2">
        <v>34.51</v>
      </c>
      <c r="N940" s="2">
        <v>25.66</v>
      </c>
      <c r="O940" s="2">
        <v>18.84</v>
      </c>
      <c r="P940" s="4">
        <f>IF('Data 1Q Ahead No Spaces'!T940&lt;5,0,IF('Data 1Q Ahead No Spaces'!T940&lt;11,1,IF('Data 1Q Ahead No Spaces'!T940&lt;17,2,3)))</f>
        <v>1</v>
      </c>
      <c r="Q940" s="7">
        <v>130460.85</v>
      </c>
      <c r="R940" s="7">
        <f>VLOOKUP('Data 1Q Ahead No Spaces'!W940,Industry!$A$2:$B$11,2,FALSE)</f>
        <v>0</v>
      </c>
    </row>
    <row r="941" spans="1:18" ht="46.5" customHeight="1" thickBot="1" x14ac:dyDescent="0.4">
      <c r="A941" s="4">
        <f>IF('Data 1Q Ahead No Spaces'!A941='Data 1Q Ahead No Spaces'!A940,'Data to Use'!A940,'Data to Use'!A940+1)</f>
        <v>25</v>
      </c>
      <c r="B941" s="2">
        <v>-2.0499999999999998</v>
      </c>
      <c r="C941" s="2">
        <v>1.63</v>
      </c>
      <c r="D941" s="2">
        <v>-2.52</v>
      </c>
      <c r="E941" s="2">
        <v>17.489999999999998</v>
      </c>
      <c r="F941" s="2">
        <v>15.53</v>
      </c>
      <c r="G941" s="2">
        <v>14.16</v>
      </c>
      <c r="H941" s="2">
        <v>166</v>
      </c>
      <c r="I941" s="2">
        <v>55.83</v>
      </c>
      <c r="J941" s="2">
        <v>27.33</v>
      </c>
      <c r="K941" s="2">
        <v>20.37</v>
      </c>
      <c r="L941" s="2">
        <v>15.26</v>
      </c>
      <c r="M941" s="2">
        <v>34.18</v>
      </c>
      <c r="N941" s="2">
        <v>25.47</v>
      </c>
      <c r="O941" s="2">
        <v>19.09</v>
      </c>
      <c r="P941" s="4">
        <f>IF('Data 1Q Ahead No Spaces'!T941&lt;5,0,IF('Data 1Q Ahead No Spaces'!T941&lt;11,1,IF('Data 1Q Ahead No Spaces'!T941&lt;17,2,3)))</f>
        <v>1</v>
      </c>
      <c r="Q941" s="7">
        <v>127490.22</v>
      </c>
      <c r="R941" s="7">
        <f>VLOOKUP('Data 1Q Ahead No Spaces'!W941,Industry!$A$2:$B$11,2,FALSE)</f>
        <v>0</v>
      </c>
    </row>
    <row r="942" spans="1:18" ht="46.5" customHeight="1" thickBot="1" x14ac:dyDescent="0.4">
      <c r="A942" s="4">
        <f>IF('Data 1Q Ahead No Spaces'!A942='Data 1Q Ahead No Spaces'!A941,'Data to Use'!A941,'Data to Use'!A941+1)</f>
        <v>25</v>
      </c>
      <c r="B942" s="2">
        <v>-2.2599999999999998</v>
      </c>
      <c r="C942" s="2">
        <v>1.75</v>
      </c>
      <c r="D942" s="2">
        <v>-2.87</v>
      </c>
      <c r="E942" s="2">
        <v>14.73</v>
      </c>
      <c r="F942" s="2">
        <v>12.7</v>
      </c>
      <c r="G942" s="2">
        <v>10.46</v>
      </c>
      <c r="H942" s="2">
        <v>161</v>
      </c>
      <c r="I942" s="2">
        <v>55.67</v>
      </c>
      <c r="J942" s="2">
        <v>26.6</v>
      </c>
      <c r="K942" s="2">
        <v>19.95</v>
      </c>
      <c r="L942" s="2">
        <v>14.82</v>
      </c>
      <c r="M942" s="2">
        <v>33.36</v>
      </c>
      <c r="N942" s="2">
        <v>25.02</v>
      </c>
      <c r="O942" s="2">
        <v>18.59</v>
      </c>
      <c r="P942" s="4">
        <f>IF('Data 1Q Ahead No Spaces'!T942&lt;5,0,IF('Data 1Q Ahead No Spaces'!T942&lt;11,1,IF('Data 1Q Ahead No Spaces'!T942&lt;17,2,3)))</f>
        <v>1</v>
      </c>
      <c r="Q942" s="7">
        <v>115805.69</v>
      </c>
      <c r="R942" s="7">
        <f>VLOOKUP('Data 1Q Ahead No Spaces'!W942,Industry!$A$2:$B$11,2,FALSE)</f>
        <v>0</v>
      </c>
    </row>
    <row r="943" spans="1:18" ht="46.5" customHeight="1" thickBot="1" x14ac:dyDescent="0.4">
      <c r="A943" s="4">
        <f>IF('Data 1Q Ahead No Spaces'!A943='Data 1Q Ahead No Spaces'!A942,'Data to Use'!A942,'Data to Use'!A942+1)</f>
        <v>25</v>
      </c>
      <c r="B943" s="2">
        <v>-2.4300000000000002</v>
      </c>
      <c r="C943" s="2">
        <v>1.96</v>
      </c>
      <c r="D943" s="2">
        <v>-3.12</v>
      </c>
      <c r="E943" s="2">
        <v>18.010000000000002</v>
      </c>
      <c r="F943" s="2">
        <v>16.2</v>
      </c>
      <c r="G943" s="2">
        <v>14.27</v>
      </c>
      <c r="H943" s="2">
        <v>153</v>
      </c>
      <c r="I943" s="2">
        <v>55.26</v>
      </c>
      <c r="J943" s="2">
        <v>34.25</v>
      </c>
      <c r="K943" s="2">
        <v>25.28</v>
      </c>
      <c r="L943" s="2">
        <v>18.940000000000001</v>
      </c>
      <c r="M943" s="2">
        <v>35.479999999999997</v>
      </c>
      <c r="N943" s="2">
        <v>26.19</v>
      </c>
      <c r="O943" s="2">
        <v>19.62</v>
      </c>
      <c r="P943" s="4">
        <f>IF('Data 1Q Ahead No Spaces'!T943&lt;5,0,IF('Data 1Q Ahead No Spaces'!T943&lt;11,1,IF('Data 1Q Ahead No Spaces'!T943&lt;17,2,3)))</f>
        <v>1</v>
      </c>
      <c r="Q943" s="7">
        <v>96377.52</v>
      </c>
      <c r="R943" s="7">
        <f>VLOOKUP('Data 1Q Ahead No Spaces'!W943,Industry!$A$2:$B$11,2,FALSE)</f>
        <v>0</v>
      </c>
    </row>
    <row r="944" spans="1:18" ht="46.5" customHeight="1" thickBot="1" x14ac:dyDescent="0.4">
      <c r="A944" s="4">
        <f>IF('Data 1Q Ahead No Spaces'!A944='Data 1Q Ahead No Spaces'!A943,'Data to Use'!A943,'Data to Use'!A943+1)</f>
        <v>25</v>
      </c>
      <c r="B944" s="2">
        <v>-2.73</v>
      </c>
      <c r="C944" s="2">
        <v>2.19</v>
      </c>
      <c r="D944" s="2">
        <v>-3.62</v>
      </c>
      <c r="E944" s="2">
        <v>14.39</v>
      </c>
      <c r="F944" s="2">
        <v>12.74</v>
      </c>
      <c r="G944" s="2">
        <v>9.84</v>
      </c>
      <c r="H944" s="2">
        <v>148</v>
      </c>
      <c r="I944" s="2">
        <v>54.22</v>
      </c>
      <c r="J944" s="2">
        <v>34.35</v>
      </c>
      <c r="K944" s="2">
        <v>25.33</v>
      </c>
      <c r="L944" s="2">
        <v>18.64</v>
      </c>
      <c r="M944" s="2">
        <v>35.6</v>
      </c>
      <c r="N944" s="2">
        <v>26.25</v>
      </c>
      <c r="O944" s="2">
        <v>19.309999999999999</v>
      </c>
      <c r="P944" s="4">
        <f>IF('Data 1Q Ahead No Spaces'!T944&lt;5,0,IF('Data 1Q Ahead No Spaces'!T944&lt;11,1,IF('Data 1Q Ahead No Spaces'!T944&lt;17,2,3)))</f>
        <v>1</v>
      </c>
      <c r="Q944" s="7">
        <v>86796.95</v>
      </c>
      <c r="R944" s="7">
        <f>VLOOKUP('Data 1Q Ahead No Spaces'!W944,Industry!$A$2:$B$11,2,FALSE)</f>
        <v>0</v>
      </c>
    </row>
    <row r="945" spans="1:18" ht="46.5" customHeight="1" thickBot="1" x14ac:dyDescent="0.4">
      <c r="A945" s="4">
        <f>IF('Data 1Q Ahead No Spaces'!A945='Data 1Q Ahead No Spaces'!A944,'Data to Use'!A944,'Data to Use'!A944+1)</f>
        <v>25</v>
      </c>
      <c r="B945" s="2">
        <v>-2.73</v>
      </c>
      <c r="C945" s="2">
        <v>2.2400000000000002</v>
      </c>
      <c r="D945" s="2">
        <v>-3.66</v>
      </c>
      <c r="E945" s="2">
        <v>19.13</v>
      </c>
      <c r="F945" s="2">
        <v>17.34</v>
      </c>
      <c r="G945" s="2">
        <v>14.93</v>
      </c>
      <c r="H945" s="2">
        <v>148</v>
      </c>
      <c r="I945" s="2">
        <v>54.26</v>
      </c>
      <c r="J945" s="2">
        <v>34.450000000000003</v>
      </c>
      <c r="K945" s="2">
        <v>25.39</v>
      </c>
      <c r="L945" s="2">
        <v>18.7</v>
      </c>
      <c r="M945" s="2">
        <v>35.69</v>
      </c>
      <c r="N945" s="2">
        <v>26.31</v>
      </c>
      <c r="O945" s="2">
        <v>19.38</v>
      </c>
      <c r="P945" s="4">
        <f>IF('Data 1Q Ahead No Spaces'!T945&lt;5,0,IF('Data 1Q Ahead No Spaces'!T945&lt;11,1,IF('Data 1Q Ahead No Spaces'!T945&lt;17,2,3)))</f>
        <v>1</v>
      </c>
      <c r="Q945" s="7">
        <v>99685.759999999995</v>
      </c>
      <c r="R945" s="7">
        <f>VLOOKUP('Data 1Q Ahead No Spaces'!W945,Industry!$A$2:$B$11,2,FALSE)</f>
        <v>0</v>
      </c>
    </row>
    <row r="946" spans="1:18" ht="46.5" customHeight="1" thickBot="1" x14ac:dyDescent="0.4">
      <c r="A946" s="4">
        <f>IF('Data 1Q Ahead No Spaces'!A946='Data 1Q Ahead No Spaces'!A945,'Data to Use'!A945,'Data to Use'!A945+1)</f>
        <v>25</v>
      </c>
      <c r="B946" s="2">
        <v>-2.71</v>
      </c>
      <c r="C946" s="2">
        <v>1.97</v>
      </c>
      <c r="D946" s="2">
        <v>-3.48</v>
      </c>
      <c r="E946" s="2">
        <v>21.99</v>
      </c>
      <c r="F946" s="2">
        <v>20.09</v>
      </c>
      <c r="G946" s="2">
        <v>18.23</v>
      </c>
      <c r="H946" s="2">
        <v>150</v>
      </c>
      <c r="I946" s="2">
        <v>55.17</v>
      </c>
      <c r="J946" s="2">
        <v>33.08</v>
      </c>
      <c r="K946" s="2">
        <v>24.63</v>
      </c>
      <c r="L946" s="2">
        <v>18.260000000000002</v>
      </c>
      <c r="M946" s="2">
        <v>34.31</v>
      </c>
      <c r="N946" s="2">
        <v>25.55</v>
      </c>
      <c r="O946" s="2">
        <v>18.940000000000001</v>
      </c>
      <c r="P946" s="4">
        <f>IF('Data 1Q Ahead No Spaces'!T946&lt;5,0,IF('Data 1Q Ahead No Spaces'!T946&lt;11,1,IF('Data 1Q Ahead No Spaces'!T946&lt;17,2,3)))</f>
        <v>1</v>
      </c>
      <c r="Q946" s="7">
        <v>105193.68</v>
      </c>
      <c r="R946" s="7">
        <f>VLOOKUP('Data 1Q Ahead No Spaces'!W946,Industry!$A$2:$B$11,2,FALSE)</f>
        <v>0</v>
      </c>
    </row>
    <row r="947" spans="1:18" ht="46.5" customHeight="1" thickBot="1" x14ac:dyDescent="0.4">
      <c r="A947" s="4">
        <f>IF('Data 1Q Ahead No Spaces'!A947='Data 1Q Ahead No Spaces'!A946,'Data to Use'!A946,'Data to Use'!A946+1)</f>
        <v>25</v>
      </c>
      <c r="B947" s="2">
        <v>-2.75</v>
      </c>
      <c r="C947" s="2">
        <v>1.79</v>
      </c>
      <c r="D947" s="2">
        <v>-3.5</v>
      </c>
      <c r="E947" s="2">
        <v>22.39</v>
      </c>
      <c r="F947" s="2">
        <v>20.53</v>
      </c>
      <c r="G947" s="2">
        <v>18.21</v>
      </c>
      <c r="H947" s="2">
        <v>151</v>
      </c>
      <c r="I947" s="2">
        <v>56.34</v>
      </c>
      <c r="J947" s="2">
        <v>31.7</v>
      </c>
      <c r="K947" s="2">
        <v>24.04</v>
      </c>
      <c r="L947" s="2">
        <v>17.87</v>
      </c>
      <c r="M947" s="2">
        <v>31.86</v>
      </c>
      <c r="N947" s="2">
        <v>24.16</v>
      </c>
      <c r="O947" s="2">
        <v>17.96</v>
      </c>
      <c r="P947" s="4">
        <f>IF('Data 1Q Ahead No Spaces'!T947&lt;5,0,IF('Data 1Q Ahead No Spaces'!T947&lt;11,1,IF('Data 1Q Ahead No Spaces'!T947&lt;17,2,3)))</f>
        <v>1</v>
      </c>
      <c r="Q947" s="7">
        <v>107552.34</v>
      </c>
      <c r="R947" s="7">
        <f>VLOOKUP('Data 1Q Ahead No Spaces'!W947,Industry!$A$2:$B$11,2,FALSE)</f>
        <v>0</v>
      </c>
    </row>
    <row r="948" spans="1:18" ht="46.5" customHeight="1" thickBot="1" x14ac:dyDescent="0.4">
      <c r="A948" s="4">
        <f>IF('Data 1Q Ahead No Spaces'!A948='Data 1Q Ahead No Spaces'!A947,'Data to Use'!A947,'Data to Use'!A947+1)</f>
        <v>25</v>
      </c>
      <c r="B948" s="2">
        <v>-2.56</v>
      </c>
      <c r="C948" s="2">
        <v>1.62</v>
      </c>
      <c r="D948" s="2">
        <v>-3.22</v>
      </c>
      <c r="E948" s="2">
        <v>21.48</v>
      </c>
      <c r="F948" s="2">
        <v>19.46</v>
      </c>
      <c r="G948" s="2">
        <v>16.13</v>
      </c>
      <c r="H948" s="2">
        <v>147</v>
      </c>
      <c r="I948" s="2">
        <v>55.89</v>
      </c>
      <c r="J948" s="2">
        <v>31.77</v>
      </c>
      <c r="K948" s="2">
        <v>24.1</v>
      </c>
      <c r="L948" s="2">
        <v>17.760000000000002</v>
      </c>
      <c r="M948" s="2">
        <v>31.83</v>
      </c>
      <c r="N948" s="2">
        <v>24.14</v>
      </c>
      <c r="O948" s="2">
        <v>17.79</v>
      </c>
      <c r="P948" s="4">
        <f>IF('Data 1Q Ahead No Spaces'!T948&lt;5,0,IF('Data 1Q Ahead No Spaces'!T948&lt;11,1,IF('Data 1Q Ahead No Spaces'!T948&lt;17,2,3)))</f>
        <v>1</v>
      </c>
      <c r="Q948" s="7">
        <v>83125.62</v>
      </c>
      <c r="R948" s="7">
        <f>VLOOKUP('Data 1Q Ahead No Spaces'!W948,Industry!$A$2:$B$11,2,FALSE)</f>
        <v>0</v>
      </c>
    </row>
    <row r="949" spans="1:18" ht="46.5" customHeight="1" thickBot="1" x14ac:dyDescent="0.4">
      <c r="A949" s="4">
        <f>IF('Data 1Q Ahead No Spaces'!A949='Data 1Q Ahead No Spaces'!A948,'Data to Use'!A948,'Data to Use'!A948+1)</f>
        <v>25</v>
      </c>
      <c r="B949" s="2">
        <v>-2.19</v>
      </c>
      <c r="C949" s="2">
        <v>1.55</v>
      </c>
      <c r="D949" s="2">
        <v>-2.73</v>
      </c>
      <c r="E949" s="2">
        <v>22.05</v>
      </c>
      <c r="F949" s="2">
        <v>20.260000000000002</v>
      </c>
      <c r="G949" s="2">
        <v>17.91</v>
      </c>
      <c r="H949" s="2">
        <v>148</v>
      </c>
      <c r="I949" s="2">
        <v>56.87</v>
      </c>
      <c r="J949" s="2">
        <v>30.88</v>
      </c>
      <c r="K949" s="2">
        <v>23.57</v>
      </c>
      <c r="L949" s="2">
        <v>17.559999999999999</v>
      </c>
      <c r="M949" s="2">
        <v>30.98</v>
      </c>
      <c r="N949" s="2">
        <v>23.65</v>
      </c>
      <c r="O949" s="2">
        <v>17.62</v>
      </c>
      <c r="P949" s="4">
        <f>IF('Data 1Q Ahead No Spaces'!T949&lt;5,0,IF('Data 1Q Ahead No Spaces'!T949&lt;11,1,IF('Data 1Q Ahead No Spaces'!T949&lt;17,2,3)))</f>
        <v>1</v>
      </c>
      <c r="Q949" s="7">
        <v>91827.19</v>
      </c>
      <c r="R949" s="7">
        <f>VLOOKUP('Data 1Q Ahead No Spaces'!W949,Industry!$A$2:$B$11,2,FALSE)</f>
        <v>0</v>
      </c>
    </row>
    <row r="950" spans="1:18" ht="46.5" customHeight="1" thickBot="1" x14ac:dyDescent="0.4">
      <c r="A950" s="4">
        <f>IF('Data 1Q Ahead No Spaces'!A950='Data 1Q Ahead No Spaces'!A949,'Data to Use'!A949,'Data to Use'!A949+1)</f>
        <v>25</v>
      </c>
      <c r="B950" s="2">
        <v>-2.2799999999999998</v>
      </c>
      <c r="C950" s="2">
        <v>1.54</v>
      </c>
      <c r="D950" s="2">
        <v>-2.85</v>
      </c>
      <c r="E950" s="2">
        <v>23.13</v>
      </c>
      <c r="F950" s="2">
        <v>21.18</v>
      </c>
      <c r="G950" s="2">
        <v>18.97</v>
      </c>
      <c r="H950" s="2">
        <v>147</v>
      </c>
      <c r="I950" s="2">
        <v>57.6</v>
      </c>
      <c r="J950" s="2">
        <v>29.27</v>
      </c>
      <c r="K950" s="2">
        <v>22.63</v>
      </c>
      <c r="L950" s="2">
        <v>16.86</v>
      </c>
      <c r="M950" s="2">
        <v>29.34</v>
      </c>
      <c r="N950" s="2">
        <v>22.68</v>
      </c>
      <c r="O950" s="2">
        <v>16.899999999999999</v>
      </c>
      <c r="P950" s="4">
        <f>IF('Data 1Q Ahead No Spaces'!T950&lt;5,0,IF('Data 1Q Ahead No Spaces'!T950&lt;11,1,IF('Data 1Q Ahead No Spaces'!T950&lt;17,2,3)))</f>
        <v>1</v>
      </c>
      <c r="Q950" s="7">
        <v>112581.45</v>
      </c>
      <c r="R950" s="7">
        <f>VLOOKUP('Data 1Q Ahead No Spaces'!W950,Industry!$A$2:$B$11,2,FALSE)</f>
        <v>0</v>
      </c>
    </row>
    <row r="951" spans="1:18" ht="46.5" customHeight="1" thickBot="1" x14ac:dyDescent="0.4">
      <c r="A951" s="4">
        <f>IF('Data 1Q Ahead No Spaces'!A951='Data 1Q Ahead No Spaces'!A950,'Data to Use'!A950,'Data to Use'!A950+1)</f>
        <v>25</v>
      </c>
      <c r="B951" s="2">
        <v>-2.34</v>
      </c>
      <c r="C951" s="2">
        <v>1.51</v>
      </c>
      <c r="D951" s="2">
        <v>-2.9</v>
      </c>
      <c r="E951" s="2">
        <v>23.99</v>
      </c>
      <c r="F951" s="2">
        <v>21.99</v>
      </c>
      <c r="G951" s="2">
        <v>20.29</v>
      </c>
      <c r="H951" s="2">
        <v>145</v>
      </c>
      <c r="I951" s="2">
        <v>58.49</v>
      </c>
      <c r="J951" s="2">
        <v>22.81</v>
      </c>
      <c r="K951" s="2">
        <v>17.739999999999998</v>
      </c>
      <c r="L951" s="2">
        <v>13.35</v>
      </c>
      <c r="M951" s="2">
        <v>28.61</v>
      </c>
      <c r="N951" s="2">
        <v>22.24</v>
      </c>
      <c r="O951" s="2">
        <v>16.739999999999998</v>
      </c>
      <c r="P951" s="4">
        <f>IF('Data 1Q Ahead No Spaces'!T951&lt;5,0,IF('Data 1Q Ahead No Spaces'!T951&lt;11,1,IF('Data 1Q Ahead No Spaces'!T951&lt;17,2,3)))</f>
        <v>1</v>
      </c>
      <c r="Q951" s="7">
        <v>109861.05</v>
      </c>
      <c r="R951" s="7">
        <f>VLOOKUP('Data 1Q Ahead No Spaces'!W951,Industry!$A$2:$B$11,2,FALSE)</f>
        <v>0</v>
      </c>
    </row>
    <row r="952" spans="1:18" ht="46.5" customHeight="1" thickBot="1" x14ac:dyDescent="0.4">
      <c r="A952" s="4">
        <f>IF('Data 1Q Ahead No Spaces'!A952='Data 1Q Ahead No Spaces'!A951,'Data to Use'!A951,'Data to Use'!A951+1)</f>
        <v>25</v>
      </c>
      <c r="B952" s="2">
        <v>-2.54</v>
      </c>
      <c r="C952" s="2">
        <v>1.45</v>
      </c>
      <c r="D952" s="2">
        <v>-3.07</v>
      </c>
      <c r="E952" s="2">
        <v>23.81</v>
      </c>
      <c r="F952" s="2">
        <v>21.59</v>
      </c>
      <c r="G952" s="2">
        <v>19.68</v>
      </c>
      <c r="H952" s="2">
        <v>143</v>
      </c>
      <c r="I952" s="2">
        <v>58.42</v>
      </c>
      <c r="J952" s="2">
        <v>21.86</v>
      </c>
      <c r="K952" s="2">
        <v>17.16</v>
      </c>
      <c r="L952" s="2">
        <v>12.78</v>
      </c>
      <c r="M952" s="2">
        <v>27.42</v>
      </c>
      <c r="N952" s="2">
        <v>21.52</v>
      </c>
      <c r="O952" s="2">
        <v>16.02</v>
      </c>
      <c r="P952" s="4">
        <f>IF('Data 1Q Ahead No Spaces'!T952&lt;5,0,IF('Data 1Q Ahead No Spaces'!T952&lt;11,1,IF('Data 1Q Ahead No Spaces'!T952&lt;17,2,3)))</f>
        <v>1</v>
      </c>
      <c r="Q952" s="7">
        <v>137397.94399999999</v>
      </c>
      <c r="R952" s="7">
        <f>VLOOKUP('Data 1Q Ahead No Spaces'!W952,Industry!$A$2:$B$11,2,FALSE)</f>
        <v>0</v>
      </c>
    </row>
    <row r="953" spans="1:18" ht="46.5" customHeight="1" thickBot="1" x14ac:dyDescent="0.4">
      <c r="A953" s="4">
        <f>IF('Data 1Q Ahead No Spaces'!A953='Data 1Q Ahead No Spaces'!A952,'Data to Use'!A952,'Data to Use'!A952+1)</f>
        <v>25</v>
      </c>
      <c r="B953" s="2">
        <v>-2.4</v>
      </c>
      <c r="C953" s="2">
        <v>1.48</v>
      </c>
      <c r="D953" s="2">
        <v>-2.91</v>
      </c>
      <c r="E953" s="2">
        <v>21.76</v>
      </c>
      <c r="F953" s="2">
        <v>19.510000000000002</v>
      </c>
      <c r="G953" s="2">
        <v>17.54</v>
      </c>
      <c r="H953" s="2">
        <v>140</v>
      </c>
      <c r="I953" s="2">
        <v>58.46</v>
      </c>
      <c r="J953" s="2">
        <v>21.98</v>
      </c>
      <c r="K953" s="2">
        <v>17.23</v>
      </c>
      <c r="L953" s="2">
        <v>12.85</v>
      </c>
      <c r="M953" s="2">
        <v>27.54</v>
      </c>
      <c r="N953" s="2">
        <v>21.6</v>
      </c>
      <c r="O953" s="2">
        <v>16.11</v>
      </c>
      <c r="P953" s="4">
        <f>IF('Data 1Q Ahead No Spaces'!T953&lt;5,0,IF('Data 1Q Ahead No Spaces'!T953&lt;11,1,IF('Data 1Q Ahead No Spaces'!T953&lt;17,2,3)))</f>
        <v>1</v>
      </c>
      <c r="Q953" s="7">
        <v>120156.705</v>
      </c>
      <c r="R953" s="7">
        <f>VLOOKUP('Data 1Q Ahead No Spaces'!W953,Industry!$A$2:$B$11,2,FALSE)</f>
        <v>0</v>
      </c>
    </row>
    <row r="954" spans="1:18" ht="46.5" customHeight="1" thickBot="1" x14ac:dyDescent="0.4">
      <c r="A954" s="4">
        <f>IF('Data 1Q Ahead No Spaces'!A954='Data 1Q Ahead No Spaces'!A953,'Data to Use'!A953,'Data to Use'!A953+1)</f>
        <v>25</v>
      </c>
      <c r="B954" s="2">
        <v>-2.4500000000000002</v>
      </c>
      <c r="C954" s="2">
        <v>1.74</v>
      </c>
      <c r="D954" s="2">
        <v>-3.03</v>
      </c>
      <c r="E954" s="2">
        <v>16.760000000000002</v>
      </c>
      <c r="F954" s="2">
        <v>14.83</v>
      </c>
      <c r="G954" s="2">
        <v>12.26</v>
      </c>
      <c r="H954" s="2">
        <v>136</v>
      </c>
      <c r="I954" s="2">
        <v>56.97</v>
      </c>
      <c r="J954" s="2">
        <v>22.08</v>
      </c>
      <c r="K954" s="2">
        <v>16.91</v>
      </c>
      <c r="L954" s="2">
        <v>12.58</v>
      </c>
      <c r="M954" s="2">
        <v>30.57</v>
      </c>
      <c r="N954" s="2">
        <v>23.41</v>
      </c>
      <c r="O954" s="2">
        <v>17.420000000000002</v>
      </c>
      <c r="P954" s="4">
        <f>IF('Data 1Q Ahead No Spaces'!T954&lt;5,0,IF('Data 1Q Ahead No Spaces'!T954&lt;11,1,IF('Data 1Q Ahead No Spaces'!T954&lt;17,2,3)))</f>
        <v>1</v>
      </c>
      <c r="Q954" s="7">
        <v>115240.2</v>
      </c>
      <c r="R954" s="7">
        <f>VLOOKUP('Data 1Q Ahead No Spaces'!W954,Industry!$A$2:$B$11,2,FALSE)</f>
        <v>0</v>
      </c>
    </row>
    <row r="955" spans="1:18" ht="46.5" customHeight="1" thickBot="1" x14ac:dyDescent="0.4">
      <c r="A955" s="4">
        <f>IF('Data 1Q Ahead No Spaces'!A955='Data 1Q Ahead No Spaces'!A954,'Data to Use'!A954,'Data to Use'!A954+1)</f>
        <v>25</v>
      </c>
      <c r="B955" s="2">
        <v>-2.4900000000000002</v>
      </c>
      <c r="C955" s="2">
        <v>2.2000000000000002</v>
      </c>
      <c r="D955" s="2">
        <v>-3.12</v>
      </c>
      <c r="E955" s="2">
        <v>21.58</v>
      </c>
      <c r="F955" s="2">
        <v>19.02</v>
      </c>
      <c r="G955" s="2">
        <v>17.41</v>
      </c>
      <c r="H955" s="2">
        <v>146</v>
      </c>
      <c r="I955" s="2">
        <v>54.77</v>
      </c>
      <c r="J955" s="2">
        <v>36.53</v>
      </c>
      <c r="K955" s="2">
        <v>26.58</v>
      </c>
      <c r="L955" s="2">
        <v>20.010000000000002</v>
      </c>
      <c r="M955" s="2">
        <v>37.44</v>
      </c>
      <c r="N955" s="2">
        <v>27.24</v>
      </c>
      <c r="O955" s="2">
        <v>20.51</v>
      </c>
      <c r="P955" s="4">
        <f>IF('Data 1Q Ahead No Spaces'!T955&lt;5,0,IF('Data 1Q Ahead No Spaces'!T955&lt;11,1,IF('Data 1Q Ahead No Spaces'!T955&lt;17,2,3)))</f>
        <v>1</v>
      </c>
      <c r="Q955" s="7">
        <v>117668</v>
      </c>
      <c r="R955" s="7">
        <f>VLOOKUP('Data 1Q Ahead No Spaces'!W955,Industry!$A$2:$B$11,2,FALSE)</f>
        <v>0</v>
      </c>
    </row>
    <row r="956" spans="1:18" ht="46.5" customHeight="1" thickBot="1" x14ac:dyDescent="0.4">
      <c r="A956" s="4">
        <f>IF('Data 1Q Ahead No Spaces'!A956='Data 1Q Ahead No Spaces'!A955,'Data to Use'!A955,'Data to Use'!A955+1)</f>
        <v>25</v>
      </c>
      <c r="B956" s="2">
        <v>-2.65</v>
      </c>
      <c r="C956" s="2">
        <v>2.23</v>
      </c>
      <c r="D956" s="2">
        <v>-3.34</v>
      </c>
      <c r="E956" s="2">
        <v>23.25</v>
      </c>
      <c r="F956" s="2">
        <v>20.96</v>
      </c>
      <c r="G956" s="2">
        <v>18.88</v>
      </c>
      <c r="H956" s="2">
        <v>142</v>
      </c>
      <c r="I956" s="2">
        <v>53.92</v>
      </c>
      <c r="J956" s="2">
        <v>35.89</v>
      </c>
      <c r="K956" s="2">
        <v>26.24</v>
      </c>
      <c r="L956" s="2">
        <v>19.36</v>
      </c>
      <c r="M956" s="2">
        <v>36.79</v>
      </c>
      <c r="N956" s="2">
        <v>26.89</v>
      </c>
      <c r="O956" s="2">
        <v>19.84</v>
      </c>
      <c r="P956" s="4">
        <f>IF('Data 1Q Ahead No Spaces'!T956&lt;5,0,IF('Data 1Q Ahead No Spaces'!T956&lt;11,1,IF('Data 1Q Ahead No Spaces'!T956&lt;17,2,3)))</f>
        <v>1</v>
      </c>
      <c r="Q956" s="7">
        <v>132628.79</v>
      </c>
      <c r="R956" s="7">
        <f>VLOOKUP('Data 1Q Ahead No Spaces'!W956,Industry!$A$2:$B$11,2,FALSE)</f>
        <v>0</v>
      </c>
    </row>
    <row r="957" spans="1:18" ht="46.5" customHeight="1" thickBot="1" x14ac:dyDescent="0.4">
      <c r="A957" s="4">
        <f>IF('Data 1Q Ahead No Spaces'!A957='Data 1Q Ahead No Spaces'!A956,'Data to Use'!A956,'Data to Use'!A956+1)</f>
        <v>25</v>
      </c>
      <c r="B957" s="2">
        <v>-2.67</v>
      </c>
      <c r="C957" s="2">
        <v>2.27</v>
      </c>
      <c r="D957" s="2">
        <v>-3.37</v>
      </c>
      <c r="E957" s="2">
        <v>21.14</v>
      </c>
      <c r="F957" s="2">
        <v>19.09</v>
      </c>
      <c r="G957" s="2">
        <v>16.850000000000001</v>
      </c>
      <c r="H957" s="2">
        <v>139</v>
      </c>
      <c r="I957" s="2">
        <v>54.54</v>
      </c>
      <c r="J957" s="2">
        <v>34.590000000000003</v>
      </c>
      <c r="K957" s="2">
        <v>25.25</v>
      </c>
      <c r="L957" s="2">
        <v>18.86</v>
      </c>
      <c r="M957" s="2">
        <v>36.979999999999997</v>
      </c>
      <c r="N957" s="2">
        <v>27</v>
      </c>
      <c r="O957" s="2">
        <v>20.170000000000002</v>
      </c>
      <c r="P957" s="4">
        <f>IF('Data 1Q Ahead No Spaces'!T957&lt;5,0,IF('Data 1Q Ahead No Spaces'!T957&lt;11,1,IF('Data 1Q Ahead No Spaces'!T957&lt;17,2,3)))</f>
        <v>1</v>
      </c>
      <c r="Q957" s="7">
        <v>121492.02</v>
      </c>
      <c r="R957" s="7">
        <f>VLOOKUP('Data 1Q Ahead No Spaces'!W957,Industry!$A$2:$B$11,2,FALSE)</f>
        <v>0</v>
      </c>
    </row>
    <row r="958" spans="1:18" ht="46.5" customHeight="1" thickBot="1" x14ac:dyDescent="0.4">
      <c r="A958" s="4">
        <f>IF('Data 1Q Ahead No Spaces'!A958='Data 1Q Ahead No Spaces'!A957,'Data to Use'!A957,'Data to Use'!A957+1)</f>
        <v>25</v>
      </c>
      <c r="B958" s="2">
        <v>-2.57</v>
      </c>
      <c r="C958" s="2">
        <v>2.0099999999999998</v>
      </c>
      <c r="D958" s="2">
        <v>-3.19</v>
      </c>
      <c r="E958" s="2">
        <v>23.38</v>
      </c>
      <c r="F958" s="2">
        <v>21.47</v>
      </c>
      <c r="G958" s="2">
        <v>18.86</v>
      </c>
      <c r="H958" s="2">
        <v>139</v>
      </c>
      <c r="I958" s="2">
        <v>55.01</v>
      </c>
      <c r="J958" s="2">
        <v>34.07</v>
      </c>
      <c r="K958" s="2">
        <v>25.13</v>
      </c>
      <c r="L958" s="2">
        <v>18.739999999999998</v>
      </c>
      <c r="M958" s="2">
        <v>35.549999999999997</v>
      </c>
      <c r="N958" s="2">
        <v>26.22</v>
      </c>
      <c r="O958" s="2">
        <v>19.559999999999999</v>
      </c>
      <c r="P958" s="4">
        <f>IF('Data 1Q Ahead No Spaces'!T958&lt;5,0,IF('Data 1Q Ahead No Spaces'!T958&lt;11,1,IF('Data 1Q Ahead No Spaces'!T958&lt;17,2,3)))</f>
        <v>1</v>
      </c>
      <c r="Q958" s="7">
        <v>144068.47</v>
      </c>
      <c r="R958" s="7">
        <f>VLOOKUP('Data 1Q Ahead No Spaces'!W958,Industry!$A$2:$B$11,2,FALSE)</f>
        <v>0</v>
      </c>
    </row>
    <row r="959" spans="1:18" ht="46.5" customHeight="1" thickBot="1" x14ac:dyDescent="0.4">
      <c r="A959" s="4">
        <f>IF('Data 1Q Ahead No Spaces'!A959='Data 1Q Ahead No Spaces'!A958,'Data to Use'!A958,'Data to Use'!A958+1)</f>
        <v>25</v>
      </c>
      <c r="B959" s="2">
        <v>-2.57</v>
      </c>
      <c r="C959" s="2">
        <v>1.99</v>
      </c>
      <c r="D959" s="2">
        <v>-3.16</v>
      </c>
      <c r="E959" s="2">
        <v>25.12</v>
      </c>
      <c r="F959" s="2">
        <v>22.55</v>
      </c>
      <c r="G959" s="2">
        <v>21.04</v>
      </c>
      <c r="H959" s="2">
        <v>139</v>
      </c>
      <c r="I959" s="2">
        <v>55.38</v>
      </c>
      <c r="J959" s="2">
        <v>28.19</v>
      </c>
      <c r="K959" s="2">
        <v>20.77</v>
      </c>
      <c r="L959" s="2">
        <v>15.62</v>
      </c>
      <c r="M959" s="2">
        <v>35.700000000000003</v>
      </c>
      <c r="N959" s="2">
        <v>26.31</v>
      </c>
      <c r="O959" s="2">
        <v>19.78</v>
      </c>
      <c r="P959" s="4">
        <f>IF('Data 1Q Ahead No Spaces'!T959&lt;5,0,IF('Data 1Q Ahead No Spaces'!T959&lt;11,1,IF('Data 1Q Ahead No Spaces'!T959&lt;17,2,3)))</f>
        <v>1</v>
      </c>
      <c r="Q959" s="7">
        <v>146780.26</v>
      </c>
      <c r="R959" s="7">
        <f>VLOOKUP('Data 1Q Ahead No Spaces'!W959,Industry!$A$2:$B$11,2,FALSE)</f>
        <v>0</v>
      </c>
    </row>
    <row r="960" spans="1:18" ht="46.5" customHeight="1" thickBot="1" x14ac:dyDescent="0.4">
      <c r="A960" s="4">
        <f>IF('Data 1Q Ahead No Spaces'!A960='Data 1Q Ahead No Spaces'!A959,'Data to Use'!A959,'Data to Use'!A959+1)</f>
        <v>25</v>
      </c>
      <c r="B960" s="2">
        <v>-2.65</v>
      </c>
      <c r="C960" s="2">
        <v>2.35</v>
      </c>
      <c r="D960" s="2">
        <v>-3.26</v>
      </c>
      <c r="E960" s="2">
        <v>23.7</v>
      </c>
      <c r="F960" s="2">
        <v>21.56</v>
      </c>
      <c r="G960" s="2">
        <v>19.34</v>
      </c>
      <c r="H960" s="2">
        <v>149</v>
      </c>
      <c r="I960" s="2">
        <v>52.66</v>
      </c>
      <c r="J960" s="2">
        <v>35.94</v>
      </c>
      <c r="K960" s="2">
        <v>25.23</v>
      </c>
      <c r="L960" s="2">
        <v>18.93</v>
      </c>
      <c r="M960" s="2">
        <v>42.46</v>
      </c>
      <c r="N960" s="2">
        <v>29.81</v>
      </c>
      <c r="O960" s="2">
        <v>22.36</v>
      </c>
      <c r="P960" s="4">
        <f>IF('Data 1Q Ahead No Spaces'!T960&lt;5,0,IF('Data 1Q Ahead No Spaces'!T960&lt;11,1,IF('Data 1Q Ahead No Spaces'!T960&lt;17,2,3)))</f>
        <v>1</v>
      </c>
      <c r="Q960" s="7">
        <v>144414</v>
      </c>
      <c r="R960" s="7">
        <f>VLOOKUP('Data 1Q Ahead No Spaces'!W960,Industry!$A$2:$B$11,2,FALSE)</f>
        <v>0</v>
      </c>
    </row>
    <row r="961" spans="1:18" ht="46.5" customHeight="1" thickBot="1" x14ac:dyDescent="0.4">
      <c r="A961" s="4">
        <f>IF('Data 1Q Ahead No Spaces'!A961='Data 1Q Ahead No Spaces'!A960,'Data to Use'!A960,'Data to Use'!A960+1)</f>
        <v>25</v>
      </c>
      <c r="B961" s="2">
        <v>-2.4900000000000002</v>
      </c>
      <c r="C961" s="2">
        <v>2.14</v>
      </c>
      <c r="D961" s="2">
        <v>-3</v>
      </c>
      <c r="E961" s="2">
        <v>22.55</v>
      </c>
      <c r="F961" s="2">
        <v>20.91</v>
      </c>
      <c r="G961" s="2">
        <v>19.36</v>
      </c>
      <c r="H961" s="2">
        <v>159</v>
      </c>
      <c r="I961" s="2">
        <v>53.66</v>
      </c>
      <c r="J961" s="2">
        <v>36</v>
      </c>
      <c r="K961" s="2">
        <v>25.52</v>
      </c>
      <c r="L961" s="2">
        <v>19.32</v>
      </c>
      <c r="M961" s="2">
        <v>41.05</v>
      </c>
      <c r="N961" s="2">
        <v>29.1</v>
      </c>
      <c r="O961" s="2">
        <v>22.03</v>
      </c>
      <c r="P961" s="4">
        <f>IF('Data 1Q Ahead No Spaces'!T961&lt;5,0,IF('Data 1Q Ahead No Spaces'!T961&lt;11,1,IF('Data 1Q Ahead No Spaces'!T961&lt;17,2,3)))</f>
        <v>1</v>
      </c>
      <c r="Q961" s="7">
        <v>149156.70000000001</v>
      </c>
      <c r="R961" s="7">
        <f>VLOOKUP('Data 1Q Ahead No Spaces'!W961,Industry!$A$2:$B$11,2,FALSE)</f>
        <v>0</v>
      </c>
    </row>
    <row r="962" spans="1:18" ht="46.5" customHeight="1" thickBot="1" x14ac:dyDescent="0.4">
      <c r="A962" s="4">
        <f>IF('Data 1Q Ahead No Spaces'!A962='Data 1Q Ahead No Spaces'!A961,'Data to Use'!A961,'Data to Use'!A961+1)</f>
        <v>25</v>
      </c>
      <c r="B962" s="2">
        <v>-2.48</v>
      </c>
      <c r="C962" s="2">
        <v>2.02</v>
      </c>
      <c r="D962" s="2">
        <v>-2.94</v>
      </c>
      <c r="E962" s="2">
        <v>23.41</v>
      </c>
      <c r="F962" s="2">
        <v>21.47</v>
      </c>
      <c r="G962" s="2">
        <v>20.329999999999998</v>
      </c>
      <c r="H962" s="2">
        <v>162</v>
      </c>
      <c r="I962" s="2">
        <v>54.04</v>
      </c>
      <c r="J962" s="2">
        <v>35.47</v>
      </c>
      <c r="K962" s="2">
        <v>25.26</v>
      </c>
      <c r="L962" s="2">
        <v>19.170000000000002</v>
      </c>
      <c r="M962" s="2">
        <v>40.409999999999997</v>
      </c>
      <c r="N962" s="2">
        <v>28.78</v>
      </c>
      <c r="O962" s="2">
        <v>21.84</v>
      </c>
      <c r="P962" s="4">
        <f>IF('Data 1Q Ahead No Spaces'!T962&lt;5,0,IF('Data 1Q Ahead No Spaces'!T962&lt;11,1,IF('Data 1Q Ahead No Spaces'!T962&lt;17,2,3)))</f>
        <v>1</v>
      </c>
      <c r="Q962" s="7">
        <v>118065.24</v>
      </c>
      <c r="R962" s="7">
        <f>VLOOKUP('Data 1Q Ahead No Spaces'!W962,Industry!$A$2:$B$11,2,FALSE)</f>
        <v>0</v>
      </c>
    </row>
    <row r="963" spans="1:18" ht="46.5" customHeight="1" thickBot="1" x14ac:dyDescent="0.4">
      <c r="A963" s="4">
        <f>IF('Data 1Q Ahead No Spaces'!A963='Data 1Q Ahead No Spaces'!A962,'Data to Use'!A962,'Data to Use'!A962+1)</f>
        <v>25</v>
      </c>
      <c r="B963" s="2">
        <v>-2.42</v>
      </c>
      <c r="C963" s="2">
        <v>2.34</v>
      </c>
      <c r="D963" s="2">
        <v>-2.85</v>
      </c>
      <c r="E963" s="2">
        <v>20.14</v>
      </c>
      <c r="F963" s="2">
        <v>18.41</v>
      </c>
      <c r="G963" s="2">
        <v>17.05</v>
      </c>
      <c r="H963" s="2">
        <v>175</v>
      </c>
      <c r="I963" s="2">
        <v>52.55</v>
      </c>
      <c r="J963" s="2">
        <v>39.18</v>
      </c>
      <c r="K963" s="2">
        <v>26.86</v>
      </c>
      <c r="L963" s="2">
        <v>20.59</v>
      </c>
      <c r="M963" s="2">
        <v>45.86</v>
      </c>
      <c r="N963" s="2">
        <v>31.44</v>
      </c>
      <c r="O963" s="2">
        <v>24.1</v>
      </c>
      <c r="P963" s="4">
        <f>IF('Data 1Q Ahead No Spaces'!T963&lt;5,0,IF('Data 1Q Ahead No Spaces'!T963&lt;11,1,IF('Data 1Q Ahead No Spaces'!T963&lt;17,2,3)))</f>
        <v>1</v>
      </c>
      <c r="Q963" s="7">
        <v>138384.66</v>
      </c>
      <c r="R963" s="7">
        <f>VLOOKUP('Data 1Q Ahead No Spaces'!W963,Industry!$A$2:$B$11,2,FALSE)</f>
        <v>0</v>
      </c>
    </row>
    <row r="964" spans="1:18" ht="28.5" customHeight="1" thickBot="1" x14ac:dyDescent="0.4">
      <c r="A964" s="4">
        <f>IF('Data 1Q Ahead No Spaces'!A964='Data 1Q Ahead No Spaces'!A963,'Data to Use'!A963,'Data to Use'!A963+1)</f>
        <v>26</v>
      </c>
      <c r="B964" s="2">
        <v>0.88</v>
      </c>
      <c r="C964" s="2">
        <v>3.05</v>
      </c>
      <c r="D964" s="2">
        <v>1.85</v>
      </c>
      <c r="E964" s="2">
        <v>36.369999999999997</v>
      </c>
      <c r="F964" s="2">
        <v>3.47</v>
      </c>
      <c r="G964" s="2">
        <v>19.79</v>
      </c>
      <c r="H964" s="2">
        <v>189</v>
      </c>
      <c r="I964" s="2">
        <v>46.04</v>
      </c>
      <c r="J964" s="2">
        <v>22.76</v>
      </c>
      <c r="K964" s="2">
        <v>18.03</v>
      </c>
      <c r="L964" s="2">
        <v>10.6</v>
      </c>
      <c r="M964" s="2">
        <v>26.2</v>
      </c>
      <c r="N964" s="2">
        <v>20.76</v>
      </c>
      <c r="O964" s="2">
        <v>12.21</v>
      </c>
      <c r="P964" s="4">
        <f>IF('Data 1Q Ahead No Spaces'!T964&lt;5,0,IF('Data 1Q Ahead No Spaces'!T964&lt;11,1,IF('Data 1Q Ahead No Spaces'!T964&lt;17,2,3)))</f>
        <v>0</v>
      </c>
      <c r="Q964" s="7">
        <v>174974.4</v>
      </c>
      <c r="R964" s="7">
        <f>VLOOKUP('Data 1Q Ahead No Spaces'!W964,Industry!$A$2:$B$11,2,FALSE)</f>
        <v>7</v>
      </c>
    </row>
    <row r="965" spans="1:18" ht="28.5" customHeight="1" thickBot="1" x14ac:dyDescent="0.4">
      <c r="A965" s="4">
        <f>IF('Data 1Q Ahead No Spaces'!A965='Data 1Q Ahead No Spaces'!A964,'Data to Use'!A964,'Data to Use'!A964+1)</f>
        <v>26</v>
      </c>
      <c r="B965" s="2">
        <v>0.93</v>
      </c>
      <c r="C965" s="2">
        <v>2.4</v>
      </c>
      <c r="D965" s="2">
        <v>1.73</v>
      </c>
      <c r="E965" s="2">
        <v>1335</v>
      </c>
      <c r="F965" s="2">
        <v>-541.5</v>
      </c>
      <c r="G965" s="2">
        <v>546</v>
      </c>
      <c r="H965" s="2">
        <v>4</v>
      </c>
      <c r="I965" s="2">
        <v>46.69</v>
      </c>
      <c r="J965" s="2">
        <v>22.34</v>
      </c>
      <c r="K965" s="2">
        <v>17.82</v>
      </c>
      <c r="L965" s="2">
        <v>10.56</v>
      </c>
      <c r="M965" s="2">
        <v>25.36</v>
      </c>
      <c r="N965" s="2">
        <v>20.23</v>
      </c>
      <c r="O965" s="2">
        <v>11.99</v>
      </c>
      <c r="P965" s="4">
        <f>IF('Data 1Q Ahead No Spaces'!T965&lt;5,0,IF('Data 1Q Ahead No Spaces'!T965&lt;11,1,IF('Data 1Q Ahead No Spaces'!T965&lt;17,2,3)))</f>
        <v>0</v>
      </c>
      <c r="Q965" s="7">
        <v>187125.9</v>
      </c>
      <c r="R965" s="7">
        <f>VLOOKUP('Data 1Q Ahead No Spaces'!W965,Industry!$A$2:$B$11,2,FALSE)</f>
        <v>7</v>
      </c>
    </row>
    <row r="966" spans="1:18" ht="28.5" customHeight="1" thickBot="1" x14ac:dyDescent="0.4">
      <c r="A966" s="4">
        <f>IF('Data 1Q Ahead No Spaces'!A966='Data 1Q Ahead No Spaces'!A965,'Data to Use'!A965,'Data to Use'!A965+1)</f>
        <v>26</v>
      </c>
      <c r="B966" s="2">
        <v>0.94</v>
      </c>
      <c r="C966" s="2">
        <v>2.06</v>
      </c>
      <c r="D966" s="2">
        <v>1.59</v>
      </c>
      <c r="E966" s="2">
        <v>42.87</v>
      </c>
      <c r="F966" s="2">
        <v>22.77</v>
      </c>
      <c r="G966" s="2">
        <v>31.66</v>
      </c>
      <c r="H966" s="2">
        <v>261</v>
      </c>
      <c r="I966" s="2">
        <v>46.44</v>
      </c>
      <c r="J966" s="2">
        <v>24.97</v>
      </c>
      <c r="K966" s="2">
        <v>19.71</v>
      </c>
      <c r="L966" s="2">
        <v>11.74</v>
      </c>
      <c r="M966" s="2">
        <v>26.7</v>
      </c>
      <c r="N966" s="2">
        <v>21.07</v>
      </c>
      <c r="O966" s="2">
        <v>12.55</v>
      </c>
      <c r="P966" s="4">
        <f>IF('Data 1Q Ahead No Spaces'!T966&lt;5,0,IF('Data 1Q Ahead No Spaces'!T966&lt;11,1,IF('Data 1Q Ahead No Spaces'!T966&lt;17,2,3)))</f>
        <v>0</v>
      </c>
      <c r="Q966" s="7">
        <v>177770.8</v>
      </c>
      <c r="R966" s="7">
        <f>VLOOKUP('Data 1Q Ahead No Spaces'!W966,Industry!$A$2:$B$11,2,FALSE)</f>
        <v>7</v>
      </c>
    </row>
    <row r="967" spans="1:18" ht="28.5" customHeight="1" thickBot="1" x14ac:dyDescent="0.4">
      <c r="A967" s="4">
        <f>IF('Data 1Q Ahead No Spaces'!A967='Data 1Q Ahead No Spaces'!A966,'Data to Use'!A966,'Data to Use'!A966+1)</f>
        <v>26</v>
      </c>
      <c r="B967" s="2">
        <v>0.83</v>
      </c>
      <c r="C967" s="2">
        <v>1.85</v>
      </c>
      <c r="D967" s="2">
        <v>1.3</v>
      </c>
      <c r="E967" s="2">
        <v>56.9</v>
      </c>
      <c r="F967" s="2">
        <v>22.8</v>
      </c>
      <c r="G967" s="2">
        <v>39.950000000000003</v>
      </c>
      <c r="H967" s="2">
        <v>191</v>
      </c>
      <c r="I967" s="2">
        <v>46.25</v>
      </c>
      <c r="J967" s="2">
        <v>25.72</v>
      </c>
      <c r="K967" s="2">
        <v>19.95</v>
      </c>
      <c r="L967" s="2">
        <v>12.04</v>
      </c>
      <c r="M967" s="2">
        <v>28.96</v>
      </c>
      <c r="N967" s="2">
        <v>22.46</v>
      </c>
      <c r="O967" s="2">
        <v>13.56</v>
      </c>
      <c r="P967" s="4">
        <f>IF('Data 1Q Ahead No Spaces'!T967&lt;5,0,IF('Data 1Q Ahead No Spaces'!T967&lt;11,1,IF('Data 1Q Ahead No Spaces'!T967&lt;17,2,3)))</f>
        <v>0</v>
      </c>
      <c r="Q967" s="7">
        <v>158858.29999999999</v>
      </c>
      <c r="R967" s="7">
        <f>VLOOKUP('Data 1Q Ahead No Spaces'!W967,Industry!$A$2:$B$11,2,FALSE)</f>
        <v>7</v>
      </c>
    </row>
    <row r="968" spans="1:18" ht="28.5" customHeight="1" thickBot="1" x14ac:dyDescent="0.4">
      <c r="A968" s="4">
        <f>IF('Data 1Q Ahead No Spaces'!A968='Data 1Q Ahead No Spaces'!A967,'Data to Use'!A967,'Data to Use'!A967+1)</f>
        <v>26</v>
      </c>
      <c r="B968" s="2">
        <v>0.91</v>
      </c>
      <c r="C968" s="2">
        <v>2.0699999999999998</v>
      </c>
      <c r="D968" s="2">
        <v>1.55</v>
      </c>
      <c r="E968" s="2">
        <v>31.13</v>
      </c>
      <c r="F968" s="2">
        <v>0.82</v>
      </c>
      <c r="G968" s="2">
        <v>11.58</v>
      </c>
      <c r="H968" s="2">
        <v>317</v>
      </c>
      <c r="I968" s="2">
        <v>45.95</v>
      </c>
      <c r="J968" s="2">
        <v>24.33</v>
      </c>
      <c r="K968" s="2">
        <v>18.55</v>
      </c>
      <c r="L968" s="2">
        <v>11.31</v>
      </c>
      <c r="M968" s="2">
        <v>31.21</v>
      </c>
      <c r="N968" s="2">
        <v>23.79</v>
      </c>
      <c r="O968" s="2">
        <v>14.51</v>
      </c>
      <c r="P968" s="4">
        <f>IF('Data 1Q Ahead No Spaces'!T968&lt;5,0,IF('Data 1Q Ahead No Spaces'!T968&lt;11,1,IF('Data 1Q Ahead No Spaces'!T968&lt;17,2,3)))</f>
        <v>0</v>
      </c>
      <c r="Q968" s="7">
        <v>184786.9</v>
      </c>
      <c r="R968" s="7">
        <f>VLOOKUP('Data 1Q Ahead No Spaces'!W968,Industry!$A$2:$B$11,2,FALSE)</f>
        <v>7</v>
      </c>
    </row>
    <row r="969" spans="1:18" ht="28.5" customHeight="1" thickBot="1" x14ac:dyDescent="0.4">
      <c r="A969" s="4">
        <f>IF('Data 1Q Ahead No Spaces'!A969='Data 1Q Ahead No Spaces'!A968,'Data to Use'!A968,'Data to Use'!A968+1)</f>
        <v>26</v>
      </c>
      <c r="B969" s="2">
        <v>0.74</v>
      </c>
      <c r="C969" s="2">
        <v>1.69</v>
      </c>
      <c r="D969" s="2">
        <v>1.18</v>
      </c>
      <c r="E969" s="2">
        <v>43.67</v>
      </c>
      <c r="F969" s="2">
        <v>19.13</v>
      </c>
      <c r="G969" s="2">
        <v>29.41</v>
      </c>
      <c r="H969" s="2">
        <v>227</v>
      </c>
      <c r="I969" s="2">
        <v>45.89</v>
      </c>
      <c r="J969" s="2">
        <v>22.95</v>
      </c>
      <c r="K969" s="2">
        <v>17.71</v>
      </c>
      <c r="L969" s="2">
        <v>10.66</v>
      </c>
      <c r="M969" s="2">
        <v>29.6</v>
      </c>
      <c r="N969" s="2">
        <v>22.84</v>
      </c>
      <c r="O969" s="2">
        <v>13.74</v>
      </c>
      <c r="P969" s="4">
        <f>IF('Data 1Q Ahead No Spaces'!T969&lt;5,0,IF('Data 1Q Ahead No Spaces'!T969&lt;11,1,IF('Data 1Q Ahead No Spaces'!T969&lt;17,2,3)))</f>
        <v>0</v>
      </c>
      <c r="Q969" s="7">
        <v>205268.7</v>
      </c>
      <c r="R969" s="7">
        <f>VLOOKUP('Data 1Q Ahead No Spaces'!W969,Industry!$A$2:$B$11,2,FALSE)</f>
        <v>7</v>
      </c>
    </row>
    <row r="970" spans="1:18" ht="28.5" customHeight="1" thickBot="1" x14ac:dyDescent="0.4">
      <c r="A970" s="4">
        <f>IF('Data 1Q Ahead No Spaces'!A970='Data 1Q Ahead No Spaces'!A969,'Data to Use'!A969,'Data to Use'!A969+1)</f>
        <v>26</v>
      </c>
      <c r="B970" s="2">
        <v>0.56999999999999995</v>
      </c>
      <c r="C970" s="2">
        <v>1.43</v>
      </c>
      <c r="D970" s="2">
        <v>0.87</v>
      </c>
      <c r="E970" s="2">
        <v>38.520000000000003</v>
      </c>
      <c r="F970" s="2">
        <v>28.02</v>
      </c>
      <c r="G970" s="2">
        <v>30.12</v>
      </c>
      <c r="H970" s="2">
        <v>395</v>
      </c>
      <c r="I970" s="2">
        <v>45.96</v>
      </c>
      <c r="J970" s="2">
        <v>19.91</v>
      </c>
      <c r="K970" s="2">
        <v>15.71</v>
      </c>
      <c r="L970" s="2">
        <v>9.26</v>
      </c>
      <c r="M970" s="2">
        <v>26.69</v>
      </c>
      <c r="N970" s="2">
        <v>21.07</v>
      </c>
      <c r="O970" s="2">
        <v>12.42</v>
      </c>
      <c r="P970" s="4">
        <f>IF('Data 1Q Ahead No Spaces'!T970&lt;5,0,IF('Data 1Q Ahead No Spaces'!T970&lt;11,1,IF('Data 1Q Ahead No Spaces'!T970&lt;17,2,3)))</f>
        <v>0</v>
      </c>
      <c r="Q970" s="7">
        <v>230745.5</v>
      </c>
      <c r="R970" s="7">
        <f>VLOOKUP('Data 1Q Ahead No Spaces'!W970,Industry!$A$2:$B$11,2,FALSE)</f>
        <v>7</v>
      </c>
    </row>
    <row r="971" spans="1:18" ht="28.5" customHeight="1" thickBot="1" x14ac:dyDescent="0.4">
      <c r="A971" s="4">
        <f>IF('Data 1Q Ahead No Spaces'!A971='Data 1Q Ahead No Spaces'!A970,'Data to Use'!A970,'Data to Use'!A970+1)</f>
        <v>26</v>
      </c>
      <c r="B971" s="2">
        <v>0.46</v>
      </c>
      <c r="C971" s="2">
        <v>1.24</v>
      </c>
      <c r="D971" s="2">
        <v>0.67</v>
      </c>
      <c r="E971" s="2">
        <v>41.16</v>
      </c>
      <c r="F971" s="2">
        <v>27.33</v>
      </c>
      <c r="G971" s="2">
        <v>33.200000000000003</v>
      </c>
      <c r="H971" s="2">
        <v>360</v>
      </c>
      <c r="I971" s="2">
        <v>47.17</v>
      </c>
      <c r="J971" s="2">
        <v>18.809999999999999</v>
      </c>
      <c r="K971" s="2">
        <v>15</v>
      </c>
      <c r="L971" s="2">
        <v>8.9700000000000006</v>
      </c>
      <c r="M971" s="2">
        <v>25.4</v>
      </c>
      <c r="N971" s="2">
        <v>20.260000000000002</v>
      </c>
      <c r="O971" s="2">
        <v>12.11</v>
      </c>
      <c r="P971" s="4">
        <f>IF('Data 1Q Ahead No Spaces'!T971&lt;5,0,IF('Data 1Q Ahead No Spaces'!T971&lt;11,1,IF('Data 1Q Ahead No Spaces'!T971&lt;17,2,3)))</f>
        <v>0</v>
      </c>
      <c r="Q971" s="7">
        <v>225298.5</v>
      </c>
      <c r="R971" s="7">
        <f>VLOOKUP('Data 1Q Ahead No Spaces'!W971,Industry!$A$2:$B$11,2,FALSE)</f>
        <v>7</v>
      </c>
    </row>
    <row r="972" spans="1:18" ht="28.5" customHeight="1" thickBot="1" x14ac:dyDescent="0.4">
      <c r="A972" s="4">
        <f>IF('Data 1Q Ahead No Spaces'!A972='Data 1Q Ahead No Spaces'!A971,'Data to Use'!A971,'Data to Use'!A971+1)</f>
        <v>26</v>
      </c>
      <c r="B972" s="2">
        <v>0.37</v>
      </c>
      <c r="C972" s="2">
        <v>0.96</v>
      </c>
      <c r="D972" s="2">
        <v>0.49</v>
      </c>
      <c r="E972" s="2">
        <v>42.68</v>
      </c>
      <c r="F972" s="2">
        <v>20.74</v>
      </c>
      <c r="G972" s="2">
        <v>31.19</v>
      </c>
      <c r="H972" s="2">
        <v>331</v>
      </c>
      <c r="I972" s="2">
        <v>47.37</v>
      </c>
      <c r="J972" s="2">
        <v>18.71</v>
      </c>
      <c r="K972" s="2">
        <v>15.13</v>
      </c>
      <c r="L972" s="2">
        <v>8.9499999999999993</v>
      </c>
      <c r="M972" s="2">
        <v>23.68</v>
      </c>
      <c r="N972" s="2">
        <v>19.149999999999999</v>
      </c>
      <c r="O972" s="2">
        <v>11.33</v>
      </c>
      <c r="P972" s="4">
        <f>IF('Data 1Q Ahead No Spaces'!T972&lt;5,0,IF('Data 1Q Ahead No Spaces'!T972&lt;11,1,IF('Data 1Q Ahead No Spaces'!T972&lt;17,2,3)))</f>
        <v>0</v>
      </c>
      <c r="Q972" s="7">
        <v>198035.3</v>
      </c>
      <c r="R972" s="7">
        <f>VLOOKUP('Data 1Q Ahead No Spaces'!W972,Industry!$A$2:$B$11,2,FALSE)</f>
        <v>7</v>
      </c>
    </row>
    <row r="973" spans="1:18" ht="28.5" customHeight="1" thickBot="1" x14ac:dyDescent="0.4">
      <c r="A973" s="4">
        <f>IF('Data 1Q Ahead No Spaces'!A973='Data 1Q Ahead No Spaces'!A972,'Data to Use'!A972,'Data to Use'!A972+1)</f>
        <v>26</v>
      </c>
      <c r="B973" s="2">
        <v>0.46</v>
      </c>
      <c r="C973" s="2">
        <v>0.87</v>
      </c>
      <c r="D973" s="2">
        <v>0.61</v>
      </c>
      <c r="E973" s="2">
        <v>41.05</v>
      </c>
      <c r="F973" s="2">
        <v>1.94</v>
      </c>
      <c r="G973" s="2">
        <v>29.75</v>
      </c>
      <c r="H973" s="2">
        <v>287</v>
      </c>
      <c r="I973" s="2">
        <v>49.1</v>
      </c>
      <c r="J973" s="2">
        <v>17.809999999999999</v>
      </c>
      <c r="K973" s="2">
        <v>14.63</v>
      </c>
      <c r="L973" s="2">
        <v>8.82</v>
      </c>
      <c r="M973" s="2">
        <v>21.74</v>
      </c>
      <c r="N973" s="2">
        <v>17.86</v>
      </c>
      <c r="O973" s="2">
        <v>10.77</v>
      </c>
      <c r="P973" s="4">
        <f>IF('Data 1Q Ahead No Spaces'!T973&lt;5,0,IF('Data 1Q Ahead No Spaces'!T973&lt;11,1,IF('Data 1Q Ahead No Spaces'!T973&lt;17,2,3)))</f>
        <v>0</v>
      </c>
      <c r="Q973" s="7">
        <v>237378.6</v>
      </c>
      <c r="R973" s="7">
        <f>VLOOKUP('Data 1Q Ahead No Spaces'!W973,Industry!$A$2:$B$11,2,FALSE)</f>
        <v>7</v>
      </c>
    </row>
    <row r="974" spans="1:18" ht="28.5" customHeight="1" thickBot="1" x14ac:dyDescent="0.4">
      <c r="A974" s="4">
        <f>IF('Data 1Q Ahead No Spaces'!A974='Data 1Q Ahead No Spaces'!A973,'Data to Use'!A973,'Data to Use'!A973+1)</f>
        <v>26</v>
      </c>
      <c r="B974" s="2">
        <v>0.35</v>
      </c>
      <c r="C974" s="2">
        <v>0.81</v>
      </c>
      <c r="D974" s="2">
        <v>0.46</v>
      </c>
      <c r="E974" s="2">
        <v>28.08</v>
      </c>
      <c r="F974" s="2">
        <v>16.38</v>
      </c>
      <c r="G974" s="2">
        <v>21.91</v>
      </c>
      <c r="H974" s="2">
        <v>552</v>
      </c>
      <c r="I974" s="2">
        <v>47.35</v>
      </c>
      <c r="J974" s="2">
        <v>17.34</v>
      </c>
      <c r="K974" s="2">
        <v>14.37</v>
      </c>
      <c r="L974" s="2">
        <v>8.2899999999999991</v>
      </c>
      <c r="M974" s="2">
        <v>20.71</v>
      </c>
      <c r="N974" s="2">
        <v>17.16</v>
      </c>
      <c r="O974" s="2">
        <v>9.9</v>
      </c>
      <c r="P974" s="4">
        <f>IF('Data 1Q Ahead No Spaces'!T974&lt;5,0,IF('Data 1Q Ahead No Spaces'!T974&lt;11,1,IF('Data 1Q Ahead No Spaces'!T974&lt;17,2,3)))</f>
        <v>0</v>
      </c>
      <c r="Q974" s="7">
        <v>222372.2</v>
      </c>
      <c r="R974" s="7">
        <f>VLOOKUP('Data 1Q Ahead No Spaces'!W974,Industry!$A$2:$B$11,2,FALSE)</f>
        <v>7</v>
      </c>
    </row>
    <row r="975" spans="1:18" ht="64.5" customHeight="1" thickBot="1" x14ac:dyDescent="0.4">
      <c r="A975" s="4">
        <f>IF('Data 1Q Ahead No Spaces'!A975='Data 1Q Ahead No Spaces'!A974,'Data to Use'!A974,'Data to Use'!A974+1)</f>
        <v>27</v>
      </c>
      <c r="B975" s="2">
        <v>-7.44</v>
      </c>
      <c r="C975" s="2">
        <v>2.95</v>
      </c>
      <c r="D975" s="2">
        <v>-9.25</v>
      </c>
      <c r="E975" s="2">
        <v>17.239999999999998</v>
      </c>
      <c r="F975" s="2">
        <v>13.75</v>
      </c>
      <c r="G975" s="2">
        <v>14.74</v>
      </c>
      <c r="H975" s="2">
        <v>325</v>
      </c>
      <c r="I975" s="2">
        <v>44.12</v>
      </c>
      <c r="J975" s="2">
        <v>10.76</v>
      </c>
      <c r="K975" s="2">
        <v>8.41</v>
      </c>
      <c r="L975" s="2">
        <v>4.92</v>
      </c>
      <c r="M975" s="2">
        <v>27.92</v>
      </c>
      <c r="N975" s="2">
        <v>21.83</v>
      </c>
      <c r="O975" s="2">
        <v>12.76</v>
      </c>
      <c r="P975" s="4">
        <f>IF('Data 1Q Ahead No Spaces'!T975&lt;5,0,IF('Data 1Q Ahead No Spaces'!T975&lt;11,1,IF('Data 1Q Ahead No Spaces'!T975&lt;17,2,3)))</f>
        <v>0</v>
      </c>
      <c r="Q975" s="7">
        <v>153933.5</v>
      </c>
      <c r="R975" s="7">
        <f>VLOOKUP('Data 1Q Ahead No Spaces'!W975,Industry!$A$2:$B$11,2,FALSE)</f>
        <v>6</v>
      </c>
    </row>
    <row r="976" spans="1:18" ht="64.5" customHeight="1" thickBot="1" x14ac:dyDescent="0.4">
      <c r="A976" s="4">
        <f>IF('Data 1Q Ahead No Spaces'!A976='Data 1Q Ahead No Spaces'!A975,'Data to Use'!A975,'Data to Use'!A975+1)</f>
        <v>27</v>
      </c>
      <c r="B976" s="2">
        <v>-3.73</v>
      </c>
      <c r="C976" s="2">
        <v>2.8</v>
      </c>
      <c r="D976" s="2">
        <v>-4.32</v>
      </c>
      <c r="E976" s="2">
        <v>15.52</v>
      </c>
      <c r="F976" s="2">
        <v>12.7</v>
      </c>
      <c r="G976" s="2">
        <v>13.31</v>
      </c>
      <c r="H976" s="2">
        <v>414</v>
      </c>
      <c r="I976" s="2">
        <v>41.31</v>
      </c>
      <c r="J976" s="2">
        <v>9.67</v>
      </c>
      <c r="K976" s="2">
        <v>7.01</v>
      </c>
      <c r="L976" s="2">
        <v>4.12</v>
      </c>
      <c r="M976" s="2">
        <v>37.93</v>
      </c>
      <c r="N976" s="2">
        <v>27.5</v>
      </c>
      <c r="O976" s="2">
        <v>16.170000000000002</v>
      </c>
      <c r="P976" s="4">
        <f>IF('Data 1Q Ahead No Spaces'!T976&lt;5,0,IF('Data 1Q Ahead No Spaces'!T976&lt;11,1,IF('Data 1Q Ahead No Spaces'!T976&lt;17,2,3)))</f>
        <v>0</v>
      </c>
      <c r="Q976" s="7">
        <v>200684.7</v>
      </c>
      <c r="R976" s="7">
        <f>VLOOKUP('Data 1Q Ahead No Spaces'!W976,Industry!$A$2:$B$11,2,FALSE)</f>
        <v>6</v>
      </c>
    </row>
    <row r="977" spans="1:18" ht="64.5" customHeight="1" thickBot="1" x14ac:dyDescent="0.4">
      <c r="A977" s="4">
        <f>IF('Data 1Q Ahead No Spaces'!A977='Data 1Q Ahead No Spaces'!A976,'Data to Use'!A976,'Data to Use'!A976+1)</f>
        <v>27</v>
      </c>
      <c r="B977" s="2">
        <v>-3.63</v>
      </c>
      <c r="C977" s="2">
        <v>3.07</v>
      </c>
      <c r="D977" s="2">
        <v>-4.32</v>
      </c>
      <c r="E977" s="2">
        <v>9.74</v>
      </c>
      <c r="F977" s="2">
        <v>6.39</v>
      </c>
      <c r="G977" s="2">
        <v>7.36</v>
      </c>
      <c r="H977" s="2">
        <v>462</v>
      </c>
      <c r="I977" s="2">
        <v>40.880000000000003</v>
      </c>
      <c r="J977" s="2">
        <v>9.93</v>
      </c>
      <c r="K977" s="2">
        <v>7.13</v>
      </c>
      <c r="L977" s="2">
        <v>4.1900000000000004</v>
      </c>
      <c r="M977" s="2">
        <v>39.299999999999997</v>
      </c>
      <c r="N977" s="2">
        <v>28.21</v>
      </c>
      <c r="O977" s="2">
        <v>16.600000000000001</v>
      </c>
      <c r="P977" s="4">
        <f>IF('Data 1Q Ahead No Spaces'!T977&lt;5,0,IF('Data 1Q Ahead No Spaces'!T977&lt;11,1,IF('Data 1Q Ahead No Spaces'!T977&lt;17,2,3)))</f>
        <v>0</v>
      </c>
      <c r="Q977" s="7">
        <v>197684.8</v>
      </c>
      <c r="R977" s="7">
        <f>VLOOKUP('Data 1Q Ahead No Spaces'!W977,Industry!$A$2:$B$11,2,FALSE)</f>
        <v>6</v>
      </c>
    </row>
    <row r="978" spans="1:18" ht="64.5" customHeight="1" thickBot="1" x14ac:dyDescent="0.4">
      <c r="A978" s="4">
        <f>IF('Data 1Q Ahead No Spaces'!A978='Data 1Q Ahead No Spaces'!A977,'Data to Use'!A977,'Data to Use'!A977+1)</f>
        <v>27</v>
      </c>
      <c r="B978" s="2">
        <v>-4.0999999999999996</v>
      </c>
      <c r="C978" s="2">
        <v>3.13</v>
      </c>
      <c r="D978" s="2">
        <v>-4.96</v>
      </c>
      <c r="E978" s="2">
        <v>12.44</v>
      </c>
      <c r="F978" s="2">
        <v>9.24</v>
      </c>
      <c r="G978" s="2">
        <v>10.220000000000001</v>
      </c>
      <c r="H978" s="2">
        <v>492</v>
      </c>
      <c r="I978" s="2">
        <v>41.12</v>
      </c>
      <c r="J978" s="2">
        <v>9.41</v>
      </c>
      <c r="K978" s="2">
        <v>6.82</v>
      </c>
      <c r="L978" s="2">
        <v>4</v>
      </c>
      <c r="M978" s="2">
        <v>37.950000000000003</v>
      </c>
      <c r="N978" s="2">
        <v>27.51</v>
      </c>
      <c r="O978" s="2">
        <v>16.12</v>
      </c>
      <c r="P978" s="4">
        <f>IF('Data 1Q Ahead No Spaces'!T978&lt;5,0,IF('Data 1Q Ahead No Spaces'!T978&lt;11,1,IF('Data 1Q Ahead No Spaces'!T978&lt;17,2,3)))</f>
        <v>0</v>
      </c>
      <c r="Q978" s="7">
        <v>205169.5</v>
      </c>
      <c r="R978" s="7">
        <f>VLOOKUP('Data 1Q Ahead No Spaces'!W978,Industry!$A$2:$B$11,2,FALSE)</f>
        <v>6</v>
      </c>
    </row>
    <row r="979" spans="1:18" ht="64.5" customHeight="1" thickBot="1" x14ac:dyDescent="0.4">
      <c r="A979" s="4">
        <f>IF('Data 1Q Ahead No Spaces'!A979='Data 1Q Ahead No Spaces'!A978,'Data to Use'!A978,'Data to Use'!A978+1)</f>
        <v>27</v>
      </c>
      <c r="B979" s="2">
        <v>-3.87</v>
      </c>
      <c r="C979" s="2">
        <v>2.8</v>
      </c>
      <c r="D979" s="2">
        <v>-4.66</v>
      </c>
      <c r="E979" s="2">
        <v>16.71</v>
      </c>
      <c r="F979" s="2">
        <v>13.24</v>
      </c>
      <c r="G979" s="2">
        <v>14.31</v>
      </c>
      <c r="H979" s="2">
        <v>487</v>
      </c>
      <c r="I979" s="2">
        <v>42.26</v>
      </c>
      <c r="J979" s="2">
        <v>19.41</v>
      </c>
      <c r="K979" s="2">
        <v>14.28</v>
      </c>
      <c r="L979" s="2">
        <v>8.5</v>
      </c>
      <c r="M979" s="2">
        <v>35.950000000000003</v>
      </c>
      <c r="N979" s="2">
        <v>26.44</v>
      </c>
      <c r="O979" s="2">
        <v>15.74</v>
      </c>
      <c r="P979" s="4">
        <f>IF('Data 1Q Ahead No Spaces'!T979&lt;5,0,IF('Data 1Q Ahead No Spaces'!T979&lt;11,1,IF('Data 1Q Ahead No Spaces'!T979&lt;17,2,3)))</f>
        <v>0</v>
      </c>
      <c r="Q979" s="7">
        <v>198316.4</v>
      </c>
      <c r="R979" s="7">
        <f>VLOOKUP('Data 1Q Ahead No Spaces'!W979,Industry!$A$2:$B$11,2,FALSE)</f>
        <v>6</v>
      </c>
    </row>
    <row r="980" spans="1:18" ht="64.5" customHeight="1" thickBot="1" x14ac:dyDescent="0.4">
      <c r="A980" s="4">
        <f>IF('Data 1Q Ahead No Spaces'!A980='Data 1Q Ahead No Spaces'!A979,'Data to Use'!A979,'Data to Use'!A979+1)</f>
        <v>27</v>
      </c>
      <c r="B980" s="2">
        <v>-4.5999999999999996</v>
      </c>
      <c r="C980" s="2">
        <v>3.12</v>
      </c>
      <c r="D980" s="2">
        <v>-5.74</v>
      </c>
      <c r="E980" s="2">
        <v>7.85</v>
      </c>
      <c r="F980" s="2">
        <v>4.84</v>
      </c>
      <c r="G980" s="2">
        <v>5.54</v>
      </c>
      <c r="H980" s="2">
        <v>492</v>
      </c>
      <c r="I980" s="2">
        <v>42.51</v>
      </c>
      <c r="J980" s="2">
        <v>19.34</v>
      </c>
      <c r="K980" s="2">
        <v>14.38</v>
      </c>
      <c r="L980" s="2">
        <v>8.44</v>
      </c>
      <c r="M980" s="2">
        <v>34.42</v>
      </c>
      <c r="N980" s="2">
        <v>25.61</v>
      </c>
      <c r="O980" s="2">
        <v>15.02</v>
      </c>
      <c r="P980" s="4">
        <f>IF('Data 1Q Ahead No Spaces'!T980&lt;5,0,IF('Data 1Q Ahead No Spaces'!T980&lt;11,1,IF('Data 1Q Ahead No Spaces'!T980&lt;17,2,3)))</f>
        <v>0</v>
      </c>
      <c r="Q980" s="7">
        <v>206681.7</v>
      </c>
      <c r="R980" s="7">
        <f>VLOOKUP('Data 1Q Ahead No Spaces'!W980,Industry!$A$2:$B$11,2,FALSE)</f>
        <v>6</v>
      </c>
    </row>
    <row r="981" spans="1:18" ht="64.5" customHeight="1" thickBot="1" x14ac:dyDescent="0.4">
      <c r="A981" s="4">
        <f>IF('Data 1Q Ahead No Spaces'!A981='Data 1Q Ahead No Spaces'!A980,'Data to Use'!A980,'Data to Use'!A980+1)</f>
        <v>27</v>
      </c>
      <c r="B981" s="2">
        <v>-4.37</v>
      </c>
      <c r="C981" s="2">
        <v>2.77</v>
      </c>
      <c r="D981" s="2">
        <v>-5.34</v>
      </c>
      <c r="E981" s="2">
        <v>13.89</v>
      </c>
      <c r="F981" s="2">
        <v>9.94</v>
      </c>
      <c r="G981" s="2">
        <v>11.59</v>
      </c>
      <c r="H981" s="2">
        <v>497</v>
      </c>
      <c r="I981" s="2">
        <v>42.59</v>
      </c>
      <c r="J981" s="2">
        <v>19.350000000000001</v>
      </c>
      <c r="K981" s="2">
        <v>14.44</v>
      </c>
      <c r="L981" s="2">
        <v>8.43</v>
      </c>
      <c r="M981" s="2">
        <v>34.01</v>
      </c>
      <c r="N981" s="2">
        <v>25.38</v>
      </c>
      <c r="O981" s="2">
        <v>14.82</v>
      </c>
      <c r="P981" s="4">
        <f>IF('Data 1Q Ahead No Spaces'!T981&lt;5,0,IF('Data 1Q Ahead No Spaces'!T981&lt;11,1,IF('Data 1Q Ahead No Spaces'!T981&lt;17,2,3)))</f>
        <v>0</v>
      </c>
      <c r="Q981" s="7">
        <v>191706.8</v>
      </c>
      <c r="R981" s="7">
        <f>VLOOKUP('Data 1Q Ahead No Spaces'!W981,Industry!$A$2:$B$11,2,FALSE)</f>
        <v>6</v>
      </c>
    </row>
    <row r="982" spans="1:18" ht="64.5" customHeight="1" thickBot="1" x14ac:dyDescent="0.4">
      <c r="A982" s="4">
        <f>IF('Data 1Q Ahead No Spaces'!A982='Data 1Q Ahead No Spaces'!A981,'Data to Use'!A981,'Data to Use'!A981+1)</f>
        <v>27</v>
      </c>
      <c r="B982" s="2">
        <v>-4.0199999999999996</v>
      </c>
      <c r="C982" s="2">
        <v>3.13</v>
      </c>
      <c r="D982" s="2">
        <v>-4.97</v>
      </c>
      <c r="E982" s="2">
        <v>9.89</v>
      </c>
      <c r="F982" s="2">
        <v>5.49</v>
      </c>
      <c r="G982" s="2">
        <v>7.63</v>
      </c>
      <c r="H982" s="2">
        <v>507</v>
      </c>
      <c r="I982" s="2">
        <v>41.49</v>
      </c>
      <c r="J982" s="2">
        <v>19.920000000000002</v>
      </c>
      <c r="K982" s="2">
        <v>14.55</v>
      </c>
      <c r="L982" s="2">
        <v>8.4700000000000006</v>
      </c>
      <c r="M982" s="2">
        <v>36.909999999999997</v>
      </c>
      <c r="N982" s="2">
        <v>26.96</v>
      </c>
      <c r="O982" s="2">
        <v>15.69</v>
      </c>
      <c r="P982" s="4">
        <f>IF('Data 1Q Ahead No Spaces'!T982&lt;5,0,IF('Data 1Q Ahead No Spaces'!T982&lt;11,1,IF('Data 1Q Ahead No Spaces'!T982&lt;17,2,3)))</f>
        <v>0</v>
      </c>
      <c r="Q982" s="7">
        <v>176172.5</v>
      </c>
      <c r="R982" s="7">
        <f>VLOOKUP('Data 1Q Ahead No Spaces'!W982,Industry!$A$2:$B$11,2,FALSE)</f>
        <v>6</v>
      </c>
    </row>
    <row r="983" spans="1:18" ht="64.5" customHeight="1" thickBot="1" x14ac:dyDescent="0.4">
      <c r="A983" s="4">
        <f>IF('Data 1Q Ahead No Spaces'!A983='Data 1Q Ahead No Spaces'!A982,'Data to Use'!A982,'Data to Use'!A982+1)</f>
        <v>27</v>
      </c>
      <c r="B983" s="2">
        <v>-4.6399999999999997</v>
      </c>
      <c r="C983" s="2">
        <v>3.49</v>
      </c>
      <c r="D983" s="2">
        <v>-5.89</v>
      </c>
      <c r="E983" s="2">
        <v>12.1</v>
      </c>
      <c r="F983" s="2">
        <v>7.21</v>
      </c>
      <c r="G983" s="2">
        <v>9.64</v>
      </c>
      <c r="H983" s="2">
        <v>515</v>
      </c>
      <c r="I983" s="2">
        <v>41.98</v>
      </c>
      <c r="J983" s="2">
        <v>19.28</v>
      </c>
      <c r="K983" s="2">
        <v>14.21</v>
      </c>
      <c r="L983" s="2">
        <v>8.3000000000000007</v>
      </c>
      <c r="M983" s="2">
        <v>35.74</v>
      </c>
      <c r="N983" s="2">
        <v>26.33</v>
      </c>
      <c r="O983" s="2">
        <v>15.38</v>
      </c>
      <c r="P983" s="4">
        <f>IF('Data 1Q Ahead No Spaces'!T983&lt;5,0,IF('Data 1Q Ahead No Spaces'!T983&lt;11,1,IF('Data 1Q Ahead No Spaces'!T983&lt;17,2,3)))</f>
        <v>0</v>
      </c>
      <c r="Q983" s="7">
        <v>189220.9</v>
      </c>
      <c r="R983" s="7">
        <f>VLOOKUP('Data 1Q Ahead No Spaces'!W983,Industry!$A$2:$B$11,2,FALSE)</f>
        <v>6</v>
      </c>
    </row>
    <row r="984" spans="1:18" ht="64.5" customHeight="1" thickBot="1" x14ac:dyDescent="0.4">
      <c r="A984" s="4">
        <f>IF('Data 1Q Ahead No Spaces'!A984='Data 1Q Ahead No Spaces'!A983,'Data to Use'!A983,'Data to Use'!A983+1)</f>
        <v>27</v>
      </c>
      <c r="B984" s="2">
        <v>-4.63</v>
      </c>
      <c r="C984" s="2">
        <v>3.08</v>
      </c>
      <c r="D984" s="2">
        <v>-5.74</v>
      </c>
      <c r="E984" s="2">
        <v>12.65</v>
      </c>
      <c r="F984" s="2">
        <v>8.58</v>
      </c>
      <c r="G984" s="2">
        <v>10.29</v>
      </c>
      <c r="H984" s="2">
        <v>531</v>
      </c>
      <c r="I984" s="2">
        <v>42.78</v>
      </c>
      <c r="J984" s="2">
        <v>19.149999999999999</v>
      </c>
      <c r="K984" s="2">
        <v>14.26</v>
      </c>
      <c r="L984" s="2">
        <v>8.39</v>
      </c>
      <c r="M984" s="2">
        <v>34.299999999999997</v>
      </c>
      <c r="N984" s="2">
        <v>25.54</v>
      </c>
      <c r="O984" s="2">
        <v>15.03</v>
      </c>
      <c r="P984" s="4">
        <f>IF('Data 1Q Ahead No Spaces'!T984&lt;5,0,IF('Data 1Q Ahead No Spaces'!T984&lt;11,1,IF('Data 1Q Ahead No Spaces'!T984&lt;17,2,3)))</f>
        <v>0</v>
      </c>
      <c r="Q984" s="7">
        <v>201155.1</v>
      </c>
      <c r="R984" s="7">
        <f>VLOOKUP('Data 1Q Ahead No Spaces'!W984,Industry!$A$2:$B$11,2,FALSE)</f>
        <v>6</v>
      </c>
    </row>
    <row r="985" spans="1:18" ht="64.5" customHeight="1" thickBot="1" x14ac:dyDescent="0.4">
      <c r="A985" s="4">
        <f>IF('Data 1Q Ahead No Spaces'!A985='Data 1Q Ahead No Spaces'!A984,'Data to Use'!A984,'Data to Use'!A984+1)</f>
        <v>27</v>
      </c>
      <c r="B985" s="2">
        <v>-4.71</v>
      </c>
      <c r="C985" s="2">
        <v>3.14</v>
      </c>
      <c r="D985" s="2">
        <v>-5.91</v>
      </c>
      <c r="E985" s="2">
        <v>11.79</v>
      </c>
      <c r="F985" s="2">
        <v>7.35</v>
      </c>
      <c r="G985" s="2">
        <v>9.4700000000000006</v>
      </c>
      <c r="H985" s="2">
        <v>545</v>
      </c>
      <c r="I985" s="2">
        <v>43.12</v>
      </c>
      <c r="J985" s="2">
        <v>18.79</v>
      </c>
      <c r="K985" s="2">
        <v>14.06</v>
      </c>
      <c r="L985" s="2">
        <v>8.3000000000000007</v>
      </c>
      <c r="M985" s="2">
        <v>33.64</v>
      </c>
      <c r="N985" s="2">
        <v>25.17</v>
      </c>
      <c r="O985" s="2">
        <v>14.86</v>
      </c>
      <c r="P985" s="4">
        <f>IF('Data 1Q Ahead No Spaces'!T985&lt;5,0,IF('Data 1Q Ahead No Spaces'!T985&lt;11,1,IF('Data 1Q Ahead No Spaces'!T985&lt;17,2,3)))</f>
        <v>0</v>
      </c>
      <c r="Q985" s="7">
        <v>206399.4</v>
      </c>
      <c r="R985" s="7">
        <f>VLOOKUP('Data 1Q Ahead No Spaces'!W985,Industry!$A$2:$B$11,2,FALSE)</f>
        <v>6</v>
      </c>
    </row>
    <row r="986" spans="1:18" ht="64.5" customHeight="1" thickBot="1" x14ac:dyDescent="0.4">
      <c r="A986" s="4">
        <f>IF('Data 1Q Ahead No Spaces'!A986='Data 1Q Ahead No Spaces'!A985,'Data to Use'!A985,'Data to Use'!A985+1)</f>
        <v>27</v>
      </c>
      <c r="B986" s="2">
        <v>-4.57</v>
      </c>
      <c r="C986" s="2">
        <v>2.83</v>
      </c>
      <c r="D986" s="2">
        <v>-5.62</v>
      </c>
      <c r="E986" s="2">
        <v>14.29</v>
      </c>
      <c r="F986" s="2">
        <v>9.49</v>
      </c>
      <c r="G986" s="2">
        <v>11.91</v>
      </c>
      <c r="H986" s="2">
        <v>544</v>
      </c>
      <c r="I986" s="2">
        <v>43.53</v>
      </c>
      <c r="J986" s="2">
        <v>18.899999999999999</v>
      </c>
      <c r="K986" s="2">
        <v>14.2</v>
      </c>
      <c r="L986" s="2">
        <v>8.43</v>
      </c>
      <c r="M986" s="2">
        <v>33.06</v>
      </c>
      <c r="N986" s="2">
        <v>24.85</v>
      </c>
      <c r="O986" s="2">
        <v>14.74</v>
      </c>
      <c r="P986" s="4">
        <f>IF('Data 1Q Ahead No Spaces'!T986&lt;5,0,IF('Data 1Q Ahead No Spaces'!T986&lt;11,1,IF('Data 1Q Ahead No Spaces'!T986&lt;17,2,3)))</f>
        <v>0</v>
      </c>
      <c r="Q986" s="7">
        <v>219271.9</v>
      </c>
      <c r="R986" s="7">
        <f>VLOOKUP('Data 1Q Ahead No Spaces'!W986,Industry!$A$2:$B$11,2,FALSE)</f>
        <v>6</v>
      </c>
    </row>
    <row r="987" spans="1:18" ht="64.5" customHeight="1" thickBot="1" x14ac:dyDescent="0.4">
      <c r="A987" s="4">
        <f>IF('Data 1Q Ahead No Spaces'!A987='Data 1Q Ahead No Spaces'!A986,'Data to Use'!A986,'Data to Use'!A986+1)</f>
        <v>27</v>
      </c>
      <c r="B987" s="2">
        <v>-4.2</v>
      </c>
      <c r="C987" s="2">
        <v>2.57</v>
      </c>
      <c r="D987" s="2">
        <v>-5.09</v>
      </c>
      <c r="E987" s="2">
        <v>16.489999999999998</v>
      </c>
      <c r="F987" s="2">
        <v>11.54</v>
      </c>
      <c r="G987" s="2">
        <v>13.94</v>
      </c>
      <c r="H987" s="2">
        <v>522</v>
      </c>
      <c r="I987" s="2">
        <v>43.9</v>
      </c>
      <c r="J987" s="2">
        <v>18.87</v>
      </c>
      <c r="K987" s="2">
        <v>14.22</v>
      </c>
      <c r="L987" s="2">
        <v>8.4600000000000009</v>
      </c>
      <c r="M987" s="2">
        <v>32.75</v>
      </c>
      <c r="N987" s="2">
        <v>24.67</v>
      </c>
      <c r="O987" s="2">
        <v>14.68</v>
      </c>
      <c r="P987" s="4">
        <f>IF('Data 1Q Ahead No Spaces'!T987&lt;5,0,IF('Data 1Q Ahead No Spaces'!T987&lt;11,1,IF('Data 1Q Ahead No Spaces'!T987&lt;17,2,3)))</f>
        <v>0</v>
      </c>
      <c r="Q987" s="7">
        <v>220253.2</v>
      </c>
      <c r="R987" s="7">
        <f>VLOOKUP('Data 1Q Ahead No Spaces'!W987,Industry!$A$2:$B$11,2,FALSE)</f>
        <v>6</v>
      </c>
    </row>
    <row r="988" spans="1:18" ht="64.5" customHeight="1" thickBot="1" x14ac:dyDescent="0.4">
      <c r="A988" s="4">
        <f>IF('Data 1Q Ahead No Spaces'!A988='Data 1Q Ahead No Spaces'!A987,'Data to Use'!A987,'Data to Use'!A987+1)</f>
        <v>27</v>
      </c>
      <c r="B988" s="2">
        <v>-4.1900000000000004</v>
      </c>
      <c r="C988" s="2">
        <v>2.36</v>
      </c>
      <c r="D988" s="2">
        <v>-5.05</v>
      </c>
      <c r="E988" s="2">
        <v>17.47</v>
      </c>
      <c r="F988" s="2">
        <v>13.39</v>
      </c>
      <c r="G988" s="2">
        <v>14.51</v>
      </c>
      <c r="H988" s="2">
        <v>540</v>
      </c>
      <c r="I988" s="2">
        <v>44.78</v>
      </c>
      <c r="J988" s="2">
        <v>18.25</v>
      </c>
      <c r="K988" s="2">
        <v>13.9</v>
      </c>
      <c r="L988" s="2">
        <v>8.34</v>
      </c>
      <c r="M988" s="2">
        <v>31.29</v>
      </c>
      <c r="N988" s="2">
        <v>23.84</v>
      </c>
      <c r="O988" s="2">
        <v>14.3</v>
      </c>
      <c r="P988" s="4">
        <f>IF('Data 1Q Ahead No Spaces'!T988&lt;5,0,IF('Data 1Q Ahead No Spaces'!T988&lt;11,1,IF('Data 1Q Ahead No Spaces'!T988&lt;17,2,3)))</f>
        <v>0</v>
      </c>
      <c r="Q988" s="7">
        <v>256830.1</v>
      </c>
      <c r="R988" s="7">
        <f>VLOOKUP('Data 1Q Ahead No Spaces'!W988,Industry!$A$2:$B$11,2,FALSE)</f>
        <v>6</v>
      </c>
    </row>
    <row r="989" spans="1:18" ht="64.5" customHeight="1" thickBot="1" x14ac:dyDescent="0.4">
      <c r="A989" s="4">
        <f>IF('Data 1Q Ahead No Spaces'!A989='Data 1Q Ahead No Spaces'!A988,'Data to Use'!A988,'Data to Use'!A988+1)</f>
        <v>27</v>
      </c>
      <c r="B989" s="2">
        <v>-3.98</v>
      </c>
      <c r="C989" s="2">
        <v>2.2000000000000002</v>
      </c>
      <c r="D989" s="2">
        <v>-4.75</v>
      </c>
      <c r="E989" s="2">
        <v>15.73</v>
      </c>
      <c r="F989" s="2">
        <v>11.17</v>
      </c>
      <c r="G989" s="2">
        <v>13.33</v>
      </c>
      <c r="H989" s="2">
        <v>559</v>
      </c>
      <c r="I989" s="2">
        <v>45.24</v>
      </c>
      <c r="J989" s="2">
        <v>18.47</v>
      </c>
      <c r="K989" s="2">
        <v>14.08</v>
      </c>
      <c r="L989" s="2">
        <v>8.48</v>
      </c>
      <c r="M989" s="2">
        <v>31.2</v>
      </c>
      <c r="N989" s="2">
        <v>23.78</v>
      </c>
      <c r="O989" s="2">
        <v>14.32</v>
      </c>
      <c r="P989" s="4">
        <f>IF('Data 1Q Ahead No Spaces'!T989&lt;5,0,IF('Data 1Q Ahead No Spaces'!T989&lt;11,1,IF('Data 1Q Ahead No Spaces'!T989&lt;17,2,3)))</f>
        <v>0</v>
      </c>
      <c r="Q989" s="7">
        <v>277135.09999999998</v>
      </c>
      <c r="R989" s="7">
        <f>VLOOKUP('Data 1Q Ahead No Spaces'!W989,Industry!$A$2:$B$11,2,FALSE)</f>
        <v>6</v>
      </c>
    </row>
    <row r="990" spans="1:18" ht="64.5" customHeight="1" thickBot="1" x14ac:dyDescent="0.4">
      <c r="A990" s="4">
        <f>IF('Data 1Q Ahead No Spaces'!A990='Data 1Q Ahead No Spaces'!A989,'Data to Use'!A989,'Data to Use'!A989+1)</f>
        <v>27</v>
      </c>
      <c r="B990" s="2">
        <v>-3.87</v>
      </c>
      <c r="C990" s="2">
        <v>2.15</v>
      </c>
      <c r="D990" s="2">
        <v>-4.58</v>
      </c>
      <c r="E990" s="2">
        <v>16.03</v>
      </c>
      <c r="F990" s="2">
        <v>10.92</v>
      </c>
      <c r="G990" s="2">
        <v>13.7</v>
      </c>
      <c r="H990" s="2">
        <v>581</v>
      </c>
      <c r="I990" s="2">
        <v>45.49</v>
      </c>
      <c r="J990" s="2">
        <v>18.93</v>
      </c>
      <c r="K990" s="2">
        <v>14.44</v>
      </c>
      <c r="L990" s="2">
        <v>8.74</v>
      </c>
      <c r="M990" s="2">
        <v>31.1</v>
      </c>
      <c r="N990" s="2">
        <v>23.72</v>
      </c>
      <c r="O990" s="2">
        <v>14.35</v>
      </c>
      <c r="P990" s="4">
        <f>IF('Data 1Q Ahead No Spaces'!T990&lt;5,0,IF('Data 1Q Ahead No Spaces'!T990&lt;11,1,IF('Data 1Q Ahead No Spaces'!T990&lt;17,2,3)))</f>
        <v>0</v>
      </c>
      <c r="Q990" s="7">
        <v>280126.3</v>
      </c>
      <c r="R990" s="7">
        <f>VLOOKUP('Data 1Q Ahead No Spaces'!W990,Industry!$A$2:$B$11,2,FALSE)</f>
        <v>6</v>
      </c>
    </row>
    <row r="991" spans="1:18" ht="64.5" customHeight="1" thickBot="1" x14ac:dyDescent="0.4">
      <c r="A991" s="4">
        <f>IF('Data 1Q Ahead No Spaces'!A991='Data 1Q Ahead No Spaces'!A990,'Data to Use'!A990,'Data to Use'!A990+1)</f>
        <v>27</v>
      </c>
      <c r="B991" s="2">
        <v>-4.01</v>
      </c>
      <c r="C991" s="2">
        <v>2.3199999999999998</v>
      </c>
      <c r="D991" s="2">
        <v>-4.88</v>
      </c>
      <c r="E991" s="2">
        <v>17.09</v>
      </c>
      <c r="F991" s="2">
        <v>11.52</v>
      </c>
      <c r="G991" s="2">
        <v>12.99</v>
      </c>
      <c r="H991" s="2">
        <v>603</v>
      </c>
      <c r="I991" s="2">
        <v>45.76</v>
      </c>
      <c r="J991" s="2">
        <v>20.78</v>
      </c>
      <c r="K991" s="2">
        <v>15.72</v>
      </c>
      <c r="L991" s="2">
        <v>9.6199999999999992</v>
      </c>
      <c r="M991" s="2">
        <v>32.17</v>
      </c>
      <c r="N991" s="2">
        <v>24.34</v>
      </c>
      <c r="O991" s="2">
        <v>14.89</v>
      </c>
      <c r="P991" s="4">
        <f>IF('Data 1Q Ahead No Spaces'!T991&lt;5,0,IF('Data 1Q Ahead No Spaces'!T991&lt;11,1,IF('Data 1Q Ahead No Spaces'!T991&lt;17,2,3)))</f>
        <v>0</v>
      </c>
      <c r="Q991" s="7">
        <v>292459.40000000002</v>
      </c>
      <c r="R991" s="7">
        <f>VLOOKUP('Data 1Q Ahead No Spaces'!W991,Industry!$A$2:$B$11,2,FALSE)</f>
        <v>6</v>
      </c>
    </row>
    <row r="992" spans="1:18" ht="64.5" customHeight="1" thickBot="1" x14ac:dyDescent="0.4">
      <c r="A992" s="4">
        <f>IF('Data 1Q Ahead No Spaces'!A992='Data 1Q Ahead No Spaces'!A991,'Data to Use'!A991,'Data to Use'!A991+1)</f>
        <v>27</v>
      </c>
      <c r="B992" s="2">
        <v>-4.0999999999999996</v>
      </c>
      <c r="C992" s="2">
        <v>2.4</v>
      </c>
      <c r="D992" s="2">
        <v>-5.04</v>
      </c>
      <c r="E992" s="2">
        <v>13.62</v>
      </c>
      <c r="F992" s="2">
        <v>9.41</v>
      </c>
      <c r="G992" s="2">
        <v>10.95</v>
      </c>
      <c r="H992" s="2">
        <v>663</v>
      </c>
      <c r="I992" s="2">
        <v>45.99</v>
      </c>
      <c r="J992" s="2">
        <v>20.74</v>
      </c>
      <c r="K992" s="2">
        <v>15.73</v>
      </c>
      <c r="L992" s="2">
        <v>9.65</v>
      </c>
      <c r="M992" s="2">
        <v>31.8</v>
      </c>
      <c r="N992" s="2">
        <v>24.13</v>
      </c>
      <c r="O992" s="2">
        <v>14.79</v>
      </c>
      <c r="P992" s="4">
        <f>IF('Data 1Q Ahead No Spaces'!T992&lt;5,0,IF('Data 1Q Ahead No Spaces'!T992&lt;11,1,IF('Data 1Q Ahead No Spaces'!T992&lt;17,2,3)))</f>
        <v>0</v>
      </c>
      <c r="Q992" s="7">
        <v>308057.59999999998</v>
      </c>
      <c r="R992" s="7">
        <f>VLOOKUP('Data 1Q Ahead No Spaces'!W992,Industry!$A$2:$B$11,2,FALSE)</f>
        <v>6</v>
      </c>
    </row>
    <row r="993" spans="1:18" ht="64.5" customHeight="1" thickBot="1" x14ac:dyDescent="0.4">
      <c r="A993" s="4">
        <f>IF('Data 1Q Ahead No Spaces'!A993='Data 1Q Ahead No Spaces'!A992,'Data to Use'!A992,'Data to Use'!A992+1)</f>
        <v>27</v>
      </c>
      <c r="B993" s="2">
        <v>-4.17</v>
      </c>
      <c r="C993" s="2">
        <v>2.27</v>
      </c>
      <c r="D993" s="2">
        <v>-5.1100000000000003</v>
      </c>
      <c r="E993" s="2">
        <v>16.170000000000002</v>
      </c>
      <c r="F993" s="2">
        <v>11.5</v>
      </c>
      <c r="G993" s="2">
        <v>13.61</v>
      </c>
      <c r="H993" s="2">
        <v>707</v>
      </c>
      <c r="I993" s="2">
        <v>46.39</v>
      </c>
      <c r="J993" s="2">
        <v>20.63</v>
      </c>
      <c r="K993" s="2">
        <v>15.71</v>
      </c>
      <c r="L993" s="2">
        <v>9.68</v>
      </c>
      <c r="M993" s="2">
        <v>31.29</v>
      </c>
      <c r="N993" s="2">
        <v>23.83</v>
      </c>
      <c r="O993" s="2">
        <v>14.69</v>
      </c>
      <c r="P993" s="4">
        <f>IF('Data 1Q Ahead No Spaces'!T993&lt;5,0,IF('Data 1Q Ahead No Spaces'!T993&lt;11,1,IF('Data 1Q Ahead No Spaces'!T993&lt;17,2,3)))</f>
        <v>0</v>
      </c>
      <c r="Q993" s="7">
        <v>311880.2</v>
      </c>
      <c r="R993" s="7">
        <f>VLOOKUP('Data 1Q Ahead No Spaces'!W993,Industry!$A$2:$B$11,2,FALSE)</f>
        <v>6</v>
      </c>
    </row>
    <row r="994" spans="1:18" ht="64.5" customHeight="1" thickBot="1" x14ac:dyDescent="0.4">
      <c r="A994" s="4">
        <f>IF('Data 1Q Ahead No Spaces'!A994='Data 1Q Ahead No Spaces'!A993,'Data to Use'!A993,'Data to Use'!A993+1)</f>
        <v>27</v>
      </c>
      <c r="B994" s="2">
        <v>-4.37</v>
      </c>
      <c r="C994" s="2">
        <v>2.3199999999999998</v>
      </c>
      <c r="D994" s="2">
        <v>-5.44</v>
      </c>
      <c r="E994" s="2">
        <v>11.53</v>
      </c>
      <c r="F994" s="2">
        <v>6.54</v>
      </c>
      <c r="G994" s="2">
        <v>9.26</v>
      </c>
      <c r="H994" s="2">
        <v>817</v>
      </c>
      <c r="I994" s="2">
        <v>45.9</v>
      </c>
      <c r="J994" s="2">
        <v>20.68</v>
      </c>
      <c r="K994" s="2">
        <v>15.77</v>
      </c>
      <c r="L994" s="2">
        <v>9.61</v>
      </c>
      <c r="M994" s="2">
        <v>31.13</v>
      </c>
      <c r="N994" s="2">
        <v>23.74</v>
      </c>
      <c r="O994" s="2">
        <v>14.46</v>
      </c>
      <c r="P994" s="4">
        <f>IF('Data 1Q Ahead No Spaces'!T994&lt;5,0,IF('Data 1Q Ahead No Spaces'!T994&lt;11,1,IF('Data 1Q Ahead No Spaces'!T994&lt;17,2,3)))</f>
        <v>0</v>
      </c>
      <c r="Q994" s="7">
        <v>339898.2</v>
      </c>
      <c r="R994" s="7">
        <f>VLOOKUP('Data 1Q Ahead No Spaces'!W994,Industry!$A$2:$B$11,2,FALSE)</f>
        <v>6</v>
      </c>
    </row>
    <row r="995" spans="1:18" ht="64.5" customHeight="1" thickBot="1" x14ac:dyDescent="0.4">
      <c r="A995" s="4">
        <f>IF('Data 1Q Ahead No Spaces'!A995='Data 1Q Ahead No Spaces'!A994,'Data to Use'!A994,'Data to Use'!A994+1)</f>
        <v>27</v>
      </c>
      <c r="B995" s="2">
        <v>-4.17</v>
      </c>
      <c r="C995" s="2">
        <v>2.5499999999999998</v>
      </c>
      <c r="D995" s="2">
        <v>-5.15</v>
      </c>
      <c r="E995" s="2">
        <v>8.2899999999999991</v>
      </c>
      <c r="F995" s="2">
        <v>3.59</v>
      </c>
      <c r="G995" s="2">
        <v>6.48</v>
      </c>
      <c r="H995" s="2">
        <v>1066</v>
      </c>
      <c r="I995" s="2">
        <v>45.67</v>
      </c>
      <c r="J995" s="2">
        <v>22.76</v>
      </c>
      <c r="K995" s="2">
        <v>17.13</v>
      </c>
      <c r="L995" s="2">
        <v>10.52</v>
      </c>
      <c r="M995" s="2">
        <v>32.869999999999997</v>
      </c>
      <c r="N995" s="2">
        <v>24.74</v>
      </c>
      <c r="O995" s="2">
        <v>15.19</v>
      </c>
      <c r="P995" s="4">
        <f>IF('Data 1Q Ahead No Spaces'!T995&lt;5,0,IF('Data 1Q Ahead No Spaces'!T995&lt;11,1,IF('Data 1Q Ahead No Spaces'!T995&lt;17,2,3)))</f>
        <v>0</v>
      </c>
      <c r="Q995" s="7">
        <v>371318</v>
      </c>
      <c r="R995" s="7">
        <f>VLOOKUP('Data 1Q Ahead No Spaces'!W995,Industry!$A$2:$B$11,2,FALSE)</f>
        <v>6</v>
      </c>
    </row>
    <row r="996" spans="1:18" ht="64.5" customHeight="1" thickBot="1" x14ac:dyDescent="0.4">
      <c r="A996" s="4">
        <f>IF('Data 1Q Ahead No Spaces'!A996='Data 1Q Ahead No Spaces'!A995,'Data to Use'!A995,'Data to Use'!A995+1)</f>
        <v>27</v>
      </c>
      <c r="B996" s="2">
        <v>-3.85</v>
      </c>
      <c r="C996" s="2">
        <v>2.57</v>
      </c>
      <c r="D996" s="2">
        <v>-4.7300000000000004</v>
      </c>
      <c r="E996" s="2">
        <v>11.88</v>
      </c>
      <c r="F996" s="2">
        <v>7.94</v>
      </c>
      <c r="G996" s="2">
        <v>9.74</v>
      </c>
      <c r="H996" s="2">
        <v>875</v>
      </c>
      <c r="I996" s="2">
        <v>45.47</v>
      </c>
      <c r="J996" s="2">
        <v>23.12</v>
      </c>
      <c r="K996" s="2">
        <v>17.22</v>
      </c>
      <c r="L996" s="2">
        <v>10.66</v>
      </c>
      <c r="M996" s="2">
        <v>34.22</v>
      </c>
      <c r="N996" s="2">
        <v>25.5</v>
      </c>
      <c r="O996" s="2">
        <v>15.78</v>
      </c>
      <c r="P996" s="4">
        <f>IF('Data 1Q Ahead No Spaces'!T996&lt;5,0,IF('Data 1Q Ahead No Spaces'!T996&lt;11,1,IF('Data 1Q Ahead No Spaces'!T996&lt;17,2,3)))</f>
        <v>0</v>
      </c>
      <c r="Q996" s="7">
        <v>357348.6</v>
      </c>
      <c r="R996" s="7">
        <f>VLOOKUP('Data 1Q Ahead No Spaces'!W996,Industry!$A$2:$B$11,2,FALSE)</f>
        <v>6</v>
      </c>
    </row>
    <row r="997" spans="1:18" ht="64.5" customHeight="1" thickBot="1" x14ac:dyDescent="0.4">
      <c r="A997" s="4">
        <f>IF('Data 1Q Ahead No Spaces'!A997='Data 1Q Ahead No Spaces'!A996,'Data to Use'!A996,'Data to Use'!A996+1)</f>
        <v>27</v>
      </c>
      <c r="B997" s="2">
        <v>-4.26</v>
      </c>
      <c r="C997" s="2">
        <v>2.84</v>
      </c>
      <c r="D997" s="2">
        <v>-5.34</v>
      </c>
      <c r="E997" s="2">
        <v>9.0500000000000007</v>
      </c>
      <c r="F997" s="2">
        <v>5.55</v>
      </c>
      <c r="G997" s="2">
        <v>7.05</v>
      </c>
      <c r="H997" s="2">
        <v>967</v>
      </c>
      <c r="I997" s="2">
        <v>45.5</v>
      </c>
      <c r="J997" s="2">
        <v>22.98</v>
      </c>
      <c r="K997" s="2">
        <v>17.16</v>
      </c>
      <c r="L997" s="2">
        <v>10.59</v>
      </c>
      <c r="M997" s="2">
        <v>33.94</v>
      </c>
      <c r="N997" s="2">
        <v>25.34</v>
      </c>
      <c r="O997" s="2">
        <v>15.64</v>
      </c>
      <c r="P997" s="4">
        <f>IF('Data 1Q Ahead No Spaces'!T997&lt;5,0,IF('Data 1Q Ahead No Spaces'!T997&lt;11,1,IF('Data 1Q Ahead No Spaces'!T997&lt;17,2,3)))</f>
        <v>0</v>
      </c>
      <c r="Q997" s="7">
        <v>336607.5</v>
      </c>
      <c r="R997" s="7">
        <f>VLOOKUP('Data 1Q Ahead No Spaces'!W997,Industry!$A$2:$B$11,2,FALSE)</f>
        <v>6</v>
      </c>
    </row>
    <row r="998" spans="1:18" ht="64.5" customHeight="1" thickBot="1" x14ac:dyDescent="0.4">
      <c r="A998" s="4">
        <f>IF('Data 1Q Ahead No Spaces'!A998='Data 1Q Ahead No Spaces'!A997,'Data to Use'!A997,'Data to Use'!A997+1)</f>
        <v>27</v>
      </c>
      <c r="B998" s="2">
        <v>-3.6</v>
      </c>
      <c r="C998" s="2">
        <v>2.2799999999999998</v>
      </c>
      <c r="D998" s="2">
        <v>-4.3499999999999996</v>
      </c>
      <c r="E998" s="2">
        <v>19.57</v>
      </c>
      <c r="F998" s="2">
        <v>13.83</v>
      </c>
      <c r="G998" s="2">
        <v>17.27</v>
      </c>
      <c r="H998" s="2">
        <v>865</v>
      </c>
      <c r="I998" s="2">
        <v>45.52</v>
      </c>
      <c r="J998" s="2">
        <v>23.03</v>
      </c>
      <c r="K998" s="2">
        <v>17.21</v>
      </c>
      <c r="L998" s="2">
        <v>10.61</v>
      </c>
      <c r="M998" s="2">
        <v>33.79</v>
      </c>
      <c r="N998" s="2">
        <v>25.25</v>
      </c>
      <c r="O998" s="2">
        <v>15.57</v>
      </c>
      <c r="P998" s="4">
        <f>IF('Data 1Q Ahead No Spaces'!T998&lt;5,0,IF('Data 1Q Ahead No Spaces'!T998&lt;11,1,IF('Data 1Q Ahead No Spaces'!T998&lt;17,2,3)))</f>
        <v>0</v>
      </c>
      <c r="Q998" s="7">
        <v>320848.59999999998</v>
      </c>
      <c r="R998" s="7">
        <f>VLOOKUP('Data 1Q Ahead No Spaces'!W998,Industry!$A$2:$B$11,2,FALSE)</f>
        <v>6</v>
      </c>
    </row>
    <row r="999" spans="1:18" ht="64.5" customHeight="1" thickBot="1" x14ac:dyDescent="0.4">
      <c r="A999" s="4">
        <f>IF('Data 1Q Ahead No Spaces'!A999='Data 1Q Ahead No Spaces'!A998,'Data to Use'!A998,'Data to Use'!A998+1)</f>
        <v>27</v>
      </c>
      <c r="B999" s="2">
        <v>-3.66</v>
      </c>
      <c r="C999" s="2">
        <v>2.19</v>
      </c>
      <c r="D999" s="2">
        <v>-4.4000000000000004</v>
      </c>
      <c r="E999" s="2">
        <v>12.58</v>
      </c>
      <c r="F999" s="2">
        <v>7.29</v>
      </c>
      <c r="G999" s="2">
        <v>10.130000000000001</v>
      </c>
      <c r="H999" s="2">
        <v>808</v>
      </c>
      <c r="I999" s="2">
        <v>46.27</v>
      </c>
      <c r="J999" s="2">
        <v>22.33</v>
      </c>
      <c r="K999" s="2">
        <v>16.84</v>
      </c>
      <c r="L999" s="2">
        <v>10.46</v>
      </c>
      <c r="M999" s="2">
        <v>32.590000000000003</v>
      </c>
      <c r="N999" s="2">
        <v>24.58</v>
      </c>
      <c r="O999" s="2">
        <v>15.26</v>
      </c>
      <c r="P999" s="4">
        <f>IF('Data 1Q Ahead No Spaces'!T999&lt;5,0,IF('Data 1Q Ahead No Spaces'!T999&lt;11,1,IF('Data 1Q Ahead No Spaces'!T999&lt;17,2,3)))</f>
        <v>0</v>
      </c>
      <c r="Q999" s="7">
        <v>324985.40000000002</v>
      </c>
      <c r="R999" s="7">
        <f>VLOOKUP('Data 1Q Ahead No Spaces'!W999,Industry!$A$2:$B$11,2,FALSE)</f>
        <v>6</v>
      </c>
    </row>
    <row r="1000" spans="1:18" ht="64.5" customHeight="1" thickBot="1" x14ac:dyDescent="0.4">
      <c r="A1000" s="4">
        <f>IF('Data 1Q Ahead No Spaces'!A1000='Data 1Q Ahead No Spaces'!A999,'Data to Use'!A999,'Data to Use'!A999+1)</f>
        <v>27</v>
      </c>
      <c r="B1000" s="2">
        <v>-2.85</v>
      </c>
      <c r="C1000" s="2">
        <v>2.7</v>
      </c>
      <c r="D1000" s="2">
        <v>-3.46</v>
      </c>
      <c r="E1000" s="2">
        <v>8.32</v>
      </c>
      <c r="F1000" s="2">
        <v>5.89</v>
      </c>
      <c r="G1000" s="2">
        <v>6.5</v>
      </c>
      <c r="H1000" s="2">
        <v>1173</v>
      </c>
      <c r="I1000" s="2">
        <v>44.12</v>
      </c>
      <c r="J1000" s="2">
        <v>22.19</v>
      </c>
      <c r="K1000" s="2">
        <v>15.99</v>
      </c>
      <c r="L1000" s="2">
        <v>9.91</v>
      </c>
      <c r="M1000" s="2">
        <v>38.78</v>
      </c>
      <c r="N1000" s="2">
        <v>27.94</v>
      </c>
      <c r="O1000" s="2">
        <v>17.32</v>
      </c>
      <c r="P1000" s="4">
        <f>IF('Data 1Q Ahead No Spaces'!T1000&lt;5,0,IF('Data 1Q Ahead No Spaces'!T1000&lt;11,1,IF('Data 1Q Ahead No Spaces'!T1000&lt;17,2,3)))</f>
        <v>0</v>
      </c>
      <c r="Q1000" s="7">
        <v>350839</v>
      </c>
      <c r="R1000" s="7">
        <f>VLOOKUP('Data 1Q Ahead No Spaces'!W1000,Industry!$A$2:$B$11,2,FALSE)</f>
        <v>6</v>
      </c>
    </row>
    <row r="1001" spans="1:18" ht="64.5" customHeight="1" thickBot="1" x14ac:dyDescent="0.4">
      <c r="A1001" s="4">
        <f>IF('Data 1Q Ahead No Spaces'!A1001='Data 1Q Ahead No Spaces'!A1000,'Data to Use'!A1000,'Data to Use'!A1000+1)</f>
        <v>27</v>
      </c>
      <c r="B1001" s="2">
        <v>-2.85</v>
      </c>
      <c r="C1001" s="2">
        <v>2.61</v>
      </c>
      <c r="D1001" s="2">
        <v>-3.46</v>
      </c>
      <c r="E1001" s="2">
        <v>14.21</v>
      </c>
      <c r="F1001" s="2">
        <v>9.67</v>
      </c>
      <c r="G1001" s="2">
        <v>11.14</v>
      </c>
      <c r="H1001" s="2">
        <v>727</v>
      </c>
      <c r="I1001" s="2">
        <v>44.37</v>
      </c>
      <c r="J1001" s="2">
        <v>22.01</v>
      </c>
      <c r="K1001" s="2">
        <v>15.94</v>
      </c>
      <c r="L1001" s="2">
        <v>9.8800000000000008</v>
      </c>
      <c r="M1001" s="2">
        <v>38.090000000000003</v>
      </c>
      <c r="N1001" s="2">
        <v>27.58</v>
      </c>
      <c r="O1001" s="2">
        <v>17.11</v>
      </c>
      <c r="P1001" s="4">
        <f>IF('Data 1Q Ahead No Spaces'!T1001&lt;5,0,IF('Data 1Q Ahead No Spaces'!T1001&lt;11,1,IF('Data 1Q Ahead No Spaces'!T1001&lt;17,2,3)))</f>
        <v>0</v>
      </c>
      <c r="Q1001" s="7">
        <v>356666.3</v>
      </c>
      <c r="R1001" s="7">
        <f>VLOOKUP('Data 1Q Ahead No Spaces'!W1001,Industry!$A$2:$B$11,2,FALSE)</f>
        <v>6</v>
      </c>
    </row>
    <row r="1002" spans="1:18" ht="28.5" customHeight="1" thickBot="1" x14ac:dyDescent="0.4">
      <c r="A1002" s="4">
        <f>IF('Data 1Q Ahead No Spaces'!A1002='Data 1Q Ahead No Spaces'!A1001,'Data to Use'!A1001,'Data to Use'!A1001+1)</f>
        <v>28</v>
      </c>
      <c r="B1002" s="2">
        <v>-0.34</v>
      </c>
      <c r="C1002" s="2">
        <v>0.42</v>
      </c>
      <c r="D1002" s="2">
        <v>-0.46</v>
      </c>
      <c r="E1002" s="2">
        <v>176.8</v>
      </c>
      <c r="F1002" s="2">
        <v>38.44</v>
      </c>
      <c r="G1002" s="2">
        <v>131.4</v>
      </c>
      <c r="H1002" s="2">
        <v>35</v>
      </c>
      <c r="I1002" s="2">
        <v>64.56</v>
      </c>
      <c r="J1002" s="2">
        <v>15.43</v>
      </c>
      <c r="K1002" s="2">
        <v>13.31</v>
      </c>
      <c r="L1002" s="2">
        <v>9.9600000000000009</v>
      </c>
      <c r="M1002" s="2">
        <v>15.97</v>
      </c>
      <c r="N1002" s="2">
        <v>13.77</v>
      </c>
      <c r="O1002" s="2">
        <v>10.31</v>
      </c>
      <c r="P1002" s="4">
        <f>IF('Data 1Q Ahead No Spaces'!T1002&lt;5,0,IF('Data 1Q Ahead No Spaces'!T1002&lt;11,1,IF('Data 1Q Ahead No Spaces'!T1002&lt;17,2,3)))</f>
        <v>1</v>
      </c>
      <c r="Q1002" s="7">
        <v>445.6635</v>
      </c>
      <c r="R1002" s="7">
        <f>VLOOKUP('Data 1Q Ahead No Spaces'!W1002,Industry!$A$2:$B$11,2,FALSE)</f>
        <v>0</v>
      </c>
    </row>
    <row r="1003" spans="1:18" ht="28.5" customHeight="1" thickBot="1" x14ac:dyDescent="0.4">
      <c r="A1003" s="4">
        <f>IF('Data 1Q Ahead No Spaces'!A1003='Data 1Q Ahead No Spaces'!A1002,'Data to Use'!A1002,'Data to Use'!A1002+1)</f>
        <v>28</v>
      </c>
      <c r="B1003" s="2">
        <v>-0.3</v>
      </c>
      <c r="C1003" s="2">
        <v>0.43</v>
      </c>
      <c r="D1003" s="2">
        <v>-0.42</v>
      </c>
      <c r="E1003" s="2">
        <v>180.48</v>
      </c>
      <c r="F1003" s="2">
        <v>32.36</v>
      </c>
      <c r="G1003" s="2">
        <v>122.9</v>
      </c>
      <c r="H1003" s="2">
        <v>31</v>
      </c>
      <c r="I1003" s="2">
        <v>65.11</v>
      </c>
      <c r="J1003" s="2">
        <v>15.16</v>
      </c>
      <c r="K1003" s="2">
        <v>13.08</v>
      </c>
      <c r="L1003" s="2">
        <v>9.8699999999999992</v>
      </c>
      <c r="M1003" s="2">
        <v>15.93</v>
      </c>
      <c r="N1003" s="2">
        <v>13.74</v>
      </c>
      <c r="O1003" s="2">
        <v>10.37</v>
      </c>
      <c r="P1003" s="4">
        <f>IF('Data 1Q Ahead No Spaces'!T1003&lt;5,0,IF('Data 1Q Ahead No Spaces'!T1003&lt;11,1,IF('Data 1Q Ahead No Spaces'!T1003&lt;17,2,3)))</f>
        <v>1</v>
      </c>
      <c r="Q1003" s="7">
        <v>402.37670000000003</v>
      </c>
      <c r="R1003" s="7">
        <f>VLOOKUP('Data 1Q Ahead No Spaces'!W1003,Industry!$A$2:$B$11,2,FALSE)</f>
        <v>0</v>
      </c>
    </row>
    <row r="1004" spans="1:18" ht="28.5" customHeight="1" thickBot="1" x14ac:dyDescent="0.4">
      <c r="A1004" s="4">
        <f>IF('Data 1Q Ahead No Spaces'!A1004='Data 1Q Ahead No Spaces'!A1003,'Data to Use'!A1003,'Data to Use'!A1003+1)</f>
        <v>28</v>
      </c>
      <c r="B1004" s="2">
        <v>-0.3</v>
      </c>
      <c r="C1004" s="2">
        <v>0.42</v>
      </c>
      <c r="D1004" s="2">
        <v>-0.41</v>
      </c>
      <c r="E1004" s="2">
        <v>270.05</v>
      </c>
      <c r="F1004" s="2">
        <v>37.61</v>
      </c>
      <c r="G1004" s="2">
        <v>182.48</v>
      </c>
      <c r="H1004" s="2">
        <v>21</v>
      </c>
      <c r="I1004" s="2">
        <v>67.42</v>
      </c>
      <c r="J1004" s="2">
        <v>14.54</v>
      </c>
      <c r="K1004" s="2">
        <v>12.67</v>
      </c>
      <c r="L1004" s="2">
        <v>9.8000000000000007</v>
      </c>
      <c r="M1004" s="2">
        <v>14.73</v>
      </c>
      <c r="N1004" s="2">
        <v>12.84</v>
      </c>
      <c r="O1004" s="2">
        <v>9.93</v>
      </c>
      <c r="P1004" s="4">
        <f>IF('Data 1Q Ahead No Spaces'!T1004&lt;5,0,IF('Data 1Q Ahead No Spaces'!T1004&lt;11,1,IF('Data 1Q Ahead No Spaces'!T1004&lt;17,2,3)))</f>
        <v>1</v>
      </c>
      <c r="Q1004" s="7">
        <v>367.75139999999999</v>
      </c>
      <c r="R1004" s="7">
        <f>VLOOKUP('Data 1Q Ahead No Spaces'!W1004,Industry!$A$2:$B$11,2,FALSE)</f>
        <v>0</v>
      </c>
    </row>
    <row r="1005" spans="1:18" ht="28.5" customHeight="1" thickBot="1" x14ac:dyDescent="0.4">
      <c r="A1005" s="4">
        <f>IF('Data 1Q Ahead No Spaces'!A1005='Data 1Q Ahead No Spaces'!A1004,'Data to Use'!A1004,'Data to Use'!A1004+1)</f>
        <v>28</v>
      </c>
      <c r="B1005" s="2">
        <v>-0.31</v>
      </c>
      <c r="C1005" s="2">
        <v>0.44</v>
      </c>
      <c r="D1005" s="2">
        <v>-0.45</v>
      </c>
      <c r="E1005" s="2">
        <v>409.57</v>
      </c>
      <c r="F1005" s="2">
        <v>37.46</v>
      </c>
      <c r="G1005" s="2">
        <v>274.36</v>
      </c>
      <c r="H1005" s="2">
        <v>14</v>
      </c>
      <c r="I1005" s="2">
        <v>66.19</v>
      </c>
      <c r="J1005" s="2">
        <v>14.41</v>
      </c>
      <c r="K1005" s="2">
        <v>12.58</v>
      </c>
      <c r="L1005" s="2">
        <v>9.5399999999999991</v>
      </c>
      <c r="M1005" s="2">
        <v>14.52</v>
      </c>
      <c r="N1005" s="2">
        <v>12.68</v>
      </c>
      <c r="O1005" s="2">
        <v>9.61</v>
      </c>
      <c r="P1005" s="4">
        <f>IF('Data 1Q Ahead No Spaces'!T1005&lt;5,0,IF('Data 1Q Ahead No Spaces'!T1005&lt;11,1,IF('Data 1Q Ahead No Spaces'!T1005&lt;17,2,3)))</f>
        <v>1</v>
      </c>
      <c r="Q1005" s="7">
        <v>361.85320000000002</v>
      </c>
      <c r="R1005" s="7">
        <f>VLOOKUP('Data 1Q Ahead No Spaces'!W1005,Industry!$A$2:$B$11,2,FALSE)</f>
        <v>0</v>
      </c>
    </row>
    <row r="1006" spans="1:18" ht="28.5" customHeight="1" thickBot="1" x14ac:dyDescent="0.4">
      <c r="A1006" s="4">
        <f>IF('Data 1Q Ahead No Spaces'!A1006='Data 1Q Ahead No Spaces'!A1005,'Data to Use'!A1005,'Data to Use'!A1005+1)</f>
        <v>28</v>
      </c>
      <c r="B1006" s="2">
        <v>-0.41</v>
      </c>
      <c r="C1006" s="2">
        <v>0.92</v>
      </c>
      <c r="D1006" s="2">
        <v>-0.62</v>
      </c>
      <c r="E1006" s="2">
        <v>215</v>
      </c>
      <c r="F1006" s="2">
        <v>28.56</v>
      </c>
      <c r="G1006" s="2">
        <v>131.46</v>
      </c>
      <c r="H1006" s="2">
        <v>24</v>
      </c>
      <c r="I1006" s="2">
        <v>60.7</v>
      </c>
      <c r="J1006" s="2">
        <v>25.65</v>
      </c>
      <c r="K1006" s="2">
        <v>20.32</v>
      </c>
      <c r="L1006" s="2">
        <v>15.57</v>
      </c>
      <c r="M1006" s="2">
        <v>26.26</v>
      </c>
      <c r="N1006" s="2">
        <v>20.8</v>
      </c>
      <c r="O1006" s="2">
        <v>15.94</v>
      </c>
      <c r="P1006" s="4">
        <f>IF('Data 1Q Ahead No Spaces'!T1006&lt;5,0,IF('Data 1Q Ahead No Spaces'!T1006&lt;11,1,IF('Data 1Q Ahead No Spaces'!T1006&lt;17,2,3)))</f>
        <v>1</v>
      </c>
      <c r="Q1006" s="7">
        <v>331.97770000000003</v>
      </c>
      <c r="R1006" s="7">
        <f>VLOOKUP('Data 1Q Ahead No Spaces'!W1006,Industry!$A$2:$B$11,2,FALSE)</f>
        <v>0</v>
      </c>
    </row>
    <row r="1007" spans="1:18" ht="28.5" customHeight="1" thickBot="1" x14ac:dyDescent="0.4">
      <c r="A1007" s="4">
        <f>IF('Data 1Q Ahead No Spaces'!A1007='Data 1Q Ahead No Spaces'!A1006,'Data to Use'!A1006,'Data to Use'!A1006+1)</f>
        <v>28</v>
      </c>
      <c r="B1007" s="2">
        <v>-0.4</v>
      </c>
      <c r="C1007" s="2">
        <v>0.99</v>
      </c>
      <c r="D1007" s="2">
        <v>-0.64</v>
      </c>
      <c r="E1007" s="2">
        <v>62.78</v>
      </c>
      <c r="F1007" s="2">
        <v>18.97</v>
      </c>
      <c r="G1007" s="2">
        <v>34.51</v>
      </c>
      <c r="H1007" s="2">
        <v>73</v>
      </c>
      <c r="I1007" s="2">
        <v>61.62</v>
      </c>
      <c r="J1007" s="2">
        <v>25.67</v>
      </c>
      <c r="K1007" s="2">
        <v>20.399999999999999</v>
      </c>
      <c r="L1007" s="2">
        <v>15.82</v>
      </c>
      <c r="M1007" s="2">
        <v>25.84</v>
      </c>
      <c r="N1007" s="2">
        <v>20.54</v>
      </c>
      <c r="O1007" s="2">
        <v>15.93</v>
      </c>
      <c r="P1007" s="4">
        <f>IF('Data 1Q Ahead No Spaces'!T1007&lt;5,0,IF('Data 1Q Ahead No Spaces'!T1007&lt;11,1,IF('Data 1Q Ahead No Spaces'!T1007&lt;17,2,3)))</f>
        <v>1</v>
      </c>
      <c r="Q1007" s="7">
        <v>333.72829999999999</v>
      </c>
      <c r="R1007" s="7">
        <f>VLOOKUP('Data 1Q Ahead No Spaces'!W1007,Industry!$A$2:$B$11,2,FALSE)</f>
        <v>0</v>
      </c>
    </row>
    <row r="1008" spans="1:18" ht="28.5" customHeight="1" thickBot="1" x14ac:dyDescent="0.4">
      <c r="A1008" s="4">
        <f>IF('Data 1Q Ahead No Spaces'!A1008='Data 1Q Ahead No Spaces'!A1007,'Data to Use'!A1007,'Data to Use'!A1007+1)</f>
        <v>28</v>
      </c>
      <c r="B1008" s="2">
        <v>-0.46</v>
      </c>
      <c r="C1008" s="2">
        <v>1.1000000000000001</v>
      </c>
      <c r="D1008" s="2">
        <v>-0.76</v>
      </c>
      <c r="E1008" s="2">
        <v>78.5</v>
      </c>
      <c r="F1008" s="2">
        <v>15.65</v>
      </c>
      <c r="G1008" s="2">
        <v>45.32</v>
      </c>
      <c r="H1008" s="2">
        <v>60</v>
      </c>
      <c r="I1008" s="2">
        <v>62.85</v>
      </c>
      <c r="J1008" s="2">
        <v>24.42</v>
      </c>
      <c r="K1008" s="2">
        <v>19.55</v>
      </c>
      <c r="L1008" s="2">
        <v>15.35</v>
      </c>
      <c r="M1008" s="2">
        <v>24.91</v>
      </c>
      <c r="N1008" s="2">
        <v>19.940000000000001</v>
      </c>
      <c r="O1008" s="2">
        <v>15.66</v>
      </c>
      <c r="P1008" s="4">
        <f>IF('Data 1Q Ahead No Spaces'!T1008&lt;5,0,IF('Data 1Q Ahead No Spaces'!T1008&lt;11,1,IF('Data 1Q Ahead No Spaces'!T1008&lt;17,2,3)))</f>
        <v>1</v>
      </c>
      <c r="Q1008" s="7">
        <v>335.0598</v>
      </c>
      <c r="R1008" s="7">
        <f>VLOOKUP('Data 1Q Ahead No Spaces'!W1008,Industry!$A$2:$B$11,2,FALSE)</f>
        <v>0</v>
      </c>
    </row>
    <row r="1009" spans="1:18" ht="28.5" customHeight="1" thickBot="1" x14ac:dyDescent="0.4">
      <c r="A1009" s="4">
        <f>IF('Data 1Q Ahead No Spaces'!A1009='Data 1Q Ahead No Spaces'!A1008,'Data to Use'!A1008,'Data to Use'!A1008+1)</f>
        <v>28</v>
      </c>
      <c r="B1009" s="2">
        <v>-0.61</v>
      </c>
      <c r="C1009" s="2">
        <v>1.1399999999999999</v>
      </c>
      <c r="D1009" s="2">
        <v>-1.02</v>
      </c>
      <c r="E1009" s="2">
        <v>98.66</v>
      </c>
      <c r="F1009" s="2">
        <v>23.95</v>
      </c>
      <c r="G1009" s="2">
        <v>62.57</v>
      </c>
      <c r="H1009" s="2">
        <v>56</v>
      </c>
      <c r="I1009" s="2">
        <v>61.24</v>
      </c>
      <c r="J1009" s="2">
        <v>23.73</v>
      </c>
      <c r="K1009" s="2">
        <v>19.079999999999998</v>
      </c>
      <c r="L1009" s="2">
        <v>14.53</v>
      </c>
      <c r="M1009" s="2">
        <v>24.36</v>
      </c>
      <c r="N1009" s="2">
        <v>19.59</v>
      </c>
      <c r="O1009" s="2">
        <v>14.92</v>
      </c>
      <c r="P1009" s="4">
        <f>IF('Data 1Q Ahead No Spaces'!T1009&lt;5,0,IF('Data 1Q Ahead No Spaces'!T1009&lt;11,1,IF('Data 1Q Ahead No Spaces'!T1009&lt;17,2,3)))</f>
        <v>1</v>
      </c>
      <c r="Q1009" s="7">
        <v>392.82729999999998</v>
      </c>
      <c r="R1009" s="7">
        <f>VLOOKUP('Data 1Q Ahead No Spaces'!W1009,Industry!$A$2:$B$11,2,FALSE)</f>
        <v>0</v>
      </c>
    </row>
    <row r="1010" spans="1:18" ht="28.5" customHeight="1" thickBot="1" x14ac:dyDescent="0.4">
      <c r="A1010" s="4">
        <f>IF('Data 1Q Ahead No Spaces'!A1010='Data 1Q Ahead No Spaces'!A1009,'Data to Use'!A1009,'Data to Use'!A1009+1)</f>
        <v>28</v>
      </c>
      <c r="B1010" s="2">
        <v>-0.63</v>
      </c>
      <c r="C1010" s="2">
        <v>1.0900000000000001</v>
      </c>
      <c r="D1010" s="2">
        <v>-1.05</v>
      </c>
      <c r="E1010" s="2">
        <v>100.09</v>
      </c>
      <c r="F1010" s="2">
        <v>20.46</v>
      </c>
      <c r="G1010" s="2">
        <v>64.53</v>
      </c>
      <c r="H1010" s="2">
        <v>55</v>
      </c>
      <c r="I1010" s="2">
        <v>63.08</v>
      </c>
      <c r="J1010" s="2">
        <v>22.6</v>
      </c>
      <c r="K1010" s="2">
        <v>18.36</v>
      </c>
      <c r="L1010" s="2">
        <v>14.25</v>
      </c>
      <c r="M1010" s="2">
        <v>23.08</v>
      </c>
      <c r="N1010" s="2">
        <v>18.75</v>
      </c>
      <c r="O1010" s="2">
        <v>14.56</v>
      </c>
      <c r="P1010" s="4">
        <f>IF('Data 1Q Ahead No Spaces'!T1010&lt;5,0,IF('Data 1Q Ahead No Spaces'!T1010&lt;11,1,IF('Data 1Q Ahead No Spaces'!T1010&lt;17,2,3)))</f>
        <v>1</v>
      </c>
      <c r="Q1010" s="7">
        <v>354.7176</v>
      </c>
      <c r="R1010" s="7">
        <f>VLOOKUP('Data 1Q Ahead No Spaces'!W1010,Industry!$A$2:$B$11,2,FALSE)</f>
        <v>0</v>
      </c>
    </row>
    <row r="1011" spans="1:18" ht="28.5" customHeight="1" thickBot="1" x14ac:dyDescent="0.4">
      <c r="A1011" s="4">
        <f>IF('Data 1Q Ahead No Spaces'!A1011='Data 1Q Ahead No Spaces'!A1010,'Data to Use'!A1010,'Data to Use'!A1010+1)</f>
        <v>28</v>
      </c>
      <c r="B1011" s="2">
        <v>-0.59</v>
      </c>
      <c r="C1011" s="2">
        <v>1.08</v>
      </c>
      <c r="D1011" s="2">
        <v>-0.97</v>
      </c>
      <c r="E1011" s="2">
        <v>122.08</v>
      </c>
      <c r="F1011" s="2">
        <v>16.04</v>
      </c>
      <c r="G1011" s="2">
        <v>67.84</v>
      </c>
      <c r="H1011" s="2">
        <v>37</v>
      </c>
      <c r="I1011" s="2">
        <v>63.13</v>
      </c>
      <c r="J1011" s="2">
        <v>22.7</v>
      </c>
      <c r="K1011" s="2">
        <v>18.489999999999998</v>
      </c>
      <c r="L1011" s="2">
        <v>14.33</v>
      </c>
      <c r="M1011" s="2">
        <v>22.76</v>
      </c>
      <c r="N1011" s="2">
        <v>18.54</v>
      </c>
      <c r="O1011" s="2">
        <v>14.37</v>
      </c>
      <c r="P1011" s="4">
        <f>IF('Data 1Q Ahead No Spaces'!T1011&lt;5,0,IF('Data 1Q Ahead No Spaces'!T1011&lt;11,1,IF('Data 1Q Ahead No Spaces'!T1011&lt;17,2,3)))</f>
        <v>1</v>
      </c>
      <c r="Q1011" s="7">
        <v>357.08100000000002</v>
      </c>
      <c r="R1011" s="7">
        <f>VLOOKUP('Data 1Q Ahead No Spaces'!W1011,Industry!$A$2:$B$11,2,FALSE)</f>
        <v>0</v>
      </c>
    </row>
    <row r="1012" spans="1:18" ht="28.5" customHeight="1" thickBot="1" x14ac:dyDescent="0.4">
      <c r="A1012" s="4">
        <f>IF('Data 1Q Ahead No Spaces'!A1012='Data 1Q Ahead No Spaces'!A1011,'Data to Use'!A1011,'Data to Use'!A1011+1)</f>
        <v>28</v>
      </c>
      <c r="B1012" s="2">
        <v>-0.47</v>
      </c>
      <c r="C1012" s="2">
        <v>0.98</v>
      </c>
      <c r="D1012" s="2">
        <v>-0.76</v>
      </c>
      <c r="E1012" s="2">
        <v>122.73</v>
      </c>
      <c r="F1012" s="2">
        <v>28.45</v>
      </c>
      <c r="G1012" s="2">
        <v>78.45</v>
      </c>
      <c r="H1012" s="2">
        <v>49</v>
      </c>
      <c r="I1012" s="2">
        <v>64.540000000000006</v>
      </c>
      <c r="J1012" s="2">
        <v>22.25</v>
      </c>
      <c r="K1012" s="2">
        <v>18.190000000000001</v>
      </c>
      <c r="L1012" s="2">
        <v>14.36</v>
      </c>
      <c r="M1012" s="2">
        <v>22.27</v>
      </c>
      <c r="N1012" s="2">
        <v>18.21</v>
      </c>
      <c r="O1012" s="2">
        <v>14.37</v>
      </c>
      <c r="P1012" s="4">
        <f>IF('Data 1Q Ahead No Spaces'!T1012&lt;5,0,IF('Data 1Q Ahead No Spaces'!T1012&lt;11,1,IF('Data 1Q Ahead No Spaces'!T1012&lt;17,2,3)))</f>
        <v>1</v>
      </c>
      <c r="Q1012" s="7">
        <v>376.02480000000003</v>
      </c>
      <c r="R1012" s="7">
        <f>VLOOKUP('Data 1Q Ahead No Spaces'!W1012,Industry!$A$2:$B$11,2,FALSE)</f>
        <v>0</v>
      </c>
    </row>
    <row r="1013" spans="1:18" ht="28.5" customHeight="1" thickBot="1" x14ac:dyDescent="0.4">
      <c r="A1013" s="4">
        <f>IF('Data 1Q Ahead No Spaces'!A1013='Data 1Q Ahead No Spaces'!A1012,'Data to Use'!A1012,'Data to Use'!A1012+1)</f>
        <v>28</v>
      </c>
      <c r="B1013" s="2">
        <v>-0.39</v>
      </c>
      <c r="C1013" s="2">
        <v>0.92</v>
      </c>
      <c r="D1013" s="2">
        <v>-0.61</v>
      </c>
      <c r="E1013" s="2">
        <v>127.13</v>
      </c>
      <c r="F1013" s="2">
        <v>37.01</v>
      </c>
      <c r="G1013" s="2">
        <v>85.66</v>
      </c>
      <c r="H1013" s="2">
        <v>53</v>
      </c>
      <c r="I1013" s="2">
        <v>62.89</v>
      </c>
      <c r="J1013" s="2">
        <v>21.24</v>
      </c>
      <c r="K1013" s="2">
        <v>17.23</v>
      </c>
      <c r="L1013" s="2">
        <v>13.36</v>
      </c>
      <c r="M1013" s="2">
        <v>23.28</v>
      </c>
      <c r="N1013" s="2">
        <v>18.88</v>
      </c>
      <c r="O1013" s="2">
        <v>14.64</v>
      </c>
      <c r="P1013" s="4">
        <f>IF('Data 1Q Ahead No Spaces'!T1013&lt;5,0,IF('Data 1Q Ahead No Spaces'!T1013&lt;11,1,IF('Data 1Q Ahead No Spaces'!T1013&lt;17,2,3)))</f>
        <v>1</v>
      </c>
      <c r="Q1013" s="7">
        <v>327.065</v>
      </c>
      <c r="R1013" s="7">
        <f>VLOOKUP('Data 1Q Ahead No Spaces'!W1013,Industry!$A$2:$B$11,2,FALSE)</f>
        <v>0</v>
      </c>
    </row>
    <row r="1014" spans="1:18" ht="28.5" customHeight="1" thickBot="1" x14ac:dyDescent="0.4">
      <c r="A1014" s="4">
        <f>IF('Data 1Q Ahead No Spaces'!A1014='Data 1Q Ahead No Spaces'!A1013,'Data to Use'!A1013,'Data to Use'!A1013+1)</f>
        <v>28</v>
      </c>
      <c r="B1014" s="2">
        <v>-0.31</v>
      </c>
      <c r="C1014" s="2">
        <v>0.89</v>
      </c>
      <c r="D1014" s="2">
        <v>-0.49</v>
      </c>
      <c r="E1014" s="2">
        <v>125.04</v>
      </c>
      <c r="F1014" s="2">
        <v>35.590000000000003</v>
      </c>
      <c r="G1014" s="2">
        <v>84.02</v>
      </c>
      <c r="H1014" s="2">
        <v>53</v>
      </c>
      <c r="I1014" s="2">
        <v>61.78</v>
      </c>
      <c r="J1014" s="2">
        <v>21.24</v>
      </c>
      <c r="K1014" s="2">
        <v>17.12</v>
      </c>
      <c r="L1014" s="2">
        <v>13.12</v>
      </c>
      <c r="M1014" s="2">
        <v>24.05</v>
      </c>
      <c r="N1014" s="2">
        <v>19.39</v>
      </c>
      <c r="O1014" s="2">
        <v>14.86</v>
      </c>
      <c r="P1014" s="4">
        <f>IF('Data 1Q Ahead No Spaces'!T1014&lt;5,0,IF('Data 1Q Ahead No Spaces'!T1014&lt;11,1,IF('Data 1Q Ahead No Spaces'!T1014&lt;17,2,3)))</f>
        <v>1</v>
      </c>
      <c r="Q1014" s="7">
        <v>390.90710000000001</v>
      </c>
      <c r="R1014" s="7">
        <f>VLOOKUP('Data 1Q Ahead No Spaces'!W1014,Industry!$A$2:$B$11,2,FALSE)</f>
        <v>0</v>
      </c>
    </row>
    <row r="1015" spans="1:18" ht="28.5" customHeight="1" thickBot="1" x14ac:dyDescent="0.4">
      <c r="A1015" s="4">
        <f>IF('Data 1Q Ahead No Spaces'!A1015='Data 1Q Ahead No Spaces'!A1014,'Data to Use'!A1014,'Data to Use'!A1014+1)</f>
        <v>28</v>
      </c>
      <c r="B1015" s="2">
        <v>-0.31</v>
      </c>
      <c r="C1015" s="2">
        <v>0.86</v>
      </c>
      <c r="D1015" s="2">
        <v>-0.48</v>
      </c>
      <c r="E1015" s="2">
        <v>112.24</v>
      </c>
      <c r="F1015" s="2">
        <v>21.86</v>
      </c>
      <c r="G1015" s="2">
        <v>62.26</v>
      </c>
      <c r="H1015" s="2">
        <v>42</v>
      </c>
      <c r="I1015" s="2">
        <v>62.34</v>
      </c>
      <c r="J1015" s="2">
        <v>21.69</v>
      </c>
      <c r="K1015" s="2">
        <v>17.54</v>
      </c>
      <c r="L1015" s="2">
        <v>13.52</v>
      </c>
      <c r="M1015" s="2">
        <v>23.7</v>
      </c>
      <c r="N1015" s="2">
        <v>19.16</v>
      </c>
      <c r="O1015" s="2">
        <v>14.77</v>
      </c>
      <c r="P1015" s="4">
        <f>IF('Data 1Q Ahead No Spaces'!T1015&lt;5,0,IF('Data 1Q Ahead No Spaces'!T1015&lt;11,1,IF('Data 1Q Ahead No Spaces'!T1015&lt;17,2,3)))</f>
        <v>1</v>
      </c>
      <c r="Q1015" s="7">
        <v>563.84400000000005</v>
      </c>
      <c r="R1015" s="7">
        <f>VLOOKUP('Data 1Q Ahead No Spaces'!W1015,Industry!$A$2:$B$11,2,FALSE)</f>
        <v>0</v>
      </c>
    </row>
    <row r="1016" spans="1:18" ht="28.5" customHeight="1" thickBot="1" x14ac:dyDescent="0.4">
      <c r="A1016" s="4">
        <f>IF('Data 1Q Ahead No Spaces'!A1016='Data 1Q Ahead No Spaces'!A1015,'Data to Use'!A1015,'Data to Use'!A1015+1)</f>
        <v>28</v>
      </c>
      <c r="B1016" s="2">
        <v>-0.34</v>
      </c>
      <c r="C1016" s="2">
        <v>0.91</v>
      </c>
      <c r="D1016" s="2">
        <v>-0.54</v>
      </c>
      <c r="E1016" s="2">
        <v>95.98</v>
      </c>
      <c r="F1016" s="2">
        <v>27.21</v>
      </c>
      <c r="G1016" s="2">
        <v>54.64</v>
      </c>
      <c r="H1016" s="2">
        <v>53</v>
      </c>
      <c r="I1016" s="2">
        <v>64.760000000000005</v>
      </c>
      <c r="J1016" s="2">
        <v>20.68</v>
      </c>
      <c r="K1016" s="2">
        <v>16.87</v>
      </c>
      <c r="L1016" s="2">
        <v>13.39</v>
      </c>
      <c r="M1016" s="2">
        <v>22.58</v>
      </c>
      <c r="N1016" s="2">
        <v>18.420000000000002</v>
      </c>
      <c r="O1016" s="2">
        <v>14.62</v>
      </c>
      <c r="P1016" s="4">
        <f>IF('Data 1Q Ahead No Spaces'!T1016&lt;5,0,IF('Data 1Q Ahead No Spaces'!T1016&lt;11,1,IF('Data 1Q Ahead No Spaces'!T1016&lt;17,2,3)))</f>
        <v>1</v>
      </c>
      <c r="Q1016" s="7">
        <v>631.90710000000001</v>
      </c>
      <c r="R1016" s="7">
        <f>VLOOKUP('Data 1Q Ahead No Spaces'!W1016,Industry!$A$2:$B$11,2,FALSE)</f>
        <v>0</v>
      </c>
    </row>
    <row r="1017" spans="1:18" ht="28.5" customHeight="1" thickBot="1" x14ac:dyDescent="0.4">
      <c r="A1017" s="4">
        <f>IF('Data 1Q Ahead No Spaces'!A1017='Data 1Q Ahead No Spaces'!A1016,'Data to Use'!A1016,'Data to Use'!A1016+1)</f>
        <v>28</v>
      </c>
      <c r="B1017" s="2">
        <v>-0.23</v>
      </c>
      <c r="C1017" s="2">
        <v>1.5</v>
      </c>
      <c r="D1017" s="2">
        <v>-0.37</v>
      </c>
      <c r="E1017" s="2">
        <v>55.75</v>
      </c>
      <c r="F1017" s="2">
        <v>31.32</v>
      </c>
      <c r="G1017" s="2">
        <v>36.14</v>
      </c>
      <c r="H1017" s="2">
        <v>116</v>
      </c>
      <c r="I1017" s="2">
        <v>58.85</v>
      </c>
      <c r="J1017" s="2">
        <v>34.58</v>
      </c>
      <c r="K1017" s="2">
        <v>25.33</v>
      </c>
      <c r="L1017" s="2">
        <v>20.350000000000001</v>
      </c>
      <c r="M1017" s="2">
        <v>36.53</v>
      </c>
      <c r="N1017" s="2">
        <v>26.76</v>
      </c>
      <c r="O1017" s="2">
        <v>21.5</v>
      </c>
      <c r="P1017" s="4">
        <f>IF('Data 1Q Ahead No Spaces'!T1017&lt;5,0,IF('Data 1Q Ahead No Spaces'!T1017&lt;11,1,IF('Data 1Q Ahead No Spaces'!T1017&lt;17,2,3)))</f>
        <v>1</v>
      </c>
      <c r="Q1017" s="7">
        <v>464.48809999999997</v>
      </c>
      <c r="R1017" s="7">
        <f>VLOOKUP('Data 1Q Ahead No Spaces'!W1017,Industry!$A$2:$B$11,2,FALSE)</f>
        <v>0</v>
      </c>
    </row>
    <row r="1018" spans="1:18" ht="28.5" customHeight="1" thickBot="1" x14ac:dyDescent="0.4">
      <c r="A1018" s="4">
        <f>IF('Data 1Q Ahead No Spaces'!A1018='Data 1Q Ahead No Spaces'!A1017,'Data to Use'!A1017,'Data to Use'!A1017+1)</f>
        <v>28</v>
      </c>
      <c r="B1018" s="2">
        <v>-0.38</v>
      </c>
      <c r="C1018" s="2">
        <v>1.62</v>
      </c>
      <c r="D1018" s="2">
        <v>-0.61</v>
      </c>
      <c r="E1018" s="2">
        <v>51.15</v>
      </c>
      <c r="F1018" s="2">
        <v>22.62</v>
      </c>
      <c r="G1018" s="2">
        <v>34.119999999999997</v>
      </c>
      <c r="H1018" s="2">
        <v>126</v>
      </c>
      <c r="I1018" s="2">
        <v>60.14</v>
      </c>
      <c r="J1018" s="2">
        <v>32.33</v>
      </c>
      <c r="K1018" s="2">
        <v>23.67</v>
      </c>
      <c r="L1018" s="2">
        <v>19.440000000000001</v>
      </c>
      <c r="M1018" s="2">
        <v>36.58</v>
      </c>
      <c r="N1018" s="2">
        <v>26.78</v>
      </c>
      <c r="O1018" s="2">
        <v>22</v>
      </c>
      <c r="P1018" s="4">
        <f>IF('Data 1Q Ahead No Spaces'!T1018&lt;5,0,IF('Data 1Q Ahead No Spaces'!T1018&lt;11,1,IF('Data 1Q Ahead No Spaces'!T1018&lt;17,2,3)))</f>
        <v>1</v>
      </c>
      <c r="Q1018" s="7">
        <v>637.61829999999998</v>
      </c>
      <c r="R1018" s="7">
        <f>VLOOKUP('Data 1Q Ahead No Spaces'!W1018,Industry!$A$2:$B$11,2,FALSE)</f>
        <v>0</v>
      </c>
    </row>
    <row r="1019" spans="1:18" ht="28.5" customHeight="1" thickBot="1" x14ac:dyDescent="0.4">
      <c r="A1019" s="4">
        <f>IF('Data 1Q Ahead No Spaces'!A1019='Data 1Q Ahead No Spaces'!A1018,'Data to Use'!A1018,'Data to Use'!A1018+1)</f>
        <v>28</v>
      </c>
      <c r="B1019" s="2">
        <v>0.17</v>
      </c>
      <c r="C1019" s="2">
        <v>1.82</v>
      </c>
      <c r="D1019" s="2">
        <v>0.28000000000000003</v>
      </c>
      <c r="E1019" s="2">
        <v>22.03</v>
      </c>
      <c r="F1019" s="2">
        <v>14.07</v>
      </c>
      <c r="G1019" s="2">
        <v>12.35</v>
      </c>
      <c r="H1019" s="2">
        <v>208</v>
      </c>
      <c r="I1019" s="2">
        <v>58.85</v>
      </c>
      <c r="J1019" s="2">
        <v>35.08</v>
      </c>
      <c r="K1019" s="2">
        <v>24.9</v>
      </c>
      <c r="L1019" s="2">
        <v>20.65</v>
      </c>
      <c r="M1019" s="2">
        <v>40.869999999999997</v>
      </c>
      <c r="N1019" s="2">
        <v>29.01</v>
      </c>
      <c r="O1019" s="2">
        <v>24.05</v>
      </c>
      <c r="P1019" s="4">
        <f>IF('Data 1Q Ahead No Spaces'!T1019&lt;5,0,IF('Data 1Q Ahead No Spaces'!T1019&lt;11,1,IF('Data 1Q Ahead No Spaces'!T1019&lt;17,2,3)))</f>
        <v>1</v>
      </c>
      <c r="Q1019" s="7">
        <v>499.54969999999997</v>
      </c>
      <c r="R1019" s="7">
        <f>VLOOKUP('Data 1Q Ahead No Spaces'!W1019,Industry!$A$2:$B$11,2,FALSE)</f>
        <v>0</v>
      </c>
    </row>
    <row r="1020" spans="1:18" ht="28.5" customHeight="1" thickBot="1" x14ac:dyDescent="0.4">
      <c r="A1020" s="4">
        <f>IF('Data 1Q Ahead No Spaces'!A1020='Data 1Q Ahead No Spaces'!A1019,'Data to Use'!A1019,'Data to Use'!A1019+1)</f>
        <v>28</v>
      </c>
      <c r="B1020" s="2">
        <v>0.27</v>
      </c>
      <c r="C1020" s="2">
        <v>2.31</v>
      </c>
      <c r="D1020" s="2">
        <v>0.45</v>
      </c>
      <c r="E1020" s="2">
        <v>17.3</v>
      </c>
      <c r="F1020" s="2">
        <v>4.5</v>
      </c>
      <c r="G1020" s="2">
        <v>7.05</v>
      </c>
      <c r="H1020" s="2">
        <v>187</v>
      </c>
      <c r="I1020" s="2">
        <v>56.68</v>
      </c>
      <c r="J1020" s="2">
        <v>38.64</v>
      </c>
      <c r="K1020" s="2">
        <v>26.47</v>
      </c>
      <c r="L1020" s="2">
        <v>21.9</v>
      </c>
      <c r="M1020" s="2">
        <v>45.96</v>
      </c>
      <c r="N1020" s="2">
        <v>31.49</v>
      </c>
      <c r="O1020" s="2">
        <v>26.05</v>
      </c>
      <c r="P1020" s="4">
        <f>IF('Data 1Q Ahead No Spaces'!T1020&lt;5,0,IF('Data 1Q Ahead No Spaces'!T1020&lt;11,1,IF('Data 1Q Ahead No Spaces'!T1020&lt;17,2,3)))</f>
        <v>1</v>
      </c>
      <c r="Q1020" s="7">
        <v>502.05430000000001</v>
      </c>
      <c r="R1020" s="7">
        <f>VLOOKUP('Data 1Q Ahead No Spaces'!W1020,Industry!$A$2:$B$11,2,FALSE)</f>
        <v>0</v>
      </c>
    </row>
    <row r="1021" spans="1:18" ht="28.5" customHeight="1" thickBot="1" x14ac:dyDescent="0.4">
      <c r="A1021" s="4">
        <f>IF('Data 1Q Ahead No Spaces'!A1021='Data 1Q Ahead No Spaces'!A1020,'Data to Use'!A1020,'Data to Use'!A1020+1)</f>
        <v>29</v>
      </c>
      <c r="B1021" s="2">
        <v>0.96</v>
      </c>
      <c r="C1021" s="2">
        <v>1.41</v>
      </c>
      <c r="D1021" s="2">
        <v>1.05</v>
      </c>
      <c r="E1021" s="2">
        <v>3.71</v>
      </c>
      <c r="F1021" s="2">
        <v>3.08</v>
      </c>
      <c r="G1021" s="2">
        <v>3.32</v>
      </c>
      <c r="H1021" s="2">
        <v>1120</v>
      </c>
      <c r="I1021" s="2">
        <v>30.22</v>
      </c>
      <c r="J1021" s="2">
        <v>52.66</v>
      </c>
      <c r="K1021" s="2">
        <v>31.96</v>
      </c>
      <c r="L1021" s="2">
        <v>18.38</v>
      </c>
      <c r="M1021" s="2">
        <v>64.77</v>
      </c>
      <c r="N1021" s="2">
        <v>39.31</v>
      </c>
      <c r="O1021" s="2">
        <v>22.61</v>
      </c>
      <c r="P1021" s="4">
        <f>IF('Data 1Q Ahead No Spaces'!T1021&lt;5,0,IF('Data 1Q Ahead No Spaces'!T1021&lt;11,1,IF('Data 1Q Ahead No Spaces'!T1021&lt;17,2,3)))</f>
        <v>1</v>
      </c>
      <c r="Q1021" s="7">
        <v>125837.12880000001</v>
      </c>
      <c r="R1021" s="7">
        <f>VLOOKUP('Data 1Q Ahead No Spaces'!W1021,Industry!$A$2:$B$11,2,FALSE)</f>
        <v>4</v>
      </c>
    </row>
    <row r="1022" spans="1:18" ht="28.5" customHeight="1" thickBot="1" x14ac:dyDescent="0.4">
      <c r="A1022" s="4">
        <f>IF('Data 1Q Ahead No Spaces'!A1022='Data 1Q Ahead No Spaces'!A1021,'Data to Use'!A1021,'Data to Use'!A1021+1)</f>
        <v>29</v>
      </c>
      <c r="B1022" s="2">
        <v>1.1599999999999999</v>
      </c>
      <c r="C1022" s="2">
        <v>1.52</v>
      </c>
      <c r="D1022" s="2">
        <v>1.27</v>
      </c>
      <c r="E1022" s="2">
        <v>16.510000000000002</v>
      </c>
      <c r="F1022" s="2">
        <v>15.25</v>
      </c>
      <c r="G1022" s="2">
        <v>15.06</v>
      </c>
      <c r="H1022" s="2">
        <v>281</v>
      </c>
      <c r="I1022" s="2">
        <v>31.69</v>
      </c>
      <c r="J1022" s="2">
        <v>49.02</v>
      </c>
      <c r="K1022" s="2">
        <v>29.22</v>
      </c>
      <c r="L1022" s="2">
        <v>17.82</v>
      </c>
      <c r="M1022" s="2">
        <v>67.77</v>
      </c>
      <c r="N1022" s="2">
        <v>40.39</v>
      </c>
      <c r="O1022" s="2">
        <v>24.63</v>
      </c>
      <c r="P1022" s="4">
        <f>IF('Data 1Q Ahead No Spaces'!T1022&lt;5,0,IF('Data 1Q Ahead No Spaces'!T1022&lt;11,1,IF('Data 1Q Ahead No Spaces'!T1022&lt;17,2,3)))</f>
        <v>1</v>
      </c>
      <c r="Q1022" s="7">
        <v>135299.84570000001</v>
      </c>
      <c r="R1022" s="7">
        <f>VLOOKUP('Data 1Q Ahead No Spaces'!W1022,Industry!$A$2:$B$11,2,FALSE)</f>
        <v>4</v>
      </c>
    </row>
    <row r="1023" spans="1:18" ht="28.5" customHeight="1" thickBot="1" x14ac:dyDescent="0.4">
      <c r="A1023" s="4">
        <f>IF('Data 1Q Ahead No Spaces'!A1023='Data 1Q Ahead No Spaces'!A1022,'Data to Use'!A1022,'Data to Use'!A1022+1)</f>
        <v>29</v>
      </c>
      <c r="B1023" s="2">
        <v>1.05</v>
      </c>
      <c r="C1023" s="2">
        <v>1.66</v>
      </c>
      <c r="D1023" s="2">
        <v>1.1499999999999999</v>
      </c>
      <c r="E1023" s="2">
        <v>15.48</v>
      </c>
      <c r="F1023" s="2">
        <v>13.8</v>
      </c>
      <c r="G1023" s="2">
        <v>14.2</v>
      </c>
      <c r="H1023" s="2">
        <v>320</v>
      </c>
      <c r="I1023" s="2">
        <v>30.86</v>
      </c>
      <c r="J1023" s="2">
        <v>50.05</v>
      </c>
      <c r="K1023" s="2">
        <v>28.92</v>
      </c>
      <c r="L1023" s="2">
        <v>17.59</v>
      </c>
      <c r="M1023" s="2">
        <v>73.099999999999994</v>
      </c>
      <c r="N1023" s="2">
        <v>42.23</v>
      </c>
      <c r="O1023" s="2">
        <v>25.69</v>
      </c>
      <c r="P1023" s="4">
        <f>IF('Data 1Q Ahead No Spaces'!T1023&lt;5,0,IF('Data 1Q Ahead No Spaces'!T1023&lt;11,1,IF('Data 1Q Ahead No Spaces'!T1023&lt;17,2,3)))</f>
        <v>1</v>
      </c>
      <c r="Q1023" s="7">
        <v>134163.7009</v>
      </c>
      <c r="R1023" s="7">
        <f>VLOOKUP('Data 1Q Ahead No Spaces'!W1023,Industry!$A$2:$B$11,2,FALSE)</f>
        <v>4</v>
      </c>
    </row>
    <row r="1024" spans="1:18" ht="28.5" customHeight="1" thickBot="1" x14ac:dyDescent="0.4">
      <c r="A1024" s="4">
        <f>IF('Data 1Q Ahead No Spaces'!A1024='Data 1Q Ahead No Spaces'!A1023,'Data to Use'!A1023,'Data to Use'!A1023+1)</f>
        <v>29</v>
      </c>
      <c r="B1024" s="2">
        <v>0.99</v>
      </c>
      <c r="C1024" s="2">
        <v>1.45</v>
      </c>
      <c r="D1024" s="2">
        <v>1.08</v>
      </c>
      <c r="E1024" s="2">
        <v>16.36</v>
      </c>
      <c r="F1024" s="2">
        <v>14.41</v>
      </c>
      <c r="G1024" s="2">
        <v>15.03</v>
      </c>
      <c r="H1024" s="2">
        <v>306</v>
      </c>
      <c r="I1024" s="2">
        <v>32.53</v>
      </c>
      <c r="J1024" s="2">
        <v>49.15</v>
      </c>
      <c r="K1024" s="2">
        <v>30.07</v>
      </c>
      <c r="L1024" s="2">
        <v>18.05</v>
      </c>
      <c r="M1024" s="2">
        <v>63.43</v>
      </c>
      <c r="N1024" s="2">
        <v>38.81</v>
      </c>
      <c r="O1024" s="2">
        <v>23.3</v>
      </c>
      <c r="P1024" s="4">
        <f>IF('Data 1Q Ahead No Spaces'!T1024&lt;5,0,IF('Data 1Q Ahead No Spaces'!T1024&lt;11,1,IF('Data 1Q Ahead No Spaces'!T1024&lt;17,2,3)))</f>
        <v>1</v>
      </c>
      <c r="Q1024" s="7">
        <v>153334.03700000001</v>
      </c>
      <c r="R1024" s="7">
        <f>VLOOKUP('Data 1Q Ahead No Spaces'!W1024,Industry!$A$2:$B$11,2,FALSE)</f>
        <v>4</v>
      </c>
    </row>
    <row r="1025" spans="1:18" ht="28.5" customHeight="1" thickBot="1" x14ac:dyDescent="0.4">
      <c r="A1025" s="4">
        <f>IF('Data 1Q Ahead No Spaces'!A1025='Data 1Q Ahead No Spaces'!A1024,'Data to Use'!A1024,'Data to Use'!A1024+1)</f>
        <v>29</v>
      </c>
      <c r="B1025" s="2">
        <v>0.94</v>
      </c>
      <c r="C1025" s="2">
        <v>1.39</v>
      </c>
      <c r="D1025" s="2">
        <v>1.03</v>
      </c>
      <c r="E1025" s="2">
        <v>6.79</v>
      </c>
      <c r="F1025" s="2">
        <v>5.68</v>
      </c>
      <c r="G1025" s="2">
        <v>6.09</v>
      </c>
      <c r="H1025" s="2">
        <v>649</v>
      </c>
      <c r="I1025" s="2">
        <v>33.08</v>
      </c>
      <c r="J1025" s="2">
        <v>44.84</v>
      </c>
      <c r="K1025" s="2">
        <v>27.93</v>
      </c>
      <c r="L1025" s="2">
        <v>16.55</v>
      </c>
      <c r="M1025" s="2">
        <v>60.57</v>
      </c>
      <c r="N1025" s="2">
        <v>37.72</v>
      </c>
      <c r="O1025" s="2">
        <v>22.36</v>
      </c>
      <c r="P1025" s="4">
        <f>IF('Data 1Q Ahead No Spaces'!T1025&lt;5,0,IF('Data 1Q Ahead No Spaces'!T1025&lt;11,1,IF('Data 1Q Ahead No Spaces'!T1025&lt;17,2,3)))</f>
        <v>1</v>
      </c>
      <c r="Q1025" s="7">
        <v>155736.2359</v>
      </c>
      <c r="R1025" s="7">
        <f>VLOOKUP('Data 1Q Ahead No Spaces'!W1025,Industry!$A$2:$B$11,2,FALSE)</f>
        <v>4</v>
      </c>
    </row>
    <row r="1026" spans="1:18" ht="28.5" customHeight="1" thickBot="1" x14ac:dyDescent="0.4">
      <c r="A1026" s="4">
        <f>IF('Data 1Q Ahead No Spaces'!A1026='Data 1Q Ahead No Spaces'!A1025,'Data to Use'!A1025,'Data to Use'!A1025+1)</f>
        <v>29</v>
      </c>
      <c r="B1026" s="2">
        <v>0.98</v>
      </c>
      <c r="C1026" s="2">
        <v>1.44</v>
      </c>
      <c r="D1026" s="2">
        <v>1.06</v>
      </c>
      <c r="E1026" s="2">
        <v>30.27</v>
      </c>
      <c r="F1026" s="2">
        <v>28.14</v>
      </c>
      <c r="G1026" s="2">
        <v>28.42</v>
      </c>
      <c r="H1026" s="2">
        <v>119</v>
      </c>
      <c r="I1026" s="2">
        <v>37.18</v>
      </c>
      <c r="J1026" s="2">
        <v>35.56</v>
      </c>
      <c r="K1026" s="2">
        <v>23.77</v>
      </c>
      <c r="L1026" s="2">
        <v>14.51</v>
      </c>
      <c r="M1026" s="2">
        <v>49.59</v>
      </c>
      <c r="N1026" s="2">
        <v>33.15</v>
      </c>
      <c r="O1026" s="2">
        <v>20.239999999999998</v>
      </c>
      <c r="P1026" s="4">
        <f>IF('Data 1Q Ahead No Spaces'!T1026&lt;5,0,IF('Data 1Q Ahead No Spaces'!T1026&lt;11,1,IF('Data 1Q Ahead No Spaces'!T1026&lt;17,2,3)))</f>
        <v>1</v>
      </c>
      <c r="Q1026" s="7">
        <v>153508.2476</v>
      </c>
      <c r="R1026" s="7">
        <f>VLOOKUP('Data 1Q Ahead No Spaces'!W1026,Industry!$A$2:$B$11,2,FALSE)</f>
        <v>4</v>
      </c>
    </row>
    <row r="1027" spans="1:18" ht="28.5" customHeight="1" thickBot="1" x14ac:dyDescent="0.4">
      <c r="A1027" s="4">
        <f>IF('Data 1Q Ahead No Spaces'!A1027='Data 1Q Ahead No Spaces'!A1026,'Data to Use'!A1026,'Data to Use'!A1026+1)</f>
        <v>29</v>
      </c>
      <c r="B1027" s="2">
        <v>0.93</v>
      </c>
      <c r="C1027" s="2">
        <v>1.41</v>
      </c>
      <c r="D1027" s="2">
        <v>1</v>
      </c>
      <c r="E1027" s="2">
        <v>62.02</v>
      </c>
      <c r="F1027" s="2">
        <v>56.27</v>
      </c>
      <c r="G1027" s="2">
        <v>58.03</v>
      </c>
      <c r="H1027" s="2">
        <v>59</v>
      </c>
      <c r="I1027" s="2">
        <v>38.22</v>
      </c>
      <c r="J1027" s="2">
        <v>29.39</v>
      </c>
      <c r="K1027" s="2">
        <v>20.46</v>
      </c>
      <c r="L1027" s="2">
        <v>12.27</v>
      </c>
      <c r="M1027" s="2">
        <v>43.65</v>
      </c>
      <c r="N1027" s="2">
        <v>30.39</v>
      </c>
      <c r="O1027" s="2">
        <v>18.22</v>
      </c>
      <c r="P1027" s="4">
        <f>IF('Data 1Q Ahead No Spaces'!T1027&lt;5,0,IF('Data 1Q Ahead No Spaces'!T1027&lt;11,1,IF('Data 1Q Ahead No Spaces'!T1027&lt;17,2,3)))</f>
        <v>1</v>
      </c>
      <c r="Q1027" s="7">
        <v>160413.67079999999</v>
      </c>
      <c r="R1027" s="7">
        <f>VLOOKUP('Data 1Q Ahead No Spaces'!W1027,Industry!$A$2:$B$11,2,FALSE)</f>
        <v>4</v>
      </c>
    </row>
    <row r="1028" spans="1:18" ht="28.5" customHeight="1" thickBot="1" x14ac:dyDescent="0.4">
      <c r="A1028" s="4">
        <f>IF('Data 1Q Ahead No Spaces'!A1028='Data 1Q Ahead No Spaces'!A1027,'Data to Use'!A1027,'Data to Use'!A1027+1)</f>
        <v>29</v>
      </c>
      <c r="B1028" s="2">
        <v>0.27</v>
      </c>
      <c r="C1028" s="2">
        <v>0.67</v>
      </c>
      <c r="D1028" s="2">
        <v>0.28999999999999998</v>
      </c>
      <c r="E1028" s="2">
        <v>4.8899999999999997</v>
      </c>
      <c r="F1028" s="2">
        <v>4.1399999999999997</v>
      </c>
      <c r="G1028" s="2">
        <v>4.53</v>
      </c>
      <c r="H1028" s="2">
        <v>621</v>
      </c>
      <c r="I1028" s="2">
        <v>38</v>
      </c>
      <c r="J1028" s="2">
        <v>18.72</v>
      </c>
      <c r="K1028" s="2">
        <v>15.42</v>
      </c>
      <c r="L1028" s="2">
        <v>7.11</v>
      </c>
      <c r="M1028" s="2">
        <v>21.42</v>
      </c>
      <c r="N1028" s="2">
        <v>17.64</v>
      </c>
      <c r="O1028" s="2">
        <v>8.14</v>
      </c>
      <c r="P1028" s="4">
        <f>IF('Data 1Q Ahead No Spaces'!T1028&lt;5,0,IF('Data 1Q Ahead No Spaces'!T1028&lt;11,1,IF('Data 1Q Ahead No Spaces'!T1028&lt;17,2,3)))</f>
        <v>1</v>
      </c>
      <c r="Q1028" s="7">
        <v>179971.4852</v>
      </c>
      <c r="R1028" s="7">
        <f>VLOOKUP('Data 1Q Ahead No Spaces'!W1028,Industry!$A$2:$B$11,2,FALSE)</f>
        <v>4</v>
      </c>
    </row>
    <row r="1029" spans="1:18" ht="28.5" customHeight="1" thickBot="1" x14ac:dyDescent="0.4">
      <c r="A1029" s="4">
        <f>IF('Data 1Q Ahead No Spaces'!A1029='Data 1Q Ahead No Spaces'!A1028,'Data to Use'!A1028,'Data to Use'!A1028+1)</f>
        <v>29</v>
      </c>
      <c r="B1029" s="2">
        <v>0.24</v>
      </c>
      <c r="C1029" s="2">
        <v>0.97</v>
      </c>
      <c r="D1029" s="2">
        <v>0.25</v>
      </c>
      <c r="E1029" s="2">
        <v>22.51</v>
      </c>
      <c r="F1029" s="2">
        <v>21.25</v>
      </c>
      <c r="G1029" s="2">
        <v>21.47</v>
      </c>
      <c r="H1029" s="2">
        <v>59</v>
      </c>
      <c r="I1029" s="2">
        <v>32.71</v>
      </c>
      <c r="J1029" s="2">
        <v>26.59</v>
      </c>
      <c r="K1029" s="2">
        <v>17.57</v>
      </c>
      <c r="L1029" s="2">
        <v>8.6999999999999993</v>
      </c>
      <c r="M1029" s="2">
        <v>51.32</v>
      </c>
      <c r="N1029" s="2">
        <v>33.909999999999997</v>
      </c>
      <c r="O1029" s="2">
        <v>16.79</v>
      </c>
      <c r="P1029" s="4">
        <f>IF('Data 1Q Ahead No Spaces'!T1029&lt;5,0,IF('Data 1Q Ahead No Spaces'!T1029&lt;11,1,IF('Data 1Q Ahead No Spaces'!T1029&lt;17,2,3)))</f>
        <v>1</v>
      </c>
      <c r="Q1029" s="7">
        <v>147636.7886</v>
      </c>
      <c r="R1029" s="7">
        <f>VLOOKUP('Data 1Q Ahead No Spaces'!W1029,Industry!$A$2:$B$11,2,FALSE)</f>
        <v>4</v>
      </c>
    </row>
    <row r="1030" spans="1:18" ht="28.5" customHeight="1" thickBot="1" x14ac:dyDescent="0.4">
      <c r="A1030" s="4">
        <f>IF('Data 1Q Ahead No Spaces'!A1030='Data 1Q Ahead No Spaces'!A1029,'Data to Use'!A1029,'Data to Use'!A1029+1)</f>
        <v>29</v>
      </c>
      <c r="B1030" s="2">
        <v>0.11</v>
      </c>
      <c r="C1030" s="2">
        <v>1.26</v>
      </c>
      <c r="D1030" s="2">
        <v>0.11</v>
      </c>
      <c r="E1030" s="2">
        <v>47.33</v>
      </c>
      <c r="F1030" s="2">
        <v>44.74</v>
      </c>
      <c r="G1030" s="2">
        <v>45.48</v>
      </c>
      <c r="H1030" s="2">
        <v>27</v>
      </c>
      <c r="I1030" s="2">
        <v>33.33</v>
      </c>
      <c r="J1030" s="2">
        <v>20.53</v>
      </c>
      <c r="K1030" s="2">
        <v>14.01</v>
      </c>
      <c r="L1030" s="2">
        <v>6.84</v>
      </c>
      <c r="M1030" s="2">
        <v>46.55</v>
      </c>
      <c r="N1030" s="2">
        <v>31.76</v>
      </c>
      <c r="O1030" s="2">
        <v>15.51</v>
      </c>
      <c r="P1030" s="4">
        <f>IF('Data 1Q Ahead No Spaces'!T1030&lt;5,0,IF('Data 1Q Ahead No Spaces'!T1030&lt;11,1,IF('Data 1Q Ahead No Spaces'!T1030&lt;17,2,3)))</f>
        <v>1</v>
      </c>
      <c r="Q1030" s="7">
        <v>146408.14430000001</v>
      </c>
      <c r="R1030" s="7">
        <f>VLOOKUP('Data 1Q Ahead No Spaces'!W1030,Industry!$A$2:$B$11,2,FALSE)</f>
        <v>4</v>
      </c>
    </row>
    <row r="1031" spans="1:18" ht="28.5" customHeight="1" thickBot="1" x14ac:dyDescent="0.4">
      <c r="A1031" s="4">
        <f>IF('Data 1Q Ahead No Spaces'!A1031='Data 1Q Ahead No Spaces'!A1030,'Data to Use'!A1030,'Data to Use'!A1030+1)</f>
        <v>29</v>
      </c>
      <c r="B1031" s="2">
        <v>-0.02</v>
      </c>
      <c r="C1031" s="2">
        <v>1.03</v>
      </c>
      <c r="D1031" s="2">
        <v>-0.02</v>
      </c>
      <c r="E1031" s="2">
        <v>74.2</v>
      </c>
      <c r="F1031" s="2">
        <v>62.47</v>
      </c>
      <c r="G1031" s="2">
        <v>70.33</v>
      </c>
      <c r="H1031" s="2">
        <v>15</v>
      </c>
      <c r="I1031" s="2">
        <v>32.729999999999997</v>
      </c>
      <c r="J1031" s="2">
        <v>12.62</v>
      </c>
      <c r="K1031" s="2">
        <v>10.09</v>
      </c>
      <c r="L1031" s="2">
        <v>4.13</v>
      </c>
      <c r="M1031" s="2">
        <v>25.07</v>
      </c>
      <c r="N1031" s="2">
        <v>20.05</v>
      </c>
      <c r="O1031" s="2">
        <v>8.2100000000000009</v>
      </c>
      <c r="P1031" s="4">
        <f>IF('Data 1Q Ahead No Spaces'!T1031&lt;5,0,IF('Data 1Q Ahead No Spaces'!T1031&lt;11,1,IF('Data 1Q Ahead No Spaces'!T1031&lt;17,2,3)))</f>
        <v>1</v>
      </c>
      <c r="Q1031" s="7">
        <v>159298.20970000001</v>
      </c>
      <c r="R1031" s="7">
        <f>VLOOKUP('Data 1Q Ahead No Spaces'!W1031,Industry!$A$2:$B$11,2,FALSE)</f>
        <v>4</v>
      </c>
    </row>
    <row r="1032" spans="1:18" ht="28.5" customHeight="1" thickBot="1" x14ac:dyDescent="0.4">
      <c r="A1032" s="4">
        <f>IF('Data 1Q Ahead No Spaces'!A1032='Data 1Q Ahead No Spaces'!A1031,'Data to Use'!A1031,'Data to Use'!A1031+1)</f>
        <v>29</v>
      </c>
      <c r="B1032" s="2">
        <v>0.46</v>
      </c>
      <c r="C1032" s="2">
        <v>0.56999999999999995</v>
      </c>
      <c r="D1032" s="2">
        <v>0.48</v>
      </c>
      <c r="E1032" s="2">
        <v>78.44</v>
      </c>
      <c r="F1032" s="2">
        <v>76.22</v>
      </c>
      <c r="G1032" s="2">
        <v>75.61</v>
      </c>
      <c r="H1032" s="2">
        <v>18</v>
      </c>
      <c r="I1032" s="2">
        <v>18.87</v>
      </c>
      <c r="J1032" s="2">
        <v>15.28</v>
      </c>
      <c r="K1032" s="2">
        <v>9.07</v>
      </c>
      <c r="L1032" s="2">
        <v>2.88</v>
      </c>
      <c r="M1032" s="2">
        <v>68.38</v>
      </c>
      <c r="N1032" s="2">
        <v>40.61</v>
      </c>
      <c r="O1032" s="2">
        <v>12.9</v>
      </c>
      <c r="P1032" s="4">
        <f>IF('Data 1Q Ahead No Spaces'!T1032&lt;5,0,IF('Data 1Q Ahead No Spaces'!T1032&lt;11,1,IF('Data 1Q Ahead No Spaces'!T1032&lt;17,2,3)))</f>
        <v>1</v>
      </c>
      <c r="Q1032" s="7">
        <v>42344.316200000001</v>
      </c>
      <c r="R1032" s="7">
        <f>VLOOKUP('Data 1Q Ahead No Spaces'!W1032,Industry!$A$2:$B$11,2,FALSE)</f>
        <v>4</v>
      </c>
    </row>
    <row r="1033" spans="1:18" ht="28.5" customHeight="1" thickBot="1" x14ac:dyDescent="0.4">
      <c r="A1033" s="4">
        <f>IF('Data 1Q Ahead No Spaces'!A1033='Data 1Q Ahead No Spaces'!A1032,'Data to Use'!A1032,'Data to Use'!A1032+1)</f>
        <v>29</v>
      </c>
      <c r="B1033" s="2">
        <v>-0.01</v>
      </c>
      <c r="C1033" s="2">
        <v>0.18</v>
      </c>
      <c r="D1033" s="2">
        <v>-0.01</v>
      </c>
      <c r="E1033" s="2">
        <v>55.92</v>
      </c>
      <c r="F1033" s="2">
        <v>54.08</v>
      </c>
      <c r="G1033" s="2">
        <v>53.84</v>
      </c>
      <c r="H1033" s="2">
        <v>25</v>
      </c>
      <c r="I1033" s="2">
        <v>20.21</v>
      </c>
      <c r="J1033" s="2">
        <v>14.38</v>
      </c>
      <c r="K1033" s="2">
        <v>11.87</v>
      </c>
      <c r="L1033" s="2">
        <v>2.91</v>
      </c>
      <c r="M1033" s="2">
        <v>21.18</v>
      </c>
      <c r="N1033" s="2">
        <v>17.48</v>
      </c>
      <c r="O1033" s="2">
        <v>4.28</v>
      </c>
      <c r="P1033" s="4">
        <f>IF('Data 1Q Ahead No Spaces'!T1033&lt;5,0,IF('Data 1Q Ahead No Spaces'!T1033&lt;11,1,IF('Data 1Q Ahead No Spaces'!T1033&lt;17,2,3)))</f>
        <v>1</v>
      </c>
      <c r="Q1033" s="7">
        <v>40875.5625</v>
      </c>
      <c r="R1033" s="7">
        <f>VLOOKUP('Data 1Q Ahead No Spaces'!W1033,Industry!$A$2:$B$11,2,FALSE)</f>
        <v>4</v>
      </c>
    </row>
    <row r="1034" spans="1:18" ht="46.5" customHeight="1" thickBot="1" x14ac:dyDescent="0.4">
      <c r="A1034" s="4">
        <f>IF('Data 1Q Ahead No Spaces'!A1034='Data 1Q Ahead No Spaces'!A1033,'Data to Use'!A1033,'Data to Use'!A1033+1)</f>
        <v>30</v>
      </c>
      <c r="B1034" s="2">
        <v>1.0900000000000001</v>
      </c>
      <c r="C1034" s="2">
        <v>2.37</v>
      </c>
      <c r="D1034" s="2">
        <v>1.94</v>
      </c>
      <c r="E1034" s="2">
        <v>7.98</v>
      </c>
      <c r="F1034" s="2">
        <v>5.6</v>
      </c>
      <c r="G1034" s="2">
        <v>4.6500000000000004</v>
      </c>
      <c r="H1034" s="2">
        <v>62</v>
      </c>
      <c r="I1034" s="2">
        <v>24.24</v>
      </c>
      <c r="J1034" s="2">
        <v>40.03</v>
      </c>
      <c r="K1034" s="2">
        <v>25.97</v>
      </c>
      <c r="L1034" s="2">
        <v>12.01</v>
      </c>
      <c r="M1034" s="2">
        <v>54.13</v>
      </c>
      <c r="N1034" s="2">
        <v>35.119999999999997</v>
      </c>
      <c r="O1034" s="2">
        <v>16.239999999999998</v>
      </c>
      <c r="P1034" s="4">
        <f>IF('Data 1Q Ahead No Spaces'!T1034&lt;5,0,IF('Data 1Q Ahead No Spaces'!T1034&lt;11,1,IF('Data 1Q Ahead No Spaces'!T1034&lt;17,2,3)))</f>
        <v>1</v>
      </c>
      <c r="Q1034" s="7">
        <v>8528.2278000000006</v>
      </c>
      <c r="R1034" s="7">
        <f>VLOOKUP('Data 1Q Ahead No Spaces'!W1034,Industry!$A$2:$B$11,2,FALSE)</f>
        <v>5</v>
      </c>
    </row>
    <row r="1035" spans="1:18" ht="46.5" customHeight="1" thickBot="1" x14ac:dyDescent="0.4">
      <c r="A1035" s="4">
        <f>IF('Data 1Q Ahead No Spaces'!A1035='Data 1Q Ahead No Spaces'!A1034,'Data to Use'!A1034,'Data to Use'!A1034+1)</f>
        <v>30</v>
      </c>
      <c r="B1035" s="2">
        <v>0.62</v>
      </c>
      <c r="C1035" s="2">
        <v>1.64</v>
      </c>
      <c r="D1035" s="2">
        <v>1.04</v>
      </c>
      <c r="E1035" s="2">
        <v>8.91</v>
      </c>
      <c r="F1035" s="2">
        <v>6.18</v>
      </c>
      <c r="G1035" s="2">
        <v>5.72</v>
      </c>
      <c r="H1035" s="2">
        <v>67</v>
      </c>
      <c r="I1035" s="2">
        <v>24.82</v>
      </c>
      <c r="J1035" s="2">
        <v>40.78</v>
      </c>
      <c r="K1035" s="2">
        <v>27.54</v>
      </c>
      <c r="L1035" s="2">
        <v>11.08</v>
      </c>
      <c r="M1035" s="2">
        <v>48.08</v>
      </c>
      <c r="N1035" s="2">
        <v>32.47</v>
      </c>
      <c r="O1035" s="2">
        <v>13.06</v>
      </c>
      <c r="P1035" s="4">
        <f>IF('Data 1Q Ahead No Spaces'!T1035&lt;5,0,IF('Data 1Q Ahead No Spaces'!T1035&lt;11,1,IF('Data 1Q Ahead No Spaces'!T1035&lt;17,2,3)))</f>
        <v>1</v>
      </c>
      <c r="Q1035" s="7">
        <v>9627.7343999999994</v>
      </c>
      <c r="R1035" s="7">
        <f>VLOOKUP('Data 1Q Ahead No Spaces'!W1035,Industry!$A$2:$B$11,2,FALSE)</f>
        <v>5</v>
      </c>
    </row>
    <row r="1036" spans="1:18" ht="46.5" customHeight="1" thickBot="1" x14ac:dyDescent="0.4">
      <c r="A1036" s="4">
        <f>IF('Data 1Q Ahead No Spaces'!A1036='Data 1Q Ahead No Spaces'!A1035,'Data to Use'!A1035,'Data to Use'!A1035+1)</f>
        <v>30</v>
      </c>
      <c r="B1036" s="2">
        <v>1.18</v>
      </c>
      <c r="C1036" s="2">
        <v>2.56</v>
      </c>
      <c r="D1036" s="2">
        <v>1.9</v>
      </c>
      <c r="E1036" s="2">
        <v>10.28</v>
      </c>
      <c r="F1036" s="2">
        <v>7.56</v>
      </c>
      <c r="G1036" s="2">
        <v>6.77</v>
      </c>
      <c r="H1036" s="2">
        <v>57</v>
      </c>
      <c r="I1036" s="2">
        <v>25.11</v>
      </c>
      <c r="J1036" s="2">
        <v>72.5</v>
      </c>
      <c r="K1036" s="2">
        <v>40.11</v>
      </c>
      <c r="L1036" s="2">
        <v>19.98</v>
      </c>
      <c r="M1036" s="2">
        <v>80.73</v>
      </c>
      <c r="N1036" s="2">
        <v>44.67</v>
      </c>
      <c r="O1036" s="2">
        <v>22.25</v>
      </c>
      <c r="P1036" s="4">
        <f>IF('Data 1Q Ahead No Spaces'!T1036&lt;5,0,IF('Data 1Q Ahead No Spaces'!T1036&lt;11,1,IF('Data 1Q Ahead No Spaces'!T1036&lt;17,2,3)))</f>
        <v>1</v>
      </c>
      <c r="Q1036" s="7">
        <v>10782.4573</v>
      </c>
      <c r="R1036" s="7">
        <f>VLOOKUP('Data 1Q Ahead No Spaces'!W1036,Industry!$A$2:$B$11,2,FALSE)</f>
        <v>5</v>
      </c>
    </row>
    <row r="1037" spans="1:18" ht="46.5" customHeight="1" thickBot="1" x14ac:dyDescent="0.4">
      <c r="A1037" s="4">
        <f>IF('Data 1Q Ahead No Spaces'!A1037='Data 1Q Ahead No Spaces'!A1036,'Data to Use'!A1036,'Data to Use'!A1036+1)</f>
        <v>30</v>
      </c>
      <c r="B1037" s="2">
        <v>0.47</v>
      </c>
      <c r="C1037" s="2">
        <v>1.29</v>
      </c>
      <c r="D1037" s="2">
        <v>0.72</v>
      </c>
      <c r="E1037" s="2">
        <v>13</v>
      </c>
      <c r="F1037" s="2">
        <v>7.93</v>
      </c>
      <c r="G1037" s="2">
        <v>9.16</v>
      </c>
      <c r="H1037" s="2">
        <v>58</v>
      </c>
      <c r="I1037" s="2">
        <v>25.2</v>
      </c>
      <c r="J1037" s="2">
        <v>33.74</v>
      </c>
      <c r="K1037" s="2">
        <v>23.8</v>
      </c>
      <c r="L1037" s="2">
        <v>10.33</v>
      </c>
      <c r="M1037" s="2">
        <v>41.76</v>
      </c>
      <c r="N1037" s="2">
        <v>29.46</v>
      </c>
      <c r="O1037" s="2">
        <v>12.79</v>
      </c>
      <c r="P1037" s="4">
        <f>IF('Data 1Q Ahead No Spaces'!T1037&lt;5,0,IF('Data 1Q Ahead No Spaces'!T1037&lt;11,1,IF('Data 1Q Ahead No Spaces'!T1037&lt;17,2,3)))</f>
        <v>1</v>
      </c>
      <c r="Q1037" s="7">
        <v>11581.486000000001</v>
      </c>
      <c r="R1037" s="7">
        <f>VLOOKUP('Data 1Q Ahead No Spaces'!W1037,Industry!$A$2:$B$11,2,FALSE)</f>
        <v>5</v>
      </c>
    </row>
    <row r="1038" spans="1:18" ht="46.5" customHeight="1" thickBot="1" x14ac:dyDescent="0.4">
      <c r="A1038" s="4">
        <f>IF('Data 1Q Ahead No Spaces'!A1038='Data 1Q Ahead No Spaces'!A1037,'Data to Use'!A1037,'Data to Use'!A1037+1)</f>
        <v>30</v>
      </c>
      <c r="B1038" s="2">
        <v>0.39</v>
      </c>
      <c r="C1038" s="2">
        <v>1.28</v>
      </c>
      <c r="D1038" s="2">
        <v>0.6</v>
      </c>
      <c r="E1038" s="2">
        <v>8.9</v>
      </c>
      <c r="F1038" s="2">
        <v>6.67</v>
      </c>
      <c r="G1038" s="2">
        <v>5.29</v>
      </c>
      <c r="H1038" s="2">
        <v>58</v>
      </c>
      <c r="I1038" s="2">
        <v>25.41</v>
      </c>
      <c r="J1038" s="2">
        <v>36.619999999999997</v>
      </c>
      <c r="K1038" s="2">
        <v>25.12</v>
      </c>
      <c r="L1038" s="2">
        <v>10.24</v>
      </c>
      <c r="M1038" s="2">
        <v>45.79</v>
      </c>
      <c r="N1038" s="2">
        <v>31.41</v>
      </c>
      <c r="O1038" s="2">
        <v>12.8</v>
      </c>
      <c r="P1038" s="4">
        <f>IF('Data 1Q Ahead No Spaces'!T1038&lt;5,0,IF('Data 1Q Ahead No Spaces'!T1038&lt;11,1,IF('Data 1Q Ahead No Spaces'!T1038&lt;17,2,3)))</f>
        <v>1</v>
      </c>
      <c r="Q1038" s="7">
        <v>13671.152</v>
      </c>
      <c r="R1038" s="7">
        <f>VLOOKUP('Data 1Q Ahead No Spaces'!W1038,Industry!$A$2:$B$11,2,FALSE)</f>
        <v>5</v>
      </c>
    </row>
    <row r="1039" spans="1:18" ht="46.5" customHeight="1" thickBot="1" x14ac:dyDescent="0.4">
      <c r="A1039" s="4">
        <f>IF('Data 1Q Ahead No Spaces'!A1039='Data 1Q Ahead No Spaces'!A1038,'Data to Use'!A1038,'Data to Use'!A1038+1)</f>
        <v>30</v>
      </c>
      <c r="B1039" s="2">
        <v>0.32</v>
      </c>
      <c r="C1039" s="2">
        <v>1.1200000000000001</v>
      </c>
      <c r="D1039" s="2">
        <v>0.48</v>
      </c>
      <c r="E1039" s="2">
        <v>12.07</v>
      </c>
      <c r="F1039" s="2">
        <v>8.89</v>
      </c>
      <c r="G1039" s="2">
        <v>8.23</v>
      </c>
      <c r="H1039" s="2">
        <v>56</v>
      </c>
      <c r="I1039" s="2">
        <v>25.6</v>
      </c>
      <c r="J1039" s="2">
        <v>33.840000000000003</v>
      </c>
      <c r="K1039" s="2">
        <v>23.95</v>
      </c>
      <c r="L1039" s="2">
        <v>9.5299999999999994</v>
      </c>
      <c r="M1039" s="2">
        <v>41.27</v>
      </c>
      <c r="N1039" s="2">
        <v>29.21</v>
      </c>
      <c r="O1039" s="2">
        <v>11.63</v>
      </c>
      <c r="P1039" s="4">
        <f>IF('Data 1Q Ahead No Spaces'!T1039&lt;5,0,IF('Data 1Q Ahead No Spaces'!T1039&lt;11,1,IF('Data 1Q Ahead No Spaces'!T1039&lt;17,2,3)))</f>
        <v>1</v>
      </c>
      <c r="Q1039" s="7">
        <v>13898.6702</v>
      </c>
      <c r="R1039" s="7">
        <f>VLOOKUP('Data 1Q Ahead No Spaces'!W1039,Industry!$A$2:$B$11,2,FALSE)</f>
        <v>5</v>
      </c>
    </row>
    <row r="1040" spans="1:18" ht="46.5" customHeight="1" thickBot="1" x14ac:dyDescent="0.4">
      <c r="A1040" s="4">
        <f>IF('Data 1Q Ahead No Spaces'!A1040='Data 1Q Ahead No Spaces'!A1039,'Data to Use'!A1039,'Data to Use'!A1039+1)</f>
        <v>30</v>
      </c>
      <c r="B1040" s="2">
        <v>0.22</v>
      </c>
      <c r="C1040" s="2">
        <v>1.05</v>
      </c>
      <c r="D1040" s="2">
        <v>0.33</v>
      </c>
      <c r="E1040" s="2">
        <v>12.31</v>
      </c>
      <c r="F1040" s="2">
        <v>9.2200000000000006</v>
      </c>
      <c r="G1040" s="2">
        <v>8.41</v>
      </c>
      <c r="H1040" s="2">
        <v>54</v>
      </c>
      <c r="I1040" s="2">
        <v>25.95</v>
      </c>
      <c r="J1040" s="2">
        <v>31.35</v>
      </c>
      <c r="K1040" s="2">
        <v>22.5</v>
      </c>
      <c r="L1040" s="2">
        <v>8.9499999999999993</v>
      </c>
      <c r="M1040" s="2">
        <v>39.33</v>
      </c>
      <c r="N1040" s="2">
        <v>28.23</v>
      </c>
      <c r="O1040" s="2">
        <v>11.23</v>
      </c>
      <c r="P1040" s="4">
        <f>IF('Data 1Q Ahead No Spaces'!T1040&lt;5,0,IF('Data 1Q Ahead No Spaces'!T1040&lt;11,1,IF('Data 1Q Ahead No Spaces'!T1040&lt;17,2,3)))</f>
        <v>1</v>
      </c>
      <c r="Q1040" s="7">
        <v>14469.677100000001</v>
      </c>
      <c r="R1040" s="7">
        <f>VLOOKUP('Data 1Q Ahead No Spaces'!W1040,Industry!$A$2:$B$11,2,FALSE)</f>
        <v>5</v>
      </c>
    </row>
    <row r="1041" spans="1:18" ht="46.5" customHeight="1" thickBot="1" x14ac:dyDescent="0.4">
      <c r="A1041" s="4">
        <f>IF('Data 1Q Ahead No Spaces'!A1041='Data 1Q Ahead No Spaces'!A1040,'Data to Use'!A1040,'Data to Use'!A1040+1)</f>
        <v>30</v>
      </c>
      <c r="B1041" s="2">
        <v>0.25</v>
      </c>
      <c r="C1041" s="2">
        <v>1</v>
      </c>
      <c r="D1041" s="2">
        <v>0.37</v>
      </c>
      <c r="E1041" s="2">
        <v>14.66</v>
      </c>
      <c r="F1041" s="2">
        <v>8.6199999999999992</v>
      </c>
      <c r="G1041" s="2">
        <v>10.55</v>
      </c>
      <c r="H1041" s="2">
        <v>53</v>
      </c>
      <c r="I1041" s="2">
        <v>25.72</v>
      </c>
      <c r="J1041" s="2">
        <v>27.54</v>
      </c>
      <c r="K1041" s="2">
        <v>20.52</v>
      </c>
      <c r="L1041" s="2">
        <v>8.58</v>
      </c>
      <c r="M1041" s="2">
        <v>34.21</v>
      </c>
      <c r="N1041" s="2">
        <v>25.49</v>
      </c>
      <c r="O1041" s="2">
        <v>10.66</v>
      </c>
      <c r="P1041" s="4">
        <f>IF('Data 1Q Ahead No Spaces'!T1041&lt;5,0,IF('Data 1Q Ahead No Spaces'!T1041&lt;11,1,IF('Data 1Q Ahead No Spaces'!T1041&lt;17,2,3)))</f>
        <v>1</v>
      </c>
      <c r="Q1041" s="7">
        <v>15765.8441</v>
      </c>
      <c r="R1041" s="7">
        <f>VLOOKUP('Data 1Q Ahead No Spaces'!W1041,Industry!$A$2:$B$11,2,FALSE)</f>
        <v>5</v>
      </c>
    </row>
    <row r="1042" spans="1:18" ht="46.5" customHeight="1" thickBot="1" x14ac:dyDescent="0.4">
      <c r="A1042" s="4">
        <f>IF('Data 1Q Ahead No Spaces'!A1042='Data 1Q Ahead No Spaces'!A1041,'Data to Use'!A1041,'Data to Use'!A1041+1)</f>
        <v>30</v>
      </c>
      <c r="B1042" s="2">
        <v>0.18</v>
      </c>
      <c r="C1042" s="2">
        <v>0.94</v>
      </c>
      <c r="D1042" s="2">
        <v>0.26</v>
      </c>
      <c r="E1042" s="2">
        <v>12.25</v>
      </c>
      <c r="F1042" s="2">
        <v>8.9</v>
      </c>
      <c r="G1042" s="2">
        <v>7.85</v>
      </c>
      <c r="H1042" s="2">
        <v>48</v>
      </c>
      <c r="I1042" s="2">
        <v>25.4</v>
      </c>
      <c r="J1042" s="2">
        <v>29.88</v>
      </c>
      <c r="K1042" s="2">
        <v>21.77</v>
      </c>
      <c r="L1042" s="2">
        <v>8.3800000000000008</v>
      </c>
      <c r="M1042" s="2">
        <v>37.299999999999997</v>
      </c>
      <c r="N1042" s="2">
        <v>27.17</v>
      </c>
      <c r="O1042" s="2">
        <v>10.46</v>
      </c>
      <c r="P1042" s="4">
        <f>IF('Data 1Q Ahead No Spaces'!T1042&lt;5,0,IF('Data 1Q Ahead No Spaces'!T1042&lt;11,1,IF('Data 1Q Ahead No Spaces'!T1042&lt;17,2,3)))</f>
        <v>1</v>
      </c>
      <c r="Q1042" s="7">
        <v>17944.342400000001</v>
      </c>
      <c r="R1042" s="7">
        <f>VLOOKUP('Data 1Q Ahead No Spaces'!W1042,Industry!$A$2:$B$11,2,FALSE)</f>
        <v>5</v>
      </c>
    </row>
    <row r="1043" spans="1:18" ht="46.5" customHeight="1" thickBot="1" x14ac:dyDescent="0.4">
      <c r="A1043" s="4">
        <f>IF('Data 1Q Ahead No Spaces'!A1043='Data 1Q Ahead No Spaces'!A1042,'Data to Use'!A1042,'Data to Use'!A1042+1)</f>
        <v>30</v>
      </c>
      <c r="B1043" s="2">
        <v>0.12</v>
      </c>
      <c r="C1043" s="2">
        <v>0.92</v>
      </c>
      <c r="D1043" s="2">
        <v>0.17</v>
      </c>
      <c r="E1043" s="2">
        <v>14.69</v>
      </c>
      <c r="F1043" s="2">
        <v>10.84</v>
      </c>
      <c r="G1043" s="2">
        <v>10.220000000000001</v>
      </c>
      <c r="H1043" s="2">
        <v>49</v>
      </c>
      <c r="I1043" s="2">
        <v>25.44</v>
      </c>
      <c r="J1043" s="2">
        <v>28.93</v>
      </c>
      <c r="K1043" s="2">
        <v>21.22</v>
      </c>
      <c r="L1043" s="2">
        <v>8.11</v>
      </c>
      <c r="M1043" s="2">
        <v>36.299999999999997</v>
      </c>
      <c r="N1043" s="2">
        <v>26.63</v>
      </c>
      <c r="O1043" s="2">
        <v>10.18</v>
      </c>
      <c r="P1043" s="4">
        <f>IF('Data 1Q Ahead No Spaces'!T1043&lt;5,0,IF('Data 1Q Ahead No Spaces'!T1043&lt;11,1,IF('Data 1Q Ahead No Spaces'!T1043&lt;17,2,3)))</f>
        <v>1</v>
      </c>
      <c r="Q1043" s="7">
        <v>19540.2752</v>
      </c>
      <c r="R1043" s="7">
        <f>VLOOKUP('Data 1Q Ahead No Spaces'!W1043,Industry!$A$2:$B$11,2,FALSE)</f>
        <v>5</v>
      </c>
    </row>
    <row r="1044" spans="1:18" ht="46.5" customHeight="1" thickBot="1" x14ac:dyDescent="0.4">
      <c r="A1044" s="4">
        <f>IF('Data 1Q Ahead No Spaces'!A1044='Data 1Q Ahead No Spaces'!A1043,'Data to Use'!A1043,'Data to Use'!A1043+1)</f>
        <v>30</v>
      </c>
      <c r="B1044" s="2">
        <v>0.14000000000000001</v>
      </c>
      <c r="C1044" s="2">
        <v>0.87</v>
      </c>
      <c r="D1044" s="2">
        <v>0.21</v>
      </c>
      <c r="E1044" s="2">
        <v>14.22</v>
      </c>
      <c r="F1044" s="2">
        <v>10.71</v>
      </c>
      <c r="G1044" s="2">
        <v>10.1</v>
      </c>
      <c r="H1044" s="2">
        <v>49</v>
      </c>
      <c r="I1044" s="2">
        <v>25.4</v>
      </c>
      <c r="J1044" s="2">
        <v>28.74</v>
      </c>
      <c r="K1044" s="2">
        <v>21.22</v>
      </c>
      <c r="L1044" s="2">
        <v>8.06</v>
      </c>
      <c r="M1044" s="2">
        <v>35.450000000000003</v>
      </c>
      <c r="N1044" s="2">
        <v>26.17</v>
      </c>
      <c r="O1044" s="2">
        <v>9.93</v>
      </c>
      <c r="P1044" s="4">
        <f>IF('Data 1Q Ahead No Spaces'!T1044&lt;5,0,IF('Data 1Q Ahead No Spaces'!T1044&lt;11,1,IF('Data 1Q Ahead No Spaces'!T1044&lt;17,2,3)))</f>
        <v>1</v>
      </c>
      <c r="Q1044" s="7">
        <v>18871.1374</v>
      </c>
      <c r="R1044" s="7">
        <f>VLOOKUP('Data 1Q Ahead No Spaces'!W1044,Industry!$A$2:$B$11,2,FALSE)</f>
        <v>5</v>
      </c>
    </row>
    <row r="1045" spans="1:18" ht="46.5" customHeight="1" thickBot="1" x14ac:dyDescent="0.4">
      <c r="A1045" s="4">
        <f>IF('Data 1Q Ahead No Spaces'!A1045='Data 1Q Ahead No Spaces'!A1044,'Data to Use'!A1044,'Data to Use'!A1044+1)</f>
        <v>30</v>
      </c>
      <c r="B1045" s="2">
        <v>0.33</v>
      </c>
      <c r="C1045" s="2">
        <v>0.81</v>
      </c>
      <c r="D1045" s="2">
        <v>0.48</v>
      </c>
      <c r="E1045" s="2">
        <v>16.809999999999999</v>
      </c>
      <c r="F1045" s="2">
        <v>10.49</v>
      </c>
      <c r="G1045" s="2">
        <v>12.51</v>
      </c>
      <c r="H1045" s="2">
        <v>47</v>
      </c>
      <c r="I1045" s="2">
        <v>24.77</v>
      </c>
      <c r="J1045" s="2">
        <v>26.16</v>
      </c>
      <c r="K1045" s="2">
        <v>19.73</v>
      </c>
      <c r="L1045" s="2">
        <v>7.76</v>
      </c>
      <c r="M1045" s="2">
        <v>32.56</v>
      </c>
      <c r="N1045" s="2">
        <v>24.56</v>
      </c>
      <c r="O1045" s="2">
        <v>9.65</v>
      </c>
      <c r="P1045" s="4">
        <f>IF('Data 1Q Ahead No Spaces'!T1045&lt;5,0,IF('Data 1Q Ahead No Spaces'!T1045&lt;11,1,IF('Data 1Q Ahead No Spaces'!T1045&lt;17,2,3)))</f>
        <v>1</v>
      </c>
      <c r="Q1045" s="7">
        <v>16679.232100000001</v>
      </c>
      <c r="R1045" s="7">
        <f>VLOOKUP('Data 1Q Ahead No Spaces'!W1045,Industry!$A$2:$B$11,2,FALSE)</f>
        <v>5</v>
      </c>
    </row>
    <row r="1046" spans="1:18" ht="46.5" customHeight="1" thickBot="1" x14ac:dyDescent="0.4">
      <c r="A1046" s="4">
        <f>IF('Data 1Q Ahead No Spaces'!A1046='Data 1Q Ahead No Spaces'!A1045,'Data to Use'!A1045,'Data to Use'!A1045+1)</f>
        <v>30</v>
      </c>
      <c r="B1046" s="2">
        <v>0.32</v>
      </c>
      <c r="C1046" s="2">
        <v>0.82</v>
      </c>
      <c r="D1046" s="2">
        <v>0.45</v>
      </c>
      <c r="E1046" s="2">
        <v>10.68</v>
      </c>
      <c r="F1046" s="2">
        <v>7.92</v>
      </c>
      <c r="G1046" s="2">
        <v>6.83</v>
      </c>
      <c r="H1046" s="2">
        <v>47</v>
      </c>
      <c r="I1046" s="2">
        <v>24.43</v>
      </c>
      <c r="J1046" s="2">
        <v>26.77</v>
      </c>
      <c r="K1046" s="2">
        <v>20.079999999999998</v>
      </c>
      <c r="L1046" s="2">
        <v>7.24</v>
      </c>
      <c r="M1046" s="2">
        <v>33.340000000000003</v>
      </c>
      <c r="N1046" s="2">
        <v>25</v>
      </c>
      <c r="O1046" s="2">
        <v>9.01</v>
      </c>
      <c r="P1046" s="4">
        <f>IF('Data 1Q Ahead No Spaces'!T1046&lt;5,0,IF('Data 1Q Ahead No Spaces'!T1046&lt;11,1,IF('Data 1Q Ahead No Spaces'!T1046&lt;17,2,3)))</f>
        <v>1</v>
      </c>
      <c r="Q1046" s="7">
        <v>21186.8259</v>
      </c>
      <c r="R1046" s="7">
        <f>VLOOKUP('Data 1Q Ahead No Spaces'!W1046,Industry!$A$2:$B$11,2,FALSE)</f>
        <v>5</v>
      </c>
    </row>
    <row r="1047" spans="1:18" ht="46.5" customHeight="1" thickBot="1" x14ac:dyDescent="0.4">
      <c r="A1047" s="4">
        <f>IF('Data 1Q Ahead No Spaces'!A1047='Data 1Q Ahead No Spaces'!A1046,'Data to Use'!A1046,'Data to Use'!A1046+1)</f>
        <v>30</v>
      </c>
      <c r="B1047" s="2">
        <v>0.3</v>
      </c>
      <c r="C1047" s="2">
        <v>0.78</v>
      </c>
      <c r="D1047" s="2">
        <v>0.41</v>
      </c>
      <c r="E1047" s="2">
        <v>16.93</v>
      </c>
      <c r="F1047" s="2">
        <v>13.25</v>
      </c>
      <c r="G1047" s="2">
        <v>12.96</v>
      </c>
      <c r="H1047" s="2">
        <v>45</v>
      </c>
      <c r="I1047" s="2">
        <v>24.58</v>
      </c>
      <c r="J1047" s="2">
        <v>25.74</v>
      </c>
      <c r="K1047" s="2">
        <v>19.43</v>
      </c>
      <c r="L1047" s="2">
        <v>6.99</v>
      </c>
      <c r="M1047" s="2">
        <v>32.51</v>
      </c>
      <c r="N1047" s="2">
        <v>24.53</v>
      </c>
      <c r="O1047" s="2">
        <v>8.83</v>
      </c>
      <c r="P1047" s="4">
        <f>IF('Data 1Q Ahead No Spaces'!T1047&lt;5,0,IF('Data 1Q Ahead No Spaces'!T1047&lt;11,1,IF('Data 1Q Ahead No Spaces'!T1047&lt;17,2,3)))</f>
        <v>1</v>
      </c>
      <c r="Q1047" s="7">
        <v>21092.7749</v>
      </c>
      <c r="R1047" s="7">
        <f>VLOOKUP('Data 1Q Ahead No Spaces'!W1047,Industry!$A$2:$B$11,2,FALSE)</f>
        <v>5</v>
      </c>
    </row>
    <row r="1048" spans="1:18" ht="46.5" customHeight="1" thickBot="1" x14ac:dyDescent="0.4">
      <c r="A1048" s="4">
        <f>IF('Data 1Q Ahead No Spaces'!A1048='Data 1Q Ahead No Spaces'!A1047,'Data to Use'!A1047,'Data to Use'!A1047+1)</f>
        <v>30</v>
      </c>
      <c r="B1048" s="2">
        <v>0.51</v>
      </c>
      <c r="C1048" s="2">
        <v>1.02</v>
      </c>
      <c r="D1048" s="2">
        <v>0.7</v>
      </c>
      <c r="E1048" s="2">
        <v>15.94</v>
      </c>
      <c r="F1048" s="2">
        <v>11.65</v>
      </c>
      <c r="G1048" s="2">
        <v>12.1</v>
      </c>
      <c r="H1048" s="2">
        <v>48</v>
      </c>
      <c r="I1048" s="2">
        <v>23.93</v>
      </c>
      <c r="J1048" s="2">
        <v>33.22</v>
      </c>
      <c r="K1048" s="2">
        <v>23.14</v>
      </c>
      <c r="L1048" s="2">
        <v>8.7799999999999994</v>
      </c>
      <c r="M1048" s="2">
        <v>43.56</v>
      </c>
      <c r="N1048" s="2">
        <v>30.34</v>
      </c>
      <c r="O1048" s="2">
        <v>11.51</v>
      </c>
      <c r="P1048" s="4">
        <f>IF('Data 1Q Ahead No Spaces'!T1048&lt;5,0,IF('Data 1Q Ahead No Spaces'!T1048&lt;11,1,IF('Data 1Q Ahead No Spaces'!T1048&lt;17,2,3)))</f>
        <v>1</v>
      </c>
      <c r="Q1048" s="7">
        <v>17261.651000000002</v>
      </c>
      <c r="R1048" s="7">
        <f>VLOOKUP('Data 1Q Ahead No Spaces'!W1048,Industry!$A$2:$B$11,2,FALSE)</f>
        <v>5</v>
      </c>
    </row>
    <row r="1049" spans="1:18" ht="46.5" customHeight="1" thickBot="1" x14ac:dyDescent="0.4">
      <c r="A1049" s="4">
        <f>IF('Data 1Q Ahead No Spaces'!A1049='Data 1Q Ahead No Spaces'!A1048,'Data to Use'!A1048,'Data to Use'!A1048+1)</f>
        <v>30</v>
      </c>
      <c r="B1049" s="2">
        <v>0.59</v>
      </c>
      <c r="C1049" s="2">
        <v>1.0900000000000001</v>
      </c>
      <c r="D1049" s="2">
        <v>0.82</v>
      </c>
      <c r="E1049" s="2">
        <v>12.46</v>
      </c>
      <c r="F1049" s="2">
        <v>6.6</v>
      </c>
      <c r="G1049" s="2">
        <v>8.77</v>
      </c>
      <c r="H1049" s="2">
        <v>57</v>
      </c>
      <c r="I1049" s="2">
        <v>24.64</v>
      </c>
      <c r="J1049" s="2">
        <v>29.88</v>
      </c>
      <c r="K1049" s="2">
        <v>21.14</v>
      </c>
      <c r="L1049" s="2">
        <v>8.84</v>
      </c>
      <c r="M1049" s="2">
        <v>41.35</v>
      </c>
      <c r="N1049" s="2">
        <v>29.25</v>
      </c>
      <c r="O1049" s="2">
        <v>12.23</v>
      </c>
      <c r="P1049" s="4">
        <f>IF('Data 1Q Ahead No Spaces'!T1049&lt;5,0,IF('Data 1Q Ahead No Spaces'!T1049&lt;11,1,IF('Data 1Q Ahead No Spaces'!T1049&lt;17,2,3)))</f>
        <v>1</v>
      </c>
      <c r="Q1049" s="7">
        <v>24474.404999999999</v>
      </c>
      <c r="R1049" s="7">
        <f>VLOOKUP('Data 1Q Ahead No Spaces'!W1049,Industry!$A$2:$B$11,2,FALSE)</f>
        <v>5</v>
      </c>
    </row>
    <row r="1050" spans="1:18" ht="46.5" customHeight="1" thickBot="1" x14ac:dyDescent="0.4">
      <c r="A1050" s="4">
        <f>IF('Data 1Q Ahead No Spaces'!A1050='Data 1Q Ahead No Spaces'!A1049,'Data to Use'!A1049,'Data to Use'!A1049+1)</f>
        <v>30</v>
      </c>
      <c r="B1050" s="2">
        <v>0.54</v>
      </c>
      <c r="C1050" s="2">
        <v>1.05</v>
      </c>
      <c r="D1050" s="2">
        <v>0.73</v>
      </c>
      <c r="E1050" s="2">
        <v>11.15</v>
      </c>
      <c r="F1050" s="2">
        <v>8.34</v>
      </c>
      <c r="G1050" s="2">
        <v>7.82</v>
      </c>
      <c r="H1050" s="2">
        <v>55</v>
      </c>
      <c r="I1050" s="2">
        <v>25.12</v>
      </c>
      <c r="J1050" s="2">
        <v>31.35</v>
      </c>
      <c r="K1050" s="2">
        <v>21.73</v>
      </c>
      <c r="L1050" s="2">
        <v>8.67</v>
      </c>
      <c r="M1050" s="2">
        <v>44.3</v>
      </c>
      <c r="N1050" s="2">
        <v>30.7</v>
      </c>
      <c r="O1050" s="2">
        <v>12.25</v>
      </c>
      <c r="P1050" s="4">
        <f>IF('Data 1Q Ahead No Spaces'!T1050&lt;5,0,IF('Data 1Q Ahead No Spaces'!T1050&lt;11,1,IF('Data 1Q Ahead No Spaces'!T1050&lt;17,2,3)))</f>
        <v>1</v>
      </c>
      <c r="Q1050" s="7">
        <v>30575.557400000002</v>
      </c>
      <c r="R1050" s="7">
        <f>VLOOKUP('Data 1Q Ahead No Spaces'!W1050,Industry!$A$2:$B$11,2,FALSE)</f>
        <v>5</v>
      </c>
    </row>
    <row r="1051" spans="1:18" ht="46.5" customHeight="1" thickBot="1" x14ac:dyDescent="0.4">
      <c r="A1051" s="4">
        <f>IF('Data 1Q Ahead No Spaces'!A1051='Data 1Q Ahead No Spaces'!A1050,'Data to Use'!A1050,'Data to Use'!A1050+1)</f>
        <v>30</v>
      </c>
      <c r="B1051" s="2">
        <v>0.56000000000000005</v>
      </c>
      <c r="C1051" s="2">
        <v>1.17</v>
      </c>
      <c r="D1051" s="2">
        <v>0.76</v>
      </c>
      <c r="E1051" s="2">
        <v>14.65</v>
      </c>
      <c r="F1051" s="2">
        <v>11.02</v>
      </c>
      <c r="G1051" s="2">
        <v>11.19</v>
      </c>
      <c r="H1051" s="2">
        <v>57</v>
      </c>
      <c r="I1051" s="2">
        <v>33.22</v>
      </c>
      <c r="J1051" s="2">
        <v>27.16</v>
      </c>
      <c r="K1051" s="2">
        <v>20.53</v>
      </c>
      <c r="L1051" s="2">
        <v>9.58</v>
      </c>
      <c r="M1051" s="2">
        <v>32.299999999999997</v>
      </c>
      <c r="N1051" s="2">
        <v>24.41</v>
      </c>
      <c r="O1051" s="2">
        <v>11.39</v>
      </c>
      <c r="P1051" s="4">
        <f>IF('Data 1Q Ahead No Spaces'!T1051&lt;5,0,IF('Data 1Q Ahead No Spaces'!T1051&lt;11,1,IF('Data 1Q Ahead No Spaces'!T1051&lt;17,2,3)))</f>
        <v>1</v>
      </c>
      <c r="Q1051" s="7">
        <v>34657.487999999998</v>
      </c>
      <c r="R1051" s="7">
        <f>VLOOKUP('Data 1Q Ahead No Spaces'!W1051,Industry!$A$2:$B$11,2,FALSE)</f>
        <v>5</v>
      </c>
    </row>
    <row r="1052" spans="1:18" ht="46.5" customHeight="1" thickBot="1" x14ac:dyDescent="0.4">
      <c r="A1052" s="4">
        <f>IF('Data 1Q Ahead No Spaces'!A1052='Data 1Q Ahead No Spaces'!A1051,'Data to Use'!A1051,'Data to Use'!A1051+1)</f>
        <v>30</v>
      </c>
      <c r="B1052" s="2">
        <v>0.97</v>
      </c>
      <c r="C1052" s="2">
        <v>2.09</v>
      </c>
      <c r="D1052" s="2">
        <v>1.43</v>
      </c>
      <c r="E1052" s="2">
        <v>5.21</v>
      </c>
      <c r="F1052" s="2">
        <v>2.0099999999999998</v>
      </c>
      <c r="G1052" s="2">
        <v>1.89</v>
      </c>
      <c r="H1052" s="2">
        <v>63</v>
      </c>
      <c r="I1052" s="2">
        <v>30.77</v>
      </c>
      <c r="J1052" s="2">
        <v>37.659999999999997</v>
      </c>
      <c r="K1052" s="2">
        <v>25.68</v>
      </c>
      <c r="L1052" s="2">
        <v>12.32</v>
      </c>
      <c r="M1052" s="2">
        <v>46.64</v>
      </c>
      <c r="N1052" s="2">
        <v>31.81</v>
      </c>
      <c r="O1052" s="2">
        <v>15.26</v>
      </c>
      <c r="P1052" s="4">
        <f>IF('Data 1Q Ahead No Spaces'!T1052&lt;5,0,IF('Data 1Q Ahead No Spaces'!T1052&lt;11,1,IF('Data 1Q Ahead No Spaces'!T1052&lt;17,2,3)))</f>
        <v>1</v>
      </c>
      <c r="Q1052" s="7">
        <v>28395.3256</v>
      </c>
      <c r="R1052" s="7">
        <f>VLOOKUP('Data 1Q Ahead No Spaces'!W1052,Industry!$A$2:$B$11,2,FALSE)</f>
        <v>5</v>
      </c>
    </row>
    <row r="1053" spans="1:18" ht="46.5" customHeight="1" thickBot="1" x14ac:dyDescent="0.4">
      <c r="A1053" s="4">
        <f>IF('Data 1Q Ahead No Spaces'!A1053='Data 1Q Ahead No Spaces'!A1052,'Data to Use'!A1052,'Data to Use'!A1052+1)</f>
        <v>30</v>
      </c>
      <c r="B1053" s="2">
        <v>1.64</v>
      </c>
      <c r="C1053" s="2">
        <v>3.5</v>
      </c>
      <c r="D1053" s="2">
        <v>2.73</v>
      </c>
      <c r="E1053" s="2">
        <v>3.26</v>
      </c>
      <c r="F1053" s="2">
        <v>0</v>
      </c>
      <c r="G1053" s="2">
        <v>0.55000000000000004</v>
      </c>
      <c r="H1053" s="2">
        <v>85</v>
      </c>
      <c r="I1053" s="2">
        <v>29.21</v>
      </c>
      <c r="J1053" s="2">
        <v>38.130000000000003</v>
      </c>
      <c r="K1053" s="2">
        <v>24.86</v>
      </c>
      <c r="L1053" s="2">
        <v>12.67</v>
      </c>
      <c r="M1053" s="2">
        <v>53.39</v>
      </c>
      <c r="N1053" s="2">
        <v>34.81</v>
      </c>
      <c r="O1053" s="2">
        <v>17.73</v>
      </c>
      <c r="P1053" s="4">
        <f>IF('Data 1Q Ahead No Spaces'!T1053&lt;5,0,IF('Data 1Q Ahead No Spaces'!T1053&lt;11,1,IF('Data 1Q Ahead No Spaces'!T1053&lt;17,2,3)))</f>
        <v>1</v>
      </c>
      <c r="Q1053" s="7">
        <v>30845.49</v>
      </c>
      <c r="R1053" s="7">
        <f>VLOOKUP('Data 1Q Ahead No Spaces'!W1053,Industry!$A$2:$B$11,2,FALSE)</f>
        <v>5</v>
      </c>
    </row>
    <row r="1054" spans="1:18" ht="46.5" customHeight="1" thickBot="1" x14ac:dyDescent="0.4">
      <c r="A1054" s="4">
        <f>IF('Data 1Q Ahead No Spaces'!A1054='Data 1Q Ahead No Spaces'!A1053,'Data to Use'!A1053,'Data to Use'!A1053+1)</f>
        <v>30</v>
      </c>
      <c r="B1054" s="2">
        <v>1.56</v>
      </c>
      <c r="C1054" s="2">
        <v>2.9</v>
      </c>
      <c r="D1054" s="2">
        <v>2.4500000000000002</v>
      </c>
      <c r="E1054" s="2">
        <v>10.220000000000001</v>
      </c>
      <c r="F1054" s="2">
        <v>8.11</v>
      </c>
      <c r="G1054" s="2">
        <v>7.76</v>
      </c>
      <c r="H1054" s="2">
        <v>86</v>
      </c>
      <c r="I1054" s="2">
        <v>29.07</v>
      </c>
      <c r="J1054" s="2">
        <v>43.4</v>
      </c>
      <c r="K1054" s="2">
        <v>27.64</v>
      </c>
      <c r="L1054" s="2">
        <v>13.41</v>
      </c>
      <c r="M1054" s="2">
        <v>57.03</v>
      </c>
      <c r="N1054" s="2">
        <v>36.32</v>
      </c>
      <c r="O1054" s="2">
        <v>17.62</v>
      </c>
      <c r="P1054" s="4">
        <f>IF('Data 1Q Ahead No Spaces'!T1054&lt;5,0,IF('Data 1Q Ahead No Spaces'!T1054&lt;11,1,IF('Data 1Q Ahead No Spaces'!T1054&lt;17,2,3)))</f>
        <v>1</v>
      </c>
      <c r="Q1054" s="7">
        <v>29730.982499999998</v>
      </c>
      <c r="R1054" s="7">
        <f>VLOOKUP('Data 1Q Ahead No Spaces'!W1054,Industry!$A$2:$B$11,2,FALSE)</f>
        <v>5</v>
      </c>
    </row>
    <row r="1055" spans="1:18" ht="46.5" customHeight="1" thickBot="1" x14ac:dyDescent="0.4">
      <c r="A1055" s="4">
        <f>IF('Data 1Q Ahead No Spaces'!A1055='Data 1Q Ahead No Spaces'!A1054,'Data to Use'!A1054,'Data to Use'!A1054+1)</f>
        <v>30</v>
      </c>
      <c r="B1055" s="2">
        <v>1.4</v>
      </c>
      <c r="C1055" s="2">
        <v>2.58</v>
      </c>
      <c r="D1055" s="2">
        <v>2.11</v>
      </c>
      <c r="E1055" s="2">
        <v>11.77</v>
      </c>
      <c r="F1055" s="2">
        <v>9.4600000000000009</v>
      </c>
      <c r="G1055" s="2">
        <v>9.44</v>
      </c>
      <c r="H1055" s="2">
        <v>93</v>
      </c>
      <c r="I1055" s="2">
        <v>29.33</v>
      </c>
      <c r="J1055" s="2">
        <v>42.83</v>
      </c>
      <c r="K1055" s="2">
        <v>27.03</v>
      </c>
      <c r="L1055" s="2">
        <v>13.33</v>
      </c>
      <c r="M1055" s="2">
        <v>58.41</v>
      </c>
      <c r="N1055" s="2">
        <v>36.869999999999997</v>
      </c>
      <c r="O1055" s="2">
        <v>18.190000000000001</v>
      </c>
      <c r="P1055" s="4">
        <f>IF('Data 1Q Ahead No Spaces'!T1055&lt;5,0,IF('Data 1Q Ahead No Spaces'!T1055&lt;11,1,IF('Data 1Q Ahead No Spaces'!T1055&lt;17,2,3)))</f>
        <v>1</v>
      </c>
      <c r="Q1055" s="7">
        <v>27563.567599999998</v>
      </c>
      <c r="R1055" s="7">
        <f>VLOOKUP('Data 1Q Ahead No Spaces'!W1055,Industry!$A$2:$B$11,2,FALSE)</f>
        <v>5</v>
      </c>
    </row>
    <row r="1056" spans="1:18" ht="46.5" customHeight="1" thickBot="1" x14ac:dyDescent="0.4">
      <c r="A1056" s="4">
        <f>IF('Data 1Q Ahead No Spaces'!A1056='Data 1Q Ahead No Spaces'!A1055,'Data to Use'!A1055,'Data to Use'!A1055+1)</f>
        <v>30</v>
      </c>
      <c r="B1056" s="2">
        <v>1.03</v>
      </c>
      <c r="C1056" s="2">
        <v>1.74</v>
      </c>
      <c r="D1056" s="2">
        <v>1.4</v>
      </c>
      <c r="E1056" s="2">
        <v>10.93</v>
      </c>
      <c r="F1056" s="2">
        <v>7.78</v>
      </c>
      <c r="G1056" s="2">
        <v>8.76</v>
      </c>
      <c r="H1056" s="2">
        <v>97</v>
      </c>
      <c r="I1056" s="2">
        <v>30.73</v>
      </c>
      <c r="J1056" s="2">
        <v>41.12</v>
      </c>
      <c r="K1056" s="2">
        <v>26.71</v>
      </c>
      <c r="L1056" s="2">
        <v>13.38</v>
      </c>
      <c r="M1056" s="2">
        <v>53.97</v>
      </c>
      <c r="N1056" s="2">
        <v>35.049999999999997</v>
      </c>
      <c r="O1056" s="2">
        <v>17.559999999999999</v>
      </c>
      <c r="P1056" s="4">
        <f>IF('Data 1Q Ahead No Spaces'!T1056&lt;5,0,IF('Data 1Q Ahead No Spaces'!T1056&lt;11,1,IF('Data 1Q Ahead No Spaces'!T1056&lt;17,2,3)))</f>
        <v>1</v>
      </c>
      <c r="Q1056" s="7">
        <v>32492.405599999998</v>
      </c>
      <c r="R1056" s="7">
        <f>VLOOKUP('Data 1Q Ahead No Spaces'!W1056,Industry!$A$2:$B$11,2,FALSE)</f>
        <v>5</v>
      </c>
    </row>
    <row r="1057" spans="1:18" ht="46.5" customHeight="1" thickBot="1" x14ac:dyDescent="0.4">
      <c r="A1057" s="4">
        <f>IF('Data 1Q Ahead No Spaces'!A1057='Data 1Q Ahead No Spaces'!A1056,'Data to Use'!A1056,'Data to Use'!A1056+1)</f>
        <v>30</v>
      </c>
      <c r="B1057" s="2">
        <v>1.02</v>
      </c>
      <c r="C1057" s="2">
        <v>1.53</v>
      </c>
      <c r="D1057" s="2">
        <v>1.29</v>
      </c>
      <c r="E1057" s="2">
        <v>9.1</v>
      </c>
      <c r="F1057" s="2">
        <v>5.61</v>
      </c>
      <c r="G1057" s="2">
        <v>7.03</v>
      </c>
      <c r="H1057" s="2">
        <v>106</v>
      </c>
      <c r="I1057" s="2">
        <v>30.21</v>
      </c>
      <c r="J1057" s="2">
        <v>40.46</v>
      </c>
      <c r="K1057" s="2">
        <v>25.94</v>
      </c>
      <c r="L1057" s="2">
        <v>13.7</v>
      </c>
      <c r="M1057" s="2">
        <v>56</v>
      </c>
      <c r="N1057" s="2">
        <v>35.9</v>
      </c>
      <c r="O1057" s="2">
        <v>18.97</v>
      </c>
      <c r="P1057" s="4">
        <f>IF('Data 1Q Ahead No Spaces'!T1057&lt;5,0,IF('Data 1Q Ahead No Spaces'!T1057&lt;11,1,IF('Data 1Q Ahead No Spaces'!T1057&lt;17,2,3)))</f>
        <v>1</v>
      </c>
      <c r="Q1057" s="7">
        <v>36977.809200000003</v>
      </c>
      <c r="R1057" s="7">
        <f>VLOOKUP('Data 1Q Ahead No Spaces'!W1057,Industry!$A$2:$B$11,2,FALSE)</f>
        <v>5</v>
      </c>
    </row>
    <row r="1058" spans="1:18" ht="46.5" customHeight="1" thickBot="1" x14ac:dyDescent="0.4">
      <c r="A1058" s="4">
        <f>IF('Data 1Q Ahead No Spaces'!A1058='Data 1Q Ahead No Spaces'!A1057,'Data to Use'!A1057,'Data to Use'!A1057+1)</f>
        <v>30</v>
      </c>
      <c r="B1058" s="2">
        <v>0.99</v>
      </c>
      <c r="C1058" s="2">
        <v>1.5</v>
      </c>
      <c r="D1058" s="2">
        <v>1.26</v>
      </c>
      <c r="E1058" s="2">
        <v>9.34</v>
      </c>
      <c r="F1058" s="2">
        <v>7.01</v>
      </c>
      <c r="G1058" s="2">
        <v>7.26</v>
      </c>
      <c r="H1058" s="2">
        <v>107</v>
      </c>
      <c r="I1058" s="2">
        <v>30.12</v>
      </c>
      <c r="J1058" s="2">
        <v>48.5</v>
      </c>
      <c r="K1058" s="2">
        <v>30.37</v>
      </c>
      <c r="L1058" s="2">
        <v>15.42</v>
      </c>
      <c r="M1058" s="2">
        <v>59.69</v>
      </c>
      <c r="N1058" s="2">
        <v>37.380000000000003</v>
      </c>
      <c r="O1058" s="2">
        <v>18.97</v>
      </c>
      <c r="P1058" s="4">
        <f>IF('Data 1Q Ahead No Spaces'!T1058&lt;5,0,IF('Data 1Q Ahead No Spaces'!T1058&lt;11,1,IF('Data 1Q Ahead No Spaces'!T1058&lt;17,2,3)))</f>
        <v>1</v>
      </c>
      <c r="Q1058" s="7">
        <v>34504.948799999998</v>
      </c>
      <c r="R1058" s="7">
        <f>VLOOKUP('Data 1Q Ahead No Spaces'!W1058,Industry!$A$2:$B$11,2,FALSE)</f>
        <v>5</v>
      </c>
    </row>
    <row r="1059" spans="1:18" ht="46.5" customHeight="1" thickBot="1" x14ac:dyDescent="0.4">
      <c r="A1059" s="4">
        <f>IF('Data 1Q Ahead No Spaces'!A1059='Data 1Q Ahead No Spaces'!A1058,'Data to Use'!A1058,'Data to Use'!A1058+1)</f>
        <v>30</v>
      </c>
      <c r="B1059" s="2">
        <v>0.94</v>
      </c>
      <c r="C1059" s="2">
        <v>1.47</v>
      </c>
      <c r="D1059" s="2">
        <v>1.18</v>
      </c>
      <c r="E1059" s="2">
        <v>11.14</v>
      </c>
      <c r="F1059" s="2">
        <v>8.83</v>
      </c>
      <c r="G1059" s="2">
        <v>9.07</v>
      </c>
      <c r="H1059" s="2">
        <v>109</v>
      </c>
      <c r="I1059" s="2">
        <v>31.31</v>
      </c>
      <c r="J1059" s="2">
        <v>45.13</v>
      </c>
      <c r="K1059" s="2">
        <v>28.64</v>
      </c>
      <c r="L1059" s="2">
        <v>14.87</v>
      </c>
      <c r="M1059" s="2">
        <v>57.56</v>
      </c>
      <c r="N1059" s="2">
        <v>36.53</v>
      </c>
      <c r="O1059" s="2">
        <v>18.96</v>
      </c>
      <c r="P1059" s="4">
        <f>IF('Data 1Q Ahead No Spaces'!T1059&lt;5,0,IF('Data 1Q Ahead No Spaces'!T1059&lt;11,1,IF('Data 1Q Ahead No Spaces'!T1059&lt;17,2,3)))</f>
        <v>1</v>
      </c>
      <c r="Q1059" s="7">
        <v>34501.504000000001</v>
      </c>
      <c r="R1059" s="7">
        <f>VLOOKUP('Data 1Q Ahead No Spaces'!W1059,Industry!$A$2:$B$11,2,FALSE)</f>
        <v>5</v>
      </c>
    </row>
    <row r="1060" spans="1:18" ht="46.5" customHeight="1" thickBot="1" x14ac:dyDescent="0.4">
      <c r="A1060" s="4">
        <f>IF('Data 1Q Ahead No Spaces'!A1060='Data 1Q Ahead No Spaces'!A1059,'Data to Use'!A1059,'Data to Use'!A1059+1)</f>
        <v>30</v>
      </c>
      <c r="B1060" s="2">
        <v>0.92</v>
      </c>
      <c r="C1060" s="2">
        <v>1.57</v>
      </c>
      <c r="D1060" s="2">
        <v>1.1599999999999999</v>
      </c>
      <c r="E1060" s="2">
        <v>10.42</v>
      </c>
      <c r="F1060" s="2">
        <v>8.0399999999999991</v>
      </c>
      <c r="G1060" s="2">
        <v>8.2200000000000006</v>
      </c>
      <c r="H1060" s="2">
        <v>100</v>
      </c>
      <c r="I1060" s="2">
        <v>31.69</v>
      </c>
      <c r="J1060" s="2">
        <v>43.74</v>
      </c>
      <c r="K1060" s="2">
        <v>27.48</v>
      </c>
      <c r="L1060" s="2">
        <v>14.56</v>
      </c>
      <c r="M1060" s="2">
        <v>59.17</v>
      </c>
      <c r="N1060" s="2">
        <v>37.18</v>
      </c>
      <c r="O1060" s="2">
        <v>19.7</v>
      </c>
      <c r="P1060" s="4">
        <f>IF('Data 1Q Ahead No Spaces'!T1060&lt;5,0,IF('Data 1Q Ahead No Spaces'!T1060&lt;11,1,IF('Data 1Q Ahead No Spaces'!T1060&lt;17,2,3)))</f>
        <v>1</v>
      </c>
      <c r="Q1060" s="7">
        <v>21787.0635</v>
      </c>
      <c r="R1060" s="7">
        <f>VLOOKUP('Data 1Q Ahead No Spaces'!W1060,Industry!$A$2:$B$11,2,FALSE)</f>
        <v>5</v>
      </c>
    </row>
    <row r="1061" spans="1:18" ht="46.5" customHeight="1" thickBot="1" x14ac:dyDescent="0.4">
      <c r="A1061" s="4">
        <f>IF('Data 1Q Ahead No Spaces'!A1061='Data 1Q Ahead No Spaces'!A1060,'Data to Use'!A1060,'Data to Use'!A1060+1)</f>
        <v>30</v>
      </c>
      <c r="B1061" s="2">
        <v>0.82</v>
      </c>
      <c r="C1061" s="2">
        <v>1.53</v>
      </c>
      <c r="D1061" s="2">
        <v>1.05</v>
      </c>
      <c r="E1061" s="2">
        <v>8.0299999999999994</v>
      </c>
      <c r="F1061" s="2">
        <v>6</v>
      </c>
      <c r="G1061" s="2">
        <v>5.86</v>
      </c>
      <c r="H1061" s="2">
        <v>110</v>
      </c>
      <c r="I1061" s="2">
        <v>31.03</v>
      </c>
      <c r="J1061" s="2">
        <v>45.33</v>
      </c>
      <c r="K1061" s="2">
        <v>29.61</v>
      </c>
      <c r="L1061" s="2">
        <v>15.71</v>
      </c>
      <c r="M1061" s="2">
        <v>53.05</v>
      </c>
      <c r="N1061" s="2">
        <v>34.659999999999997</v>
      </c>
      <c r="O1061" s="2">
        <v>18.39</v>
      </c>
      <c r="P1061" s="4">
        <f>IF('Data 1Q Ahead No Spaces'!T1061&lt;5,0,IF('Data 1Q Ahead No Spaces'!T1061&lt;11,1,IF('Data 1Q Ahead No Spaces'!T1061&lt;17,2,3)))</f>
        <v>1</v>
      </c>
      <c r="Q1061" s="7">
        <v>30515.636200000001</v>
      </c>
      <c r="R1061" s="7">
        <f>VLOOKUP('Data 1Q Ahead No Spaces'!W1061,Industry!$A$2:$B$11,2,FALSE)</f>
        <v>5</v>
      </c>
    </row>
    <row r="1062" spans="1:18" ht="46.5" customHeight="1" thickBot="1" x14ac:dyDescent="0.4">
      <c r="A1062" s="4">
        <f>IF('Data 1Q Ahead No Spaces'!A1062='Data 1Q Ahead No Spaces'!A1061,'Data to Use'!A1061,'Data to Use'!A1061+1)</f>
        <v>30</v>
      </c>
      <c r="B1062" s="2">
        <v>0.8</v>
      </c>
      <c r="C1062" s="2">
        <v>1.42</v>
      </c>
      <c r="D1062" s="2">
        <v>1.01</v>
      </c>
      <c r="E1062" s="2">
        <v>9.82</v>
      </c>
      <c r="F1062" s="2">
        <v>7.92</v>
      </c>
      <c r="G1062" s="2">
        <v>8.0500000000000007</v>
      </c>
      <c r="H1062" s="2">
        <v>99</v>
      </c>
      <c r="I1062" s="2">
        <v>32.01</v>
      </c>
      <c r="J1062" s="2">
        <v>45.67</v>
      </c>
      <c r="K1062" s="2">
        <v>30.27</v>
      </c>
      <c r="L1062" s="2">
        <v>15.34</v>
      </c>
      <c r="M1062" s="2">
        <v>50.88</v>
      </c>
      <c r="N1062" s="2">
        <v>33.72</v>
      </c>
      <c r="O1062" s="2">
        <v>17.100000000000001</v>
      </c>
      <c r="P1062" s="4">
        <f>IF('Data 1Q Ahead No Spaces'!T1062&lt;5,0,IF('Data 1Q Ahead No Spaces'!T1062&lt;11,1,IF('Data 1Q Ahead No Spaces'!T1062&lt;17,2,3)))</f>
        <v>1</v>
      </c>
      <c r="Q1062" s="7">
        <v>35086.137799999997</v>
      </c>
      <c r="R1062" s="7">
        <f>VLOOKUP('Data 1Q Ahead No Spaces'!W1062,Industry!$A$2:$B$11,2,FALSE)</f>
        <v>5</v>
      </c>
    </row>
    <row r="1063" spans="1:18" ht="46.5" customHeight="1" thickBot="1" x14ac:dyDescent="0.4">
      <c r="A1063" s="4">
        <f>IF('Data 1Q Ahead No Spaces'!A1063='Data 1Q Ahead No Spaces'!A1062,'Data to Use'!A1062,'Data to Use'!A1062+1)</f>
        <v>30</v>
      </c>
      <c r="B1063" s="2">
        <v>0.75</v>
      </c>
      <c r="C1063" s="2">
        <v>1.51</v>
      </c>
      <c r="D1063" s="2">
        <v>0.94</v>
      </c>
      <c r="E1063" s="2">
        <v>12.71</v>
      </c>
      <c r="F1063" s="2">
        <v>10.9</v>
      </c>
      <c r="G1063" s="2">
        <v>10.74</v>
      </c>
      <c r="H1063" s="2">
        <v>96</v>
      </c>
      <c r="I1063" s="2">
        <v>32.28</v>
      </c>
      <c r="J1063" s="2">
        <v>48.5</v>
      </c>
      <c r="K1063" s="2">
        <v>31.91</v>
      </c>
      <c r="L1063" s="2">
        <v>16.39</v>
      </c>
      <c r="M1063" s="2">
        <v>52.02</v>
      </c>
      <c r="N1063" s="2">
        <v>34.22</v>
      </c>
      <c r="O1063" s="2">
        <v>17.57</v>
      </c>
      <c r="P1063" s="4">
        <f>IF('Data 1Q Ahead No Spaces'!T1063&lt;5,0,IF('Data 1Q Ahead No Spaces'!T1063&lt;11,1,IF('Data 1Q Ahead No Spaces'!T1063&lt;17,2,3)))</f>
        <v>1</v>
      </c>
      <c r="Q1063" s="7">
        <v>32029.991699999999</v>
      </c>
      <c r="R1063" s="7">
        <f>VLOOKUP('Data 1Q Ahead No Spaces'!W1063,Industry!$A$2:$B$11,2,FALSE)</f>
        <v>5</v>
      </c>
    </row>
    <row r="1064" spans="1:18" ht="46.5" customHeight="1" thickBot="1" x14ac:dyDescent="0.4">
      <c r="A1064" s="4">
        <f>IF('Data 1Q Ahead No Spaces'!A1064='Data 1Q Ahead No Spaces'!A1063,'Data to Use'!A1063,'Data to Use'!A1063+1)</f>
        <v>30</v>
      </c>
      <c r="B1064" s="2">
        <v>0.64</v>
      </c>
      <c r="C1064" s="2">
        <v>1.44</v>
      </c>
      <c r="D1064" s="2">
        <v>0.78</v>
      </c>
      <c r="E1064" s="2">
        <v>12.63</v>
      </c>
      <c r="F1064" s="2">
        <v>10.89</v>
      </c>
      <c r="G1064" s="2">
        <v>10.77</v>
      </c>
      <c r="H1064" s="2">
        <v>93</v>
      </c>
      <c r="I1064" s="2">
        <v>33.96</v>
      </c>
      <c r="J1064" s="2">
        <v>46.2</v>
      </c>
      <c r="K1064" s="2">
        <v>30.87</v>
      </c>
      <c r="L1064" s="2">
        <v>16.38</v>
      </c>
      <c r="M1064" s="2">
        <v>49.66</v>
      </c>
      <c r="N1064" s="2">
        <v>33.18</v>
      </c>
      <c r="O1064" s="2">
        <v>17.61</v>
      </c>
      <c r="P1064" s="4">
        <f>IF('Data 1Q Ahead No Spaces'!T1064&lt;5,0,IF('Data 1Q Ahead No Spaces'!T1064&lt;11,1,IF('Data 1Q Ahead No Spaces'!T1064&lt;17,2,3)))</f>
        <v>1</v>
      </c>
      <c r="Q1064" s="7">
        <v>26757.335899999998</v>
      </c>
      <c r="R1064" s="7">
        <f>VLOOKUP('Data 1Q Ahead No Spaces'!W1064,Industry!$A$2:$B$11,2,FALSE)</f>
        <v>5</v>
      </c>
    </row>
    <row r="1065" spans="1:18" ht="46.5" customHeight="1" thickBot="1" x14ac:dyDescent="0.4">
      <c r="A1065" s="4">
        <f>IF('Data 1Q Ahead No Spaces'!A1065='Data 1Q Ahead No Spaces'!A1064,'Data to Use'!A1064,'Data to Use'!A1064+1)</f>
        <v>30</v>
      </c>
      <c r="B1065" s="2">
        <v>0.64</v>
      </c>
      <c r="C1065" s="2">
        <v>1.33</v>
      </c>
      <c r="D1065" s="2">
        <v>0.76</v>
      </c>
      <c r="E1065" s="2">
        <v>10.94</v>
      </c>
      <c r="F1065" s="2">
        <v>8.99</v>
      </c>
      <c r="G1065" s="2">
        <v>8.89</v>
      </c>
      <c r="H1065" s="2">
        <v>93</v>
      </c>
      <c r="I1065" s="2">
        <v>28.72</v>
      </c>
      <c r="J1065" s="2">
        <v>49.42</v>
      </c>
      <c r="K1065" s="2">
        <v>32.520000000000003</v>
      </c>
      <c r="L1065" s="2">
        <v>15.92</v>
      </c>
      <c r="M1065" s="2">
        <v>52</v>
      </c>
      <c r="N1065" s="2">
        <v>34.21</v>
      </c>
      <c r="O1065" s="2">
        <v>16.75</v>
      </c>
      <c r="P1065" s="4">
        <f>IF('Data 1Q Ahead No Spaces'!T1065&lt;5,0,IF('Data 1Q Ahead No Spaces'!T1065&lt;11,1,IF('Data 1Q Ahead No Spaces'!T1065&lt;17,2,3)))</f>
        <v>1</v>
      </c>
      <c r="Q1065" s="7">
        <v>29088.2628</v>
      </c>
      <c r="R1065" s="7">
        <f>VLOOKUP('Data 1Q Ahead No Spaces'!W1065,Industry!$A$2:$B$11,2,FALSE)</f>
        <v>5</v>
      </c>
    </row>
    <row r="1066" spans="1:18" ht="46.5" customHeight="1" thickBot="1" x14ac:dyDescent="0.4">
      <c r="A1066" s="4">
        <f>IF('Data 1Q Ahead No Spaces'!A1066='Data 1Q Ahead No Spaces'!A1065,'Data to Use'!A1065,'Data to Use'!A1065+1)</f>
        <v>30</v>
      </c>
      <c r="B1066" s="2">
        <v>0.67</v>
      </c>
      <c r="C1066" s="2">
        <v>1.33</v>
      </c>
      <c r="D1066" s="2">
        <v>0.81</v>
      </c>
      <c r="E1066" s="2">
        <v>11.18</v>
      </c>
      <c r="F1066" s="2">
        <v>9.89</v>
      </c>
      <c r="G1066" s="2">
        <v>9.1999999999999993</v>
      </c>
      <c r="H1066" s="2">
        <v>91</v>
      </c>
      <c r="I1066" s="2">
        <v>29.21</v>
      </c>
      <c r="J1066" s="2">
        <v>47.75</v>
      </c>
      <c r="K1066" s="2">
        <v>31.72</v>
      </c>
      <c r="L1066" s="2">
        <v>15.59</v>
      </c>
      <c r="M1066" s="2">
        <v>50.56</v>
      </c>
      <c r="N1066" s="2">
        <v>33.58</v>
      </c>
      <c r="O1066" s="2">
        <v>16.5</v>
      </c>
      <c r="P1066" s="4">
        <f>IF('Data 1Q Ahead No Spaces'!T1066&lt;5,0,IF('Data 1Q Ahead No Spaces'!T1066&lt;11,1,IF('Data 1Q Ahead No Spaces'!T1066&lt;17,2,3)))</f>
        <v>1</v>
      </c>
      <c r="Q1066" s="7">
        <v>27034.915300000001</v>
      </c>
      <c r="R1066" s="7">
        <f>VLOOKUP('Data 1Q Ahead No Spaces'!W1066,Industry!$A$2:$B$11,2,FALSE)</f>
        <v>5</v>
      </c>
    </row>
    <row r="1067" spans="1:18" ht="46.5" customHeight="1" thickBot="1" x14ac:dyDescent="0.4">
      <c r="A1067" s="4">
        <f>IF('Data 1Q Ahead No Spaces'!A1067='Data 1Q Ahead No Spaces'!A1066,'Data to Use'!A1066,'Data to Use'!A1066+1)</f>
        <v>30</v>
      </c>
      <c r="B1067" s="2">
        <v>0.56000000000000005</v>
      </c>
      <c r="C1067" s="2">
        <v>1.32</v>
      </c>
      <c r="D1067" s="2">
        <v>0.67</v>
      </c>
      <c r="E1067" s="2">
        <v>13.12</v>
      </c>
      <c r="F1067" s="2">
        <v>11.34</v>
      </c>
      <c r="G1067" s="2">
        <v>11.11</v>
      </c>
      <c r="H1067" s="2">
        <v>93</v>
      </c>
      <c r="I1067" s="2">
        <v>30.82</v>
      </c>
      <c r="J1067" s="2">
        <v>43.7</v>
      </c>
      <c r="K1067" s="2">
        <v>29.9</v>
      </c>
      <c r="L1067" s="2">
        <v>14.98</v>
      </c>
      <c r="M1067" s="2">
        <v>46.18</v>
      </c>
      <c r="N1067" s="2">
        <v>31.59</v>
      </c>
      <c r="O1067" s="2">
        <v>15.83</v>
      </c>
      <c r="P1067" s="4">
        <f>IF('Data 1Q Ahead No Spaces'!T1067&lt;5,0,IF('Data 1Q Ahead No Spaces'!T1067&lt;11,1,IF('Data 1Q Ahead No Spaces'!T1067&lt;17,2,3)))</f>
        <v>1</v>
      </c>
      <c r="Q1067" s="7">
        <v>33206.166400000002</v>
      </c>
      <c r="R1067" s="7">
        <f>VLOOKUP('Data 1Q Ahead No Spaces'!W1067,Industry!$A$2:$B$11,2,FALSE)</f>
        <v>5</v>
      </c>
    </row>
    <row r="1068" spans="1:18" ht="46.5" customHeight="1" thickBot="1" x14ac:dyDescent="0.4">
      <c r="A1068" s="4">
        <f>IF('Data 1Q Ahead No Spaces'!A1068='Data 1Q Ahead No Spaces'!A1067,'Data to Use'!A1067,'Data to Use'!A1067+1)</f>
        <v>30</v>
      </c>
      <c r="B1068" s="2">
        <v>0.9</v>
      </c>
      <c r="C1068" s="2">
        <v>1.46</v>
      </c>
      <c r="D1068" s="2">
        <v>1.08</v>
      </c>
      <c r="E1068" s="2">
        <v>13.17</v>
      </c>
      <c r="F1068" s="2">
        <v>11.84</v>
      </c>
      <c r="G1068" s="2">
        <v>11.03</v>
      </c>
      <c r="H1068" s="2">
        <v>95</v>
      </c>
      <c r="I1068" s="2">
        <v>29.71</v>
      </c>
      <c r="J1068" s="2">
        <v>41.5</v>
      </c>
      <c r="K1068" s="2">
        <v>27.91</v>
      </c>
      <c r="L1068" s="2">
        <v>13.65</v>
      </c>
      <c r="M1068" s="2">
        <v>48.69</v>
      </c>
      <c r="N1068" s="2">
        <v>32.75</v>
      </c>
      <c r="O1068" s="2">
        <v>16.02</v>
      </c>
      <c r="P1068" s="4">
        <f>IF('Data 1Q Ahead No Spaces'!T1068&lt;5,0,IF('Data 1Q Ahead No Spaces'!T1068&lt;11,1,IF('Data 1Q Ahead No Spaces'!T1068&lt;17,2,3)))</f>
        <v>1</v>
      </c>
      <c r="Q1068" s="7">
        <v>36364.799500000001</v>
      </c>
      <c r="R1068" s="7">
        <f>VLOOKUP('Data 1Q Ahead No Spaces'!W1068,Industry!$A$2:$B$11,2,FALSE)</f>
        <v>5</v>
      </c>
    </row>
    <row r="1069" spans="1:18" ht="46.5" customHeight="1" thickBot="1" x14ac:dyDescent="0.4">
      <c r="A1069" s="4">
        <f>IF('Data 1Q Ahead No Spaces'!A1069='Data 1Q Ahead No Spaces'!A1068,'Data to Use'!A1068,'Data to Use'!A1068+1)</f>
        <v>30</v>
      </c>
      <c r="B1069" s="2">
        <v>0.79</v>
      </c>
      <c r="C1069" s="2">
        <v>1.38</v>
      </c>
      <c r="D1069" s="2">
        <v>0.96</v>
      </c>
      <c r="E1069" s="2">
        <v>12.04</v>
      </c>
      <c r="F1069" s="2">
        <v>9.67</v>
      </c>
      <c r="G1069" s="2">
        <v>9.66</v>
      </c>
      <c r="H1069" s="2">
        <v>96</v>
      </c>
      <c r="I1069" s="2">
        <v>33.19</v>
      </c>
      <c r="J1069" s="2">
        <v>34.29</v>
      </c>
      <c r="K1069" s="2">
        <v>24.03</v>
      </c>
      <c r="L1069" s="2">
        <v>12.07</v>
      </c>
      <c r="M1069" s="2">
        <v>42.69</v>
      </c>
      <c r="N1069" s="2">
        <v>29.92</v>
      </c>
      <c r="O1069" s="2">
        <v>15.03</v>
      </c>
      <c r="P1069" s="4">
        <f>IF('Data 1Q Ahead No Spaces'!T1069&lt;5,0,IF('Data 1Q Ahead No Spaces'!T1069&lt;11,1,IF('Data 1Q Ahead No Spaces'!T1069&lt;17,2,3)))</f>
        <v>1</v>
      </c>
      <c r="Q1069" s="7">
        <v>48717.655700000003</v>
      </c>
      <c r="R1069" s="7">
        <f>VLOOKUP('Data 1Q Ahead No Spaces'!W1069,Industry!$A$2:$B$11,2,FALSE)</f>
        <v>5</v>
      </c>
    </row>
    <row r="1070" spans="1:18" ht="46.5" customHeight="1" thickBot="1" x14ac:dyDescent="0.4">
      <c r="A1070" s="4">
        <f>IF('Data 1Q Ahead No Spaces'!A1070='Data 1Q Ahead No Spaces'!A1069,'Data to Use'!A1069,'Data to Use'!A1069+1)</f>
        <v>30</v>
      </c>
      <c r="B1070" s="2">
        <v>0.67</v>
      </c>
      <c r="C1070" s="2">
        <v>1.26</v>
      </c>
      <c r="D1070" s="2">
        <v>0.82</v>
      </c>
      <c r="E1070" s="2">
        <v>14.08</v>
      </c>
      <c r="F1070" s="2">
        <v>12.24</v>
      </c>
      <c r="G1070" s="2">
        <v>11.07</v>
      </c>
      <c r="H1070" s="2">
        <v>87</v>
      </c>
      <c r="I1070" s="2">
        <v>33.64</v>
      </c>
      <c r="J1070" s="2">
        <v>33.07</v>
      </c>
      <c r="K1070" s="2">
        <v>23.82</v>
      </c>
      <c r="L1070" s="2">
        <v>11.86</v>
      </c>
      <c r="M1070" s="2">
        <v>38.85</v>
      </c>
      <c r="N1070" s="2">
        <v>27.98</v>
      </c>
      <c r="O1070" s="2">
        <v>13.93</v>
      </c>
      <c r="P1070" s="4">
        <f>IF('Data 1Q Ahead No Spaces'!T1070&lt;5,0,IF('Data 1Q Ahead No Spaces'!T1070&lt;11,1,IF('Data 1Q Ahead No Spaces'!T1070&lt;17,2,3)))</f>
        <v>1</v>
      </c>
      <c r="Q1070" s="7">
        <v>44354.230199999998</v>
      </c>
      <c r="R1070" s="7">
        <f>VLOOKUP('Data 1Q Ahead No Spaces'!W1070,Industry!$A$2:$B$11,2,FALSE)</f>
        <v>5</v>
      </c>
    </row>
    <row r="1071" spans="1:18" ht="46.5" customHeight="1" thickBot="1" x14ac:dyDescent="0.4">
      <c r="A1071" s="4">
        <f>IF('Data 1Q Ahead No Spaces'!A1071='Data 1Q Ahead No Spaces'!A1070,'Data to Use'!A1070,'Data to Use'!A1070+1)</f>
        <v>30</v>
      </c>
      <c r="B1071" s="2">
        <v>0.56999999999999995</v>
      </c>
      <c r="C1071" s="2">
        <v>1.19</v>
      </c>
      <c r="D1071" s="2">
        <v>0.7</v>
      </c>
      <c r="E1071" s="2">
        <v>16.510000000000002</v>
      </c>
      <c r="F1071" s="2">
        <v>14.4</v>
      </c>
      <c r="G1071" s="2">
        <v>13.74</v>
      </c>
      <c r="H1071" s="2">
        <v>91</v>
      </c>
      <c r="I1071" s="2">
        <v>34.01</v>
      </c>
      <c r="J1071" s="2">
        <v>31.95</v>
      </c>
      <c r="K1071" s="2">
        <v>23.26</v>
      </c>
      <c r="L1071" s="2">
        <v>11.57</v>
      </c>
      <c r="M1071" s="2">
        <v>37.35</v>
      </c>
      <c r="N1071" s="2">
        <v>27.2</v>
      </c>
      <c r="O1071" s="2">
        <v>13.53</v>
      </c>
      <c r="P1071" s="4">
        <f>IF('Data 1Q Ahead No Spaces'!T1071&lt;5,0,IF('Data 1Q Ahead No Spaces'!T1071&lt;11,1,IF('Data 1Q Ahead No Spaces'!T1071&lt;17,2,3)))</f>
        <v>1</v>
      </c>
      <c r="Q1071" s="7">
        <v>46804.003900000003</v>
      </c>
      <c r="R1071" s="7">
        <f>VLOOKUP('Data 1Q Ahead No Spaces'!W1071,Industry!$A$2:$B$11,2,FALSE)</f>
        <v>5</v>
      </c>
    </row>
    <row r="1072" spans="1:18" ht="46.5" customHeight="1" thickBot="1" x14ac:dyDescent="0.4">
      <c r="A1072" s="4">
        <f>IF('Data 1Q Ahead No Spaces'!A1072='Data 1Q Ahead No Spaces'!A1071,'Data to Use'!A1071,'Data to Use'!A1071+1)</f>
        <v>30</v>
      </c>
      <c r="B1072" s="2">
        <v>0.51</v>
      </c>
      <c r="C1072" s="2">
        <v>1.1599999999999999</v>
      </c>
      <c r="D1072" s="2">
        <v>0.62</v>
      </c>
      <c r="E1072" s="2">
        <v>16.45</v>
      </c>
      <c r="F1072" s="2">
        <v>14.11</v>
      </c>
      <c r="G1072" s="2">
        <v>13.87</v>
      </c>
      <c r="H1072" s="2">
        <v>89</v>
      </c>
      <c r="I1072" s="2">
        <v>34.65</v>
      </c>
      <c r="J1072" s="2">
        <v>30.66</v>
      </c>
      <c r="K1072" s="2">
        <v>22.47</v>
      </c>
      <c r="L1072" s="2">
        <v>11.3</v>
      </c>
      <c r="M1072" s="2">
        <v>36.46</v>
      </c>
      <c r="N1072" s="2">
        <v>26.72</v>
      </c>
      <c r="O1072" s="2">
        <v>13.44</v>
      </c>
      <c r="P1072" s="4">
        <f>IF('Data 1Q Ahead No Spaces'!T1072&lt;5,0,IF('Data 1Q Ahead No Spaces'!T1072&lt;11,1,IF('Data 1Q Ahead No Spaces'!T1072&lt;17,2,3)))</f>
        <v>1</v>
      </c>
      <c r="Q1072" s="7">
        <v>47721.195299999999</v>
      </c>
      <c r="R1072" s="7">
        <f>VLOOKUP('Data 1Q Ahead No Spaces'!W1072,Industry!$A$2:$B$11,2,FALSE)</f>
        <v>5</v>
      </c>
    </row>
    <row r="1073" spans="1:18" ht="46.5" customHeight="1" thickBot="1" x14ac:dyDescent="0.4">
      <c r="A1073" s="4">
        <f>IF('Data 1Q Ahead No Spaces'!A1073='Data 1Q Ahead No Spaces'!A1072,'Data to Use'!A1072,'Data to Use'!A1072+1)</f>
        <v>30</v>
      </c>
      <c r="B1073" s="2">
        <v>0.61</v>
      </c>
      <c r="C1073" s="2">
        <v>1.25</v>
      </c>
      <c r="D1073" s="2">
        <v>0.74</v>
      </c>
      <c r="E1073" s="2">
        <v>13.21</v>
      </c>
      <c r="F1073" s="2">
        <v>9.33</v>
      </c>
      <c r="G1073" s="2">
        <v>10.77</v>
      </c>
      <c r="H1073" s="2">
        <v>96</v>
      </c>
      <c r="I1073" s="2">
        <v>35.28</v>
      </c>
      <c r="J1073" s="2">
        <v>27.88</v>
      </c>
      <c r="K1073" s="2">
        <v>20.37</v>
      </c>
      <c r="L1073" s="2">
        <v>10.46</v>
      </c>
      <c r="M1073" s="2">
        <v>36.840000000000003</v>
      </c>
      <c r="N1073" s="2">
        <v>26.92</v>
      </c>
      <c r="O1073" s="2">
        <v>13.83</v>
      </c>
      <c r="P1073" s="4">
        <f>IF('Data 1Q Ahead No Spaces'!T1073&lt;5,0,IF('Data 1Q Ahead No Spaces'!T1073&lt;11,1,IF('Data 1Q Ahead No Spaces'!T1073&lt;17,2,3)))</f>
        <v>1</v>
      </c>
      <c r="Q1073" s="7">
        <v>52821.978300000002</v>
      </c>
      <c r="R1073" s="7">
        <f>VLOOKUP('Data 1Q Ahead No Spaces'!W1073,Industry!$A$2:$B$11,2,FALSE)</f>
        <v>5</v>
      </c>
    </row>
    <row r="1074" spans="1:18" ht="46.5" customHeight="1" thickBot="1" x14ac:dyDescent="0.4">
      <c r="A1074" s="4">
        <f>IF('Data 1Q Ahead No Spaces'!A1074='Data 1Q Ahead No Spaces'!A1073,'Data to Use'!A1073,'Data to Use'!A1073+1)</f>
        <v>30</v>
      </c>
      <c r="B1074" s="2">
        <v>0.52</v>
      </c>
      <c r="C1074" s="2">
        <v>1.05</v>
      </c>
      <c r="D1074" s="2">
        <v>0.63</v>
      </c>
      <c r="E1074" s="2">
        <v>13.14</v>
      </c>
      <c r="F1074" s="2">
        <v>11.17</v>
      </c>
      <c r="G1074" s="2">
        <v>10.88</v>
      </c>
      <c r="H1074" s="2">
        <v>100</v>
      </c>
      <c r="I1074" s="2">
        <v>36.26</v>
      </c>
      <c r="J1074" s="2">
        <v>27.02</v>
      </c>
      <c r="K1074" s="2">
        <v>20.63</v>
      </c>
      <c r="L1074" s="2">
        <v>10.42</v>
      </c>
      <c r="M1074" s="2">
        <v>31</v>
      </c>
      <c r="N1074" s="2">
        <v>23.67</v>
      </c>
      <c r="O1074" s="2">
        <v>11.95</v>
      </c>
      <c r="P1074" s="4">
        <f>IF('Data 1Q Ahead No Spaces'!T1074&lt;5,0,IF('Data 1Q Ahead No Spaces'!T1074&lt;11,1,IF('Data 1Q Ahead No Spaces'!T1074&lt;17,2,3)))</f>
        <v>1</v>
      </c>
      <c r="Q1074" s="7">
        <v>52031.940399999999</v>
      </c>
      <c r="R1074" s="7">
        <f>VLOOKUP('Data 1Q Ahead No Spaces'!W1074,Industry!$A$2:$B$11,2,FALSE)</f>
        <v>5</v>
      </c>
    </row>
    <row r="1075" spans="1:18" ht="46.5" customHeight="1" thickBot="1" x14ac:dyDescent="0.4">
      <c r="A1075" s="4">
        <f>IF('Data 1Q Ahead No Spaces'!A1075='Data 1Q Ahead No Spaces'!A1074,'Data to Use'!A1074,'Data to Use'!A1074+1)</f>
        <v>30</v>
      </c>
      <c r="B1075" s="2">
        <v>0.91</v>
      </c>
      <c r="C1075" s="2">
        <v>1.49</v>
      </c>
      <c r="D1075" s="2">
        <v>1.08</v>
      </c>
      <c r="E1075" s="2">
        <v>14.38</v>
      </c>
      <c r="F1075" s="2">
        <v>12.44</v>
      </c>
      <c r="G1075" s="2">
        <v>12.41</v>
      </c>
      <c r="H1075" s="2">
        <v>120</v>
      </c>
      <c r="I1075" s="2">
        <v>34.1</v>
      </c>
      <c r="J1075" s="2">
        <v>40.840000000000003</v>
      </c>
      <c r="K1075" s="2">
        <v>28.26</v>
      </c>
      <c r="L1075" s="2">
        <v>14.77</v>
      </c>
      <c r="M1075" s="2">
        <v>44.54</v>
      </c>
      <c r="N1075" s="2">
        <v>30.81</v>
      </c>
      <c r="O1075" s="2">
        <v>16.100000000000001</v>
      </c>
      <c r="P1075" s="4">
        <f>IF('Data 1Q Ahead No Spaces'!T1075&lt;5,0,IF('Data 1Q Ahead No Spaces'!T1075&lt;11,1,IF('Data 1Q Ahead No Spaces'!T1075&lt;17,2,3)))</f>
        <v>1</v>
      </c>
      <c r="Q1075" s="7">
        <v>52621.355199999998</v>
      </c>
      <c r="R1075" s="7">
        <f>VLOOKUP('Data 1Q Ahead No Spaces'!W1075,Industry!$A$2:$B$11,2,FALSE)</f>
        <v>5</v>
      </c>
    </row>
    <row r="1076" spans="1:18" ht="46.5" customHeight="1" thickBot="1" x14ac:dyDescent="0.4">
      <c r="A1076" s="4">
        <f>IF('Data 1Q Ahead No Spaces'!A1076='Data 1Q Ahead No Spaces'!A1075,'Data to Use'!A1075,'Data to Use'!A1075+1)</f>
        <v>30</v>
      </c>
      <c r="B1076" s="2">
        <v>0.96</v>
      </c>
      <c r="C1076" s="2">
        <v>1.56</v>
      </c>
      <c r="D1076" s="2">
        <v>1.1399999999999999</v>
      </c>
      <c r="E1076" s="2">
        <v>12.21</v>
      </c>
      <c r="F1076" s="2">
        <v>10.07</v>
      </c>
      <c r="G1076" s="2">
        <v>10.25</v>
      </c>
      <c r="H1076" s="2">
        <v>135</v>
      </c>
      <c r="I1076" s="2">
        <v>34.18</v>
      </c>
      <c r="J1076" s="2">
        <v>38.22</v>
      </c>
      <c r="K1076" s="2">
        <v>26.02</v>
      </c>
      <c r="L1076" s="2">
        <v>13.82</v>
      </c>
      <c r="M1076" s="2">
        <v>46.9</v>
      </c>
      <c r="N1076" s="2">
        <v>31.93</v>
      </c>
      <c r="O1076" s="2">
        <v>16.96</v>
      </c>
      <c r="P1076" s="4">
        <f>IF('Data 1Q Ahead No Spaces'!T1076&lt;5,0,IF('Data 1Q Ahead No Spaces'!T1076&lt;11,1,IF('Data 1Q Ahead No Spaces'!T1076&lt;17,2,3)))</f>
        <v>1</v>
      </c>
      <c r="Q1076" s="7">
        <v>52806.946900000003</v>
      </c>
      <c r="R1076" s="7">
        <f>VLOOKUP('Data 1Q Ahead No Spaces'!W1076,Industry!$A$2:$B$11,2,FALSE)</f>
        <v>5</v>
      </c>
    </row>
    <row r="1077" spans="1:18" ht="46.5" customHeight="1" thickBot="1" x14ac:dyDescent="0.4">
      <c r="A1077" s="4">
        <f>IF('Data 1Q Ahead No Spaces'!A1077='Data 1Q Ahead No Spaces'!A1076,'Data to Use'!A1076,'Data to Use'!A1076+1)</f>
        <v>30</v>
      </c>
      <c r="B1077" s="2">
        <v>0.97</v>
      </c>
      <c r="C1077" s="2">
        <v>1.59</v>
      </c>
      <c r="D1077" s="2">
        <v>1.1599999999999999</v>
      </c>
      <c r="E1077" s="2">
        <v>10.33</v>
      </c>
      <c r="F1077" s="2">
        <v>7.7</v>
      </c>
      <c r="G1077" s="2">
        <v>8.5399999999999991</v>
      </c>
      <c r="H1077" s="2">
        <v>143</v>
      </c>
      <c r="I1077" s="2">
        <v>37</v>
      </c>
      <c r="J1077" s="2">
        <v>33.4</v>
      </c>
      <c r="K1077" s="2">
        <v>22.82</v>
      </c>
      <c r="L1077" s="2">
        <v>12.92</v>
      </c>
      <c r="M1077" s="2">
        <v>46.37</v>
      </c>
      <c r="N1077" s="2">
        <v>31.68</v>
      </c>
      <c r="O1077" s="2">
        <v>17.940000000000001</v>
      </c>
      <c r="P1077" s="4">
        <f>IF('Data 1Q Ahead No Spaces'!T1077&lt;5,0,IF('Data 1Q Ahead No Spaces'!T1077&lt;11,1,IF('Data 1Q Ahead No Spaces'!T1077&lt;17,2,3)))</f>
        <v>1</v>
      </c>
      <c r="Q1077" s="7">
        <v>56684.521200000003</v>
      </c>
      <c r="R1077" s="7">
        <f>VLOOKUP('Data 1Q Ahead No Spaces'!W1077,Industry!$A$2:$B$11,2,FALSE)</f>
        <v>5</v>
      </c>
    </row>
    <row r="1078" spans="1:18" ht="46.5" customHeight="1" thickBot="1" x14ac:dyDescent="0.4">
      <c r="A1078" s="4">
        <f>IF('Data 1Q Ahead No Spaces'!A1078='Data 1Q Ahead No Spaces'!A1077,'Data to Use'!A1077,'Data to Use'!A1077+1)</f>
        <v>30</v>
      </c>
      <c r="B1078" s="2">
        <v>0.92</v>
      </c>
      <c r="C1078" s="2">
        <v>1.54</v>
      </c>
      <c r="D1078" s="2">
        <v>1.0900000000000001</v>
      </c>
      <c r="E1078" s="2">
        <v>10.89</v>
      </c>
      <c r="F1078" s="2">
        <v>9.09</v>
      </c>
      <c r="G1078" s="2">
        <v>9.0299999999999994</v>
      </c>
      <c r="H1078" s="2">
        <v>142</v>
      </c>
      <c r="I1078" s="2">
        <v>36.909999999999997</v>
      </c>
      <c r="J1078" s="2">
        <v>32.79</v>
      </c>
      <c r="K1078" s="2">
        <v>22.53</v>
      </c>
      <c r="L1078" s="2">
        <v>12.66</v>
      </c>
      <c r="M1078" s="2">
        <v>45.56</v>
      </c>
      <c r="N1078" s="2">
        <v>31.3</v>
      </c>
      <c r="O1078" s="2">
        <v>17.59</v>
      </c>
      <c r="P1078" s="4">
        <f>IF('Data 1Q Ahead No Spaces'!T1078&lt;5,0,IF('Data 1Q Ahead No Spaces'!T1078&lt;11,1,IF('Data 1Q Ahead No Spaces'!T1078&lt;17,2,3)))</f>
        <v>1</v>
      </c>
      <c r="Q1078" s="7">
        <v>58600.036999999997</v>
      </c>
      <c r="R1078" s="7">
        <f>VLOOKUP('Data 1Q Ahead No Spaces'!W1078,Industry!$A$2:$B$11,2,FALSE)</f>
        <v>5</v>
      </c>
    </row>
    <row r="1079" spans="1:18" ht="46.5" customHeight="1" thickBot="1" x14ac:dyDescent="0.4">
      <c r="A1079" s="4">
        <f>IF('Data 1Q Ahead No Spaces'!A1079='Data 1Q Ahead No Spaces'!A1078,'Data to Use'!A1078,'Data to Use'!A1078+1)</f>
        <v>30</v>
      </c>
      <c r="B1079" s="2">
        <v>0.88</v>
      </c>
      <c r="C1079" s="2">
        <v>1.56</v>
      </c>
      <c r="D1079" s="2">
        <v>1.04</v>
      </c>
      <c r="E1079" s="2">
        <v>12.88</v>
      </c>
      <c r="F1079" s="2">
        <v>11.12</v>
      </c>
      <c r="G1079" s="2">
        <v>11.23</v>
      </c>
      <c r="H1079" s="2">
        <v>155</v>
      </c>
      <c r="I1079" s="2">
        <v>37.520000000000003</v>
      </c>
      <c r="J1079" s="2">
        <v>36.630000000000003</v>
      </c>
      <c r="K1079" s="2">
        <v>25.19</v>
      </c>
      <c r="L1079" s="2">
        <v>14.36</v>
      </c>
      <c r="M1079" s="2">
        <v>45.44</v>
      </c>
      <c r="N1079" s="2">
        <v>31.24</v>
      </c>
      <c r="O1079" s="2">
        <v>17.82</v>
      </c>
      <c r="P1079" s="4">
        <f>IF('Data 1Q Ahead No Spaces'!T1079&lt;5,0,IF('Data 1Q Ahead No Spaces'!T1079&lt;11,1,IF('Data 1Q Ahead No Spaces'!T1079&lt;17,2,3)))</f>
        <v>1</v>
      </c>
      <c r="Q1079" s="7">
        <v>64144.873</v>
      </c>
      <c r="R1079" s="7">
        <f>VLOOKUP('Data 1Q Ahead No Spaces'!W1079,Industry!$A$2:$B$11,2,FALSE)</f>
        <v>5</v>
      </c>
    </row>
    <row r="1080" spans="1:18" ht="46.5" customHeight="1" thickBot="1" x14ac:dyDescent="0.4">
      <c r="A1080" s="4">
        <f>IF('Data 1Q Ahead No Spaces'!A1080='Data 1Q Ahead No Spaces'!A1079,'Data to Use'!A1079,'Data to Use'!A1079+1)</f>
        <v>30</v>
      </c>
      <c r="B1080" s="2">
        <v>0.78</v>
      </c>
      <c r="C1080" s="2">
        <v>1.41</v>
      </c>
      <c r="D1080" s="2">
        <v>0.91</v>
      </c>
      <c r="E1080" s="2">
        <v>12.17</v>
      </c>
      <c r="F1080" s="2">
        <v>10.72</v>
      </c>
      <c r="G1080" s="2">
        <v>10.56</v>
      </c>
      <c r="H1080" s="2">
        <v>156</v>
      </c>
      <c r="I1080" s="2">
        <v>38.18</v>
      </c>
      <c r="J1080" s="2">
        <v>35.72</v>
      </c>
      <c r="K1080" s="2">
        <v>25.17</v>
      </c>
      <c r="L1080" s="2">
        <v>14.25</v>
      </c>
      <c r="M1080" s="2">
        <v>41.91</v>
      </c>
      <c r="N1080" s="2">
        <v>29.53</v>
      </c>
      <c r="O1080" s="2">
        <v>16.72</v>
      </c>
      <c r="P1080" s="4">
        <f>IF('Data 1Q Ahead No Spaces'!T1080&lt;5,0,IF('Data 1Q Ahead No Spaces'!T1080&lt;11,1,IF('Data 1Q Ahead No Spaces'!T1080&lt;17,2,3)))</f>
        <v>1</v>
      </c>
      <c r="Q1080" s="7">
        <v>63581.282599999999</v>
      </c>
      <c r="R1080" s="7">
        <f>VLOOKUP('Data 1Q Ahead No Spaces'!W1080,Industry!$A$2:$B$11,2,FALSE)</f>
        <v>5</v>
      </c>
    </row>
    <row r="1081" spans="1:18" ht="46.5" customHeight="1" thickBot="1" x14ac:dyDescent="0.4">
      <c r="A1081" s="4">
        <f>IF('Data 1Q Ahead No Spaces'!A1081='Data 1Q Ahead No Spaces'!A1080,'Data to Use'!A1080,'Data to Use'!A1080+1)</f>
        <v>30</v>
      </c>
      <c r="B1081" s="2">
        <v>0.76</v>
      </c>
      <c r="C1081" s="2">
        <v>1.3</v>
      </c>
      <c r="D1081" s="2">
        <v>0.88</v>
      </c>
      <c r="E1081" s="2">
        <v>11.04</v>
      </c>
      <c r="F1081" s="2">
        <v>8.52</v>
      </c>
      <c r="G1081" s="2">
        <v>9.33</v>
      </c>
      <c r="H1081" s="2">
        <v>153</v>
      </c>
      <c r="I1081" s="2">
        <v>36.69</v>
      </c>
      <c r="J1081" s="2">
        <v>38.81</v>
      </c>
      <c r="K1081" s="2">
        <v>27</v>
      </c>
      <c r="L1081" s="2">
        <v>14.93</v>
      </c>
      <c r="M1081" s="2">
        <v>43.74</v>
      </c>
      <c r="N1081" s="2">
        <v>30.43</v>
      </c>
      <c r="O1081" s="2">
        <v>16.82</v>
      </c>
      <c r="P1081" s="4">
        <f>IF('Data 1Q Ahead No Spaces'!T1081&lt;5,0,IF('Data 1Q Ahead No Spaces'!T1081&lt;11,1,IF('Data 1Q Ahead No Spaces'!T1081&lt;17,2,3)))</f>
        <v>1</v>
      </c>
      <c r="Q1081" s="7">
        <v>62251.163999999997</v>
      </c>
      <c r="R1081" s="7">
        <f>VLOOKUP('Data 1Q Ahead No Spaces'!W1081,Industry!$A$2:$B$11,2,FALSE)</f>
        <v>5</v>
      </c>
    </row>
    <row r="1082" spans="1:18" ht="46.5" customHeight="1" thickBot="1" x14ac:dyDescent="0.4">
      <c r="A1082" s="4">
        <f>IF('Data 1Q Ahead No Spaces'!A1082='Data 1Q Ahead No Spaces'!A1081,'Data to Use'!A1081,'Data to Use'!A1081+1)</f>
        <v>30</v>
      </c>
      <c r="B1082" s="2">
        <v>0.78</v>
      </c>
      <c r="C1082" s="2">
        <v>1.31</v>
      </c>
      <c r="D1082" s="2">
        <v>0.92</v>
      </c>
      <c r="E1082" s="2">
        <v>11.88</v>
      </c>
      <c r="F1082" s="2">
        <v>10.220000000000001</v>
      </c>
      <c r="G1082" s="2">
        <v>10.029999999999999</v>
      </c>
      <c r="H1082" s="2">
        <v>150</v>
      </c>
      <c r="I1082" s="2">
        <v>37.270000000000003</v>
      </c>
      <c r="J1082" s="2">
        <v>37.1</v>
      </c>
      <c r="K1082" s="2">
        <v>25.84</v>
      </c>
      <c r="L1082" s="2">
        <v>14.48</v>
      </c>
      <c r="M1082" s="2">
        <v>43.59</v>
      </c>
      <c r="N1082" s="2">
        <v>30.36</v>
      </c>
      <c r="O1082" s="2">
        <v>17.010000000000002</v>
      </c>
      <c r="P1082" s="4">
        <f>IF('Data 1Q Ahead No Spaces'!T1082&lt;5,0,IF('Data 1Q Ahead No Spaces'!T1082&lt;11,1,IF('Data 1Q Ahead No Spaces'!T1082&lt;17,2,3)))</f>
        <v>1</v>
      </c>
      <c r="Q1082" s="7">
        <v>64637.973899999997</v>
      </c>
      <c r="R1082" s="7">
        <f>VLOOKUP('Data 1Q Ahead No Spaces'!W1082,Industry!$A$2:$B$11,2,FALSE)</f>
        <v>5</v>
      </c>
    </row>
    <row r="1083" spans="1:18" ht="46.5" customHeight="1" thickBot="1" x14ac:dyDescent="0.4">
      <c r="A1083" s="4">
        <f>IF('Data 1Q Ahead No Spaces'!A1083='Data 1Q Ahead No Spaces'!A1082,'Data to Use'!A1082,'Data to Use'!A1082+1)</f>
        <v>30</v>
      </c>
      <c r="B1083" s="2">
        <v>0.71</v>
      </c>
      <c r="C1083" s="2">
        <v>1.33</v>
      </c>
      <c r="D1083" s="2">
        <v>0.82</v>
      </c>
      <c r="E1083" s="2">
        <v>13.14</v>
      </c>
      <c r="F1083" s="2">
        <v>11.6</v>
      </c>
      <c r="G1083" s="2">
        <v>11.44</v>
      </c>
      <c r="H1083" s="2">
        <v>163</v>
      </c>
      <c r="I1083" s="2">
        <v>37.97</v>
      </c>
      <c r="J1083" s="2">
        <v>35.08</v>
      </c>
      <c r="K1083" s="2">
        <v>24.57</v>
      </c>
      <c r="L1083" s="2">
        <v>13.93</v>
      </c>
      <c r="M1083" s="2">
        <v>42.79</v>
      </c>
      <c r="N1083" s="2">
        <v>29.97</v>
      </c>
      <c r="O1083" s="2">
        <v>17</v>
      </c>
      <c r="P1083" s="4">
        <f>IF('Data 1Q Ahead No Spaces'!T1083&lt;5,0,IF('Data 1Q Ahead No Spaces'!T1083&lt;11,1,IF('Data 1Q Ahead No Spaces'!T1083&lt;17,2,3)))</f>
        <v>1</v>
      </c>
      <c r="Q1083" s="7">
        <v>68518.38</v>
      </c>
      <c r="R1083" s="7">
        <f>VLOOKUP('Data 1Q Ahead No Spaces'!W1083,Industry!$A$2:$B$11,2,FALSE)</f>
        <v>5</v>
      </c>
    </row>
    <row r="1084" spans="1:18" ht="46.5" customHeight="1" thickBot="1" x14ac:dyDescent="0.4">
      <c r="A1084" s="4">
        <f>IF('Data 1Q Ahead No Spaces'!A1084='Data 1Q Ahead No Spaces'!A1083,'Data to Use'!A1083,'Data to Use'!A1083+1)</f>
        <v>30</v>
      </c>
      <c r="B1084" s="2">
        <v>0.83</v>
      </c>
      <c r="C1084" s="2">
        <v>1.4</v>
      </c>
      <c r="D1084" s="2">
        <v>0.97</v>
      </c>
      <c r="E1084" s="2">
        <v>12.27</v>
      </c>
      <c r="F1084" s="2">
        <v>10.25</v>
      </c>
      <c r="G1084" s="2">
        <v>10.55</v>
      </c>
      <c r="H1084" s="2">
        <v>179</v>
      </c>
      <c r="I1084" s="2">
        <v>37.9</v>
      </c>
      <c r="J1084" s="2">
        <v>33.39</v>
      </c>
      <c r="K1084" s="2">
        <v>23.17</v>
      </c>
      <c r="L1084" s="2">
        <v>13.2</v>
      </c>
      <c r="M1084" s="2">
        <v>44.12</v>
      </c>
      <c r="N1084" s="2">
        <v>30.61</v>
      </c>
      <c r="O1084" s="2">
        <v>17.43</v>
      </c>
      <c r="P1084" s="4">
        <f>IF('Data 1Q Ahead No Spaces'!T1084&lt;5,0,IF('Data 1Q Ahead No Spaces'!T1084&lt;11,1,IF('Data 1Q Ahead No Spaces'!T1084&lt;17,2,3)))</f>
        <v>1</v>
      </c>
      <c r="Q1084" s="7">
        <v>79555.131999999998</v>
      </c>
      <c r="R1084" s="7">
        <f>VLOOKUP('Data 1Q Ahead No Spaces'!W1084,Industry!$A$2:$B$11,2,FALSE)</f>
        <v>5</v>
      </c>
    </row>
    <row r="1085" spans="1:18" ht="46.5" customHeight="1" thickBot="1" x14ac:dyDescent="0.4">
      <c r="A1085" s="4">
        <f>IF('Data 1Q Ahead No Spaces'!A1085='Data 1Q Ahead No Spaces'!A1084,'Data to Use'!A1084,'Data to Use'!A1084+1)</f>
        <v>30</v>
      </c>
      <c r="B1085" s="2">
        <v>0.76</v>
      </c>
      <c r="C1085" s="2">
        <v>1.3</v>
      </c>
      <c r="D1085" s="2">
        <v>0.89</v>
      </c>
      <c r="E1085" s="2">
        <v>12.09</v>
      </c>
      <c r="F1085" s="2">
        <v>9.25</v>
      </c>
      <c r="G1085" s="2">
        <v>10.3</v>
      </c>
      <c r="H1085" s="2">
        <v>174</v>
      </c>
      <c r="I1085" s="2">
        <v>39.130000000000003</v>
      </c>
      <c r="J1085" s="2">
        <v>35.99</v>
      </c>
      <c r="K1085" s="2">
        <v>25.51</v>
      </c>
      <c r="L1085" s="2">
        <v>14.69</v>
      </c>
      <c r="M1085" s="2">
        <v>41.08</v>
      </c>
      <c r="N1085" s="2">
        <v>29.12</v>
      </c>
      <c r="O1085" s="2">
        <v>16.760000000000002</v>
      </c>
      <c r="P1085" s="4">
        <f>IF('Data 1Q Ahead No Spaces'!T1085&lt;5,0,IF('Data 1Q Ahead No Spaces'!T1085&lt;11,1,IF('Data 1Q Ahead No Spaces'!T1085&lt;17,2,3)))</f>
        <v>1</v>
      </c>
      <c r="Q1085" s="7">
        <v>75280.687399999995</v>
      </c>
      <c r="R1085" s="7">
        <f>VLOOKUP('Data 1Q Ahead No Spaces'!W1085,Industry!$A$2:$B$11,2,FALSE)</f>
        <v>5</v>
      </c>
    </row>
    <row r="1086" spans="1:18" ht="46.5" customHeight="1" thickBot="1" x14ac:dyDescent="0.4">
      <c r="A1086" s="4">
        <f>IF('Data 1Q Ahead No Spaces'!A1086='Data 1Q Ahead No Spaces'!A1085,'Data to Use'!A1085,'Data to Use'!A1085+1)</f>
        <v>30</v>
      </c>
      <c r="B1086" s="2">
        <v>0.82</v>
      </c>
      <c r="C1086" s="2">
        <v>1.39</v>
      </c>
      <c r="D1086" s="2">
        <v>0.95</v>
      </c>
      <c r="E1086" s="2">
        <v>12.08</v>
      </c>
      <c r="F1086" s="2">
        <v>10.33</v>
      </c>
      <c r="G1086" s="2">
        <v>10.15</v>
      </c>
      <c r="H1086" s="2">
        <v>165</v>
      </c>
      <c r="I1086" s="2">
        <v>37.83</v>
      </c>
      <c r="J1086" s="2">
        <v>35.51</v>
      </c>
      <c r="K1086" s="2">
        <v>24.59</v>
      </c>
      <c r="L1086" s="2">
        <v>14.05</v>
      </c>
      <c r="M1086" s="2">
        <v>44.38</v>
      </c>
      <c r="N1086" s="2">
        <v>30.74</v>
      </c>
      <c r="O1086" s="2">
        <v>17.559999999999999</v>
      </c>
      <c r="P1086" s="4">
        <f>IF('Data 1Q Ahead No Spaces'!T1086&lt;5,0,IF('Data 1Q Ahead No Spaces'!T1086&lt;11,1,IF('Data 1Q Ahead No Spaces'!T1086&lt;17,2,3)))</f>
        <v>1</v>
      </c>
      <c r="Q1086" s="7">
        <v>66975.874800000005</v>
      </c>
      <c r="R1086" s="7">
        <f>VLOOKUP('Data 1Q Ahead No Spaces'!W1086,Industry!$A$2:$B$11,2,FALSE)</f>
        <v>5</v>
      </c>
    </row>
    <row r="1087" spans="1:18" ht="46.5" customHeight="1" thickBot="1" x14ac:dyDescent="0.4">
      <c r="A1087" s="4">
        <f>IF('Data 1Q Ahead No Spaces'!A1087='Data 1Q Ahead No Spaces'!A1086,'Data to Use'!A1086,'Data to Use'!A1086+1)</f>
        <v>30</v>
      </c>
      <c r="B1087" s="2">
        <v>0.84</v>
      </c>
      <c r="C1087" s="2">
        <v>1.44</v>
      </c>
      <c r="D1087" s="2">
        <v>0.98</v>
      </c>
      <c r="E1087" s="2">
        <v>13.78</v>
      </c>
      <c r="F1087" s="2">
        <v>11.71</v>
      </c>
      <c r="G1087" s="2">
        <v>11.93</v>
      </c>
      <c r="H1087" s="2">
        <v>176</v>
      </c>
      <c r="I1087" s="2">
        <v>37.47</v>
      </c>
      <c r="J1087" s="2">
        <v>35.450000000000003</v>
      </c>
      <c r="K1087" s="2">
        <v>24.13</v>
      </c>
      <c r="L1087" s="2">
        <v>13.86</v>
      </c>
      <c r="M1087" s="2">
        <v>46.92</v>
      </c>
      <c r="N1087" s="2">
        <v>31.94</v>
      </c>
      <c r="O1087" s="2">
        <v>18.350000000000001</v>
      </c>
      <c r="P1087" s="4">
        <f>IF('Data 1Q Ahead No Spaces'!T1087&lt;5,0,IF('Data 1Q Ahead No Spaces'!T1087&lt;11,1,IF('Data 1Q Ahead No Spaces'!T1087&lt;17,2,3)))</f>
        <v>1</v>
      </c>
      <c r="Q1087" s="7">
        <v>59500.814899999998</v>
      </c>
      <c r="R1087" s="7">
        <f>VLOOKUP('Data 1Q Ahead No Spaces'!W1087,Industry!$A$2:$B$11,2,FALSE)</f>
        <v>5</v>
      </c>
    </row>
    <row r="1088" spans="1:18" ht="46.5" customHeight="1" thickBot="1" x14ac:dyDescent="0.4">
      <c r="A1088" s="4">
        <f>IF('Data 1Q Ahead No Spaces'!A1088='Data 1Q Ahead No Spaces'!A1087,'Data to Use'!A1087,'Data to Use'!A1087+1)</f>
        <v>30</v>
      </c>
      <c r="B1088" s="2">
        <v>0.76</v>
      </c>
      <c r="C1088" s="2">
        <v>1.36</v>
      </c>
      <c r="D1088" s="2">
        <v>0.89</v>
      </c>
      <c r="E1088" s="2">
        <v>13.42</v>
      </c>
      <c r="F1088" s="2">
        <v>11.64</v>
      </c>
      <c r="G1088" s="2">
        <v>11.58</v>
      </c>
      <c r="H1088" s="2">
        <v>177</v>
      </c>
      <c r="I1088" s="2">
        <v>37.11</v>
      </c>
      <c r="J1088" s="2">
        <v>36.799999999999997</v>
      </c>
      <c r="K1088" s="2">
        <v>25.03</v>
      </c>
      <c r="L1088" s="2">
        <v>14.28</v>
      </c>
      <c r="M1088" s="2">
        <v>47.05</v>
      </c>
      <c r="N1088" s="2">
        <v>32</v>
      </c>
      <c r="O1088" s="2">
        <v>18.260000000000002</v>
      </c>
      <c r="P1088" s="4">
        <f>IF('Data 1Q Ahead No Spaces'!T1088&lt;5,0,IF('Data 1Q Ahead No Spaces'!T1088&lt;11,1,IF('Data 1Q Ahead No Spaces'!T1088&lt;17,2,3)))</f>
        <v>1</v>
      </c>
      <c r="Q1088" s="7">
        <v>57093.999900000003</v>
      </c>
      <c r="R1088" s="7">
        <f>VLOOKUP('Data 1Q Ahead No Spaces'!W1088,Industry!$A$2:$B$11,2,FALSE)</f>
        <v>5</v>
      </c>
    </row>
    <row r="1089" spans="1:18" ht="46.5" customHeight="1" thickBot="1" x14ac:dyDescent="0.4">
      <c r="A1089" s="4">
        <f>IF('Data 1Q Ahead No Spaces'!A1089='Data 1Q Ahead No Spaces'!A1088,'Data to Use'!A1088,'Data to Use'!A1088+1)</f>
        <v>30</v>
      </c>
      <c r="B1089" s="2">
        <v>0.8</v>
      </c>
      <c r="C1089" s="2">
        <v>1.51</v>
      </c>
      <c r="D1089" s="2">
        <v>0.94</v>
      </c>
      <c r="E1089" s="2">
        <v>12.59</v>
      </c>
      <c r="F1089" s="2">
        <v>9.93</v>
      </c>
      <c r="G1089" s="2">
        <v>10.54</v>
      </c>
      <c r="H1089" s="2">
        <v>171</v>
      </c>
      <c r="I1089" s="2">
        <v>27.73</v>
      </c>
      <c r="J1089" s="2">
        <v>55.16</v>
      </c>
      <c r="K1089" s="2">
        <v>32.869999999999997</v>
      </c>
      <c r="L1089" s="2">
        <v>16.43</v>
      </c>
      <c r="M1089" s="2">
        <v>67.8</v>
      </c>
      <c r="N1089" s="2">
        <v>40.409999999999997</v>
      </c>
      <c r="O1089" s="2">
        <v>20.190000000000001</v>
      </c>
      <c r="P1089" s="4">
        <f>IF('Data 1Q Ahead No Spaces'!T1089&lt;5,0,IF('Data 1Q Ahead No Spaces'!T1089&lt;11,1,IF('Data 1Q Ahead No Spaces'!T1089&lt;17,2,3)))</f>
        <v>1</v>
      </c>
      <c r="Q1089" s="7">
        <v>50209.371200000001</v>
      </c>
      <c r="R1089" s="7">
        <f>VLOOKUP('Data 1Q Ahead No Spaces'!W1089,Industry!$A$2:$B$11,2,FALSE)</f>
        <v>5</v>
      </c>
    </row>
    <row r="1090" spans="1:18" ht="46.5" customHeight="1" thickBot="1" x14ac:dyDescent="0.4">
      <c r="A1090" s="4">
        <f>IF('Data 1Q Ahead No Spaces'!A1090='Data 1Q Ahead No Spaces'!A1089,'Data to Use'!A1089,'Data to Use'!A1089+1)</f>
        <v>30</v>
      </c>
      <c r="B1090" s="2">
        <v>0.89</v>
      </c>
      <c r="C1090" s="2">
        <v>1.5</v>
      </c>
      <c r="D1090" s="2">
        <v>1.05</v>
      </c>
      <c r="E1090" s="2">
        <v>8.89</v>
      </c>
      <c r="F1090" s="2">
        <v>7.72</v>
      </c>
      <c r="G1090" s="2">
        <v>7.14</v>
      </c>
      <c r="H1090" s="2">
        <v>175</v>
      </c>
      <c r="I1090" s="2">
        <v>28.86</v>
      </c>
      <c r="J1090" s="2">
        <v>55.49</v>
      </c>
      <c r="K1090" s="2">
        <v>33.729999999999997</v>
      </c>
      <c r="L1090" s="2">
        <v>17</v>
      </c>
      <c r="M1090" s="2">
        <v>64.5</v>
      </c>
      <c r="N1090" s="2">
        <v>39.21</v>
      </c>
      <c r="O1090" s="2">
        <v>19.760000000000002</v>
      </c>
      <c r="P1090" s="4">
        <f>IF('Data 1Q Ahead No Spaces'!T1090&lt;5,0,IF('Data 1Q Ahead No Spaces'!T1090&lt;11,1,IF('Data 1Q Ahead No Spaces'!T1090&lt;17,2,3)))</f>
        <v>1</v>
      </c>
      <c r="Q1090" s="7">
        <v>40488.692999999999</v>
      </c>
      <c r="R1090" s="7">
        <f>VLOOKUP('Data 1Q Ahead No Spaces'!W1090,Industry!$A$2:$B$11,2,FALSE)</f>
        <v>5</v>
      </c>
    </row>
    <row r="1091" spans="1:18" ht="46.5" customHeight="1" thickBot="1" x14ac:dyDescent="0.4">
      <c r="A1091" s="4">
        <f>IF('Data 1Q Ahead No Spaces'!A1091='Data 1Q Ahead No Spaces'!A1090,'Data to Use'!A1090,'Data to Use'!A1090+1)</f>
        <v>30</v>
      </c>
      <c r="B1091" s="2">
        <v>0.85</v>
      </c>
      <c r="C1091" s="2">
        <v>1.6</v>
      </c>
      <c r="D1091" s="2">
        <v>1.01</v>
      </c>
      <c r="E1091" s="2">
        <v>10.96</v>
      </c>
      <c r="F1091" s="2">
        <v>9.7100000000000009</v>
      </c>
      <c r="G1091" s="2">
        <v>9.25</v>
      </c>
      <c r="H1091" s="2">
        <v>177</v>
      </c>
      <c r="I1091" s="2">
        <v>30.73</v>
      </c>
      <c r="J1091" s="2">
        <v>47.38</v>
      </c>
      <c r="K1091" s="2">
        <v>29.84</v>
      </c>
      <c r="L1091" s="2">
        <v>15.42</v>
      </c>
      <c r="M1091" s="2">
        <v>58.76</v>
      </c>
      <c r="N1091" s="2">
        <v>37.01</v>
      </c>
      <c r="O1091" s="2">
        <v>19.13</v>
      </c>
      <c r="P1091" s="4">
        <f>IF('Data 1Q Ahead No Spaces'!T1091&lt;5,0,IF('Data 1Q Ahead No Spaces'!T1091&lt;11,1,IF('Data 1Q Ahead No Spaces'!T1091&lt;17,2,3)))</f>
        <v>1</v>
      </c>
      <c r="Q1091" s="7">
        <v>48908.565900000001</v>
      </c>
      <c r="R1091" s="7">
        <f>VLOOKUP('Data 1Q Ahead No Spaces'!W1091,Industry!$A$2:$B$11,2,FALSE)</f>
        <v>5</v>
      </c>
    </row>
    <row r="1092" spans="1:18" ht="46.5" customHeight="1" thickBot="1" x14ac:dyDescent="0.4">
      <c r="A1092" s="4">
        <f>IF('Data 1Q Ahead No Spaces'!A1092='Data 1Q Ahead No Spaces'!A1091,'Data to Use'!A1091,'Data to Use'!A1091+1)</f>
        <v>30</v>
      </c>
      <c r="B1092" s="2">
        <v>0.75</v>
      </c>
      <c r="C1092" s="2">
        <v>1.61</v>
      </c>
      <c r="D1092" s="2">
        <v>0.9</v>
      </c>
      <c r="E1092" s="2">
        <v>12.28</v>
      </c>
      <c r="F1092" s="2">
        <v>11.07</v>
      </c>
      <c r="G1092" s="2">
        <v>10.42</v>
      </c>
      <c r="H1092" s="2">
        <v>170</v>
      </c>
      <c r="I1092" s="2">
        <v>32.11</v>
      </c>
      <c r="J1092" s="2">
        <v>44.43</v>
      </c>
      <c r="K1092" s="2">
        <v>29.02</v>
      </c>
      <c r="L1092" s="2">
        <v>15.16</v>
      </c>
      <c r="M1092" s="2">
        <v>53.1</v>
      </c>
      <c r="N1092" s="2">
        <v>34.68</v>
      </c>
      <c r="O1092" s="2">
        <v>18.12</v>
      </c>
      <c r="P1092" s="4">
        <f>IF('Data 1Q Ahead No Spaces'!T1092&lt;5,0,IF('Data 1Q Ahead No Spaces'!T1092&lt;11,1,IF('Data 1Q Ahead No Spaces'!T1092&lt;17,2,3)))</f>
        <v>1</v>
      </c>
      <c r="Q1092" s="7">
        <v>57124.276700000002</v>
      </c>
      <c r="R1092" s="7">
        <f>VLOOKUP('Data 1Q Ahead No Spaces'!W1092,Industry!$A$2:$B$11,2,FALSE)</f>
        <v>5</v>
      </c>
    </row>
    <row r="1093" spans="1:18" ht="46.5" customHeight="1" thickBot="1" x14ac:dyDescent="0.4">
      <c r="A1093" s="4">
        <f>IF('Data 1Q Ahead No Spaces'!A1093='Data 1Q Ahead No Spaces'!A1092,'Data to Use'!A1092,'Data to Use'!A1092+1)</f>
        <v>30</v>
      </c>
      <c r="B1093" s="2">
        <v>0.69</v>
      </c>
      <c r="C1093" s="2">
        <v>1.51</v>
      </c>
      <c r="D1093" s="2">
        <v>0.82</v>
      </c>
      <c r="E1093" s="2">
        <v>11.69</v>
      </c>
      <c r="F1093" s="2">
        <v>9.7100000000000009</v>
      </c>
      <c r="G1093" s="2">
        <v>9.8699999999999992</v>
      </c>
      <c r="H1093" s="2">
        <v>183</v>
      </c>
      <c r="I1093" s="2">
        <v>35.99</v>
      </c>
      <c r="J1093" s="2">
        <v>38.61</v>
      </c>
      <c r="K1093" s="2">
        <v>26.52</v>
      </c>
      <c r="L1093" s="2">
        <v>14.81</v>
      </c>
      <c r="M1093" s="2">
        <v>45.56</v>
      </c>
      <c r="N1093" s="2">
        <v>31.3</v>
      </c>
      <c r="O1093" s="2">
        <v>17.47</v>
      </c>
      <c r="P1093" s="4">
        <f>IF('Data 1Q Ahead No Spaces'!T1093&lt;5,0,IF('Data 1Q Ahead No Spaces'!T1093&lt;11,1,IF('Data 1Q Ahead No Spaces'!T1093&lt;17,2,3)))</f>
        <v>1</v>
      </c>
      <c r="Q1093" s="7">
        <v>65019.262199999997</v>
      </c>
      <c r="R1093" s="7">
        <f>VLOOKUP('Data 1Q Ahead No Spaces'!W1093,Industry!$A$2:$B$11,2,FALSE)</f>
        <v>5</v>
      </c>
    </row>
    <row r="1094" spans="1:18" ht="46.5" customHeight="1" thickBot="1" x14ac:dyDescent="0.4">
      <c r="A1094" s="4">
        <f>IF('Data 1Q Ahead No Spaces'!A1094='Data 1Q Ahead No Spaces'!A1093,'Data to Use'!A1093,'Data to Use'!A1093+1)</f>
        <v>30</v>
      </c>
      <c r="B1094" s="2">
        <v>0.89</v>
      </c>
      <c r="C1094" s="2">
        <v>1.77</v>
      </c>
      <c r="D1094" s="2">
        <v>1.06</v>
      </c>
      <c r="E1094" s="2">
        <v>9.9499999999999993</v>
      </c>
      <c r="F1094" s="2">
        <v>8.9600000000000009</v>
      </c>
      <c r="G1094" s="2">
        <v>8.19</v>
      </c>
      <c r="H1094" s="2">
        <v>186</v>
      </c>
      <c r="I1094" s="2">
        <v>34.19</v>
      </c>
      <c r="J1094" s="2">
        <v>46.96</v>
      </c>
      <c r="K1094" s="2">
        <v>30.08</v>
      </c>
      <c r="L1094" s="2">
        <v>17.13</v>
      </c>
      <c r="M1094" s="2">
        <v>56.11</v>
      </c>
      <c r="N1094" s="2">
        <v>35.94</v>
      </c>
      <c r="O1094" s="2">
        <v>20.47</v>
      </c>
      <c r="P1094" s="4">
        <f>IF('Data 1Q Ahead No Spaces'!T1094&lt;5,0,IF('Data 1Q Ahead No Spaces'!T1094&lt;11,1,IF('Data 1Q Ahead No Spaces'!T1094&lt;17,2,3)))</f>
        <v>1</v>
      </c>
      <c r="Q1094" s="7">
        <v>68684.022299999997</v>
      </c>
      <c r="R1094" s="7">
        <f>VLOOKUP('Data 1Q Ahead No Spaces'!W1094,Industry!$A$2:$B$11,2,FALSE)</f>
        <v>5</v>
      </c>
    </row>
    <row r="1095" spans="1:18" ht="46.5" customHeight="1" thickBot="1" x14ac:dyDescent="0.4">
      <c r="A1095" s="4">
        <f>IF('Data 1Q Ahead No Spaces'!A1095='Data 1Q Ahead No Spaces'!A1094,'Data to Use'!A1094,'Data to Use'!A1094+1)</f>
        <v>30</v>
      </c>
      <c r="B1095" s="2">
        <v>0.85</v>
      </c>
      <c r="C1095" s="2">
        <v>1.73</v>
      </c>
      <c r="D1095" s="2">
        <v>1.01</v>
      </c>
      <c r="E1095" s="2">
        <v>11.57</v>
      </c>
      <c r="F1095" s="2">
        <v>10.49</v>
      </c>
      <c r="G1095" s="2">
        <v>9.8000000000000007</v>
      </c>
      <c r="H1095" s="2">
        <v>192</v>
      </c>
      <c r="I1095" s="2">
        <v>34.17</v>
      </c>
      <c r="J1095" s="2">
        <v>48</v>
      </c>
      <c r="K1095" s="2">
        <v>30.44</v>
      </c>
      <c r="L1095" s="2">
        <v>17.21</v>
      </c>
      <c r="M1095" s="2">
        <v>57.69</v>
      </c>
      <c r="N1095" s="2">
        <v>36.58</v>
      </c>
      <c r="O1095" s="2">
        <v>20.68</v>
      </c>
      <c r="P1095" s="4">
        <f>IF('Data 1Q Ahead No Spaces'!T1095&lt;5,0,IF('Data 1Q Ahead No Spaces'!T1095&lt;11,1,IF('Data 1Q Ahead No Spaces'!T1095&lt;17,2,3)))</f>
        <v>1</v>
      </c>
      <c r="Q1095" s="7">
        <v>60305.915300000001</v>
      </c>
      <c r="R1095" s="7">
        <f>VLOOKUP('Data 1Q Ahead No Spaces'!W1095,Industry!$A$2:$B$11,2,FALSE)</f>
        <v>5</v>
      </c>
    </row>
    <row r="1096" spans="1:18" ht="46.5" customHeight="1" thickBot="1" x14ac:dyDescent="0.4">
      <c r="A1096" s="4">
        <f>IF('Data 1Q Ahead No Spaces'!A1096='Data 1Q Ahead No Spaces'!A1095,'Data to Use'!A1095,'Data to Use'!A1095+1)</f>
        <v>30</v>
      </c>
      <c r="B1096" s="2">
        <v>0.77</v>
      </c>
      <c r="C1096" s="2">
        <v>1.72</v>
      </c>
      <c r="D1096" s="2">
        <v>0.92</v>
      </c>
      <c r="E1096" s="2">
        <v>12.47</v>
      </c>
      <c r="F1096" s="2">
        <v>11.25</v>
      </c>
      <c r="G1096" s="2">
        <v>10.59</v>
      </c>
      <c r="H1096" s="2">
        <v>182</v>
      </c>
      <c r="I1096" s="2">
        <v>35.04</v>
      </c>
      <c r="J1096" s="2">
        <v>44.62</v>
      </c>
      <c r="K1096" s="2">
        <v>28.88</v>
      </c>
      <c r="L1096" s="2">
        <v>16.61</v>
      </c>
      <c r="M1096" s="2">
        <v>54.5</v>
      </c>
      <c r="N1096" s="2">
        <v>35.28</v>
      </c>
      <c r="O1096" s="2">
        <v>20.28</v>
      </c>
      <c r="P1096" s="4">
        <f>IF('Data 1Q Ahead No Spaces'!T1096&lt;5,0,IF('Data 1Q Ahead No Spaces'!T1096&lt;11,1,IF('Data 1Q Ahead No Spaces'!T1096&lt;17,2,3)))</f>
        <v>1</v>
      </c>
      <c r="Q1096" s="7">
        <v>65774.287299999996</v>
      </c>
      <c r="R1096" s="7">
        <f>VLOOKUP('Data 1Q Ahead No Spaces'!W1096,Industry!$A$2:$B$11,2,FALSE)</f>
        <v>5</v>
      </c>
    </row>
    <row r="1097" spans="1:18" ht="46.5" customHeight="1" thickBot="1" x14ac:dyDescent="0.4">
      <c r="A1097" s="4">
        <f>IF('Data 1Q Ahead No Spaces'!A1097='Data 1Q Ahead No Spaces'!A1096,'Data to Use'!A1096,'Data to Use'!A1096+1)</f>
        <v>30</v>
      </c>
      <c r="B1097" s="2">
        <v>0.73</v>
      </c>
      <c r="C1097" s="2">
        <v>1.43</v>
      </c>
      <c r="D1097" s="2">
        <v>0.86</v>
      </c>
      <c r="E1097" s="2">
        <v>13.18</v>
      </c>
      <c r="F1097" s="2">
        <v>10.61</v>
      </c>
      <c r="G1097" s="2">
        <v>11.1</v>
      </c>
      <c r="H1097" s="2">
        <v>167</v>
      </c>
      <c r="I1097" s="2">
        <v>36.56</v>
      </c>
      <c r="J1097" s="2">
        <v>44.2</v>
      </c>
      <c r="K1097" s="2">
        <v>30.39</v>
      </c>
      <c r="L1097" s="2">
        <v>17.11</v>
      </c>
      <c r="M1097" s="2">
        <v>45.43</v>
      </c>
      <c r="N1097" s="2">
        <v>31.24</v>
      </c>
      <c r="O1097" s="2">
        <v>17.59</v>
      </c>
      <c r="P1097" s="4">
        <f>IF('Data 1Q Ahead No Spaces'!T1097&lt;5,0,IF('Data 1Q Ahead No Spaces'!T1097&lt;11,1,IF('Data 1Q Ahead No Spaces'!T1097&lt;17,2,3)))</f>
        <v>1</v>
      </c>
      <c r="Q1097" s="7">
        <v>72522.295700000002</v>
      </c>
      <c r="R1097" s="7">
        <f>VLOOKUP('Data 1Q Ahead No Spaces'!W1097,Industry!$A$2:$B$11,2,FALSE)</f>
        <v>5</v>
      </c>
    </row>
    <row r="1098" spans="1:18" ht="46.5" customHeight="1" thickBot="1" x14ac:dyDescent="0.4">
      <c r="A1098" s="4">
        <f>IF('Data 1Q Ahead No Spaces'!A1098='Data 1Q Ahead No Spaces'!A1097,'Data to Use'!A1097,'Data to Use'!A1097+1)</f>
        <v>30</v>
      </c>
      <c r="B1098" s="2">
        <v>0.7</v>
      </c>
      <c r="C1098" s="2">
        <v>1.43</v>
      </c>
      <c r="D1098" s="2">
        <v>0.82</v>
      </c>
      <c r="E1098" s="2">
        <v>12.15</v>
      </c>
      <c r="F1098" s="2">
        <v>10.78</v>
      </c>
      <c r="G1098" s="2">
        <v>10.23</v>
      </c>
      <c r="H1098" s="2">
        <v>165</v>
      </c>
      <c r="I1098" s="2">
        <v>36.47</v>
      </c>
      <c r="J1098" s="2">
        <v>42.59</v>
      </c>
      <c r="K1098" s="2">
        <v>29.43</v>
      </c>
      <c r="L1098" s="2">
        <v>16.46</v>
      </c>
      <c r="M1098" s="2">
        <v>44.73</v>
      </c>
      <c r="N1098" s="2">
        <v>30.91</v>
      </c>
      <c r="O1098" s="2">
        <v>17.29</v>
      </c>
      <c r="P1098" s="4">
        <f>IF('Data 1Q Ahead No Spaces'!T1098&lt;5,0,IF('Data 1Q Ahead No Spaces'!T1098&lt;11,1,IF('Data 1Q Ahead No Spaces'!T1098&lt;17,2,3)))</f>
        <v>1</v>
      </c>
      <c r="Q1098" s="7">
        <v>77476.9231</v>
      </c>
      <c r="R1098" s="7">
        <f>VLOOKUP('Data 1Q Ahead No Spaces'!W1098,Industry!$A$2:$B$11,2,FALSE)</f>
        <v>5</v>
      </c>
    </row>
    <row r="1099" spans="1:18" ht="46.5" customHeight="1" thickBot="1" x14ac:dyDescent="0.4">
      <c r="A1099" s="4">
        <f>IF('Data 1Q Ahead No Spaces'!A1099='Data 1Q Ahead No Spaces'!A1098,'Data to Use'!A1098,'Data to Use'!A1098+1)</f>
        <v>30</v>
      </c>
      <c r="B1099" s="2">
        <v>0.67</v>
      </c>
      <c r="C1099" s="2">
        <v>1.5</v>
      </c>
      <c r="D1099" s="2">
        <v>0.79</v>
      </c>
      <c r="E1099" s="2">
        <v>14.97</v>
      </c>
      <c r="F1099" s="2">
        <v>13.32</v>
      </c>
      <c r="G1099" s="2">
        <v>13.11</v>
      </c>
      <c r="H1099" s="2">
        <v>164</v>
      </c>
      <c r="I1099" s="2">
        <v>36.56</v>
      </c>
      <c r="J1099" s="2">
        <v>39.409999999999997</v>
      </c>
      <c r="K1099" s="2">
        <v>26.75</v>
      </c>
      <c r="L1099" s="2">
        <v>15.27</v>
      </c>
      <c r="M1099" s="2">
        <v>47.32</v>
      </c>
      <c r="N1099" s="2">
        <v>32.119999999999997</v>
      </c>
      <c r="O1099" s="2">
        <v>18.34</v>
      </c>
      <c r="P1099" s="4">
        <f>IF('Data 1Q Ahead No Spaces'!T1099&lt;5,0,IF('Data 1Q Ahead No Spaces'!T1099&lt;11,1,IF('Data 1Q Ahead No Spaces'!T1099&lt;17,2,3)))</f>
        <v>1</v>
      </c>
      <c r="Q1099" s="7">
        <v>80430.181500000006</v>
      </c>
      <c r="R1099" s="7">
        <f>VLOOKUP('Data 1Q Ahead No Spaces'!W1099,Industry!$A$2:$B$11,2,FALSE)</f>
        <v>5</v>
      </c>
    </row>
    <row r="1100" spans="1:18" ht="46.5" customHeight="1" thickBot="1" x14ac:dyDescent="0.4">
      <c r="A1100" s="4">
        <f>IF('Data 1Q Ahead No Spaces'!A1100='Data 1Q Ahead No Spaces'!A1099,'Data to Use'!A1099,'Data to Use'!A1099+1)</f>
        <v>30</v>
      </c>
      <c r="B1100" s="2">
        <v>0.59</v>
      </c>
      <c r="C1100" s="2">
        <v>1.45</v>
      </c>
      <c r="D1100" s="2">
        <v>0.69</v>
      </c>
      <c r="E1100" s="2">
        <v>15.01</v>
      </c>
      <c r="F1100" s="2">
        <v>13.44</v>
      </c>
      <c r="G1100" s="2">
        <v>12.96</v>
      </c>
      <c r="H1100" s="2">
        <v>166</v>
      </c>
      <c r="I1100" s="2">
        <v>36.47</v>
      </c>
      <c r="J1100" s="2">
        <v>39.729999999999997</v>
      </c>
      <c r="K1100" s="2">
        <v>26.93</v>
      </c>
      <c r="L1100" s="2">
        <v>15.34</v>
      </c>
      <c r="M1100" s="2">
        <v>47.52</v>
      </c>
      <c r="N1100" s="2">
        <v>32.21</v>
      </c>
      <c r="O1100" s="2">
        <v>18.34</v>
      </c>
      <c r="P1100" s="4">
        <f>IF('Data 1Q Ahead No Spaces'!T1100&lt;5,0,IF('Data 1Q Ahead No Spaces'!T1100&lt;11,1,IF('Data 1Q Ahead No Spaces'!T1100&lt;17,2,3)))</f>
        <v>1</v>
      </c>
      <c r="Q1100" s="7">
        <v>63752.328399999999</v>
      </c>
      <c r="R1100" s="7">
        <f>VLOOKUP('Data 1Q Ahead No Spaces'!W1100,Industry!$A$2:$B$11,2,FALSE)</f>
        <v>5</v>
      </c>
    </row>
    <row r="1101" spans="1:18" ht="46.5" customHeight="1" thickBot="1" x14ac:dyDescent="0.4">
      <c r="A1101" s="4">
        <f>IF('Data 1Q Ahead No Spaces'!A1101='Data 1Q Ahead No Spaces'!A1100,'Data to Use'!A1100,'Data to Use'!A1100+1)</f>
        <v>30</v>
      </c>
      <c r="B1101" s="2">
        <v>0.47</v>
      </c>
      <c r="C1101" s="2">
        <v>1.31</v>
      </c>
      <c r="D1101" s="2">
        <v>0.55000000000000004</v>
      </c>
      <c r="E1101" s="2">
        <v>12.12</v>
      </c>
      <c r="F1101" s="2">
        <v>9.82</v>
      </c>
      <c r="G1101" s="2">
        <v>10.42</v>
      </c>
      <c r="H1101" s="2">
        <v>177</v>
      </c>
      <c r="I1101" s="2">
        <v>35.61</v>
      </c>
      <c r="J1101" s="2">
        <v>40.99</v>
      </c>
      <c r="K1101" s="2">
        <v>28.41</v>
      </c>
      <c r="L1101" s="2">
        <v>15.46</v>
      </c>
      <c r="M1101" s="2">
        <v>44.27</v>
      </c>
      <c r="N1101" s="2">
        <v>30.68</v>
      </c>
      <c r="O1101" s="2">
        <v>16.7</v>
      </c>
      <c r="P1101" s="4">
        <f>IF('Data 1Q Ahead No Spaces'!T1101&lt;5,0,IF('Data 1Q Ahead No Spaces'!T1101&lt;11,1,IF('Data 1Q Ahead No Spaces'!T1101&lt;17,2,3)))</f>
        <v>1</v>
      </c>
      <c r="Q1101" s="7">
        <v>66308.856</v>
      </c>
      <c r="R1101" s="7">
        <f>VLOOKUP('Data 1Q Ahead No Spaces'!W1101,Industry!$A$2:$B$11,2,FALSE)</f>
        <v>5</v>
      </c>
    </row>
    <row r="1102" spans="1:18" ht="46.5" customHeight="1" thickBot="1" x14ac:dyDescent="0.4">
      <c r="A1102" s="4">
        <f>IF('Data 1Q Ahead No Spaces'!A1102='Data 1Q Ahead No Spaces'!A1101,'Data to Use'!A1101,'Data to Use'!A1101+1)</f>
        <v>30</v>
      </c>
      <c r="B1102" s="2">
        <v>0.38</v>
      </c>
      <c r="C1102" s="2">
        <v>1.25</v>
      </c>
      <c r="D1102" s="2">
        <v>0.45</v>
      </c>
      <c r="E1102" s="2">
        <v>12.38</v>
      </c>
      <c r="F1102" s="2">
        <v>10.91</v>
      </c>
      <c r="G1102" s="2">
        <v>10.45</v>
      </c>
      <c r="H1102" s="2">
        <v>164</v>
      </c>
      <c r="I1102" s="2">
        <v>36.44</v>
      </c>
      <c r="J1102" s="2">
        <v>39.89</v>
      </c>
      <c r="K1102" s="2">
        <v>28.26</v>
      </c>
      <c r="L1102" s="2">
        <v>15.38</v>
      </c>
      <c r="M1102" s="2">
        <v>41.15</v>
      </c>
      <c r="N1102" s="2">
        <v>29.15</v>
      </c>
      <c r="O1102" s="2">
        <v>15.86</v>
      </c>
      <c r="P1102" s="4">
        <f>IF('Data 1Q Ahead No Spaces'!T1102&lt;5,0,IF('Data 1Q Ahead No Spaces'!T1102&lt;11,1,IF('Data 1Q Ahead No Spaces'!T1102&lt;17,2,3)))</f>
        <v>1</v>
      </c>
      <c r="Q1102" s="7">
        <v>75588.045100000003</v>
      </c>
      <c r="R1102" s="7">
        <f>VLOOKUP('Data 1Q Ahead No Spaces'!W1102,Industry!$A$2:$B$11,2,FALSE)</f>
        <v>5</v>
      </c>
    </row>
    <row r="1103" spans="1:18" ht="46.5" customHeight="1" thickBot="1" x14ac:dyDescent="0.4">
      <c r="A1103" s="4">
        <f>IF('Data 1Q Ahead No Spaces'!A1103='Data 1Q Ahead No Spaces'!A1102,'Data to Use'!A1102,'Data to Use'!A1102+1)</f>
        <v>30</v>
      </c>
      <c r="B1103" s="2">
        <v>1.61</v>
      </c>
      <c r="C1103" s="2">
        <v>2.63</v>
      </c>
      <c r="D1103" s="2">
        <v>1.87</v>
      </c>
      <c r="E1103" s="2">
        <v>13.07</v>
      </c>
      <c r="F1103" s="2">
        <v>11.49</v>
      </c>
      <c r="G1103" s="2">
        <v>11.47</v>
      </c>
      <c r="H1103" s="2">
        <v>190</v>
      </c>
      <c r="I1103" s="2">
        <v>30.28</v>
      </c>
      <c r="J1103" s="2">
        <v>85.34</v>
      </c>
      <c r="K1103" s="2">
        <v>45.77</v>
      </c>
      <c r="L1103" s="2">
        <v>27.39</v>
      </c>
      <c r="M1103" s="2">
        <v>86.47</v>
      </c>
      <c r="N1103" s="2">
        <v>46.37</v>
      </c>
      <c r="O1103" s="2">
        <v>27.76</v>
      </c>
      <c r="P1103" s="4">
        <f>IF('Data 1Q Ahead No Spaces'!T1103&lt;5,0,IF('Data 1Q Ahead No Spaces'!T1103&lt;11,1,IF('Data 1Q Ahead No Spaces'!T1103&lt;17,2,3)))</f>
        <v>1</v>
      </c>
      <c r="Q1103" s="7">
        <v>68867.289900000003</v>
      </c>
      <c r="R1103" s="7">
        <f>VLOOKUP('Data 1Q Ahead No Spaces'!W1103,Industry!$A$2:$B$11,2,FALSE)</f>
        <v>5</v>
      </c>
    </row>
    <row r="1104" spans="1:18" ht="46.5" customHeight="1" thickBot="1" x14ac:dyDescent="0.4">
      <c r="A1104" s="4">
        <f>IF('Data 1Q Ahead No Spaces'!A1104='Data 1Q Ahead No Spaces'!A1103,'Data to Use'!A1103,'Data to Use'!A1103+1)</f>
        <v>30</v>
      </c>
      <c r="B1104" s="2">
        <v>2.46</v>
      </c>
      <c r="C1104" s="2">
        <v>3.69</v>
      </c>
      <c r="D1104" s="2">
        <v>2.89</v>
      </c>
      <c r="E1104" s="2">
        <v>9.4700000000000006</v>
      </c>
      <c r="F1104" s="2">
        <v>8.1</v>
      </c>
      <c r="G1104" s="2">
        <v>7.85</v>
      </c>
      <c r="H1104" s="2">
        <v>260</v>
      </c>
      <c r="I1104" s="2">
        <v>27.14</v>
      </c>
      <c r="J1104" s="2">
        <v>88.93</v>
      </c>
      <c r="K1104" s="2">
        <v>42.54</v>
      </c>
      <c r="L1104" s="2">
        <v>25.46</v>
      </c>
      <c r="M1104" s="2">
        <v>109.03</v>
      </c>
      <c r="N1104" s="2">
        <v>52.16</v>
      </c>
      <c r="O1104" s="2">
        <v>31.21</v>
      </c>
      <c r="P1104" s="4">
        <f>IF('Data 1Q Ahead No Spaces'!T1104&lt;5,0,IF('Data 1Q Ahead No Spaces'!T1104&lt;11,1,IF('Data 1Q Ahead No Spaces'!T1104&lt;17,2,3)))</f>
        <v>1</v>
      </c>
      <c r="Q1104" s="7">
        <v>71756.271099999998</v>
      </c>
      <c r="R1104" s="7">
        <f>VLOOKUP('Data 1Q Ahead No Spaces'!W1104,Industry!$A$2:$B$11,2,FALSE)</f>
        <v>5</v>
      </c>
    </row>
    <row r="1105" spans="1:18" ht="46.5" customHeight="1" thickBot="1" x14ac:dyDescent="0.4">
      <c r="A1105" s="4">
        <f>IF('Data 1Q Ahead No Spaces'!A1105='Data 1Q Ahead No Spaces'!A1104,'Data to Use'!A1104,'Data to Use'!A1104+1)</f>
        <v>30</v>
      </c>
      <c r="B1105" s="2">
        <v>2</v>
      </c>
      <c r="C1105" s="2">
        <v>3.02</v>
      </c>
      <c r="D1105" s="2">
        <v>2.39</v>
      </c>
      <c r="E1105" s="2">
        <v>7.99</v>
      </c>
      <c r="F1105" s="2">
        <v>5.61</v>
      </c>
      <c r="G1105" s="2">
        <v>6.28</v>
      </c>
      <c r="H1105" s="2">
        <v>279</v>
      </c>
      <c r="I1105" s="2">
        <v>28.98</v>
      </c>
      <c r="J1105" s="2">
        <v>79.09</v>
      </c>
      <c r="K1105" s="2">
        <v>42.74</v>
      </c>
      <c r="L1105" s="2">
        <v>24.16</v>
      </c>
      <c r="M1105" s="2">
        <v>85.04</v>
      </c>
      <c r="N1105" s="2">
        <v>45.96</v>
      </c>
      <c r="O1105" s="2">
        <v>25.97</v>
      </c>
      <c r="P1105" s="4">
        <f>IF('Data 1Q Ahead No Spaces'!T1105&lt;5,0,IF('Data 1Q Ahead No Spaces'!T1105&lt;11,1,IF('Data 1Q Ahead No Spaces'!T1105&lt;17,2,3)))</f>
        <v>1</v>
      </c>
      <c r="Q1105" s="7">
        <v>75354.806500000006</v>
      </c>
      <c r="R1105" s="7">
        <f>VLOOKUP('Data 1Q Ahead No Spaces'!W1105,Industry!$A$2:$B$11,2,FALSE)</f>
        <v>5</v>
      </c>
    </row>
    <row r="1106" spans="1:18" ht="46.5" customHeight="1" thickBot="1" x14ac:dyDescent="0.4">
      <c r="A1106" s="4">
        <f>IF('Data 1Q Ahead No Spaces'!A1106='Data 1Q Ahead No Spaces'!A1105,'Data to Use'!A1105,'Data to Use'!A1105+1)</f>
        <v>30</v>
      </c>
      <c r="B1106" s="2">
        <v>1.88</v>
      </c>
      <c r="C1106" s="2">
        <v>2.86</v>
      </c>
      <c r="D1106" s="2">
        <v>2.2599999999999998</v>
      </c>
      <c r="E1106" s="2">
        <v>9.61</v>
      </c>
      <c r="F1106" s="2">
        <v>8.26</v>
      </c>
      <c r="G1106" s="2">
        <v>7.87</v>
      </c>
      <c r="H1106" s="2">
        <v>255</v>
      </c>
      <c r="I1106" s="2">
        <v>29.59</v>
      </c>
      <c r="J1106" s="2">
        <v>77.55</v>
      </c>
      <c r="K1106" s="2">
        <v>42.6</v>
      </c>
      <c r="L1106" s="2">
        <v>24.37</v>
      </c>
      <c r="M1106" s="2">
        <v>82.05</v>
      </c>
      <c r="N1106" s="2">
        <v>45.07</v>
      </c>
      <c r="O1106" s="2">
        <v>25.79</v>
      </c>
      <c r="P1106" s="4">
        <f>IF('Data 1Q Ahead No Spaces'!T1106&lt;5,0,IF('Data 1Q Ahead No Spaces'!T1106&lt;11,1,IF('Data 1Q Ahead No Spaces'!T1106&lt;17,2,3)))</f>
        <v>1</v>
      </c>
      <c r="Q1106" s="7">
        <v>85890.265299999999</v>
      </c>
      <c r="R1106" s="7">
        <f>VLOOKUP('Data 1Q Ahead No Spaces'!W1106,Industry!$A$2:$B$11,2,FALSE)</f>
        <v>5</v>
      </c>
    </row>
    <row r="1107" spans="1:18" ht="46.5" customHeight="1" thickBot="1" x14ac:dyDescent="0.4">
      <c r="A1107" s="4">
        <f>IF('Data 1Q Ahead No Spaces'!A1107='Data 1Q Ahead No Spaces'!A1106,'Data to Use'!A1106,'Data to Use'!A1106+1)</f>
        <v>30</v>
      </c>
      <c r="B1107" s="2">
        <v>1.66</v>
      </c>
      <c r="C1107" s="2">
        <v>2.61</v>
      </c>
      <c r="D1107" s="2">
        <v>2.02</v>
      </c>
      <c r="E1107" s="2">
        <v>10.83</v>
      </c>
      <c r="F1107" s="2">
        <v>9.27</v>
      </c>
      <c r="G1107" s="2">
        <v>9.2200000000000006</v>
      </c>
      <c r="H1107" s="2">
        <v>272</v>
      </c>
      <c r="I1107" s="2">
        <v>30.41</v>
      </c>
      <c r="J1107" s="2">
        <v>71.38</v>
      </c>
      <c r="K1107" s="2">
        <v>40.590000000000003</v>
      </c>
      <c r="L1107" s="2">
        <v>22.96</v>
      </c>
      <c r="M1107" s="2">
        <v>75.87</v>
      </c>
      <c r="N1107" s="2">
        <v>43.14</v>
      </c>
      <c r="O1107" s="2">
        <v>24.4</v>
      </c>
      <c r="P1107" s="4">
        <f>IF('Data 1Q Ahead No Spaces'!T1107&lt;5,0,IF('Data 1Q Ahead No Spaces'!T1107&lt;11,1,IF('Data 1Q Ahead No Spaces'!T1107&lt;17,2,3)))</f>
        <v>1</v>
      </c>
      <c r="Q1107" s="7">
        <v>85273.315700000006</v>
      </c>
      <c r="R1107" s="7">
        <f>VLOOKUP('Data 1Q Ahead No Spaces'!W1107,Industry!$A$2:$B$11,2,FALSE)</f>
        <v>5</v>
      </c>
    </row>
    <row r="1108" spans="1:18" ht="46.5" customHeight="1" thickBot="1" x14ac:dyDescent="0.4">
      <c r="A1108" s="4">
        <f>IF('Data 1Q Ahead No Spaces'!A1108='Data 1Q Ahead No Spaces'!A1107,'Data to Use'!A1107,'Data to Use'!A1107+1)</f>
        <v>30</v>
      </c>
      <c r="B1108" s="2">
        <v>1.59</v>
      </c>
      <c r="C1108" s="2">
        <v>2.46</v>
      </c>
      <c r="D1108" s="2">
        <v>1.92</v>
      </c>
      <c r="E1108" s="2">
        <v>11.36</v>
      </c>
      <c r="F1108" s="2">
        <v>9.6199999999999992</v>
      </c>
      <c r="G1108" s="2">
        <v>9.5399999999999991</v>
      </c>
      <c r="H1108" s="2">
        <v>248</v>
      </c>
      <c r="I1108" s="2">
        <v>31.64</v>
      </c>
      <c r="J1108" s="2">
        <v>65.86</v>
      </c>
      <c r="K1108" s="2">
        <v>38.619999999999997</v>
      </c>
      <c r="L1108" s="2">
        <v>21.9</v>
      </c>
      <c r="M1108" s="2">
        <v>70.53</v>
      </c>
      <c r="N1108" s="2">
        <v>41.36</v>
      </c>
      <c r="O1108" s="2">
        <v>23.46</v>
      </c>
      <c r="P1108" s="4">
        <f>IF('Data 1Q Ahead No Spaces'!T1108&lt;5,0,IF('Data 1Q Ahead No Spaces'!T1108&lt;11,1,IF('Data 1Q Ahead No Spaces'!T1108&lt;17,2,3)))</f>
        <v>1</v>
      </c>
      <c r="Q1108" s="7">
        <v>98933.6875</v>
      </c>
      <c r="R1108" s="7">
        <f>VLOOKUP('Data 1Q Ahead No Spaces'!W1108,Industry!$A$2:$B$11,2,FALSE)</f>
        <v>5</v>
      </c>
    </row>
    <row r="1109" spans="1:18" ht="46.5" customHeight="1" thickBot="1" x14ac:dyDescent="0.4">
      <c r="A1109" s="4">
        <f>IF('Data 1Q Ahead No Spaces'!A1109='Data 1Q Ahead No Spaces'!A1108,'Data to Use'!A1108,'Data to Use'!A1108+1)</f>
        <v>30</v>
      </c>
      <c r="B1109" s="2">
        <v>1.42</v>
      </c>
      <c r="C1109" s="2">
        <v>2.2000000000000002</v>
      </c>
      <c r="D1109" s="2">
        <v>1.7</v>
      </c>
      <c r="E1109" s="2">
        <v>10.87</v>
      </c>
      <c r="F1109" s="2">
        <v>8.24</v>
      </c>
      <c r="G1109" s="2">
        <v>9</v>
      </c>
      <c r="H1109" s="2">
        <v>259</v>
      </c>
      <c r="I1109" s="2">
        <v>35.17</v>
      </c>
      <c r="J1109" s="2">
        <v>59.23</v>
      </c>
      <c r="K1109" s="2">
        <v>36.85</v>
      </c>
      <c r="L1109" s="2">
        <v>21.79</v>
      </c>
      <c r="M1109" s="2">
        <v>60.73</v>
      </c>
      <c r="N1109" s="2">
        <v>37.78</v>
      </c>
      <c r="O1109" s="2">
        <v>22.34</v>
      </c>
      <c r="P1109" s="4">
        <f>IF('Data 1Q Ahead No Spaces'!T1109&lt;5,0,IF('Data 1Q Ahead No Spaces'!T1109&lt;11,1,IF('Data 1Q Ahead No Spaces'!T1109&lt;17,2,3)))</f>
        <v>1</v>
      </c>
      <c r="Q1109" s="7">
        <v>104318.8668</v>
      </c>
      <c r="R1109" s="7">
        <f>VLOOKUP('Data 1Q Ahead No Spaces'!W1109,Industry!$A$2:$B$11,2,FALSE)</f>
        <v>5</v>
      </c>
    </row>
    <row r="1110" spans="1:18" ht="46.5" customHeight="1" thickBot="1" x14ac:dyDescent="0.4">
      <c r="A1110" s="4">
        <f>IF('Data 1Q Ahead No Spaces'!A1110='Data 1Q Ahead No Spaces'!A1109,'Data to Use'!A1109,'Data to Use'!A1109+1)</f>
        <v>30</v>
      </c>
      <c r="B1110" s="2">
        <v>1.4</v>
      </c>
      <c r="C1110" s="2">
        <v>2.15</v>
      </c>
      <c r="D1110" s="2">
        <v>1.67</v>
      </c>
      <c r="E1110" s="2">
        <v>10.56</v>
      </c>
      <c r="F1110" s="2">
        <v>8.9600000000000009</v>
      </c>
      <c r="G1110" s="2">
        <v>8.6300000000000008</v>
      </c>
      <c r="H1110" s="2">
        <v>243</v>
      </c>
      <c r="I1110" s="2">
        <v>35.42</v>
      </c>
      <c r="J1110" s="2">
        <v>58.34</v>
      </c>
      <c r="K1110" s="2">
        <v>36.64</v>
      </c>
      <c r="L1110" s="2">
        <v>21.64</v>
      </c>
      <c r="M1110" s="2">
        <v>59.24</v>
      </c>
      <c r="N1110" s="2">
        <v>37.200000000000003</v>
      </c>
      <c r="O1110" s="2">
        <v>21.97</v>
      </c>
      <c r="P1110" s="4">
        <f>IF('Data 1Q Ahead No Spaces'!T1110&lt;5,0,IF('Data 1Q Ahead No Spaces'!T1110&lt;11,1,IF('Data 1Q Ahead No Spaces'!T1110&lt;17,2,3)))</f>
        <v>1</v>
      </c>
      <c r="Q1110" s="7">
        <v>107110.8885</v>
      </c>
      <c r="R1110" s="7">
        <f>VLOOKUP('Data 1Q Ahead No Spaces'!W1110,Industry!$A$2:$B$11,2,FALSE)</f>
        <v>5</v>
      </c>
    </row>
    <row r="1111" spans="1:18" ht="46.5" customHeight="1" thickBot="1" x14ac:dyDescent="0.4">
      <c r="A1111" s="4">
        <f>IF('Data 1Q Ahead No Spaces'!A1111='Data 1Q Ahead No Spaces'!A1110,'Data to Use'!A1110,'Data to Use'!A1110+1)</f>
        <v>30</v>
      </c>
      <c r="B1111" s="2">
        <v>1.37</v>
      </c>
      <c r="C1111" s="2">
        <v>2.19</v>
      </c>
      <c r="D1111" s="2">
        <v>1.65</v>
      </c>
      <c r="E1111" s="2">
        <v>11.52</v>
      </c>
      <c r="F1111" s="2">
        <v>9.59</v>
      </c>
      <c r="G1111" s="2">
        <v>9.61</v>
      </c>
      <c r="H1111" s="2">
        <v>245</v>
      </c>
      <c r="I1111" s="2">
        <v>36.67</v>
      </c>
      <c r="J1111" s="2">
        <v>50.47</v>
      </c>
      <c r="K1111" s="2">
        <v>32.19</v>
      </c>
      <c r="L1111" s="2">
        <v>19.36</v>
      </c>
      <c r="M1111" s="2">
        <v>56.8</v>
      </c>
      <c r="N1111" s="2">
        <v>36.22</v>
      </c>
      <c r="O1111" s="2">
        <v>21.78</v>
      </c>
      <c r="P1111" s="4">
        <f>IF('Data 1Q Ahead No Spaces'!T1111&lt;5,0,IF('Data 1Q Ahead No Spaces'!T1111&lt;11,1,IF('Data 1Q Ahead No Spaces'!T1111&lt;17,2,3)))</f>
        <v>1</v>
      </c>
      <c r="Q1111" s="7">
        <v>105614.81630000001</v>
      </c>
      <c r="R1111" s="7">
        <f>VLOOKUP('Data 1Q Ahead No Spaces'!W1111,Industry!$A$2:$B$11,2,FALSE)</f>
        <v>5</v>
      </c>
    </row>
    <row r="1112" spans="1:18" ht="46.5" customHeight="1" thickBot="1" x14ac:dyDescent="0.4">
      <c r="A1112" s="4">
        <f>IF('Data 1Q Ahead No Spaces'!A1112='Data 1Q Ahead No Spaces'!A1111,'Data to Use'!A1111,'Data to Use'!A1111+1)</f>
        <v>30</v>
      </c>
      <c r="B1112" s="2">
        <v>1.33</v>
      </c>
      <c r="C1112" s="2">
        <v>2.13</v>
      </c>
      <c r="D1112" s="2">
        <v>1.59</v>
      </c>
      <c r="E1112" s="2">
        <v>12.89</v>
      </c>
      <c r="F1112" s="2">
        <v>11.22</v>
      </c>
      <c r="G1112" s="2">
        <v>11.11</v>
      </c>
      <c r="H1112" s="2">
        <v>235</v>
      </c>
      <c r="I1112" s="2">
        <v>37.1</v>
      </c>
      <c r="J1112" s="2">
        <v>50.26</v>
      </c>
      <c r="K1112" s="2">
        <v>32.159999999999997</v>
      </c>
      <c r="L1112" s="2">
        <v>19.46</v>
      </c>
      <c r="M1112" s="2">
        <v>56.28</v>
      </c>
      <c r="N1112" s="2">
        <v>36.01</v>
      </c>
      <c r="O1112" s="2">
        <v>21.79</v>
      </c>
      <c r="P1112" s="4">
        <f>IF('Data 1Q Ahead No Spaces'!T1112&lt;5,0,IF('Data 1Q Ahead No Spaces'!T1112&lt;11,1,IF('Data 1Q Ahead No Spaces'!T1112&lt;17,2,3)))</f>
        <v>1</v>
      </c>
      <c r="Q1112" s="7">
        <v>96271.119099999996</v>
      </c>
      <c r="R1112" s="7">
        <f>VLOOKUP('Data 1Q Ahead No Spaces'!W1112,Industry!$A$2:$B$11,2,FALSE)</f>
        <v>5</v>
      </c>
    </row>
    <row r="1113" spans="1:18" ht="46.5" customHeight="1" thickBot="1" x14ac:dyDescent="0.4">
      <c r="A1113" s="4">
        <f>IF('Data 1Q Ahead No Spaces'!A1113='Data 1Q Ahead No Spaces'!A1112,'Data to Use'!A1112,'Data to Use'!A1112+1)</f>
        <v>30</v>
      </c>
      <c r="B1113" s="2">
        <v>1.3</v>
      </c>
      <c r="C1113" s="2">
        <v>2.11</v>
      </c>
      <c r="D1113" s="2">
        <v>1.55</v>
      </c>
      <c r="E1113" s="2">
        <v>7.29</v>
      </c>
      <c r="F1113" s="2">
        <v>5.79</v>
      </c>
      <c r="G1113" s="2">
        <v>6.05</v>
      </c>
      <c r="H1113" s="2">
        <v>377</v>
      </c>
      <c r="I1113" s="2">
        <v>34.22</v>
      </c>
      <c r="J1113" s="2">
        <v>54.38</v>
      </c>
      <c r="K1113" s="2">
        <v>33.94</v>
      </c>
      <c r="L1113" s="2">
        <v>19.5</v>
      </c>
      <c r="M1113" s="2">
        <v>60.24</v>
      </c>
      <c r="N1113" s="2">
        <v>37.590000000000003</v>
      </c>
      <c r="O1113" s="2">
        <v>21.6</v>
      </c>
      <c r="P1113" s="4">
        <f>IF('Data 1Q Ahead No Spaces'!T1113&lt;5,0,IF('Data 1Q Ahead No Spaces'!T1113&lt;11,1,IF('Data 1Q Ahead No Spaces'!T1113&lt;17,2,3)))</f>
        <v>1</v>
      </c>
      <c r="Q1113" s="7">
        <v>104578.125</v>
      </c>
      <c r="R1113" s="7">
        <f>VLOOKUP('Data 1Q Ahead No Spaces'!W1113,Industry!$A$2:$B$11,2,FALSE)</f>
        <v>5</v>
      </c>
    </row>
    <row r="1114" spans="1:18" ht="46.5" customHeight="1" thickBot="1" x14ac:dyDescent="0.4">
      <c r="A1114" s="4">
        <f>IF('Data 1Q Ahead No Spaces'!A1114='Data 1Q Ahead No Spaces'!A1113,'Data to Use'!A1113,'Data to Use'!A1113+1)</f>
        <v>30</v>
      </c>
      <c r="B1114" s="2">
        <v>1.49</v>
      </c>
      <c r="C1114" s="2">
        <v>2.33</v>
      </c>
      <c r="D1114" s="2">
        <v>1.77</v>
      </c>
      <c r="E1114" s="2">
        <v>11.05</v>
      </c>
      <c r="F1114" s="2">
        <v>9.3800000000000008</v>
      </c>
      <c r="G1114" s="2">
        <v>9.1300000000000008</v>
      </c>
      <c r="H1114" s="2">
        <v>239</v>
      </c>
      <c r="I1114" s="2">
        <v>31.37</v>
      </c>
      <c r="J1114" s="2">
        <v>58.77</v>
      </c>
      <c r="K1114" s="2">
        <v>34.049999999999997</v>
      </c>
      <c r="L1114" s="2">
        <v>19.5</v>
      </c>
      <c r="M1114" s="2">
        <v>72.58</v>
      </c>
      <c r="N1114" s="2">
        <v>42.06</v>
      </c>
      <c r="O1114" s="2">
        <v>24.08</v>
      </c>
      <c r="P1114" s="4">
        <f>IF('Data 1Q Ahead No Spaces'!T1114&lt;5,0,IF('Data 1Q Ahead No Spaces'!T1114&lt;11,1,IF('Data 1Q Ahead No Spaces'!T1114&lt;17,2,3)))</f>
        <v>1</v>
      </c>
      <c r="Q1114" s="7">
        <v>104331.65029999999</v>
      </c>
      <c r="R1114" s="7">
        <f>VLOOKUP('Data 1Q Ahead No Spaces'!W1114,Industry!$A$2:$B$11,2,FALSE)</f>
        <v>5</v>
      </c>
    </row>
    <row r="1115" spans="1:18" ht="46.5" customHeight="1" thickBot="1" x14ac:dyDescent="0.4">
      <c r="A1115" s="4">
        <f>IF('Data 1Q Ahead No Spaces'!A1115='Data 1Q Ahead No Spaces'!A1114,'Data to Use'!A1114,'Data to Use'!A1114+1)</f>
        <v>30</v>
      </c>
      <c r="B1115" s="2">
        <v>1.46</v>
      </c>
      <c r="C1115" s="2">
        <v>2.37</v>
      </c>
      <c r="D1115" s="2">
        <v>1.74</v>
      </c>
      <c r="E1115" s="2">
        <v>11.72</v>
      </c>
      <c r="F1115" s="2">
        <v>10.119999999999999</v>
      </c>
      <c r="G1115" s="2">
        <v>9.86</v>
      </c>
      <c r="H1115" s="2">
        <v>245</v>
      </c>
      <c r="I1115" s="2">
        <v>32.74</v>
      </c>
      <c r="J1115" s="2">
        <v>60.77</v>
      </c>
      <c r="K1115" s="2">
        <v>35.75</v>
      </c>
      <c r="L1115" s="2">
        <v>21.01</v>
      </c>
      <c r="M1115" s="2">
        <v>69.98</v>
      </c>
      <c r="N1115" s="2">
        <v>41.17</v>
      </c>
      <c r="O1115" s="2">
        <v>24.19</v>
      </c>
      <c r="P1115" s="4">
        <f>IF('Data 1Q Ahead No Spaces'!T1115&lt;5,0,IF('Data 1Q Ahead No Spaces'!T1115&lt;11,1,IF('Data 1Q Ahead No Spaces'!T1115&lt;17,2,3)))</f>
        <v>1</v>
      </c>
      <c r="Q1115" s="7">
        <v>98794.007899999997</v>
      </c>
      <c r="R1115" s="7">
        <f>VLOOKUP('Data 1Q Ahead No Spaces'!W1115,Industry!$A$2:$B$11,2,FALSE)</f>
        <v>5</v>
      </c>
    </row>
    <row r="1116" spans="1:18" ht="46.5" customHeight="1" thickBot="1" x14ac:dyDescent="0.4">
      <c r="A1116" s="4">
        <f>IF('Data 1Q Ahead No Spaces'!A1116='Data 1Q Ahead No Spaces'!A1115,'Data to Use'!A1115,'Data to Use'!A1115+1)</f>
        <v>30</v>
      </c>
      <c r="B1116" s="2">
        <v>1.56</v>
      </c>
      <c r="C1116" s="2">
        <v>2.4700000000000002</v>
      </c>
      <c r="D1116" s="2">
        <v>1.87</v>
      </c>
      <c r="E1116" s="2">
        <v>12.31</v>
      </c>
      <c r="F1116" s="2">
        <v>10.47</v>
      </c>
      <c r="G1116" s="2">
        <v>10.32</v>
      </c>
      <c r="H1116" s="2">
        <v>223</v>
      </c>
      <c r="I1116" s="2">
        <v>33.130000000000003</v>
      </c>
      <c r="J1116" s="2">
        <v>60.37</v>
      </c>
      <c r="K1116" s="2">
        <v>35.42</v>
      </c>
      <c r="L1116" s="2">
        <v>21.09</v>
      </c>
      <c r="M1116" s="2">
        <v>70.430000000000007</v>
      </c>
      <c r="N1116" s="2">
        <v>41.33</v>
      </c>
      <c r="O1116" s="2">
        <v>24.6</v>
      </c>
      <c r="P1116" s="4">
        <f>IF('Data 1Q Ahead No Spaces'!T1116&lt;5,0,IF('Data 1Q Ahead No Spaces'!T1116&lt;11,1,IF('Data 1Q Ahead No Spaces'!T1116&lt;17,2,3)))</f>
        <v>1</v>
      </c>
      <c r="Q1116" s="7">
        <v>78935.993199999997</v>
      </c>
      <c r="R1116" s="7">
        <f>VLOOKUP('Data 1Q Ahead No Spaces'!W1116,Industry!$A$2:$B$11,2,FALSE)</f>
        <v>5</v>
      </c>
    </row>
    <row r="1117" spans="1:18" ht="46.5" customHeight="1" thickBot="1" x14ac:dyDescent="0.4">
      <c r="A1117" s="4">
        <f>IF('Data 1Q Ahead No Spaces'!A1117='Data 1Q Ahead No Spaces'!A1116,'Data to Use'!A1116,'Data to Use'!A1116+1)</f>
        <v>30</v>
      </c>
      <c r="B1117" s="2">
        <v>1.47</v>
      </c>
      <c r="C1117" s="2">
        <v>2.8</v>
      </c>
      <c r="D1117" s="2">
        <v>1.83</v>
      </c>
      <c r="E1117" s="2">
        <v>3.59</v>
      </c>
      <c r="F1117" s="2">
        <v>1.01</v>
      </c>
      <c r="G1117" s="2">
        <v>1.65</v>
      </c>
      <c r="H1117" s="2">
        <v>238</v>
      </c>
      <c r="I1117" s="2">
        <v>31.27</v>
      </c>
      <c r="J1117" s="2">
        <v>66.7</v>
      </c>
      <c r="K1117" s="2">
        <v>39.119999999999997</v>
      </c>
      <c r="L1117" s="2">
        <v>22.08</v>
      </c>
      <c r="M1117" s="2">
        <v>70.510000000000005</v>
      </c>
      <c r="N1117" s="2">
        <v>41.35</v>
      </c>
      <c r="O1117" s="2">
        <v>23.35</v>
      </c>
      <c r="P1117" s="4">
        <f>IF('Data 1Q Ahead No Spaces'!T1117&lt;5,0,IF('Data 1Q Ahead No Spaces'!T1117&lt;11,1,IF('Data 1Q Ahead No Spaces'!T1117&lt;17,2,3)))</f>
        <v>1</v>
      </c>
      <c r="Q1117" s="7">
        <v>80539.708100000003</v>
      </c>
      <c r="R1117" s="7">
        <f>VLOOKUP('Data 1Q Ahead No Spaces'!W1117,Industry!$A$2:$B$11,2,FALSE)</f>
        <v>5</v>
      </c>
    </row>
    <row r="1118" spans="1:18" ht="46.5" customHeight="1" thickBot="1" x14ac:dyDescent="0.4">
      <c r="A1118" s="4">
        <f>IF('Data 1Q Ahead No Spaces'!A1118='Data 1Q Ahead No Spaces'!A1117,'Data to Use'!A1117,'Data to Use'!A1117+1)</f>
        <v>30</v>
      </c>
      <c r="B1118" s="2">
        <v>1.78</v>
      </c>
      <c r="C1118" s="2">
        <v>3.27</v>
      </c>
      <c r="D1118" s="2">
        <v>2.2400000000000002</v>
      </c>
      <c r="E1118" s="2">
        <v>10</v>
      </c>
      <c r="F1118" s="2">
        <v>8.5</v>
      </c>
      <c r="G1118" s="2">
        <v>8.07</v>
      </c>
      <c r="H1118" s="2">
        <v>241</v>
      </c>
      <c r="I1118" s="2">
        <v>32.01</v>
      </c>
      <c r="J1118" s="2">
        <v>72.22</v>
      </c>
      <c r="K1118" s="2">
        <v>40.86</v>
      </c>
      <c r="L1118" s="2">
        <v>24.49</v>
      </c>
      <c r="M1118" s="2">
        <v>76.760000000000005</v>
      </c>
      <c r="N1118" s="2">
        <v>43.43</v>
      </c>
      <c r="O1118" s="2">
        <v>26.03</v>
      </c>
      <c r="P1118" s="4">
        <f>IF('Data 1Q Ahead No Spaces'!T1118&lt;5,0,IF('Data 1Q Ahead No Spaces'!T1118&lt;11,1,IF('Data 1Q Ahead No Spaces'!T1118&lt;17,2,3)))</f>
        <v>1</v>
      </c>
      <c r="Q1118" s="7">
        <v>83770.255000000005</v>
      </c>
      <c r="R1118" s="7">
        <f>VLOOKUP('Data 1Q Ahead No Spaces'!W1118,Industry!$A$2:$B$11,2,FALSE)</f>
        <v>5</v>
      </c>
    </row>
    <row r="1119" spans="1:18" ht="46.5" customHeight="1" thickBot="1" x14ac:dyDescent="0.4">
      <c r="A1119" s="4">
        <f>IF('Data 1Q Ahead No Spaces'!A1119='Data 1Q Ahead No Spaces'!A1118,'Data to Use'!A1118,'Data to Use'!A1118+1)</f>
        <v>30</v>
      </c>
      <c r="B1119" s="2">
        <v>1.78</v>
      </c>
      <c r="C1119" s="2">
        <v>3.23</v>
      </c>
      <c r="D1119" s="2">
        <v>2.2599999999999998</v>
      </c>
      <c r="E1119" s="2">
        <v>11.42</v>
      </c>
      <c r="F1119" s="2">
        <v>9.68</v>
      </c>
      <c r="G1119" s="2">
        <v>9.42</v>
      </c>
      <c r="H1119" s="2">
        <v>248</v>
      </c>
      <c r="I1119" s="2">
        <v>32.51</v>
      </c>
      <c r="J1119" s="2">
        <v>65.02</v>
      </c>
      <c r="K1119" s="2">
        <v>37.630000000000003</v>
      </c>
      <c r="L1119" s="2">
        <v>22.5</v>
      </c>
      <c r="M1119" s="2">
        <v>72.790000000000006</v>
      </c>
      <c r="N1119" s="2">
        <v>42.13</v>
      </c>
      <c r="O1119" s="2">
        <v>25.19</v>
      </c>
      <c r="P1119" s="4">
        <f>IF('Data 1Q Ahead No Spaces'!T1119&lt;5,0,IF('Data 1Q Ahead No Spaces'!T1119&lt;11,1,IF('Data 1Q Ahead No Spaces'!T1119&lt;17,2,3)))</f>
        <v>1</v>
      </c>
      <c r="Q1119" s="7">
        <v>85826.858600000007</v>
      </c>
      <c r="R1119" s="7">
        <f>VLOOKUP('Data 1Q Ahead No Spaces'!W1119,Industry!$A$2:$B$11,2,FALSE)</f>
        <v>5</v>
      </c>
    </row>
    <row r="1120" spans="1:18" ht="37.5" customHeight="1" thickBot="1" x14ac:dyDescent="0.4">
      <c r="A1120" s="4">
        <f>IF('Data 1Q Ahead No Spaces'!A1120='Data 1Q Ahead No Spaces'!A1119,'Data to Use'!A1119,'Data to Use'!A1119+1)</f>
        <v>31</v>
      </c>
      <c r="B1120" s="2">
        <v>1.36</v>
      </c>
      <c r="C1120" s="2">
        <v>2.7</v>
      </c>
      <c r="D1120" s="2">
        <v>1.79</v>
      </c>
      <c r="E1120" s="2">
        <v>5.74</v>
      </c>
      <c r="F1120" s="2">
        <v>2.91</v>
      </c>
      <c r="G1120" s="2">
        <v>3.96</v>
      </c>
      <c r="H1120" s="2">
        <v>47</v>
      </c>
      <c r="I1120" s="2">
        <v>30.39</v>
      </c>
      <c r="J1120" s="2">
        <v>131.91999999999999</v>
      </c>
      <c r="K1120" s="2">
        <v>56.79</v>
      </c>
      <c r="L1120" s="2">
        <v>40.090000000000003</v>
      </c>
      <c r="M1120" s="2">
        <v>132.29</v>
      </c>
      <c r="N1120" s="2">
        <v>56.95</v>
      </c>
      <c r="O1120" s="2">
        <v>40.200000000000003</v>
      </c>
      <c r="P1120" s="4">
        <f>IF('Data 1Q Ahead No Spaces'!T1120&lt;5,0,IF('Data 1Q Ahead No Spaces'!T1120&lt;11,1,IF('Data 1Q Ahead No Spaces'!T1120&lt;17,2,3)))</f>
        <v>2</v>
      </c>
      <c r="Q1120" s="7">
        <v>5461.29</v>
      </c>
      <c r="R1120" s="7">
        <f>VLOOKUP('Data 1Q Ahead No Spaces'!W1120,Industry!$A$2:$B$11,2,FALSE)</f>
        <v>1</v>
      </c>
    </row>
    <row r="1121" spans="1:18" ht="37.5" customHeight="1" thickBot="1" x14ac:dyDescent="0.4">
      <c r="A1121" s="4">
        <f>IF('Data 1Q Ahead No Spaces'!A1121='Data 1Q Ahead No Spaces'!A1120,'Data to Use'!A1120,'Data to Use'!A1120+1)</f>
        <v>31</v>
      </c>
      <c r="B1121" s="2">
        <v>1.81</v>
      </c>
      <c r="C1121" s="2">
        <v>2.74</v>
      </c>
      <c r="D1121" s="2">
        <v>2.38</v>
      </c>
      <c r="E1121" s="2">
        <v>2.8</v>
      </c>
      <c r="F1121" s="2">
        <v>-0.25</v>
      </c>
      <c r="G1121" s="2">
        <v>0.93</v>
      </c>
      <c r="H1121" s="2">
        <v>44</v>
      </c>
      <c r="I1121" s="2">
        <v>27.58</v>
      </c>
      <c r="J1121" s="2">
        <v>148.26</v>
      </c>
      <c r="K1121" s="2">
        <v>59.72</v>
      </c>
      <c r="L1121" s="2">
        <v>40.909999999999997</v>
      </c>
      <c r="M1121" s="2">
        <v>148.26</v>
      </c>
      <c r="N1121" s="2">
        <v>59.72</v>
      </c>
      <c r="O1121" s="2">
        <v>40.909999999999997</v>
      </c>
      <c r="P1121" s="4">
        <f>IF('Data 1Q Ahead No Spaces'!T1121&lt;5,0,IF('Data 1Q Ahead No Spaces'!T1121&lt;11,1,IF('Data 1Q Ahead No Spaces'!T1121&lt;17,2,3)))</f>
        <v>2</v>
      </c>
      <c r="Q1121" s="7">
        <v>3905.48</v>
      </c>
      <c r="R1121" s="7">
        <f>VLOOKUP('Data 1Q Ahead No Spaces'!W1121,Industry!$A$2:$B$11,2,FALSE)</f>
        <v>1</v>
      </c>
    </row>
    <row r="1122" spans="1:18" ht="37.5" customHeight="1" thickBot="1" x14ac:dyDescent="0.4">
      <c r="A1122" s="4">
        <f>IF('Data 1Q Ahead No Spaces'!A1122='Data 1Q Ahead No Spaces'!A1121,'Data to Use'!A1121,'Data to Use'!A1121+1)</f>
        <v>31</v>
      </c>
      <c r="B1122" s="2">
        <v>1.85</v>
      </c>
      <c r="C1122" s="2">
        <v>4.92</v>
      </c>
      <c r="D1122" s="2">
        <v>2.93</v>
      </c>
      <c r="E1122" s="2">
        <v>5.52</v>
      </c>
      <c r="F1122" s="2">
        <v>3.88</v>
      </c>
      <c r="G1122" s="2">
        <v>3.44</v>
      </c>
      <c r="H1122" s="2">
        <v>44.6</v>
      </c>
      <c r="I1122" s="2">
        <v>26.88</v>
      </c>
      <c r="J1122" s="2">
        <v>154.51</v>
      </c>
      <c r="K1122" s="2">
        <v>60.71</v>
      </c>
      <c r="L1122" s="2">
        <v>41.55</v>
      </c>
      <c r="M1122" s="2">
        <v>154.51</v>
      </c>
      <c r="N1122" s="2">
        <v>60.71</v>
      </c>
      <c r="O1122" s="2">
        <v>41.55</v>
      </c>
      <c r="P1122" s="4">
        <f>IF('Data 1Q Ahead No Spaces'!T1122&lt;5,0,IF('Data 1Q Ahead No Spaces'!T1122&lt;11,1,IF('Data 1Q Ahead No Spaces'!T1122&lt;17,2,3)))</f>
        <v>2</v>
      </c>
      <c r="Q1122" s="7">
        <v>2542.3200000000002</v>
      </c>
      <c r="R1122" s="7">
        <f>VLOOKUP('Data 1Q Ahead No Spaces'!W1122,Industry!$A$2:$B$11,2,FALSE)</f>
        <v>1</v>
      </c>
    </row>
    <row r="1123" spans="1:18" ht="37.5" customHeight="1" thickBot="1" x14ac:dyDescent="0.4">
      <c r="A1123" s="4">
        <f>IF('Data 1Q Ahead No Spaces'!A1123='Data 1Q Ahead No Spaces'!A1122,'Data to Use'!A1122,'Data to Use'!A1122+1)</f>
        <v>31</v>
      </c>
      <c r="B1123" s="2">
        <v>2.46</v>
      </c>
      <c r="C1123" s="2">
        <v>6.51</v>
      </c>
      <c r="D1123" s="2">
        <v>4.41</v>
      </c>
      <c r="E1123" s="2">
        <v>2.56</v>
      </c>
      <c r="F1123" s="2">
        <v>1.74</v>
      </c>
      <c r="G1123" s="2">
        <v>1.05</v>
      </c>
      <c r="H1123" s="2">
        <v>62</v>
      </c>
      <c r="I1123" s="2">
        <v>27.53</v>
      </c>
      <c r="J1123" s="2">
        <v>157.53</v>
      </c>
      <c r="K1123" s="2">
        <v>61.17</v>
      </c>
      <c r="L1123" s="2">
        <v>43.37</v>
      </c>
      <c r="M1123" s="2">
        <v>157.53</v>
      </c>
      <c r="N1123" s="2">
        <v>61.17</v>
      </c>
      <c r="O1123" s="2">
        <v>43.37</v>
      </c>
      <c r="P1123" s="4">
        <f>IF('Data 1Q Ahead No Spaces'!T1123&lt;5,0,IF('Data 1Q Ahead No Spaces'!T1123&lt;11,1,IF('Data 1Q Ahead No Spaces'!T1123&lt;17,2,3)))</f>
        <v>2</v>
      </c>
      <c r="Q1123" s="7">
        <v>3574.2</v>
      </c>
      <c r="R1123" s="7">
        <f>VLOOKUP('Data 1Q Ahead No Spaces'!W1123,Industry!$A$2:$B$11,2,FALSE)</f>
        <v>1</v>
      </c>
    </row>
    <row r="1124" spans="1:18" ht="37.5" customHeight="1" thickBot="1" x14ac:dyDescent="0.4">
      <c r="A1124" s="4">
        <f>IF('Data 1Q Ahead No Spaces'!A1124='Data 1Q Ahead No Spaces'!A1123,'Data to Use'!A1123,'Data to Use'!A1123+1)</f>
        <v>31</v>
      </c>
      <c r="B1124" s="2">
        <v>2.17</v>
      </c>
      <c r="C1124" s="2">
        <v>7.79</v>
      </c>
      <c r="D1124" s="2">
        <v>4.08</v>
      </c>
      <c r="E1124" s="2">
        <v>4.4000000000000004</v>
      </c>
      <c r="F1124" s="2">
        <v>3.6</v>
      </c>
      <c r="G1124" s="2">
        <v>2.72</v>
      </c>
      <c r="H1124" s="2">
        <v>58</v>
      </c>
      <c r="I1124" s="2">
        <v>26.11</v>
      </c>
      <c r="J1124" s="2">
        <v>173.29</v>
      </c>
      <c r="K1124" s="2">
        <v>63.41</v>
      </c>
      <c r="L1124" s="2">
        <v>45.25</v>
      </c>
      <c r="M1124" s="2">
        <v>173.29</v>
      </c>
      <c r="N1124" s="2">
        <v>63.41</v>
      </c>
      <c r="O1124" s="2">
        <v>45.25</v>
      </c>
      <c r="P1124" s="4">
        <f>IF('Data 1Q Ahead No Spaces'!T1124&lt;5,0,IF('Data 1Q Ahead No Spaces'!T1124&lt;11,1,IF('Data 1Q Ahead No Spaces'!T1124&lt;17,2,3)))</f>
        <v>2</v>
      </c>
      <c r="Q1124" s="7">
        <v>4166.68</v>
      </c>
      <c r="R1124" s="7">
        <f>VLOOKUP('Data 1Q Ahead No Spaces'!W1124,Industry!$A$2:$B$11,2,FALSE)</f>
        <v>1</v>
      </c>
    </row>
    <row r="1125" spans="1:18" ht="37.5" customHeight="1" thickBot="1" x14ac:dyDescent="0.4">
      <c r="A1125" s="4">
        <f>IF('Data 1Q Ahead No Spaces'!A1125='Data 1Q Ahead No Spaces'!A1124,'Data to Use'!A1124,'Data to Use'!A1124+1)</f>
        <v>31</v>
      </c>
      <c r="B1125" s="2">
        <v>2.34</v>
      </c>
      <c r="C1125" s="2">
        <v>6.62</v>
      </c>
      <c r="D1125" s="2">
        <v>4.3899999999999997</v>
      </c>
      <c r="E1125" s="2">
        <v>2.79</v>
      </c>
      <c r="F1125" s="2">
        <v>1.66</v>
      </c>
      <c r="G1125" s="2">
        <v>1.05</v>
      </c>
      <c r="H1125" s="2">
        <v>56</v>
      </c>
      <c r="I1125" s="2">
        <v>26.88</v>
      </c>
      <c r="J1125" s="2">
        <v>154.41999999999999</v>
      </c>
      <c r="K1125" s="2">
        <v>60.7</v>
      </c>
      <c r="L1125" s="2">
        <v>41.53</v>
      </c>
      <c r="M1125" s="2">
        <v>154.41999999999999</v>
      </c>
      <c r="N1125" s="2">
        <v>60.7</v>
      </c>
      <c r="O1125" s="2">
        <v>41.53</v>
      </c>
      <c r="P1125" s="4">
        <f>IF('Data 1Q Ahead No Spaces'!T1125&lt;5,0,IF('Data 1Q Ahead No Spaces'!T1125&lt;11,1,IF('Data 1Q Ahead No Spaces'!T1125&lt;17,2,3)))</f>
        <v>2</v>
      </c>
      <c r="Q1125" s="7">
        <v>5667.2</v>
      </c>
      <c r="R1125" s="7">
        <f>VLOOKUP('Data 1Q Ahead No Spaces'!W1125,Industry!$A$2:$B$11,2,FALSE)</f>
        <v>1</v>
      </c>
    </row>
    <row r="1126" spans="1:18" ht="37.5" customHeight="1" thickBot="1" x14ac:dyDescent="0.4">
      <c r="A1126" s="4">
        <f>IF('Data 1Q Ahead No Spaces'!A1126='Data 1Q Ahead No Spaces'!A1125,'Data to Use'!A1125,'Data to Use'!A1125+1)</f>
        <v>31</v>
      </c>
      <c r="B1126" s="2">
        <v>0.73</v>
      </c>
      <c r="C1126" s="2">
        <v>3.14</v>
      </c>
      <c r="D1126" s="2">
        <v>1.06</v>
      </c>
      <c r="E1126" s="2">
        <v>11.27</v>
      </c>
      <c r="F1126" s="2">
        <v>10.58</v>
      </c>
      <c r="G1126" s="2">
        <v>9.5500000000000007</v>
      </c>
      <c r="H1126" s="2">
        <v>61.3</v>
      </c>
      <c r="I1126" s="2">
        <v>30.43</v>
      </c>
      <c r="J1126" s="2">
        <v>124.68</v>
      </c>
      <c r="K1126" s="2">
        <v>55.49</v>
      </c>
      <c r="L1126" s="2">
        <v>37.96</v>
      </c>
      <c r="M1126" s="2">
        <v>124.68</v>
      </c>
      <c r="N1126" s="2">
        <v>55.49</v>
      </c>
      <c r="O1126" s="2">
        <v>37.96</v>
      </c>
      <c r="P1126" s="4">
        <f>IF('Data 1Q Ahead No Spaces'!T1126&lt;5,0,IF('Data 1Q Ahead No Spaces'!T1126&lt;11,1,IF('Data 1Q Ahead No Spaces'!T1126&lt;17,2,3)))</f>
        <v>2</v>
      </c>
      <c r="Q1126" s="7">
        <v>6143.46</v>
      </c>
      <c r="R1126" s="7">
        <f>VLOOKUP('Data 1Q Ahead No Spaces'!W1126,Industry!$A$2:$B$11,2,FALSE)</f>
        <v>1</v>
      </c>
    </row>
    <row r="1127" spans="1:18" ht="37.5" customHeight="1" thickBot="1" x14ac:dyDescent="0.4">
      <c r="A1127" s="4">
        <f>IF('Data 1Q Ahead No Spaces'!A1127='Data 1Q Ahead No Spaces'!A1126,'Data to Use'!A1126,'Data to Use'!A1126+1)</f>
        <v>31</v>
      </c>
      <c r="B1127" s="2">
        <v>0.96</v>
      </c>
      <c r="C1127" s="2">
        <v>2.5499999999999998</v>
      </c>
      <c r="D1127" s="2">
        <v>1.35</v>
      </c>
      <c r="E1127" s="2">
        <v>4.62</v>
      </c>
      <c r="F1127" s="2">
        <v>3.9</v>
      </c>
      <c r="G1127" s="2">
        <v>3.03</v>
      </c>
      <c r="H1127" s="2">
        <v>61</v>
      </c>
      <c r="I1127" s="2">
        <v>29.99</v>
      </c>
      <c r="J1127" s="2">
        <v>127.62</v>
      </c>
      <c r="K1127" s="2">
        <v>56.07</v>
      </c>
      <c r="L1127" s="2">
        <v>38.270000000000003</v>
      </c>
      <c r="M1127" s="2">
        <v>127.62</v>
      </c>
      <c r="N1127" s="2">
        <v>56.07</v>
      </c>
      <c r="O1127" s="2">
        <v>38.270000000000003</v>
      </c>
      <c r="P1127" s="4">
        <f>IF('Data 1Q Ahead No Spaces'!T1127&lt;5,0,IF('Data 1Q Ahead No Spaces'!T1127&lt;11,1,IF('Data 1Q Ahead No Spaces'!T1127&lt;17,2,3)))</f>
        <v>2</v>
      </c>
      <c r="Q1127" s="7">
        <v>8710</v>
      </c>
      <c r="R1127" s="7">
        <f>VLOOKUP('Data 1Q Ahead No Spaces'!W1127,Industry!$A$2:$B$11,2,FALSE)</f>
        <v>1</v>
      </c>
    </row>
    <row r="1128" spans="1:18" ht="37.5" customHeight="1" thickBot="1" x14ac:dyDescent="0.4">
      <c r="A1128" s="4">
        <f>IF('Data 1Q Ahead No Spaces'!A1128='Data 1Q Ahead No Spaces'!A1127,'Data to Use'!A1127,'Data to Use'!A1127+1)</f>
        <v>31</v>
      </c>
      <c r="B1128" s="2">
        <v>0.84</v>
      </c>
      <c r="C1128" s="2">
        <v>2.38</v>
      </c>
      <c r="D1128" s="2">
        <v>1.1599999999999999</v>
      </c>
      <c r="E1128" s="2">
        <v>6.53</v>
      </c>
      <c r="F1128" s="2">
        <v>5.24</v>
      </c>
      <c r="G1128" s="2">
        <v>4.63</v>
      </c>
      <c r="H1128" s="2">
        <v>51</v>
      </c>
      <c r="I1128" s="2">
        <v>30.84</v>
      </c>
      <c r="J1128" s="2">
        <v>122.14</v>
      </c>
      <c r="K1128" s="2">
        <v>54.98</v>
      </c>
      <c r="L1128" s="2">
        <v>37.67</v>
      </c>
      <c r="M1128" s="2">
        <v>122.14</v>
      </c>
      <c r="N1128" s="2">
        <v>54.98</v>
      </c>
      <c r="O1128" s="2">
        <v>37.67</v>
      </c>
      <c r="P1128" s="4">
        <f>IF('Data 1Q Ahead No Spaces'!T1128&lt;5,0,IF('Data 1Q Ahead No Spaces'!T1128&lt;11,1,IF('Data 1Q Ahead No Spaces'!T1128&lt;17,2,3)))</f>
        <v>2</v>
      </c>
      <c r="Q1128" s="7">
        <v>8281.7199999999993</v>
      </c>
      <c r="R1128" s="7">
        <f>VLOOKUP('Data 1Q Ahead No Spaces'!W1128,Industry!$A$2:$B$11,2,FALSE)</f>
        <v>1</v>
      </c>
    </row>
    <row r="1129" spans="1:18" ht="37.5" customHeight="1" thickBot="1" x14ac:dyDescent="0.4">
      <c r="A1129" s="4">
        <f>IF('Data 1Q Ahead No Spaces'!A1129='Data 1Q Ahead No Spaces'!A1128,'Data to Use'!A1128,'Data to Use'!A1128+1)</f>
        <v>31</v>
      </c>
      <c r="B1129" s="2">
        <v>0.99</v>
      </c>
      <c r="C1129" s="2">
        <v>2.1800000000000002</v>
      </c>
      <c r="D1129" s="2">
        <v>1.32</v>
      </c>
      <c r="E1129" s="2">
        <v>5.13</v>
      </c>
      <c r="F1129" s="2">
        <v>3.31</v>
      </c>
      <c r="G1129" s="2">
        <v>3.1</v>
      </c>
      <c r="H1129" s="2">
        <v>48</v>
      </c>
      <c r="I1129" s="2">
        <v>29.65</v>
      </c>
      <c r="J1129" s="2">
        <v>123.24</v>
      </c>
      <c r="K1129" s="2">
        <v>55.2</v>
      </c>
      <c r="L1129" s="2">
        <v>36.549999999999997</v>
      </c>
      <c r="M1129" s="2">
        <v>123.24</v>
      </c>
      <c r="N1129" s="2">
        <v>55.2</v>
      </c>
      <c r="O1129" s="2">
        <v>36.549999999999997</v>
      </c>
      <c r="P1129" s="4">
        <f>IF('Data 1Q Ahead No Spaces'!T1129&lt;5,0,IF('Data 1Q Ahead No Spaces'!T1129&lt;11,1,IF('Data 1Q Ahead No Spaces'!T1129&lt;17,2,3)))</f>
        <v>2</v>
      </c>
      <c r="Q1129" s="7">
        <v>9434.19</v>
      </c>
      <c r="R1129" s="7">
        <f>VLOOKUP('Data 1Q Ahead No Spaces'!W1129,Industry!$A$2:$B$11,2,FALSE)</f>
        <v>1</v>
      </c>
    </row>
    <row r="1130" spans="1:18" ht="37.5" customHeight="1" thickBot="1" x14ac:dyDescent="0.4">
      <c r="A1130" s="4">
        <f>IF('Data 1Q Ahead No Spaces'!A1130='Data 1Q Ahead No Spaces'!A1129,'Data to Use'!A1129,'Data to Use'!A1129+1)</f>
        <v>31</v>
      </c>
      <c r="B1130" s="2">
        <v>0.82</v>
      </c>
      <c r="C1130" s="2">
        <v>1.95</v>
      </c>
      <c r="D1130" s="2">
        <v>1.07</v>
      </c>
      <c r="E1130" s="2">
        <v>16.91</v>
      </c>
      <c r="F1130" s="2">
        <v>15.31</v>
      </c>
      <c r="G1130" s="2">
        <v>14.77</v>
      </c>
      <c r="H1130" s="2">
        <v>48.3</v>
      </c>
      <c r="I1130" s="2">
        <v>22.88</v>
      </c>
      <c r="J1130" s="2">
        <v>169.74</v>
      </c>
      <c r="K1130" s="2">
        <v>62.93</v>
      </c>
      <c r="L1130" s="2">
        <v>38.86</v>
      </c>
      <c r="M1130" s="2">
        <v>169.74</v>
      </c>
      <c r="N1130" s="2">
        <v>62.93</v>
      </c>
      <c r="O1130" s="2">
        <v>38.86</v>
      </c>
      <c r="P1130" s="4">
        <f>IF('Data 1Q Ahead No Spaces'!T1130&lt;5,0,IF('Data 1Q Ahead No Spaces'!T1130&lt;11,1,IF('Data 1Q Ahead No Spaces'!T1130&lt;17,2,3)))</f>
        <v>2</v>
      </c>
      <c r="Q1130" s="7">
        <v>9283.32</v>
      </c>
      <c r="R1130" s="7">
        <f>VLOOKUP('Data 1Q Ahead No Spaces'!W1130,Industry!$A$2:$B$11,2,FALSE)</f>
        <v>1</v>
      </c>
    </row>
    <row r="1131" spans="1:18" ht="37.5" customHeight="1" thickBot="1" x14ac:dyDescent="0.4">
      <c r="A1131" s="4">
        <f>IF('Data 1Q Ahead No Spaces'!A1131='Data 1Q Ahead No Spaces'!A1130,'Data to Use'!A1130,'Data to Use'!A1130+1)</f>
        <v>31</v>
      </c>
      <c r="B1131" s="2">
        <v>1.1399999999999999</v>
      </c>
      <c r="C1131" s="2">
        <v>2.67</v>
      </c>
      <c r="D1131" s="2">
        <v>1.48</v>
      </c>
      <c r="E1131" s="2">
        <v>5.73</v>
      </c>
      <c r="F1131" s="2">
        <v>4.33</v>
      </c>
      <c r="G1131" s="2">
        <v>3.95</v>
      </c>
      <c r="H1131" s="2">
        <v>55</v>
      </c>
      <c r="I1131" s="2">
        <v>16.07</v>
      </c>
      <c r="J1131" s="2">
        <v>311.45</v>
      </c>
      <c r="K1131" s="2">
        <v>75.7</v>
      </c>
      <c r="L1131" s="2">
        <v>50.04</v>
      </c>
      <c r="M1131" s="2">
        <v>311.45</v>
      </c>
      <c r="N1131" s="2">
        <v>75.7</v>
      </c>
      <c r="O1131" s="2">
        <v>50.04</v>
      </c>
      <c r="P1131" s="4">
        <f>IF('Data 1Q Ahead No Spaces'!T1131&lt;5,0,IF('Data 1Q Ahead No Spaces'!T1131&lt;11,1,IF('Data 1Q Ahead No Spaces'!T1131&lt;17,2,3)))</f>
        <v>2</v>
      </c>
      <c r="Q1131" s="7">
        <v>12677.28</v>
      </c>
      <c r="R1131" s="7">
        <f>VLOOKUP('Data 1Q Ahead No Spaces'!W1131,Industry!$A$2:$B$11,2,FALSE)</f>
        <v>1</v>
      </c>
    </row>
    <row r="1132" spans="1:18" ht="37.5" customHeight="1" thickBot="1" x14ac:dyDescent="0.4">
      <c r="A1132" s="4">
        <f>IF('Data 1Q Ahead No Spaces'!A1132='Data 1Q Ahead No Spaces'!A1131,'Data to Use'!A1131,'Data to Use'!A1131+1)</f>
        <v>31</v>
      </c>
      <c r="B1132" s="2">
        <v>1.49</v>
      </c>
      <c r="C1132" s="2">
        <v>2.77</v>
      </c>
      <c r="D1132" s="2">
        <v>1.95</v>
      </c>
      <c r="E1132" s="2">
        <v>4.5599999999999996</v>
      </c>
      <c r="F1132" s="2">
        <v>3.23</v>
      </c>
      <c r="G1132" s="2">
        <v>3.03</v>
      </c>
      <c r="H1132" s="2">
        <v>64</v>
      </c>
      <c r="I1132" s="2">
        <v>9.6199999999999992</v>
      </c>
      <c r="J1132" s="2">
        <v>563.84</v>
      </c>
      <c r="K1132" s="2">
        <v>84.94</v>
      </c>
      <c r="L1132" s="2">
        <v>54.22</v>
      </c>
      <c r="M1132" s="2">
        <v>563.84</v>
      </c>
      <c r="N1132" s="2">
        <v>84.94</v>
      </c>
      <c r="O1132" s="2">
        <v>54.22</v>
      </c>
      <c r="P1132" s="4">
        <f>IF('Data 1Q Ahead No Spaces'!T1132&lt;5,0,IF('Data 1Q Ahead No Spaces'!T1132&lt;11,1,IF('Data 1Q Ahead No Spaces'!T1132&lt;17,2,3)))</f>
        <v>2</v>
      </c>
      <c r="Q1132" s="7">
        <v>11395.86</v>
      </c>
      <c r="R1132" s="7">
        <f>VLOOKUP('Data 1Q Ahead No Spaces'!W1132,Industry!$A$2:$B$11,2,FALSE)</f>
        <v>1</v>
      </c>
    </row>
    <row r="1133" spans="1:18" ht="37.5" customHeight="1" thickBot="1" x14ac:dyDescent="0.4">
      <c r="A1133" s="4">
        <f>IF('Data 1Q Ahead No Spaces'!A1133='Data 1Q Ahead No Spaces'!A1132,'Data to Use'!A1132,'Data to Use'!A1132+1)</f>
        <v>31</v>
      </c>
      <c r="B1133" s="2">
        <v>1.78</v>
      </c>
      <c r="C1133" s="2">
        <v>2.7</v>
      </c>
      <c r="D1133" s="2">
        <v>2.3199999999999998</v>
      </c>
      <c r="E1133" s="2">
        <v>4.38</v>
      </c>
      <c r="F1133" s="2">
        <v>1.63</v>
      </c>
      <c r="G1133" s="2">
        <v>2.91</v>
      </c>
      <c r="H1133" s="2">
        <v>64</v>
      </c>
      <c r="I1133" s="2">
        <v>7.98</v>
      </c>
      <c r="J1133" s="2">
        <v>678.69</v>
      </c>
      <c r="K1133" s="2">
        <v>87.16</v>
      </c>
      <c r="L1133" s="2">
        <v>54.26</v>
      </c>
      <c r="M1133" s="2">
        <v>678.69</v>
      </c>
      <c r="N1133" s="2">
        <v>87.16</v>
      </c>
      <c r="O1133" s="2">
        <v>54.26</v>
      </c>
      <c r="P1133" s="4">
        <f>IF('Data 1Q Ahead No Spaces'!T1133&lt;5,0,IF('Data 1Q Ahead No Spaces'!T1133&lt;11,1,IF('Data 1Q Ahead No Spaces'!T1133&lt;17,2,3)))</f>
        <v>2</v>
      </c>
      <c r="Q1133" s="7">
        <v>13035.33</v>
      </c>
      <c r="R1133" s="7">
        <f>VLOOKUP('Data 1Q Ahead No Spaces'!W1133,Industry!$A$2:$B$11,2,FALSE)</f>
        <v>1</v>
      </c>
    </row>
    <row r="1134" spans="1:18" ht="37.5" customHeight="1" thickBot="1" x14ac:dyDescent="0.4">
      <c r="A1134" s="4">
        <f>IF('Data 1Q Ahead No Spaces'!A1134='Data 1Q Ahead No Spaces'!A1133,'Data to Use'!A1133,'Data to Use'!A1133+1)</f>
        <v>32</v>
      </c>
      <c r="B1134" s="2">
        <v>-2.0499999999999998</v>
      </c>
      <c r="C1134" s="2">
        <v>3.84</v>
      </c>
      <c r="D1134" s="2">
        <v>-2.93</v>
      </c>
      <c r="E1134" s="2">
        <v>7.05</v>
      </c>
      <c r="F1134" s="2">
        <v>2.3199999999999998</v>
      </c>
      <c r="G1134" s="2">
        <v>5.05</v>
      </c>
      <c r="H1134" s="2">
        <v>3.1</v>
      </c>
      <c r="I1134" s="2">
        <v>38.04</v>
      </c>
      <c r="J1134" s="2">
        <v>54.24</v>
      </c>
      <c r="K1134" s="2">
        <v>35.11</v>
      </c>
      <c r="L1134" s="2">
        <v>20.63</v>
      </c>
      <c r="M1134" s="2">
        <v>54.5</v>
      </c>
      <c r="N1134" s="2">
        <v>35.28</v>
      </c>
      <c r="O1134" s="2">
        <v>20.73</v>
      </c>
      <c r="P1134" s="4">
        <f>IF('Data 1Q Ahead No Spaces'!T1134&lt;5,0,IF('Data 1Q Ahead No Spaces'!T1134&lt;11,1,IF('Data 1Q Ahead No Spaces'!T1134&lt;17,2,3)))</f>
        <v>2</v>
      </c>
      <c r="Q1134" s="7">
        <v>911.98030000000006</v>
      </c>
      <c r="R1134" s="7">
        <f>VLOOKUP('Data 1Q Ahead No Spaces'!W1134,Industry!$A$2:$B$11,2,FALSE)</f>
        <v>2</v>
      </c>
    </row>
    <row r="1135" spans="1:18" ht="37.5" customHeight="1" thickBot="1" x14ac:dyDescent="0.4">
      <c r="A1135" s="4">
        <f>IF('Data 1Q Ahead No Spaces'!A1135='Data 1Q Ahead No Spaces'!A1134,'Data to Use'!A1134,'Data to Use'!A1134+1)</f>
        <v>32</v>
      </c>
      <c r="B1135" s="2">
        <v>-0.93</v>
      </c>
      <c r="C1135" s="2">
        <v>3.34</v>
      </c>
      <c r="D1135" s="2">
        <v>-1.31</v>
      </c>
      <c r="E1135" s="2">
        <v>4.93</v>
      </c>
      <c r="F1135" s="2">
        <v>1.47</v>
      </c>
      <c r="G1135" s="2">
        <v>3.33</v>
      </c>
      <c r="H1135" s="2">
        <v>4.2</v>
      </c>
      <c r="I1135" s="2">
        <v>37.24</v>
      </c>
      <c r="J1135" s="2">
        <v>51.19</v>
      </c>
      <c r="K1135" s="2">
        <v>33.799999999999997</v>
      </c>
      <c r="L1135" s="2">
        <v>19.059999999999999</v>
      </c>
      <c r="M1135" s="2">
        <v>51.44</v>
      </c>
      <c r="N1135" s="2">
        <v>33.97</v>
      </c>
      <c r="O1135" s="2">
        <v>19.16</v>
      </c>
      <c r="P1135" s="4">
        <f>IF('Data 1Q Ahead No Spaces'!T1135&lt;5,0,IF('Data 1Q Ahead No Spaces'!T1135&lt;11,1,IF('Data 1Q Ahead No Spaces'!T1135&lt;17,2,3)))</f>
        <v>2</v>
      </c>
      <c r="Q1135" s="7">
        <v>935.28510000000006</v>
      </c>
      <c r="R1135" s="7">
        <f>VLOOKUP('Data 1Q Ahead No Spaces'!W1135,Industry!$A$2:$B$11,2,FALSE)</f>
        <v>2</v>
      </c>
    </row>
    <row r="1136" spans="1:18" ht="37.5" customHeight="1" thickBot="1" x14ac:dyDescent="0.4">
      <c r="A1136" s="4">
        <f>IF('Data 1Q Ahead No Spaces'!A1136='Data 1Q Ahead No Spaces'!A1135,'Data to Use'!A1135,'Data to Use'!A1135+1)</f>
        <v>32</v>
      </c>
      <c r="B1136" s="2">
        <v>-1.36</v>
      </c>
      <c r="C1136" s="2">
        <v>3.18</v>
      </c>
      <c r="D1136" s="2">
        <v>-1.9</v>
      </c>
      <c r="E1136" s="2">
        <v>7.5</v>
      </c>
      <c r="F1136" s="2">
        <v>4.53</v>
      </c>
      <c r="G1136" s="2">
        <v>5.73</v>
      </c>
      <c r="H1136" s="2">
        <v>4.2</v>
      </c>
      <c r="I1136" s="2">
        <v>37.61</v>
      </c>
      <c r="J1136" s="2">
        <v>49.23</v>
      </c>
      <c r="K1136" s="2">
        <v>32.94</v>
      </c>
      <c r="L1136" s="2">
        <v>18.52</v>
      </c>
      <c r="M1136" s="2">
        <v>49.48</v>
      </c>
      <c r="N1136" s="2">
        <v>33.1</v>
      </c>
      <c r="O1136" s="2">
        <v>18.61</v>
      </c>
      <c r="P1136" s="4">
        <f>IF('Data 1Q Ahead No Spaces'!T1136&lt;5,0,IF('Data 1Q Ahead No Spaces'!T1136&lt;11,1,IF('Data 1Q Ahead No Spaces'!T1136&lt;17,2,3)))</f>
        <v>2</v>
      </c>
      <c r="Q1136" s="7">
        <v>935.60860000000002</v>
      </c>
      <c r="R1136" s="7">
        <f>VLOOKUP('Data 1Q Ahead No Spaces'!W1136,Industry!$A$2:$B$11,2,FALSE)</f>
        <v>2</v>
      </c>
    </row>
    <row r="1137" spans="1:18" ht="37.5" customHeight="1" thickBot="1" x14ac:dyDescent="0.4">
      <c r="A1137" s="4">
        <f>IF('Data 1Q Ahead No Spaces'!A1137='Data 1Q Ahead No Spaces'!A1136,'Data to Use'!A1136,'Data to Use'!A1136+1)</f>
        <v>32</v>
      </c>
      <c r="B1137" s="2">
        <v>-1.3</v>
      </c>
      <c r="C1137" s="2">
        <v>3.88</v>
      </c>
      <c r="D1137" s="2">
        <v>-1.98</v>
      </c>
      <c r="E1137" s="2">
        <v>1.75</v>
      </c>
      <c r="F1137" s="2">
        <v>-1.21</v>
      </c>
      <c r="G1137" s="2">
        <v>-0.06</v>
      </c>
      <c r="H1137" s="2">
        <v>4.0999999999999996</v>
      </c>
      <c r="I1137" s="2">
        <v>37</v>
      </c>
      <c r="J1137" s="2">
        <v>49.73</v>
      </c>
      <c r="K1137" s="2">
        <v>33.159999999999997</v>
      </c>
      <c r="L1137" s="2">
        <v>18.399999999999999</v>
      </c>
      <c r="M1137" s="2">
        <v>49.96</v>
      </c>
      <c r="N1137" s="2">
        <v>33.32</v>
      </c>
      <c r="O1137" s="2">
        <v>18.489999999999998</v>
      </c>
      <c r="P1137" s="4">
        <f>IF('Data 1Q Ahead No Spaces'!T1137&lt;5,0,IF('Data 1Q Ahead No Spaces'!T1137&lt;11,1,IF('Data 1Q Ahead No Spaces'!T1137&lt;17,2,3)))</f>
        <v>2</v>
      </c>
      <c r="Q1137" s="7">
        <v>1198.2454</v>
      </c>
      <c r="R1137" s="7">
        <f>VLOOKUP('Data 1Q Ahead No Spaces'!W1137,Industry!$A$2:$B$11,2,FALSE)</f>
        <v>2</v>
      </c>
    </row>
    <row r="1138" spans="1:18" ht="37.5" customHeight="1" thickBot="1" x14ac:dyDescent="0.4">
      <c r="A1138" s="4">
        <f>IF('Data 1Q Ahead No Spaces'!A1138='Data 1Q Ahead No Spaces'!A1137,'Data to Use'!A1137,'Data to Use'!A1137+1)</f>
        <v>32</v>
      </c>
      <c r="B1138" s="2">
        <v>-1.05</v>
      </c>
      <c r="C1138" s="2">
        <v>2.92</v>
      </c>
      <c r="D1138" s="2">
        <v>-1.47</v>
      </c>
      <c r="E1138" s="2">
        <v>11.04</v>
      </c>
      <c r="F1138" s="2">
        <v>6.06</v>
      </c>
      <c r="G1138" s="2">
        <v>9.09</v>
      </c>
      <c r="H1138" s="2">
        <v>4</v>
      </c>
      <c r="I1138" s="2">
        <v>38.909999999999997</v>
      </c>
      <c r="J1138" s="2">
        <v>48.69</v>
      </c>
      <c r="K1138" s="2">
        <v>32.729999999999997</v>
      </c>
      <c r="L1138" s="2">
        <v>18.940000000000001</v>
      </c>
      <c r="M1138" s="2">
        <v>48.79</v>
      </c>
      <c r="N1138" s="2">
        <v>32.79</v>
      </c>
      <c r="O1138" s="2">
        <v>18.98</v>
      </c>
      <c r="P1138" s="4">
        <f>IF('Data 1Q Ahead No Spaces'!T1138&lt;5,0,IF('Data 1Q Ahead No Spaces'!T1138&lt;11,1,IF('Data 1Q Ahead No Spaces'!T1138&lt;17,2,3)))</f>
        <v>2</v>
      </c>
      <c r="Q1138" s="7">
        <v>605.33510000000001</v>
      </c>
      <c r="R1138" s="7">
        <f>VLOOKUP('Data 1Q Ahead No Spaces'!W1138,Industry!$A$2:$B$11,2,FALSE)</f>
        <v>2</v>
      </c>
    </row>
    <row r="1139" spans="1:18" ht="37.5" customHeight="1" thickBot="1" x14ac:dyDescent="0.4">
      <c r="A1139" s="4">
        <f>IF('Data 1Q Ahead No Spaces'!A1139='Data 1Q Ahead No Spaces'!A1138,'Data to Use'!A1138,'Data to Use'!A1138+1)</f>
        <v>32</v>
      </c>
      <c r="B1139" s="2">
        <v>-1.72</v>
      </c>
      <c r="C1139" s="2">
        <v>2.5299999999999998</v>
      </c>
      <c r="D1139" s="2">
        <v>-2.33</v>
      </c>
      <c r="E1139" s="2">
        <v>8.93</v>
      </c>
      <c r="F1139" s="2">
        <v>5.32</v>
      </c>
      <c r="G1139" s="2">
        <v>6.86</v>
      </c>
      <c r="H1139" s="2">
        <v>4.0999999999999996</v>
      </c>
      <c r="I1139" s="2">
        <v>37.840000000000003</v>
      </c>
      <c r="J1139" s="2">
        <v>48.23</v>
      </c>
      <c r="K1139" s="2">
        <v>32.520000000000003</v>
      </c>
      <c r="L1139" s="2">
        <v>18.25</v>
      </c>
      <c r="M1139" s="2">
        <v>48.31</v>
      </c>
      <c r="N1139" s="2">
        <v>32.57</v>
      </c>
      <c r="O1139" s="2">
        <v>18.28</v>
      </c>
      <c r="P1139" s="4">
        <f>IF('Data 1Q Ahead No Spaces'!T1139&lt;5,0,IF('Data 1Q Ahead No Spaces'!T1139&lt;11,1,IF('Data 1Q Ahead No Spaces'!T1139&lt;17,2,3)))</f>
        <v>2</v>
      </c>
      <c r="Q1139" s="7">
        <v>726.36699999999996</v>
      </c>
      <c r="R1139" s="7">
        <f>VLOOKUP('Data 1Q Ahead No Spaces'!W1139,Industry!$A$2:$B$11,2,FALSE)</f>
        <v>2</v>
      </c>
    </row>
    <row r="1140" spans="1:18" ht="37.5" customHeight="1" thickBot="1" x14ac:dyDescent="0.4">
      <c r="A1140" s="4">
        <f>IF('Data 1Q Ahead No Spaces'!A1140='Data 1Q Ahead No Spaces'!A1139,'Data to Use'!A1139,'Data to Use'!A1139+1)</f>
        <v>32</v>
      </c>
      <c r="B1140" s="2">
        <v>-1.44</v>
      </c>
      <c r="C1140" s="2">
        <v>2.61</v>
      </c>
      <c r="D1140" s="2">
        <v>-1.94</v>
      </c>
      <c r="E1140" s="2">
        <v>9.5299999999999994</v>
      </c>
      <c r="F1140" s="2">
        <v>5.41</v>
      </c>
      <c r="G1140" s="2">
        <v>7.29</v>
      </c>
      <c r="H1140" s="2">
        <v>4.4000000000000004</v>
      </c>
      <c r="I1140" s="2">
        <v>35.17</v>
      </c>
      <c r="J1140" s="2">
        <v>52.28</v>
      </c>
      <c r="K1140" s="2">
        <v>34.32</v>
      </c>
      <c r="L1140" s="2">
        <v>18.39</v>
      </c>
      <c r="M1140" s="2">
        <v>52.34</v>
      </c>
      <c r="N1140" s="2">
        <v>34.36</v>
      </c>
      <c r="O1140" s="2">
        <v>18.41</v>
      </c>
      <c r="P1140" s="4">
        <f>IF('Data 1Q Ahead No Spaces'!T1140&lt;5,0,IF('Data 1Q Ahead No Spaces'!T1140&lt;11,1,IF('Data 1Q Ahead No Spaces'!T1140&lt;17,2,3)))</f>
        <v>2</v>
      </c>
      <c r="Q1140" s="7">
        <v>885.21010000000001</v>
      </c>
      <c r="R1140" s="7">
        <f>VLOOKUP('Data 1Q Ahead No Spaces'!W1140,Industry!$A$2:$B$11,2,FALSE)</f>
        <v>2</v>
      </c>
    </row>
    <row r="1141" spans="1:18" ht="37.5" customHeight="1" thickBot="1" x14ac:dyDescent="0.4">
      <c r="A1141" s="4">
        <f>IF('Data 1Q Ahead No Spaces'!A1141='Data 1Q Ahead No Spaces'!A1140,'Data to Use'!A1140,'Data to Use'!A1140+1)</f>
        <v>32</v>
      </c>
      <c r="B1141" s="2">
        <v>-1.29</v>
      </c>
      <c r="C1141" s="2">
        <v>2.0099999999999998</v>
      </c>
      <c r="D1141" s="2">
        <v>-1.64</v>
      </c>
      <c r="E1141" s="2">
        <v>10.59</v>
      </c>
      <c r="F1141" s="2">
        <v>7.62</v>
      </c>
      <c r="G1141" s="2">
        <v>8.3699999999999992</v>
      </c>
      <c r="H1141" s="2">
        <v>4.2</v>
      </c>
      <c r="I1141" s="2">
        <v>34.54</v>
      </c>
      <c r="J1141" s="2">
        <v>52.79</v>
      </c>
      <c r="K1141" s="2">
        <v>34.54</v>
      </c>
      <c r="L1141" s="2">
        <v>18.239999999999998</v>
      </c>
      <c r="M1141" s="2">
        <v>52.84</v>
      </c>
      <c r="N1141" s="2">
        <v>34.57</v>
      </c>
      <c r="O1141" s="2">
        <v>18.25</v>
      </c>
      <c r="P1141" s="4">
        <f>IF('Data 1Q Ahead No Spaces'!T1141&lt;5,0,IF('Data 1Q Ahead No Spaces'!T1141&lt;11,1,IF('Data 1Q Ahead No Spaces'!T1141&lt;17,2,3)))</f>
        <v>2</v>
      </c>
      <c r="Q1141" s="7">
        <v>847.28880000000004</v>
      </c>
      <c r="R1141" s="7">
        <f>VLOOKUP('Data 1Q Ahead No Spaces'!W1141,Industry!$A$2:$B$11,2,FALSE)</f>
        <v>2</v>
      </c>
    </row>
    <row r="1142" spans="1:18" ht="37.5" customHeight="1" thickBot="1" x14ac:dyDescent="0.4">
      <c r="A1142" s="4">
        <f>IF('Data 1Q Ahead No Spaces'!A1142='Data 1Q Ahead No Spaces'!A1141,'Data to Use'!A1141,'Data to Use'!A1141+1)</f>
        <v>32</v>
      </c>
      <c r="B1142" s="2">
        <v>-0.73</v>
      </c>
      <c r="C1142" s="2">
        <v>2.2999999999999998</v>
      </c>
      <c r="D1142" s="2">
        <v>-0.95</v>
      </c>
      <c r="E1142" s="2">
        <v>10.32</v>
      </c>
      <c r="F1142" s="2">
        <v>7.52</v>
      </c>
      <c r="G1142" s="2">
        <v>7.76</v>
      </c>
      <c r="H1142" s="2">
        <v>4</v>
      </c>
      <c r="I1142" s="2">
        <v>33.89</v>
      </c>
      <c r="J1142" s="2">
        <v>49.08</v>
      </c>
      <c r="K1142" s="2">
        <v>32.11</v>
      </c>
      <c r="L1142" s="2">
        <v>17.37</v>
      </c>
      <c r="M1142" s="2">
        <v>52.83</v>
      </c>
      <c r="N1142" s="2">
        <v>34.57</v>
      </c>
      <c r="O1142" s="2">
        <v>18.7</v>
      </c>
      <c r="P1142" s="4">
        <f>IF('Data 1Q Ahead No Spaces'!T1142&lt;5,0,IF('Data 1Q Ahead No Spaces'!T1142&lt;11,1,IF('Data 1Q Ahead No Spaces'!T1142&lt;17,2,3)))</f>
        <v>2</v>
      </c>
      <c r="Q1142" s="7">
        <v>777.72749999999996</v>
      </c>
      <c r="R1142" s="7">
        <f>VLOOKUP('Data 1Q Ahead No Spaces'!W1142,Industry!$A$2:$B$11,2,FALSE)</f>
        <v>2</v>
      </c>
    </row>
    <row r="1143" spans="1:18" ht="37.5" customHeight="1" thickBot="1" x14ac:dyDescent="0.4">
      <c r="A1143" s="4">
        <f>IF('Data 1Q Ahead No Spaces'!A1143='Data 1Q Ahead No Spaces'!A1142,'Data to Use'!A1142,'Data to Use'!A1142+1)</f>
        <v>32</v>
      </c>
      <c r="B1143" s="2">
        <v>-0.91</v>
      </c>
      <c r="C1143" s="2">
        <v>2.23</v>
      </c>
      <c r="D1143" s="2">
        <v>-1.2</v>
      </c>
      <c r="E1143" s="2">
        <v>10.119999999999999</v>
      </c>
      <c r="F1143" s="2">
        <v>5.63</v>
      </c>
      <c r="G1143" s="2">
        <v>7.56</v>
      </c>
      <c r="H1143" s="2">
        <v>4.2</v>
      </c>
      <c r="I1143" s="2">
        <v>34.4</v>
      </c>
      <c r="J1143" s="2">
        <v>49.32</v>
      </c>
      <c r="K1143" s="2">
        <v>33.020000000000003</v>
      </c>
      <c r="L1143" s="2">
        <v>18.190000000000001</v>
      </c>
      <c r="M1143" s="2">
        <v>49.36</v>
      </c>
      <c r="N1143" s="2">
        <v>33.049999999999997</v>
      </c>
      <c r="O1143" s="2">
        <v>18.2</v>
      </c>
      <c r="P1143" s="4">
        <f>IF('Data 1Q Ahead No Spaces'!T1143&lt;5,0,IF('Data 1Q Ahead No Spaces'!T1143&lt;11,1,IF('Data 1Q Ahead No Spaces'!T1143&lt;17,2,3)))</f>
        <v>2</v>
      </c>
      <c r="Q1143" s="7">
        <v>858.65219999999999</v>
      </c>
      <c r="R1143" s="7">
        <f>VLOOKUP('Data 1Q Ahead No Spaces'!W1143,Industry!$A$2:$B$11,2,FALSE)</f>
        <v>2</v>
      </c>
    </row>
    <row r="1144" spans="1:18" ht="37.5" customHeight="1" thickBot="1" x14ac:dyDescent="0.4">
      <c r="A1144" s="4">
        <f>IF('Data 1Q Ahead No Spaces'!A1144='Data 1Q Ahead No Spaces'!A1143,'Data to Use'!A1143,'Data to Use'!A1143+1)</f>
        <v>32</v>
      </c>
      <c r="B1144" s="2">
        <v>-0.89</v>
      </c>
      <c r="C1144" s="2">
        <v>2.04</v>
      </c>
      <c r="D1144" s="2">
        <v>-1.1599999999999999</v>
      </c>
      <c r="E1144" s="2">
        <v>11.79</v>
      </c>
      <c r="F1144" s="2">
        <v>8.6300000000000008</v>
      </c>
      <c r="G1144" s="2">
        <v>9.35</v>
      </c>
      <c r="H1144" s="2">
        <v>4.0999999999999996</v>
      </c>
      <c r="I1144" s="2">
        <v>35.119999999999997</v>
      </c>
      <c r="J1144" s="2">
        <v>46.64</v>
      </c>
      <c r="K1144" s="2">
        <v>31.78</v>
      </c>
      <c r="L1144" s="2">
        <v>16.920000000000002</v>
      </c>
      <c r="M1144" s="2">
        <v>46.75</v>
      </c>
      <c r="N1144" s="2">
        <v>31.86</v>
      </c>
      <c r="O1144" s="2">
        <v>16.96</v>
      </c>
      <c r="P1144" s="4">
        <f>IF('Data 1Q Ahead No Spaces'!T1144&lt;5,0,IF('Data 1Q Ahead No Spaces'!T1144&lt;11,1,IF('Data 1Q Ahead No Spaces'!T1144&lt;17,2,3)))</f>
        <v>2</v>
      </c>
      <c r="Q1144" s="7">
        <v>859.92089999999996</v>
      </c>
      <c r="R1144" s="7">
        <f>VLOOKUP('Data 1Q Ahead No Spaces'!W1144,Industry!$A$2:$B$11,2,FALSE)</f>
        <v>2</v>
      </c>
    </row>
    <row r="1145" spans="1:18" ht="37.5" customHeight="1" thickBot="1" x14ac:dyDescent="0.4">
      <c r="A1145" s="4">
        <f>IF('Data 1Q Ahead No Spaces'!A1145='Data 1Q Ahead No Spaces'!A1144,'Data to Use'!A1144,'Data to Use'!A1144+1)</f>
        <v>32</v>
      </c>
      <c r="B1145" s="2">
        <v>-0.73</v>
      </c>
      <c r="C1145" s="2">
        <v>2.23</v>
      </c>
      <c r="D1145" s="2">
        <v>-0.96</v>
      </c>
      <c r="E1145" s="2">
        <v>12.41</v>
      </c>
      <c r="F1145" s="2">
        <v>2.57</v>
      </c>
      <c r="G1145" s="2">
        <v>9.1999999999999993</v>
      </c>
      <c r="H1145" s="2">
        <v>4.0999999999999996</v>
      </c>
      <c r="I1145" s="2">
        <v>35.29</v>
      </c>
      <c r="J1145" s="2">
        <v>49.58</v>
      </c>
      <c r="K1145" s="2">
        <v>33.119999999999997</v>
      </c>
      <c r="L1145" s="2">
        <v>18.04</v>
      </c>
      <c r="M1145" s="2">
        <v>49.68</v>
      </c>
      <c r="N1145" s="2">
        <v>33.19</v>
      </c>
      <c r="O1145" s="2">
        <v>18.079999999999998</v>
      </c>
      <c r="P1145" s="4">
        <f>IF('Data 1Q Ahead No Spaces'!T1145&lt;5,0,IF('Data 1Q Ahead No Spaces'!T1145&lt;11,1,IF('Data 1Q Ahead No Spaces'!T1145&lt;17,2,3)))</f>
        <v>2</v>
      </c>
      <c r="Q1145" s="7">
        <v>965.21190000000001</v>
      </c>
      <c r="R1145" s="7">
        <f>VLOOKUP('Data 1Q Ahead No Spaces'!W1145,Industry!$A$2:$B$11,2,FALSE)</f>
        <v>2</v>
      </c>
    </row>
    <row r="1146" spans="1:18" ht="37.5" customHeight="1" thickBot="1" x14ac:dyDescent="0.4">
      <c r="A1146" s="4">
        <f>IF('Data 1Q Ahead No Spaces'!A1146='Data 1Q Ahead No Spaces'!A1145,'Data to Use'!A1145,'Data to Use'!A1145+1)</f>
        <v>32</v>
      </c>
      <c r="B1146" s="2">
        <v>-0.86</v>
      </c>
      <c r="C1146" s="2">
        <v>1.7</v>
      </c>
      <c r="D1146" s="2">
        <v>-1.1499999999999999</v>
      </c>
      <c r="E1146" s="2">
        <v>11.05</v>
      </c>
      <c r="F1146" s="2">
        <v>4.47</v>
      </c>
      <c r="G1146" s="2">
        <v>7.77</v>
      </c>
      <c r="H1146" s="2">
        <v>3.8</v>
      </c>
      <c r="I1146" s="2">
        <v>42.37</v>
      </c>
      <c r="J1146" s="2">
        <v>30.96</v>
      </c>
      <c r="K1146" s="2">
        <v>23.63</v>
      </c>
      <c r="L1146" s="2">
        <v>13.41</v>
      </c>
      <c r="M1146" s="2">
        <v>31.05</v>
      </c>
      <c r="N1146" s="2">
        <v>23.69</v>
      </c>
      <c r="O1146" s="2">
        <v>13.45</v>
      </c>
      <c r="P1146" s="4">
        <f>IF('Data 1Q Ahead No Spaces'!T1146&lt;5,0,IF('Data 1Q Ahead No Spaces'!T1146&lt;11,1,IF('Data 1Q Ahead No Spaces'!T1146&lt;17,2,3)))</f>
        <v>2</v>
      </c>
      <c r="Q1146" s="7">
        <v>1179.1618000000001</v>
      </c>
      <c r="R1146" s="7">
        <f>VLOOKUP('Data 1Q Ahead No Spaces'!W1146,Industry!$A$2:$B$11,2,FALSE)</f>
        <v>2</v>
      </c>
    </row>
    <row r="1147" spans="1:18" ht="37.5" customHeight="1" thickBot="1" x14ac:dyDescent="0.4">
      <c r="A1147" s="4">
        <f>IF('Data 1Q Ahead No Spaces'!A1147='Data 1Q Ahead No Spaces'!A1146,'Data to Use'!A1146,'Data to Use'!A1146+1)</f>
        <v>32</v>
      </c>
      <c r="B1147" s="2">
        <v>-0.21</v>
      </c>
      <c r="C1147" s="2">
        <v>1.72</v>
      </c>
      <c r="D1147" s="2">
        <v>-0.28000000000000003</v>
      </c>
      <c r="E1147" s="2">
        <v>13.98</v>
      </c>
      <c r="F1147" s="2">
        <v>3.02</v>
      </c>
      <c r="G1147" s="2">
        <v>10.78</v>
      </c>
      <c r="H1147" s="2">
        <v>3.9</v>
      </c>
      <c r="I1147" s="2">
        <v>44.03</v>
      </c>
      <c r="J1147" s="2">
        <v>32.35</v>
      </c>
      <c r="K1147" s="2">
        <v>24.42</v>
      </c>
      <c r="L1147" s="2">
        <v>14.54</v>
      </c>
      <c r="M1147" s="2">
        <v>32.44</v>
      </c>
      <c r="N1147" s="2">
        <v>24.5</v>
      </c>
      <c r="O1147" s="2">
        <v>14.58</v>
      </c>
      <c r="P1147" s="4">
        <f>IF('Data 1Q Ahead No Spaces'!T1147&lt;5,0,IF('Data 1Q Ahead No Spaces'!T1147&lt;11,1,IF('Data 1Q Ahead No Spaces'!T1147&lt;17,2,3)))</f>
        <v>2</v>
      </c>
      <c r="Q1147" s="7">
        <v>1058.0259000000001</v>
      </c>
      <c r="R1147" s="7">
        <f>VLOOKUP('Data 1Q Ahead No Spaces'!W1147,Industry!$A$2:$B$11,2,FALSE)</f>
        <v>2</v>
      </c>
    </row>
    <row r="1148" spans="1:18" ht="37.5" customHeight="1" thickBot="1" x14ac:dyDescent="0.4">
      <c r="A1148" s="4">
        <f>IF('Data 1Q Ahead No Spaces'!A1148='Data 1Q Ahead No Spaces'!A1147,'Data to Use'!A1147,'Data to Use'!A1147+1)</f>
        <v>32</v>
      </c>
      <c r="B1148" s="2">
        <v>-0.82</v>
      </c>
      <c r="C1148" s="2">
        <v>1.77</v>
      </c>
      <c r="D1148" s="2">
        <v>-1.1000000000000001</v>
      </c>
      <c r="E1148" s="2">
        <v>11.11</v>
      </c>
      <c r="F1148" s="2">
        <v>4.3</v>
      </c>
      <c r="G1148" s="2">
        <v>8.2799999999999994</v>
      </c>
      <c r="H1148" s="2">
        <v>4.9000000000000004</v>
      </c>
      <c r="I1148" s="2">
        <v>44.02</v>
      </c>
      <c r="J1148" s="2">
        <v>32.78</v>
      </c>
      <c r="K1148" s="2">
        <v>24.67</v>
      </c>
      <c r="L1148" s="2">
        <v>14.68</v>
      </c>
      <c r="M1148" s="2">
        <v>32.86</v>
      </c>
      <c r="N1148" s="2">
        <v>24.73</v>
      </c>
      <c r="O1148" s="2">
        <v>14.72</v>
      </c>
      <c r="P1148" s="4">
        <f>IF('Data 1Q Ahead No Spaces'!T1148&lt;5,0,IF('Data 1Q Ahead No Spaces'!T1148&lt;11,1,IF('Data 1Q Ahead No Spaces'!T1148&lt;17,2,3)))</f>
        <v>2</v>
      </c>
      <c r="Q1148" s="7">
        <v>1162.182</v>
      </c>
      <c r="R1148" s="7">
        <f>VLOOKUP('Data 1Q Ahead No Spaces'!W1148,Industry!$A$2:$B$11,2,FALSE)</f>
        <v>2</v>
      </c>
    </row>
    <row r="1149" spans="1:18" ht="37.5" customHeight="1" thickBot="1" x14ac:dyDescent="0.4">
      <c r="A1149" s="4">
        <f>IF('Data 1Q Ahead No Spaces'!A1149='Data 1Q Ahead No Spaces'!A1148,'Data to Use'!A1148,'Data to Use'!A1148+1)</f>
        <v>32</v>
      </c>
      <c r="B1149" s="2">
        <v>-0.6</v>
      </c>
      <c r="C1149" s="2">
        <v>2.11</v>
      </c>
      <c r="D1149" s="2">
        <v>-0.79</v>
      </c>
      <c r="E1149" s="2">
        <v>10.8</v>
      </c>
      <c r="F1149" s="2">
        <v>5.92</v>
      </c>
      <c r="G1149" s="2">
        <v>8.35</v>
      </c>
      <c r="H1149" s="2">
        <v>5.5</v>
      </c>
      <c r="I1149" s="2">
        <v>40.840000000000003</v>
      </c>
      <c r="J1149" s="2">
        <v>41.13</v>
      </c>
      <c r="K1149" s="2">
        <v>29.07</v>
      </c>
      <c r="L1149" s="2">
        <v>16.86</v>
      </c>
      <c r="M1149" s="2">
        <v>41.48</v>
      </c>
      <c r="N1149" s="2">
        <v>29.32</v>
      </c>
      <c r="O1149" s="2">
        <v>17.010000000000002</v>
      </c>
      <c r="P1149" s="4">
        <f>IF('Data 1Q Ahead No Spaces'!T1149&lt;5,0,IF('Data 1Q Ahead No Spaces'!T1149&lt;11,1,IF('Data 1Q Ahead No Spaces'!T1149&lt;17,2,3)))</f>
        <v>2</v>
      </c>
      <c r="Q1149" s="7">
        <v>1257.2902999999999</v>
      </c>
      <c r="R1149" s="7">
        <f>VLOOKUP('Data 1Q Ahead No Spaces'!W1149,Industry!$A$2:$B$11,2,FALSE)</f>
        <v>2</v>
      </c>
    </row>
    <row r="1150" spans="1:18" ht="37.5" customHeight="1" thickBot="1" x14ac:dyDescent="0.4">
      <c r="A1150" s="4">
        <f>IF('Data 1Q Ahead No Spaces'!A1150='Data 1Q Ahead No Spaces'!A1149,'Data to Use'!A1149,'Data to Use'!A1149+1)</f>
        <v>32</v>
      </c>
      <c r="B1150" s="2">
        <v>-1.0900000000000001</v>
      </c>
      <c r="C1150" s="2">
        <v>1.83</v>
      </c>
      <c r="D1150" s="2">
        <v>-1.44</v>
      </c>
      <c r="E1150" s="2">
        <v>9.3800000000000008</v>
      </c>
      <c r="F1150" s="2">
        <v>6.42</v>
      </c>
      <c r="G1150" s="2">
        <v>6.87</v>
      </c>
      <c r="H1150" s="2">
        <v>5.7</v>
      </c>
      <c r="I1150" s="2">
        <v>41.37</v>
      </c>
      <c r="J1150" s="2">
        <v>36.369999999999997</v>
      </c>
      <c r="K1150" s="2">
        <v>26.6</v>
      </c>
      <c r="L1150" s="2">
        <v>15.09</v>
      </c>
      <c r="M1150" s="2">
        <v>36.74</v>
      </c>
      <c r="N1150" s="2">
        <v>26.87</v>
      </c>
      <c r="O1150" s="2">
        <v>15.24</v>
      </c>
      <c r="P1150" s="4">
        <f>IF('Data 1Q Ahead No Spaces'!T1150&lt;5,0,IF('Data 1Q Ahead No Spaces'!T1150&lt;11,1,IF('Data 1Q Ahead No Spaces'!T1150&lt;17,2,3)))</f>
        <v>2</v>
      </c>
      <c r="Q1150" s="7">
        <v>1647.8575000000001</v>
      </c>
      <c r="R1150" s="7">
        <f>VLOOKUP('Data 1Q Ahead No Spaces'!W1150,Industry!$A$2:$B$11,2,FALSE)</f>
        <v>2</v>
      </c>
    </row>
    <row r="1151" spans="1:18" ht="37.5" customHeight="1" thickBot="1" x14ac:dyDescent="0.4">
      <c r="A1151" s="4">
        <f>IF('Data 1Q Ahead No Spaces'!A1151='Data 1Q Ahead No Spaces'!A1150,'Data to Use'!A1150,'Data to Use'!A1150+1)</f>
        <v>32</v>
      </c>
      <c r="B1151" s="2">
        <v>-0.91</v>
      </c>
      <c r="C1151" s="2">
        <v>1.89</v>
      </c>
      <c r="D1151" s="2">
        <v>-1.19</v>
      </c>
      <c r="E1151" s="2">
        <v>13.23</v>
      </c>
      <c r="F1151" s="2">
        <v>8.08</v>
      </c>
      <c r="G1151" s="2">
        <v>10.52</v>
      </c>
      <c r="H1151" s="2">
        <v>5.3</v>
      </c>
      <c r="I1151" s="2">
        <v>43.2</v>
      </c>
      <c r="J1151" s="2">
        <v>38.659999999999997</v>
      </c>
      <c r="K1151" s="2">
        <v>27.81</v>
      </c>
      <c r="L1151" s="2">
        <v>16.739999999999998</v>
      </c>
      <c r="M1151" s="2">
        <v>39.03</v>
      </c>
      <c r="N1151" s="2">
        <v>28.07</v>
      </c>
      <c r="O1151" s="2">
        <v>16.89</v>
      </c>
      <c r="P1151" s="4">
        <f>IF('Data 1Q Ahead No Spaces'!T1151&lt;5,0,IF('Data 1Q Ahead No Spaces'!T1151&lt;11,1,IF('Data 1Q Ahead No Spaces'!T1151&lt;17,2,3)))</f>
        <v>2</v>
      </c>
      <c r="Q1151" s="7">
        <v>1786.9929999999999</v>
      </c>
      <c r="R1151" s="7">
        <f>VLOOKUP('Data 1Q Ahead No Spaces'!W1151,Industry!$A$2:$B$11,2,FALSE)</f>
        <v>2</v>
      </c>
    </row>
    <row r="1152" spans="1:18" ht="37.5" customHeight="1" thickBot="1" x14ac:dyDescent="0.4">
      <c r="A1152" s="4">
        <f>IF('Data 1Q Ahead No Spaces'!A1152='Data 1Q Ahead No Spaces'!A1151,'Data to Use'!A1151,'Data to Use'!A1151+1)</f>
        <v>32</v>
      </c>
      <c r="B1152" s="2">
        <v>-0.84</v>
      </c>
      <c r="C1152" s="2">
        <v>1.86</v>
      </c>
      <c r="D1152" s="2">
        <v>-1.1000000000000001</v>
      </c>
      <c r="E1152" s="2">
        <v>13.79</v>
      </c>
      <c r="F1152" s="2">
        <v>9.02</v>
      </c>
      <c r="G1152" s="2">
        <v>10.62</v>
      </c>
      <c r="H1152" s="2">
        <v>4.5999999999999996</v>
      </c>
      <c r="I1152" s="2">
        <v>44.3</v>
      </c>
      <c r="J1152" s="2">
        <v>38.5</v>
      </c>
      <c r="K1152" s="2">
        <v>27.73</v>
      </c>
      <c r="L1152" s="2">
        <v>17.079999999999998</v>
      </c>
      <c r="M1152" s="2">
        <v>38.86</v>
      </c>
      <c r="N1152" s="2">
        <v>27.98</v>
      </c>
      <c r="O1152" s="2">
        <v>17.239999999999998</v>
      </c>
      <c r="P1152" s="4">
        <f>IF('Data 1Q Ahead No Spaces'!T1152&lt;5,0,IF('Data 1Q Ahead No Spaces'!T1152&lt;11,1,IF('Data 1Q Ahead No Spaces'!T1152&lt;17,2,3)))</f>
        <v>2</v>
      </c>
      <c r="Q1152" s="7">
        <v>1444.3308</v>
      </c>
      <c r="R1152" s="7">
        <f>VLOOKUP('Data 1Q Ahead No Spaces'!W1152,Industry!$A$2:$B$11,2,FALSE)</f>
        <v>2</v>
      </c>
    </row>
    <row r="1153" spans="1:18" ht="37.5" customHeight="1" thickBot="1" x14ac:dyDescent="0.4">
      <c r="A1153" s="4">
        <f>IF('Data 1Q Ahead No Spaces'!A1153='Data 1Q Ahead No Spaces'!A1152,'Data to Use'!A1152,'Data to Use'!A1152+1)</f>
        <v>32</v>
      </c>
      <c r="B1153" s="2">
        <v>-1.42</v>
      </c>
      <c r="C1153" s="2">
        <v>1.85</v>
      </c>
      <c r="D1153" s="2">
        <v>-1.85</v>
      </c>
      <c r="E1153" s="2">
        <v>13.06</v>
      </c>
      <c r="F1153" s="2">
        <v>9.56</v>
      </c>
      <c r="G1153" s="2">
        <v>9.8800000000000008</v>
      </c>
      <c r="H1153" s="2">
        <v>4.8</v>
      </c>
      <c r="I1153" s="2">
        <v>42.72</v>
      </c>
      <c r="J1153" s="2">
        <v>37.200000000000003</v>
      </c>
      <c r="K1153" s="2">
        <v>27.05</v>
      </c>
      <c r="L1153" s="2">
        <v>15.9</v>
      </c>
      <c r="M1153" s="2">
        <v>37.54</v>
      </c>
      <c r="N1153" s="2">
        <v>27.3</v>
      </c>
      <c r="O1153" s="2">
        <v>16.05</v>
      </c>
      <c r="P1153" s="4">
        <f>IF('Data 1Q Ahead No Spaces'!T1153&lt;5,0,IF('Data 1Q Ahead No Spaces'!T1153&lt;11,1,IF('Data 1Q Ahead No Spaces'!T1153&lt;17,2,3)))</f>
        <v>2</v>
      </c>
      <c r="Q1153" s="7">
        <v>2013.7302</v>
      </c>
      <c r="R1153" s="7">
        <f>VLOOKUP('Data 1Q Ahead No Spaces'!W1153,Industry!$A$2:$B$11,2,FALSE)</f>
        <v>2</v>
      </c>
    </row>
    <row r="1154" spans="1:18" ht="37.5" customHeight="1" thickBot="1" x14ac:dyDescent="0.4">
      <c r="A1154" s="4">
        <f>IF('Data 1Q Ahead No Spaces'!A1154='Data 1Q Ahead No Spaces'!A1153,'Data to Use'!A1153,'Data to Use'!A1153+1)</f>
        <v>32</v>
      </c>
      <c r="B1154" s="2">
        <v>-0.85</v>
      </c>
      <c r="C1154" s="2">
        <v>1.89</v>
      </c>
      <c r="D1154" s="2">
        <v>-1.1299999999999999</v>
      </c>
      <c r="E1154" s="2">
        <v>10.59</v>
      </c>
      <c r="F1154" s="2">
        <v>7.47</v>
      </c>
      <c r="G1154" s="2">
        <v>7.13</v>
      </c>
      <c r="H1154" s="2">
        <v>4.8</v>
      </c>
      <c r="I1154" s="2">
        <v>42.91</v>
      </c>
      <c r="J1154" s="2">
        <v>35.46</v>
      </c>
      <c r="K1154" s="2">
        <v>26.11</v>
      </c>
      <c r="L1154" s="2">
        <v>15.21</v>
      </c>
      <c r="M1154" s="2">
        <v>35.79</v>
      </c>
      <c r="N1154" s="2">
        <v>26.36</v>
      </c>
      <c r="O1154" s="2">
        <v>15.35</v>
      </c>
      <c r="P1154" s="4">
        <f>IF('Data 1Q Ahead No Spaces'!T1154&lt;5,0,IF('Data 1Q Ahead No Spaces'!T1154&lt;11,1,IF('Data 1Q Ahead No Spaces'!T1154&lt;17,2,3)))</f>
        <v>2</v>
      </c>
      <c r="Q1154" s="7">
        <v>2519.9227999999998</v>
      </c>
      <c r="R1154" s="7">
        <f>VLOOKUP('Data 1Q Ahead No Spaces'!W1154,Industry!$A$2:$B$11,2,FALSE)</f>
        <v>2</v>
      </c>
    </row>
    <row r="1155" spans="1:18" ht="37.5" customHeight="1" thickBot="1" x14ac:dyDescent="0.4">
      <c r="A1155" s="4">
        <f>IF('Data 1Q Ahead No Spaces'!A1155='Data 1Q Ahead No Spaces'!A1154,'Data to Use'!A1154,'Data to Use'!A1154+1)</f>
        <v>32</v>
      </c>
      <c r="B1155" s="2">
        <v>-1.1299999999999999</v>
      </c>
      <c r="C1155" s="2">
        <v>4.9000000000000004</v>
      </c>
      <c r="D1155" s="2">
        <v>-1.99</v>
      </c>
      <c r="E1155" s="2">
        <v>-6.35</v>
      </c>
      <c r="F1155" s="2">
        <v>-15.31</v>
      </c>
      <c r="G1155" s="2">
        <v>-9.86</v>
      </c>
      <c r="H1155" s="2">
        <v>4.7</v>
      </c>
      <c r="I1155" s="2">
        <v>38.840000000000003</v>
      </c>
      <c r="J1155" s="2">
        <v>42.77</v>
      </c>
      <c r="K1155" s="2">
        <v>29.88</v>
      </c>
      <c r="L1155" s="2">
        <v>16.55</v>
      </c>
      <c r="M1155" s="2">
        <v>43.12</v>
      </c>
      <c r="N1155" s="2">
        <v>30.13</v>
      </c>
      <c r="O1155" s="2">
        <v>16.690000000000001</v>
      </c>
      <c r="P1155" s="4">
        <f>IF('Data 1Q Ahead No Spaces'!T1155&lt;5,0,IF('Data 1Q Ahead No Spaces'!T1155&lt;11,1,IF('Data 1Q Ahead No Spaces'!T1155&lt;17,2,3)))</f>
        <v>2</v>
      </c>
      <c r="Q1155" s="7">
        <v>1554.9611</v>
      </c>
      <c r="R1155" s="7">
        <f>VLOOKUP('Data 1Q Ahead No Spaces'!W1155,Industry!$A$2:$B$11,2,FALSE)</f>
        <v>2</v>
      </c>
    </row>
    <row r="1156" spans="1:18" ht="37.5" customHeight="1" thickBot="1" x14ac:dyDescent="0.4">
      <c r="A1156" s="4">
        <f>IF('Data 1Q Ahead No Spaces'!A1156='Data 1Q Ahead No Spaces'!A1155,'Data to Use'!A1155,'Data to Use'!A1155+1)</f>
        <v>32</v>
      </c>
      <c r="B1156" s="2">
        <v>-7.48</v>
      </c>
      <c r="C1156" s="2">
        <v>55</v>
      </c>
      <c r="D1156" s="2">
        <v>-75.3</v>
      </c>
      <c r="E1156" s="2">
        <v>-2.27</v>
      </c>
      <c r="F1156" s="2">
        <v>-4.9800000000000004</v>
      </c>
      <c r="G1156" s="2">
        <v>-5.69</v>
      </c>
      <c r="H1156" s="2">
        <v>4.9000000000000004</v>
      </c>
      <c r="I1156" s="2">
        <v>35.82</v>
      </c>
      <c r="J1156" s="2">
        <v>40.96</v>
      </c>
      <c r="K1156" s="2">
        <v>28.98</v>
      </c>
      <c r="L1156" s="2">
        <v>14.57</v>
      </c>
      <c r="M1156" s="2">
        <v>41.3</v>
      </c>
      <c r="N1156" s="2">
        <v>29.23</v>
      </c>
      <c r="O1156" s="2">
        <v>14.69</v>
      </c>
      <c r="P1156" s="4">
        <f>IF('Data 1Q Ahead No Spaces'!T1156&lt;5,0,IF('Data 1Q Ahead No Spaces'!T1156&lt;11,1,IF('Data 1Q Ahead No Spaces'!T1156&lt;17,2,3)))</f>
        <v>2</v>
      </c>
      <c r="Q1156" s="7">
        <v>1931.5795000000001</v>
      </c>
      <c r="R1156" s="7">
        <f>VLOOKUP('Data 1Q Ahead No Spaces'!W1156,Industry!$A$2:$B$11,2,FALSE)</f>
        <v>2</v>
      </c>
    </row>
    <row r="1157" spans="1:18" ht="37.5" customHeight="1" thickBot="1" x14ac:dyDescent="0.4">
      <c r="A1157" s="4">
        <f>IF('Data 1Q Ahead No Spaces'!A1157='Data 1Q Ahead No Spaces'!A1156,'Data to Use'!A1156,'Data to Use'!A1156+1)</f>
        <v>32</v>
      </c>
      <c r="B1157" s="2">
        <v>-1.56</v>
      </c>
      <c r="C1157" s="2">
        <v>5.17</v>
      </c>
      <c r="D1157" s="2">
        <v>-2.52</v>
      </c>
      <c r="E1157" s="2">
        <v>12.22</v>
      </c>
      <c r="F1157" s="2">
        <v>9.4700000000000006</v>
      </c>
      <c r="G1157" s="2">
        <v>9.77</v>
      </c>
      <c r="H1157" s="2">
        <v>7</v>
      </c>
      <c r="I1157" s="2">
        <v>36.72</v>
      </c>
      <c r="J1157" s="2">
        <v>48.87</v>
      </c>
      <c r="K1157" s="2">
        <v>32.770000000000003</v>
      </c>
      <c r="L1157" s="2">
        <v>18.010000000000002</v>
      </c>
      <c r="M1157" s="2">
        <v>49.14</v>
      </c>
      <c r="N1157" s="2">
        <v>32.950000000000003</v>
      </c>
      <c r="O1157" s="2">
        <v>18.11</v>
      </c>
      <c r="P1157" s="4">
        <f>IF('Data 1Q Ahead No Spaces'!T1157&lt;5,0,IF('Data 1Q Ahead No Spaces'!T1157&lt;11,1,IF('Data 1Q Ahead No Spaces'!T1157&lt;17,2,3)))</f>
        <v>2</v>
      </c>
      <c r="Q1157" s="7">
        <v>2865.7710000000002</v>
      </c>
      <c r="R1157" s="7">
        <f>VLOOKUP('Data 1Q Ahead No Spaces'!W1157,Industry!$A$2:$B$11,2,FALSE)</f>
        <v>2</v>
      </c>
    </row>
    <row r="1158" spans="1:18" ht="37.5" customHeight="1" thickBot="1" x14ac:dyDescent="0.4">
      <c r="A1158" s="4">
        <f>IF('Data 1Q Ahead No Spaces'!A1158='Data 1Q Ahead No Spaces'!A1157,'Data to Use'!A1157,'Data to Use'!A1157+1)</f>
        <v>32</v>
      </c>
      <c r="B1158" s="2">
        <v>-1.21</v>
      </c>
      <c r="C1158" s="2">
        <v>2.39</v>
      </c>
      <c r="D1158" s="2">
        <v>-1.57</v>
      </c>
      <c r="E1158" s="2">
        <v>15.34</v>
      </c>
      <c r="F1158" s="2">
        <v>12.87</v>
      </c>
      <c r="G1158" s="2">
        <v>12.72</v>
      </c>
      <c r="H1158" s="2">
        <v>6.6</v>
      </c>
      <c r="I1158" s="2">
        <v>37.58</v>
      </c>
      <c r="J1158" s="2">
        <v>43.7</v>
      </c>
      <c r="K1158" s="2">
        <v>30.36</v>
      </c>
      <c r="L1158" s="2">
        <v>16.5</v>
      </c>
      <c r="M1158" s="2">
        <v>43.96</v>
      </c>
      <c r="N1158" s="2">
        <v>30.54</v>
      </c>
      <c r="O1158" s="2">
        <v>16.600000000000001</v>
      </c>
      <c r="P1158" s="4">
        <f>IF('Data 1Q Ahead No Spaces'!T1158&lt;5,0,IF('Data 1Q Ahead No Spaces'!T1158&lt;11,1,IF('Data 1Q Ahead No Spaces'!T1158&lt;17,2,3)))</f>
        <v>2</v>
      </c>
      <c r="Q1158" s="7">
        <v>3502.9326000000001</v>
      </c>
      <c r="R1158" s="7">
        <f>VLOOKUP('Data 1Q Ahead No Spaces'!W1158,Industry!$A$2:$B$11,2,FALSE)</f>
        <v>2</v>
      </c>
    </row>
    <row r="1159" spans="1:18" ht="37.5" customHeight="1" thickBot="1" x14ac:dyDescent="0.4">
      <c r="A1159" s="4">
        <f>IF('Data 1Q Ahead No Spaces'!A1159='Data 1Q Ahead No Spaces'!A1158,'Data to Use'!A1158,'Data to Use'!A1158+1)</f>
        <v>32</v>
      </c>
      <c r="B1159" s="2">
        <v>-1.37</v>
      </c>
      <c r="C1159" s="2">
        <v>2.41</v>
      </c>
      <c r="D1159" s="2">
        <v>-1.7</v>
      </c>
      <c r="E1159" s="2">
        <v>15.28</v>
      </c>
      <c r="F1159" s="2">
        <v>12.07</v>
      </c>
      <c r="G1159" s="2">
        <v>12.71</v>
      </c>
      <c r="H1159" s="2">
        <v>6.7</v>
      </c>
      <c r="I1159" s="2">
        <v>34.97</v>
      </c>
      <c r="J1159" s="2">
        <v>53.54</v>
      </c>
      <c r="K1159" s="2">
        <v>34.81</v>
      </c>
      <c r="L1159" s="2">
        <v>18.86</v>
      </c>
      <c r="M1159" s="2">
        <v>53.78</v>
      </c>
      <c r="N1159" s="2">
        <v>34.97</v>
      </c>
      <c r="O1159" s="2">
        <v>18.95</v>
      </c>
      <c r="P1159" s="4">
        <f>IF('Data 1Q Ahead No Spaces'!T1159&lt;5,0,IF('Data 1Q Ahead No Spaces'!T1159&lt;11,1,IF('Data 1Q Ahead No Spaces'!T1159&lt;17,2,3)))</f>
        <v>2</v>
      </c>
      <c r="Q1159" s="7">
        <v>3261.0691000000002</v>
      </c>
      <c r="R1159" s="7">
        <f>VLOOKUP('Data 1Q Ahead No Spaces'!W1159,Industry!$A$2:$B$11,2,FALSE)</f>
        <v>2</v>
      </c>
    </row>
    <row r="1160" spans="1:18" ht="37.5" customHeight="1" thickBot="1" x14ac:dyDescent="0.4">
      <c r="A1160" s="4">
        <f>IF('Data 1Q Ahead No Spaces'!A1160='Data 1Q Ahead No Spaces'!A1159,'Data to Use'!A1159,'Data to Use'!A1159+1)</f>
        <v>32</v>
      </c>
      <c r="B1160" s="2">
        <v>-1.46</v>
      </c>
      <c r="C1160" s="2">
        <v>2.65</v>
      </c>
      <c r="D1160" s="2">
        <v>-1.8</v>
      </c>
      <c r="E1160" s="2">
        <v>12.87</v>
      </c>
      <c r="F1160" s="2">
        <v>10.29</v>
      </c>
      <c r="G1160" s="2">
        <v>9.9700000000000006</v>
      </c>
      <c r="H1160" s="2">
        <v>7</v>
      </c>
      <c r="I1160" s="2">
        <v>31.77</v>
      </c>
      <c r="J1160" s="2">
        <v>52.56</v>
      </c>
      <c r="K1160" s="2">
        <v>34.36</v>
      </c>
      <c r="L1160" s="2">
        <v>18.239999999999998</v>
      </c>
      <c r="M1160" s="2">
        <v>52.96</v>
      </c>
      <c r="N1160" s="2">
        <v>34.619999999999997</v>
      </c>
      <c r="O1160" s="2">
        <v>18.38</v>
      </c>
      <c r="P1160" s="4">
        <f>IF('Data 1Q Ahead No Spaces'!T1160&lt;5,0,IF('Data 1Q Ahead No Spaces'!T1160&lt;11,1,IF('Data 1Q Ahead No Spaces'!T1160&lt;17,2,3)))</f>
        <v>2</v>
      </c>
      <c r="Q1160" s="7">
        <v>3589.1507000000001</v>
      </c>
      <c r="R1160" s="7">
        <f>VLOOKUP('Data 1Q Ahead No Spaces'!W1160,Industry!$A$2:$B$11,2,FALSE)</f>
        <v>2</v>
      </c>
    </row>
    <row r="1161" spans="1:18" ht="37.5" customHeight="1" thickBot="1" x14ac:dyDescent="0.4">
      <c r="A1161" s="4">
        <f>IF('Data 1Q Ahead No Spaces'!A1161='Data 1Q Ahead No Spaces'!A1160,'Data to Use'!A1160,'Data to Use'!A1160+1)</f>
        <v>32</v>
      </c>
      <c r="B1161" s="2">
        <v>-1.21</v>
      </c>
      <c r="C1161" s="2">
        <v>2.69</v>
      </c>
      <c r="D1161" s="2">
        <v>-1.49</v>
      </c>
      <c r="E1161" s="2">
        <v>13.3</v>
      </c>
      <c r="F1161" s="2">
        <v>10.58</v>
      </c>
      <c r="G1161" s="2">
        <v>10.77</v>
      </c>
      <c r="H1161" s="2">
        <v>8.6</v>
      </c>
      <c r="I1161" s="2">
        <v>31.52</v>
      </c>
      <c r="J1161" s="2">
        <v>55.11</v>
      </c>
      <c r="K1161" s="2">
        <v>35.44</v>
      </c>
      <c r="L1161" s="2">
        <v>18.899999999999999</v>
      </c>
      <c r="M1161" s="2">
        <v>55.49</v>
      </c>
      <c r="N1161" s="2">
        <v>35.69</v>
      </c>
      <c r="O1161" s="2">
        <v>19.03</v>
      </c>
      <c r="P1161" s="4">
        <f>IF('Data 1Q Ahead No Spaces'!T1161&lt;5,0,IF('Data 1Q Ahead No Spaces'!T1161&lt;11,1,IF('Data 1Q Ahead No Spaces'!T1161&lt;17,2,3)))</f>
        <v>2</v>
      </c>
      <c r="Q1161" s="7">
        <v>4373.1251000000002</v>
      </c>
      <c r="R1161" s="7">
        <f>VLOOKUP('Data 1Q Ahead No Spaces'!W1161,Industry!$A$2:$B$11,2,FALSE)</f>
        <v>2</v>
      </c>
    </row>
    <row r="1162" spans="1:18" ht="37.5" customHeight="1" thickBot="1" x14ac:dyDescent="0.4">
      <c r="A1162" s="4">
        <f>IF('Data 1Q Ahead No Spaces'!A1162='Data 1Q Ahead No Spaces'!A1161,'Data to Use'!A1161,'Data to Use'!A1161+1)</f>
        <v>32</v>
      </c>
      <c r="B1162" s="2">
        <v>-1.82</v>
      </c>
      <c r="C1162" s="2">
        <v>2.68</v>
      </c>
      <c r="D1162" s="2">
        <v>-2.2400000000000002</v>
      </c>
      <c r="E1162" s="2">
        <v>14.1</v>
      </c>
      <c r="F1162" s="2">
        <v>11.19</v>
      </c>
      <c r="G1162" s="2">
        <v>11.63</v>
      </c>
      <c r="H1162" s="2">
        <v>9.3000000000000007</v>
      </c>
      <c r="I1162" s="2">
        <v>29.98</v>
      </c>
      <c r="J1162" s="2">
        <v>53.31</v>
      </c>
      <c r="K1162" s="2">
        <v>34.71</v>
      </c>
      <c r="L1162" s="2">
        <v>17.440000000000001</v>
      </c>
      <c r="M1162" s="2">
        <v>53.6</v>
      </c>
      <c r="N1162" s="2">
        <v>34.89</v>
      </c>
      <c r="O1162" s="2">
        <v>17.53</v>
      </c>
      <c r="P1162" s="4">
        <f>IF('Data 1Q Ahead No Spaces'!T1162&lt;5,0,IF('Data 1Q Ahead No Spaces'!T1162&lt;11,1,IF('Data 1Q Ahead No Spaces'!T1162&lt;17,2,3)))</f>
        <v>2</v>
      </c>
      <c r="Q1162" s="7">
        <v>4852.3307999999997</v>
      </c>
      <c r="R1162" s="7">
        <f>VLOOKUP('Data 1Q Ahead No Spaces'!W1162,Industry!$A$2:$B$11,2,FALSE)</f>
        <v>2</v>
      </c>
    </row>
    <row r="1163" spans="1:18" ht="37.5" customHeight="1" thickBot="1" x14ac:dyDescent="0.4">
      <c r="A1163" s="4">
        <f>IF('Data 1Q Ahead No Spaces'!A1163='Data 1Q Ahead No Spaces'!A1162,'Data to Use'!A1162,'Data to Use'!A1162+1)</f>
        <v>32</v>
      </c>
      <c r="B1163" s="2">
        <v>-1.64</v>
      </c>
      <c r="C1163" s="2">
        <v>1.89</v>
      </c>
      <c r="D1163" s="2">
        <v>-1.95</v>
      </c>
      <c r="E1163" s="2">
        <v>21.8</v>
      </c>
      <c r="F1163" s="2">
        <v>18.350000000000001</v>
      </c>
      <c r="G1163" s="2">
        <v>19.399999999999999</v>
      </c>
      <c r="H1163" s="2">
        <v>10</v>
      </c>
      <c r="I1163" s="2">
        <v>29.95</v>
      </c>
      <c r="J1163" s="2">
        <v>46.22</v>
      </c>
      <c r="K1163" s="2">
        <v>31.55</v>
      </c>
      <c r="L1163" s="2">
        <v>15.01</v>
      </c>
      <c r="M1163" s="2">
        <v>46.48</v>
      </c>
      <c r="N1163" s="2">
        <v>31.73</v>
      </c>
      <c r="O1163" s="2">
        <v>15.09</v>
      </c>
      <c r="P1163" s="4">
        <f>IF('Data 1Q Ahead No Spaces'!T1163&lt;5,0,IF('Data 1Q Ahead No Spaces'!T1163&lt;11,1,IF('Data 1Q Ahead No Spaces'!T1163&lt;17,2,3)))</f>
        <v>2</v>
      </c>
      <c r="Q1163" s="7">
        <v>6149.6550999999999</v>
      </c>
      <c r="R1163" s="7">
        <f>VLOOKUP('Data 1Q Ahead No Spaces'!W1163,Industry!$A$2:$B$11,2,FALSE)</f>
        <v>2</v>
      </c>
    </row>
    <row r="1164" spans="1:18" ht="37.5" customHeight="1" thickBot="1" x14ac:dyDescent="0.4">
      <c r="A1164" s="4">
        <f>IF('Data 1Q Ahead No Spaces'!A1164='Data 1Q Ahead No Spaces'!A1163,'Data to Use'!A1163,'Data to Use'!A1163+1)</f>
        <v>32</v>
      </c>
      <c r="B1164" s="2">
        <v>-1.1100000000000001</v>
      </c>
      <c r="C1164" s="2">
        <v>2.15</v>
      </c>
      <c r="D1164" s="2">
        <v>-1.32</v>
      </c>
      <c r="E1164" s="2">
        <v>15.6</v>
      </c>
      <c r="F1164" s="2">
        <v>12.9</v>
      </c>
      <c r="G1164" s="2">
        <v>12.9</v>
      </c>
      <c r="H1164" s="2">
        <v>10</v>
      </c>
      <c r="I1164" s="2">
        <v>27.43</v>
      </c>
      <c r="J1164" s="2">
        <v>56.38</v>
      </c>
      <c r="K1164" s="2">
        <v>35.99</v>
      </c>
      <c r="L1164" s="2">
        <v>16.77</v>
      </c>
      <c r="M1164" s="2">
        <v>56.63</v>
      </c>
      <c r="N1164" s="2">
        <v>36.15</v>
      </c>
      <c r="O1164" s="2">
        <v>16.850000000000001</v>
      </c>
      <c r="P1164" s="4">
        <f>IF('Data 1Q Ahead No Spaces'!T1164&lt;5,0,IF('Data 1Q Ahead No Spaces'!T1164&lt;11,1,IF('Data 1Q Ahead No Spaces'!T1164&lt;17,2,3)))</f>
        <v>2</v>
      </c>
      <c r="Q1164" s="7">
        <v>8404.1157999999996</v>
      </c>
      <c r="R1164" s="7">
        <f>VLOOKUP('Data 1Q Ahead No Spaces'!W1164,Industry!$A$2:$B$11,2,FALSE)</f>
        <v>2</v>
      </c>
    </row>
    <row r="1165" spans="1:18" ht="37.5" customHeight="1" thickBot="1" x14ac:dyDescent="0.4">
      <c r="A1165" s="4">
        <f>IF('Data 1Q Ahead No Spaces'!A1165='Data 1Q Ahead No Spaces'!A1164,'Data to Use'!A1164,'Data to Use'!A1164+1)</f>
        <v>32</v>
      </c>
      <c r="B1165" s="2">
        <v>-1.32</v>
      </c>
      <c r="C1165" s="2">
        <v>1.89</v>
      </c>
      <c r="D1165" s="2">
        <v>-1.59</v>
      </c>
      <c r="E1165" s="2">
        <v>20.55</v>
      </c>
      <c r="F1165" s="2">
        <v>15.27</v>
      </c>
      <c r="G1165" s="2">
        <v>15.73</v>
      </c>
      <c r="H1165" s="2">
        <v>11</v>
      </c>
      <c r="I1165" s="2">
        <v>27.63</v>
      </c>
      <c r="J1165" s="2">
        <v>54.37</v>
      </c>
      <c r="K1165" s="2">
        <v>35.17</v>
      </c>
      <c r="L1165" s="2">
        <v>16.22</v>
      </c>
      <c r="M1165" s="2">
        <v>54.61</v>
      </c>
      <c r="N1165" s="2">
        <v>35.32</v>
      </c>
      <c r="O1165" s="2">
        <v>16.29</v>
      </c>
      <c r="P1165" s="4">
        <f>IF('Data 1Q Ahead No Spaces'!T1165&lt;5,0,IF('Data 1Q Ahead No Spaces'!T1165&lt;11,1,IF('Data 1Q Ahead No Spaces'!T1165&lt;17,2,3)))</f>
        <v>2</v>
      </c>
      <c r="Q1165" s="7">
        <v>9574.6707000000006</v>
      </c>
      <c r="R1165" s="7">
        <f>VLOOKUP('Data 1Q Ahead No Spaces'!W1165,Industry!$A$2:$B$11,2,FALSE)</f>
        <v>2</v>
      </c>
    </row>
    <row r="1166" spans="1:18" ht="37.5" customHeight="1" thickBot="1" x14ac:dyDescent="0.4">
      <c r="A1166" s="4">
        <f>IF('Data 1Q Ahead No Spaces'!A1166='Data 1Q Ahead No Spaces'!A1165,'Data to Use'!A1165,'Data to Use'!A1165+1)</f>
        <v>32</v>
      </c>
      <c r="B1166" s="2">
        <v>-0.67</v>
      </c>
      <c r="C1166" s="2">
        <v>1.89</v>
      </c>
      <c r="D1166" s="2">
        <v>-0.8</v>
      </c>
      <c r="E1166" s="2">
        <v>19.27</v>
      </c>
      <c r="F1166" s="2">
        <v>15.36</v>
      </c>
      <c r="G1166" s="2">
        <v>16.64</v>
      </c>
      <c r="H1166" s="2">
        <v>11</v>
      </c>
      <c r="I1166" s="2">
        <v>28.01</v>
      </c>
      <c r="J1166" s="2">
        <v>57.76</v>
      </c>
      <c r="K1166" s="2">
        <v>36.56</v>
      </c>
      <c r="L1166" s="2">
        <v>17.43</v>
      </c>
      <c r="M1166" s="2">
        <v>57.99</v>
      </c>
      <c r="N1166" s="2">
        <v>36.700000000000003</v>
      </c>
      <c r="O1166" s="2">
        <v>17.5</v>
      </c>
      <c r="P1166" s="4">
        <f>IF('Data 1Q Ahead No Spaces'!T1166&lt;5,0,IF('Data 1Q Ahead No Spaces'!T1166&lt;11,1,IF('Data 1Q Ahead No Spaces'!T1166&lt;17,2,3)))</f>
        <v>2</v>
      </c>
      <c r="Q1166" s="7">
        <v>6464.3005999999996</v>
      </c>
      <c r="R1166" s="7">
        <f>VLOOKUP('Data 1Q Ahead No Spaces'!W1166,Industry!$A$2:$B$11,2,FALSE)</f>
        <v>2</v>
      </c>
    </row>
    <row r="1167" spans="1:18" ht="37.5" customHeight="1" thickBot="1" x14ac:dyDescent="0.4">
      <c r="A1167" s="4">
        <f>IF('Data 1Q Ahead No Spaces'!A1167='Data 1Q Ahead No Spaces'!A1166,'Data to Use'!A1166,'Data to Use'!A1166+1)</f>
        <v>32</v>
      </c>
      <c r="B1167" s="2">
        <v>-0.85</v>
      </c>
      <c r="C1167" s="2">
        <v>1.73</v>
      </c>
      <c r="D1167" s="2">
        <v>-1.01</v>
      </c>
      <c r="E1167" s="2">
        <v>22.64</v>
      </c>
      <c r="F1167" s="2">
        <v>20</v>
      </c>
      <c r="G1167" s="2">
        <v>20</v>
      </c>
      <c r="H1167" s="2">
        <v>11</v>
      </c>
      <c r="I1167" s="2">
        <v>29.39</v>
      </c>
      <c r="J1167" s="2">
        <v>52.32</v>
      </c>
      <c r="K1167" s="2">
        <v>34.299999999999997</v>
      </c>
      <c r="L1167" s="2">
        <v>16.57</v>
      </c>
      <c r="M1167" s="2">
        <v>52.54</v>
      </c>
      <c r="N1167" s="2">
        <v>34.44</v>
      </c>
      <c r="O1167" s="2">
        <v>16.64</v>
      </c>
      <c r="P1167" s="4">
        <f>IF('Data 1Q Ahead No Spaces'!T1167&lt;5,0,IF('Data 1Q Ahead No Spaces'!T1167&lt;11,1,IF('Data 1Q Ahead No Spaces'!T1167&lt;17,2,3)))</f>
        <v>2</v>
      </c>
      <c r="Q1167" s="7">
        <v>7919.7716</v>
      </c>
      <c r="R1167" s="7">
        <f>VLOOKUP('Data 1Q Ahead No Spaces'!W1167,Industry!$A$2:$B$11,2,FALSE)</f>
        <v>2</v>
      </c>
    </row>
    <row r="1168" spans="1:18" ht="37.5" customHeight="1" thickBot="1" x14ac:dyDescent="0.4">
      <c r="A1168" s="4">
        <f>IF('Data 1Q Ahead No Spaces'!A1168='Data 1Q Ahead No Spaces'!A1167,'Data to Use'!A1167,'Data to Use'!A1167+1)</f>
        <v>32</v>
      </c>
      <c r="B1168" s="2">
        <v>0.77</v>
      </c>
      <c r="C1168" s="2">
        <v>7.18</v>
      </c>
      <c r="D1168" s="2">
        <v>0.96</v>
      </c>
      <c r="E1168" s="2">
        <v>1.67</v>
      </c>
      <c r="F1168" s="2">
        <v>0.3</v>
      </c>
      <c r="G1168" s="2">
        <v>0.61</v>
      </c>
      <c r="H1168" s="2">
        <v>33</v>
      </c>
      <c r="I1168" s="2">
        <v>28.4</v>
      </c>
      <c r="J1168" s="2">
        <v>78.42</v>
      </c>
      <c r="K1168" s="2">
        <v>43.93</v>
      </c>
      <c r="L1168" s="2">
        <v>22.93</v>
      </c>
      <c r="M1168" s="2">
        <v>78.489999999999995</v>
      </c>
      <c r="N1168" s="2">
        <v>43.97</v>
      </c>
      <c r="O1168" s="2">
        <v>22.95</v>
      </c>
      <c r="P1168" s="4">
        <f>IF('Data 1Q Ahead No Spaces'!T1168&lt;5,0,IF('Data 1Q Ahead No Spaces'!T1168&lt;11,1,IF('Data 1Q Ahead No Spaces'!T1168&lt;17,2,3)))</f>
        <v>2</v>
      </c>
      <c r="Q1168" s="7">
        <v>10494.5723</v>
      </c>
      <c r="R1168" s="7">
        <f>VLOOKUP('Data 1Q Ahead No Spaces'!W1168,Industry!$A$2:$B$11,2,FALSE)</f>
        <v>2</v>
      </c>
    </row>
    <row r="1169" spans="1:18" ht="37.5" customHeight="1" thickBot="1" x14ac:dyDescent="0.4">
      <c r="A1169" s="4">
        <f>IF('Data 1Q Ahead No Spaces'!A1169='Data 1Q Ahead No Spaces'!A1168,'Data to Use'!A1168,'Data to Use'!A1168+1)</f>
        <v>32</v>
      </c>
      <c r="B1169" s="2">
        <v>1.38</v>
      </c>
      <c r="C1169" s="2">
        <v>5.62</v>
      </c>
      <c r="D1169" s="2">
        <v>1.68</v>
      </c>
      <c r="E1169" s="2">
        <v>8.7100000000000009</v>
      </c>
      <c r="F1169" s="2">
        <v>7.77</v>
      </c>
      <c r="G1169" s="2">
        <v>7.25</v>
      </c>
      <c r="H1169" s="2">
        <v>52</v>
      </c>
      <c r="I1169" s="2">
        <v>28.36</v>
      </c>
      <c r="J1169" s="2">
        <v>64.16</v>
      </c>
      <c r="K1169" s="2">
        <v>35.840000000000003</v>
      </c>
      <c r="L1169" s="2">
        <v>18.72</v>
      </c>
      <c r="M1169" s="2">
        <v>79.02</v>
      </c>
      <c r="N1169" s="2">
        <v>44.14</v>
      </c>
      <c r="O1169" s="2">
        <v>23.05</v>
      </c>
      <c r="P1169" s="4">
        <f>IF('Data 1Q Ahead No Spaces'!T1169&lt;5,0,IF('Data 1Q Ahead No Spaces'!T1169&lt;11,1,IF('Data 1Q Ahead No Spaces'!T1169&lt;17,2,3)))</f>
        <v>2</v>
      </c>
      <c r="Q1169" s="7">
        <v>12179.538699999999</v>
      </c>
      <c r="R1169" s="7">
        <f>VLOOKUP('Data 1Q Ahead No Spaces'!W1169,Industry!$A$2:$B$11,2,FALSE)</f>
        <v>2</v>
      </c>
    </row>
    <row r="1170" spans="1:18" ht="37.5" customHeight="1" thickBot="1" x14ac:dyDescent="0.4">
      <c r="A1170" s="4">
        <f>IF('Data 1Q Ahead No Spaces'!A1170='Data 1Q Ahead No Spaces'!A1169,'Data to Use'!A1169,'Data to Use'!A1169+1)</f>
        <v>33</v>
      </c>
      <c r="B1170" s="2">
        <v>4.1100000000000003</v>
      </c>
      <c r="C1170" s="2">
        <v>6.55</v>
      </c>
      <c r="D1170" s="2">
        <v>5.67</v>
      </c>
      <c r="E1170" s="2">
        <v>8.27</v>
      </c>
      <c r="F1170" s="2">
        <v>7.51</v>
      </c>
      <c r="G1170" s="2">
        <v>7.22</v>
      </c>
      <c r="H1170" s="2">
        <v>156</v>
      </c>
      <c r="I1170" s="2">
        <v>20.43</v>
      </c>
      <c r="J1170" s="2">
        <v>316.29000000000002</v>
      </c>
      <c r="K1170" s="2">
        <v>75</v>
      </c>
      <c r="L1170" s="2">
        <v>65.569999999999993</v>
      </c>
      <c r="M1170" s="2">
        <v>321.74</v>
      </c>
      <c r="N1170" s="2">
        <v>76.290000000000006</v>
      </c>
      <c r="O1170" s="2">
        <v>66.7</v>
      </c>
      <c r="P1170" s="4">
        <f>IF('Data 1Q Ahead No Spaces'!T1170&lt;5,0,IF('Data 1Q Ahead No Spaces'!T1170&lt;11,1,IF('Data 1Q Ahead No Spaces'!T1170&lt;17,2,3)))</f>
        <v>2</v>
      </c>
      <c r="Q1170" s="7">
        <v>8620.9845000000005</v>
      </c>
      <c r="R1170" s="7">
        <f>VLOOKUP('Data 1Q Ahead No Spaces'!W1170,Industry!$A$2:$B$11,2,FALSE)</f>
        <v>3</v>
      </c>
    </row>
    <row r="1171" spans="1:18" ht="37.5" customHeight="1" thickBot="1" x14ac:dyDescent="0.4">
      <c r="A1171" s="4">
        <f>IF('Data 1Q Ahead No Spaces'!A1171='Data 1Q Ahead No Spaces'!A1170,'Data to Use'!A1170,'Data to Use'!A1170+1)</f>
        <v>33</v>
      </c>
      <c r="B1171" s="2">
        <v>4</v>
      </c>
      <c r="C1171" s="2">
        <v>5.67</v>
      </c>
      <c r="D1171" s="2">
        <v>5.31</v>
      </c>
      <c r="E1171" s="2">
        <v>3.59</v>
      </c>
      <c r="F1171" s="2">
        <v>2.69</v>
      </c>
      <c r="G1171" s="2">
        <v>2.5299999999999998</v>
      </c>
      <c r="H1171" s="2">
        <v>154</v>
      </c>
      <c r="I1171" s="2">
        <v>18.38</v>
      </c>
      <c r="J1171" s="2">
        <v>323.02999999999997</v>
      </c>
      <c r="K1171" s="2">
        <v>75.33</v>
      </c>
      <c r="L1171" s="2">
        <v>60.31</v>
      </c>
      <c r="M1171" s="2">
        <v>328.83</v>
      </c>
      <c r="N1171" s="2">
        <v>76.680000000000007</v>
      </c>
      <c r="O1171" s="2">
        <v>61.39</v>
      </c>
      <c r="P1171" s="4">
        <f>IF('Data 1Q Ahead No Spaces'!T1171&lt;5,0,IF('Data 1Q Ahead No Spaces'!T1171&lt;11,1,IF('Data 1Q Ahead No Spaces'!T1171&lt;17,2,3)))</f>
        <v>2</v>
      </c>
      <c r="Q1171" s="7">
        <v>8451.9176000000007</v>
      </c>
      <c r="R1171" s="7">
        <f>VLOOKUP('Data 1Q Ahead No Spaces'!W1171,Industry!$A$2:$B$11,2,FALSE)</f>
        <v>3</v>
      </c>
    </row>
    <row r="1172" spans="1:18" ht="37.5" customHeight="1" thickBot="1" x14ac:dyDescent="0.4">
      <c r="A1172" s="4">
        <f>IF('Data 1Q Ahead No Spaces'!A1172='Data 1Q Ahead No Spaces'!A1171,'Data to Use'!A1171,'Data to Use'!A1171+1)</f>
        <v>33</v>
      </c>
      <c r="B1172" s="2">
        <v>4.09</v>
      </c>
      <c r="C1172" s="2">
        <v>5.83</v>
      </c>
      <c r="D1172" s="2">
        <v>5.43</v>
      </c>
      <c r="E1172" s="2">
        <v>2.19</v>
      </c>
      <c r="F1172" s="2">
        <v>1.1399999999999999</v>
      </c>
      <c r="G1172" s="2">
        <v>1.08</v>
      </c>
      <c r="H1172" s="2">
        <v>154</v>
      </c>
      <c r="I1172" s="2">
        <v>17.149999999999999</v>
      </c>
      <c r="J1172" s="2">
        <v>359.44</v>
      </c>
      <c r="K1172" s="2">
        <v>77.2</v>
      </c>
      <c r="L1172" s="2">
        <v>62.67</v>
      </c>
      <c r="M1172" s="2">
        <v>365.59</v>
      </c>
      <c r="N1172" s="2">
        <v>78.52</v>
      </c>
      <c r="O1172" s="2">
        <v>63.74</v>
      </c>
      <c r="P1172" s="4">
        <f>IF('Data 1Q Ahead No Spaces'!T1172&lt;5,0,IF('Data 1Q Ahead No Spaces'!T1172&lt;11,1,IF('Data 1Q Ahead No Spaces'!T1172&lt;17,2,3)))</f>
        <v>2</v>
      </c>
      <c r="Q1172" s="7">
        <v>8549.6604000000007</v>
      </c>
      <c r="R1172" s="7">
        <f>VLOOKUP('Data 1Q Ahead No Spaces'!W1172,Industry!$A$2:$B$11,2,FALSE)</f>
        <v>3</v>
      </c>
    </row>
    <row r="1173" spans="1:18" ht="37.5" customHeight="1" thickBot="1" x14ac:dyDescent="0.4">
      <c r="A1173" s="4">
        <f>IF('Data 1Q Ahead No Spaces'!A1173='Data 1Q Ahead No Spaces'!A1172,'Data to Use'!A1172,'Data to Use'!A1172+1)</f>
        <v>33</v>
      </c>
      <c r="B1173" s="2">
        <v>4.42</v>
      </c>
      <c r="C1173" s="2">
        <v>6.21</v>
      </c>
      <c r="D1173" s="2">
        <v>5.98</v>
      </c>
      <c r="E1173" s="2">
        <v>2.35</v>
      </c>
      <c r="F1173" s="2">
        <v>1.57</v>
      </c>
      <c r="G1173" s="2">
        <v>1.27</v>
      </c>
      <c r="H1173" s="2">
        <v>158</v>
      </c>
      <c r="I1173" s="2">
        <v>16.579999999999998</v>
      </c>
      <c r="J1173" s="2">
        <v>382.97</v>
      </c>
      <c r="K1173" s="2">
        <v>78.23</v>
      </c>
      <c r="L1173" s="2">
        <v>64.72</v>
      </c>
      <c r="M1173" s="2">
        <v>389.57</v>
      </c>
      <c r="N1173" s="2">
        <v>79.569999999999993</v>
      </c>
      <c r="O1173" s="2">
        <v>65.84</v>
      </c>
      <c r="P1173" s="4">
        <f>IF('Data 1Q Ahead No Spaces'!T1173&lt;5,0,IF('Data 1Q Ahead No Spaces'!T1173&lt;11,1,IF('Data 1Q Ahead No Spaces'!T1173&lt;17,2,3)))</f>
        <v>2</v>
      </c>
      <c r="Q1173" s="7">
        <v>6497.0955999999996</v>
      </c>
      <c r="R1173" s="7">
        <f>VLOOKUP('Data 1Q Ahead No Spaces'!W1173,Industry!$A$2:$B$11,2,FALSE)</f>
        <v>3</v>
      </c>
    </row>
    <row r="1174" spans="1:18" ht="37.5" customHeight="1" thickBot="1" x14ac:dyDescent="0.4">
      <c r="A1174" s="4">
        <f>IF('Data 1Q Ahead No Spaces'!A1174='Data 1Q Ahead No Spaces'!A1173,'Data to Use'!A1173,'Data to Use'!A1173+1)</f>
        <v>33</v>
      </c>
      <c r="B1174" s="2">
        <v>5.78</v>
      </c>
      <c r="C1174" s="2">
        <v>9.5399999999999991</v>
      </c>
      <c r="D1174" s="2">
        <v>9</v>
      </c>
      <c r="E1174" s="2">
        <v>4.04</v>
      </c>
      <c r="F1174" s="2">
        <v>3.15</v>
      </c>
      <c r="G1174" s="2">
        <v>2.93</v>
      </c>
      <c r="H1174" s="2">
        <v>159</v>
      </c>
      <c r="I1174" s="2">
        <v>17.62</v>
      </c>
      <c r="J1174" s="2">
        <v>357.05</v>
      </c>
      <c r="K1174" s="2">
        <v>77.08</v>
      </c>
      <c r="L1174" s="2">
        <v>64.06</v>
      </c>
      <c r="M1174" s="2">
        <v>363.25</v>
      </c>
      <c r="N1174" s="2">
        <v>78.41</v>
      </c>
      <c r="O1174" s="2">
        <v>65.17</v>
      </c>
      <c r="P1174" s="4">
        <f>IF('Data 1Q Ahead No Spaces'!T1174&lt;5,0,IF('Data 1Q Ahead No Spaces'!T1174&lt;11,1,IF('Data 1Q Ahead No Spaces'!T1174&lt;17,2,3)))</f>
        <v>2</v>
      </c>
      <c r="Q1174" s="7">
        <v>5224.3464999999997</v>
      </c>
      <c r="R1174" s="7">
        <f>VLOOKUP('Data 1Q Ahead No Spaces'!W1174,Industry!$A$2:$B$11,2,FALSE)</f>
        <v>3</v>
      </c>
    </row>
    <row r="1175" spans="1:18" ht="37.5" customHeight="1" thickBot="1" x14ac:dyDescent="0.4">
      <c r="A1175" s="4">
        <f>IF('Data 1Q Ahead No Spaces'!A1175='Data 1Q Ahead No Spaces'!A1174,'Data to Use'!A1174,'Data to Use'!A1174+1)</f>
        <v>33</v>
      </c>
      <c r="B1175" s="2">
        <v>6.94</v>
      </c>
      <c r="C1175" s="2">
        <v>14.14</v>
      </c>
      <c r="D1175" s="2">
        <v>13.08</v>
      </c>
      <c r="E1175" s="2">
        <v>1.66</v>
      </c>
      <c r="F1175" s="2">
        <v>-1.22</v>
      </c>
      <c r="G1175" s="2">
        <v>0.14000000000000001</v>
      </c>
      <c r="H1175" s="2">
        <v>157</v>
      </c>
      <c r="I1175" s="2">
        <v>16.510000000000002</v>
      </c>
      <c r="J1175" s="2">
        <v>374.74</v>
      </c>
      <c r="K1175" s="2">
        <v>77.790000000000006</v>
      </c>
      <c r="L1175" s="2">
        <v>63.02</v>
      </c>
      <c r="M1175" s="2">
        <v>381.72</v>
      </c>
      <c r="N1175" s="2">
        <v>79.239999999999995</v>
      </c>
      <c r="O1175" s="2">
        <v>64.19</v>
      </c>
      <c r="P1175" s="4">
        <f>IF('Data 1Q Ahead No Spaces'!T1175&lt;5,0,IF('Data 1Q Ahead No Spaces'!T1175&lt;11,1,IF('Data 1Q Ahead No Spaces'!T1175&lt;17,2,3)))</f>
        <v>2</v>
      </c>
      <c r="Q1175" s="7">
        <v>5160.8991999999998</v>
      </c>
      <c r="R1175" s="7">
        <f>VLOOKUP('Data 1Q Ahead No Spaces'!W1175,Industry!$A$2:$B$11,2,FALSE)</f>
        <v>3</v>
      </c>
    </row>
    <row r="1176" spans="1:18" ht="37.5" customHeight="1" thickBot="1" x14ac:dyDescent="0.4">
      <c r="A1176" s="4">
        <f>IF('Data 1Q Ahead No Spaces'!A1176='Data 1Q Ahead No Spaces'!A1175,'Data to Use'!A1175,'Data to Use'!A1175+1)</f>
        <v>33</v>
      </c>
      <c r="B1176" s="2">
        <v>7.73</v>
      </c>
      <c r="C1176" s="2">
        <v>17.16</v>
      </c>
      <c r="D1176" s="2">
        <v>16.809999999999999</v>
      </c>
      <c r="E1176" s="2">
        <v>1.46</v>
      </c>
      <c r="F1176" s="2">
        <v>0.6</v>
      </c>
      <c r="G1176" s="2">
        <v>0.02</v>
      </c>
      <c r="H1176" s="2">
        <v>157</v>
      </c>
      <c r="I1176" s="2">
        <v>15.62</v>
      </c>
      <c r="J1176" s="2">
        <v>392.6</v>
      </c>
      <c r="K1176" s="2">
        <v>78.599999999999994</v>
      </c>
      <c r="L1176" s="2">
        <v>62.55</v>
      </c>
      <c r="M1176" s="2">
        <v>399.5</v>
      </c>
      <c r="N1176" s="2">
        <v>79.98</v>
      </c>
      <c r="O1176" s="2">
        <v>63.65</v>
      </c>
      <c r="P1176" s="4">
        <f>IF('Data 1Q Ahead No Spaces'!T1176&lt;5,0,IF('Data 1Q Ahead No Spaces'!T1176&lt;11,1,IF('Data 1Q Ahead No Spaces'!T1176&lt;17,2,3)))</f>
        <v>2</v>
      </c>
      <c r="Q1176" s="7">
        <v>5446.4456</v>
      </c>
      <c r="R1176" s="7">
        <f>VLOOKUP('Data 1Q Ahead No Spaces'!W1176,Industry!$A$2:$B$11,2,FALSE)</f>
        <v>3</v>
      </c>
    </row>
    <row r="1177" spans="1:18" ht="37.5" customHeight="1" thickBot="1" x14ac:dyDescent="0.4">
      <c r="A1177" s="4">
        <f>IF('Data 1Q Ahead No Spaces'!A1177='Data 1Q Ahead No Spaces'!A1176,'Data to Use'!A1176,'Data to Use'!A1176+1)</f>
        <v>33</v>
      </c>
      <c r="B1177" s="2">
        <v>7.72</v>
      </c>
      <c r="C1177" s="2">
        <v>18.77</v>
      </c>
      <c r="D1177" s="2">
        <v>18.420000000000002</v>
      </c>
      <c r="E1177" s="2">
        <v>2.38</v>
      </c>
      <c r="F1177" s="2">
        <v>-1.5</v>
      </c>
      <c r="G1177" s="2">
        <v>0.89</v>
      </c>
      <c r="H1177" s="2">
        <v>157</v>
      </c>
      <c r="I1177" s="2">
        <v>16.07</v>
      </c>
      <c r="J1177" s="2">
        <v>394.44</v>
      </c>
      <c r="K1177" s="2">
        <v>78.709999999999994</v>
      </c>
      <c r="L1177" s="2">
        <v>64.760000000000005</v>
      </c>
      <c r="M1177" s="2">
        <v>401.12</v>
      </c>
      <c r="N1177" s="2">
        <v>80.040000000000006</v>
      </c>
      <c r="O1177" s="2">
        <v>65.86</v>
      </c>
      <c r="P1177" s="4">
        <f>IF('Data 1Q Ahead No Spaces'!T1177&lt;5,0,IF('Data 1Q Ahead No Spaces'!T1177&lt;11,1,IF('Data 1Q Ahead No Spaces'!T1177&lt;17,2,3)))</f>
        <v>2</v>
      </c>
      <c r="Q1177" s="7">
        <v>5297.3141999999998</v>
      </c>
      <c r="R1177" s="7">
        <f>VLOOKUP('Data 1Q Ahead No Spaces'!W1177,Industry!$A$2:$B$11,2,FALSE)</f>
        <v>3</v>
      </c>
    </row>
    <row r="1178" spans="1:18" ht="46.5" customHeight="1" thickBot="1" x14ac:dyDescent="0.4">
      <c r="A1178" s="4">
        <f>IF('Data 1Q Ahead No Spaces'!A1178='Data 1Q Ahead No Spaces'!A1177,'Data to Use'!A1177,'Data to Use'!A1177+1)</f>
        <v>34</v>
      </c>
      <c r="B1178" s="2">
        <v>5.84</v>
      </c>
      <c r="C1178" s="2">
        <v>16.91</v>
      </c>
      <c r="D1178" s="2">
        <v>15.58</v>
      </c>
      <c r="E1178" s="2">
        <v>2.2200000000000002</v>
      </c>
      <c r="F1178" s="2">
        <v>0.14000000000000001</v>
      </c>
      <c r="G1178" s="2">
        <v>0.43</v>
      </c>
      <c r="H1178" s="2">
        <v>23.2</v>
      </c>
      <c r="I1178" s="2">
        <v>33.409999999999997</v>
      </c>
      <c r="J1178" s="2">
        <v>102.17</v>
      </c>
      <c r="K1178" s="2">
        <v>50.35</v>
      </c>
      <c r="L1178" s="2">
        <v>35.33</v>
      </c>
      <c r="M1178" s="2">
        <v>102.92</v>
      </c>
      <c r="N1178" s="2">
        <v>50.72</v>
      </c>
      <c r="O1178" s="2">
        <v>35.590000000000003</v>
      </c>
      <c r="P1178" s="4">
        <f>IF('Data 1Q Ahead No Spaces'!T1178&lt;5,0,IF('Data 1Q Ahead No Spaces'!T1178&lt;11,1,IF('Data 1Q Ahead No Spaces'!T1178&lt;17,2,3)))</f>
        <v>2</v>
      </c>
      <c r="Q1178" s="7">
        <v>1118.9304999999999</v>
      </c>
      <c r="R1178" s="7">
        <f>VLOOKUP('Data 1Q Ahead No Spaces'!W1178,Industry!$A$2:$B$11,2,FALSE)</f>
        <v>2</v>
      </c>
    </row>
    <row r="1179" spans="1:18" ht="46.5" customHeight="1" thickBot="1" x14ac:dyDescent="0.4">
      <c r="A1179" s="4">
        <f>IF('Data 1Q Ahead No Spaces'!A1179='Data 1Q Ahead No Spaces'!A1178,'Data to Use'!A1178,'Data to Use'!A1178+1)</f>
        <v>34</v>
      </c>
      <c r="B1179" s="2">
        <v>5.27</v>
      </c>
      <c r="C1179" s="2">
        <v>14.33</v>
      </c>
      <c r="D1179" s="2">
        <v>13.39</v>
      </c>
      <c r="E1179" s="2">
        <v>2.79</v>
      </c>
      <c r="F1179" s="2">
        <v>-0.34</v>
      </c>
      <c r="G1179" s="2">
        <v>0.83</v>
      </c>
      <c r="H1179" s="2">
        <v>25.8</v>
      </c>
      <c r="I1179" s="2">
        <v>32.520000000000003</v>
      </c>
      <c r="J1179" s="2">
        <v>106.42</v>
      </c>
      <c r="K1179" s="2">
        <v>51.37</v>
      </c>
      <c r="L1179" s="2">
        <v>35.67</v>
      </c>
      <c r="M1179" s="2">
        <v>107.18</v>
      </c>
      <c r="N1179" s="2">
        <v>51.73</v>
      </c>
      <c r="O1179" s="2">
        <v>35.92</v>
      </c>
      <c r="P1179" s="4">
        <f>IF('Data 1Q Ahead No Spaces'!T1179&lt;5,0,IF('Data 1Q Ahead No Spaces'!T1179&lt;11,1,IF('Data 1Q Ahead No Spaces'!T1179&lt;17,2,3)))</f>
        <v>2</v>
      </c>
      <c r="Q1179" s="7">
        <v>449.2054</v>
      </c>
      <c r="R1179" s="7">
        <f>VLOOKUP('Data 1Q Ahead No Spaces'!W1179,Industry!$A$2:$B$11,2,FALSE)</f>
        <v>2</v>
      </c>
    </row>
    <row r="1180" spans="1:18" ht="46.5" customHeight="1" thickBot="1" x14ac:dyDescent="0.4">
      <c r="A1180" s="4">
        <f>IF('Data 1Q Ahead No Spaces'!A1180='Data 1Q Ahead No Spaces'!A1179,'Data to Use'!A1179,'Data to Use'!A1179+1)</f>
        <v>34</v>
      </c>
      <c r="B1180" s="2">
        <v>7.31</v>
      </c>
      <c r="C1180" s="2">
        <v>88.77</v>
      </c>
      <c r="D1180" s="2">
        <v>82.32</v>
      </c>
      <c r="E1180" s="2">
        <v>-0.12</v>
      </c>
      <c r="F1180" s="2">
        <v>-2.2400000000000002</v>
      </c>
      <c r="G1180" s="2">
        <v>-2.08</v>
      </c>
      <c r="H1180" s="2">
        <v>26.2</v>
      </c>
      <c r="I1180" s="2">
        <v>31.14</v>
      </c>
      <c r="J1180" s="2">
        <v>116</v>
      </c>
      <c r="K1180" s="2">
        <v>53.51</v>
      </c>
      <c r="L1180" s="2">
        <v>37.020000000000003</v>
      </c>
      <c r="M1180" s="2">
        <v>116.81</v>
      </c>
      <c r="N1180" s="2">
        <v>53.88</v>
      </c>
      <c r="O1180" s="2">
        <v>37.270000000000003</v>
      </c>
      <c r="P1180" s="4">
        <f>IF('Data 1Q Ahead No Spaces'!T1180&lt;5,0,IF('Data 1Q Ahead No Spaces'!T1180&lt;11,1,IF('Data 1Q Ahead No Spaces'!T1180&lt;17,2,3)))</f>
        <v>2</v>
      </c>
      <c r="Q1180" s="7">
        <v>613.40530000000001</v>
      </c>
      <c r="R1180" s="7">
        <f>VLOOKUP('Data 1Q Ahead No Spaces'!W1180,Industry!$A$2:$B$11,2,FALSE)</f>
        <v>2</v>
      </c>
    </row>
    <row r="1181" spans="1:18" ht="46.5" customHeight="1" thickBot="1" x14ac:dyDescent="0.4">
      <c r="A1181" s="4">
        <f>IF('Data 1Q Ahead No Spaces'!A1181='Data 1Q Ahead No Spaces'!A1180,'Data to Use'!A1180,'Data to Use'!A1180+1)</f>
        <v>34</v>
      </c>
      <c r="B1181" s="2">
        <v>6.7</v>
      </c>
      <c r="C1181" s="2">
        <v>45.35</v>
      </c>
      <c r="D1181" s="2">
        <v>42.22</v>
      </c>
      <c r="E1181" s="2">
        <v>4.1399999999999997</v>
      </c>
      <c r="F1181" s="2">
        <v>2.91</v>
      </c>
      <c r="G1181" s="2">
        <v>2.2400000000000002</v>
      </c>
      <c r="H1181" s="2">
        <v>26.6</v>
      </c>
      <c r="I1181" s="2">
        <v>30.85</v>
      </c>
      <c r="J1181" s="2">
        <v>123.3</v>
      </c>
      <c r="K1181" s="2">
        <v>55.02</v>
      </c>
      <c r="L1181" s="2">
        <v>38.93</v>
      </c>
      <c r="M1181" s="2">
        <v>124.08</v>
      </c>
      <c r="N1181" s="2">
        <v>55.37</v>
      </c>
      <c r="O1181" s="2">
        <v>39.18</v>
      </c>
      <c r="P1181" s="4">
        <f>IF('Data 1Q Ahead No Spaces'!T1181&lt;5,0,IF('Data 1Q Ahead No Spaces'!T1181&lt;11,1,IF('Data 1Q Ahead No Spaces'!T1181&lt;17,2,3)))</f>
        <v>2</v>
      </c>
      <c r="Q1181" s="7">
        <v>457.05599999999998</v>
      </c>
      <c r="R1181" s="7">
        <f>VLOOKUP('Data 1Q Ahead No Spaces'!W1181,Industry!$A$2:$B$11,2,FALSE)</f>
        <v>2</v>
      </c>
    </row>
    <row r="1182" spans="1:18" ht="46.5" customHeight="1" thickBot="1" x14ac:dyDescent="0.4">
      <c r="A1182" s="4">
        <f>IF('Data 1Q Ahead No Spaces'!A1182='Data 1Q Ahead No Spaces'!A1181,'Data to Use'!A1181,'Data to Use'!A1181+1)</f>
        <v>34</v>
      </c>
      <c r="B1182" s="2">
        <v>5.46</v>
      </c>
      <c r="C1182" s="2">
        <v>21.69</v>
      </c>
      <c r="D1182" s="2">
        <v>20.190000000000001</v>
      </c>
      <c r="E1182" s="2">
        <v>3.83</v>
      </c>
      <c r="F1182" s="2">
        <v>2.29</v>
      </c>
      <c r="G1182" s="2">
        <v>1.85</v>
      </c>
      <c r="H1182" s="2">
        <v>26.7</v>
      </c>
      <c r="I1182" s="2">
        <v>31.2</v>
      </c>
      <c r="J1182" s="2">
        <v>121.15</v>
      </c>
      <c r="K1182" s="2">
        <v>54.61</v>
      </c>
      <c r="L1182" s="2">
        <v>38.619999999999997</v>
      </c>
      <c r="M1182" s="2">
        <v>121.86</v>
      </c>
      <c r="N1182" s="2">
        <v>54.93</v>
      </c>
      <c r="O1182" s="2">
        <v>38.840000000000003</v>
      </c>
      <c r="P1182" s="4">
        <f>IF('Data 1Q Ahead No Spaces'!T1182&lt;5,0,IF('Data 1Q Ahead No Spaces'!T1182&lt;11,1,IF('Data 1Q Ahead No Spaces'!T1182&lt;17,2,3)))</f>
        <v>2</v>
      </c>
      <c r="Q1182" s="7">
        <v>520.64599999999996</v>
      </c>
      <c r="R1182" s="7">
        <f>VLOOKUP('Data 1Q Ahead No Spaces'!W1182,Industry!$A$2:$B$11,2,FALSE)</f>
        <v>2</v>
      </c>
    </row>
    <row r="1183" spans="1:18" ht="46.5" customHeight="1" thickBot="1" x14ac:dyDescent="0.4">
      <c r="A1183" s="4">
        <f>IF('Data 1Q Ahead No Spaces'!A1183='Data 1Q Ahead No Spaces'!A1182,'Data to Use'!A1182,'Data to Use'!A1182+1)</f>
        <v>34</v>
      </c>
      <c r="B1183" s="2">
        <v>5</v>
      </c>
      <c r="C1183" s="2">
        <v>17.45</v>
      </c>
      <c r="D1183" s="2">
        <v>16.21</v>
      </c>
      <c r="E1183" s="2">
        <v>3.43</v>
      </c>
      <c r="F1183" s="2">
        <v>1.88</v>
      </c>
      <c r="G1183" s="2">
        <v>1.44</v>
      </c>
      <c r="H1183" s="2">
        <v>26.7</v>
      </c>
      <c r="I1183" s="2">
        <v>31.08</v>
      </c>
      <c r="J1183" s="2">
        <v>117.43</v>
      </c>
      <c r="K1183" s="2">
        <v>53.85</v>
      </c>
      <c r="L1183" s="2">
        <v>37.479999999999997</v>
      </c>
      <c r="M1183" s="2">
        <v>118.07</v>
      </c>
      <c r="N1183" s="2">
        <v>54.14</v>
      </c>
      <c r="O1183" s="2">
        <v>37.69</v>
      </c>
      <c r="P1183" s="4">
        <f>IF('Data 1Q Ahead No Spaces'!T1183&lt;5,0,IF('Data 1Q Ahead No Spaces'!T1183&lt;11,1,IF('Data 1Q Ahead No Spaces'!T1183&lt;17,2,3)))</f>
        <v>2</v>
      </c>
      <c r="Q1183" s="7">
        <v>606.22400000000005</v>
      </c>
      <c r="R1183" s="7">
        <f>VLOOKUP('Data 1Q Ahead No Spaces'!W1183,Industry!$A$2:$B$11,2,FALSE)</f>
        <v>2</v>
      </c>
    </row>
    <row r="1184" spans="1:18" ht="46.5" customHeight="1" thickBot="1" x14ac:dyDescent="0.4">
      <c r="A1184" s="4">
        <f>IF('Data 1Q Ahead No Spaces'!A1184='Data 1Q Ahead No Spaces'!A1183,'Data to Use'!A1183,'Data to Use'!A1183+1)</f>
        <v>34</v>
      </c>
      <c r="B1184" s="2">
        <v>5.01</v>
      </c>
      <c r="C1184" s="2">
        <v>17.940000000000001</v>
      </c>
      <c r="D1184" s="2">
        <v>16.46</v>
      </c>
      <c r="E1184" s="2">
        <v>0</v>
      </c>
      <c r="F1184" s="2">
        <v>-1.81</v>
      </c>
      <c r="G1184" s="2">
        <v>-1.97</v>
      </c>
      <c r="H1184" s="2">
        <v>27.9</v>
      </c>
      <c r="I1184" s="2">
        <v>29.64</v>
      </c>
      <c r="J1184" s="2">
        <v>127.53</v>
      </c>
      <c r="K1184" s="2">
        <v>55.88</v>
      </c>
      <c r="L1184" s="2">
        <v>38.9</v>
      </c>
      <c r="M1184" s="2">
        <v>128.22</v>
      </c>
      <c r="N1184" s="2">
        <v>56.18</v>
      </c>
      <c r="O1184" s="2">
        <v>39.11</v>
      </c>
      <c r="P1184" s="4">
        <f>IF('Data 1Q Ahead No Spaces'!T1184&lt;5,0,IF('Data 1Q Ahead No Spaces'!T1184&lt;11,1,IF('Data 1Q Ahead No Spaces'!T1184&lt;17,2,3)))</f>
        <v>2</v>
      </c>
      <c r="Q1184" s="7">
        <v>576.4896</v>
      </c>
      <c r="R1184" s="7">
        <f>VLOOKUP('Data 1Q Ahead No Spaces'!W1184,Industry!$A$2:$B$11,2,FALSE)</f>
        <v>2</v>
      </c>
    </row>
    <row r="1185" spans="1:18" ht="46.5" customHeight="1" thickBot="1" x14ac:dyDescent="0.4">
      <c r="A1185" s="4">
        <f>IF('Data 1Q Ahead No Spaces'!A1185='Data 1Q Ahead No Spaces'!A1184,'Data to Use'!A1184,'Data to Use'!A1184+1)</f>
        <v>34</v>
      </c>
      <c r="B1185" s="2">
        <v>5.27</v>
      </c>
      <c r="C1185" s="2">
        <v>21.73</v>
      </c>
      <c r="D1185" s="2">
        <v>20</v>
      </c>
      <c r="E1185" s="2">
        <v>3.54</v>
      </c>
      <c r="F1185" s="2">
        <v>2.66</v>
      </c>
      <c r="G1185" s="2">
        <v>1.58</v>
      </c>
      <c r="H1185" s="2">
        <v>28.2</v>
      </c>
      <c r="I1185" s="2">
        <v>29.43</v>
      </c>
      <c r="J1185" s="2">
        <v>129.02000000000001</v>
      </c>
      <c r="K1185" s="2">
        <v>56.18</v>
      </c>
      <c r="L1185" s="2">
        <v>39.07</v>
      </c>
      <c r="M1185" s="2">
        <v>129.66999999999999</v>
      </c>
      <c r="N1185" s="2">
        <v>56.46</v>
      </c>
      <c r="O1185" s="2">
        <v>39.270000000000003</v>
      </c>
      <c r="P1185" s="4">
        <f>IF('Data 1Q Ahead No Spaces'!T1185&lt;5,0,IF('Data 1Q Ahead No Spaces'!T1185&lt;11,1,IF('Data 1Q Ahead No Spaces'!T1185&lt;17,2,3)))</f>
        <v>2</v>
      </c>
      <c r="Q1185" s="7">
        <v>569.11490000000003</v>
      </c>
      <c r="R1185" s="7">
        <f>VLOOKUP('Data 1Q Ahead No Spaces'!W1185,Industry!$A$2:$B$11,2,FALSE)</f>
        <v>2</v>
      </c>
    </row>
    <row r="1186" spans="1:18" ht="46.5" customHeight="1" thickBot="1" x14ac:dyDescent="0.4">
      <c r="A1186" s="4">
        <f>IF('Data 1Q Ahead No Spaces'!A1186='Data 1Q Ahead No Spaces'!A1185,'Data to Use'!A1185,'Data to Use'!A1185+1)</f>
        <v>34</v>
      </c>
      <c r="B1186" s="2">
        <v>5.27</v>
      </c>
      <c r="C1186" s="2">
        <v>21.33</v>
      </c>
      <c r="D1186" s="2">
        <v>19.649999999999999</v>
      </c>
      <c r="E1186" s="2">
        <v>3.48</v>
      </c>
      <c r="F1186" s="2">
        <v>2.71</v>
      </c>
      <c r="G1186" s="2">
        <v>1.74</v>
      </c>
      <c r="H1186" s="2">
        <v>29.1</v>
      </c>
      <c r="I1186" s="2">
        <v>29.98</v>
      </c>
      <c r="J1186" s="2">
        <v>127.95</v>
      </c>
      <c r="K1186" s="2">
        <v>55.97</v>
      </c>
      <c r="L1186" s="2">
        <v>39.44</v>
      </c>
      <c r="M1186" s="2">
        <v>128.59</v>
      </c>
      <c r="N1186" s="2">
        <v>56.25</v>
      </c>
      <c r="O1186" s="2">
        <v>39.64</v>
      </c>
      <c r="P1186" s="4">
        <f>IF('Data 1Q Ahead No Spaces'!T1186&lt;5,0,IF('Data 1Q Ahead No Spaces'!T1186&lt;11,1,IF('Data 1Q Ahead No Spaces'!T1186&lt;17,2,3)))</f>
        <v>2</v>
      </c>
      <c r="Q1186" s="7">
        <v>709.70280000000002</v>
      </c>
      <c r="R1186" s="7">
        <f>VLOOKUP('Data 1Q Ahead No Spaces'!W1186,Industry!$A$2:$B$11,2,FALSE)</f>
        <v>2</v>
      </c>
    </row>
    <row r="1187" spans="1:18" ht="46.5" customHeight="1" thickBot="1" x14ac:dyDescent="0.4">
      <c r="A1187" s="4">
        <f>IF('Data 1Q Ahead No Spaces'!A1187='Data 1Q Ahead No Spaces'!A1186,'Data to Use'!A1186,'Data to Use'!A1186+1)</f>
        <v>34</v>
      </c>
      <c r="B1187" s="2">
        <v>5.0599999999999996</v>
      </c>
      <c r="C1187" s="2">
        <v>32.99</v>
      </c>
      <c r="D1187" s="2">
        <v>29.71</v>
      </c>
      <c r="E1187" s="2">
        <v>1.82</v>
      </c>
      <c r="F1187" s="2">
        <v>0.79</v>
      </c>
      <c r="G1187" s="2">
        <v>0.08</v>
      </c>
      <c r="H1187" s="2">
        <v>25.6</v>
      </c>
      <c r="I1187" s="2">
        <v>29.79</v>
      </c>
      <c r="J1187" s="2">
        <v>116.39</v>
      </c>
      <c r="K1187" s="2">
        <v>53.62</v>
      </c>
      <c r="L1187" s="2">
        <v>35.770000000000003</v>
      </c>
      <c r="M1187" s="2">
        <v>117.08</v>
      </c>
      <c r="N1187" s="2">
        <v>53.93</v>
      </c>
      <c r="O1187" s="2">
        <v>35.979999999999997</v>
      </c>
      <c r="P1187" s="4">
        <f>IF('Data 1Q Ahead No Spaces'!T1187&lt;5,0,IF('Data 1Q Ahead No Spaces'!T1187&lt;11,1,IF('Data 1Q Ahead No Spaces'!T1187&lt;17,2,3)))</f>
        <v>2</v>
      </c>
      <c r="Q1187" s="7">
        <v>727.22109999999998</v>
      </c>
      <c r="R1187" s="7">
        <f>VLOOKUP('Data 1Q Ahead No Spaces'!W1187,Industry!$A$2:$B$11,2,FALSE)</f>
        <v>2</v>
      </c>
    </row>
    <row r="1188" spans="1:18" ht="46.5" customHeight="1" thickBot="1" x14ac:dyDescent="0.4">
      <c r="A1188" s="4">
        <f>IF('Data 1Q Ahead No Spaces'!A1188='Data 1Q Ahead No Spaces'!A1187,'Data to Use'!A1187,'Data to Use'!A1187+1)</f>
        <v>34</v>
      </c>
      <c r="B1188" s="2">
        <v>6.01</v>
      </c>
      <c r="C1188" s="2">
        <v>31.82</v>
      </c>
      <c r="D1188" s="2">
        <v>29.17</v>
      </c>
      <c r="E1188" s="2">
        <v>-0.2</v>
      </c>
      <c r="F1188" s="2">
        <v>-1.76</v>
      </c>
      <c r="G1188" s="2">
        <v>-1.88</v>
      </c>
      <c r="H1188" s="2">
        <v>25.2</v>
      </c>
      <c r="I1188" s="2">
        <v>27.44</v>
      </c>
      <c r="J1188" s="2">
        <v>140.86000000000001</v>
      </c>
      <c r="K1188" s="2">
        <v>58.31</v>
      </c>
      <c r="L1188" s="2">
        <v>40.03</v>
      </c>
      <c r="M1188" s="2">
        <v>141.6</v>
      </c>
      <c r="N1188" s="2">
        <v>58.61</v>
      </c>
      <c r="O1188" s="2">
        <v>40.229999999999997</v>
      </c>
      <c r="P1188" s="4">
        <f>IF('Data 1Q Ahead No Spaces'!T1188&lt;5,0,IF('Data 1Q Ahead No Spaces'!T1188&lt;11,1,IF('Data 1Q Ahead No Spaces'!T1188&lt;17,2,3)))</f>
        <v>2</v>
      </c>
      <c r="Q1188" s="7">
        <v>1069.2171000000001</v>
      </c>
      <c r="R1188" s="7">
        <f>VLOOKUP('Data 1Q Ahead No Spaces'!W1188,Industry!$A$2:$B$11,2,FALSE)</f>
        <v>2</v>
      </c>
    </row>
    <row r="1189" spans="1:18" ht="46.5" customHeight="1" thickBot="1" x14ac:dyDescent="0.4">
      <c r="A1189" s="4">
        <f>IF('Data 1Q Ahead No Spaces'!A1189='Data 1Q Ahead No Spaces'!A1188,'Data to Use'!A1188,'Data to Use'!A1188+1)</f>
        <v>34</v>
      </c>
      <c r="B1189" s="2">
        <v>6.18</v>
      </c>
      <c r="C1189" s="2">
        <v>24.53</v>
      </c>
      <c r="D1189" s="2">
        <v>22.4</v>
      </c>
      <c r="E1189" s="2">
        <v>4.0199999999999996</v>
      </c>
      <c r="F1189" s="2">
        <v>3.16</v>
      </c>
      <c r="G1189" s="2">
        <v>2.42</v>
      </c>
      <c r="H1189" s="2">
        <v>25.8</v>
      </c>
      <c r="I1189" s="2">
        <v>27.17</v>
      </c>
      <c r="J1189" s="2">
        <v>147.49</v>
      </c>
      <c r="K1189" s="2">
        <v>59.42</v>
      </c>
      <c r="L1189" s="2">
        <v>41.55</v>
      </c>
      <c r="M1189" s="2">
        <v>148.22</v>
      </c>
      <c r="N1189" s="2">
        <v>59.71</v>
      </c>
      <c r="O1189" s="2">
        <v>41.76</v>
      </c>
      <c r="P1189" s="4">
        <f>IF('Data 1Q Ahead No Spaces'!T1189&lt;5,0,IF('Data 1Q Ahead No Spaces'!T1189&lt;11,1,IF('Data 1Q Ahead No Spaces'!T1189&lt;17,2,3)))</f>
        <v>2</v>
      </c>
      <c r="Q1189" s="7">
        <v>1282.8773000000001</v>
      </c>
      <c r="R1189" s="7">
        <f>VLOOKUP('Data 1Q Ahead No Spaces'!W1189,Industry!$A$2:$B$11,2,FALSE)</f>
        <v>2</v>
      </c>
    </row>
    <row r="1190" spans="1:18" ht="46.5" customHeight="1" thickBot="1" x14ac:dyDescent="0.4">
      <c r="A1190" s="4">
        <f>IF('Data 1Q Ahead No Spaces'!A1190='Data 1Q Ahead No Spaces'!A1189,'Data to Use'!A1189,'Data to Use'!A1189+1)</f>
        <v>34</v>
      </c>
      <c r="B1190" s="2">
        <v>5.93</v>
      </c>
      <c r="C1190" s="2">
        <v>25.13</v>
      </c>
      <c r="D1190" s="2">
        <v>22.86</v>
      </c>
      <c r="E1190" s="2">
        <v>1.1299999999999999</v>
      </c>
      <c r="F1190" s="2">
        <v>0.82</v>
      </c>
      <c r="G1190" s="2">
        <v>0.54</v>
      </c>
      <c r="H1190" s="2">
        <v>80.5</v>
      </c>
      <c r="I1190" s="2">
        <v>31.07</v>
      </c>
      <c r="J1190" s="2">
        <v>118.11</v>
      </c>
      <c r="K1190" s="2">
        <v>53.96</v>
      </c>
      <c r="L1190" s="2">
        <v>37.950000000000003</v>
      </c>
      <c r="M1190" s="2">
        <v>118.9</v>
      </c>
      <c r="N1190" s="2">
        <v>54.32</v>
      </c>
      <c r="O1190" s="2">
        <v>38.200000000000003</v>
      </c>
      <c r="P1190" s="4">
        <f>IF('Data 1Q Ahead No Spaces'!T1190&lt;5,0,IF('Data 1Q Ahead No Spaces'!T1190&lt;11,1,IF('Data 1Q Ahead No Spaces'!T1190&lt;17,2,3)))</f>
        <v>2</v>
      </c>
      <c r="Q1190" s="7">
        <v>1473.4104</v>
      </c>
      <c r="R1190" s="7">
        <f>VLOOKUP('Data 1Q Ahead No Spaces'!W1190,Industry!$A$2:$B$11,2,FALSE)</f>
        <v>2</v>
      </c>
    </row>
    <row r="1191" spans="1:18" ht="46.5" customHeight="1" thickBot="1" x14ac:dyDescent="0.4">
      <c r="A1191" s="4">
        <f>IF('Data 1Q Ahead No Spaces'!A1191='Data 1Q Ahead No Spaces'!A1190,'Data to Use'!A1190,'Data to Use'!A1190+1)</f>
        <v>34</v>
      </c>
      <c r="B1191" s="2">
        <v>5.05</v>
      </c>
      <c r="C1191" s="2">
        <v>16.57</v>
      </c>
      <c r="D1191" s="2">
        <v>14.61</v>
      </c>
      <c r="E1191" s="2">
        <v>3.17</v>
      </c>
      <c r="F1191" s="2">
        <v>2.15</v>
      </c>
      <c r="G1191" s="2">
        <v>1.38</v>
      </c>
      <c r="H1191" s="2">
        <v>22.5</v>
      </c>
      <c r="I1191" s="2">
        <v>31.31</v>
      </c>
      <c r="J1191" s="2">
        <v>113.88</v>
      </c>
      <c r="K1191" s="2">
        <v>53.05</v>
      </c>
      <c r="L1191" s="2">
        <v>36.880000000000003</v>
      </c>
      <c r="M1191" s="2">
        <v>114.67</v>
      </c>
      <c r="N1191" s="2">
        <v>53.42</v>
      </c>
      <c r="O1191" s="2">
        <v>37.14</v>
      </c>
      <c r="P1191" s="4">
        <f>IF('Data 1Q Ahead No Spaces'!T1191&lt;5,0,IF('Data 1Q Ahead No Spaces'!T1191&lt;11,1,IF('Data 1Q Ahead No Spaces'!T1191&lt;17,2,3)))</f>
        <v>2</v>
      </c>
      <c r="Q1191" s="7">
        <v>1253.4728</v>
      </c>
      <c r="R1191" s="7">
        <f>VLOOKUP('Data 1Q Ahead No Spaces'!W1191,Industry!$A$2:$B$11,2,FALSE)</f>
        <v>2</v>
      </c>
    </row>
    <row r="1192" spans="1:18" ht="46.5" customHeight="1" thickBot="1" x14ac:dyDescent="0.4">
      <c r="A1192" s="4">
        <f>IF('Data 1Q Ahead No Spaces'!A1192='Data 1Q Ahead No Spaces'!A1191,'Data to Use'!A1191,'Data to Use'!A1191+1)</f>
        <v>34</v>
      </c>
      <c r="B1192" s="2">
        <v>7.81</v>
      </c>
      <c r="C1192" s="2">
        <v>17.3</v>
      </c>
      <c r="D1192" s="2">
        <v>15.71</v>
      </c>
      <c r="E1192" s="2">
        <v>1.71</v>
      </c>
      <c r="F1192" s="2">
        <v>1.05</v>
      </c>
      <c r="G1192" s="2">
        <v>0.73</v>
      </c>
      <c r="H1192" s="2">
        <v>39.9</v>
      </c>
      <c r="I1192" s="2">
        <v>25.51</v>
      </c>
      <c r="J1192" s="2">
        <v>191.96</v>
      </c>
      <c r="K1192" s="2">
        <v>65.38</v>
      </c>
      <c r="L1192" s="2">
        <v>50.46</v>
      </c>
      <c r="M1192" s="2">
        <v>193.62</v>
      </c>
      <c r="N1192" s="2">
        <v>65.94</v>
      </c>
      <c r="O1192" s="2">
        <v>50.9</v>
      </c>
      <c r="P1192" s="4">
        <f>IF('Data 1Q Ahead No Spaces'!T1192&lt;5,0,IF('Data 1Q Ahead No Spaces'!T1192&lt;11,1,IF('Data 1Q Ahead No Spaces'!T1192&lt;17,2,3)))</f>
        <v>2</v>
      </c>
      <c r="Q1192" s="7">
        <v>1272.1819</v>
      </c>
      <c r="R1192" s="7">
        <f>VLOOKUP('Data 1Q Ahead No Spaces'!W1192,Industry!$A$2:$B$11,2,FALSE)</f>
        <v>2</v>
      </c>
    </row>
    <row r="1193" spans="1:18" ht="46.5" customHeight="1" thickBot="1" x14ac:dyDescent="0.4">
      <c r="A1193" s="4">
        <f>IF('Data 1Q Ahead No Spaces'!A1193='Data 1Q Ahead No Spaces'!A1192,'Data to Use'!A1192,'Data to Use'!A1192+1)</f>
        <v>34</v>
      </c>
      <c r="B1193" s="2">
        <v>17.88</v>
      </c>
      <c r="C1193" s="2">
        <v>1175.04</v>
      </c>
      <c r="D1193" s="2">
        <v>1100.72</v>
      </c>
      <c r="E1193" s="2">
        <v>-0.94</v>
      </c>
      <c r="F1193" s="2">
        <v>-1.37</v>
      </c>
      <c r="G1193" s="2">
        <v>-1.62</v>
      </c>
      <c r="H1193" s="2">
        <v>62.5</v>
      </c>
      <c r="I1193" s="2">
        <v>22.14</v>
      </c>
      <c r="J1193" s="2">
        <v>196.69</v>
      </c>
      <c r="K1193" s="2">
        <v>65.849999999999994</v>
      </c>
      <c r="L1193" s="2">
        <v>49.27</v>
      </c>
      <c r="M1193" s="2">
        <v>198.71</v>
      </c>
      <c r="N1193" s="2">
        <v>66.52</v>
      </c>
      <c r="O1193" s="2">
        <v>49.78</v>
      </c>
      <c r="P1193" s="4">
        <f>IF('Data 1Q Ahead No Spaces'!T1193&lt;5,0,IF('Data 1Q Ahead No Spaces'!T1193&lt;11,1,IF('Data 1Q Ahead No Spaces'!T1193&lt;17,2,3)))</f>
        <v>2</v>
      </c>
      <c r="Q1193" s="7">
        <v>1984.6569999999999</v>
      </c>
      <c r="R1193" s="7">
        <f>VLOOKUP('Data 1Q Ahead No Spaces'!W1193,Industry!$A$2:$B$11,2,FALSE)</f>
        <v>2</v>
      </c>
    </row>
    <row r="1194" spans="1:18" ht="46.5" customHeight="1" thickBot="1" x14ac:dyDescent="0.4">
      <c r="A1194" s="4">
        <f>IF('Data 1Q Ahead No Spaces'!A1194='Data 1Q Ahead No Spaces'!A1193,'Data to Use'!A1193,'Data to Use'!A1193+1)</f>
        <v>34</v>
      </c>
      <c r="B1194" s="2">
        <v>13</v>
      </c>
      <c r="C1194" s="2">
        <v>44.78</v>
      </c>
      <c r="D1194" s="2">
        <v>41.7</v>
      </c>
      <c r="E1194" s="2">
        <v>2.67</v>
      </c>
      <c r="F1194" s="2">
        <v>2.23</v>
      </c>
      <c r="G1194" s="2">
        <v>1.99</v>
      </c>
      <c r="H1194" s="2">
        <v>57.2</v>
      </c>
      <c r="I1194" s="2">
        <v>22.39</v>
      </c>
      <c r="J1194" s="2">
        <v>192.7</v>
      </c>
      <c r="K1194" s="2">
        <v>65.400000000000006</v>
      </c>
      <c r="L1194" s="2">
        <v>48.78</v>
      </c>
      <c r="M1194" s="2">
        <v>194.63</v>
      </c>
      <c r="N1194" s="2">
        <v>66.06</v>
      </c>
      <c r="O1194" s="2">
        <v>49.27</v>
      </c>
      <c r="P1194" s="4">
        <f>IF('Data 1Q Ahead No Spaces'!T1194&lt;5,0,IF('Data 1Q Ahead No Spaces'!T1194&lt;11,1,IF('Data 1Q Ahead No Spaces'!T1194&lt;17,2,3)))</f>
        <v>2</v>
      </c>
      <c r="Q1194" s="7">
        <v>1698.1310000000001</v>
      </c>
      <c r="R1194" s="7">
        <f>VLOOKUP('Data 1Q Ahead No Spaces'!W1194,Industry!$A$2:$B$11,2,FALSE)</f>
        <v>2</v>
      </c>
    </row>
    <row r="1195" spans="1:18" ht="46.5" customHeight="1" thickBot="1" x14ac:dyDescent="0.4">
      <c r="A1195" s="4">
        <f>IF('Data 1Q Ahead No Spaces'!A1195='Data 1Q Ahead No Spaces'!A1194,'Data to Use'!A1194,'Data to Use'!A1194+1)</f>
        <v>34</v>
      </c>
      <c r="B1195" s="2">
        <v>11.19</v>
      </c>
      <c r="C1195" s="2">
        <v>30.8</v>
      </c>
      <c r="D1195" s="2">
        <v>28.61</v>
      </c>
      <c r="E1195" s="2">
        <v>1.78</v>
      </c>
      <c r="F1195" s="2">
        <v>1.05</v>
      </c>
      <c r="G1195" s="2">
        <v>1.08</v>
      </c>
      <c r="H1195" s="2">
        <v>56.4</v>
      </c>
      <c r="I1195" s="2">
        <v>22.39</v>
      </c>
      <c r="J1195" s="2">
        <v>189.42</v>
      </c>
      <c r="K1195" s="2">
        <v>65.010000000000005</v>
      </c>
      <c r="L1195" s="2">
        <v>48.07</v>
      </c>
      <c r="M1195" s="2">
        <v>191.39</v>
      </c>
      <c r="N1195" s="2">
        <v>65.680000000000007</v>
      </c>
      <c r="O1195" s="2">
        <v>48.57</v>
      </c>
      <c r="P1195" s="4">
        <f>IF('Data 1Q Ahead No Spaces'!T1195&lt;5,0,IF('Data 1Q Ahead No Spaces'!T1195&lt;11,1,IF('Data 1Q Ahead No Spaces'!T1195&lt;17,2,3)))</f>
        <v>2</v>
      </c>
      <c r="Q1195" s="7">
        <v>1319.2043000000001</v>
      </c>
      <c r="R1195" s="7">
        <f>VLOOKUP('Data 1Q Ahead No Spaces'!W1195,Industry!$A$2:$B$11,2,FALSE)</f>
        <v>2</v>
      </c>
    </row>
    <row r="1196" spans="1:18" ht="46.5" customHeight="1" thickBot="1" x14ac:dyDescent="0.4">
      <c r="A1196" s="4">
        <f>IF('Data 1Q Ahead No Spaces'!A1196='Data 1Q Ahead No Spaces'!A1195,'Data to Use'!A1195,'Data to Use'!A1195+1)</f>
        <v>34</v>
      </c>
      <c r="B1196" s="2">
        <v>10.18</v>
      </c>
      <c r="C1196" s="2">
        <v>23.97</v>
      </c>
      <c r="D1196" s="2">
        <v>22.41</v>
      </c>
      <c r="E1196" s="2">
        <v>1.71</v>
      </c>
      <c r="F1196" s="2">
        <v>0.84</v>
      </c>
      <c r="G1196" s="2">
        <v>1.04</v>
      </c>
      <c r="H1196" s="2">
        <v>56.3</v>
      </c>
      <c r="I1196" s="2">
        <v>23.01</v>
      </c>
      <c r="J1196" s="2">
        <v>183.88</v>
      </c>
      <c r="K1196" s="2">
        <v>64.45</v>
      </c>
      <c r="L1196" s="2">
        <v>48.12</v>
      </c>
      <c r="M1196" s="2">
        <v>185.32</v>
      </c>
      <c r="N1196" s="2">
        <v>64.95</v>
      </c>
      <c r="O1196" s="2">
        <v>48.5</v>
      </c>
      <c r="P1196" s="4">
        <f>IF('Data 1Q Ahead No Spaces'!T1196&lt;5,0,IF('Data 1Q Ahead No Spaces'!T1196&lt;11,1,IF('Data 1Q Ahead No Spaces'!T1196&lt;17,2,3)))</f>
        <v>2</v>
      </c>
      <c r="Q1196" s="7">
        <v>997.96270000000004</v>
      </c>
      <c r="R1196" s="7">
        <f>VLOOKUP('Data 1Q Ahead No Spaces'!W1196,Industry!$A$2:$B$11,2,FALSE)</f>
        <v>2</v>
      </c>
    </row>
    <row r="1197" spans="1:18" ht="46.5" customHeight="1" thickBot="1" x14ac:dyDescent="0.4">
      <c r="A1197" s="4">
        <f>IF('Data 1Q Ahead No Spaces'!A1197='Data 1Q Ahead No Spaces'!A1196,'Data to Use'!A1196,'Data to Use'!A1196+1)</f>
        <v>34</v>
      </c>
      <c r="B1197" s="2">
        <v>6.55</v>
      </c>
      <c r="C1197" s="2">
        <v>10.35</v>
      </c>
      <c r="D1197" s="2">
        <v>9.6999999999999993</v>
      </c>
      <c r="E1197" s="2">
        <v>2.34</v>
      </c>
      <c r="F1197" s="2">
        <v>1.85</v>
      </c>
      <c r="G1197" s="2">
        <v>1.63</v>
      </c>
      <c r="H1197" s="2">
        <v>57.5</v>
      </c>
      <c r="I1197" s="2">
        <v>22.71</v>
      </c>
      <c r="J1197" s="2">
        <v>196.54</v>
      </c>
      <c r="K1197" s="2">
        <v>65.95</v>
      </c>
      <c r="L1197" s="2">
        <v>50.8</v>
      </c>
      <c r="M1197" s="2">
        <v>198.02</v>
      </c>
      <c r="N1197" s="2">
        <v>66.45</v>
      </c>
      <c r="O1197" s="2">
        <v>51.18</v>
      </c>
      <c r="P1197" s="4">
        <f>IF('Data 1Q Ahead No Spaces'!T1197&lt;5,0,IF('Data 1Q Ahead No Spaces'!T1197&lt;11,1,IF('Data 1Q Ahead No Spaces'!T1197&lt;17,2,3)))</f>
        <v>2</v>
      </c>
      <c r="Q1197" s="7">
        <v>1051.8619000000001</v>
      </c>
      <c r="R1197" s="7">
        <f>VLOOKUP('Data 1Q Ahead No Spaces'!W1197,Industry!$A$2:$B$11,2,FALSE)</f>
        <v>2</v>
      </c>
    </row>
    <row r="1198" spans="1:18" ht="46.5" customHeight="1" thickBot="1" x14ac:dyDescent="0.4">
      <c r="A1198" s="4">
        <f>IF('Data 1Q Ahead No Spaces'!A1198='Data 1Q Ahead No Spaces'!A1197,'Data to Use'!A1197,'Data to Use'!A1197+1)</f>
        <v>35</v>
      </c>
      <c r="B1198" s="2">
        <v>0.69</v>
      </c>
      <c r="C1198" s="2">
        <v>1.36</v>
      </c>
      <c r="D1198" s="2">
        <v>1.26</v>
      </c>
      <c r="E1198" s="2">
        <v>82.15</v>
      </c>
      <c r="F1198" s="2">
        <v>43.18</v>
      </c>
      <c r="G1198" s="2">
        <v>42.27</v>
      </c>
      <c r="H1198" s="2">
        <v>4.5</v>
      </c>
      <c r="I1198" s="2">
        <v>28.43</v>
      </c>
      <c r="J1198" s="2">
        <v>210.79</v>
      </c>
      <c r="K1198" s="2">
        <v>67.819999999999993</v>
      </c>
      <c r="L1198" s="2">
        <v>59.93</v>
      </c>
      <c r="M1198" s="2">
        <v>210.79</v>
      </c>
      <c r="N1198" s="2">
        <v>67.819999999999993</v>
      </c>
      <c r="O1198" s="2">
        <v>59.93</v>
      </c>
      <c r="P1198" s="4">
        <f>IF('Data 1Q Ahead No Spaces'!T1198&lt;5,0,IF('Data 1Q Ahead No Spaces'!T1198&lt;11,1,IF('Data 1Q Ahead No Spaces'!T1198&lt;17,2,3)))</f>
        <v>2</v>
      </c>
      <c r="Q1198" s="7">
        <v>814.19370000000004</v>
      </c>
      <c r="R1198" s="7">
        <f>VLOOKUP('Data 1Q Ahead No Spaces'!W1198,Industry!$A$2:$B$11,2,FALSE)</f>
        <v>8</v>
      </c>
    </row>
    <row r="1199" spans="1:18" ht="46.5" customHeight="1" thickBot="1" x14ac:dyDescent="0.4">
      <c r="A1199" s="4">
        <f>IF('Data 1Q Ahead No Spaces'!A1199='Data 1Q Ahead No Spaces'!A1198,'Data to Use'!A1198,'Data to Use'!A1198+1)</f>
        <v>35</v>
      </c>
      <c r="B1199" s="2">
        <v>3.46</v>
      </c>
      <c r="C1199" s="2">
        <v>5.67</v>
      </c>
      <c r="D1199" s="2">
        <v>5.29</v>
      </c>
      <c r="E1199" s="2">
        <v>4.3099999999999996</v>
      </c>
      <c r="F1199" s="2">
        <v>3.31</v>
      </c>
      <c r="G1199" s="2">
        <v>2.95</v>
      </c>
      <c r="H1199" s="2">
        <v>91.4</v>
      </c>
      <c r="I1199" s="2">
        <v>7.39</v>
      </c>
      <c r="J1199" s="2">
        <v>908.66</v>
      </c>
      <c r="K1199" s="2">
        <v>89.77</v>
      </c>
      <c r="L1199" s="2">
        <v>67.11</v>
      </c>
      <c r="M1199" s="2">
        <v>912.18</v>
      </c>
      <c r="N1199" s="2">
        <v>90.12</v>
      </c>
      <c r="O1199" s="2">
        <v>67.37</v>
      </c>
      <c r="P1199" s="4">
        <f>IF('Data 1Q Ahead No Spaces'!T1199&lt;5,0,IF('Data 1Q Ahead No Spaces'!T1199&lt;11,1,IF('Data 1Q Ahead No Spaces'!T1199&lt;17,2,3)))</f>
        <v>2</v>
      </c>
      <c r="Q1199" s="7">
        <v>6288.9920000000002</v>
      </c>
      <c r="R1199" s="7">
        <f>VLOOKUP('Data 1Q Ahead No Spaces'!W1199,Industry!$A$2:$B$11,2,FALSE)</f>
        <v>8</v>
      </c>
    </row>
    <row r="1200" spans="1:18" ht="46.5" customHeight="1" thickBot="1" x14ac:dyDescent="0.4">
      <c r="A1200" s="4">
        <f>IF('Data 1Q Ahead No Spaces'!A1200='Data 1Q Ahead No Spaces'!A1199,'Data to Use'!A1199,'Data to Use'!A1199+1)</f>
        <v>35</v>
      </c>
      <c r="B1200" s="2">
        <v>3.48</v>
      </c>
      <c r="C1200" s="2">
        <v>5.4</v>
      </c>
      <c r="D1200" s="2">
        <v>5.0199999999999996</v>
      </c>
      <c r="E1200" s="2">
        <v>3.24</v>
      </c>
      <c r="F1200" s="2">
        <v>2.5299999999999998</v>
      </c>
      <c r="G1200" s="2">
        <v>2.85</v>
      </c>
      <c r="H1200" s="2">
        <v>109.7</v>
      </c>
      <c r="I1200" s="2">
        <v>5.85</v>
      </c>
      <c r="J1200" s="2">
        <v>1161.3900000000001</v>
      </c>
      <c r="K1200" s="2">
        <v>91.57</v>
      </c>
      <c r="L1200" s="2">
        <v>67.94</v>
      </c>
      <c r="M1200" s="2">
        <v>1168.24</v>
      </c>
      <c r="N1200" s="2">
        <v>92.12</v>
      </c>
      <c r="O1200" s="2">
        <v>68.34</v>
      </c>
      <c r="P1200" s="4">
        <f>IF('Data 1Q Ahead No Spaces'!T1200&lt;5,0,IF('Data 1Q Ahead No Spaces'!T1200&lt;11,1,IF('Data 1Q Ahead No Spaces'!T1200&lt;17,2,3)))</f>
        <v>2</v>
      </c>
      <c r="Q1200" s="7">
        <v>6780.0959999999995</v>
      </c>
      <c r="R1200" s="7">
        <f>VLOOKUP('Data 1Q Ahead No Spaces'!W1200,Industry!$A$2:$B$11,2,FALSE)</f>
        <v>8</v>
      </c>
    </row>
    <row r="1201" spans="1:18" ht="46.5" customHeight="1" thickBot="1" x14ac:dyDescent="0.4">
      <c r="A1201" s="4">
        <f>IF('Data 1Q Ahead No Spaces'!A1201='Data 1Q Ahead No Spaces'!A1200,'Data to Use'!A1200,'Data to Use'!A1200+1)</f>
        <v>35</v>
      </c>
      <c r="B1201" s="2">
        <v>3.35</v>
      </c>
      <c r="C1201" s="2">
        <v>5.25</v>
      </c>
      <c r="D1201" s="2">
        <v>4.8600000000000003</v>
      </c>
      <c r="E1201" s="2">
        <v>3.48</v>
      </c>
      <c r="F1201" s="2">
        <v>2.79</v>
      </c>
      <c r="G1201" s="2">
        <v>2.39</v>
      </c>
      <c r="H1201" s="2">
        <v>114.7</v>
      </c>
      <c r="I1201" s="2">
        <v>5.78</v>
      </c>
      <c r="J1201" s="2">
        <v>1184.33</v>
      </c>
      <c r="K1201" s="2">
        <v>91.6</v>
      </c>
      <c r="L1201" s="2">
        <v>68.45</v>
      </c>
      <c r="M1201" s="2">
        <v>1192.9100000000001</v>
      </c>
      <c r="N1201" s="2">
        <v>92.27</v>
      </c>
      <c r="O1201" s="2">
        <v>68.94</v>
      </c>
      <c r="P1201" s="4">
        <f>IF('Data 1Q Ahead No Spaces'!T1201&lt;5,0,IF('Data 1Q Ahead No Spaces'!T1201&lt;11,1,IF('Data 1Q Ahead No Spaces'!T1201&lt;17,2,3)))</f>
        <v>2</v>
      </c>
      <c r="Q1201" s="7">
        <v>7011.5370000000003</v>
      </c>
      <c r="R1201" s="7">
        <f>VLOOKUP('Data 1Q Ahead No Spaces'!W1201,Industry!$A$2:$B$11,2,FALSE)</f>
        <v>8</v>
      </c>
    </row>
    <row r="1202" spans="1:18" ht="46.5" customHeight="1" thickBot="1" x14ac:dyDescent="0.4">
      <c r="A1202" s="4">
        <f>IF('Data 1Q Ahead No Spaces'!A1202='Data 1Q Ahead No Spaces'!A1201,'Data to Use'!A1201,'Data to Use'!A1201+1)</f>
        <v>35</v>
      </c>
      <c r="B1202" s="2">
        <v>3.19</v>
      </c>
      <c r="C1202" s="2">
        <v>4.7699999999999996</v>
      </c>
      <c r="D1202" s="2">
        <v>4.3499999999999996</v>
      </c>
      <c r="E1202" s="2">
        <v>3.9</v>
      </c>
      <c r="F1202" s="2">
        <v>2.97</v>
      </c>
      <c r="G1202" s="2">
        <v>2.72</v>
      </c>
      <c r="H1202" s="2">
        <v>108.1</v>
      </c>
      <c r="I1202" s="2">
        <v>5.91</v>
      </c>
      <c r="J1202" s="2">
        <v>1148.79</v>
      </c>
      <c r="K1202" s="2">
        <v>91.23</v>
      </c>
      <c r="L1202" s="2">
        <v>67.94</v>
      </c>
      <c r="M1202" s="2">
        <v>1159.2</v>
      </c>
      <c r="N1202" s="2">
        <v>92.06</v>
      </c>
      <c r="O1202" s="2">
        <v>68.56</v>
      </c>
      <c r="P1202" s="4">
        <f>IF('Data 1Q Ahead No Spaces'!T1202&lt;5,0,IF('Data 1Q Ahead No Spaces'!T1202&lt;11,1,IF('Data 1Q Ahead No Spaces'!T1202&lt;17,2,3)))</f>
        <v>2</v>
      </c>
      <c r="Q1202" s="7">
        <v>7046.424</v>
      </c>
      <c r="R1202" s="7">
        <f>VLOOKUP('Data 1Q Ahead No Spaces'!W1202,Industry!$A$2:$B$11,2,FALSE)</f>
        <v>8</v>
      </c>
    </row>
    <row r="1203" spans="1:18" ht="46.5" customHeight="1" thickBot="1" x14ac:dyDescent="0.4">
      <c r="A1203" s="4">
        <f>IF('Data 1Q Ahead No Spaces'!A1203='Data 1Q Ahead No Spaces'!A1202,'Data to Use'!A1202,'Data to Use'!A1202+1)</f>
        <v>35</v>
      </c>
      <c r="B1203" s="2">
        <v>3.52</v>
      </c>
      <c r="C1203" s="2">
        <v>4.8600000000000003</v>
      </c>
      <c r="D1203" s="2">
        <v>4.8</v>
      </c>
      <c r="E1203" s="2">
        <v>3.86</v>
      </c>
      <c r="F1203" s="2">
        <v>3.01</v>
      </c>
      <c r="G1203" s="2">
        <v>2.65</v>
      </c>
      <c r="H1203" s="2">
        <v>109.6</v>
      </c>
      <c r="I1203" s="2">
        <v>5.55</v>
      </c>
      <c r="J1203" s="2">
        <v>1222.5899999999999</v>
      </c>
      <c r="K1203" s="2">
        <v>91.46</v>
      </c>
      <c r="L1203" s="2">
        <v>67.900000000000006</v>
      </c>
      <c r="M1203" s="2">
        <v>1236.74</v>
      </c>
      <c r="N1203" s="2">
        <v>92.52</v>
      </c>
      <c r="O1203" s="2">
        <v>68.680000000000007</v>
      </c>
      <c r="P1203" s="4">
        <f>IF('Data 1Q Ahead No Spaces'!T1203&lt;5,0,IF('Data 1Q Ahead No Spaces'!T1203&lt;11,1,IF('Data 1Q Ahead No Spaces'!T1203&lt;17,2,3)))</f>
        <v>2</v>
      </c>
      <c r="Q1203" s="7">
        <v>6736.652</v>
      </c>
      <c r="R1203" s="7">
        <f>VLOOKUP('Data 1Q Ahead No Spaces'!W1203,Industry!$A$2:$B$11,2,FALSE)</f>
        <v>8</v>
      </c>
    </row>
    <row r="1204" spans="1:18" ht="46.5" customHeight="1" thickBot="1" x14ac:dyDescent="0.4">
      <c r="A1204" s="4">
        <f>IF('Data 1Q Ahead No Spaces'!A1204='Data 1Q Ahead No Spaces'!A1203,'Data to Use'!A1203,'Data to Use'!A1203+1)</f>
        <v>35</v>
      </c>
      <c r="B1204" s="2">
        <v>3.16</v>
      </c>
      <c r="C1204" s="2">
        <v>4.6100000000000003</v>
      </c>
      <c r="D1204" s="2">
        <v>4.54</v>
      </c>
      <c r="E1204" s="2">
        <v>3.8</v>
      </c>
      <c r="F1204" s="2">
        <v>2.91</v>
      </c>
      <c r="G1204" s="2">
        <v>2.71</v>
      </c>
      <c r="H1204" s="2">
        <v>112</v>
      </c>
      <c r="I1204" s="2">
        <v>8.49</v>
      </c>
      <c r="J1204" s="2">
        <v>761.82</v>
      </c>
      <c r="K1204" s="2">
        <v>88.04</v>
      </c>
      <c r="L1204" s="2">
        <v>64.69</v>
      </c>
      <c r="M1204" s="2">
        <v>765.29</v>
      </c>
      <c r="N1204" s="2">
        <v>88.44</v>
      </c>
      <c r="O1204" s="2">
        <v>64.98</v>
      </c>
      <c r="P1204" s="4">
        <f>IF('Data 1Q Ahead No Spaces'!T1204&lt;5,0,IF('Data 1Q Ahead No Spaces'!T1204&lt;11,1,IF('Data 1Q Ahead No Spaces'!T1204&lt;17,2,3)))</f>
        <v>2</v>
      </c>
      <c r="Q1204" s="7">
        <v>5917.59</v>
      </c>
      <c r="R1204" s="7">
        <f>VLOOKUP('Data 1Q Ahead No Spaces'!W1204,Industry!$A$2:$B$11,2,FALSE)</f>
        <v>8</v>
      </c>
    </row>
    <row r="1205" spans="1:18" ht="46.5" customHeight="1" thickBot="1" x14ac:dyDescent="0.4">
      <c r="A1205" s="4">
        <f>IF('Data 1Q Ahead No Spaces'!A1205='Data 1Q Ahead No Spaces'!A1204,'Data to Use'!A1204,'Data to Use'!A1204+1)</f>
        <v>35</v>
      </c>
      <c r="B1205" s="2">
        <v>3.14</v>
      </c>
      <c r="C1205" s="2">
        <v>4.5199999999999996</v>
      </c>
      <c r="D1205" s="2">
        <v>4.4800000000000004</v>
      </c>
      <c r="E1205" s="2">
        <v>4.01</v>
      </c>
      <c r="F1205" s="2">
        <v>3.46</v>
      </c>
      <c r="G1205" s="2">
        <v>2.84</v>
      </c>
      <c r="H1205" s="2">
        <v>105</v>
      </c>
      <c r="I1205" s="2">
        <v>7.31</v>
      </c>
      <c r="J1205" s="2">
        <v>897.97</v>
      </c>
      <c r="K1205" s="2">
        <v>89.61</v>
      </c>
      <c r="L1205" s="2">
        <v>65.61</v>
      </c>
      <c r="M1205" s="2">
        <v>902.05</v>
      </c>
      <c r="N1205" s="2">
        <v>90.02</v>
      </c>
      <c r="O1205" s="2">
        <v>65.91</v>
      </c>
      <c r="P1205" s="4">
        <f>IF('Data 1Q Ahead No Spaces'!T1205&lt;5,0,IF('Data 1Q Ahead No Spaces'!T1205&lt;11,1,IF('Data 1Q Ahead No Spaces'!T1205&lt;17,2,3)))</f>
        <v>2</v>
      </c>
      <c r="Q1205" s="7">
        <v>5345.2349999999997</v>
      </c>
      <c r="R1205" s="7">
        <f>VLOOKUP('Data 1Q Ahead No Spaces'!W1205,Industry!$A$2:$B$11,2,FALSE)</f>
        <v>8</v>
      </c>
    </row>
    <row r="1206" spans="1:18" ht="46.5" customHeight="1" thickBot="1" x14ac:dyDescent="0.4">
      <c r="A1206" s="4">
        <f>IF('Data 1Q Ahead No Spaces'!A1206='Data 1Q Ahead No Spaces'!A1205,'Data to Use'!A1205,'Data to Use'!A1205+1)</f>
        <v>35</v>
      </c>
      <c r="B1206" s="2">
        <v>3.14</v>
      </c>
      <c r="C1206" s="2">
        <v>4.53</v>
      </c>
      <c r="D1206" s="2">
        <v>4.4800000000000004</v>
      </c>
      <c r="E1206" s="2">
        <v>4.04</v>
      </c>
      <c r="F1206" s="2">
        <v>3.28</v>
      </c>
      <c r="G1206" s="2">
        <v>2.84</v>
      </c>
      <c r="H1206" s="2">
        <v>103.6</v>
      </c>
      <c r="I1206" s="2">
        <v>6.25</v>
      </c>
      <c r="J1206" s="2">
        <v>1064.05</v>
      </c>
      <c r="K1206" s="2">
        <v>91.03</v>
      </c>
      <c r="L1206" s="2">
        <v>66.47</v>
      </c>
      <c r="M1206" s="2">
        <v>1068.8800000000001</v>
      </c>
      <c r="N1206" s="2">
        <v>91.44</v>
      </c>
      <c r="O1206" s="2">
        <v>66.77</v>
      </c>
      <c r="P1206" s="4">
        <f>IF('Data 1Q Ahead No Spaces'!T1206&lt;5,0,IF('Data 1Q Ahead No Spaces'!T1206&lt;11,1,IF('Data 1Q Ahead No Spaces'!T1206&lt;17,2,3)))</f>
        <v>2</v>
      </c>
      <c r="Q1206" s="7">
        <v>5424.6639999999998</v>
      </c>
      <c r="R1206" s="7">
        <f>VLOOKUP('Data 1Q Ahead No Spaces'!W1206,Industry!$A$2:$B$11,2,FALSE)</f>
        <v>8</v>
      </c>
    </row>
    <row r="1207" spans="1:18" ht="46.5" customHeight="1" thickBot="1" x14ac:dyDescent="0.4">
      <c r="A1207" s="4">
        <f>IF('Data 1Q Ahead No Spaces'!A1207='Data 1Q Ahead No Spaces'!A1206,'Data to Use'!A1206,'Data to Use'!A1206+1)</f>
        <v>35</v>
      </c>
      <c r="B1207" s="2">
        <v>3.18</v>
      </c>
      <c r="C1207" s="2">
        <v>4.62</v>
      </c>
      <c r="D1207" s="2">
        <v>4.53</v>
      </c>
      <c r="E1207" s="2">
        <v>3.83</v>
      </c>
      <c r="F1207" s="2">
        <v>2.98</v>
      </c>
      <c r="G1207" s="2">
        <v>2.63</v>
      </c>
      <c r="H1207" s="2">
        <v>103.3</v>
      </c>
      <c r="I1207" s="2">
        <v>6.71</v>
      </c>
      <c r="J1207" s="2">
        <v>993.6</v>
      </c>
      <c r="K1207" s="2">
        <v>90.48</v>
      </c>
      <c r="L1207" s="2">
        <v>66.64</v>
      </c>
      <c r="M1207" s="2">
        <v>998.09</v>
      </c>
      <c r="N1207" s="2">
        <v>90.89</v>
      </c>
      <c r="O1207" s="2">
        <v>66.94</v>
      </c>
      <c r="P1207" s="4">
        <f>IF('Data 1Q Ahead No Spaces'!T1207&lt;5,0,IF('Data 1Q Ahead No Spaces'!T1207&lt;11,1,IF('Data 1Q Ahead No Spaces'!T1207&lt;17,2,3)))</f>
        <v>2</v>
      </c>
      <c r="Q1207" s="7">
        <v>4807.0360000000001</v>
      </c>
      <c r="R1207" s="7">
        <f>VLOOKUP('Data 1Q Ahead No Spaces'!W1207,Industry!$A$2:$B$11,2,FALSE)</f>
        <v>8</v>
      </c>
    </row>
    <row r="1208" spans="1:18" ht="46.5" customHeight="1" thickBot="1" x14ac:dyDescent="0.4">
      <c r="A1208" s="4">
        <f>IF('Data 1Q Ahead No Spaces'!A1208='Data 1Q Ahead No Spaces'!A1207,'Data to Use'!A1207,'Data to Use'!A1207+1)</f>
        <v>35</v>
      </c>
      <c r="B1208" s="2">
        <v>3.1</v>
      </c>
      <c r="C1208" s="2">
        <v>4.6900000000000004</v>
      </c>
      <c r="D1208" s="2">
        <v>4.43</v>
      </c>
      <c r="E1208" s="2">
        <v>3.89</v>
      </c>
      <c r="F1208" s="2">
        <v>2.94</v>
      </c>
      <c r="G1208" s="2">
        <v>2.71</v>
      </c>
      <c r="H1208" s="2">
        <v>104.5</v>
      </c>
      <c r="I1208" s="2">
        <v>3.15</v>
      </c>
      <c r="J1208" s="2">
        <v>2123.7399999999998</v>
      </c>
      <c r="K1208" s="2">
        <v>95.09</v>
      </c>
      <c r="L1208" s="2">
        <v>66.900000000000006</v>
      </c>
      <c r="M1208" s="2">
        <v>2133.37</v>
      </c>
      <c r="N1208" s="2">
        <v>95.52</v>
      </c>
      <c r="O1208" s="2">
        <v>67.2</v>
      </c>
      <c r="P1208" s="4">
        <f>IF('Data 1Q Ahead No Spaces'!T1208&lt;5,0,IF('Data 1Q Ahead No Spaces'!T1208&lt;11,1,IF('Data 1Q Ahead No Spaces'!T1208&lt;17,2,3)))</f>
        <v>2</v>
      </c>
      <c r="Q1208" s="7">
        <v>4042.48</v>
      </c>
      <c r="R1208" s="7">
        <f>VLOOKUP('Data 1Q Ahead No Spaces'!W1208,Industry!$A$2:$B$11,2,FALSE)</f>
        <v>8</v>
      </c>
    </row>
    <row r="1209" spans="1:18" ht="46.5" customHeight="1" thickBot="1" x14ac:dyDescent="0.4">
      <c r="A1209" s="4">
        <f>IF('Data 1Q Ahead No Spaces'!A1209='Data 1Q Ahead No Spaces'!A1208,'Data to Use'!A1208,'Data to Use'!A1208+1)</f>
        <v>35</v>
      </c>
      <c r="B1209" s="2">
        <v>3.16</v>
      </c>
      <c r="C1209" s="2">
        <v>4.88</v>
      </c>
      <c r="D1209" s="2">
        <v>4.5999999999999996</v>
      </c>
      <c r="E1209" s="2">
        <v>3.86</v>
      </c>
      <c r="F1209" s="2">
        <v>3.21</v>
      </c>
      <c r="G1209" s="2">
        <v>2.5299999999999998</v>
      </c>
      <c r="H1209" s="2">
        <v>99.7</v>
      </c>
      <c r="I1209" s="2">
        <v>2.82</v>
      </c>
      <c r="J1209" s="2">
        <v>2399.2399999999998</v>
      </c>
      <c r="K1209" s="2">
        <v>95.58</v>
      </c>
      <c r="L1209" s="2">
        <v>67.739999999999995</v>
      </c>
      <c r="M1209" s="2">
        <v>2410.08</v>
      </c>
      <c r="N1209" s="2">
        <v>96.02</v>
      </c>
      <c r="O1209" s="2">
        <v>68.05</v>
      </c>
      <c r="P1209" s="4">
        <f>IF('Data 1Q Ahead No Spaces'!T1209&lt;5,0,IF('Data 1Q Ahead No Spaces'!T1209&lt;11,1,IF('Data 1Q Ahead No Spaces'!T1209&lt;17,2,3)))</f>
        <v>2</v>
      </c>
      <c r="Q1209" s="7">
        <v>3532.6979999999999</v>
      </c>
      <c r="R1209" s="7">
        <f>VLOOKUP('Data 1Q Ahead No Spaces'!W1209,Industry!$A$2:$B$11,2,FALSE)</f>
        <v>8</v>
      </c>
    </row>
    <row r="1210" spans="1:18" ht="46.5" customHeight="1" thickBot="1" x14ac:dyDescent="0.4">
      <c r="A1210" s="4">
        <f>IF('Data 1Q Ahead No Spaces'!A1210='Data 1Q Ahead No Spaces'!A1209,'Data to Use'!A1209,'Data to Use'!A1209+1)</f>
        <v>35</v>
      </c>
      <c r="B1210" s="2">
        <v>3.18</v>
      </c>
      <c r="C1210" s="2">
        <v>4.97</v>
      </c>
      <c r="D1210" s="2">
        <v>4.74</v>
      </c>
      <c r="E1210" s="2">
        <v>3.86</v>
      </c>
      <c r="F1210" s="2">
        <v>3.07</v>
      </c>
      <c r="G1210" s="2">
        <v>2.5</v>
      </c>
      <c r="H1210" s="2">
        <v>97.8</v>
      </c>
      <c r="I1210" s="2">
        <v>2.91</v>
      </c>
      <c r="J1210" s="2">
        <v>2297.6999999999998</v>
      </c>
      <c r="K1210" s="2">
        <v>95.4</v>
      </c>
      <c r="L1210" s="2">
        <v>66.78</v>
      </c>
      <c r="M1210" s="2">
        <v>2308.39</v>
      </c>
      <c r="N1210" s="2">
        <v>95.85</v>
      </c>
      <c r="O1210" s="2">
        <v>67.09</v>
      </c>
      <c r="P1210" s="4">
        <f>IF('Data 1Q Ahead No Spaces'!T1210&lt;5,0,IF('Data 1Q Ahead No Spaces'!T1210&lt;11,1,IF('Data 1Q Ahead No Spaces'!T1210&lt;17,2,3)))</f>
        <v>2</v>
      </c>
      <c r="Q1210" s="7">
        <v>3650.8119999999999</v>
      </c>
      <c r="R1210" s="7">
        <f>VLOOKUP('Data 1Q Ahead No Spaces'!W1210,Industry!$A$2:$B$11,2,FALSE)</f>
        <v>8</v>
      </c>
    </row>
    <row r="1211" spans="1:18" ht="46.5" customHeight="1" thickBot="1" x14ac:dyDescent="0.4">
      <c r="A1211" s="4">
        <f>IF('Data 1Q Ahead No Spaces'!A1211='Data 1Q Ahead No Spaces'!A1210,'Data to Use'!A1210,'Data to Use'!A1210+1)</f>
        <v>35</v>
      </c>
      <c r="B1211" s="2">
        <v>3.23</v>
      </c>
      <c r="C1211" s="2">
        <v>5.2</v>
      </c>
      <c r="D1211" s="2">
        <v>4.91</v>
      </c>
      <c r="E1211" s="2">
        <v>3.68</v>
      </c>
      <c r="F1211" s="2">
        <v>2.98</v>
      </c>
      <c r="G1211" s="2">
        <v>2.31</v>
      </c>
      <c r="H1211" s="2">
        <v>97.5</v>
      </c>
      <c r="I1211" s="2">
        <v>2.44</v>
      </c>
      <c r="J1211" s="2">
        <v>2739.2</v>
      </c>
      <c r="K1211" s="2">
        <v>96.05</v>
      </c>
      <c r="L1211" s="2">
        <v>66.930000000000007</v>
      </c>
      <c r="M1211" s="2">
        <v>2751.9</v>
      </c>
      <c r="N1211" s="2">
        <v>96.49</v>
      </c>
      <c r="O1211" s="2">
        <v>67.239999999999995</v>
      </c>
      <c r="P1211" s="4">
        <f>IF('Data 1Q Ahead No Spaces'!T1211&lt;5,0,IF('Data 1Q Ahead No Spaces'!T1211&lt;11,1,IF('Data 1Q Ahead No Spaces'!T1211&lt;17,2,3)))</f>
        <v>2</v>
      </c>
      <c r="Q1211" s="7">
        <v>4408.576</v>
      </c>
      <c r="R1211" s="7">
        <f>VLOOKUP('Data 1Q Ahead No Spaces'!W1211,Industry!$A$2:$B$11,2,FALSE)</f>
        <v>8</v>
      </c>
    </row>
    <row r="1212" spans="1:18" ht="46.5" customHeight="1" thickBot="1" x14ac:dyDescent="0.4">
      <c r="A1212" s="4">
        <f>IF('Data 1Q Ahead No Spaces'!A1212='Data 1Q Ahead No Spaces'!A1211,'Data to Use'!A1211,'Data to Use'!A1211+1)</f>
        <v>35</v>
      </c>
      <c r="B1212" s="2">
        <v>3.5</v>
      </c>
      <c r="C1212" s="2">
        <v>6.58</v>
      </c>
      <c r="D1212" s="2">
        <v>5.47</v>
      </c>
      <c r="E1212" s="2">
        <v>3.24</v>
      </c>
      <c r="F1212" s="2">
        <v>2.44</v>
      </c>
      <c r="G1212" s="2">
        <v>2.04</v>
      </c>
      <c r="H1212" s="2">
        <v>115.2</v>
      </c>
      <c r="I1212" s="2">
        <v>2.85</v>
      </c>
      <c r="J1212" s="2">
        <v>2405.6</v>
      </c>
      <c r="K1212" s="2">
        <v>95.66</v>
      </c>
      <c r="L1212" s="2">
        <v>68.569999999999993</v>
      </c>
      <c r="M1212" s="2">
        <v>2414.73</v>
      </c>
      <c r="N1212" s="2">
        <v>96.02</v>
      </c>
      <c r="O1212" s="2">
        <v>68.83</v>
      </c>
      <c r="P1212" s="4">
        <f>IF('Data 1Q Ahead No Spaces'!T1212&lt;5,0,IF('Data 1Q Ahead No Spaces'!T1212&lt;11,1,IF('Data 1Q Ahead No Spaces'!T1212&lt;17,2,3)))</f>
        <v>2</v>
      </c>
      <c r="Q1212" s="7">
        <v>4800.4319999999998</v>
      </c>
      <c r="R1212" s="7">
        <f>VLOOKUP('Data 1Q Ahead No Spaces'!W1212,Industry!$A$2:$B$11,2,FALSE)</f>
        <v>8</v>
      </c>
    </row>
    <row r="1213" spans="1:18" ht="46.5" customHeight="1" thickBot="1" x14ac:dyDescent="0.4">
      <c r="A1213" s="4">
        <f>IF('Data 1Q Ahead No Spaces'!A1213='Data 1Q Ahead No Spaces'!A1212,'Data to Use'!A1212,'Data to Use'!A1212+1)</f>
        <v>35</v>
      </c>
      <c r="B1213" s="2">
        <v>3.78</v>
      </c>
      <c r="C1213" s="2">
        <v>6.62</v>
      </c>
      <c r="D1213" s="2">
        <v>6.01</v>
      </c>
      <c r="E1213" s="2">
        <v>3.27</v>
      </c>
      <c r="F1213" s="2">
        <v>2.77</v>
      </c>
      <c r="G1213" s="2">
        <v>2.0099999999999998</v>
      </c>
      <c r="H1213" s="2">
        <v>123</v>
      </c>
      <c r="I1213" s="2">
        <v>4.32</v>
      </c>
      <c r="J1213" s="2">
        <v>1555.4</v>
      </c>
      <c r="K1213" s="2">
        <v>93.56</v>
      </c>
      <c r="L1213" s="2">
        <v>67.19</v>
      </c>
      <c r="M1213" s="2">
        <v>1562.42</v>
      </c>
      <c r="N1213" s="2">
        <v>93.98</v>
      </c>
      <c r="O1213" s="2">
        <v>67.489999999999995</v>
      </c>
      <c r="P1213" s="4">
        <f>IF('Data 1Q Ahead No Spaces'!T1213&lt;5,0,IF('Data 1Q Ahead No Spaces'!T1213&lt;11,1,IF('Data 1Q Ahead No Spaces'!T1213&lt;17,2,3)))</f>
        <v>2</v>
      </c>
      <c r="Q1213" s="7">
        <v>4972.3739999999998</v>
      </c>
      <c r="R1213" s="7">
        <f>VLOOKUP('Data 1Q Ahead No Spaces'!W1213,Industry!$A$2:$B$11,2,FALSE)</f>
        <v>8</v>
      </c>
    </row>
    <row r="1214" spans="1:18" ht="46.5" customHeight="1" thickBot="1" x14ac:dyDescent="0.4">
      <c r="A1214" s="4">
        <f>IF('Data 1Q Ahead No Spaces'!A1214='Data 1Q Ahead No Spaces'!A1213,'Data to Use'!A1213,'Data to Use'!A1213+1)</f>
        <v>35</v>
      </c>
      <c r="B1214" s="2">
        <v>4.2</v>
      </c>
      <c r="C1214" s="2">
        <v>6.86</v>
      </c>
      <c r="D1214" s="2">
        <v>6.8</v>
      </c>
      <c r="E1214" s="2">
        <v>3.41</v>
      </c>
      <c r="F1214" s="2">
        <v>2.6</v>
      </c>
      <c r="G1214" s="2">
        <v>2.06</v>
      </c>
      <c r="H1214" s="2">
        <v>123.6</v>
      </c>
      <c r="I1214" s="2">
        <v>6.36</v>
      </c>
      <c r="J1214" s="2">
        <v>1022.75</v>
      </c>
      <c r="K1214" s="2">
        <v>90.74</v>
      </c>
      <c r="L1214" s="2">
        <v>65.069999999999993</v>
      </c>
      <c r="M1214" s="2">
        <v>1027.1300000000001</v>
      </c>
      <c r="N1214" s="2">
        <v>91.13</v>
      </c>
      <c r="O1214" s="2">
        <v>65.349999999999994</v>
      </c>
      <c r="P1214" s="4">
        <f>IF('Data 1Q Ahead No Spaces'!T1214&lt;5,0,IF('Data 1Q Ahead No Spaces'!T1214&lt;11,1,IF('Data 1Q Ahead No Spaces'!T1214&lt;17,2,3)))</f>
        <v>2</v>
      </c>
      <c r="Q1214" s="7">
        <v>5102.5919999999996</v>
      </c>
      <c r="R1214" s="7">
        <f>VLOOKUP('Data 1Q Ahead No Spaces'!W1214,Industry!$A$2:$B$11,2,FALSE)</f>
        <v>8</v>
      </c>
    </row>
    <row r="1215" spans="1:18" ht="46.5" customHeight="1" thickBot="1" x14ac:dyDescent="0.4">
      <c r="A1215" s="4">
        <f>IF('Data 1Q Ahead No Spaces'!A1215='Data 1Q Ahead No Spaces'!A1214,'Data to Use'!A1214,'Data to Use'!A1214+1)</f>
        <v>35</v>
      </c>
      <c r="B1215" s="2">
        <v>3.96</v>
      </c>
      <c r="C1215" s="2">
        <v>6.65</v>
      </c>
      <c r="D1215" s="2">
        <v>6.49</v>
      </c>
      <c r="E1215" s="2">
        <v>3.4</v>
      </c>
      <c r="F1215" s="2">
        <v>2.5299999999999998</v>
      </c>
      <c r="G1215" s="2">
        <v>2.04</v>
      </c>
      <c r="H1215" s="2">
        <v>132.30000000000001</v>
      </c>
      <c r="I1215" s="2">
        <v>6.07</v>
      </c>
      <c r="J1215" s="2">
        <v>1065.29</v>
      </c>
      <c r="K1215" s="2">
        <v>89.78</v>
      </c>
      <c r="L1215" s="2">
        <v>64.7</v>
      </c>
      <c r="M1215" s="2">
        <v>1086.5</v>
      </c>
      <c r="N1215" s="2">
        <v>91.57</v>
      </c>
      <c r="O1215" s="2">
        <v>65.989999999999995</v>
      </c>
      <c r="P1215" s="4">
        <f>IF('Data 1Q Ahead No Spaces'!T1215&lt;5,0,IF('Data 1Q Ahead No Spaces'!T1215&lt;11,1,IF('Data 1Q Ahead No Spaces'!T1215&lt;17,2,3)))</f>
        <v>2</v>
      </c>
      <c r="Q1215" s="7">
        <v>5943.4637000000002</v>
      </c>
      <c r="R1215" s="7">
        <f>VLOOKUP('Data 1Q Ahead No Spaces'!W1215,Industry!$A$2:$B$11,2,FALSE)</f>
        <v>8</v>
      </c>
    </row>
    <row r="1216" spans="1:18" ht="46.5" customHeight="1" thickBot="1" x14ac:dyDescent="0.4">
      <c r="A1216" s="4">
        <f>IF('Data 1Q Ahead No Spaces'!A1216='Data 1Q Ahead No Spaces'!A1215,'Data to Use'!A1215,'Data to Use'!A1215+1)</f>
        <v>35</v>
      </c>
      <c r="B1216" s="2">
        <v>4.29</v>
      </c>
      <c r="C1216" s="2">
        <v>7.29</v>
      </c>
      <c r="D1216" s="2">
        <v>7.25</v>
      </c>
      <c r="E1216" s="2">
        <v>2.97</v>
      </c>
      <c r="F1216" s="2">
        <v>1.98</v>
      </c>
      <c r="G1216" s="2">
        <v>1.63</v>
      </c>
      <c r="H1216" s="2">
        <v>142.80000000000001</v>
      </c>
      <c r="I1216" s="2">
        <v>7.35</v>
      </c>
      <c r="J1216" s="2">
        <v>864.81</v>
      </c>
      <c r="K1216" s="2">
        <v>88.11</v>
      </c>
      <c r="L1216" s="2">
        <v>63.58</v>
      </c>
      <c r="M1216" s="2">
        <v>881.56</v>
      </c>
      <c r="N1216" s="2">
        <v>89.81</v>
      </c>
      <c r="O1216" s="2">
        <v>64.81</v>
      </c>
      <c r="P1216" s="4">
        <f>IF('Data 1Q Ahead No Spaces'!T1216&lt;5,0,IF('Data 1Q Ahead No Spaces'!T1216&lt;11,1,IF('Data 1Q Ahead No Spaces'!T1216&lt;17,2,3)))</f>
        <v>2</v>
      </c>
      <c r="Q1216" s="7">
        <v>7029.942</v>
      </c>
      <c r="R1216" s="7">
        <f>VLOOKUP('Data 1Q Ahead No Spaces'!W1216,Industry!$A$2:$B$11,2,FALSE)</f>
        <v>8</v>
      </c>
    </row>
    <row r="1217" spans="1:18" ht="46.5" customHeight="1" thickBot="1" x14ac:dyDescent="0.4">
      <c r="A1217" s="4">
        <f>IF('Data 1Q Ahead No Spaces'!A1217='Data 1Q Ahead No Spaces'!A1216,'Data to Use'!A1216,'Data to Use'!A1216+1)</f>
        <v>35</v>
      </c>
      <c r="B1217" s="2">
        <v>4.12</v>
      </c>
      <c r="C1217" s="2">
        <v>7.07</v>
      </c>
      <c r="D1217" s="2">
        <v>7.04</v>
      </c>
      <c r="E1217" s="2">
        <v>3.39</v>
      </c>
      <c r="F1217" s="2">
        <v>2.2999999999999998</v>
      </c>
      <c r="G1217" s="2">
        <v>1.99</v>
      </c>
      <c r="H1217" s="2">
        <v>146.5</v>
      </c>
      <c r="I1217" s="2">
        <v>7.1</v>
      </c>
      <c r="J1217" s="2">
        <v>905.23</v>
      </c>
      <c r="K1217" s="2">
        <v>88.54</v>
      </c>
      <c r="L1217" s="2">
        <v>64.23</v>
      </c>
      <c r="M1217" s="2">
        <v>922.34</v>
      </c>
      <c r="N1217" s="2">
        <v>90.22</v>
      </c>
      <c r="O1217" s="2">
        <v>65.44</v>
      </c>
      <c r="P1217" s="4">
        <f>IF('Data 1Q Ahead No Spaces'!T1217&lt;5,0,IF('Data 1Q Ahead No Spaces'!T1217&lt;11,1,IF('Data 1Q Ahead No Spaces'!T1217&lt;17,2,3)))</f>
        <v>2</v>
      </c>
      <c r="Q1217" s="7">
        <v>6568.8</v>
      </c>
      <c r="R1217" s="7">
        <f>VLOOKUP('Data 1Q Ahead No Spaces'!W1217,Industry!$A$2:$B$11,2,FALSE)</f>
        <v>8</v>
      </c>
    </row>
    <row r="1218" spans="1:18" ht="46.5" customHeight="1" thickBot="1" x14ac:dyDescent="0.4">
      <c r="A1218" s="4">
        <f>IF('Data 1Q Ahead No Spaces'!A1218='Data 1Q Ahead No Spaces'!A1217,'Data to Use'!A1217,'Data to Use'!A1217+1)</f>
        <v>35</v>
      </c>
      <c r="B1218" s="2">
        <v>3.92</v>
      </c>
      <c r="C1218" s="2">
        <v>6.73</v>
      </c>
      <c r="D1218" s="2">
        <v>6.69</v>
      </c>
      <c r="E1218" s="2">
        <v>3.63</v>
      </c>
      <c r="F1218" s="2">
        <v>2.35</v>
      </c>
      <c r="G1218" s="2">
        <v>2.19</v>
      </c>
      <c r="H1218" s="2">
        <v>136.4</v>
      </c>
      <c r="I1218" s="2">
        <v>7.06</v>
      </c>
      <c r="J1218" s="2">
        <v>902.61</v>
      </c>
      <c r="K1218" s="2">
        <v>88.45</v>
      </c>
      <c r="L1218" s="2">
        <v>63.77</v>
      </c>
      <c r="M1218" s="2">
        <v>920.44</v>
      </c>
      <c r="N1218" s="2">
        <v>90.2</v>
      </c>
      <c r="O1218" s="2">
        <v>65.03</v>
      </c>
      <c r="P1218" s="4">
        <f>IF('Data 1Q Ahead No Spaces'!T1218&lt;5,0,IF('Data 1Q Ahead No Spaces'!T1218&lt;11,1,IF('Data 1Q Ahead No Spaces'!T1218&lt;17,2,3)))</f>
        <v>2</v>
      </c>
      <c r="Q1218" s="7">
        <v>6609.6</v>
      </c>
      <c r="R1218" s="7">
        <f>VLOOKUP('Data 1Q Ahead No Spaces'!W1218,Industry!$A$2:$B$11,2,FALSE)</f>
        <v>8</v>
      </c>
    </row>
    <row r="1219" spans="1:18" ht="46.5" customHeight="1" thickBot="1" x14ac:dyDescent="0.4">
      <c r="A1219" s="4">
        <f>IF('Data 1Q Ahead No Spaces'!A1219='Data 1Q Ahead No Spaces'!A1218,'Data to Use'!A1218,'Data to Use'!A1218+1)</f>
        <v>35</v>
      </c>
      <c r="B1219" s="2">
        <v>3.85</v>
      </c>
      <c r="C1219" s="2">
        <v>6.67</v>
      </c>
      <c r="D1219" s="2">
        <v>6.64</v>
      </c>
      <c r="E1219" s="2">
        <v>3.58</v>
      </c>
      <c r="F1219" s="2">
        <v>2.23</v>
      </c>
      <c r="G1219" s="2">
        <v>2.0699999999999998</v>
      </c>
      <c r="H1219" s="2">
        <v>134.19999999999999</v>
      </c>
      <c r="I1219" s="2">
        <v>7.2</v>
      </c>
      <c r="J1219" s="2">
        <v>887.02</v>
      </c>
      <c r="K1219" s="2">
        <v>89.38</v>
      </c>
      <c r="L1219" s="2">
        <v>63.9</v>
      </c>
      <c r="M1219" s="2">
        <v>892.46</v>
      </c>
      <c r="N1219" s="2">
        <v>89.92</v>
      </c>
      <c r="O1219" s="2">
        <v>64.290000000000006</v>
      </c>
      <c r="P1219" s="4">
        <f>IF('Data 1Q Ahead No Spaces'!T1219&lt;5,0,IF('Data 1Q Ahead No Spaces'!T1219&lt;11,1,IF('Data 1Q Ahead No Spaces'!T1219&lt;17,2,3)))</f>
        <v>2</v>
      </c>
      <c r="Q1219" s="7">
        <v>6009.07</v>
      </c>
      <c r="R1219" s="7">
        <f>VLOOKUP('Data 1Q Ahead No Spaces'!W1219,Industry!$A$2:$B$11,2,FALSE)</f>
        <v>8</v>
      </c>
    </row>
    <row r="1220" spans="1:18" ht="46.5" customHeight="1" thickBot="1" x14ac:dyDescent="0.4">
      <c r="A1220" s="4">
        <f>IF('Data 1Q Ahead No Spaces'!A1220='Data 1Q Ahead No Spaces'!A1219,'Data to Use'!A1219,'Data to Use'!A1219+1)</f>
        <v>35</v>
      </c>
      <c r="B1220" s="2">
        <v>4.93</v>
      </c>
      <c r="C1220" s="2">
        <v>9.5</v>
      </c>
      <c r="D1220" s="2">
        <v>9.26</v>
      </c>
      <c r="E1220" s="2">
        <v>2.39</v>
      </c>
      <c r="F1220" s="2">
        <v>0.98</v>
      </c>
      <c r="G1220" s="2">
        <v>0.68</v>
      </c>
      <c r="H1220" s="2">
        <v>141.19999999999999</v>
      </c>
      <c r="I1220" s="2">
        <v>10.39</v>
      </c>
      <c r="J1220" s="2">
        <v>597.65</v>
      </c>
      <c r="K1220" s="2">
        <v>83.95</v>
      </c>
      <c r="L1220" s="2">
        <v>62.09</v>
      </c>
      <c r="M1220" s="2">
        <v>611.94000000000005</v>
      </c>
      <c r="N1220" s="2">
        <v>85.95</v>
      </c>
      <c r="O1220" s="2">
        <v>63.58</v>
      </c>
      <c r="P1220" s="4">
        <f>IF('Data 1Q Ahead No Spaces'!T1220&lt;5,0,IF('Data 1Q Ahead No Spaces'!T1220&lt;11,1,IF('Data 1Q Ahead No Spaces'!T1220&lt;17,2,3)))</f>
        <v>2</v>
      </c>
      <c r="Q1220" s="7">
        <v>6883.1620000000003</v>
      </c>
      <c r="R1220" s="7">
        <f>VLOOKUP('Data 1Q Ahead No Spaces'!W1220,Industry!$A$2:$B$11,2,FALSE)</f>
        <v>8</v>
      </c>
    </row>
    <row r="1221" spans="1:18" ht="46.5" customHeight="1" thickBot="1" x14ac:dyDescent="0.4">
      <c r="A1221" s="4">
        <f>IF('Data 1Q Ahead No Spaces'!A1221='Data 1Q Ahead No Spaces'!A1220,'Data to Use'!A1220,'Data to Use'!A1220+1)</f>
        <v>35</v>
      </c>
      <c r="B1221" s="2">
        <v>4.7</v>
      </c>
      <c r="C1221" s="2">
        <v>9.65</v>
      </c>
      <c r="D1221" s="2">
        <v>9.58</v>
      </c>
      <c r="E1221" s="2">
        <v>3.56</v>
      </c>
      <c r="F1221" s="2">
        <v>2.1</v>
      </c>
      <c r="G1221" s="2">
        <v>1.57</v>
      </c>
      <c r="H1221" s="2">
        <v>156.5</v>
      </c>
      <c r="I1221" s="2">
        <v>10.210000000000001</v>
      </c>
      <c r="J1221" s="2">
        <v>616.23</v>
      </c>
      <c r="K1221" s="2">
        <v>85.48</v>
      </c>
      <c r="L1221" s="2">
        <v>62.92</v>
      </c>
      <c r="M1221" s="2">
        <v>620.86</v>
      </c>
      <c r="N1221" s="2">
        <v>86.13</v>
      </c>
      <c r="O1221" s="2">
        <v>63.4</v>
      </c>
      <c r="P1221" s="4">
        <f>IF('Data 1Q Ahead No Spaces'!T1221&lt;5,0,IF('Data 1Q Ahead No Spaces'!T1221&lt;11,1,IF('Data 1Q Ahead No Spaces'!T1221&lt;17,2,3)))</f>
        <v>2</v>
      </c>
      <c r="Q1221" s="7">
        <v>6886.0514999999996</v>
      </c>
      <c r="R1221" s="7">
        <f>VLOOKUP('Data 1Q Ahead No Spaces'!W1221,Industry!$A$2:$B$11,2,FALSE)</f>
        <v>8</v>
      </c>
    </row>
    <row r="1222" spans="1:18" ht="46.5" customHeight="1" thickBot="1" x14ac:dyDescent="0.4">
      <c r="A1222" s="4">
        <f>IF('Data 1Q Ahead No Spaces'!A1222='Data 1Q Ahead No Spaces'!A1221,'Data to Use'!A1221,'Data to Use'!A1221+1)</f>
        <v>35</v>
      </c>
      <c r="B1222" s="2">
        <v>4.57</v>
      </c>
      <c r="C1222" s="2">
        <v>10.39</v>
      </c>
      <c r="D1222" s="2">
        <v>10.35</v>
      </c>
      <c r="E1222" s="2">
        <v>3.61</v>
      </c>
      <c r="F1222" s="2">
        <v>1.78</v>
      </c>
      <c r="G1222" s="2">
        <v>1.52</v>
      </c>
      <c r="H1222" s="2">
        <v>153.5</v>
      </c>
      <c r="I1222" s="2">
        <v>9.6</v>
      </c>
      <c r="J1222" s="2">
        <v>657.57</v>
      </c>
      <c r="K1222" s="2">
        <v>86.24</v>
      </c>
      <c r="L1222" s="2">
        <v>63.14</v>
      </c>
      <c r="M1222" s="2">
        <v>662.49</v>
      </c>
      <c r="N1222" s="2">
        <v>86.89</v>
      </c>
      <c r="O1222" s="2">
        <v>63.62</v>
      </c>
      <c r="P1222" s="4">
        <f>IF('Data 1Q Ahead No Spaces'!T1222&lt;5,0,IF('Data 1Q Ahead No Spaces'!T1222&lt;11,1,IF('Data 1Q Ahead No Spaces'!T1222&lt;17,2,3)))</f>
        <v>2</v>
      </c>
      <c r="Q1222" s="7">
        <v>5681.0460000000003</v>
      </c>
      <c r="R1222" s="7">
        <f>VLOOKUP('Data 1Q Ahead No Spaces'!W1222,Industry!$A$2:$B$11,2,FALSE)</f>
        <v>8</v>
      </c>
    </row>
    <row r="1223" spans="1:18" ht="46.5" customHeight="1" thickBot="1" x14ac:dyDescent="0.4">
      <c r="A1223" s="4">
        <f>IF('Data 1Q Ahead No Spaces'!A1223='Data 1Q Ahead No Spaces'!A1222,'Data to Use'!A1222,'Data to Use'!A1222+1)</f>
        <v>35</v>
      </c>
      <c r="B1223" s="2">
        <v>4.43</v>
      </c>
      <c r="C1223" s="2">
        <v>11.13</v>
      </c>
      <c r="D1223" s="2">
        <v>10.98</v>
      </c>
      <c r="E1223" s="2">
        <v>3.62</v>
      </c>
      <c r="F1223" s="2">
        <v>1.57</v>
      </c>
      <c r="G1223" s="2">
        <v>1.52</v>
      </c>
      <c r="H1223" s="2">
        <v>155.4</v>
      </c>
      <c r="I1223" s="2">
        <v>8.8699999999999992</v>
      </c>
      <c r="J1223" s="2">
        <v>630.59</v>
      </c>
      <c r="K1223" s="2">
        <v>76.38</v>
      </c>
      <c r="L1223" s="2">
        <v>55.95</v>
      </c>
      <c r="M1223" s="2">
        <v>725.6</v>
      </c>
      <c r="N1223" s="2">
        <v>87.89</v>
      </c>
      <c r="O1223" s="2">
        <v>64.38</v>
      </c>
      <c r="P1223" s="4">
        <f>IF('Data 1Q Ahead No Spaces'!T1223&lt;5,0,IF('Data 1Q Ahead No Spaces'!T1223&lt;11,1,IF('Data 1Q Ahead No Spaces'!T1223&lt;17,2,3)))</f>
        <v>2</v>
      </c>
      <c r="Q1223" s="7">
        <v>5933.9290000000001</v>
      </c>
      <c r="R1223" s="7">
        <f>VLOOKUP('Data 1Q Ahead No Spaces'!W1223,Industry!$A$2:$B$11,2,FALSE)</f>
        <v>8</v>
      </c>
    </row>
    <row r="1224" spans="1:18" ht="46.5" customHeight="1" thickBot="1" x14ac:dyDescent="0.4">
      <c r="A1224" s="4">
        <f>IF('Data 1Q Ahead No Spaces'!A1224='Data 1Q Ahead No Spaces'!A1223,'Data to Use'!A1223,'Data to Use'!A1223+1)</f>
        <v>35</v>
      </c>
      <c r="B1224" s="2">
        <v>4.04</v>
      </c>
      <c r="C1224" s="2">
        <v>10.11</v>
      </c>
      <c r="D1224" s="2">
        <v>9.9600000000000009</v>
      </c>
      <c r="E1224" s="2">
        <v>3.2</v>
      </c>
      <c r="F1224" s="2">
        <v>1.32</v>
      </c>
      <c r="G1224" s="2">
        <v>1.07</v>
      </c>
      <c r="H1224" s="2">
        <v>159.69999999999999</v>
      </c>
      <c r="I1224" s="2">
        <v>7.9</v>
      </c>
      <c r="J1224" s="2">
        <v>733.15</v>
      </c>
      <c r="K1224" s="2">
        <v>80.430000000000007</v>
      </c>
      <c r="L1224" s="2">
        <v>57.93</v>
      </c>
      <c r="M1224" s="2">
        <v>811.53</v>
      </c>
      <c r="N1224" s="2">
        <v>89.03</v>
      </c>
      <c r="O1224" s="2">
        <v>64.12</v>
      </c>
      <c r="P1224" s="4">
        <f>IF('Data 1Q Ahead No Spaces'!T1224&lt;5,0,IF('Data 1Q Ahead No Spaces'!T1224&lt;11,1,IF('Data 1Q Ahead No Spaces'!T1224&lt;17,2,3)))</f>
        <v>2</v>
      </c>
      <c r="Q1224" s="7">
        <v>4870.2960000000003</v>
      </c>
      <c r="R1224" s="7">
        <f>VLOOKUP('Data 1Q Ahead No Spaces'!W1224,Industry!$A$2:$B$11,2,FALSE)</f>
        <v>8</v>
      </c>
    </row>
    <row r="1225" spans="1:18" ht="46.5" customHeight="1" thickBot="1" x14ac:dyDescent="0.4">
      <c r="A1225" s="4">
        <f>IF('Data 1Q Ahead No Spaces'!A1225='Data 1Q Ahead No Spaces'!A1224,'Data to Use'!A1224,'Data to Use'!A1224+1)</f>
        <v>35</v>
      </c>
      <c r="B1225" s="2">
        <v>4.08</v>
      </c>
      <c r="C1225" s="2">
        <v>10.26</v>
      </c>
      <c r="D1225" s="2">
        <v>10.199999999999999</v>
      </c>
      <c r="E1225" s="2">
        <v>3.35</v>
      </c>
      <c r="F1225" s="2">
        <v>1.89</v>
      </c>
      <c r="G1225" s="2">
        <v>1.4</v>
      </c>
      <c r="H1225" s="2">
        <v>168.9</v>
      </c>
      <c r="I1225" s="2">
        <v>7.46</v>
      </c>
      <c r="J1225" s="2">
        <v>791.94</v>
      </c>
      <c r="K1225" s="2">
        <v>80.92</v>
      </c>
      <c r="L1225" s="2">
        <v>59.09</v>
      </c>
      <c r="M1225" s="2">
        <v>878.67</v>
      </c>
      <c r="N1225" s="2">
        <v>89.78</v>
      </c>
      <c r="O1225" s="2">
        <v>65.56</v>
      </c>
      <c r="P1225" s="4">
        <f>IF('Data 1Q Ahead No Spaces'!T1225&lt;5,0,IF('Data 1Q Ahead No Spaces'!T1225&lt;11,1,IF('Data 1Q Ahead No Spaces'!T1225&lt;17,2,3)))</f>
        <v>2</v>
      </c>
      <c r="Q1225" s="7">
        <v>4700.1109999999999</v>
      </c>
      <c r="R1225" s="7">
        <f>VLOOKUP('Data 1Q Ahead No Spaces'!W1225,Industry!$A$2:$B$11,2,FALSE)</f>
        <v>8</v>
      </c>
    </row>
    <row r="1226" spans="1:18" ht="46.5" customHeight="1" thickBot="1" x14ac:dyDescent="0.4">
      <c r="A1226" s="4">
        <f>IF('Data 1Q Ahead No Spaces'!A1226='Data 1Q Ahead No Spaces'!A1225,'Data to Use'!A1225,'Data to Use'!A1225+1)</f>
        <v>35</v>
      </c>
      <c r="B1226" s="2">
        <v>4.03</v>
      </c>
      <c r="C1226" s="2">
        <v>10.27</v>
      </c>
      <c r="D1226" s="2">
        <v>10.18</v>
      </c>
      <c r="E1226" s="2">
        <v>3.45</v>
      </c>
      <c r="F1226" s="2">
        <v>2.0099999999999998</v>
      </c>
      <c r="G1226" s="2">
        <v>1.4</v>
      </c>
      <c r="H1226" s="2">
        <v>162</v>
      </c>
      <c r="I1226" s="2">
        <v>6.94</v>
      </c>
      <c r="J1226" s="2">
        <v>937.31</v>
      </c>
      <c r="K1226" s="2">
        <v>89.66</v>
      </c>
      <c r="L1226" s="2">
        <v>65.02</v>
      </c>
      <c r="M1226" s="2">
        <v>945.43</v>
      </c>
      <c r="N1226" s="2">
        <v>90.43</v>
      </c>
      <c r="O1226" s="2">
        <v>65.58</v>
      </c>
      <c r="P1226" s="4">
        <f>IF('Data 1Q Ahead No Spaces'!T1226&lt;5,0,IF('Data 1Q Ahead No Spaces'!T1226&lt;11,1,IF('Data 1Q Ahead No Spaces'!T1226&lt;17,2,3)))</f>
        <v>2</v>
      </c>
      <c r="Q1226" s="7">
        <v>4570.4880000000003</v>
      </c>
      <c r="R1226" s="7">
        <f>VLOOKUP('Data 1Q Ahead No Spaces'!W1226,Industry!$A$2:$B$11,2,FALSE)</f>
        <v>8</v>
      </c>
    </row>
    <row r="1227" spans="1:18" ht="46.5" customHeight="1" thickBot="1" x14ac:dyDescent="0.4">
      <c r="A1227" s="4">
        <f>IF('Data 1Q Ahead No Spaces'!A1227='Data 1Q Ahead No Spaces'!A1226,'Data to Use'!A1226,'Data to Use'!A1226+1)</f>
        <v>35</v>
      </c>
      <c r="B1227" s="2">
        <v>4</v>
      </c>
      <c r="C1227" s="2">
        <v>10.36</v>
      </c>
      <c r="D1227" s="2">
        <v>10.28</v>
      </c>
      <c r="E1227" s="2">
        <v>3.75</v>
      </c>
      <c r="F1227" s="2">
        <v>2.38</v>
      </c>
      <c r="G1227" s="2">
        <v>1.48</v>
      </c>
      <c r="H1227" s="2">
        <v>148.80000000000001</v>
      </c>
      <c r="I1227" s="2">
        <v>6.34</v>
      </c>
      <c r="J1227" s="2">
        <v>1024.8900000000001</v>
      </c>
      <c r="K1227" s="2">
        <v>90.3</v>
      </c>
      <c r="L1227" s="2">
        <v>64.959999999999994</v>
      </c>
      <c r="M1227" s="2">
        <v>1034.96</v>
      </c>
      <c r="N1227" s="2">
        <v>91.19</v>
      </c>
      <c r="O1227" s="2">
        <v>65.599999999999994</v>
      </c>
      <c r="P1227" s="4">
        <f>IF('Data 1Q Ahead No Spaces'!T1227&lt;5,0,IF('Data 1Q Ahead No Spaces'!T1227&lt;11,1,IF('Data 1Q Ahead No Spaces'!T1227&lt;17,2,3)))</f>
        <v>2</v>
      </c>
      <c r="Q1227" s="7">
        <v>4762.8389999999999</v>
      </c>
      <c r="R1227" s="7">
        <f>VLOOKUP('Data 1Q Ahead No Spaces'!W1227,Industry!$A$2:$B$11,2,FALSE)</f>
        <v>8</v>
      </c>
    </row>
    <row r="1228" spans="1:18" ht="46.5" customHeight="1" thickBot="1" x14ac:dyDescent="0.4">
      <c r="A1228" s="4">
        <f>IF('Data 1Q Ahead No Spaces'!A1228='Data 1Q Ahead No Spaces'!A1227,'Data to Use'!A1227,'Data to Use'!A1227+1)</f>
        <v>35</v>
      </c>
      <c r="B1228" s="2">
        <v>3.68</v>
      </c>
      <c r="C1228" s="2">
        <v>8.6300000000000008</v>
      </c>
      <c r="D1228" s="2">
        <v>8.58</v>
      </c>
      <c r="E1228" s="2">
        <v>4.51</v>
      </c>
      <c r="F1228" s="2">
        <v>3.26</v>
      </c>
      <c r="G1228" s="2">
        <v>2.21</v>
      </c>
      <c r="H1228" s="2">
        <v>148</v>
      </c>
      <c r="I1228" s="2">
        <v>6.25</v>
      </c>
      <c r="J1228" s="2">
        <v>1026.21</v>
      </c>
      <c r="K1228" s="2">
        <v>90.31</v>
      </c>
      <c r="L1228" s="2">
        <v>64.13</v>
      </c>
      <c r="M1228" s="2">
        <v>1036.32</v>
      </c>
      <c r="N1228" s="2">
        <v>91.2</v>
      </c>
      <c r="O1228" s="2">
        <v>64.760000000000005</v>
      </c>
      <c r="P1228" s="4">
        <f>IF('Data 1Q Ahead No Spaces'!T1228&lt;5,0,IF('Data 1Q Ahead No Spaces'!T1228&lt;11,1,IF('Data 1Q Ahead No Spaces'!T1228&lt;17,2,3)))</f>
        <v>2</v>
      </c>
      <c r="Q1228" s="7">
        <v>4757.6760000000004</v>
      </c>
      <c r="R1228" s="7">
        <f>VLOOKUP('Data 1Q Ahead No Spaces'!W1228,Industry!$A$2:$B$11,2,FALSE)</f>
        <v>8</v>
      </c>
    </row>
    <row r="1229" spans="1:18" ht="46.5" customHeight="1" thickBot="1" x14ac:dyDescent="0.4">
      <c r="A1229" s="4">
        <f>IF('Data 1Q Ahead No Spaces'!A1229='Data 1Q Ahead No Spaces'!A1228,'Data to Use'!A1228,'Data to Use'!A1228+1)</f>
        <v>35</v>
      </c>
      <c r="B1229" s="2">
        <v>3.77</v>
      </c>
      <c r="C1229" s="2">
        <v>9.25</v>
      </c>
      <c r="D1229" s="2">
        <v>9.18</v>
      </c>
      <c r="E1229" s="2">
        <v>3.57</v>
      </c>
      <c r="F1229" s="2">
        <v>2.4700000000000002</v>
      </c>
      <c r="G1229" s="2">
        <v>1.18</v>
      </c>
      <c r="H1229" s="2">
        <v>141.9</v>
      </c>
      <c r="I1229" s="2">
        <v>5.46</v>
      </c>
      <c r="J1229" s="2">
        <v>1192.42</v>
      </c>
      <c r="K1229" s="2">
        <v>91.39</v>
      </c>
      <c r="L1229" s="2">
        <v>65.09</v>
      </c>
      <c r="M1229" s="2">
        <v>1204.69</v>
      </c>
      <c r="N1229" s="2">
        <v>92.34</v>
      </c>
      <c r="O1229" s="2">
        <v>65.760000000000005</v>
      </c>
      <c r="P1229" s="4">
        <f>IF('Data 1Q Ahead No Spaces'!T1229&lt;5,0,IF('Data 1Q Ahead No Spaces'!T1229&lt;11,1,IF('Data 1Q Ahead No Spaces'!T1229&lt;17,2,3)))</f>
        <v>2</v>
      </c>
      <c r="Q1229" s="7">
        <v>4966.2479999999996</v>
      </c>
      <c r="R1229" s="7">
        <f>VLOOKUP('Data 1Q Ahead No Spaces'!W1229,Industry!$A$2:$B$11,2,FALSE)</f>
        <v>8</v>
      </c>
    </row>
    <row r="1230" spans="1:18" ht="46.5" customHeight="1" thickBot="1" x14ac:dyDescent="0.4">
      <c r="A1230" s="4">
        <f>IF('Data 1Q Ahead No Spaces'!A1230='Data 1Q Ahead No Spaces'!A1229,'Data to Use'!A1229,'Data to Use'!A1229+1)</f>
        <v>35</v>
      </c>
      <c r="B1230" s="2">
        <v>3.85</v>
      </c>
      <c r="C1230" s="2">
        <v>9.86</v>
      </c>
      <c r="D1230" s="2">
        <v>9.8000000000000007</v>
      </c>
      <c r="E1230" s="2">
        <v>3.59</v>
      </c>
      <c r="F1230" s="2">
        <v>2.13</v>
      </c>
      <c r="G1230" s="2">
        <v>1.17</v>
      </c>
      <c r="H1230" s="2">
        <v>142.5</v>
      </c>
      <c r="I1230" s="2">
        <v>4.54</v>
      </c>
      <c r="J1230" s="2">
        <v>1455.96</v>
      </c>
      <c r="K1230" s="2">
        <v>92.64</v>
      </c>
      <c r="L1230" s="2">
        <v>66.17</v>
      </c>
      <c r="M1230" s="2">
        <v>1471.64</v>
      </c>
      <c r="N1230" s="2">
        <v>93.64</v>
      </c>
      <c r="O1230" s="2">
        <v>66.89</v>
      </c>
      <c r="P1230" s="4">
        <f>IF('Data 1Q Ahead No Spaces'!T1230&lt;5,0,IF('Data 1Q Ahead No Spaces'!T1230&lt;11,1,IF('Data 1Q Ahead No Spaces'!T1230&lt;17,2,3)))</f>
        <v>2</v>
      </c>
      <c r="Q1230" s="7">
        <v>6002.8919999999998</v>
      </c>
      <c r="R1230" s="7">
        <f>VLOOKUP('Data 1Q Ahead No Spaces'!W1230,Industry!$A$2:$B$11,2,FALSE)</f>
        <v>8</v>
      </c>
    </row>
    <row r="1231" spans="1:18" ht="46.5" customHeight="1" thickBot="1" x14ac:dyDescent="0.4">
      <c r="A1231" s="4">
        <f>IF('Data 1Q Ahead No Spaces'!A1231='Data 1Q Ahead No Spaces'!A1230,'Data to Use'!A1230,'Data to Use'!A1230+1)</f>
        <v>35</v>
      </c>
      <c r="B1231" s="2">
        <v>3.92</v>
      </c>
      <c r="C1231" s="2">
        <v>10.65</v>
      </c>
      <c r="D1231" s="2">
        <v>10.52</v>
      </c>
      <c r="E1231" s="2">
        <v>3.49</v>
      </c>
      <c r="F1231" s="2">
        <v>2.12</v>
      </c>
      <c r="G1231" s="2">
        <v>1.06</v>
      </c>
      <c r="H1231" s="2">
        <v>143.4</v>
      </c>
      <c r="I1231" s="2">
        <v>3.58</v>
      </c>
      <c r="J1231" s="2">
        <v>1867.2</v>
      </c>
      <c r="K1231" s="2">
        <v>93.95</v>
      </c>
      <c r="L1231" s="2">
        <v>66.78</v>
      </c>
      <c r="M1231" s="2">
        <v>1887.36</v>
      </c>
      <c r="N1231" s="2">
        <v>94.97</v>
      </c>
      <c r="O1231" s="2">
        <v>67.5</v>
      </c>
      <c r="P1231" s="4">
        <f>IF('Data 1Q Ahead No Spaces'!T1231&lt;5,0,IF('Data 1Q Ahead No Spaces'!T1231&lt;11,1,IF('Data 1Q Ahead No Spaces'!T1231&lt;17,2,3)))</f>
        <v>2</v>
      </c>
      <c r="Q1231" s="7">
        <v>6496.0280000000002</v>
      </c>
      <c r="R1231" s="7">
        <f>VLOOKUP('Data 1Q Ahead No Spaces'!W1231,Industry!$A$2:$B$11,2,FALSE)</f>
        <v>8</v>
      </c>
    </row>
    <row r="1232" spans="1:18" ht="46.5" customHeight="1" thickBot="1" x14ac:dyDescent="0.4">
      <c r="A1232" s="4">
        <f>IF('Data 1Q Ahead No Spaces'!A1232='Data 1Q Ahead No Spaces'!A1231,'Data to Use'!A1231,'Data to Use'!A1231+1)</f>
        <v>35</v>
      </c>
      <c r="B1232" s="2">
        <v>4.55</v>
      </c>
      <c r="C1232" s="2">
        <v>17.05</v>
      </c>
      <c r="D1232" s="2">
        <v>16.989999999999998</v>
      </c>
      <c r="E1232" s="2">
        <v>2.61</v>
      </c>
      <c r="F1232" s="2">
        <v>0.95</v>
      </c>
      <c r="G1232" s="2">
        <v>0.14000000000000001</v>
      </c>
      <c r="H1232" s="2">
        <v>144</v>
      </c>
      <c r="I1232" s="2">
        <v>1.8</v>
      </c>
      <c r="J1232" s="2">
        <v>3526.47</v>
      </c>
      <c r="K1232" s="2">
        <v>89.38</v>
      </c>
      <c r="L1232" s="2">
        <v>63.32</v>
      </c>
      <c r="M1232" s="2">
        <v>3845.64</v>
      </c>
      <c r="N1232" s="2">
        <v>97.47</v>
      </c>
      <c r="O1232" s="2">
        <v>69.05</v>
      </c>
      <c r="P1232" s="4">
        <f>IF('Data 1Q Ahead No Spaces'!T1232&lt;5,0,IF('Data 1Q Ahead No Spaces'!T1232&lt;11,1,IF('Data 1Q Ahead No Spaces'!T1232&lt;17,2,3)))</f>
        <v>2</v>
      </c>
      <c r="Q1232" s="7">
        <v>4968.7101000000002</v>
      </c>
      <c r="R1232" s="7">
        <f>VLOOKUP('Data 1Q Ahead No Spaces'!W1232,Industry!$A$2:$B$11,2,FALSE)</f>
        <v>8</v>
      </c>
    </row>
    <row r="1233" spans="1:18" ht="46.5" customHeight="1" thickBot="1" x14ac:dyDescent="0.4">
      <c r="A1233" s="4">
        <f>IF('Data 1Q Ahead No Spaces'!A1233='Data 1Q Ahead No Spaces'!A1232,'Data to Use'!A1232,'Data to Use'!A1232+1)</f>
        <v>35</v>
      </c>
      <c r="B1233" s="2">
        <v>4.7300000000000004</v>
      </c>
      <c r="C1233" s="2">
        <v>19.21</v>
      </c>
      <c r="D1233" s="2">
        <v>19.05</v>
      </c>
      <c r="E1233" s="2">
        <v>3.26</v>
      </c>
      <c r="F1233" s="2">
        <v>1.9</v>
      </c>
      <c r="G1233" s="2">
        <v>0.85</v>
      </c>
      <c r="H1233" s="2">
        <v>141.1</v>
      </c>
      <c r="I1233" s="2">
        <v>0.75</v>
      </c>
      <c r="J1233" s="2">
        <v>9187.4699999999993</v>
      </c>
      <c r="K1233" s="2">
        <v>97.9</v>
      </c>
      <c r="L1233" s="2">
        <v>69.17</v>
      </c>
      <c r="M1233" s="2">
        <v>9284.84</v>
      </c>
      <c r="N1233" s="2">
        <v>98.93</v>
      </c>
      <c r="O1233" s="2">
        <v>69.900000000000006</v>
      </c>
      <c r="P1233" s="4">
        <f>IF('Data 1Q Ahead No Spaces'!T1233&lt;5,0,IF('Data 1Q Ahead No Spaces'!T1233&lt;11,1,IF('Data 1Q Ahead No Spaces'!T1233&lt;17,2,3)))</f>
        <v>2</v>
      </c>
      <c r="Q1233" s="7">
        <v>4475.5110000000004</v>
      </c>
      <c r="R1233" s="7">
        <f>VLOOKUP('Data 1Q Ahead No Spaces'!W1233,Industry!$A$2:$B$11,2,FALSE)</f>
        <v>8</v>
      </c>
    </row>
    <row r="1234" spans="1:18" ht="46.5" customHeight="1" thickBot="1" x14ac:dyDescent="0.4">
      <c r="A1234" s="4">
        <f>IF('Data 1Q Ahead No Spaces'!A1234='Data 1Q Ahead No Spaces'!A1233,'Data to Use'!A1233,'Data to Use'!A1233+1)</f>
        <v>35</v>
      </c>
      <c r="B1234" s="2">
        <v>6.14</v>
      </c>
      <c r="C1234" s="2">
        <v>29.17</v>
      </c>
      <c r="D1234" s="2">
        <v>29.05</v>
      </c>
      <c r="E1234" s="2">
        <v>1.94</v>
      </c>
      <c r="F1234" s="2">
        <v>0.76</v>
      </c>
      <c r="G1234" s="2">
        <v>0.36</v>
      </c>
      <c r="H1234" s="2">
        <v>217.5</v>
      </c>
      <c r="I1234" s="2">
        <v>3.29</v>
      </c>
      <c r="J1234" s="2">
        <v>2455.9299999999998</v>
      </c>
      <c r="K1234" s="2">
        <v>94.82</v>
      </c>
      <c r="L1234" s="2">
        <v>80.91</v>
      </c>
      <c r="M1234" s="2">
        <v>2490.11</v>
      </c>
      <c r="N1234" s="2">
        <v>96.14</v>
      </c>
      <c r="O1234" s="2">
        <v>82.03</v>
      </c>
      <c r="P1234" s="4">
        <f>IF('Data 1Q Ahead No Spaces'!T1234&lt;5,0,IF('Data 1Q Ahead No Spaces'!T1234&lt;11,1,IF('Data 1Q Ahead No Spaces'!T1234&lt;17,2,3)))</f>
        <v>2</v>
      </c>
      <c r="Q1234" s="7">
        <v>664.15800000000002</v>
      </c>
      <c r="R1234" s="7">
        <f>VLOOKUP('Data 1Q Ahead No Spaces'!W1234,Industry!$A$2:$B$11,2,FALSE)</f>
        <v>8</v>
      </c>
    </row>
    <row r="1235" spans="1:18" ht="46.5" customHeight="1" thickBot="1" x14ac:dyDescent="0.4">
      <c r="A1235" s="4">
        <f>IF('Data 1Q Ahead No Spaces'!A1235='Data 1Q Ahead No Spaces'!A1234,'Data to Use'!A1234,'Data to Use'!A1234+1)</f>
        <v>35</v>
      </c>
      <c r="B1235" s="2">
        <v>6.02</v>
      </c>
      <c r="C1235" s="2">
        <v>27.26</v>
      </c>
      <c r="D1235" s="2">
        <v>27.01</v>
      </c>
      <c r="E1235" s="2">
        <v>2.2999999999999998</v>
      </c>
      <c r="F1235" s="2">
        <v>0.98</v>
      </c>
      <c r="G1235" s="2">
        <v>0.78</v>
      </c>
      <c r="H1235" s="2">
        <v>230.2</v>
      </c>
      <c r="I1235" s="2">
        <v>1.34</v>
      </c>
      <c r="J1235" s="2">
        <v>6139.41</v>
      </c>
      <c r="K1235" s="2">
        <v>97.04</v>
      </c>
      <c r="L1235" s="2">
        <v>82.29</v>
      </c>
      <c r="M1235" s="2">
        <v>6226.79</v>
      </c>
      <c r="N1235" s="2">
        <v>98.42</v>
      </c>
      <c r="O1235" s="2">
        <v>83.46</v>
      </c>
      <c r="P1235" s="4">
        <f>IF('Data 1Q Ahead No Spaces'!T1235&lt;5,0,IF('Data 1Q Ahead No Spaces'!T1235&lt;11,1,IF('Data 1Q Ahead No Spaces'!T1235&lt;17,2,3)))</f>
        <v>2</v>
      </c>
      <c r="Q1235" s="7">
        <v>620.14</v>
      </c>
      <c r="R1235" s="7">
        <f>VLOOKUP('Data 1Q Ahead No Spaces'!W1235,Industry!$A$2:$B$11,2,FALSE)</f>
        <v>8</v>
      </c>
    </row>
    <row r="1236" spans="1:18" ht="46.5" customHeight="1" thickBot="1" x14ac:dyDescent="0.4">
      <c r="A1236" s="4">
        <f>IF('Data 1Q Ahead No Spaces'!A1236='Data 1Q Ahead No Spaces'!A1235,'Data to Use'!A1235,'Data to Use'!A1235+1)</f>
        <v>35</v>
      </c>
      <c r="B1236" s="2">
        <v>5.49</v>
      </c>
      <c r="C1236" s="2">
        <v>20.27</v>
      </c>
      <c r="D1236" s="2">
        <v>20.2</v>
      </c>
      <c r="E1236" s="2">
        <v>2.0699999999999998</v>
      </c>
      <c r="F1236" s="2">
        <v>0.68</v>
      </c>
      <c r="G1236" s="2">
        <v>0.59</v>
      </c>
      <c r="H1236" s="2">
        <v>224.4</v>
      </c>
      <c r="I1236" s="2">
        <v>2.4500000000000002</v>
      </c>
      <c r="J1236" s="2">
        <v>3317.56</v>
      </c>
      <c r="K1236" s="2">
        <v>95.63</v>
      </c>
      <c r="L1236" s="2">
        <v>81.2</v>
      </c>
      <c r="M1236" s="2">
        <v>3369.32</v>
      </c>
      <c r="N1236" s="2">
        <v>97.12</v>
      </c>
      <c r="O1236" s="2">
        <v>82.47</v>
      </c>
      <c r="P1236" s="4">
        <f>IF('Data 1Q Ahead No Spaces'!T1236&lt;5,0,IF('Data 1Q Ahead No Spaces'!T1236&lt;11,1,IF('Data 1Q Ahead No Spaces'!T1236&lt;17,2,3)))</f>
        <v>2</v>
      </c>
      <c r="Q1236" s="7">
        <v>622.74800000000005</v>
      </c>
      <c r="R1236" s="7">
        <f>VLOOKUP('Data 1Q Ahead No Spaces'!W1236,Industry!$A$2:$B$11,2,FALSE)</f>
        <v>8</v>
      </c>
    </row>
    <row r="1237" spans="1:18" ht="46.5" customHeight="1" thickBot="1" x14ac:dyDescent="0.4">
      <c r="A1237" s="4">
        <f>IF('Data 1Q Ahead No Spaces'!A1237='Data 1Q Ahead No Spaces'!A1236,'Data to Use'!A1236,'Data to Use'!A1236+1)</f>
        <v>35</v>
      </c>
      <c r="B1237" s="2">
        <v>5.58</v>
      </c>
      <c r="C1237" s="2">
        <v>19.3</v>
      </c>
      <c r="D1237" s="2">
        <v>19.16</v>
      </c>
      <c r="E1237" s="2">
        <v>2.11</v>
      </c>
      <c r="F1237" s="2">
        <v>0.89</v>
      </c>
      <c r="G1237" s="2">
        <v>0.72</v>
      </c>
      <c r="H1237" s="2">
        <v>219.7</v>
      </c>
      <c r="I1237" s="2">
        <v>2.68</v>
      </c>
      <c r="J1237" s="2">
        <v>3077.55</v>
      </c>
      <c r="K1237" s="2">
        <v>95.36</v>
      </c>
      <c r="L1237" s="2">
        <v>82.41</v>
      </c>
      <c r="M1237" s="2">
        <v>3127.45</v>
      </c>
      <c r="N1237" s="2">
        <v>96.9</v>
      </c>
      <c r="O1237" s="2">
        <v>83.75</v>
      </c>
      <c r="P1237" s="4">
        <f>IF('Data 1Q Ahead No Spaces'!T1237&lt;5,0,IF('Data 1Q Ahead No Spaces'!T1237&lt;11,1,IF('Data 1Q Ahead No Spaces'!T1237&lt;17,2,3)))</f>
        <v>2</v>
      </c>
      <c r="Q1237" s="7">
        <v>739.58399999999995</v>
      </c>
      <c r="R1237" s="7">
        <f>VLOOKUP('Data 1Q Ahead No Spaces'!W1237,Industry!$A$2:$B$11,2,FALSE)</f>
        <v>8</v>
      </c>
    </row>
    <row r="1238" spans="1:18" ht="46.5" customHeight="1" thickBot="1" x14ac:dyDescent="0.4">
      <c r="A1238" s="4">
        <f>IF('Data 1Q Ahead No Spaces'!A1238='Data 1Q Ahead No Spaces'!A1237,'Data to Use'!A1237,'Data to Use'!A1237+1)</f>
        <v>35</v>
      </c>
      <c r="B1238" s="2">
        <v>5.0999999999999996</v>
      </c>
      <c r="C1238" s="2">
        <v>15.78</v>
      </c>
      <c r="D1238" s="2">
        <v>15.71</v>
      </c>
      <c r="E1238" s="2">
        <v>2.13</v>
      </c>
      <c r="F1238" s="2">
        <v>0.98</v>
      </c>
      <c r="G1238" s="2">
        <v>0.71</v>
      </c>
      <c r="H1238" s="2">
        <v>217.4</v>
      </c>
      <c r="I1238" s="2">
        <v>2.78</v>
      </c>
      <c r="J1238" s="2">
        <v>2931.35</v>
      </c>
      <c r="K1238" s="2">
        <v>95.06</v>
      </c>
      <c r="L1238" s="2">
        <v>81.63</v>
      </c>
      <c r="M1238" s="2">
        <v>2983.69</v>
      </c>
      <c r="N1238" s="2">
        <v>96.76</v>
      </c>
      <c r="O1238" s="2">
        <v>83.09</v>
      </c>
      <c r="P1238" s="4">
        <f>IF('Data 1Q Ahead No Spaces'!T1238&lt;5,0,IF('Data 1Q Ahead No Spaces'!T1238&lt;11,1,IF('Data 1Q Ahead No Spaces'!T1238&lt;17,2,3)))</f>
        <v>2</v>
      </c>
      <c r="Q1238" s="7">
        <v>893.62800000000004</v>
      </c>
      <c r="R1238" s="7">
        <f>VLOOKUP('Data 1Q Ahead No Spaces'!W1238,Industry!$A$2:$B$11,2,FALSE)</f>
        <v>8</v>
      </c>
    </row>
    <row r="1239" spans="1:18" ht="46.5" customHeight="1" thickBot="1" x14ac:dyDescent="0.4">
      <c r="A1239" s="4">
        <f>IF('Data 1Q Ahead No Spaces'!A1239='Data 1Q Ahead No Spaces'!A1238,'Data to Use'!A1238,'Data to Use'!A1238+1)</f>
        <v>36</v>
      </c>
      <c r="B1239" s="2">
        <v>1.65</v>
      </c>
      <c r="C1239" s="2">
        <v>3.87</v>
      </c>
      <c r="D1239" s="2">
        <v>3.04</v>
      </c>
      <c r="E1239" s="2">
        <v>2.38</v>
      </c>
      <c r="F1239" s="2">
        <v>-0.42</v>
      </c>
      <c r="G1239" s="2">
        <v>0.22</v>
      </c>
      <c r="H1239" s="2">
        <v>5</v>
      </c>
      <c r="I1239" s="2">
        <v>25.12</v>
      </c>
      <c r="J1239" s="2">
        <v>88.13</v>
      </c>
      <c r="K1239" s="2">
        <v>43.96</v>
      </c>
      <c r="L1239" s="2">
        <v>22.14</v>
      </c>
      <c r="M1239" s="2">
        <v>100.49</v>
      </c>
      <c r="N1239" s="2">
        <v>50.12</v>
      </c>
      <c r="O1239" s="2">
        <v>25.25</v>
      </c>
      <c r="P1239" s="4">
        <f>IF('Data 1Q Ahead No Spaces'!T1239&lt;5,0,IF('Data 1Q Ahead No Spaces'!T1239&lt;11,1,IF('Data 1Q Ahead No Spaces'!T1239&lt;17,2,3)))</f>
        <v>2</v>
      </c>
      <c r="Q1239" s="7">
        <v>420</v>
      </c>
      <c r="R1239" s="7">
        <f>VLOOKUP('Data 1Q Ahead No Spaces'!W1239,Industry!$A$2:$B$11,2,FALSE)</f>
        <v>5</v>
      </c>
    </row>
    <row r="1240" spans="1:18" ht="46.5" customHeight="1" thickBot="1" x14ac:dyDescent="0.4">
      <c r="A1240" s="4">
        <f>IF('Data 1Q Ahead No Spaces'!A1240='Data 1Q Ahead No Spaces'!A1239,'Data to Use'!A1239,'Data to Use'!A1239+1)</f>
        <v>36</v>
      </c>
      <c r="B1240" s="2">
        <v>2.06</v>
      </c>
      <c r="C1240" s="2">
        <v>4.17</v>
      </c>
      <c r="D1240" s="2">
        <v>3.59</v>
      </c>
      <c r="E1240" s="2">
        <v>6.65</v>
      </c>
      <c r="F1240" s="2">
        <v>3.33</v>
      </c>
      <c r="G1240" s="2">
        <v>4.6100000000000003</v>
      </c>
      <c r="H1240" s="2">
        <v>5.4</v>
      </c>
      <c r="I1240" s="2">
        <v>24.15</v>
      </c>
      <c r="J1240" s="2">
        <v>79.760000000000005</v>
      </c>
      <c r="K1240" s="2">
        <v>36.21</v>
      </c>
      <c r="L1240" s="2">
        <v>19.260000000000002</v>
      </c>
      <c r="M1240" s="2">
        <v>120.24</v>
      </c>
      <c r="N1240" s="2">
        <v>54.6</v>
      </c>
      <c r="O1240" s="2">
        <v>29.04</v>
      </c>
      <c r="P1240" s="4">
        <f>IF('Data 1Q Ahead No Spaces'!T1240&lt;5,0,IF('Data 1Q Ahead No Spaces'!T1240&lt;11,1,IF('Data 1Q Ahead No Spaces'!T1240&lt;17,2,3)))</f>
        <v>2</v>
      </c>
      <c r="Q1240" s="7">
        <v>392.7944</v>
      </c>
      <c r="R1240" s="7">
        <f>VLOOKUP('Data 1Q Ahead No Spaces'!W1240,Industry!$A$2:$B$11,2,FALSE)</f>
        <v>5</v>
      </c>
    </row>
    <row r="1241" spans="1:18" ht="46.5" customHeight="1" thickBot="1" x14ac:dyDescent="0.4">
      <c r="A1241" s="4">
        <f>IF('Data 1Q Ahead No Spaces'!A1241='Data 1Q Ahead No Spaces'!A1240,'Data to Use'!A1240,'Data to Use'!A1240+1)</f>
        <v>36</v>
      </c>
      <c r="B1241" s="2">
        <v>1.81</v>
      </c>
      <c r="C1241" s="2">
        <v>3.95</v>
      </c>
      <c r="D1241" s="2">
        <v>3.18</v>
      </c>
      <c r="E1241" s="2">
        <v>6.31</v>
      </c>
      <c r="F1241" s="2">
        <v>3.87</v>
      </c>
      <c r="G1241" s="2">
        <v>4.5999999999999996</v>
      </c>
      <c r="H1241" s="2">
        <v>6.8</v>
      </c>
      <c r="I1241" s="2">
        <v>27.31</v>
      </c>
      <c r="J1241" s="2">
        <v>71.2</v>
      </c>
      <c r="K1241" s="2">
        <v>35.369999999999997</v>
      </c>
      <c r="L1241" s="2">
        <v>19.440000000000001</v>
      </c>
      <c r="M1241" s="2">
        <v>101.33</v>
      </c>
      <c r="N1241" s="2">
        <v>50.33</v>
      </c>
      <c r="O1241" s="2">
        <v>27.67</v>
      </c>
      <c r="P1241" s="4">
        <f>IF('Data 1Q Ahead No Spaces'!T1241&lt;5,0,IF('Data 1Q Ahead No Spaces'!T1241&lt;11,1,IF('Data 1Q Ahead No Spaces'!T1241&lt;17,2,3)))</f>
        <v>2</v>
      </c>
      <c r="Q1241" s="7">
        <v>430</v>
      </c>
      <c r="R1241" s="7">
        <f>VLOOKUP('Data 1Q Ahead No Spaces'!W1241,Industry!$A$2:$B$11,2,FALSE)</f>
        <v>5</v>
      </c>
    </row>
    <row r="1242" spans="1:18" ht="46.5" customHeight="1" thickBot="1" x14ac:dyDescent="0.4">
      <c r="A1242" s="4">
        <f>IF('Data 1Q Ahead No Spaces'!A1242='Data 1Q Ahead No Spaces'!A1241,'Data to Use'!A1241,'Data to Use'!A1241+1)</f>
        <v>36</v>
      </c>
      <c r="B1242" s="2">
        <v>1.04</v>
      </c>
      <c r="C1242" s="2">
        <v>2.64</v>
      </c>
      <c r="D1242" s="2">
        <v>1.78</v>
      </c>
      <c r="E1242" s="2">
        <v>4.08</v>
      </c>
      <c r="F1242" s="2">
        <v>1.03</v>
      </c>
      <c r="G1242" s="2">
        <v>1.68</v>
      </c>
      <c r="H1242" s="2">
        <v>5.9</v>
      </c>
      <c r="I1242" s="2">
        <v>28.2</v>
      </c>
      <c r="J1242" s="2">
        <v>69.349999999999994</v>
      </c>
      <c r="K1242" s="2">
        <v>40.93</v>
      </c>
      <c r="L1242" s="2">
        <v>19.559999999999999</v>
      </c>
      <c r="M1242" s="2">
        <v>69.430000000000007</v>
      </c>
      <c r="N1242" s="2">
        <v>40.98</v>
      </c>
      <c r="O1242" s="2">
        <v>19.579999999999998</v>
      </c>
      <c r="P1242" s="4">
        <f>IF('Data 1Q Ahead No Spaces'!T1242&lt;5,0,IF('Data 1Q Ahead No Spaces'!T1242&lt;11,1,IF('Data 1Q Ahead No Spaces'!T1242&lt;17,2,3)))</f>
        <v>2</v>
      </c>
      <c r="Q1242" s="7">
        <v>410.2303</v>
      </c>
      <c r="R1242" s="7">
        <f>VLOOKUP('Data 1Q Ahead No Spaces'!W1242,Industry!$A$2:$B$11,2,FALSE)</f>
        <v>5</v>
      </c>
    </row>
    <row r="1243" spans="1:18" ht="46.5" customHeight="1" thickBot="1" x14ac:dyDescent="0.4">
      <c r="A1243" s="4">
        <f>IF('Data 1Q Ahead No Spaces'!A1243='Data 1Q Ahead No Spaces'!A1242,'Data to Use'!A1242,'Data to Use'!A1242+1)</f>
        <v>36</v>
      </c>
      <c r="B1243" s="2">
        <v>1.1599999999999999</v>
      </c>
      <c r="C1243" s="2">
        <v>2.97</v>
      </c>
      <c r="D1243" s="2">
        <v>2.11</v>
      </c>
      <c r="E1243" s="2">
        <v>1.04</v>
      </c>
      <c r="F1243" s="2">
        <v>-1.69</v>
      </c>
      <c r="G1243" s="2">
        <v>-1.17</v>
      </c>
      <c r="H1243" s="2">
        <v>5.4</v>
      </c>
      <c r="I1243" s="2">
        <v>28.57</v>
      </c>
      <c r="J1243" s="2">
        <v>73.12</v>
      </c>
      <c r="K1243" s="2">
        <v>42.24</v>
      </c>
      <c r="L1243" s="2">
        <v>20.89</v>
      </c>
      <c r="M1243" s="2">
        <v>73.12</v>
      </c>
      <c r="N1243" s="2">
        <v>42.24</v>
      </c>
      <c r="O1243" s="2">
        <v>20.89</v>
      </c>
      <c r="P1243" s="4">
        <f>IF('Data 1Q Ahead No Spaces'!T1243&lt;5,0,IF('Data 1Q Ahead No Spaces'!T1243&lt;11,1,IF('Data 1Q Ahead No Spaces'!T1243&lt;17,2,3)))</f>
        <v>2</v>
      </c>
      <c r="Q1243" s="7">
        <v>385.29219999999998</v>
      </c>
      <c r="R1243" s="7">
        <f>VLOOKUP('Data 1Q Ahead No Spaces'!W1243,Industry!$A$2:$B$11,2,FALSE)</f>
        <v>5</v>
      </c>
    </row>
    <row r="1244" spans="1:18" ht="46.5" customHeight="1" thickBot="1" x14ac:dyDescent="0.4">
      <c r="A1244" s="4">
        <f>IF('Data 1Q Ahead No Spaces'!A1244='Data 1Q Ahead No Spaces'!A1243,'Data to Use'!A1243,'Data to Use'!A1243+1)</f>
        <v>36</v>
      </c>
      <c r="B1244" s="2">
        <v>1.53</v>
      </c>
      <c r="C1244" s="2">
        <v>4.26</v>
      </c>
      <c r="D1244" s="2">
        <v>3.41</v>
      </c>
      <c r="E1244" s="2">
        <v>4.95</v>
      </c>
      <c r="F1244" s="2">
        <v>1.66</v>
      </c>
      <c r="G1244" s="2">
        <v>1.66</v>
      </c>
      <c r="H1244" s="2">
        <v>4.0999999999999996</v>
      </c>
      <c r="I1244" s="2">
        <v>27.53</v>
      </c>
      <c r="J1244" s="2">
        <v>73.5</v>
      </c>
      <c r="K1244" s="2">
        <v>42.36</v>
      </c>
      <c r="L1244" s="2">
        <v>20.23</v>
      </c>
      <c r="M1244" s="2">
        <v>73.5</v>
      </c>
      <c r="N1244" s="2">
        <v>42.36</v>
      </c>
      <c r="O1244" s="2">
        <v>20.23</v>
      </c>
      <c r="P1244" s="4">
        <f>IF('Data 1Q Ahead No Spaces'!T1244&lt;5,0,IF('Data 1Q Ahead No Spaces'!T1244&lt;11,1,IF('Data 1Q Ahead No Spaces'!T1244&lt;17,2,3)))</f>
        <v>2</v>
      </c>
      <c r="Q1244" s="7">
        <v>365.255</v>
      </c>
      <c r="R1244" s="7">
        <f>VLOOKUP('Data 1Q Ahead No Spaces'!W1244,Industry!$A$2:$B$11,2,FALSE)</f>
        <v>5</v>
      </c>
    </row>
    <row r="1245" spans="1:18" ht="46.5" customHeight="1" thickBot="1" x14ac:dyDescent="0.4">
      <c r="A1245" s="4">
        <f>IF('Data 1Q Ahead No Spaces'!A1245='Data 1Q Ahead No Spaces'!A1244,'Data to Use'!A1244,'Data to Use'!A1244+1)</f>
        <v>36</v>
      </c>
      <c r="B1245" s="2">
        <v>2.23</v>
      </c>
      <c r="C1245" s="2">
        <v>26.89</v>
      </c>
      <c r="D1245" s="2">
        <v>20.11</v>
      </c>
      <c r="E1245" s="2">
        <v>2</v>
      </c>
      <c r="F1245" s="2">
        <v>-0.46</v>
      </c>
      <c r="G1245" s="2">
        <v>-0.79</v>
      </c>
      <c r="H1245" s="2">
        <v>4.8</v>
      </c>
      <c r="I1245" s="2">
        <v>27.2</v>
      </c>
      <c r="J1245" s="2">
        <v>75.599999999999994</v>
      </c>
      <c r="K1245" s="2">
        <v>43.05</v>
      </c>
      <c r="L1245" s="2">
        <v>20.56</v>
      </c>
      <c r="M1245" s="2">
        <v>75.599999999999994</v>
      </c>
      <c r="N1245" s="2">
        <v>43.05</v>
      </c>
      <c r="O1245" s="2">
        <v>20.56</v>
      </c>
      <c r="P1245" s="4">
        <f>IF('Data 1Q Ahead No Spaces'!T1245&lt;5,0,IF('Data 1Q Ahead No Spaces'!T1245&lt;11,1,IF('Data 1Q Ahead No Spaces'!T1245&lt;17,2,3)))</f>
        <v>2</v>
      </c>
      <c r="Q1245" s="7">
        <v>309.03750000000002</v>
      </c>
      <c r="R1245" s="7">
        <f>VLOOKUP('Data 1Q Ahead No Spaces'!W1245,Industry!$A$2:$B$11,2,FALSE)</f>
        <v>5</v>
      </c>
    </row>
    <row r="1246" spans="1:18" ht="15" customHeight="1" x14ac:dyDescent="0.35">
      <c r="A1246" s="4">
        <f>IF('Data 1Q Ahead No Spaces'!A1246='Data 1Q Ahead No Spaces'!A1245,'Data to Use'!A1245,'Data to Use'!A1245+1)</f>
        <v>37</v>
      </c>
      <c r="B1246" s="7">
        <v>2.0019</v>
      </c>
      <c r="C1246" s="7">
        <v>16.2852</v>
      </c>
      <c r="D1246" s="7">
        <v>16.221599999999999</v>
      </c>
      <c r="E1246" s="7">
        <v>25.212536409999998</v>
      </c>
      <c r="F1246" s="7">
        <v>16.193109969999998</v>
      </c>
      <c r="G1246" s="7">
        <v>20.831923459999999</v>
      </c>
      <c r="H1246" s="7">
        <v>126.3117096</v>
      </c>
      <c r="I1246" s="7">
        <v>69.720500000000001</v>
      </c>
      <c r="J1246" s="7">
        <v>23.968399999999999</v>
      </c>
      <c r="K1246" s="7">
        <v>19.334299999999999</v>
      </c>
      <c r="L1246" s="18">
        <v>16.710899999999999</v>
      </c>
      <c r="M1246" s="18">
        <v>23.968399999999999</v>
      </c>
      <c r="N1246" s="18">
        <v>19.334299999999999</v>
      </c>
      <c r="O1246" s="18">
        <v>16.710899999999999</v>
      </c>
      <c r="P1246" s="4">
        <f>IF('Data 1Q Ahead No Spaces'!T1246&lt;5,0,IF('Data 1Q Ahead No Spaces'!T1246&lt;11,1,IF('Data 1Q Ahead No Spaces'!T1246&lt;17,2,3)))</f>
        <v>2</v>
      </c>
      <c r="Q1246" s="18">
        <v>960.34400000000005</v>
      </c>
      <c r="R1246" s="7">
        <f>VLOOKUP('Data 1Q Ahead No Spaces'!W1246,Industry!$A$2:$B$11,2,FALSE)</f>
        <v>7</v>
      </c>
    </row>
    <row r="1247" spans="1:18" ht="15" customHeight="1" x14ac:dyDescent="0.35">
      <c r="A1247" s="4">
        <f>IF('Data 1Q Ahead No Spaces'!A1247='Data 1Q Ahead No Spaces'!A1246,'Data to Use'!A1246,'Data to Use'!A1246+1)</f>
        <v>37</v>
      </c>
      <c r="B1247" s="18">
        <v>2.2726999999999999</v>
      </c>
      <c r="C1247" s="18">
        <v>16.249600000000001</v>
      </c>
      <c r="D1247" s="18">
        <v>12.656599999999999</v>
      </c>
      <c r="E1247" s="18">
        <v>25.212536409999998</v>
      </c>
      <c r="F1247" s="18">
        <v>16.193109969999998</v>
      </c>
      <c r="G1247" s="18">
        <v>20.831923459999999</v>
      </c>
      <c r="H1247" s="18">
        <v>126.3117096</v>
      </c>
      <c r="I1247" s="18">
        <v>63.792999999999999</v>
      </c>
      <c r="J1247" s="18">
        <v>38.803800000000003</v>
      </c>
      <c r="K1247" s="18">
        <v>27.9559</v>
      </c>
      <c r="L1247" s="18">
        <v>24.754100000000001</v>
      </c>
      <c r="M1247" s="18">
        <v>38.803800000000003</v>
      </c>
      <c r="N1247" s="18">
        <v>27.9559</v>
      </c>
      <c r="O1247" s="18">
        <v>24.754100000000001</v>
      </c>
      <c r="P1247" s="4">
        <f>IF('Data 1Q Ahead No Spaces'!T1247&lt;5,0,IF('Data 1Q Ahead No Spaces'!T1247&lt;11,1,IF('Data 1Q Ahead No Spaces'!T1247&lt;17,2,3)))</f>
        <v>2</v>
      </c>
      <c r="Q1247" s="18">
        <v>958.07529999999997</v>
      </c>
      <c r="R1247" s="7">
        <f>VLOOKUP('Data 1Q Ahead No Spaces'!W1247,Industry!$A$2:$B$11,2,FALSE)</f>
        <v>7</v>
      </c>
    </row>
    <row r="1248" spans="1:18" ht="15" customHeight="1" x14ac:dyDescent="0.35">
      <c r="A1248" s="4">
        <f>IF('Data 1Q Ahead No Spaces'!A1248='Data 1Q Ahead No Spaces'!A1247,'Data to Use'!A1247,'Data to Use'!A1247+1)</f>
        <v>37</v>
      </c>
      <c r="B1248" s="18">
        <v>2.3561999999999999</v>
      </c>
      <c r="C1248" s="18">
        <v>11.207699999999999</v>
      </c>
      <c r="D1248" s="18">
        <v>10.065</v>
      </c>
      <c r="E1248" s="18">
        <v>25.212536409999998</v>
      </c>
      <c r="F1248" s="18">
        <v>16.193109969999998</v>
      </c>
      <c r="G1248" s="18">
        <v>20.831923459999999</v>
      </c>
      <c r="H1248" s="18">
        <v>126.3117096</v>
      </c>
      <c r="I1248" s="18">
        <v>60.762900000000002</v>
      </c>
      <c r="J1248" s="18">
        <v>38.677300000000002</v>
      </c>
      <c r="K1248" s="18">
        <v>27.8901</v>
      </c>
      <c r="L1248" s="18">
        <v>23.5015</v>
      </c>
      <c r="M1248" s="18">
        <v>38.677300000000002</v>
      </c>
      <c r="N1248" s="18">
        <v>27.8901</v>
      </c>
      <c r="O1248" s="18">
        <v>23.5015</v>
      </c>
      <c r="P1248" s="4">
        <f>IF('Data 1Q Ahead No Spaces'!T1248&lt;5,0,IF('Data 1Q Ahead No Spaces'!T1248&lt;11,1,IF('Data 1Q Ahead No Spaces'!T1248&lt;17,2,3)))</f>
        <v>2</v>
      </c>
      <c r="Q1248" s="18">
        <v>1025.5145</v>
      </c>
      <c r="R1248" s="7">
        <f>VLOOKUP('Data 1Q Ahead No Spaces'!W1248,Industry!$A$2:$B$11,2,FALSE)</f>
        <v>7</v>
      </c>
    </row>
    <row r="1249" spans="1:18" ht="15" customHeight="1" x14ac:dyDescent="0.35">
      <c r="A1249" s="4">
        <f>IF('Data 1Q Ahead No Spaces'!A1249='Data 1Q Ahead No Spaces'!A1248,'Data to Use'!A1248,'Data to Use'!A1248+1)</f>
        <v>37</v>
      </c>
      <c r="B1249" s="18">
        <v>1.6002999999999998</v>
      </c>
      <c r="C1249" s="18">
        <v>5.8762999999999996</v>
      </c>
      <c r="D1249" s="18">
        <v>4.4950999999999999</v>
      </c>
      <c r="E1249" s="18">
        <v>25.212536409999998</v>
      </c>
      <c r="F1249" s="18">
        <v>16.193109969999998</v>
      </c>
      <c r="G1249" s="18">
        <v>20.831923459999999</v>
      </c>
      <c r="H1249" s="18">
        <v>126.3117096</v>
      </c>
      <c r="I1249" s="18">
        <v>62.025700000000001</v>
      </c>
      <c r="J1249" s="18">
        <v>35.186700000000002</v>
      </c>
      <c r="K1249" s="18">
        <v>26.028199999999998</v>
      </c>
      <c r="L1249" s="18">
        <v>21.8248</v>
      </c>
      <c r="M1249" s="18">
        <v>35.186700000000002</v>
      </c>
      <c r="N1249" s="18">
        <v>26.028199999999998</v>
      </c>
      <c r="O1249" s="18">
        <v>21.8248</v>
      </c>
      <c r="P1249" s="4">
        <f>IF('Data 1Q Ahead No Spaces'!T1249&lt;5,0,IF('Data 1Q Ahead No Spaces'!T1249&lt;11,1,IF('Data 1Q Ahead No Spaces'!T1249&lt;17,2,3)))</f>
        <v>2</v>
      </c>
      <c r="Q1249" s="18">
        <v>753.62059999999997</v>
      </c>
      <c r="R1249" s="7">
        <f>VLOOKUP('Data 1Q Ahead No Spaces'!W1249,Industry!$A$2:$B$11,2,FALSE)</f>
        <v>7</v>
      </c>
    </row>
    <row r="1250" spans="1:18" ht="15" customHeight="1" x14ac:dyDescent="0.35">
      <c r="A1250" s="4">
        <f>IF('Data 1Q Ahead No Spaces'!A1250='Data 1Q Ahead No Spaces'!A1249,'Data to Use'!A1249,'Data to Use'!A1249+1)</f>
        <v>37</v>
      </c>
      <c r="B1250" s="18">
        <v>1.7953999999999999</v>
      </c>
      <c r="C1250" s="18">
        <v>4.6885000000000003</v>
      </c>
      <c r="D1250" s="18">
        <v>4.6071</v>
      </c>
      <c r="E1250" s="18">
        <v>25.212536409999998</v>
      </c>
      <c r="F1250" s="18">
        <v>16.193109969999998</v>
      </c>
      <c r="G1250" s="18">
        <v>20.831923459999999</v>
      </c>
      <c r="H1250" s="18">
        <v>126.3117096</v>
      </c>
      <c r="I1250" s="18">
        <v>60.774700000000003</v>
      </c>
      <c r="J1250" s="18">
        <v>34.923000000000002</v>
      </c>
      <c r="K1250" s="18">
        <v>25.883700000000001</v>
      </c>
      <c r="L1250" s="18">
        <v>21.224399999999999</v>
      </c>
      <c r="M1250" s="18">
        <v>34.923000000000002</v>
      </c>
      <c r="N1250" s="18">
        <v>25.883700000000001</v>
      </c>
      <c r="O1250" s="18">
        <v>21.224399999999999</v>
      </c>
      <c r="P1250" s="4">
        <f>IF('Data 1Q Ahead No Spaces'!T1250&lt;5,0,IF('Data 1Q Ahead No Spaces'!T1250&lt;11,1,IF('Data 1Q Ahead No Spaces'!T1250&lt;17,2,3)))</f>
        <v>2</v>
      </c>
      <c r="Q1250" s="18">
        <v>823.26760000000002</v>
      </c>
      <c r="R1250" s="7">
        <f>VLOOKUP('Data 1Q Ahead No Spaces'!W1250,Industry!$A$2:$B$11,2,FALSE)</f>
        <v>7</v>
      </c>
    </row>
    <row r="1251" spans="1:18" ht="15" customHeight="1" x14ac:dyDescent="0.35">
      <c r="A1251" s="4">
        <f>IF('Data 1Q Ahead No Spaces'!A1251='Data 1Q Ahead No Spaces'!A1250,'Data to Use'!A1250,'Data to Use'!A1250+1)</f>
        <v>37</v>
      </c>
      <c r="B1251" s="18">
        <v>1.895</v>
      </c>
      <c r="C1251" s="18">
        <v>4.7458999999999998</v>
      </c>
      <c r="D1251" s="18">
        <v>4.7388000000000003</v>
      </c>
      <c r="E1251" s="18">
        <v>25.212536409999998</v>
      </c>
      <c r="F1251" s="18">
        <v>16.193109969999998</v>
      </c>
      <c r="G1251" s="18">
        <v>20.831923459999999</v>
      </c>
      <c r="H1251" s="18">
        <v>126.3117096</v>
      </c>
      <c r="I1251" s="18">
        <v>58.701000000000001</v>
      </c>
      <c r="J1251" s="18">
        <v>41.068300000000001</v>
      </c>
      <c r="K1251" s="18">
        <v>29.112300000000001</v>
      </c>
      <c r="L1251" s="18">
        <v>24.107500000000002</v>
      </c>
      <c r="M1251" s="18">
        <v>41.068300000000001</v>
      </c>
      <c r="N1251" s="18">
        <v>29.112300000000001</v>
      </c>
      <c r="O1251" s="18">
        <v>24.107500000000002</v>
      </c>
      <c r="P1251" s="4">
        <f>IF('Data 1Q Ahead No Spaces'!T1251&lt;5,0,IF('Data 1Q Ahead No Spaces'!T1251&lt;11,1,IF('Data 1Q Ahead No Spaces'!T1251&lt;17,2,3)))</f>
        <v>2</v>
      </c>
      <c r="Q1251" s="18">
        <v>894.8229</v>
      </c>
      <c r="R1251" s="7">
        <f>VLOOKUP('Data 1Q Ahead No Spaces'!W1251,Industry!$A$2:$B$11,2,FALSE)</f>
        <v>7</v>
      </c>
    </row>
    <row r="1252" spans="1:18" ht="15" customHeight="1" x14ac:dyDescent="0.35">
      <c r="A1252" s="4">
        <f>IF('Data 1Q Ahead No Spaces'!A1252='Data 1Q Ahead No Spaces'!A1251,'Data to Use'!A1251,'Data to Use'!A1251+1)</f>
        <v>37</v>
      </c>
      <c r="B1252" s="18">
        <v>1.9273</v>
      </c>
      <c r="C1252" s="18">
        <v>4.5168999999999997</v>
      </c>
      <c r="D1252" s="18">
        <v>4.4951999999999996</v>
      </c>
      <c r="E1252" s="18">
        <v>25.212536409999998</v>
      </c>
      <c r="F1252" s="18">
        <v>16.193109969999998</v>
      </c>
      <c r="G1252" s="18">
        <v>20.831923459999999</v>
      </c>
      <c r="H1252" s="18">
        <v>126.3117096</v>
      </c>
      <c r="I1252" s="18">
        <v>57.218899999999998</v>
      </c>
      <c r="J1252" s="18">
        <v>45.565199999999997</v>
      </c>
      <c r="K1252" s="18">
        <v>31.302299999999999</v>
      </c>
      <c r="L1252" s="18">
        <v>26.071899999999999</v>
      </c>
      <c r="M1252" s="18">
        <v>45.565199999999997</v>
      </c>
      <c r="N1252" s="18">
        <v>31.302299999999999</v>
      </c>
      <c r="O1252" s="18">
        <v>26.071899999999999</v>
      </c>
      <c r="P1252" s="4">
        <f>IF('Data 1Q Ahead No Spaces'!T1252&lt;5,0,IF('Data 1Q Ahead No Spaces'!T1252&lt;11,1,IF('Data 1Q Ahead No Spaces'!T1252&lt;17,2,3)))</f>
        <v>2</v>
      </c>
      <c r="Q1252" s="18">
        <v>570.3886</v>
      </c>
      <c r="R1252" s="7">
        <f>VLOOKUP('Data 1Q Ahead No Spaces'!W1252,Industry!$A$2:$B$11,2,FALSE)</f>
        <v>7</v>
      </c>
    </row>
    <row r="1253" spans="1:18" ht="15" customHeight="1" x14ac:dyDescent="0.35">
      <c r="A1253" s="4">
        <f>IF('Data 1Q Ahead No Spaces'!A1253='Data 1Q Ahead No Spaces'!A1252,'Data to Use'!A1252,'Data to Use'!A1252+1)</f>
        <v>37</v>
      </c>
      <c r="B1253" s="18">
        <v>2.2168999999999999</v>
      </c>
      <c r="C1253" s="18">
        <v>5.6291000000000002</v>
      </c>
      <c r="D1253" s="18">
        <v>5.6228999999999996</v>
      </c>
      <c r="E1253" s="18">
        <v>25.212536409999998</v>
      </c>
      <c r="F1253" s="18">
        <v>16.193109969999998</v>
      </c>
      <c r="G1253" s="18">
        <v>20.831923459999999</v>
      </c>
      <c r="H1253" s="18">
        <v>126.3117096</v>
      </c>
      <c r="I1253" s="18">
        <v>55.597499999999997</v>
      </c>
      <c r="J1253" s="18">
        <v>50.535600000000002</v>
      </c>
      <c r="K1253" s="18">
        <v>33.570500000000003</v>
      </c>
      <c r="L1253" s="18">
        <v>28.096499999999999</v>
      </c>
      <c r="M1253" s="18">
        <v>50.535600000000002</v>
      </c>
      <c r="N1253" s="18">
        <v>33.570500000000003</v>
      </c>
      <c r="O1253" s="18">
        <v>28.096499999999999</v>
      </c>
      <c r="P1253" s="4">
        <f>IF('Data 1Q Ahead No Spaces'!T1253&lt;5,0,IF('Data 1Q Ahead No Spaces'!T1253&lt;11,1,IF('Data 1Q Ahead No Spaces'!T1253&lt;17,2,3)))</f>
        <v>2</v>
      </c>
      <c r="Q1253" s="18">
        <v>254.4127</v>
      </c>
      <c r="R1253" s="7">
        <f>VLOOKUP('Data 1Q Ahead No Spaces'!W1253,Industry!$A$2:$B$11,2,FALSE)</f>
        <v>7</v>
      </c>
    </row>
    <row r="1254" spans="1:18" ht="15" customHeight="1" x14ac:dyDescent="0.35">
      <c r="A1254" s="4">
        <f>IF('Data 1Q Ahead No Spaces'!A1254='Data 1Q Ahead No Spaces'!A1253,'Data to Use'!A1253,'Data to Use'!A1253+1)</f>
        <v>37</v>
      </c>
      <c r="B1254" s="18">
        <v>2.7518000000000002</v>
      </c>
      <c r="C1254" s="18">
        <v>8.0222999999999995</v>
      </c>
      <c r="D1254" s="18">
        <v>8.0172000000000008</v>
      </c>
      <c r="E1254" s="18">
        <v>25.212536409999998</v>
      </c>
      <c r="F1254" s="18">
        <v>16.193109969999998</v>
      </c>
      <c r="G1254" s="18">
        <v>20.831923459999999</v>
      </c>
      <c r="H1254" s="18">
        <v>126.3117096</v>
      </c>
      <c r="I1254" s="18">
        <v>53.478200000000001</v>
      </c>
      <c r="J1254" s="18">
        <v>59.833399999999997</v>
      </c>
      <c r="K1254" s="18">
        <v>37.434899999999999</v>
      </c>
      <c r="L1254" s="18">
        <v>31.997900000000001</v>
      </c>
      <c r="M1254" s="18">
        <v>59.833399999999997</v>
      </c>
      <c r="N1254" s="18">
        <v>37.434899999999999</v>
      </c>
      <c r="O1254" s="18">
        <v>31.997900000000001</v>
      </c>
      <c r="P1254" s="4">
        <f>IF('Data 1Q Ahead No Spaces'!T1254&lt;5,0,IF('Data 1Q Ahead No Spaces'!T1254&lt;11,1,IF('Data 1Q Ahead No Spaces'!T1254&lt;17,2,3)))</f>
        <v>2</v>
      </c>
      <c r="Q1254" s="18">
        <v>267.3082</v>
      </c>
      <c r="R1254" s="7">
        <f>VLOOKUP('Data 1Q Ahead No Spaces'!W1254,Industry!$A$2:$B$11,2,FALSE)</f>
        <v>7</v>
      </c>
    </row>
    <row r="1255" spans="1:18" ht="15" customHeight="1" x14ac:dyDescent="0.35">
      <c r="A1255" s="4">
        <f>IF('Data 1Q Ahead No Spaces'!A1255='Data 1Q Ahead No Spaces'!A1254,'Data to Use'!A1254,'Data to Use'!A1254+1)</f>
        <v>37</v>
      </c>
      <c r="B1255" s="18">
        <v>3.3553000000000002</v>
      </c>
      <c r="C1255" s="18">
        <v>12.804</v>
      </c>
      <c r="D1255" s="18">
        <v>12.784700000000001</v>
      </c>
      <c r="E1255" s="18">
        <v>25.212536409999998</v>
      </c>
      <c r="F1255" s="18">
        <v>16.193109969999998</v>
      </c>
      <c r="G1255" s="18">
        <v>20.831923459999999</v>
      </c>
      <c r="H1255" s="18">
        <v>126.3117096</v>
      </c>
      <c r="I1255" s="18">
        <v>52.5914</v>
      </c>
      <c r="J1255" s="18">
        <v>65.7607</v>
      </c>
      <c r="K1255" s="18">
        <v>39.6721</v>
      </c>
      <c r="L1255" s="18">
        <v>34.584499999999998</v>
      </c>
      <c r="M1255" s="18">
        <v>65.7607</v>
      </c>
      <c r="N1255" s="18">
        <v>39.6721</v>
      </c>
      <c r="O1255" s="18">
        <v>34.584499999999998</v>
      </c>
      <c r="P1255" s="4">
        <f>IF('Data 1Q Ahead No Spaces'!T1255&lt;5,0,IF('Data 1Q Ahead No Spaces'!T1255&lt;11,1,IF('Data 1Q Ahead No Spaces'!T1255&lt;17,2,3)))</f>
        <v>3</v>
      </c>
      <c r="Q1255" s="18">
        <v>277.75060000000002</v>
      </c>
      <c r="R1255" s="7">
        <f>VLOOKUP('Data 1Q Ahead No Spaces'!W1255,Industry!$A$2:$B$11,2,FALSE)</f>
        <v>7</v>
      </c>
    </row>
    <row r="1256" spans="1:18" ht="15" customHeight="1" x14ac:dyDescent="0.35">
      <c r="A1256" s="4">
        <f>IF('Data 1Q Ahead No Spaces'!A1256='Data 1Q Ahead No Spaces'!A1255,'Data to Use'!A1255,'Data to Use'!A1255+1)</f>
        <v>37</v>
      </c>
      <c r="B1256" s="18">
        <v>2.4147458140000002</v>
      </c>
      <c r="C1256" s="18">
        <v>11.3341114479315</v>
      </c>
      <c r="D1256" s="18">
        <v>9.101455563</v>
      </c>
      <c r="E1256" s="18">
        <v>25.212536409999998</v>
      </c>
      <c r="F1256" s="18">
        <v>16.193109969999998</v>
      </c>
      <c r="G1256" s="18">
        <v>20.831923459999999</v>
      </c>
      <c r="H1256" s="18">
        <v>126.3117096</v>
      </c>
      <c r="I1256" s="18">
        <v>50.617400000000004</v>
      </c>
      <c r="J1256" s="18">
        <v>84.264200000000002</v>
      </c>
      <c r="K1256" s="18">
        <v>45.7301</v>
      </c>
      <c r="L1256" s="18">
        <v>42.652299999999997</v>
      </c>
      <c r="M1256" s="18">
        <v>84.264200000000002</v>
      </c>
      <c r="N1256" s="18">
        <v>45.7301</v>
      </c>
      <c r="O1256" s="18">
        <v>42.652299999999997</v>
      </c>
      <c r="P1256" s="4">
        <f>IF('Data 1Q Ahead No Spaces'!T1256&lt;5,0,IF('Data 1Q Ahead No Spaces'!T1256&lt;11,1,IF('Data 1Q Ahead No Spaces'!T1256&lt;17,2,3)))</f>
        <v>3</v>
      </c>
      <c r="Q1256" s="18">
        <v>75.627300000000005</v>
      </c>
      <c r="R1256" s="7">
        <f>VLOOKUP('Data 1Q Ahead No Spaces'!W1256,Industry!$A$2:$B$11,2,FALSE)</f>
        <v>7</v>
      </c>
    </row>
    <row r="1257" spans="1:18" ht="15" customHeight="1" x14ac:dyDescent="0.35">
      <c r="A1257" s="4">
        <f>IF('Data 1Q Ahead No Spaces'!A1257='Data 1Q Ahead No Spaces'!A1256,'Data to Use'!A1256,'Data to Use'!A1256+1)</f>
        <v>37</v>
      </c>
      <c r="B1257" s="18">
        <v>2.4147458140000002</v>
      </c>
      <c r="C1257" s="18">
        <v>11.3341114479315</v>
      </c>
      <c r="D1257" s="18">
        <v>9.101455563</v>
      </c>
      <c r="E1257" s="18">
        <v>25.212536409999998</v>
      </c>
      <c r="F1257" s="18">
        <v>16.193109969999998</v>
      </c>
      <c r="G1257" s="18">
        <v>20.831923459999999</v>
      </c>
      <c r="H1257" s="18">
        <v>126.3117096</v>
      </c>
      <c r="I1257" s="18">
        <v>51.742600000000003</v>
      </c>
      <c r="J1257" s="18">
        <v>81.679900000000004</v>
      </c>
      <c r="K1257" s="18">
        <v>44.958100000000002</v>
      </c>
      <c r="L1257" s="18">
        <v>42.263300000000001</v>
      </c>
      <c r="M1257" s="18">
        <v>81.679900000000004</v>
      </c>
      <c r="N1257" s="18">
        <v>44.958100000000002</v>
      </c>
      <c r="O1257" s="18">
        <v>42.263300000000001</v>
      </c>
      <c r="P1257" s="4">
        <f>IF('Data 1Q Ahead No Spaces'!T1257&lt;5,0,IF('Data 1Q Ahead No Spaces'!T1257&lt;11,1,IF('Data 1Q Ahead No Spaces'!T1257&lt;17,2,3)))</f>
        <v>3</v>
      </c>
      <c r="Q1257" s="18">
        <v>75.051199999999994</v>
      </c>
      <c r="R1257" s="7">
        <f>VLOOKUP('Data 1Q Ahead No Spaces'!W1257,Industry!$A$2:$B$11,2,FALSE)</f>
        <v>7</v>
      </c>
    </row>
    <row r="1258" spans="1:18" ht="15" customHeight="1" x14ac:dyDescent="0.35">
      <c r="A1258" s="4">
        <f>IF('Data 1Q Ahead No Spaces'!A1258='Data 1Q Ahead No Spaces'!A1257,'Data to Use'!A1257,'Data to Use'!A1257+1)</f>
        <v>37</v>
      </c>
      <c r="B1258" s="18">
        <v>2.4147458140000002</v>
      </c>
      <c r="C1258" s="18">
        <v>11.3341114479315</v>
      </c>
      <c r="D1258" s="18">
        <v>9.101455563</v>
      </c>
      <c r="E1258" s="18">
        <v>25.212536409999998</v>
      </c>
      <c r="F1258" s="18">
        <v>16.193109969999998</v>
      </c>
      <c r="G1258" s="18">
        <v>20.831923459999999</v>
      </c>
      <c r="H1258" s="18">
        <v>126.3117096</v>
      </c>
      <c r="I1258" s="18">
        <v>51.585099999999997</v>
      </c>
      <c r="J1258" s="18">
        <v>83.235399999999998</v>
      </c>
      <c r="K1258" s="18">
        <v>45.425400000000003</v>
      </c>
      <c r="L1258" s="18">
        <v>42.937100000000001</v>
      </c>
      <c r="M1258" s="18">
        <v>83.235399999999998</v>
      </c>
      <c r="N1258" s="18">
        <v>45.425400000000003</v>
      </c>
      <c r="O1258" s="18">
        <v>42.937100000000001</v>
      </c>
      <c r="P1258" s="4">
        <f>IF('Data 1Q Ahead No Spaces'!T1258&lt;5,0,IF('Data 1Q Ahead No Spaces'!T1258&lt;11,1,IF('Data 1Q Ahead No Spaces'!T1258&lt;17,2,3)))</f>
        <v>3</v>
      </c>
      <c r="Q1258" s="18">
        <v>48.188200000000002</v>
      </c>
      <c r="R1258" s="7">
        <f>VLOOKUP('Data 1Q Ahead No Spaces'!W1258,Industry!$A$2:$B$11,2,FALSE)</f>
        <v>7</v>
      </c>
    </row>
    <row r="1259" spans="1:18" ht="15" customHeight="1" x14ac:dyDescent="0.35">
      <c r="A1259" s="4">
        <f>IF('Data 1Q Ahead No Spaces'!A1259='Data 1Q Ahead No Spaces'!A1258,'Data to Use'!A1258,'Data to Use'!A1258+1)</f>
        <v>37</v>
      </c>
      <c r="B1259" s="18">
        <v>2.4147458140000002</v>
      </c>
      <c r="C1259" s="18">
        <v>11.3341114479315</v>
      </c>
      <c r="D1259" s="18">
        <v>9.101455563</v>
      </c>
      <c r="E1259" s="18">
        <v>25.212536409999998</v>
      </c>
      <c r="F1259" s="18">
        <v>16.193109969999998</v>
      </c>
      <c r="G1259" s="18">
        <v>20.831923459999999</v>
      </c>
      <c r="H1259" s="18">
        <v>126.3117096</v>
      </c>
      <c r="I1259" s="18">
        <v>51.139899999999997</v>
      </c>
      <c r="J1259" s="18">
        <v>85.975999999999999</v>
      </c>
      <c r="K1259" s="18">
        <v>46.229599999999998</v>
      </c>
      <c r="L1259" s="18">
        <v>43.968000000000004</v>
      </c>
      <c r="M1259" s="18">
        <v>85.975999999999999</v>
      </c>
      <c r="N1259" s="18">
        <v>46.229599999999998</v>
      </c>
      <c r="O1259" s="18">
        <v>43.968000000000004</v>
      </c>
      <c r="P1259" s="4">
        <f>IF('Data 1Q Ahead No Spaces'!T1259&lt;5,0,IF('Data 1Q Ahead No Spaces'!T1259&lt;11,1,IF('Data 1Q Ahead No Spaces'!T1259&lt;17,2,3)))</f>
        <v>3</v>
      </c>
      <c r="Q1259" s="18">
        <v>87.384500000000003</v>
      </c>
      <c r="R1259" s="7">
        <f>VLOOKUP('Data 1Q Ahead No Spaces'!W1259,Industry!$A$2:$B$11,2,FALSE)</f>
        <v>7</v>
      </c>
    </row>
    <row r="1260" spans="1:18" ht="15" customHeight="1" x14ac:dyDescent="0.35">
      <c r="A1260" s="4">
        <f>IF('Data 1Q Ahead No Spaces'!A1260='Data 1Q Ahead No Spaces'!A1259,'Data to Use'!A1259,'Data to Use'!A1259+1)</f>
        <v>37</v>
      </c>
      <c r="B1260" s="18">
        <v>9.5504999999999995</v>
      </c>
      <c r="C1260" s="18">
        <v>11.3341114479315</v>
      </c>
      <c r="D1260" s="18">
        <v>9.101455563</v>
      </c>
      <c r="E1260" s="18">
        <v>25.212536409999998</v>
      </c>
      <c r="F1260" s="18">
        <v>16.193109969999998</v>
      </c>
      <c r="G1260" s="18">
        <v>20.831923459999999</v>
      </c>
      <c r="H1260" s="18">
        <v>126.3117096</v>
      </c>
      <c r="I1260" s="18">
        <v>51.084299999999999</v>
      </c>
      <c r="J1260" s="18">
        <v>87.191500000000005</v>
      </c>
      <c r="K1260" s="18">
        <v>46.578800000000001</v>
      </c>
      <c r="L1260" s="18">
        <v>44.541200000000003</v>
      </c>
      <c r="M1260" s="18">
        <v>87.191500000000005</v>
      </c>
      <c r="N1260" s="18">
        <v>46.578800000000001</v>
      </c>
      <c r="O1260" s="18">
        <v>44.541200000000003</v>
      </c>
      <c r="P1260" s="4">
        <f>IF('Data 1Q Ahead No Spaces'!T1260&lt;5,0,IF('Data 1Q Ahead No Spaces'!T1260&lt;11,1,IF('Data 1Q Ahead No Spaces'!T1260&lt;17,2,3)))</f>
        <v>3</v>
      </c>
      <c r="Q1260" s="18">
        <v>140.63630000000001</v>
      </c>
      <c r="R1260" s="7">
        <f>VLOOKUP('Data 1Q Ahead No Spaces'!W1260,Industry!$A$2:$B$11,2,FALSE)</f>
        <v>7</v>
      </c>
    </row>
    <row r="1261" spans="1:18" ht="15" customHeight="1" x14ac:dyDescent="0.35">
      <c r="A1261" s="4">
        <f>IF('Data 1Q Ahead No Spaces'!A1261='Data 1Q Ahead No Spaces'!A1260,'Data to Use'!A1260,'Data to Use'!A1260+1)</f>
        <v>38</v>
      </c>
      <c r="B1261" s="7">
        <v>0.43830000000000002</v>
      </c>
      <c r="C1261" s="7">
        <v>0.9002</v>
      </c>
      <c r="D1261" s="7">
        <v>0.55030000000000001</v>
      </c>
      <c r="E1261" s="7">
        <v>28.218800000000002</v>
      </c>
      <c r="F1261" s="7">
        <v>16.193109969999998</v>
      </c>
      <c r="G1261" s="7">
        <v>22.656300000000002</v>
      </c>
      <c r="H1261" s="7">
        <v>32</v>
      </c>
      <c r="I1261" s="7">
        <v>47.1449</v>
      </c>
      <c r="J1261" s="7">
        <v>17.9894</v>
      </c>
      <c r="K1261" s="7">
        <v>13.393000000000001</v>
      </c>
      <c r="L1261" s="18">
        <v>8.4810999999999996</v>
      </c>
      <c r="M1261" s="18">
        <v>34.32</v>
      </c>
      <c r="N1261" s="18">
        <v>25.550899999999999</v>
      </c>
      <c r="O1261" s="18">
        <v>16.180099999999999</v>
      </c>
      <c r="P1261" s="4">
        <f>IF('Data 1Q Ahead No Spaces'!T1261&lt;5,0,IF('Data 1Q Ahead No Spaces'!T1261&lt;11,1,IF('Data 1Q Ahead No Spaces'!T1261&lt;17,2,3)))</f>
        <v>0</v>
      </c>
      <c r="Q1261" s="18">
        <v>33275.404799999997</v>
      </c>
      <c r="R1261" s="7">
        <f>VLOOKUP('Data 1Q Ahead No Spaces'!W1261,Industry!$A$2:$B$11,2,FALSE)</f>
        <v>2</v>
      </c>
    </row>
    <row r="1262" spans="1:18" ht="15" customHeight="1" x14ac:dyDescent="0.35">
      <c r="A1262" s="4">
        <f>IF('Data 1Q Ahead No Spaces'!A1262='Data 1Q Ahead No Spaces'!A1261,'Data to Use'!A1261,'Data to Use'!A1261+1)</f>
        <v>38</v>
      </c>
      <c r="B1262" s="18">
        <v>0.67800000000000005</v>
      </c>
      <c r="C1262" s="18">
        <v>1.1036999999999999</v>
      </c>
      <c r="D1262" s="18">
        <v>0.85289999999999999</v>
      </c>
      <c r="E1262" s="18">
        <v>18.9268</v>
      </c>
      <c r="F1262" s="18">
        <v>16.193109969999998</v>
      </c>
      <c r="G1262" s="18">
        <v>14.2439</v>
      </c>
      <c r="H1262" s="18">
        <v>41</v>
      </c>
      <c r="I1262" s="18">
        <v>45.4557</v>
      </c>
      <c r="J1262" s="18">
        <v>30.876200000000001</v>
      </c>
      <c r="K1262" s="18">
        <v>21.5166</v>
      </c>
      <c r="L1262" s="18">
        <v>14.035</v>
      </c>
      <c r="M1262" s="18">
        <v>43.499000000000002</v>
      </c>
      <c r="N1262" s="18">
        <v>30.313099999999999</v>
      </c>
      <c r="O1262" s="18">
        <v>19.7728</v>
      </c>
      <c r="P1262" s="4">
        <f>IF('Data 1Q Ahead No Spaces'!T1262&lt;5,0,IF('Data 1Q Ahead No Spaces'!T1262&lt;11,1,IF('Data 1Q Ahead No Spaces'!T1262&lt;17,2,3)))</f>
        <v>0</v>
      </c>
      <c r="Q1262" s="18">
        <v>35204.798000000003</v>
      </c>
      <c r="R1262" s="7">
        <f>VLOOKUP('Data 1Q Ahead No Spaces'!W1262,Industry!$A$2:$B$11,2,FALSE)</f>
        <v>2</v>
      </c>
    </row>
    <row r="1263" spans="1:18" ht="15" customHeight="1" x14ac:dyDescent="0.35">
      <c r="A1263" s="4">
        <f>IF('Data 1Q Ahead No Spaces'!A1263='Data 1Q Ahead No Spaces'!A1262,'Data to Use'!A1262,'Data to Use'!A1262+1)</f>
        <v>38</v>
      </c>
      <c r="B1263" s="18">
        <v>0.4536</v>
      </c>
      <c r="C1263" s="18">
        <v>0.89910000000000001</v>
      </c>
      <c r="D1263" s="18">
        <v>0.56589999999999996</v>
      </c>
      <c r="E1263" s="18">
        <v>26.222200000000001</v>
      </c>
      <c r="F1263" s="18">
        <v>21.377800000000001</v>
      </c>
      <c r="G1263" s="18">
        <v>21.6889</v>
      </c>
      <c r="H1263" s="18">
        <v>45</v>
      </c>
      <c r="I1263" s="18">
        <v>47.364600000000003</v>
      </c>
      <c r="J1263" s="18">
        <v>28.042100000000001</v>
      </c>
      <c r="K1263" s="18">
        <v>20.8157</v>
      </c>
      <c r="L1263" s="18">
        <v>13.282</v>
      </c>
      <c r="M1263" s="18">
        <v>34.7164</v>
      </c>
      <c r="N1263" s="18">
        <v>25.77</v>
      </c>
      <c r="O1263" s="18">
        <v>16.443300000000001</v>
      </c>
      <c r="P1263" s="4">
        <f>IF('Data 1Q Ahead No Spaces'!T1263&lt;5,0,IF('Data 1Q Ahead No Spaces'!T1263&lt;11,1,IF('Data 1Q Ahead No Spaces'!T1263&lt;17,2,3)))</f>
        <v>0</v>
      </c>
      <c r="Q1263" s="18">
        <v>38258.5</v>
      </c>
      <c r="R1263" s="7">
        <f>VLOOKUP('Data 1Q Ahead No Spaces'!W1263,Industry!$A$2:$B$11,2,FALSE)</f>
        <v>2</v>
      </c>
    </row>
    <row r="1264" spans="1:18" ht="15" customHeight="1" x14ac:dyDescent="0.35">
      <c r="A1264" s="4">
        <f>IF('Data 1Q Ahead No Spaces'!A1264='Data 1Q Ahead No Spaces'!A1263,'Data to Use'!A1263,'Data to Use'!A1263+1)</f>
        <v>38</v>
      </c>
      <c r="B1264" s="18">
        <v>0.42470000000000002</v>
      </c>
      <c r="C1264" s="18">
        <v>0.85809999999999997</v>
      </c>
      <c r="D1264" s="18">
        <v>0.52590000000000003</v>
      </c>
      <c r="E1264" s="18">
        <v>30.6053</v>
      </c>
      <c r="F1264" s="18">
        <v>23.921099999999999</v>
      </c>
      <c r="G1264" s="18">
        <v>25.342099999999999</v>
      </c>
      <c r="H1264" s="18">
        <v>38</v>
      </c>
      <c r="I1264" s="18">
        <v>49.249499999999998</v>
      </c>
      <c r="J1264" s="18">
        <v>24.965</v>
      </c>
      <c r="K1264" s="18">
        <v>18.8353</v>
      </c>
      <c r="L1264" s="18">
        <v>12.2951</v>
      </c>
      <c r="M1264" s="18">
        <v>32.543199999999999</v>
      </c>
      <c r="N1264" s="18">
        <v>24.552900000000001</v>
      </c>
      <c r="O1264" s="18">
        <v>16.0274</v>
      </c>
      <c r="P1264" s="4">
        <f>IF('Data 1Q Ahead No Spaces'!T1264&lt;5,0,IF('Data 1Q Ahead No Spaces'!T1264&lt;11,1,IF('Data 1Q Ahead No Spaces'!T1264&lt;17,2,3)))</f>
        <v>0</v>
      </c>
      <c r="Q1264" s="18">
        <v>43730.211199999998</v>
      </c>
      <c r="R1264" s="7">
        <f>VLOOKUP('Data 1Q Ahead No Spaces'!W1264,Industry!$A$2:$B$11,2,FALSE)</f>
        <v>2</v>
      </c>
    </row>
    <row r="1265" spans="1:18" ht="15" customHeight="1" x14ac:dyDescent="0.35">
      <c r="A1265" s="4">
        <f>IF('Data 1Q Ahead No Spaces'!A1265='Data 1Q Ahead No Spaces'!A1264,'Data to Use'!A1264,'Data to Use'!A1264+1)</f>
        <v>38</v>
      </c>
      <c r="B1265" s="18">
        <v>0.28070000000000001</v>
      </c>
      <c r="C1265" s="18">
        <v>0.73939999999999995</v>
      </c>
      <c r="D1265" s="18">
        <v>0.34639999999999999</v>
      </c>
      <c r="E1265" s="18">
        <v>33.781300000000002</v>
      </c>
      <c r="F1265" s="18">
        <v>24.156300000000002</v>
      </c>
      <c r="G1265" s="18">
        <v>27.531300000000002</v>
      </c>
      <c r="H1265" s="18">
        <v>32</v>
      </c>
      <c r="I1265" s="18">
        <v>50.381599999999999</v>
      </c>
      <c r="J1265" s="18">
        <v>23.653500000000001</v>
      </c>
      <c r="K1265" s="18">
        <v>18.444299999999998</v>
      </c>
      <c r="L1265" s="18">
        <v>11.917</v>
      </c>
      <c r="M1265" s="18">
        <v>28.242799999999999</v>
      </c>
      <c r="N1265" s="18">
        <v>22.0229</v>
      </c>
      <c r="O1265" s="18">
        <v>14.229200000000001</v>
      </c>
      <c r="P1265" s="4">
        <f>IF('Data 1Q Ahead No Spaces'!T1265&lt;5,0,IF('Data 1Q Ahead No Spaces'!T1265&lt;11,1,IF('Data 1Q Ahead No Spaces'!T1265&lt;17,2,3)))</f>
        <v>0</v>
      </c>
      <c r="Q1265" s="18">
        <v>48014.319499999998</v>
      </c>
      <c r="R1265" s="7">
        <f>VLOOKUP('Data 1Q Ahead No Spaces'!W1265,Industry!$A$2:$B$11,2,FALSE)</f>
        <v>2</v>
      </c>
    </row>
    <row r="1266" spans="1:18" ht="15" customHeight="1" x14ac:dyDescent="0.35">
      <c r="A1266" s="4">
        <f>IF('Data 1Q Ahead No Spaces'!A1266='Data 1Q Ahead No Spaces'!A1265,'Data to Use'!A1265,'Data to Use'!A1265+1)</f>
        <v>38</v>
      </c>
      <c r="B1266" s="18">
        <v>0.24360000000000001</v>
      </c>
      <c r="C1266" s="18">
        <v>0.6915</v>
      </c>
      <c r="D1266" s="18">
        <v>0.30299999999999999</v>
      </c>
      <c r="E1266" s="18">
        <v>33.714300000000001</v>
      </c>
      <c r="F1266" s="18">
        <v>16.714300000000001</v>
      </c>
      <c r="G1266" s="18">
        <v>24.678599999999999</v>
      </c>
      <c r="H1266" s="18">
        <v>28</v>
      </c>
      <c r="I1266" s="18">
        <v>50.607100000000003</v>
      </c>
      <c r="J1266" s="18">
        <v>23.294599999999999</v>
      </c>
      <c r="K1266" s="18">
        <v>18.364899999999999</v>
      </c>
      <c r="L1266" s="18">
        <v>11.7887</v>
      </c>
      <c r="M1266" s="18">
        <v>26.843599999999999</v>
      </c>
      <c r="N1266" s="18">
        <v>21.162700000000001</v>
      </c>
      <c r="O1266" s="18">
        <v>13.5847</v>
      </c>
      <c r="P1266" s="4">
        <f>IF('Data 1Q Ahead No Spaces'!T1266&lt;5,0,IF('Data 1Q Ahead No Spaces'!T1266&lt;11,1,IF('Data 1Q Ahead No Spaces'!T1266&lt;17,2,3)))</f>
        <v>0</v>
      </c>
      <c r="Q1266" s="18">
        <v>55376.6394</v>
      </c>
      <c r="R1266" s="7">
        <f>VLOOKUP('Data 1Q Ahead No Spaces'!W1266,Industry!$A$2:$B$11,2,FALSE)</f>
        <v>2</v>
      </c>
    </row>
    <row r="1267" spans="1:18" ht="15" customHeight="1" x14ac:dyDescent="0.35">
      <c r="A1267" s="4">
        <f>IF('Data 1Q Ahead No Spaces'!A1267='Data 1Q Ahead No Spaces'!A1266,'Data to Use'!A1266,'Data to Use'!A1266+1)</f>
        <v>38</v>
      </c>
      <c r="B1267" s="18">
        <v>0.1114</v>
      </c>
      <c r="C1267" s="18">
        <v>0.63819999999999999</v>
      </c>
      <c r="D1267" s="18">
        <v>0.13819999999999999</v>
      </c>
      <c r="E1267" s="18">
        <v>41</v>
      </c>
      <c r="F1267" s="18">
        <v>34.742899999999999</v>
      </c>
      <c r="G1267" s="18">
        <v>34.028599999999997</v>
      </c>
      <c r="H1267" s="18">
        <v>35</v>
      </c>
      <c r="I1267" s="18">
        <v>51.8902</v>
      </c>
      <c r="J1267" s="18">
        <v>21.479399999999998</v>
      </c>
      <c r="K1267" s="18">
        <v>17.294799999999999</v>
      </c>
      <c r="L1267" s="18">
        <v>11.1457</v>
      </c>
      <c r="M1267" s="18">
        <v>24.196200000000001</v>
      </c>
      <c r="N1267" s="18">
        <v>19.482199999999999</v>
      </c>
      <c r="O1267" s="18">
        <v>12.555400000000001</v>
      </c>
      <c r="P1267" s="4">
        <f>IF('Data 1Q Ahead No Spaces'!T1267&lt;5,0,IF('Data 1Q Ahead No Spaces'!T1267&lt;11,1,IF('Data 1Q Ahead No Spaces'!T1267&lt;17,2,3)))</f>
        <v>0</v>
      </c>
      <c r="Q1267" s="18">
        <v>61469.681700000001</v>
      </c>
      <c r="R1267" s="7">
        <f>VLOOKUP('Data 1Q Ahead No Spaces'!W1267,Industry!$A$2:$B$11,2,FALSE)</f>
        <v>2</v>
      </c>
    </row>
    <row r="1268" spans="1:18" ht="15" customHeight="1" x14ac:dyDescent="0.35">
      <c r="A1268" s="4">
        <f>IF('Data 1Q Ahead No Spaces'!A1268='Data 1Q Ahead No Spaces'!A1267,'Data to Use'!A1267,'Data to Use'!A1267+1)</f>
        <v>38</v>
      </c>
      <c r="B1268" s="18">
        <v>8.2500000000000004E-2</v>
      </c>
      <c r="C1268" s="18">
        <v>0.59950000000000003</v>
      </c>
      <c r="D1268" s="18">
        <v>0.1023</v>
      </c>
      <c r="E1268" s="18">
        <v>47.433300000000003</v>
      </c>
      <c r="F1268" s="18">
        <v>38.2333</v>
      </c>
      <c r="G1268" s="18">
        <v>39.166699999999999</v>
      </c>
      <c r="H1268" s="18">
        <v>30</v>
      </c>
      <c r="I1268" s="18">
        <v>53.043300000000002</v>
      </c>
      <c r="J1268" s="18">
        <v>20.517600000000002</v>
      </c>
      <c r="K1268" s="18">
        <v>16.673300000000001</v>
      </c>
      <c r="L1268" s="18">
        <v>10.8832</v>
      </c>
      <c r="M1268" s="18">
        <v>23.0566</v>
      </c>
      <c r="N1268" s="18">
        <v>18.736599999999999</v>
      </c>
      <c r="O1268" s="18">
        <v>12.23</v>
      </c>
      <c r="P1268" s="4">
        <f>IF('Data 1Q Ahead No Spaces'!T1268&lt;5,0,IF('Data 1Q Ahead No Spaces'!T1268&lt;11,1,IF('Data 1Q Ahead No Spaces'!T1268&lt;17,2,3)))</f>
        <v>0</v>
      </c>
      <c r="Q1268" s="18">
        <v>65994.044099999999</v>
      </c>
      <c r="R1268" s="7">
        <f>VLOOKUP('Data 1Q Ahead No Spaces'!W1268,Industry!$A$2:$B$11,2,FALSE)</f>
        <v>2</v>
      </c>
    </row>
    <row r="1269" spans="1:18" ht="15" customHeight="1" x14ac:dyDescent="0.35">
      <c r="A1269" s="4">
        <f>IF('Data 1Q Ahead No Spaces'!A1269='Data 1Q Ahead No Spaces'!A1268,'Data to Use'!A1268,'Data to Use'!A1268+1)</f>
        <v>38</v>
      </c>
      <c r="B1269" s="18">
        <v>-5.9999999999999995E-4</v>
      </c>
      <c r="C1269" s="18">
        <v>0.5272</v>
      </c>
      <c r="D1269" s="18">
        <v>-6.9999999999999999E-4</v>
      </c>
      <c r="E1269" s="18">
        <v>44.375</v>
      </c>
      <c r="F1269" s="18">
        <v>34.8125</v>
      </c>
      <c r="G1269" s="18">
        <v>36.0625</v>
      </c>
      <c r="H1269" s="18">
        <v>32</v>
      </c>
      <c r="I1269" s="18">
        <v>53.631300000000003</v>
      </c>
      <c r="J1269" s="18">
        <v>16.079799999999999</v>
      </c>
      <c r="K1269" s="18">
        <v>13.312099999999999</v>
      </c>
      <c r="L1269" s="18">
        <v>8.6237999999999992</v>
      </c>
      <c r="M1269" s="18">
        <v>20.790399999999998</v>
      </c>
      <c r="N1269" s="18">
        <v>17.212</v>
      </c>
      <c r="O1269" s="18">
        <v>11.1502</v>
      </c>
      <c r="P1269" s="4">
        <f>IF('Data 1Q Ahead No Spaces'!T1269&lt;5,0,IF('Data 1Q Ahead No Spaces'!T1269&lt;11,1,IF('Data 1Q Ahead No Spaces'!T1269&lt;17,2,3)))</f>
        <v>0</v>
      </c>
      <c r="Q1269" s="18">
        <v>68632.092300000004</v>
      </c>
      <c r="R1269" s="7">
        <f>VLOOKUP('Data 1Q Ahead No Spaces'!W1269,Industry!$A$2:$B$11,2,FALSE)</f>
        <v>2</v>
      </c>
    </row>
    <row r="1270" spans="1:18" ht="15" customHeight="1" x14ac:dyDescent="0.35">
      <c r="A1270" s="4">
        <f>IF('Data 1Q Ahead No Spaces'!A1270='Data 1Q Ahead No Spaces'!A1269,'Data to Use'!A1269,'Data to Use'!A1269+1)</f>
        <v>38</v>
      </c>
      <c r="B1270" s="18">
        <v>2.75E-2</v>
      </c>
      <c r="C1270" s="18">
        <v>0.53029999999999999</v>
      </c>
      <c r="D1270" s="18">
        <v>3.39E-2</v>
      </c>
      <c r="E1270" s="18">
        <v>36.928600000000003</v>
      </c>
      <c r="F1270" s="18">
        <v>16.5</v>
      </c>
      <c r="G1270" s="18">
        <v>27.964300000000001</v>
      </c>
      <c r="H1270" s="18">
        <v>28</v>
      </c>
      <c r="I1270" s="18">
        <v>54.152900000000002</v>
      </c>
      <c r="J1270" s="18">
        <v>13.0122</v>
      </c>
      <c r="K1270" s="18">
        <v>10.7486</v>
      </c>
      <c r="L1270" s="18">
        <v>7.0465</v>
      </c>
      <c r="M1270" s="18">
        <v>21.0594</v>
      </c>
      <c r="N1270" s="18">
        <v>17.395900000000001</v>
      </c>
      <c r="O1270" s="18">
        <v>11.404299999999999</v>
      </c>
      <c r="P1270" s="4">
        <f>IF('Data 1Q Ahead No Spaces'!T1270&lt;5,0,IF('Data 1Q Ahead No Spaces'!T1270&lt;11,1,IF('Data 1Q Ahead No Spaces'!T1270&lt;17,2,3)))</f>
        <v>0</v>
      </c>
      <c r="Q1270" s="18">
        <v>66291.079400000002</v>
      </c>
      <c r="R1270" s="7">
        <f>VLOOKUP('Data 1Q Ahead No Spaces'!W1270,Industry!$A$2:$B$11,2,FALSE)</f>
        <v>2</v>
      </c>
    </row>
    <row r="1271" spans="1:18" ht="15" customHeight="1" x14ac:dyDescent="0.35">
      <c r="A1271" s="4">
        <f>IF('Data 1Q Ahead No Spaces'!A1271='Data 1Q Ahead No Spaces'!A1270,'Data to Use'!A1270,'Data to Use'!A1270+1)</f>
        <v>38</v>
      </c>
      <c r="B1271" s="18">
        <v>-1.8599999999999998E-2</v>
      </c>
      <c r="C1271" s="18">
        <v>0.49609999999999999</v>
      </c>
      <c r="D1271" s="18">
        <v>-2.3E-2</v>
      </c>
      <c r="E1271" s="18">
        <v>48.697000000000003</v>
      </c>
      <c r="F1271" s="18">
        <v>42.636400000000002</v>
      </c>
      <c r="G1271" s="18">
        <v>40.2121</v>
      </c>
      <c r="H1271" s="18">
        <v>33</v>
      </c>
      <c r="I1271" s="18">
        <v>54.190100000000001</v>
      </c>
      <c r="J1271" s="18">
        <v>11.5984</v>
      </c>
      <c r="K1271" s="18">
        <v>9.6890000000000001</v>
      </c>
      <c r="L1271" s="18">
        <v>6.2851999999999997</v>
      </c>
      <c r="M1271" s="18">
        <v>19.706499999999998</v>
      </c>
      <c r="N1271" s="18">
        <v>16.462299999999999</v>
      </c>
      <c r="O1271" s="18">
        <v>10.679</v>
      </c>
      <c r="P1271" s="4">
        <f>IF('Data 1Q Ahead No Spaces'!T1271&lt;5,0,IF('Data 1Q Ahead No Spaces'!T1271&lt;11,1,IF('Data 1Q Ahead No Spaces'!T1271&lt;17,2,3)))</f>
        <v>0</v>
      </c>
      <c r="Q1271" s="18">
        <v>73440.449500000002</v>
      </c>
      <c r="R1271" s="7">
        <f>VLOOKUP('Data 1Q Ahead No Spaces'!W1271,Industry!$A$2:$B$11,2,FALSE)</f>
        <v>2</v>
      </c>
    </row>
    <row r="1272" spans="1:18" ht="15" customHeight="1" x14ac:dyDescent="0.35">
      <c r="A1272" s="4">
        <f>IF('Data 1Q Ahead No Spaces'!A1272='Data 1Q Ahead No Spaces'!A1271,'Data to Use'!A1271,'Data to Use'!A1271+1)</f>
        <v>38</v>
      </c>
      <c r="B1272" s="18">
        <v>-5.2400000000000002E-2</v>
      </c>
      <c r="C1272" s="18">
        <v>0.4546</v>
      </c>
      <c r="D1272" s="18">
        <v>-6.4600000000000005E-2</v>
      </c>
      <c r="E1272" s="18">
        <v>44.428600000000003</v>
      </c>
      <c r="F1272" s="18">
        <v>37</v>
      </c>
      <c r="G1272" s="18">
        <v>36.7714</v>
      </c>
      <c r="H1272" s="18">
        <v>35</v>
      </c>
      <c r="I1272" s="18">
        <v>55.805799999999998</v>
      </c>
      <c r="J1272" s="18">
        <v>10.791700000000001</v>
      </c>
      <c r="K1272" s="18">
        <v>9.1725999999999992</v>
      </c>
      <c r="L1272" s="18">
        <v>6.0224000000000002</v>
      </c>
      <c r="M1272" s="18">
        <v>17.650600000000001</v>
      </c>
      <c r="N1272" s="18">
        <v>15.0025</v>
      </c>
      <c r="O1272" s="18">
        <v>9.85</v>
      </c>
      <c r="P1272" s="4">
        <f>IF('Data 1Q Ahead No Spaces'!T1272&lt;5,0,IF('Data 1Q Ahead No Spaces'!T1272&lt;11,1,IF('Data 1Q Ahead No Spaces'!T1272&lt;17,2,3)))</f>
        <v>0</v>
      </c>
      <c r="Q1272" s="18">
        <v>85813.4231</v>
      </c>
      <c r="R1272" s="7">
        <f>VLOOKUP('Data 1Q Ahead No Spaces'!W1272,Industry!$A$2:$B$11,2,FALSE)</f>
        <v>2</v>
      </c>
    </row>
    <row r="1273" spans="1:18" ht="15" customHeight="1" x14ac:dyDescent="0.35">
      <c r="A1273" s="4">
        <f>IF('Data 1Q Ahead No Spaces'!A1273='Data 1Q Ahead No Spaces'!A1272,'Data to Use'!A1272,'Data to Use'!A1272+1)</f>
        <v>38</v>
      </c>
      <c r="B1273" s="18">
        <v>-0.1794</v>
      </c>
      <c r="C1273" s="18">
        <v>0.45879999999999999</v>
      </c>
      <c r="D1273" s="18">
        <v>-0.2233</v>
      </c>
      <c r="E1273" s="18">
        <v>41.416699999999999</v>
      </c>
      <c r="F1273" s="18">
        <v>33.055599999999998</v>
      </c>
      <c r="G1273" s="18">
        <v>32.527799999999999</v>
      </c>
      <c r="H1273" s="18">
        <v>36</v>
      </c>
      <c r="I1273" s="18">
        <v>56.197800000000001</v>
      </c>
      <c r="J1273" s="18">
        <v>10.3185</v>
      </c>
      <c r="K1273" s="18">
        <v>8.8038000000000007</v>
      </c>
      <c r="L1273" s="18">
        <v>5.7988</v>
      </c>
      <c r="M1273" s="18">
        <v>17.2057</v>
      </c>
      <c r="N1273" s="18">
        <v>14.6799</v>
      </c>
      <c r="O1273" s="18">
        <v>9.6692</v>
      </c>
      <c r="P1273" s="4">
        <f>IF('Data 1Q Ahead No Spaces'!T1273&lt;5,0,IF('Data 1Q Ahead No Spaces'!T1273&lt;11,1,IF('Data 1Q Ahead No Spaces'!T1273&lt;17,2,3)))</f>
        <v>0</v>
      </c>
      <c r="Q1273" s="18">
        <v>77072.628599999996</v>
      </c>
      <c r="R1273" s="7">
        <f>VLOOKUP('Data 1Q Ahead No Spaces'!W1273,Industry!$A$2:$B$11,2,FALSE)</f>
        <v>2</v>
      </c>
    </row>
    <row r="1274" spans="1:18" ht="15" customHeight="1" x14ac:dyDescent="0.35">
      <c r="A1274" s="4">
        <f>IF('Data 1Q Ahead No Spaces'!A1274='Data 1Q Ahead No Spaces'!A1273,'Data to Use'!A1273,'Data to Use'!A1273+1)</f>
        <v>38</v>
      </c>
      <c r="B1274" s="18">
        <v>-0.18609999999999999</v>
      </c>
      <c r="C1274" s="18">
        <v>0.39810000000000001</v>
      </c>
      <c r="D1274" s="18">
        <v>-0.2291</v>
      </c>
      <c r="E1274" s="18">
        <v>64.75</v>
      </c>
      <c r="F1274" s="18">
        <v>25.375</v>
      </c>
      <c r="G1274" s="18">
        <v>52.3125</v>
      </c>
      <c r="H1274" s="18">
        <v>16</v>
      </c>
      <c r="I1274" s="18">
        <v>57.609699999999997</v>
      </c>
      <c r="J1274" s="18">
        <v>9.1107999999999993</v>
      </c>
      <c r="K1274" s="18">
        <v>7.9301000000000004</v>
      </c>
      <c r="L1274" s="18">
        <v>5.2487000000000004</v>
      </c>
      <c r="M1274" s="18">
        <v>14.8879</v>
      </c>
      <c r="N1274" s="18">
        <v>12.9587</v>
      </c>
      <c r="O1274" s="18">
        <v>8.5769000000000002</v>
      </c>
      <c r="P1274" s="4">
        <f>IF('Data 1Q Ahead No Spaces'!T1274&lt;5,0,IF('Data 1Q Ahead No Spaces'!T1274&lt;11,1,IF('Data 1Q Ahead No Spaces'!T1274&lt;17,2,3)))</f>
        <v>0</v>
      </c>
      <c r="Q1274" s="18">
        <v>87265.760500000004</v>
      </c>
      <c r="R1274" s="7">
        <f>VLOOKUP('Data 1Q Ahead No Spaces'!W1274,Industry!$A$2:$B$11,2,FALSE)</f>
        <v>2</v>
      </c>
    </row>
    <row r="1275" spans="1:18" ht="15" customHeight="1" x14ac:dyDescent="0.35">
      <c r="A1275" s="4">
        <f>IF('Data 1Q Ahead No Spaces'!A1275='Data 1Q Ahead No Spaces'!A1274,'Data to Use'!A1274,'Data to Use'!A1274+1)</f>
        <v>38</v>
      </c>
      <c r="B1275" s="18">
        <v>2.4147458140000002</v>
      </c>
      <c r="C1275" s="18">
        <v>0.35720000000000002</v>
      </c>
      <c r="D1275" s="18">
        <v>-0.27979999999999999</v>
      </c>
      <c r="E1275" s="18">
        <v>25.212536409999998</v>
      </c>
      <c r="F1275" s="18">
        <v>16.193109969999998</v>
      </c>
      <c r="G1275" s="18">
        <v>51.714300000000001</v>
      </c>
      <c r="H1275" s="18">
        <v>28</v>
      </c>
      <c r="I1275" s="18">
        <v>58.430300000000003</v>
      </c>
      <c r="J1275" s="18">
        <v>8.7777999999999992</v>
      </c>
      <c r="K1275" s="18">
        <v>7.7523</v>
      </c>
      <c r="L1275" s="18">
        <v>5.1288999999999998</v>
      </c>
      <c r="M1275" s="18">
        <v>13.229200000000001</v>
      </c>
      <c r="N1275" s="18">
        <v>11.6836</v>
      </c>
      <c r="O1275" s="18">
        <v>7.7298999999999998</v>
      </c>
      <c r="P1275" s="4">
        <f>IF('Data 1Q Ahead No Spaces'!T1275&lt;5,0,IF('Data 1Q Ahead No Spaces'!T1275&lt;11,1,IF('Data 1Q Ahead No Spaces'!T1275&lt;17,2,3)))</f>
        <v>0</v>
      </c>
      <c r="Q1275" s="18">
        <v>96162.420299999998</v>
      </c>
      <c r="R1275" s="7">
        <f>VLOOKUP('Data 1Q Ahead No Spaces'!W1275,Industry!$A$2:$B$11,2,FALSE)</f>
        <v>2</v>
      </c>
    </row>
    <row r="1276" spans="1:18" ht="15" customHeight="1" x14ac:dyDescent="0.35">
      <c r="A1276" s="4">
        <f>IF('Data 1Q Ahead No Spaces'!A1276='Data 1Q Ahead No Spaces'!A1275,'Data to Use'!A1275,'Data to Use'!A1275+1)</f>
        <v>38</v>
      </c>
      <c r="B1276" s="18">
        <v>2.4147458140000002</v>
      </c>
      <c r="C1276" s="18">
        <v>0.3453</v>
      </c>
      <c r="D1276" s="18">
        <v>-0.31969999999999998</v>
      </c>
      <c r="E1276" s="18">
        <v>66.153800000000004</v>
      </c>
      <c r="F1276" s="18">
        <v>54.153799999999997</v>
      </c>
      <c r="G1276" s="18">
        <v>53.884599999999999</v>
      </c>
      <c r="H1276" s="18">
        <v>26</v>
      </c>
      <c r="I1276" s="18">
        <v>59.673699999999997</v>
      </c>
      <c r="J1276" s="18">
        <v>8.3534000000000006</v>
      </c>
      <c r="K1276" s="18">
        <v>7.4188000000000001</v>
      </c>
      <c r="L1276" s="18">
        <v>4.9847999999999999</v>
      </c>
      <c r="M1276" s="18">
        <v>12.5977</v>
      </c>
      <c r="N1276" s="18">
        <v>11.1882</v>
      </c>
      <c r="O1276" s="18">
        <v>7.5175000000000001</v>
      </c>
      <c r="P1276" s="4">
        <f>IF('Data 1Q Ahead No Spaces'!T1276&lt;5,0,IF('Data 1Q Ahead No Spaces'!T1276&lt;11,1,IF('Data 1Q Ahead No Spaces'!T1276&lt;17,2,3)))</f>
        <v>0</v>
      </c>
      <c r="Q1276" s="18">
        <v>103476.7018</v>
      </c>
      <c r="R1276" s="7">
        <f>VLOOKUP('Data 1Q Ahead No Spaces'!W1276,Industry!$A$2:$B$11,2,FALSE)</f>
        <v>2</v>
      </c>
    </row>
    <row r="1277" spans="1:18" ht="15" customHeight="1" x14ac:dyDescent="0.35">
      <c r="A1277" s="4">
        <f>IF('Data 1Q Ahead No Spaces'!A1277='Data 1Q Ahead No Spaces'!A1276,'Data to Use'!A1276,'Data to Use'!A1276+1)</f>
        <v>38</v>
      </c>
      <c r="B1277" s="18">
        <v>2.4147458140000002</v>
      </c>
      <c r="C1277" s="18">
        <v>0.33539999999999998</v>
      </c>
      <c r="D1277" s="18">
        <v>-0.42299999999999999</v>
      </c>
      <c r="E1277" s="18">
        <v>25.212536409999998</v>
      </c>
      <c r="F1277" s="18">
        <v>16.193109969999998</v>
      </c>
      <c r="G1277" s="18">
        <v>52.269199999999998</v>
      </c>
      <c r="H1277" s="18">
        <v>26</v>
      </c>
      <c r="I1277" s="18">
        <v>59.735100000000003</v>
      </c>
      <c r="J1277" s="18">
        <v>8.0140999999999991</v>
      </c>
      <c r="K1277" s="18">
        <v>7.1464999999999996</v>
      </c>
      <c r="L1277" s="18">
        <v>4.7872000000000003</v>
      </c>
      <c r="M1277" s="18">
        <v>12.1395</v>
      </c>
      <c r="N1277" s="18">
        <v>10.8253</v>
      </c>
      <c r="O1277" s="18">
        <v>7.2515000000000001</v>
      </c>
      <c r="P1277" s="4">
        <f>IF('Data 1Q Ahead No Spaces'!T1277&lt;5,0,IF('Data 1Q Ahead No Spaces'!T1277&lt;11,1,IF('Data 1Q Ahead No Spaces'!T1277&lt;17,2,3)))</f>
        <v>0</v>
      </c>
      <c r="Q1277" s="18">
        <v>104652.5218</v>
      </c>
      <c r="R1277" s="7">
        <f>VLOOKUP('Data 1Q Ahead No Spaces'!W1277,Industry!$A$2:$B$11,2,FALSE)</f>
        <v>2</v>
      </c>
    </row>
    <row r="1278" spans="1:18" ht="15" customHeight="1" x14ac:dyDescent="0.35">
      <c r="A1278" s="4">
        <f>IF('Data 1Q Ahead No Spaces'!A1278='Data 1Q Ahead No Spaces'!A1277,'Data to Use'!A1277,'Data to Use'!A1277+1)</f>
        <v>38</v>
      </c>
      <c r="B1278" s="18">
        <v>2.4147458140000002</v>
      </c>
      <c r="C1278" s="18">
        <v>0.85940000000000005</v>
      </c>
      <c r="D1278" s="18">
        <v>0.32579999999999998</v>
      </c>
      <c r="E1278" s="18">
        <v>46.2</v>
      </c>
      <c r="F1278" s="18">
        <v>22.966699999999999</v>
      </c>
      <c r="G1278" s="18">
        <v>33.566699999999997</v>
      </c>
      <c r="H1278" s="18">
        <v>30</v>
      </c>
      <c r="I1278" s="18">
        <v>51.5792</v>
      </c>
      <c r="J1278" s="18">
        <v>12.282399999999999</v>
      </c>
      <c r="K1278" s="18">
        <v>9.3162000000000003</v>
      </c>
      <c r="L1278" s="18">
        <v>6.3352000000000004</v>
      </c>
      <c r="M1278" s="18">
        <v>31.839199999999998</v>
      </c>
      <c r="N1278" s="18">
        <v>24.15</v>
      </c>
      <c r="O1278" s="18">
        <v>16.4224</v>
      </c>
      <c r="P1278" s="4">
        <f>IF('Data 1Q Ahead No Spaces'!T1278&lt;5,0,IF('Data 1Q Ahead No Spaces'!T1278&lt;11,1,IF('Data 1Q Ahead No Spaces'!T1278&lt;17,2,3)))</f>
        <v>0</v>
      </c>
      <c r="Q1278" s="18">
        <v>116524.5212</v>
      </c>
      <c r="R1278" s="7">
        <f>VLOOKUP('Data 1Q Ahead No Spaces'!W1278,Industry!$A$2:$B$11,2,FALSE)</f>
        <v>2</v>
      </c>
    </row>
    <row r="1279" spans="1:18" ht="15" customHeight="1" x14ac:dyDescent="0.35">
      <c r="A1279" s="4">
        <f>IF('Data 1Q Ahead No Spaces'!A1279='Data 1Q Ahead No Spaces'!A1278,'Data to Use'!A1278,'Data to Use'!A1278+1)</f>
        <v>38</v>
      </c>
      <c r="B1279" s="18">
        <v>2.4147458140000002</v>
      </c>
      <c r="C1279" s="18">
        <v>0.70469999999999999</v>
      </c>
      <c r="D1279" s="18">
        <v>0.22969999999999999</v>
      </c>
      <c r="E1279" s="18">
        <v>38.777799999999999</v>
      </c>
      <c r="F1279" s="18">
        <v>32.592599999999997</v>
      </c>
      <c r="G1279" s="18">
        <v>31.0185</v>
      </c>
      <c r="H1279" s="18">
        <v>54</v>
      </c>
      <c r="I1279" s="18">
        <v>53.174300000000002</v>
      </c>
      <c r="J1279" s="18">
        <v>9.4641999999999999</v>
      </c>
      <c r="K1279" s="18">
        <v>7.4542000000000002</v>
      </c>
      <c r="L1279" s="18">
        <v>5.0324999999999998</v>
      </c>
      <c r="M1279" s="18">
        <v>26.965299999999999</v>
      </c>
      <c r="N1279" s="18">
        <v>21.238299999999999</v>
      </c>
      <c r="O1279" s="18">
        <v>14.3386</v>
      </c>
      <c r="P1279" s="4">
        <f>IF('Data 1Q Ahead No Spaces'!T1279&lt;5,0,IF('Data 1Q Ahead No Spaces'!T1279&lt;11,1,IF('Data 1Q Ahead No Spaces'!T1279&lt;17,2,3)))</f>
        <v>0</v>
      </c>
      <c r="Q1279" s="18">
        <v>126669.7528</v>
      </c>
      <c r="R1279" s="7">
        <f>VLOOKUP('Data 1Q Ahead No Spaces'!W1279,Industry!$A$2:$B$11,2,FALSE)</f>
        <v>2</v>
      </c>
    </row>
    <row r="1280" spans="1:18" ht="15" customHeight="1" x14ac:dyDescent="0.35">
      <c r="A1280" s="4">
        <f>IF('Data 1Q Ahead No Spaces'!A1280='Data 1Q Ahead No Spaces'!A1279,'Data to Use'!A1279,'Data to Use'!A1279+1)</f>
        <v>38</v>
      </c>
      <c r="B1280" s="18">
        <v>2.4147458140000002</v>
      </c>
      <c r="C1280" s="18">
        <v>0.66190000000000004</v>
      </c>
      <c r="D1280" s="18">
        <v>9.3299999999999994E-2</v>
      </c>
      <c r="E1280" s="18">
        <v>37.584899999999998</v>
      </c>
      <c r="F1280" s="18">
        <v>31.018899999999999</v>
      </c>
      <c r="G1280" s="18">
        <v>31.3962</v>
      </c>
      <c r="H1280" s="18">
        <v>53</v>
      </c>
      <c r="I1280" s="18">
        <v>54.3538</v>
      </c>
      <c r="J1280" s="18">
        <v>8.2066999999999997</v>
      </c>
      <c r="K1280" s="18">
        <v>6.5335000000000001</v>
      </c>
      <c r="L1280" s="18">
        <v>4.4607000000000001</v>
      </c>
      <c r="M1280" s="18">
        <v>25.610399999999998</v>
      </c>
      <c r="N1280" s="18">
        <v>20.3888</v>
      </c>
      <c r="O1280" s="18">
        <v>13.920199999999999</v>
      </c>
      <c r="P1280" s="4">
        <f>IF('Data 1Q Ahead No Spaces'!T1280&lt;5,0,IF('Data 1Q Ahead No Spaces'!T1280&lt;11,1,IF('Data 1Q Ahead No Spaces'!T1280&lt;17,2,3)))</f>
        <v>0</v>
      </c>
      <c r="Q1280" s="18">
        <v>130982.1133</v>
      </c>
      <c r="R1280" s="7">
        <f>VLOOKUP('Data 1Q Ahead No Spaces'!W1280,Industry!$A$2:$B$11,2,FALSE)</f>
        <v>2</v>
      </c>
    </row>
    <row r="1281" spans="1:18" ht="15" customHeight="1" x14ac:dyDescent="0.35">
      <c r="A1281" s="4">
        <f>IF('Data 1Q Ahead No Spaces'!A1281='Data 1Q Ahead No Spaces'!A1280,'Data to Use'!A1280,'Data to Use'!A1280+1)</f>
        <v>38</v>
      </c>
      <c r="B1281" s="18">
        <v>-4.7699999999999999E-2</v>
      </c>
      <c r="C1281" s="18">
        <v>0.54810000000000003</v>
      </c>
      <c r="D1281" s="18">
        <v>-5.9900000000000002E-2</v>
      </c>
      <c r="E1281" s="18">
        <v>42.456499999999998</v>
      </c>
      <c r="F1281" s="18">
        <v>33.347799999999999</v>
      </c>
      <c r="G1281" s="18">
        <v>34</v>
      </c>
      <c r="H1281" s="18">
        <v>46</v>
      </c>
      <c r="I1281" s="18">
        <v>49.320500000000003</v>
      </c>
      <c r="J1281" s="18">
        <v>14.369199999999999</v>
      </c>
      <c r="K1281" s="18">
        <v>11.6478</v>
      </c>
      <c r="L1281" s="18">
        <v>7.0869999999999997</v>
      </c>
      <c r="M1281" s="18">
        <v>23.3644</v>
      </c>
      <c r="N1281" s="18">
        <v>18.939299999999999</v>
      </c>
      <c r="O1281" s="18">
        <v>11.523400000000001</v>
      </c>
      <c r="P1281" s="4">
        <f>IF('Data 1Q Ahead No Spaces'!T1281&lt;5,0,IF('Data 1Q Ahead No Spaces'!T1281&lt;11,1,IF('Data 1Q Ahead No Spaces'!T1281&lt;17,2,3)))</f>
        <v>0</v>
      </c>
      <c r="Q1281" s="18">
        <v>144277.31</v>
      </c>
      <c r="R1281" s="7">
        <f>VLOOKUP('Data 1Q Ahead No Spaces'!W1281,Industry!$A$2:$B$11,2,FALSE)</f>
        <v>2</v>
      </c>
    </row>
    <row r="1282" spans="1:18" ht="15" customHeight="1" x14ac:dyDescent="0.35">
      <c r="A1282" s="4">
        <f>IF('Data 1Q Ahead No Spaces'!A1282='Data 1Q Ahead No Spaces'!A1281,'Data to Use'!A1281,'Data to Use'!A1281+1)</f>
        <v>38</v>
      </c>
      <c r="B1282" s="18">
        <v>-8.6999999999999994E-3</v>
      </c>
      <c r="C1282" s="18">
        <v>0.72850000000000004</v>
      </c>
      <c r="D1282" s="18">
        <v>-1.0999999999999999E-2</v>
      </c>
      <c r="E1282" s="18">
        <v>24.226400000000002</v>
      </c>
      <c r="F1282" s="18">
        <v>10.6226</v>
      </c>
      <c r="G1282" s="18">
        <v>17.716999999999999</v>
      </c>
      <c r="H1282" s="18">
        <v>53</v>
      </c>
      <c r="I1282" s="18">
        <v>55.5944</v>
      </c>
      <c r="J1282" s="18">
        <v>15.1113</v>
      </c>
      <c r="K1282" s="18">
        <v>11.9693</v>
      </c>
      <c r="L1282" s="18">
        <v>8.4010999999999996</v>
      </c>
      <c r="M1282" s="18">
        <v>26.250499999999999</v>
      </c>
      <c r="N1282" s="18">
        <v>20.792400000000001</v>
      </c>
      <c r="O1282" s="18">
        <v>14.5938</v>
      </c>
      <c r="P1282" s="4">
        <f>IF('Data 1Q Ahead No Spaces'!T1282&lt;5,0,IF('Data 1Q Ahead No Spaces'!T1282&lt;11,1,IF('Data 1Q Ahead No Spaces'!T1282&lt;17,2,3)))</f>
        <v>0</v>
      </c>
      <c r="Q1282" s="18">
        <v>129587.93979999999</v>
      </c>
      <c r="R1282" s="7">
        <f>VLOOKUP('Data 1Q Ahead No Spaces'!W1282,Industry!$A$2:$B$11,2,FALSE)</f>
        <v>2</v>
      </c>
    </row>
    <row r="1283" spans="1:18" ht="15" customHeight="1" x14ac:dyDescent="0.35">
      <c r="A1283" s="4">
        <f>IF('Data 1Q Ahead No Spaces'!A1283='Data 1Q Ahead No Spaces'!A1282,'Data to Use'!A1282,'Data to Use'!A1282+1)</f>
        <v>38</v>
      </c>
      <c r="B1283" s="18">
        <v>-7.1800000000000003E-2</v>
      </c>
      <c r="C1283" s="18">
        <v>0.60719999999999996</v>
      </c>
      <c r="D1283" s="18">
        <v>-8.9599999999999999E-2</v>
      </c>
      <c r="E1283" s="18">
        <v>49.826099999999997</v>
      </c>
      <c r="F1283" s="18">
        <v>43.087000000000003</v>
      </c>
      <c r="G1283" s="18">
        <v>40.456499999999998</v>
      </c>
      <c r="H1283" s="18">
        <v>46</v>
      </c>
      <c r="I1283" s="18">
        <v>57.237299999999998</v>
      </c>
      <c r="J1283" s="18">
        <v>14.244899999999999</v>
      </c>
      <c r="K1283" s="18">
        <v>11.7395</v>
      </c>
      <c r="L1283" s="18">
        <v>8.1533999999999995</v>
      </c>
      <c r="M1283" s="18">
        <v>21.341100000000001</v>
      </c>
      <c r="N1283" s="18">
        <v>17.587700000000002</v>
      </c>
      <c r="O1283" s="18">
        <v>12.2151</v>
      </c>
      <c r="P1283" s="4">
        <f>IF('Data 1Q Ahead No Spaces'!T1283&lt;5,0,IF('Data 1Q Ahead No Spaces'!T1283&lt;11,1,IF('Data 1Q Ahead No Spaces'!T1283&lt;17,2,3)))</f>
        <v>0</v>
      </c>
      <c r="Q1283" s="18">
        <v>97670.331300000005</v>
      </c>
      <c r="R1283" s="7">
        <f>VLOOKUP('Data 1Q Ahead No Spaces'!W1283,Industry!$A$2:$B$11,2,FALSE)</f>
        <v>2</v>
      </c>
    </row>
    <row r="1284" spans="1:18" ht="15" customHeight="1" x14ac:dyDescent="0.35">
      <c r="A1284" s="4">
        <f>IF('Data 1Q Ahead No Spaces'!A1284='Data 1Q Ahead No Spaces'!A1283,'Data to Use'!A1283,'Data to Use'!A1283+1)</f>
        <v>38</v>
      </c>
      <c r="B1284" s="18">
        <v>-0.15329999999999999</v>
      </c>
      <c r="C1284" s="18">
        <v>0.53029999999999999</v>
      </c>
      <c r="D1284" s="18">
        <v>-0.1918</v>
      </c>
      <c r="E1284" s="18">
        <v>42.792499999999997</v>
      </c>
      <c r="F1284" s="18">
        <v>35.622599999999998</v>
      </c>
      <c r="G1284" s="18">
        <v>35.226399999999998</v>
      </c>
      <c r="H1284" s="18">
        <v>53</v>
      </c>
      <c r="I1284" s="18">
        <v>59.326799999999999</v>
      </c>
      <c r="J1284" s="18">
        <v>13.538</v>
      </c>
      <c r="K1284" s="18">
        <v>11.436400000000001</v>
      </c>
      <c r="L1284" s="18">
        <v>8.0317000000000007</v>
      </c>
      <c r="M1284" s="18">
        <v>18.376999999999999</v>
      </c>
      <c r="N1284" s="18">
        <v>15.524100000000001</v>
      </c>
      <c r="O1284" s="18">
        <v>10.9025</v>
      </c>
      <c r="P1284" s="4">
        <f>IF('Data 1Q Ahead No Spaces'!T1284&lt;5,0,IF('Data 1Q Ahead No Spaces'!T1284&lt;11,1,IF('Data 1Q Ahead No Spaces'!T1284&lt;17,2,3)))</f>
        <v>0</v>
      </c>
      <c r="Q1284" s="18">
        <v>141715.1513</v>
      </c>
      <c r="R1284" s="7">
        <f>VLOOKUP('Data 1Q Ahead No Spaces'!W1284,Industry!$A$2:$B$11,2,FALSE)</f>
        <v>2</v>
      </c>
    </row>
    <row r="1285" spans="1:18" ht="15" customHeight="1" x14ac:dyDescent="0.35">
      <c r="A1285" s="4">
        <f>IF('Data 1Q Ahead No Spaces'!A1285='Data 1Q Ahead No Spaces'!A1284,'Data to Use'!A1284,'Data to Use'!A1284+1)</f>
        <v>38</v>
      </c>
      <c r="B1285" s="18">
        <v>-0.28470000000000001</v>
      </c>
      <c r="C1285" s="18">
        <v>0.51690000000000003</v>
      </c>
      <c r="D1285" s="18">
        <v>-0.35499999999999998</v>
      </c>
      <c r="E1285" s="18">
        <v>47.7333</v>
      </c>
      <c r="F1285" s="18">
        <v>39.2667</v>
      </c>
      <c r="G1285" s="18">
        <v>38.688899999999997</v>
      </c>
      <c r="H1285" s="18">
        <v>45</v>
      </c>
      <c r="I1285" s="18">
        <v>60.050699999999999</v>
      </c>
      <c r="J1285" s="18">
        <v>13.0748</v>
      </c>
      <c r="K1285" s="18">
        <v>11.088200000000001</v>
      </c>
      <c r="L1285" s="18">
        <v>7.8514999999999997</v>
      </c>
      <c r="M1285" s="18">
        <v>17.9163</v>
      </c>
      <c r="N1285" s="18">
        <v>15.194100000000001</v>
      </c>
      <c r="O1285" s="18">
        <v>10.758800000000001</v>
      </c>
      <c r="P1285" s="4">
        <f>IF('Data 1Q Ahead No Spaces'!T1285&lt;5,0,IF('Data 1Q Ahead No Spaces'!T1285&lt;11,1,IF('Data 1Q Ahead No Spaces'!T1285&lt;17,2,3)))</f>
        <v>0</v>
      </c>
      <c r="Q1285" s="18">
        <v>130606.56269999999</v>
      </c>
      <c r="R1285" s="7">
        <f>VLOOKUP('Data 1Q Ahead No Spaces'!W1285,Industry!$A$2:$B$11,2,FALSE)</f>
        <v>2</v>
      </c>
    </row>
    <row r="1286" spans="1:18" ht="15" customHeight="1" x14ac:dyDescent="0.35">
      <c r="A1286" s="4">
        <f>IF('Data 1Q Ahead No Spaces'!A1286='Data 1Q Ahead No Spaces'!A1285,'Data to Use'!A1285,'Data to Use'!A1285+1)</f>
        <v>38</v>
      </c>
      <c r="B1286" s="18">
        <v>-0.33579999999999999</v>
      </c>
      <c r="C1286" s="18">
        <v>0.69920000000000004</v>
      </c>
      <c r="D1286" s="18">
        <v>-0.41520000000000001</v>
      </c>
      <c r="E1286" s="18">
        <v>48.903199999999998</v>
      </c>
      <c r="F1286" s="18">
        <v>29.483899999999998</v>
      </c>
      <c r="G1286" s="18">
        <v>38.1935</v>
      </c>
      <c r="H1286" s="18">
        <v>31</v>
      </c>
      <c r="I1286" s="18">
        <v>59.556100000000001</v>
      </c>
      <c r="J1286" s="18">
        <v>15.508699999999999</v>
      </c>
      <c r="K1286" s="18">
        <v>12.628299999999999</v>
      </c>
      <c r="L1286" s="18">
        <v>9.2363999999999997</v>
      </c>
      <c r="M1286" s="18">
        <v>22.8095</v>
      </c>
      <c r="N1286" s="18">
        <v>18.5731</v>
      </c>
      <c r="O1286" s="18">
        <v>13.5845</v>
      </c>
      <c r="P1286" s="4">
        <f>IF('Data 1Q Ahead No Spaces'!T1286&lt;5,0,IF('Data 1Q Ahead No Spaces'!T1286&lt;11,1,IF('Data 1Q Ahead No Spaces'!T1286&lt;17,2,3)))</f>
        <v>0</v>
      </c>
      <c r="Q1286" s="18">
        <v>158361.967</v>
      </c>
      <c r="R1286" s="7">
        <f>VLOOKUP('Data 1Q Ahead No Spaces'!W1286,Industry!$A$2:$B$11,2,FALSE)</f>
        <v>2</v>
      </c>
    </row>
    <row r="1287" spans="1:18" ht="15" customHeight="1" x14ac:dyDescent="0.35">
      <c r="A1287" s="4">
        <f>IF('Data 1Q Ahead No Spaces'!A1287='Data 1Q Ahead No Spaces'!A1286,'Data to Use'!A1286,'Data to Use'!A1286+1)</f>
        <v>38</v>
      </c>
      <c r="B1287" s="18">
        <v>-0.43380000000000002</v>
      </c>
      <c r="C1287" s="18">
        <v>0.35770000000000002</v>
      </c>
      <c r="D1287" s="18">
        <v>-0.53120000000000001</v>
      </c>
      <c r="E1287" s="18">
        <v>76.697000000000003</v>
      </c>
      <c r="F1287" s="18">
        <v>68.484800000000007</v>
      </c>
      <c r="G1287" s="18">
        <v>64.212100000000007</v>
      </c>
      <c r="H1287" s="18">
        <v>33</v>
      </c>
      <c r="I1287" s="18">
        <v>63.033700000000003</v>
      </c>
      <c r="J1287" s="18">
        <v>7.819</v>
      </c>
      <c r="K1287" s="18">
        <v>6.9623999999999997</v>
      </c>
      <c r="L1287" s="18">
        <v>4.9286000000000003</v>
      </c>
      <c r="M1287" s="18">
        <v>12.3034</v>
      </c>
      <c r="N1287" s="18">
        <v>10.955500000000001</v>
      </c>
      <c r="O1287" s="18">
        <v>7.7553000000000001</v>
      </c>
      <c r="P1287" s="4">
        <f>IF('Data 1Q Ahead No Spaces'!T1287&lt;5,0,IF('Data 1Q Ahead No Spaces'!T1287&lt;11,1,IF('Data 1Q Ahead No Spaces'!T1287&lt;17,2,3)))</f>
        <v>0</v>
      </c>
      <c r="Q1287" s="18">
        <v>122190.2543</v>
      </c>
      <c r="R1287" s="7">
        <f>VLOOKUP('Data 1Q Ahead No Spaces'!W1287,Industry!$A$2:$B$11,2,FALSE)</f>
        <v>2</v>
      </c>
    </row>
    <row r="1288" spans="1:18" ht="15" customHeight="1" x14ac:dyDescent="0.35">
      <c r="A1288" s="4">
        <f>IF('Data 1Q Ahead No Spaces'!A1288='Data 1Q Ahead No Spaces'!A1287,'Data to Use'!A1287,'Data to Use'!A1287+1)</f>
        <v>38</v>
      </c>
      <c r="B1288" s="18">
        <v>-0.46829999999999999</v>
      </c>
      <c r="C1288" s="18">
        <v>0.47299999999999998</v>
      </c>
      <c r="D1288" s="18">
        <v>-0.56840000000000002</v>
      </c>
      <c r="E1288" s="18">
        <v>51.36</v>
      </c>
      <c r="F1288" s="18">
        <v>45.36</v>
      </c>
      <c r="G1288" s="18">
        <v>43.52</v>
      </c>
      <c r="H1288" s="18">
        <v>50</v>
      </c>
      <c r="I1288" s="18">
        <v>62.909599999999998</v>
      </c>
      <c r="J1288" s="18">
        <v>10.968299999999999</v>
      </c>
      <c r="K1288" s="18">
        <v>9.5345999999999993</v>
      </c>
      <c r="L1288" s="18">
        <v>6.9001000000000001</v>
      </c>
      <c r="M1288" s="18">
        <v>15.036799999999999</v>
      </c>
      <c r="N1288" s="18">
        <v>13.071300000000001</v>
      </c>
      <c r="O1288" s="18">
        <v>9.4596</v>
      </c>
      <c r="P1288" s="4">
        <f>IF('Data 1Q Ahead No Spaces'!T1288&lt;5,0,IF('Data 1Q Ahead No Spaces'!T1288&lt;11,1,IF('Data 1Q Ahead No Spaces'!T1288&lt;17,2,3)))</f>
        <v>0</v>
      </c>
      <c r="Q1288" s="18">
        <v>151577.90530000001</v>
      </c>
      <c r="R1288" s="7">
        <f>VLOOKUP('Data 1Q Ahead No Spaces'!W1288,Industry!$A$2:$B$11,2,FALSE)</f>
        <v>2</v>
      </c>
    </row>
    <row r="1289" spans="1:18" ht="15" customHeight="1" x14ac:dyDescent="0.35">
      <c r="A1289" s="4">
        <f>IF('Data 1Q Ahead No Spaces'!A1289='Data 1Q Ahead No Spaces'!A1288,'Data to Use'!A1288,'Data to Use'!A1288+1)</f>
        <v>38</v>
      </c>
      <c r="B1289" s="18">
        <v>-0.59130000000000005</v>
      </c>
      <c r="C1289" s="18">
        <v>0.37490000000000001</v>
      </c>
      <c r="D1289" s="18">
        <v>-0.7147</v>
      </c>
      <c r="E1289" s="18">
        <v>64.025599999999997</v>
      </c>
      <c r="F1289" s="18">
        <v>53.589700000000001</v>
      </c>
      <c r="G1289" s="18">
        <v>52.820500000000003</v>
      </c>
      <c r="H1289" s="18">
        <v>39</v>
      </c>
      <c r="I1289" s="18">
        <v>64.054199999999994</v>
      </c>
      <c r="J1289" s="18">
        <v>9.2146000000000008</v>
      </c>
      <c r="K1289" s="18">
        <v>8.2341999999999995</v>
      </c>
      <c r="L1289" s="18">
        <v>5.9024000000000001</v>
      </c>
      <c r="M1289" s="18">
        <v>11.907</v>
      </c>
      <c r="N1289" s="18">
        <v>10.6401</v>
      </c>
      <c r="O1289" s="18">
        <v>7.6269</v>
      </c>
      <c r="P1289" s="4">
        <f>IF('Data 1Q Ahead No Spaces'!T1289&lt;5,0,IF('Data 1Q Ahead No Spaces'!T1289&lt;11,1,IF('Data 1Q Ahead No Spaces'!T1289&lt;17,2,3)))</f>
        <v>0</v>
      </c>
      <c r="Q1289" s="18">
        <v>168652.61319999999</v>
      </c>
      <c r="R1289" s="7">
        <f>VLOOKUP('Data 1Q Ahead No Spaces'!W1289,Industry!$A$2:$B$11,2,FALSE)</f>
        <v>2</v>
      </c>
    </row>
    <row r="1290" spans="1:18" ht="15" customHeight="1" x14ac:dyDescent="0.35">
      <c r="A1290" s="4">
        <f>IF('Data 1Q Ahead No Spaces'!A1290='Data 1Q Ahead No Spaces'!A1289,'Data to Use'!A1289,'Data to Use'!A1289+1)</f>
        <v>38</v>
      </c>
      <c r="B1290" s="18">
        <v>-0.65129999999999999</v>
      </c>
      <c r="C1290" s="18">
        <v>0.3553</v>
      </c>
      <c r="D1290" s="18">
        <v>-0.78659999999999997</v>
      </c>
      <c r="E1290" s="18">
        <v>31</v>
      </c>
      <c r="F1290" s="18">
        <v>18.216699999999999</v>
      </c>
      <c r="G1290" s="18">
        <v>24.583300000000001</v>
      </c>
      <c r="H1290" s="18">
        <v>60</v>
      </c>
      <c r="I1290" s="18">
        <v>62.962499999999999</v>
      </c>
      <c r="J1290" s="18">
        <v>9.1486999999999998</v>
      </c>
      <c r="K1290" s="18">
        <v>8.2065999999999999</v>
      </c>
      <c r="L1290" s="18">
        <v>5.7602000000000002</v>
      </c>
      <c r="M1290" s="18">
        <v>11.4802</v>
      </c>
      <c r="N1290" s="18">
        <v>10.298</v>
      </c>
      <c r="O1290" s="18">
        <v>7.2282000000000002</v>
      </c>
      <c r="P1290" s="4">
        <f>IF('Data 1Q Ahead No Spaces'!T1290&lt;5,0,IF('Data 1Q Ahead No Spaces'!T1290&lt;11,1,IF('Data 1Q Ahead No Spaces'!T1290&lt;17,2,3)))</f>
        <v>0</v>
      </c>
      <c r="Q1290" s="18">
        <v>182406.2899</v>
      </c>
      <c r="R1290" s="7">
        <f>VLOOKUP('Data 1Q Ahead No Spaces'!W1290,Industry!$A$2:$B$11,2,FALSE)</f>
        <v>2</v>
      </c>
    </row>
    <row r="1291" spans="1:18" ht="15" customHeight="1" x14ac:dyDescent="0.35">
      <c r="A1291" s="4">
        <f>IF('Data 1Q Ahead No Spaces'!A1291='Data 1Q Ahead No Spaces'!A1290,'Data to Use'!A1290,'Data to Use'!A1290+1)</f>
        <v>38</v>
      </c>
      <c r="B1291" s="18">
        <v>-0.45419999999999999</v>
      </c>
      <c r="C1291" s="18">
        <v>0.34770000000000001</v>
      </c>
      <c r="D1291" s="18">
        <v>-0.54300000000000004</v>
      </c>
      <c r="E1291" s="18">
        <v>88.941199999999995</v>
      </c>
      <c r="F1291" s="18">
        <v>78.647099999999995</v>
      </c>
      <c r="G1291" s="18">
        <v>76.823499999999996</v>
      </c>
      <c r="H1291" s="18">
        <v>34</v>
      </c>
      <c r="I1291" s="18">
        <v>61.946399999999997</v>
      </c>
      <c r="J1291" s="18">
        <v>9.3790999999999993</v>
      </c>
      <c r="K1291" s="18">
        <v>8.3592999999999993</v>
      </c>
      <c r="L1291" s="18">
        <v>5.8100000000000005</v>
      </c>
      <c r="M1291" s="18">
        <v>12.1991</v>
      </c>
      <c r="N1291" s="18">
        <v>10.8728</v>
      </c>
      <c r="O1291" s="18">
        <v>7.5568999999999997</v>
      </c>
      <c r="P1291" s="4">
        <f>IF('Data 1Q Ahead No Spaces'!T1291&lt;5,0,IF('Data 1Q Ahead No Spaces'!T1291&lt;11,1,IF('Data 1Q Ahead No Spaces'!T1291&lt;17,2,3)))</f>
        <v>0</v>
      </c>
      <c r="Q1291" s="18">
        <v>196510.25270000001</v>
      </c>
      <c r="R1291" s="7">
        <f>VLOOKUP('Data 1Q Ahead No Spaces'!W1291,Industry!$A$2:$B$11,2,FALSE)</f>
        <v>2</v>
      </c>
    </row>
    <row r="1292" spans="1:18" ht="15" customHeight="1" x14ac:dyDescent="0.35">
      <c r="A1292" s="4">
        <f>IF('Data 1Q Ahead No Spaces'!A1292='Data 1Q Ahead No Spaces'!A1291,'Data to Use'!A1291,'Data to Use'!A1291+1)</f>
        <v>38</v>
      </c>
      <c r="B1292" s="18">
        <v>-0.21149999999999999</v>
      </c>
      <c r="C1292" s="18">
        <v>0.5373</v>
      </c>
      <c r="D1292" s="18">
        <v>-0.25180000000000002</v>
      </c>
      <c r="E1292" s="18">
        <v>67.318200000000004</v>
      </c>
      <c r="F1292" s="18">
        <v>57.045499999999997</v>
      </c>
      <c r="G1292" s="18">
        <v>57.7727</v>
      </c>
      <c r="H1292" s="18">
        <v>44</v>
      </c>
      <c r="I1292" s="18">
        <v>57.080599999999997</v>
      </c>
      <c r="J1292" s="18">
        <v>9.7255000000000003</v>
      </c>
      <c r="K1292" s="18">
        <v>8.0158000000000005</v>
      </c>
      <c r="L1292" s="18">
        <v>5.5514000000000001</v>
      </c>
      <c r="M1292" s="18">
        <v>21.328399999999998</v>
      </c>
      <c r="N1292" s="18">
        <v>17.5791</v>
      </c>
      <c r="O1292" s="18">
        <v>12.1744</v>
      </c>
      <c r="P1292" s="4">
        <f>IF('Data 1Q Ahead No Spaces'!T1292&lt;5,0,IF('Data 1Q Ahead No Spaces'!T1292&lt;11,1,IF('Data 1Q Ahead No Spaces'!T1292&lt;17,2,3)))</f>
        <v>0</v>
      </c>
      <c r="Q1292" s="18">
        <v>155915.71960000001</v>
      </c>
      <c r="R1292" s="7">
        <f>VLOOKUP('Data 1Q Ahead No Spaces'!W1292,Industry!$A$2:$B$11,2,FALSE)</f>
        <v>2</v>
      </c>
    </row>
    <row r="1293" spans="1:18" ht="15" customHeight="1" x14ac:dyDescent="0.35">
      <c r="A1293" s="4">
        <f>IF('Data 1Q Ahead No Spaces'!A1293='Data 1Q Ahead No Spaces'!A1292,'Data to Use'!A1292,'Data to Use'!A1292+1)</f>
        <v>38</v>
      </c>
      <c r="B1293" s="18">
        <v>-0.25580000000000003</v>
      </c>
      <c r="C1293" s="18">
        <v>0.49049999999999999</v>
      </c>
      <c r="D1293" s="18">
        <v>-0.30220000000000002</v>
      </c>
      <c r="E1293" s="18">
        <v>75.692300000000003</v>
      </c>
      <c r="F1293" s="18">
        <v>62.948700000000002</v>
      </c>
      <c r="G1293" s="18">
        <v>64.358999999999995</v>
      </c>
      <c r="H1293" s="18">
        <v>39</v>
      </c>
      <c r="I1293" s="18">
        <v>57.1218</v>
      </c>
      <c r="J1293" s="18">
        <v>9.5177999999999994</v>
      </c>
      <c r="K1293" s="18">
        <v>7.9118000000000004</v>
      </c>
      <c r="L1293" s="18">
        <v>5.4367000000000001</v>
      </c>
      <c r="M1293" s="18">
        <v>20.2988</v>
      </c>
      <c r="N1293" s="18">
        <v>16.873699999999999</v>
      </c>
      <c r="O1293" s="18">
        <v>11.5951</v>
      </c>
      <c r="P1293" s="4">
        <f>IF('Data 1Q Ahead No Spaces'!T1293&lt;5,0,IF('Data 1Q Ahead No Spaces'!T1293&lt;11,1,IF('Data 1Q Ahead No Spaces'!T1293&lt;17,2,3)))</f>
        <v>0</v>
      </c>
      <c r="Q1293" s="18">
        <v>163578.67660000001</v>
      </c>
      <c r="R1293" s="7">
        <f>VLOOKUP('Data 1Q Ahead No Spaces'!W1293,Industry!$A$2:$B$11,2,FALSE)</f>
        <v>2</v>
      </c>
    </row>
    <row r="1294" spans="1:18" ht="15" customHeight="1" x14ac:dyDescent="0.35">
      <c r="A1294" s="4">
        <f>IF('Data 1Q Ahead No Spaces'!A1294='Data 1Q Ahead No Spaces'!A1293,'Data to Use'!A1293,'Data to Use'!A1293+1)</f>
        <v>38</v>
      </c>
      <c r="B1294" s="18">
        <v>-0.29420000000000002</v>
      </c>
      <c r="C1294" s="18">
        <v>0.42770000000000002</v>
      </c>
      <c r="D1294" s="18">
        <v>-0.34470000000000001</v>
      </c>
      <c r="E1294" s="18">
        <v>55.860500000000002</v>
      </c>
      <c r="F1294" s="18">
        <v>37.255800000000001</v>
      </c>
      <c r="G1294" s="18">
        <v>46.837200000000003</v>
      </c>
      <c r="H1294" s="18">
        <v>43</v>
      </c>
      <c r="I1294" s="18">
        <v>55.964599999999997</v>
      </c>
      <c r="J1294" s="18">
        <v>8.9086999999999996</v>
      </c>
      <c r="K1294" s="18">
        <v>7.5347</v>
      </c>
      <c r="L1294" s="18">
        <v>4.9856999999999996</v>
      </c>
      <c r="M1294" s="18">
        <v>18.235900000000001</v>
      </c>
      <c r="N1294" s="18">
        <v>15.423299999999999</v>
      </c>
      <c r="O1294" s="18">
        <v>10.2056</v>
      </c>
      <c r="P1294" s="4">
        <f>IF('Data 1Q Ahead No Spaces'!T1294&lt;5,0,IF('Data 1Q Ahead No Spaces'!T1294&lt;11,1,IF('Data 1Q Ahead No Spaces'!T1294&lt;17,2,3)))</f>
        <v>0</v>
      </c>
      <c r="Q1294" s="18">
        <v>157646.1433</v>
      </c>
      <c r="R1294" s="7">
        <f>VLOOKUP('Data 1Q Ahead No Spaces'!W1294,Industry!$A$2:$B$11,2,FALSE)</f>
        <v>2</v>
      </c>
    </row>
    <row r="1295" spans="1:18" ht="15" customHeight="1" x14ac:dyDescent="0.35">
      <c r="A1295" s="4">
        <f>IF('Data 1Q Ahead No Spaces'!A1295='Data 1Q Ahead No Spaces'!A1294,'Data to Use'!A1294,'Data to Use'!A1294+1)</f>
        <v>38</v>
      </c>
      <c r="B1295" s="18">
        <v>-0.32040000000000002</v>
      </c>
      <c r="C1295" s="18">
        <v>0.41170000000000001</v>
      </c>
      <c r="D1295" s="18">
        <v>-0.37490000000000001</v>
      </c>
      <c r="E1295" s="18">
        <v>88.315799999999996</v>
      </c>
      <c r="F1295" s="18">
        <v>77.578900000000004</v>
      </c>
      <c r="G1295" s="18">
        <v>76.578900000000004</v>
      </c>
      <c r="H1295" s="18">
        <v>38</v>
      </c>
      <c r="I1295" s="18">
        <v>57.236699999999999</v>
      </c>
      <c r="J1295" s="18">
        <v>8.3375000000000004</v>
      </c>
      <c r="K1295" s="18">
        <v>7.1208</v>
      </c>
      <c r="L1295" s="18">
        <v>4.7721</v>
      </c>
      <c r="M1295" s="18">
        <v>17.0869</v>
      </c>
      <c r="N1295" s="18">
        <v>14.593299999999999</v>
      </c>
      <c r="O1295" s="18">
        <v>9.7799999999999994</v>
      </c>
      <c r="P1295" s="4">
        <f>IF('Data 1Q Ahead No Spaces'!T1295&lt;5,0,IF('Data 1Q Ahead No Spaces'!T1295&lt;11,1,IF('Data 1Q Ahead No Spaces'!T1295&lt;17,2,3)))</f>
        <v>0</v>
      </c>
      <c r="Q1295" s="18">
        <v>170354.9656</v>
      </c>
      <c r="R1295" s="7">
        <f>VLOOKUP('Data 1Q Ahead No Spaces'!W1295,Industry!$A$2:$B$11,2,FALSE)</f>
        <v>2</v>
      </c>
    </row>
    <row r="1296" spans="1:18" ht="15" customHeight="1" x14ac:dyDescent="0.35">
      <c r="A1296" s="4">
        <f>IF('Data 1Q Ahead No Spaces'!A1296='Data 1Q Ahead No Spaces'!A1295,'Data to Use'!A1295,'Data to Use'!A1295+1)</f>
        <v>38</v>
      </c>
      <c r="B1296" s="18">
        <v>-0.1201</v>
      </c>
      <c r="C1296" s="18">
        <v>0.62180000000000002</v>
      </c>
      <c r="D1296" s="18">
        <v>-0.1399</v>
      </c>
      <c r="E1296" s="18">
        <v>66.2</v>
      </c>
      <c r="F1296" s="18">
        <v>56.08</v>
      </c>
      <c r="G1296" s="18">
        <v>57.76</v>
      </c>
      <c r="H1296" s="18">
        <v>50</v>
      </c>
      <c r="I1296" s="18">
        <v>53.527700000000003</v>
      </c>
      <c r="J1296" s="18">
        <v>12.9476</v>
      </c>
      <c r="K1296" s="18">
        <v>10.2544</v>
      </c>
      <c r="L1296" s="18">
        <v>6.9305000000000003</v>
      </c>
      <c r="M1296" s="18">
        <v>26.263500000000001</v>
      </c>
      <c r="N1296" s="18">
        <v>20.8005</v>
      </c>
      <c r="O1296" s="18">
        <v>14.058199999999999</v>
      </c>
      <c r="P1296" s="4">
        <f>IF('Data 1Q Ahead No Spaces'!T1296&lt;5,0,IF('Data 1Q Ahead No Spaces'!T1296&lt;11,1,IF('Data 1Q Ahead No Spaces'!T1296&lt;17,2,3)))</f>
        <v>0</v>
      </c>
      <c r="Q1296" s="18">
        <v>153016.69829999999</v>
      </c>
      <c r="R1296" s="7">
        <f>VLOOKUP('Data 1Q Ahead No Spaces'!W1296,Industry!$A$2:$B$11,2,FALSE)</f>
        <v>2</v>
      </c>
    </row>
    <row r="1297" spans="1:18" ht="15" customHeight="1" x14ac:dyDescent="0.35">
      <c r="A1297" s="4">
        <f>IF('Data 1Q Ahead No Spaces'!A1297='Data 1Q Ahead No Spaces'!A1296,'Data to Use'!A1296,'Data to Use'!A1296+1)</f>
        <v>38</v>
      </c>
      <c r="B1297" s="18">
        <v>-0.29599999999999999</v>
      </c>
      <c r="C1297" s="18">
        <v>0.48430000000000001</v>
      </c>
      <c r="D1297" s="18">
        <v>-0.34399999999999997</v>
      </c>
      <c r="E1297" s="18">
        <v>44.653300000000002</v>
      </c>
      <c r="F1297" s="18">
        <v>37.213299999999997</v>
      </c>
      <c r="G1297" s="18">
        <v>38.2667</v>
      </c>
      <c r="H1297" s="18">
        <v>75</v>
      </c>
      <c r="I1297" s="18">
        <v>55.161900000000003</v>
      </c>
      <c r="J1297" s="18">
        <v>12.2348</v>
      </c>
      <c r="K1297" s="18">
        <v>10.1873</v>
      </c>
      <c r="L1297" s="18">
        <v>6.7489999999999997</v>
      </c>
      <c r="M1297" s="18">
        <v>20.098700000000001</v>
      </c>
      <c r="N1297" s="18">
        <v>16.735099999999999</v>
      </c>
      <c r="O1297" s="18">
        <v>11.0868</v>
      </c>
      <c r="P1297" s="4">
        <f>IF('Data 1Q Ahead No Spaces'!T1297&lt;5,0,IF('Data 1Q Ahead No Spaces'!T1297&lt;11,1,IF('Data 1Q Ahead No Spaces'!T1297&lt;17,2,3)))</f>
        <v>0</v>
      </c>
      <c r="Q1297" s="18">
        <v>145965.0153</v>
      </c>
      <c r="R1297" s="7">
        <f>VLOOKUP('Data 1Q Ahead No Spaces'!W1297,Industry!$A$2:$B$11,2,FALSE)</f>
        <v>2</v>
      </c>
    </row>
    <row r="1298" spans="1:18" ht="15" customHeight="1" x14ac:dyDescent="0.35">
      <c r="A1298" s="4">
        <f>IF('Data 1Q Ahead No Spaces'!A1298='Data 1Q Ahead No Spaces'!A1297,'Data to Use'!A1297,'Data to Use'!A1297+1)</f>
        <v>38</v>
      </c>
      <c r="B1298" s="18">
        <v>-0.42609999999999998</v>
      </c>
      <c r="C1298" s="18">
        <v>0.37659999999999999</v>
      </c>
      <c r="D1298" s="18">
        <v>-0.49940000000000001</v>
      </c>
      <c r="E1298" s="18">
        <v>61.931800000000003</v>
      </c>
      <c r="F1298" s="18">
        <v>43.9773</v>
      </c>
      <c r="G1298" s="18">
        <v>50.068199999999997</v>
      </c>
      <c r="H1298" s="18">
        <v>44</v>
      </c>
      <c r="I1298" s="18">
        <v>55.671999999999997</v>
      </c>
      <c r="J1298" s="18">
        <v>10.9978</v>
      </c>
      <c r="K1298" s="18">
        <v>9.5435999999999996</v>
      </c>
      <c r="L1298" s="18">
        <v>6.1227</v>
      </c>
      <c r="M1298" s="18">
        <v>15.2369</v>
      </c>
      <c r="N1298" s="18">
        <v>13.222200000000001</v>
      </c>
      <c r="O1298" s="18">
        <v>8.4826999999999995</v>
      </c>
      <c r="P1298" s="4">
        <f>IF('Data 1Q Ahead No Spaces'!T1298&lt;5,0,IF('Data 1Q Ahead No Spaces'!T1298&lt;11,1,IF('Data 1Q Ahead No Spaces'!T1298&lt;17,2,3)))</f>
        <v>0</v>
      </c>
      <c r="Q1298" s="18">
        <v>150238.78820000001</v>
      </c>
      <c r="R1298" s="7">
        <f>VLOOKUP('Data 1Q Ahead No Spaces'!W1298,Industry!$A$2:$B$11,2,FALSE)</f>
        <v>2</v>
      </c>
    </row>
    <row r="1299" spans="1:18" ht="15" customHeight="1" x14ac:dyDescent="0.35">
      <c r="A1299" s="4">
        <f>IF('Data 1Q Ahead No Spaces'!A1299='Data 1Q Ahead No Spaces'!A1298,'Data to Use'!A1298,'Data to Use'!A1298+1)</f>
        <v>38</v>
      </c>
      <c r="B1299" s="18">
        <v>-0.51529999999999998</v>
      </c>
      <c r="C1299" s="18">
        <v>0.31140000000000001</v>
      </c>
      <c r="D1299" s="18">
        <v>-0.60219999999999996</v>
      </c>
      <c r="E1299" s="18">
        <v>87.977800000000002</v>
      </c>
      <c r="F1299" s="18">
        <v>81.488900000000001</v>
      </c>
      <c r="G1299" s="18">
        <v>76.822199999999995</v>
      </c>
      <c r="H1299" s="18">
        <v>45</v>
      </c>
      <c r="I1299" s="18">
        <v>58.308100000000003</v>
      </c>
      <c r="J1299" s="18">
        <v>10.3917</v>
      </c>
      <c r="K1299" s="18">
        <v>9.2390000000000008</v>
      </c>
      <c r="L1299" s="18">
        <v>6.0591999999999997</v>
      </c>
      <c r="M1299" s="18">
        <v>12.4763</v>
      </c>
      <c r="N1299" s="18">
        <v>11.0924</v>
      </c>
      <c r="O1299" s="18">
        <v>7.2747000000000002</v>
      </c>
      <c r="P1299" s="4">
        <f>IF('Data 1Q Ahead No Spaces'!T1299&lt;5,0,IF('Data 1Q Ahead No Spaces'!T1299&lt;11,1,IF('Data 1Q Ahead No Spaces'!T1299&lt;17,2,3)))</f>
        <v>0</v>
      </c>
      <c r="Q1299" s="18">
        <v>148763.58230000001</v>
      </c>
      <c r="R1299" s="7">
        <f>VLOOKUP('Data 1Q Ahead No Spaces'!W1299,Industry!$A$2:$B$11,2,FALSE)</f>
        <v>2</v>
      </c>
    </row>
    <row r="1300" spans="1:18" ht="15" customHeight="1" x14ac:dyDescent="0.35">
      <c r="A1300" s="4">
        <f>IF('Data 1Q Ahead No Spaces'!A1300='Data 1Q Ahead No Spaces'!A1299,'Data to Use'!A1299,'Data to Use'!A1299+1)</f>
        <v>38</v>
      </c>
      <c r="B1300" s="18">
        <v>-0.52869999999999995</v>
      </c>
      <c r="C1300" s="18">
        <v>0.28870000000000001</v>
      </c>
      <c r="D1300" s="18">
        <v>-0.61839999999999995</v>
      </c>
      <c r="E1300" s="18">
        <v>76.038499999999999</v>
      </c>
      <c r="F1300" s="18">
        <v>67.923100000000005</v>
      </c>
      <c r="G1300" s="18">
        <v>65.942300000000003</v>
      </c>
      <c r="H1300" s="18">
        <v>52</v>
      </c>
      <c r="I1300" s="18">
        <v>59.899099999999997</v>
      </c>
      <c r="J1300" s="18">
        <v>9.8561999999999994</v>
      </c>
      <c r="K1300" s="18">
        <v>8.8405000000000005</v>
      </c>
      <c r="L1300" s="18">
        <v>5.9038000000000004</v>
      </c>
      <c r="M1300" s="18">
        <v>11.4901</v>
      </c>
      <c r="N1300" s="18">
        <v>10.305899999999999</v>
      </c>
      <c r="O1300" s="18">
        <v>6.8825000000000003</v>
      </c>
      <c r="P1300" s="4">
        <f>IF('Data 1Q Ahead No Spaces'!T1300&lt;5,0,IF('Data 1Q Ahead No Spaces'!T1300&lt;11,1,IF('Data 1Q Ahead No Spaces'!T1300&lt;17,2,3)))</f>
        <v>0</v>
      </c>
      <c r="Q1300" s="18">
        <v>161743.247</v>
      </c>
      <c r="R1300" s="7">
        <f>VLOOKUP('Data 1Q Ahead No Spaces'!W1300,Industry!$A$2:$B$11,2,FALSE)</f>
        <v>2</v>
      </c>
    </row>
    <row r="1301" spans="1:18" ht="15" customHeight="1" x14ac:dyDescent="0.35">
      <c r="A1301" s="4">
        <f>IF('Data 1Q Ahead No Spaces'!A1301='Data 1Q Ahead No Spaces'!A1300,'Data to Use'!A1300,'Data to Use'!A1300+1)</f>
        <v>38</v>
      </c>
      <c r="B1301" s="18">
        <v>-0.67500000000000004</v>
      </c>
      <c r="C1301" s="18">
        <v>0.27529999999999999</v>
      </c>
      <c r="D1301" s="18">
        <v>-0.78539999999999999</v>
      </c>
      <c r="E1301" s="18">
        <v>126.4333</v>
      </c>
      <c r="F1301" s="18">
        <v>112.16670000000001</v>
      </c>
      <c r="G1301" s="18">
        <v>110.4667</v>
      </c>
      <c r="H1301" s="18">
        <v>30</v>
      </c>
      <c r="I1301" s="18">
        <v>60.498399999999997</v>
      </c>
      <c r="J1301" s="18">
        <v>9.3961000000000006</v>
      </c>
      <c r="K1301" s="18">
        <v>8.4773999999999994</v>
      </c>
      <c r="L1301" s="18">
        <v>5.6844999999999999</v>
      </c>
      <c r="M1301" s="18">
        <v>10.8368</v>
      </c>
      <c r="N1301" s="18">
        <v>9.7773000000000003</v>
      </c>
      <c r="O1301" s="18">
        <v>6.5560999999999998</v>
      </c>
      <c r="P1301" s="4">
        <f>IF('Data 1Q Ahead No Spaces'!T1301&lt;5,0,IF('Data 1Q Ahead No Spaces'!T1301&lt;11,1,IF('Data 1Q Ahead No Spaces'!T1301&lt;17,2,3)))</f>
        <v>0</v>
      </c>
      <c r="Q1301" s="18">
        <v>167864.14660000001</v>
      </c>
      <c r="R1301" s="7">
        <f>VLOOKUP('Data 1Q Ahead No Spaces'!W1301,Industry!$A$2:$B$11,2,FALSE)</f>
        <v>2</v>
      </c>
    </row>
    <row r="1302" spans="1:18" ht="15" customHeight="1" x14ac:dyDescent="0.35">
      <c r="A1302" s="4">
        <f>IF('Data 1Q Ahead No Spaces'!A1302='Data 1Q Ahead No Spaces'!A1301,'Data to Use'!A1301,'Data to Use'!A1301+1)</f>
        <v>38</v>
      </c>
      <c r="B1302" s="18">
        <v>-0.66979999999999995</v>
      </c>
      <c r="C1302" s="18">
        <v>0.22120000000000001</v>
      </c>
      <c r="D1302" s="18">
        <v>-0.78039999999999998</v>
      </c>
      <c r="E1302" s="18">
        <v>54.7</v>
      </c>
      <c r="F1302" s="18">
        <v>37.4833</v>
      </c>
      <c r="G1302" s="18">
        <v>44.4</v>
      </c>
      <c r="H1302" s="18">
        <v>60</v>
      </c>
      <c r="I1302" s="18">
        <v>59.6676</v>
      </c>
      <c r="J1302" s="18">
        <v>8.0626999999999995</v>
      </c>
      <c r="K1302" s="18">
        <v>7.4009</v>
      </c>
      <c r="L1302" s="18">
        <v>4.8108000000000004</v>
      </c>
      <c r="M1302" s="18">
        <v>8.9428999999999998</v>
      </c>
      <c r="N1302" s="18">
        <v>8.2088000000000001</v>
      </c>
      <c r="O1302" s="18">
        <v>5.3360000000000003</v>
      </c>
      <c r="P1302" s="4">
        <f>IF('Data 1Q Ahead No Spaces'!T1302&lt;5,0,IF('Data 1Q Ahead No Spaces'!T1302&lt;11,1,IF('Data 1Q Ahead No Spaces'!T1302&lt;17,2,3)))</f>
        <v>0</v>
      </c>
      <c r="Q1302" s="18">
        <v>188422.2787</v>
      </c>
      <c r="R1302" s="7">
        <f>VLOOKUP('Data 1Q Ahead No Spaces'!W1302,Industry!$A$2:$B$11,2,FALSE)</f>
        <v>2</v>
      </c>
    </row>
    <row r="1303" spans="1:18" ht="15" customHeight="1" x14ac:dyDescent="0.35">
      <c r="A1303" s="4">
        <f>IF('Data 1Q Ahead No Spaces'!A1303='Data 1Q Ahead No Spaces'!A1302,'Data to Use'!A1302,'Data to Use'!A1302+1)</f>
        <v>38</v>
      </c>
      <c r="B1303" s="18">
        <v>-0.71050000000000002</v>
      </c>
      <c r="C1303" s="18">
        <v>0.2099</v>
      </c>
      <c r="D1303" s="18">
        <v>-0.82530000000000003</v>
      </c>
      <c r="E1303" s="18">
        <v>289.33330000000001</v>
      </c>
      <c r="F1303" s="18">
        <v>262.86669999999998</v>
      </c>
      <c r="G1303" s="18">
        <v>255</v>
      </c>
      <c r="H1303" s="18">
        <v>15</v>
      </c>
      <c r="I1303" s="18">
        <v>61.811700000000002</v>
      </c>
      <c r="J1303" s="18">
        <v>7.3067000000000002</v>
      </c>
      <c r="K1303" s="18">
        <v>6.7496</v>
      </c>
      <c r="L1303" s="18">
        <v>4.5164</v>
      </c>
      <c r="M1303" s="18">
        <v>8.2545999999999999</v>
      </c>
      <c r="N1303" s="18">
        <v>7.6251999999999995</v>
      </c>
      <c r="O1303" s="18">
        <v>5.1022999999999996</v>
      </c>
      <c r="P1303" s="4">
        <f>IF('Data 1Q Ahead No Spaces'!T1303&lt;5,0,IF('Data 1Q Ahead No Spaces'!T1303&lt;11,1,IF('Data 1Q Ahead No Spaces'!T1303&lt;17,2,3)))</f>
        <v>0</v>
      </c>
      <c r="Q1303" s="18">
        <v>198704.00409999999</v>
      </c>
      <c r="R1303" s="7">
        <f>VLOOKUP('Data 1Q Ahead No Spaces'!W1303,Industry!$A$2:$B$11,2,FALSE)</f>
        <v>2</v>
      </c>
    </row>
    <row r="1304" spans="1:18" ht="15" customHeight="1" x14ac:dyDescent="0.35">
      <c r="A1304" s="4">
        <f>IF('Data 1Q Ahead No Spaces'!A1304='Data 1Q Ahead No Spaces'!A1303,'Data to Use'!A1303,'Data to Use'!A1303+1)</f>
        <v>38</v>
      </c>
      <c r="B1304" s="18">
        <v>-0.68679999999999997</v>
      </c>
      <c r="C1304" s="18">
        <v>0.19889999999999999</v>
      </c>
      <c r="D1304" s="18">
        <v>-0.79890000000000005</v>
      </c>
      <c r="E1304" s="18">
        <v>265.66669999999999</v>
      </c>
      <c r="F1304" s="18">
        <v>233.86670000000001</v>
      </c>
      <c r="G1304" s="18">
        <v>229.13329999999999</v>
      </c>
      <c r="H1304" s="18">
        <v>15</v>
      </c>
      <c r="I1304" s="18">
        <v>64.467600000000004</v>
      </c>
      <c r="J1304" s="18">
        <v>6.6223000000000001</v>
      </c>
      <c r="K1304" s="18">
        <v>6.1609999999999996</v>
      </c>
      <c r="L1304" s="18">
        <v>4.2691999999999997</v>
      </c>
      <c r="M1304" s="18">
        <v>7.4866999999999999</v>
      </c>
      <c r="N1304" s="18">
        <v>6.9652000000000003</v>
      </c>
      <c r="O1304" s="18">
        <v>4.8265000000000002</v>
      </c>
      <c r="P1304" s="4">
        <f>IF('Data 1Q Ahead No Spaces'!T1304&lt;5,0,IF('Data 1Q Ahead No Spaces'!T1304&lt;11,1,IF('Data 1Q Ahead No Spaces'!T1304&lt;17,2,3)))</f>
        <v>0</v>
      </c>
      <c r="Q1304" s="18">
        <v>193174.03020000001</v>
      </c>
      <c r="R1304" s="7">
        <f>VLOOKUP('Data 1Q Ahead No Spaces'!W1304,Industry!$A$2:$B$11,2,FALSE)</f>
        <v>2</v>
      </c>
    </row>
    <row r="1305" spans="1:18" ht="15" customHeight="1" x14ac:dyDescent="0.35">
      <c r="A1305" s="4">
        <f>IF('Data 1Q Ahead No Spaces'!A1305='Data 1Q Ahead No Spaces'!A1304,'Data to Use'!A1304,'Data to Use'!A1304+1)</f>
        <v>38</v>
      </c>
      <c r="B1305" s="18">
        <v>-0.83230000000000004</v>
      </c>
      <c r="C1305" s="18">
        <v>0.18340000000000001</v>
      </c>
      <c r="D1305" s="18">
        <v>-0.97150000000000003</v>
      </c>
      <c r="E1305" s="18">
        <v>171.77269999999999</v>
      </c>
      <c r="F1305" s="18">
        <v>143.77269999999999</v>
      </c>
      <c r="G1305" s="18">
        <v>148</v>
      </c>
      <c r="H1305" s="18">
        <v>22</v>
      </c>
      <c r="I1305" s="18">
        <v>65.130600000000001</v>
      </c>
      <c r="J1305" s="18">
        <v>5.8051000000000004</v>
      </c>
      <c r="K1305" s="18">
        <v>5.4477000000000002</v>
      </c>
      <c r="L1305" s="18">
        <v>3.7808999999999999</v>
      </c>
      <c r="M1305" s="18">
        <v>6.5595999999999997</v>
      </c>
      <c r="N1305" s="18">
        <v>6.1558000000000002</v>
      </c>
      <c r="O1305" s="18">
        <v>4.2722999999999995</v>
      </c>
      <c r="P1305" s="4">
        <f>IF('Data 1Q Ahead No Spaces'!T1305&lt;5,0,IF('Data 1Q Ahead No Spaces'!T1305&lt;11,1,IF('Data 1Q Ahead No Spaces'!T1305&lt;17,2,3)))</f>
        <v>0</v>
      </c>
      <c r="Q1305" s="18">
        <v>188258.88589999999</v>
      </c>
      <c r="R1305" s="7">
        <f>VLOOKUP('Data 1Q Ahead No Spaces'!W1305,Industry!$A$2:$B$11,2,FALSE)</f>
        <v>2</v>
      </c>
    </row>
    <row r="1306" spans="1:18" ht="15" customHeight="1" x14ac:dyDescent="0.35">
      <c r="A1306" s="4">
        <f>IF('Data 1Q Ahead No Spaces'!A1306='Data 1Q Ahead No Spaces'!A1305,'Data to Use'!A1305,'Data to Use'!A1305+1)</f>
        <v>38</v>
      </c>
      <c r="B1306" s="18">
        <v>-0.90139999999999998</v>
      </c>
      <c r="C1306" s="18">
        <v>0.20930000000000001</v>
      </c>
      <c r="D1306" s="18">
        <v>-1.0485</v>
      </c>
      <c r="E1306" s="18">
        <v>1410</v>
      </c>
      <c r="F1306" s="18">
        <v>839</v>
      </c>
      <c r="G1306" s="18">
        <v>1156.5</v>
      </c>
      <c r="H1306" s="18">
        <v>2</v>
      </c>
      <c r="I1306" s="18">
        <v>65.761799999999994</v>
      </c>
      <c r="J1306" s="18">
        <v>5.2104999999999997</v>
      </c>
      <c r="K1306" s="18">
        <v>4.8726000000000003</v>
      </c>
      <c r="L1306" s="18">
        <v>3.4264999999999999</v>
      </c>
      <c r="M1306" s="18">
        <v>6.9362000000000004</v>
      </c>
      <c r="N1306" s="18">
        <v>6.4863</v>
      </c>
      <c r="O1306" s="18">
        <v>4.5613999999999999</v>
      </c>
      <c r="P1306" s="4">
        <f>IF('Data 1Q Ahead No Spaces'!T1306&lt;5,0,IF('Data 1Q Ahead No Spaces'!T1306&lt;11,1,IF('Data 1Q Ahead No Spaces'!T1306&lt;17,2,3)))</f>
        <v>0</v>
      </c>
      <c r="Q1306" s="18">
        <v>178766.12779999999</v>
      </c>
      <c r="R1306" s="7">
        <f>VLOOKUP('Data 1Q Ahead No Spaces'!W1306,Industry!$A$2:$B$11,2,FALSE)</f>
        <v>2</v>
      </c>
    </row>
    <row r="1307" spans="1:18" ht="15" customHeight="1" x14ac:dyDescent="0.35">
      <c r="A1307" s="4">
        <f>IF('Data 1Q Ahead No Spaces'!A1307='Data 1Q Ahead No Spaces'!A1306,'Data to Use'!A1306,'Data to Use'!A1306+1)</f>
        <v>38</v>
      </c>
      <c r="B1307" s="18">
        <v>-0.96899999999999997</v>
      </c>
      <c r="C1307" s="18">
        <v>0.22009999999999999</v>
      </c>
      <c r="D1307" s="18">
        <v>-1.1284000000000001</v>
      </c>
      <c r="E1307" s="18">
        <v>267.125</v>
      </c>
      <c r="F1307" s="18">
        <v>239.25</v>
      </c>
      <c r="G1307" s="18">
        <v>234.5625</v>
      </c>
      <c r="H1307" s="18">
        <v>16</v>
      </c>
      <c r="I1307" s="18">
        <v>66.185400000000001</v>
      </c>
      <c r="J1307" s="18">
        <v>4.8148</v>
      </c>
      <c r="K1307" s="18">
        <v>4.5071000000000003</v>
      </c>
      <c r="L1307" s="18">
        <v>3.1867000000000001</v>
      </c>
      <c r="M1307" s="18">
        <v>6.8283000000000005</v>
      </c>
      <c r="N1307" s="18">
        <v>6.3917999999999999</v>
      </c>
      <c r="O1307" s="18">
        <v>4.5193000000000003</v>
      </c>
      <c r="P1307" s="4">
        <f>IF('Data 1Q Ahead No Spaces'!T1307&lt;5,0,IF('Data 1Q Ahead No Spaces'!T1307&lt;11,1,IF('Data 1Q Ahead No Spaces'!T1307&lt;17,2,3)))</f>
        <v>0</v>
      </c>
      <c r="Q1307" s="18">
        <v>176030.8578</v>
      </c>
      <c r="R1307" s="7">
        <f>VLOOKUP('Data 1Q Ahead No Spaces'!W1307,Industry!$A$2:$B$11,2,FALSE)</f>
        <v>2</v>
      </c>
    </row>
    <row r="1308" spans="1:18" ht="15" customHeight="1" x14ac:dyDescent="0.35">
      <c r="A1308" s="4">
        <f>IF('Data 1Q Ahead No Spaces'!A1308='Data 1Q Ahead No Spaces'!A1307,'Data to Use'!A1307,'Data to Use'!A1307+1)</f>
        <v>38</v>
      </c>
      <c r="B1308" s="18">
        <v>-0.8175</v>
      </c>
      <c r="C1308" s="18">
        <v>0.2072</v>
      </c>
      <c r="D1308" s="18">
        <v>-0.95230000000000004</v>
      </c>
      <c r="E1308" s="18">
        <v>303.23079999999999</v>
      </c>
      <c r="F1308" s="18">
        <v>258</v>
      </c>
      <c r="G1308" s="18">
        <v>261.23079999999999</v>
      </c>
      <c r="H1308" s="18">
        <v>13</v>
      </c>
      <c r="I1308" s="18">
        <v>66.801100000000005</v>
      </c>
      <c r="J1308" s="18">
        <v>4.8623000000000003</v>
      </c>
      <c r="K1308" s="18">
        <v>4.5669000000000004</v>
      </c>
      <c r="L1308" s="18">
        <v>3.2481</v>
      </c>
      <c r="M1308" s="18">
        <v>6.4675000000000002</v>
      </c>
      <c r="N1308" s="18">
        <v>6.0746000000000002</v>
      </c>
      <c r="O1308" s="18">
        <v>4.3204000000000002</v>
      </c>
      <c r="P1308" s="4">
        <f>IF('Data 1Q Ahead No Spaces'!T1308&lt;5,0,IF('Data 1Q Ahead No Spaces'!T1308&lt;11,1,IF('Data 1Q Ahead No Spaces'!T1308&lt;17,2,3)))</f>
        <v>0</v>
      </c>
      <c r="Q1308" s="18">
        <v>175804.50099999999</v>
      </c>
      <c r="R1308" s="7">
        <f>VLOOKUP('Data 1Q Ahead No Spaces'!W1308,Industry!$A$2:$B$11,2,FALSE)</f>
        <v>2</v>
      </c>
    </row>
    <row r="1309" spans="1:18" ht="15" customHeight="1" x14ac:dyDescent="0.35">
      <c r="A1309" s="4">
        <f>IF('Data 1Q Ahead No Spaces'!A1309='Data 1Q Ahead No Spaces'!A1308,'Data to Use'!A1308,'Data to Use'!A1308+1)</f>
        <v>38</v>
      </c>
      <c r="B1309" s="18">
        <v>-0.81169999999999998</v>
      </c>
      <c r="C1309" s="18">
        <v>0.18099999999999999</v>
      </c>
      <c r="D1309" s="18">
        <v>-0.94269999999999998</v>
      </c>
      <c r="E1309" s="18">
        <v>320.4615</v>
      </c>
      <c r="F1309" s="18">
        <v>276.38459999999998</v>
      </c>
      <c r="G1309" s="18">
        <v>279</v>
      </c>
      <c r="H1309" s="18">
        <v>13</v>
      </c>
      <c r="I1309" s="18">
        <v>66.254599999999996</v>
      </c>
      <c r="J1309" s="18">
        <v>4.9466000000000001</v>
      </c>
      <c r="K1309" s="18">
        <v>4.6737000000000002</v>
      </c>
      <c r="L1309" s="18">
        <v>3.2774000000000001</v>
      </c>
      <c r="M1309" s="18">
        <v>5.8388999999999998</v>
      </c>
      <c r="N1309" s="18">
        <v>5.5167000000000002</v>
      </c>
      <c r="O1309" s="18">
        <v>3.8685</v>
      </c>
      <c r="P1309" s="4">
        <f>IF('Data 1Q Ahead No Spaces'!T1309&lt;5,0,IF('Data 1Q Ahead No Spaces'!T1309&lt;11,1,IF('Data 1Q Ahead No Spaces'!T1309&lt;17,2,3)))</f>
        <v>0</v>
      </c>
      <c r="Q1309" s="18">
        <v>188606.73560000001</v>
      </c>
      <c r="R1309" s="7">
        <f>VLOOKUP('Data 1Q Ahead No Spaces'!W1309,Industry!$A$2:$B$11,2,FALSE)</f>
        <v>2</v>
      </c>
    </row>
    <row r="1310" spans="1:18" ht="15" customHeight="1" x14ac:dyDescent="0.35">
      <c r="A1310" s="4">
        <f>IF('Data 1Q Ahead No Spaces'!A1310='Data 1Q Ahead No Spaces'!A1309,'Data to Use'!A1309,'Data to Use'!A1309+1)</f>
        <v>38</v>
      </c>
      <c r="B1310" s="18">
        <v>0.15690000000000001</v>
      </c>
      <c r="C1310" s="18">
        <v>0.48089999999999999</v>
      </c>
      <c r="D1310" s="18">
        <v>0.18190000000000001</v>
      </c>
      <c r="E1310" s="18">
        <v>166.8571</v>
      </c>
      <c r="F1310" s="18">
        <v>116.4286</v>
      </c>
      <c r="G1310" s="18">
        <v>139.66669999999999</v>
      </c>
      <c r="H1310" s="18">
        <v>21</v>
      </c>
      <c r="I1310" s="18">
        <v>55.725900000000003</v>
      </c>
      <c r="J1310" s="18">
        <v>5.1223000000000001</v>
      </c>
      <c r="K1310" s="18">
        <v>4.3867000000000003</v>
      </c>
      <c r="L1310" s="18">
        <v>2.8544999999999998</v>
      </c>
      <c r="M1310" s="18">
        <v>16.7684</v>
      </c>
      <c r="N1310" s="18">
        <v>14.3604</v>
      </c>
      <c r="O1310" s="18">
        <v>9.3444000000000003</v>
      </c>
      <c r="P1310" s="4">
        <f>IF('Data 1Q Ahead No Spaces'!T1310&lt;5,0,IF('Data 1Q Ahead No Spaces'!T1310&lt;11,1,IF('Data 1Q Ahead No Spaces'!T1310&lt;17,2,3)))</f>
        <v>0</v>
      </c>
      <c r="Q1310" s="18">
        <v>191011.04459999999</v>
      </c>
      <c r="R1310" s="7">
        <f>VLOOKUP('Data 1Q Ahead No Spaces'!W1310,Industry!$A$2:$B$11,2,FALSE)</f>
        <v>2</v>
      </c>
    </row>
    <row r="1311" spans="1:18" ht="15" customHeight="1" x14ac:dyDescent="0.35">
      <c r="A1311" s="4">
        <f>IF('Data 1Q Ahead No Spaces'!A1311='Data 1Q Ahead No Spaces'!A1310,'Data to Use'!A1310,'Data to Use'!A1310+1)</f>
        <v>38</v>
      </c>
      <c r="B1311" s="18">
        <v>9.06E-2</v>
      </c>
      <c r="C1311" s="18">
        <v>0.47289999999999999</v>
      </c>
      <c r="D1311" s="18">
        <v>0.1052</v>
      </c>
      <c r="E1311" s="18">
        <v>77.741900000000001</v>
      </c>
      <c r="F1311" s="18">
        <v>70.548400000000001</v>
      </c>
      <c r="G1311" s="18">
        <v>67.709699999999998</v>
      </c>
      <c r="H1311" s="18">
        <v>62</v>
      </c>
      <c r="I1311" s="18">
        <v>56.015099999999997</v>
      </c>
      <c r="J1311" s="18">
        <v>4.9158999999999997</v>
      </c>
      <c r="K1311" s="18">
        <v>4.2248999999999999</v>
      </c>
      <c r="L1311" s="18">
        <v>2.7537000000000003</v>
      </c>
      <c r="M1311" s="18">
        <v>16.355599999999999</v>
      </c>
      <c r="N1311" s="18">
        <v>14.0565</v>
      </c>
      <c r="O1311" s="18">
        <v>9.1616</v>
      </c>
      <c r="P1311" s="4">
        <f>IF('Data 1Q Ahead No Spaces'!T1311&lt;5,0,IF('Data 1Q Ahead No Spaces'!T1311&lt;11,1,IF('Data 1Q Ahead No Spaces'!T1311&lt;17,2,3)))</f>
        <v>0</v>
      </c>
      <c r="Q1311" s="18">
        <v>174393.43719999999</v>
      </c>
      <c r="R1311" s="7">
        <f>VLOOKUP('Data 1Q Ahead No Spaces'!W1311,Industry!$A$2:$B$11,2,FALSE)</f>
        <v>2</v>
      </c>
    </row>
    <row r="1312" spans="1:18" ht="15" customHeight="1" x14ac:dyDescent="0.35">
      <c r="A1312" s="4">
        <f>IF('Data 1Q Ahead No Spaces'!A1312='Data 1Q Ahead No Spaces'!A1311,'Data to Use'!A1311,'Data to Use'!A1311+1)</f>
        <v>38</v>
      </c>
      <c r="B1312" s="18">
        <v>2.9000000000000001E-2</v>
      </c>
      <c r="C1312" s="18">
        <v>0.44290000000000002</v>
      </c>
      <c r="D1312" s="18">
        <v>3.3799999999999997E-2</v>
      </c>
      <c r="E1312" s="18">
        <v>77.305099999999996</v>
      </c>
      <c r="F1312" s="18">
        <v>67.152500000000003</v>
      </c>
      <c r="G1312" s="18">
        <v>65.728800000000007</v>
      </c>
      <c r="H1312" s="18">
        <v>59</v>
      </c>
      <c r="I1312" s="18">
        <v>57.74</v>
      </c>
      <c r="J1312" s="18">
        <v>4.6681999999999997</v>
      </c>
      <c r="K1312" s="18">
        <v>4.0580999999999996</v>
      </c>
      <c r="L1312" s="18">
        <v>2.6954000000000002</v>
      </c>
      <c r="M1312" s="18">
        <v>15.0341</v>
      </c>
      <c r="N1312" s="18">
        <v>13.0692</v>
      </c>
      <c r="O1312" s="18">
        <v>8.6806999999999999</v>
      </c>
      <c r="P1312" s="4">
        <f>IF('Data 1Q Ahead No Spaces'!T1312&lt;5,0,IF('Data 1Q Ahead No Spaces'!T1312&lt;11,1,IF('Data 1Q Ahead No Spaces'!T1312&lt;17,2,3)))</f>
        <v>0</v>
      </c>
      <c r="Q1312" s="18">
        <v>178317.31159999999</v>
      </c>
      <c r="R1312" s="7">
        <f>VLOOKUP('Data 1Q Ahead No Spaces'!W1312,Industry!$A$2:$B$11,2,FALSE)</f>
        <v>2</v>
      </c>
    </row>
    <row r="1313" spans="1:18" ht="15" customHeight="1" x14ac:dyDescent="0.35">
      <c r="A1313" s="4">
        <f>IF('Data 1Q Ahead No Spaces'!A1313='Data 1Q Ahead No Spaces'!A1312,'Data to Use'!A1312,'Data to Use'!A1312+1)</f>
        <v>38</v>
      </c>
      <c r="B1313" s="18">
        <v>-2.47E-2</v>
      </c>
      <c r="C1313" s="18">
        <v>0.52749999999999997</v>
      </c>
      <c r="D1313" s="18">
        <v>-2.8799999999999999E-2</v>
      </c>
      <c r="E1313" s="18">
        <v>55.6098</v>
      </c>
      <c r="F1313" s="18">
        <v>47.5732</v>
      </c>
      <c r="G1313" s="18">
        <v>48.329300000000003</v>
      </c>
      <c r="H1313" s="18">
        <v>82</v>
      </c>
      <c r="I1313" s="18">
        <v>55.390599999999999</v>
      </c>
      <c r="J1313" s="18">
        <v>10.6327</v>
      </c>
      <c r="K1313" s="18">
        <v>9.0014000000000003</v>
      </c>
      <c r="L1313" s="18">
        <v>5.8895</v>
      </c>
      <c r="M1313" s="18">
        <v>18.1236</v>
      </c>
      <c r="N1313" s="18">
        <v>15.3429</v>
      </c>
      <c r="O1313" s="18">
        <v>10.0388</v>
      </c>
      <c r="P1313" s="4">
        <f>IF('Data 1Q Ahead No Spaces'!T1313&lt;5,0,IF('Data 1Q Ahead No Spaces'!T1313&lt;11,1,IF('Data 1Q Ahead No Spaces'!T1313&lt;17,2,3)))</f>
        <v>0</v>
      </c>
      <c r="Q1313" s="18">
        <v>188756.49419999999</v>
      </c>
      <c r="R1313" s="7">
        <f>VLOOKUP('Data 1Q Ahead No Spaces'!W1313,Industry!$A$2:$B$11,2,FALSE)</f>
        <v>2</v>
      </c>
    </row>
    <row r="1314" spans="1:18" ht="15" customHeight="1" x14ac:dyDescent="0.35">
      <c r="A1314" s="4">
        <f>IF('Data 1Q Ahead No Spaces'!A1314='Data 1Q Ahead No Spaces'!A1313,'Data to Use'!A1313,'Data to Use'!A1313+1)</f>
        <v>38</v>
      </c>
      <c r="B1314" s="18">
        <v>1.23E-2</v>
      </c>
      <c r="C1314" s="18">
        <v>0.62690000000000001</v>
      </c>
      <c r="D1314" s="18">
        <v>1.46E-2</v>
      </c>
      <c r="E1314" s="18">
        <v>43.537599999999998</v>
      </c>
      <c r="F1314" s="18">
        <v>12.605399999999999</v>
      </c>
      <c r="G1314" s="18">
        <v>34.128999999999998</v>
      </c>
      <c r="H1314" s="18">
        <v>93</v>
      </c>
      <c r="I1314" s="18">
        <v>53.510599999999997</v>
      </c>
      <c r="J1314" s="18">
        <v>16.329999999999998</v>
      </c>
      <c r="K1314" s="18">
        <v>13.3835</v>
      </c>
      <c r="L1314" s="18">
        <v>8.7383000000000006</v>
      </c>
      <c r="M1314" s="18">
        <v>22.015699999999999</v>
      </c>
      <c r="N1314" s="18">
        <v>18.043399999999998</v>
      </c>
      <c r="O1314" s="18">
        <v>11.780799999999999</v>
      </c>
      <c r="P1314" s="4">
        <f>IF('Data 1Q Ahead No Spaces'!T1314&lt;5,0,IF('Data 1Q Ahead No Spaces'!T1314&lt;11,1,IF('Data 1Q Ahead No Spaces'!T1314&lt;17,2,3)))</f>
        <v>0</v>
      </c>
      <c r="Q1314" s="18">
        <v>191374.22570000001</v>
      </c>
      <c r="R1314" s="7">
        <f>VLOOKUP('Data 1Q Ahead No Spaces'!W1314,Industry!$A$2:$B$11,2,FALSE)</f>
        <v>2</v>
      </c>
    </row>
    <row r="1315" spans="1:18" ht="15" customHeight="1" x14ac:dyDescent="0.35">
      <c r="A1315" s="4">
        <f>IF('Data 1Q Ahead No Spaces'!A1315='Data 1Q Ahead No Spaces'!A1314,'Data to Use'!A1314,'Data to Use'!A1314+1)</f>
        <v>38</v>
      </c>
      <c r="B1315" s="18">
        <v>1.4500000000000001E-2</v>
      </c>
      <c r="C1315" s="18">
        <v>0.72440000000000004</v>
      </c>
      <c r="D1315" s="18">
        <v>1.7100000000000001E-2</v>
      </c>
      <c r="E1315" s="18">
        <v>55.214300000000001</v>
      </c>
      <c r="F1315" s="18">
        <v>50.326500000000003</v>
      </c>
      <c r="G1315" s="18">
        <v>48.418399999999998</v>
      </c>
      <c r="H1315" s="18">
        <v>98</v>
      </c>
      <c r="I1315" s="18">
        <v>53.055399999999999</v>
      </c>
      <c r="J1315" s="18">
        <v>15.706300000000001</v>
      </c>
      <c r="K1315" s="18">
        <v>12.562899999999999</v>
      </c>
      <c r="L1315" s="18">
        <v>8.3330000000000002</v>
      </c>
      <c r="M1315" s="18">
        <v>25.0214</v>
      </c>
      <c r="N1315" s="18">
        <v>20.0137</v>
      </c>
      <c r="O1315" s="18">
        <v>13.2752</v>
      </c>
      <c r="P1315" s="4">
        <f>IF('Data 1Q Ahead No Spaces'!T1315&lt;5,0,IF('Data 1Q Ahead No Spaces'!T1315&lt;11,1,IF('Data 1Q Ahead No Spaces'!T1315&lt;17,2,3)))</f>
        <v>0</v>
      </c>
      <c r="Q1315" s="18">
        <v>180829.11060000001</v>
      </c>
      <c r="R1315" s="7">
        <f>VLOOKUP('Data 1Q Ahead No Spaces'!W1315,Industry!$A$2:$B$11,2,FALSE)</f>
        <v>2</v>
      </c>
    </row>
    <row r="1316" spans="1:18" ht="15" customHeight="1" x14ac:dyDescent="0.35">
      <c r="A1316" s="4">
        <f>IF('Data 1Q Ahead No Spaces'!A1316='Data 1Q Ahead No Spaces'!A1315,'Data to Use'!A1315,'Data to Use'!A1315+1)</f>
        <v>38</v>
      </c>
      <c r="B1316" s="18">
        <v>4.5600000000000002E-2</v>
      </c>
      <c r="C1316" s="18">
        <v>0.8629</v>
      </c>
      <c r="D1316" s="18">
        <v>5.3600000000000002E-2</v>
      </c>
      <c r="E1316" s="18">
        <v>47.0381</v>
      </c>
      <c r="F1316" s="18">
        <v>40.495199999999997</v>
      </c>
      <c r="G1316" s="18">
        <v>40.533299999999997</v>
      </c>
      <c r="H1316" s="18">
        <v>105</v>
      </c>
      <c r="I1316" s="18">
        <v>52.699399999999997</v>
      </c>
      <c r="J1316" s="18">
        <v>18.886600000000001</v>
      </c>
      <c r="K1316" s="18">
        <v>14.529199999999999</v>
      </c>
      <c r="L1316" s="18">
        <v>9.9530999999999992</v>
      </c>
      <c r="M1316" s="18">
        <v>29.990300000000001</v>
      </c>
      <c r="N1316" s="18">
        <v>23.071200000000001</v>
      </c>
      <c r="O1316" s="18">
        <v>15.8047</v>
      </c>
      <c r="P1316" s="4">
        <f>IF('Data 1Q Ahead No Spaces'!T1316&lt;5,0,IF('Data 1Q Ahead No Spaces'!T1316&lt;11,1,IF('Data 1Q Ahead No Spaces'!T1316&lt;17,2,3)))</f>
        <v>0</v>
      </c>
      <c r="Q1316" s="18">
        <v>177768.5814</v>
      </c>
      <c r="R1316" s="7">
        <f>VLOOKUP('Data 1Q Ahead No Spaces'!W1316,Industry!$A$2:$B$11,2,FALSE)</f>
        <v>2</v>
      </c>
    </row>
    <row r="1317" spans="1:18" ht="15" customHeight="1" x14ac:dyDescent="0.35">
      <c r="A1317" s="4">
        <f>IF('Data 1Q Ahead No Spaces'!A1317='Data 1Q Ahead No Spaces'!A1316,'Data to Use'!A1316,'Data to Use'!A1316+1)</f>
        <v>38</v>
      </c>
      <c r="B1317" s="18">
        <v>-8.3999999999999995E-3</v>
      </c>
      <c r="C1317" s="18">
        <v>0.9</v>
      </c>
      <c r="D1317" s="18">
        <v>-9.9000000000000008E-3</v>
      </c>
      <c r="E1317" s="18">
        <v>39.8279</v>
      </c>
      <c r="F1317" s="18">
        <v>33.5</v>
      </c>
      <c r="G1317" s="18">
        <v>33.532800000000002</v>
      </c>
      <c r="H1317" s="18">
        <v>122</v>
      </c>
      <c r="I1317" s="18">
        <v>52.134</v>
      </c>
      <c r="J1317" s="18">
        <v>18.356100000000001</v>
      </c>
      <c r="K1317" s="18">
        <v>13.904999999999999</v>
      </c>
      <c r="L1317" s="18">
        <v>9.5698000000000008</v>
      </c>
      <c r="M1317" s="18">
        <v>32.011200000000002</v>
      </c>
      <c r="N1317" s="18">
        <v>24.248799999999999</v>
      </c>
      <c r="O1317" s="18">
        <v>16.688700000000001</v>
      </c>
      <c r="P1317" s="4">
        <f>IF('Data 1Q Ahead No Spaces'!T1317&lt;5,0,IF('Data 1Q Ahead No Spaces'!T1317&lt;11,1,IF('Data 1Q Ahead No Spaces'!T1317&lt;17,2,3)))</f>
        <v>0</v>
      </c>
      <c r="Q1317" s="18">
        <v>192954.73180000001</v>
      </c>
      <c r="R1317" s="7">
        <f>VLOOKUP('Data 1Q Ahead No Spaces'!W1317,Industry!$A$2:$B$11,2,FALSE)</f>
        <v>2</v>
      </c>
    </row>
    <row r="1318" spans="1:18" ht="15" customHeight="1" x14ac:dyDescent="0.35">
      <c r="A1318" s="4">
        <f>IF('Data 1Q Ahead No Spaces'!A1318='Data 1Q Ahead No Spaces'!A1317,'Data to Use'!A1317,'Data to Use'!A1317+1)</f>
        <v>38</v>
      </c>
      <c r="B1318" s="18">
        <v>-5.04E-2</v>
      </c>
      <c r="C1318" s="18">
        <v>0.7298</v>
      </c>
      <c r="D1318" s="18">
        <v>-5.9200000000000003E-2</v>
      </c>
      <c r="E1318" s="18">
        <v>35.109099999999998</v>
      </c>
      <c r="F1318" s="18">
        <v>24.854500000000002</v>
      </c>
      <c r="G1318" s="18">
        <v>28.609100000000002</v>
      </c>
      <c r="H1318" s="18">
        <v>110</v>
      </c>
      <c r="I1318" s="18">
        <v>50.064799999999998</v>
      </c>
      <c r="J1318" s="18">
        <v>19.100899999999999</v>
      </c>
      <c r="K1318" s="18">
        <v>14.9366</v>
      </c>
      <c r="L1318" s="18">
        <v>9.5627999999999993</v>
      </c>
      <c r="M1318" s="18">
        <v>27.879799999999999</v>
      </c>
      <c r="N1318" s="18">
        <v>21.801600000000001</v>
      </c>
      <c r="O1318" s="18">
        <v>13.958</v>
      </c>
      <c r="P1318" s="4">
        <f>IF('Data 1Q Ahead No Spaces'!T1318&lt;5,0,IF('Data 1Q Ahead No Spaces'!T1318&lt;11,1,IF('Data 1Q Ahead No Spaces'!T1318&lt;17,2,3)))</f>
        <v>0</v>
      </c>
      <c r="Q1318" s="18">
        <v>162163.0637</v>
      </c>
      <c r="R1318" s="7">
        <f>VLOOKUP('Data 1Q Ahead No Spaces'!W1318,Industry!$A$2:$B$11,2,FALSE)</f>
        <v>2</v>
      </c>
    </row>
    <row r="1319" spans="1:18" ht="15" customHeight="1" x14ac:dyDescent="0.35">
      <c r="A1319" s="4">
        <f>IF('Data 1Q Ahead No Spaces'!A1319='Data 1Q Ahead No Spaces'!A1318,'Data to Use'!A1318,'Data to Use'!A1318+1)</f>
        <v>38</v>
      </c>
      <c r="B1319" s="18">
        <v>6.4999999999999997E-3</v>
      </c>
      <c r="C1319" s="18">
        <v>0.87180000000000002</v>
      </c>
      <c r="D1319" s="18">
        <v>7.7000000000000002E-3</v>
      </c>
      <c r="E1319" s="18">
        <v>50.235799999999998</v>
      </c>
      <c r="F1319" s="18">
        <v>46.132100000000001</v>
      </c>
      <c r="G1319" s="18">
        <v>43.858499999999999</v>
      </c>
      <c r="H1319" s="18">
        <v>106</v>
      </c>
      <c r="I1319" s="18">
        <v>50.860599999999998</v>
      </c>
      <c r="J1319" s="18">
        <v>18.3873</v>
      </c>
      <c r="K1319" s="18">
        <v>13.915100000000001</v>
      </c>
      <c r="L1319" s="18">
        <v>9.3519000000000005</v>
      </c>
      <c r="M1319" s="18">
        <v>32.139000000000003</v>
      </c>
      <c r="N1319" s="18">
        <v>24.322099999999999</v>
      </c>
      <c r="O1319" s="18">
        <v>16.3461</v>
      </c>
      <c r="P1319" s="4">
        <f>IF('Data 1Q Ahead No Spaces'!T1319&lt;5,0,IF('Data 1Q Ahead No Spaces'!T1319&lt;11,1,IF('Data 1Q Ahead No Spaces'!T1319&lt;17,2,3)))</f>
        <v>0</v>
      </c>
      <c r="Q1319" s="18">
        <v>145755.38130000001</v>
      </c>
      <c r="R1319" s="7">
        <f>VLOOKUP('Data 1Q Ahead No Spaces'!W1319,Industry!$A$2:$B$11,2,FALSE)</f>
        <v>2</v>
      </c>
    </row>
    <row r="1320" spans="1:18" ht="15" customHeight="1" x14ac:dyDescent="0.35">
      <c r="A1320" s="4">
        <f>IF('Data 1Q Ahead No Spaces'!A1320='Data 1Q Ahead No Spaces'!A1319,'Data to Use'!A1319,'Data to Use'!A1319+1)</f>
        <v>38</v>
      </c>
      <c r="B1320" s="18">
        <v>-5.8700000000000002E-2</v>
      </c>
      <c r="C1320" s="18">
        <v>0.83819999999999995</v>
      </c>
      <c r="D1320" s="18">
        <v>-6.9000000000000006E-2</v>
      </c>
      <c r="E1320" s="18">
        <v>45.7545</v>
      </c>
      <c r="F1320" s="18">
        <v>40.6</v>
      </c>
      <c r="G1320" s="18">
        <v>39.581800000000001</v>
      </c>
      <c r="H1320" s="18">
        <v>110</v>
      </c>
      <c r="I1320" s="18">
        <v>52.891199999999998</v>
      </c>
      <c r="J1320" s="18">
        <v>17.685500000000001</v>
      </c>
      <c r="K1320" s="18">
        <v>13.6633</v>
      </c>
      <c r="L1320" s="18">
        <v>9.3541000000000007</v>
      </c>
      <c r="M1320" s="18">
        <v>29.4376</v>
      </c>
      <c r="N1320" s="18">
        <v>22.742699999999999</v>
      </c>
      <c r="O1320" s="18">
        <v>15.569900000000001</v>
      </c>
      <c r="P1320" s="4">
        <f>IF('Data 1Q Ahead No Spaces'!T1320&lt;5,0,IF('Data 1Q Ahead No Spaces'!T1320&lt;11,1,IF('Data 1Q Ahead No Spaces'!T1320&lt;17,2,3)))</f>
        <v>0</v>
      </c>
      <c r="Q1320" s="18">
        <v>155895.67079999999</v>
      </c>
      <c r="R1320" s="7">
        <f>VLOOKUP('Data 1Q Ahead No Spaces'!W1320,Industry!$A$2:$B$11,2,FALSE)</f>
        <v>2</v>
      </c>
    </row>
    <row r="1321" spans="1:18" ht="15" customHeight="1" x14ac:dyDescent="0.35">
      <c r="A1321" s="4">
        <f>IF('Data 1Q Ahead No Spaces'!A1321='Data 1Q Ahead No Spaces'!A1320,'Data to Use'!A1320,'Data to Use'!A1320+1)</f>
        <v>38</v>
      </c>
      <c r="B1321" s="18">
        <v>-0.1439</v>
      </c>
      <c r="C1321" s="18">
        <v>0.70679999999999998</v>
      </c>
      <c r="D1321" s="18">
        <v>-0.16789999999999999</v>
      </c>
      <c r="E1321" s="18">
        <v>34.7746</v>
      </c>
      <c r="F1321" s="18">
        <v>31.119700000000002</v>
      </c>
      <c r="G1321" s="18">
        <v>30.021100000000001</v>
      </c>
      <c r="H1321" s="18">
        <v>142</v>
      </c>
      <c r="I1321" s="18">
        <v>55.029600000000002</v>
      </c>
      <c r="J1321" s="18">
        <v>16.392099999999999</v>
      </c>
      <c r="K1321" s="18">
        <v>13.324400000000001</v>
      </c>
      <c r="L1321" s="18">
        <v>9.0205000000000002</v>
      </c>
      <c r="M1321" s="18">
        <v>23.023199999999999</v>
      </c>
      <c r="N1321" s="18">
        <v>18.714500000000001</v>
      </c>
      <c r="O1321" s="18">
        <v>12.669599999999999</v>
      </c>
      <c r="P1321" s="4">
        <f>IF('Data 1Q Ahead No Spaces'!T1321&lt;5,0,IF('Data 1Q Ahead No Spaces'!T1321&lt;11,1,IF('Data 1Q Ahead No Spaces'!T1321&lt;17,2,3)))</f>
        <v>0</v>
      </c>
      <c r="Q1321" s="18">
        <v>167191.29120000001</v>
      </c>
      <c r="R1321" s="7">
        <f>VLOOKUP('Data 1Q Ahead No Spaces'!W1321,Industry!$A$2:$B$11,2,FALSE)</f>
        <v>2</v>
      </c>
    </row>
    <row r="1322" spans="1:18" ht="15" customHeight="1" x14ac:dyDescent="0.35">
      <c r="A1322" s="4">
        <f>IF('Data 1Q Ahead No Spaces'!A1322='Data 1Q Ahead No Spaces'!A1321,'Data to Use'!A1321,'Data to Use'!A1321+1)</f>
        <v>38</v>
      </c>
      <c r="B1322" s="18">
        <v>-0.26600000000000001</v>
      </c>
      <c r="C1322" s="18">
        <v>0.93269999999999997</v>
      </c>
      <c r="D1322" s="18">
        <v>-0.31330000000000002</v>
      </c>
      <c r="E1322" s="18">
        <v>32.989199999999997</v>
      </c>
      <c r="F1322" s="18">
        <v>23.914000000000001</v>
      </c>
      <c r="G1322" s="18">
        <v>24.9892</v>
      </c>
      <c r="H1322" s="18">
        <v>93</v>
      </c>
      <c r="I1322" s="18">
        <v>53.429400000000001</v>
      </c>
      <c r="J1322" s="18">
        <v>16.254799999999999</v>
      </c>
      <c r="K1322" s="18">
        <v>12.6257</v>
      </c>
      <c r="L1322" s="18">
        <v>8.6849000000000007</v>
      </c>
      <c r="M1322" s="18">
        <v>28.744</v>
      </c>
      <c r="N1322" s="18">
        <v>22.326499999999999</v>
      </c>
      <c r="O1322" s="18">
        <v>15.357699999999999</v>
      </c>
      <c r="P1322" s="4">
        <f>IF('Data 1Q Ahead No Spaces'!T1322&lt;5,0,IF('Data 1Q Ahead No Spaces'!T1322&lt;11,1,IF('Data 1Q Ahead No Spaces'!T1322&lt;17,2,3)))</f>
        <v>0</v>
      </c>
      <c r="Q1322" s="18">
        <v>177405.8156</v>
      </c>
      <c r="R1322" s="7">
        <f>VLOOKUP('Data 1Q Ahead No Spaces'!W1322,Industry!$A$2:$B$11,2,FALSE)</f>
        <v>2</v>
      </c>
    </row>
    <row r="1323" spans="1:18" ht="15" customHeight="1" x14ac:dyDescent="0.35">
      <c r="A1323" s="4">
        <f>IF('Data 1Q Ahead No Spaces'!A1323='Data 1Q Ahead No Spaces'!A1322,'Data to Use'!A1322,'Data to Use'!A1322+1)</f>
        <v>38</v>
      </c>
      <c r="B1323" s="18">
        <v>-0.31859999999999999</v>
      </c>
      <c r="C1323" s="18">
        <v>0.77049999999999996</v>
      </c>
      <c r="D1323" s="18">
        <v>-0.37609999999999999</v>
      </c>
      <c r="E1323" s="18">
        <v>50.935200000000002</v>
      </c>
      <c r="F1323" s="18">
        <v>47.259300000000003</v>
      </c>
      <c r="G1323" s="18">
        <v>44.1389</v>
      </c>
      <c r="H1323" s="18">
        <v>108</v>
      </c>
      <c r="I1323" s="18">
        <v>56.6282</v>
      </c>
      <c r="J1323" s="18">
        <v>15.230399999999999</v>
      </c>
      <c r="K1323" s="18">
        <v>12.395199999999999</v>
      </c>
      <c r="L1323" s="18">
        <v>8.6247000000000007</v>
      </c>
      <c r="M1323" s="18">
        <v>22.873000000000001</v>
      </c>
      <c r="N1323" s="18">
        <v>18.615099999999998</v>
      </c>
      <c r="O1323" s="18">
        <v>12.9526</v>
      </c>
      <c r="P1323" s="4">
        <f>IF('Data 1Q Ahead No Spaces'!T1323&lt;5,0,IF('Data 1Q Ahead No Spaces'!T1323&lt;11,1,IF('Data 1Q Ahead No Spaces'!T1323&lt;17,2,3)))</f>
        <v>0</v>
      </c>
      <c r="Q1323" s="18">
        <v>181382.74220000001</v>
      </c>
      <c r="R1323" s="7">
        <f>VLOOKUP('Data 1Q Ahead No Spaces'!W1323,Industry!$A$2:$B$11,2,FALSE)</f>
        <v>2</v>
      </c>
    </row>
    <row r="1324" spans="1:18" ht="15" customHeight="1" x14ac:dyDescent="0.35">
      <c r="A1324" s="4">
        <f>IF('Data 1Q Ahead No Spaces'!A1324='Data 1Q Ahead No Spaces'!A1323,'Data to Use'!A1323,'Data to Use'!A1323+1)</f>
        <v>38</v>
      </c>
      <c r="B1324" s="18">
        <v>-0.39150000000000001</v>
      </c>
      <c r="C1324" s="18">
        <v>0.74450000000000005</v>
      </c>
      <c r="D1324" s="18">
        <v>-0.4632</v>
      </c>
      <c r="E1324" s="18">
        <v>49.574300000000001</v>
      </c>
      <c r="F1324" s="18">
        <v>44.623800000000003</v>
      </c>
      <c r="G1324" s="18">
        <v>42.534700000000001</v>
      </c>
      <c r="H1324" s="18">
        <v>101</v>
      </c>
      <c r="I1324" s="18">
        <v>57.26</v>
      </c>
      <c r="J1324" s="18">
        <v>15.0177</v>
      </c>
      <c r="K1324" s="18">
        <v>12.3049</v>
      </c>
      <c r="L1324" s="18">
        <v>8.5991</v>
      </c>
      <c r="M1324" s="18">
        <v>22.046900000000001</v>
      </c>
      <c r="N1324" s="18">
        <v>18.064299999999999</v>
      </c>
      <c r="O1324" s="18">
        <v>12.6241</v>
      </c>
      <c r="P1324" s="4">
        <f>IF('Data 1Q Ahead No Spaces'!T1324&lt;5,0,IF('Data 1Q Ahead No Spaces'!T1324&lt;11,1,IF('Data 1Q Ahead No Spaces'!T1324&lt;17,2,3)))</f>
        <v>0</v>
      </c>
      <c r="Q1324" s="18">
        <v>162714.29579999999</v>
      </c>
      <c r="R1324" s="7">
        <f>VLOOKUP('Data 1Q Ahead No Spaces'!W1324,Industry!$A$2:$B$11,2,FALSE)</f>
        <v>2</v>
      </c>
    </row>
    <row r="1325" spans="1:18" ht="15" customHeight="1" x14ac:dyDescent="0.35">
      <c r="A1325" s="4">
        <f>IF('Data 1Q Ahead No Spaces'!A1325='Data 1Q Ahead No Spaces'!A1324,'Data to Use'!A1324,'Data to Use'!A1324+1)</f>
        <v>38</v>
      </c>
      <c r="B1325" s="18">
        <v>-0.55130000000000001</v>
      </c>
      <c r="C1325" s="18">
        <v>0.78039999999999998</v>
      </c>
      <c r="D1325" s="18">
        <v>-0.65549999999999997</v>
      </c>
      <c r="E1325" s="18">
        <v>43.953699999999998</v>
      </c>
      <c r="F1325" s="18">
        <v>39.064799999999998</v>
      </c>
      <c r="G1325" s="18">
        <v>37.240699999999997</v>
      </c>
      <c r="H1325" s="18">
        <v>108</v>
      </c>
      <c r="I1325" s="18">
        <v>58.313200000000002</v>
      </c>
      <c r="J1325" s="18">
        <v>16.027000000000001</v>
      </c>
      <c r="K1325" s="18">
        <v>13.246600000000001</v>
      </c>
      <c r="L1325" s="18">
        <v>9.3458000000000006</v>
      </c>
      <c r="M1325" s="18">
        <v>20.9893</v>
      </c>
      <c r="N1325" s="18">
        <v>17.348099999999999</v>
      </c>
      <c r="O1325" s="18">
        <v>12.239599999999999</v>
      </c>
      <c r="P1325" s="4">
        <f>IF('Data 1Q Ahead No Spaces'!T1325&lt;5,0,IF('Data 1Q Ahead No Spaces'!T1325&lt;11,1,IF('Data 1Q Ahead No Spaces'!T1325&lt;17,2,3)))</f>
        <v>0</v>
      </c>
      <c r="Q1325" s="18">
        <v>169671.15419999999</v>
      </c>
      <c r="R1325" s="7">
        <f>VLOOKUP('Data 1Q Ahead No Spaces'!W1325,Industry!$A$2:$B$11,2,FALSE)</f>
        <v>2</v>
      </c>
    </row>
    <row r="1326" spans="1:18" ht="15" customHeight="1" x14ac:dyDescent="0.35">
      <c r="A1326" s="4">
        <f>IF('Data 1Q Ahead No Spaces'!A1326='Data 1Q Ahead No Spaces'!A1325,'Data to Use'!A1325,'Data to Use'!A1325+1)</f>
        <v>38</v>
      </c>
      <c r="B1326" s="18">
        <v>-0.55920000000000003</v>
      </c>
      <c r="C1326" s="18">
        <v>1.0148999999999999</v>
      </c>
      <c r="D1326" s="18">
        <v>-0.65859999999999996</v>
      </c>
      <c r="E1326" s="18">
        <v>30.514499999999998</v>
      </c>
      <c r="F1326" s="18">
        <v>23.565200000000001</v>
      </c>
      <c r="G1326" s="18">
        <v>24.942</v>
      </c>
      <c r="H1326" s="18">
        <v>138</v>
      </c>
      <c r="I1326" s="18">
        <v>54.980199999999996</v>
      </c>
      <c r="J1326" s="18">
        <v>16.182700000000001</v>
      </c>
      <c r="K1326" s="18">
        <v>12.4823</v>
      </c>
      <c r="L1326" s="18">
        <v>8.8972999999999995</v>
      </c>
      <c r="M1326" s="18">
        <v>29.645299999999999</v>
      </c>
      <c r="N1326" s="18">
        <v>22.866499999999998</v>
      </c>
      <c r="O1326" s="18">
        <v>16.298999999999999</v>
      </c>
      <c r="P1326" s="4">
        <f>IF('Data 1Q Ahead No Spaces'!T1326&lt;5,0,IF('Data 1Q Ahead No Spaces'!T1326&lt;11,1,IF('Data 1Q Ahead No Spaces'!T1326&lt;17,2,3)))</f>
        <v>0</v>
      </c>
      <c r="Q1326" s="18">
        <v>169351.29949999999</v>
      </c>
      <c r="R1326" s="7">
        <f>VLOOKUP('Data 1Q Ahead No Spaces'!W1326,Industry!$A$2:$B$11,2,FALSE)</f>
        <v>2</v>
      </c>
    </row>
    <row r="1327" spans="1:18" ht="15" customHeight="1" x14ac:dyDescent="0.35">
      <c r="A1327" s="4">
        <f>IF('Data 1Q Ahead No Spaces'!A1327='Data 1Q Ahead No Spaces'!A1326,'Data to Use'!A1326,'Data to Use'!A1326+1)</f>
        <v>38</v>
      </c>
      <c r="B1327" s="18">
        <v>-0.4677</v>
      </c>
      <c r="C1327" s="18">
        <v>1.0898000000000001</v>
      </c>
      <c r="D1327" s="18">
        <v>-0.5524</v>
      </c>
      <c r="E1327" s="18">
        <v>42.847999999999999</v>
      </c>
      <c r="F1327" s="18">
        <v>39.36</v>
      </c>
      <c r="G1327" s="18">
        <v>36.808</v>
      </c>
      <c r="H1327" s="18">
        <v>125</v>
      </c>
      <c r="I1327" s="18">
        <v>55.351799999999997</v>
      </c>
      <c r="J1327" s="18">
        <v>15.4603</v>
      </c>
      <c r="K1327" s="18">
        <v>11.9123</v>
      </c>
      <c r="L1327" s="18">
        <v>8.5576000000000008</v>
      </c>
      <c r="M1327" s="18">
        <v>29.784700000000001</v>
      </c>
      <c r="N1327" s="18">
        <v>22.949300000000001</v>
      </c>
      <c r="O1327" s="18">
        <v>16.4864</v>
      </c>
      <c r="P1327" s="4">
        <f>IF('Data 1Q Ahead No Spaces'!T1327&lt;5,0,IF('Data 1Q Ahead No Spaces'!T1327&lt;11,1,IF('Data 1Q Ahead No Spaces'!T1327&lt;17,2,3)))</f>
        <v>0</v>
      </c>
      <c r="Q1327" s="18">
        <v>162910.62849999999</v>
      </c>
      <c r="R1327" s="7">
        <f>VLOOKUP('Data 1Q Ahead No Spaces'!W1327,Industry!$A$2:$B$11,2,FALSE)</f>
        <v>2</v>
      </c>
    </row>
    <row r="1328" spans="1:18" ht="15" customHeight="1" x14ac:dyDescent="0.35">
      <c r="A1328" s="4">
        <f>IF('Data 1Q Ahead No Spaces'!A1328='Data 1Q Ahead No Spaces'!A1327,'Data to Use'!A1327,'Data to Use'!A1327+1)</f>
        <v>38</v>
      </c>
      <c r="B1328" s="18">
        <v>-0.58179999999999998</v>
      </c>
      <c r="C1328" s="18">
        <v>1.1849000000000001</v>
      </c>
      <c r="D1328" s="18">
        <v>-0.69320000000000004</v>
      </c>
      <c r="E1328" s="18">
        <v>35.007800000000003</v>
      </c>
      <c r="F1328" s="18">
        <v>30.217099999999999</v>
      </c>
      <c r="G1328" s="18">
        <v>28.984500000000001</v>
      </c>
      <c r="H1328" s="18">
        <v>129</v>
      </c>
      <c r="I1328" s="18">
        <v>55.418599999999998</v>
      </c>
      <c r="J1328" s="18">
        <v>22.017600000000002</v>
      </c>
      <c r="K1328" s="18">
        <v>16.918500000000002</v>
      </c>
      <c r="L1328" s="18">
        <v>12.2019</v>
      </c>
      <c r="M1328" s="18">
        <v>30.139099999999999</v>
      </c>
      <c r="N1328" s="18">
        <v>23.159099999999999</v>
      </c>
      <c r="O1328" s="18">
        <v>16.7026</v>
      </c>
      <c r="P1328" s="4">
        <f>IF('Data 1Q Ahead No Spaces'!T1328&lt;5,0,IF('Data 1Q Ahead No Spaces'!T1328&lt;11,1,IF('Data 1Q Ahead No Spaces'!T1328&lt;17,2,3)))</f>
        <v>0</v>
      </c>
      <c r="Q1328" s="18">
        <v>184441.03400000001</v>
      </c>
      <c r="R1328" s="7">
        <f>VLOOKUP('Data 1Q Ahead No Spaces'!W1328,Industry!$A$2:$B$11,2,FALSE)</f>
        <v>2</v>
      </c>
    </row>
    <row r="1329" spans="1:18" ht="15" customHeight="1" x14ac:dyDescent="0.35">
      <c r="A1329" s="4">
        <f>IF('Data 1Q Ahead No Spaces'!A1329='Data 1Q Ahead No Spaces'!A1328,'Data to Use'!A1328,'Data to Use'!A1328+1)</f>
        <v>38</v>
      </c>
      <c r="B1329" s="18">
        <v>-0.66910000000000003</v>
      </c>
      <c r="C1329" s="18">
        <v>1.1691</v>
      </c>
      <c r="D1329" s="18">
        <v>-0.80049999999999999</v>
      </c>
      <c r="E1329" s="18">
        <v>35.097000000000001</v>
      </c>
      <c r="F1329" s="18">
        <v>29.791</v>
      </c>
      <c r="G1329" s="18">
        <v>29.253699999999998</v>
      </c>
      <c r="H1329" s="18">
        <v>134</v>
      </c>
      <c r="I1329" s="18">
        <v>55.022799999999997</v>
      </c>
      <c r="J1329" s="18">
        <v>21.179300000000001</v>
      </c>
      <c r="K1329" s="18">
        <v>16.3124</v>
      </c>
      <c r="L1329" s="18">
        <v>11.6534</v>
      </c>
      <c r="M1329" s="18">
        <v>29.835699999999999</v>
      </c>
      <c r="N1329" s="18">
        <v>22.979600000000001</v>
      </c>
      <c r="O1329" s="18">
        <v>16.416399999999999</v>
      </c>
      <c r="P1329" s="4">
        <f>IF('Data 1Q Ahead No Spaces'!T1329&lt;5,0,IF('Data 1Q Ahead No Spaces'!T1329&lt;11,1,IF('Data 1Q Ahead No Spaces'!T1329&lt;17,2,3)))</f>
        <v>0</v>
      </c>
      <c r="Q1329" s="18">
        <v>174017.0662</v>
      </c>
      <c r="R1329" s="7">
        <f>VLOOKUP('Data 1Q Ahead No Spaces'!W1329,Industry!$A$2:$B$11,2,FALSE)</f>
        <v>2</v>
      </c>
    </row>
    <row r="1330" spans="1:18" ht="15" customHeight="1" x14ac:dyDescent="0.35">
      <c r="A1330" s="4">
        <f>IF('Data 1Q Ahead No Spaces'!A1330='Data 1Q Ahead No Spaces'!A1329,'Data to Use'!A1329,'Data to Use'!A1329+1)</f>
        <v>38</v>
      </c>
      <c r="B1330" s="18">
        <v>-0.67410000000000003</v>
      </c>
      <c r="C1330" s="18">
        <v>1.2594000000000001</v>
      </c>
      <c r="D1330" s="18">
        <v>-0.81069999999999998</v>
      </c>
      <c r="E1330" s="18">
        <v>22.770499999999998</v>
      </c>
      <c r="F1330" s="18">
        <v>16.6066</v>
      </c>
      <c r="G1330" s="18">
        <v>18.163900000000002</v>
      </c>
      <c r="H1330" s="18">
        <v>183</v>
      </c>
      <c r="I1330" s="18">
        <v>50.226999999999997</v>
      </c>
      <c r="J1330" s="18">
        <v>22.720700000000001</v>
      </c>
      <c r="K1330" s="18">
        <v>16.9072</v>
      </c>
      <c r="L1330" s="18">
        <v>11.412000000000001</v>
      </c>
      <c r="M1330" s="18">
        <v>34.385100000000001</v>
      </c>
      <c r="N1330" s="18">
        <v>25.587</v>
      </c>
      <c r="O1330" s="18">
        <v>17.270600000000002</v>
      </c>
      <c r="P1330" s="4">
        <f>IF('Data 1Q Ahead No Spaces'!T1330&lt;5,0,IF('Data 1Q Ahead No Spaces'!T1330&lt;11,1,IF('Data 1Q Ahead No Spaces'!T1330&lt;17,2,3)))</f>
        <v>0</v>
      </c>
      <c r="Q1330" s="18">
        <v>178663.7255</v>
      </c>
      <c r="R1330" s="7">
        <f>VLOOKUP('Data 1Q Ahead No Spaces'!W1330,Industry!$A$2:$B$11,2,FALSE)</f>
        <v>2</v>
      </c>
    </row>
    <row r="1331" spans="1:18" ht="15" customHeight="1" x14ac:dyDescent="0.35">
      <c r="A1331" s="4">
        <f>IF('Data 1Q Ahead No Spaces'!A1331='Data 1Q Ahead No Spaces'!A1330,'Data to Use'!A1330,'Data to Use'!A1330+1)</f>
        <v>38</v>
      </c>
      <c r="B1331" s="18">
        <v>-0.76900000000000002</v>
      </c>
      <c r="C1331" s="18">
        <v>1.2509999999999999</v>
      </c>
      <c r="D1331" s="18">
        <v>-0.92610000000000003</v>
      </c>
      <c r="E1331" s="18">
        <v>36.306100000000001</v>
      </c>
      <c r="F1331" s="18">
        <v>32.891199999999998</v>
      </c>
      <c r="G1331" s="18">
        <v>31.047599999999999</v>
      </c>
      <c r="H1331" s="18">
        <v>147</v>
      </c>
      <c r="I1331" s="18">
        <v>52.813400000000001</v>
      </c>
      <c r="J1331" s="18">
        <v>21.200700000000001</v>
      </c>
      <c r="K1331" s="18">
        <v>16.098500000000001</v>
      </c>
      <c r="L1331" s="18">
        <v>11.1968</v>
      </c>
      <c r="M1331" s="18">
        <v>31.6934</v>
      </c>
      <c r="N1331" s="18">
        <v>24.066099999999999</v>
      </c>
      <c r="O1331" s="18">
        <v>16.738399999999999</v>
      </c>
      <c r="P1331" s="4">
        <f>IF('Data 1Q Ahead No Spaces'!T1331&lt;5,0,IF('Data 1Q Ahead No Spaces'!T1331&lt;11,1,IF('Data 1Q Ahead No Spaces'!T1331&lt;17,2,3)))</f>
        <v>0</v>
      </c>
      <c r="Q1331" s="18">
        <v>181107.75719999999</v>
      </c>
      <c r="R1331" s="7">
        <f>VLOOKUP('Data 1Q Ahead No Spaces'!W1331,Industry!$A$2:$B$11,2,FALSE)</f>
        <v>2</v>
      </c>
    </row>
    <row r="1332" spans="1:18" ht="15" customHeight="1" x14ac:dyDescent="0.35">
      <c r="A1332" s="4">
        <f>IF('Data 1Q Ahead No Spaces'!A1332='Data 1Q Ahead No Spaces'!A1331,'Data to Use'!A1331,'Data to Use'!A1331+1)</f>
        <v>38</v>
      </c>
      <c r="B1332" s="18">
        <v>3.3799999999999997E-2</v>
      </c>
      <c r="C1332" s="18">
        <v>1.0992</v>
      </c>
      <c r="D1332" s="18">
        <v>4.07E-2</v>
      </c>
      <c r="E1332" s="18">
        <v>35.132899999999999</v>
      </c>
      <c r="F1332" s="18">
        <v>30.951000000000001</v>
      </c>
      <c r="G1332" s="18">
        <v>29.174800000000001</v>
      </c>
      <c r="H1332" s="18">
        <v>143</v>
      </c>
      <c r="I1332" s="18">
        <v>52.210799999999999</v>
      </c>
      <c r="J1332" s="18">
        <v>19.070399999999999</v>
      </c>
      <c r="K1332" s="18">
        <v>14.7758</v>
      </c>
      <c r="L1332" s="18">
        <v>9.9567999999999994</v>
      </c>
      <c r="M1332" s="18">
        <v>29.064800000000002</v>
      </c>
      <c r="N1332" s="18">
        <v>22.519500000000001</v>
      </c>
      <c r="O1332" s="18">
        <v>15.174899999999999</v>
      </c>
      <c r="P1332" s="4">
        <f>IF('Data 1Q Ahead No Spaces'!T1332&lt;5,0,IF('Data 1Q Ahead No Spaces'!T1332&lt;11,1,IF('Data 1Q Ahead No Spaces'!T1332&lt;17,2,3)))</f>
        <v>0</v>
      </c>
      <c r="Q1332" s="18">
        <v>185827.766</v>
      </c>
      <c r="R1332" s="7">
        <f>VLOOKUP('Data 1Q Ahead No Spaces'!W1332,Industry!$A$2:$B$11,2,FALSE)</f>
        <v>2</v>
      </c>
    </row>
    <row r="1333" spans="1:18" ht="15" customHeight="1" x14ac:dyDescent="0.35">
      <c r="A1333" s="4">
        <f>IF('Data 1Q Ahead No Spaces'!A1333='Data 1Q Ahead No Spaces'!A1332,'Data to Use'!A1332,'Data to Use'!A1332+1)</f>
        <v>38</v>
      </c>
      <c r="B1333" s="18">
        <v>-0.15240000000000001</v>
      </c>
      <c r="C1333" s="18">
        <v>1.0743</v>
      </c>
      <c r="D1333" s="18">
        <v>-0.1862</v>
      </c>
      <c r="E1333" s="18">
        <v>34.296300000000002</v>
      </c>
      <c r="F1333" s="18">
        <v>29.244399999999999</v>
      </c>
      <c r="G1333" s="18">
        <v>26.851900000000001</v>
      </c>
      <c r="H1333" s="18">
        <v>135</v>
      </c>
      <c r="I1333" s="18">
        <v>53.602699999999999</v>
      </c>
      <c r="J1333" s="18">
        <v>17.923200000000001</v>
      </c>
      <c r="K1333" s="18">
        <v>14.176500000000001</v>
      </c>
      <c r="L1333" s="18">
        <v>9.6073000000000004</v>
      </c>
      <c r="M1333" s="18">
        <v>26.4284</v>
      </c>
      <c r="N1333" s="18">
        <v>20.9038</v>
      </c>
      <c r="O1333" s="18">
        <v>14.1663</v>
      </c>
      <c r="P1333" s="4">
        <f>IF('Data 1Q Ahead No Spaces'!T1333&lt;5,0,IF('Data 1Q Ahead No Spaces'!T1333&lt;11,1,IF('Data 1Q Ahead No Spaces'!T1333&lt;17,2,3)))</f>
        <v>0</v>
      </c>
      <c r="Q1333" s="18">
        <v>190367.87179999999</v>
      </c>
      <c r="R1333" s="7">
        <f>VLOOKUP('Data 1Q Ahead No Spaces'!W1333,Industry!$A$2:$B$11,2,FALSE)</f>
        <v>2</v>
      </c>
    </row>
    <row r="1334" spans="1:18" ht="15" customHeight="1" x14ac:dyDescent="0.35">
      <c r="A1334" s="4">
        <f>IF('Data 1Q Ahead No Spaces'!A1334='Data 1Q Ahead No Spaces'!A1333,'Data to Use'!A1333,'Data to Use'!A1333+1)</f>
        <v>38</v>
      </c>
      <c r="B1334" s="18">
        <v>-0.25209999999999999</v>
      </c>
      <c r="C1334" s="18">
        <v>1.0186999999999999</v>
      </c>
      <c r="D1334" s="18">
        <v>-0.31030000000000002</v>
      </c>
      <c r="E1334" s="18">
        <v>42.467300000000002</v>
      </c>
      <c r="F1334" s="18">
        <v>31.700900000000001</v>
      </c>
      <c r="G1334" s="18">
        <v>32.784999999999997</v>
      </c>
      <c r="H1334" s="18">
        <v>107</v>
      </c>
      <c r="I1334" s="18">
        <v>53.421999999999997</v>
      </c>
      <c r="J1334" s="18">
        <v>17.722799999999999</v>
      </c>
      <c r="K1334" s="18">
        <v>14.185499999999999</v>
      </c>
      <c r="L1334" s="18">
        <v>9.4679000000000002</v>
      </c>
      <c r="M1334" s="18">
        <v>24.936</v>
      </c>
      <c r="N1334" s="18">
        <v>19.959</v>
      </c>
      <c r="O1334" s="18">
        <v>13.321300000000001</v>
      </c>
      <c r="P1334" s="4">
        <f>IF('Data 1Q Ahead No Spaces'!T1334&lt;5,0,IF('Data 1Q Ahead No Spaces'!T1334&lt;11,1,IF('Data 1Q Ahead No Spaces'!T1334&lt;17,2,3)))</f>
        <v>0</v>
      </c>
      <c r="Q1334" s="18">
        <v>193049.41570000001</v>
      </c>
      <c r="R1334" s="7">
        <f>VLOOKUP('Data 1Q Ahead No Spaces'!W1334,Industry!$A$2:$B$11,2,FALSE)</f>
        <v>2</v>
      </c>
    </row>
    <row r="1335" spans="1:18" ht="15" customHeight="1" x14ac:dyDescent="0.35">
      <c r="A1335" s="4">
        <f>IF('Data 1Q Ahead No Spaces'!A1335='Data 1Q Ahead No Spaces'!A1334,'Data to Use'!A1334,'Data to Use'!A1334+1)</f>
        <v>38</v>
      </c>
      <c r="B1335" s="18">
        <v>-0.28720000000000001</v>
      </c>
      <c r="C1335" s="18">
        <v>0.9819</v>
      </c>
      <c r="D1335" s="18">
        <v>-0.3569</v>
      </c>
      <c r="E1335" s="18">
        <v>47.328000000000003</v>
      </c>
      <c r="F1335" s="18">
        <v>42.64</v>
      </c>
      <c r="G1335" s="18">
        <v>39.04</v>
      </c>
      <c r="H1335" s="18">
        <v>125</v>
      </c>
      <c r="I1335" s="18">
        <v>55.008400000000002</v>
      </c>
      <c r="J1335" s="18">
        <v>16.996500000000001</v>
      </c>
      <c r="K1335" s="18">
        <v>13.732200000000001</v>
      </c>
      <c r="L1335" s="18">
        <v>9.3495000000000008</v>
      </c>
      <c r="M1335" s="18">
        <v>23.770800000000001</v>
      </c>
      <c r="N1335" s="18">
        <v>19.205500000000001</v>
      </c>
      <c r="O1335" s="18">
        <v>13.076000000000001</v>
      </c>
      <c r="P1335" s="4">
        <f>IF('Data 1Q Ahead No Spaces'!T1335&lt;5,0,IF('Data 1Q Ahead No Spaces'!T1335&lt;11,1,IF('Data 1Q Ahead No Spaces'!T1335&lt;17,2,3)))</f>
        <v>0</v>
      </c>
      <c r="Q1335" s="18">
        <v>228541.96090000001</v>
      </c>
      <c r="R1335" s="7">
        <f>VLOOKUP('Data 1Q Ahead No Spaces'!W1335,Industry!$A$2:$B$11,2,FALSE)</f>
        <v>2</v>
      </c>
    </row>
    <row r="1336" spans="1:18" ht="15" customHeight="1" x14ac:dyDescent="0.35">
      <c r="A1336" s="4">
        <f>IF('Data 1Q Ahead No Spaces'!A1336='Data 1Q Ahead No Spaces'!A1335,'Data to Use'!A1335,'Data to Use'!A1335+1)</f>
        <v>38</v>
      </c>
      <c r="B1336" s="18">
        <v>-0.47989999999999999</v>
      </c>
      <c r="C1336" s="18">
        <v>0.87719999999999998</v>
      </c>
      <c r="D1336" s="18">
        <v>-0.59409999999999996</v>
      </c>
      <c r="E1336" s="18">
        <v>51.322000000000003</v>
      </c>
      <c r="F1336" s="18">
        <v>44.7881</v>
      </c>
      <c r="G1336" s="18">
        <v>42.932200000000002</v>
      </c>
      <c r="H1336" s="18">
        <v>118</v>
      </c>
      <c r="I1336" s="18">
        <v>56.034599999999998</v>
      </c>
      <c r="J1336" s="18">
        <v>13.842000000000001</v>
      </c>
      <c r="K1336" s="18">
        <v>11.391999999999999</v>
      </c>
      <c r="L1336" s="18">
        <v>7.7562999999999995</v>
      </c>
      <c r="M1336" s="18">
        <v>21.505800000000001</v>
      </c>
      <c r="N1336" s="18">
        <v>17.699400000000001</v>
      </c>
      <c r="O1336" s="18">
        <v>12.050700000000001</v>
      </c>
      <c r="P1336" s="4">
        <f>IF('Data 1Q Ahead No Spaces'!T1336&lt;5,0,IF('Data 1Q Ahead No Spaces'!T1336&lt;11,1,IF('Data 1Q Ahead No Spaces'!T1336&lt;17,2,3)))</f>
        <v>0</v>
      </c>
      <c r="Q1336" s="18">
        <v>241626.18169999999</v>
      </c>
      <c r="R1336" s="7">
        <f>VLOOKUP('Data 1Q Ahead No Spaces'!W1336,Industry!$A$2:$B$11,2,FALSE)</f>
        <v>2</v>
      </c>
    </row>
    <row r="1337" spans="1:18" ht="15" customHeight="1" x14ac:dyDescent="0.35">
      <c r="A1337" s="4">
        <f>IF('Data 1Q Ahead No Spaces'!A1337='Data 1Q Ahead No Spaces'!A1336,'Data to Use'!A1336,'Data to Use'!A1336+1)</f>
        <v>38</v>
      </c>
      <c r="B1337" s="18">
        <v>-0.45610000000000001</v>
      </c>
      <c r="C1337" s="18">
        <v>0.83230000000000004</v>
      </c>
      <c r="D1337" s="18">
        <v>-0.55759999999999998</v>
      </c>
      <c r="E1337" s="18">
        <v>54.028599999999997</v>
      </c>
      <c r="F1337" s="18">
        <v>46.323799999999999</v>
      </c>
      <c r="G1337" s="18">
        <v>44.7333</v>
      </c>
      <c r="H1337" s="18">
        <v>105</v>
      </c>
      <c r="I1337" s="18">
        <v>54.992800000000003</v>
      </c>
      <c r="J1337" s="18">
        <v>13.9648</v>
      </c>
      <c r="K1337" s="18">
        <v>11.4803</v>
      </c>
      <c r="L1337" s="18">
        <v>7.6795999999999998</v>
      </c>
      <c r="M1337" s="18">
        <v>21.641999999999999</v>
      </c>
      <c r="N1337" s="18">
        <v>17.791599999999999</v>
      </c>
      <c r="O1337" s="18">
        <v>11.9016</v>
      </c>
      <c r="P1337" s="4">
        <f>IF('Data 1Q Ahead No Spaces'!T1337&lt;5,0,IF('Data 1Q Ahead No Spaces'!T1337&lt;11,1,IF('Data 1Q Ahead No Spaces'!T1337&lt;17,2,3)))</f>
        <v>0</v>
      </c>
      <c r="Q1337" s="18">
        <v>244635.75510000001</v>
      </c>
      <c r="R1337" s="7">
        <f>VLOOKUP('Data 1Q Ahead No Spaces'!W1337,Industry!$A$2:$B$11,2,FALSE)</f>
        <v>2</v>
      </c>
    </row>
    <row r="1338" spans="1:18" ht="15" customHeight="1" x14ac:dyDescent="0.35">
      <c r="A1338" s="4">
        <f>IF('Data 1Q Ahead No Spaces'!A1338='Data 1Q Ahead No Spaces'!A1337,'Data to Use'!A1337,'Data to Use'!A1337+1)</f>
        <v>38</v>
      </c>
      <c r="B1338" s="18">
        <v>-0.49049999999999999</v>
      </c>
      <c r="C1338" s="18">
        <v>0.98929999999999996</v>
      </c>
      <c r="D1338" s="18">
        <v>-0.6</v>
      </c>
      <c r="E1338" s="18">
        <v>36.089599999999997</v>
      </c>
      <c r="F1338" s="18">
        <v>25.4254</v>
      </c>
      <c r="G1338" s="18">
        <v>27.8657</v>
      </c>
      <c r="H1338" s="18">
        <v>134</v>
      </c>
      <c r="I1338" s="18">
        <v>55.811999999999998</v>
      </c>
      <c r="J1338" s="18">
        <v>17.997900000000001</v>
      </c>
      <c r="K1338" s="18">
        <v>14.4504</v>
      </c>
      <c r="L1338" s="18">
        <v>10.045</v>
      </c>
      <c r="M1338" s="18">
        <v>24.55</v>
      </c>
      <c r="N1338" s="18">
        <v>19.710899999999999</v>
      </c>
      <c r="O1338" s="18">
        <v>13.7018</v>
      </c>
      <c r="P1338" s="4">
        <f>IF('Data 1Q Ahead No Spaces'!T1338&lt;5,0,IF('Data 1Q Ahead No Spaces'!T1338&lt;11,1,IF('Data 1Q Ahead No Spaces'!T1338&lt;17,2,3)))</f>
        <v>0</v>
      </c>
      <c r="Q1338" s="18">
        <v>260484.9958</v>
      </c>
      <c r="R1338" s="7">
        <f>VLOOKUP('Data 1Q Ahead No Spaces'!W1338,Industry!$A$2:$B$11,2,FALSE)</f>
        <v>2</v>
      </c>
    </row>
    <row r="1339" spans="1:18" ht="15" customHeight="1" x14ac:dyDescent="0.35">
      <c r="A1339" s="4">
        <f>IF('Data 1Q Ahead No Spaces'!A1339='Data 1Q Ahead No Spaces'!A1338,'Data to Use'!A1338,'Data to Use'!A1338+1)</f>
        <v>38</v>
      </c>
      <c r="B1339" s="18">
        <v>-0.52139999999999997</v>
      </c>
      <c r="C1339" s="18">
        <v>0.9042</v>
      </c>
      <c r="D1339" s="18">
        <v>-0.63270000000000004</v>
      </c>
      <c r="E1339" s="18">
        <v>48.8309</v>
      </c>
      <c r="F1339" s="18">
        <v>44.198500000000003</v>
      </c>
      <c r="G1339" s="18">
        <v>41.382399999999997</v>
      </c>
      <c r="H1339" s="18">
        <v>136</v>
      </c>
      <c r="I1339" s="18">
        <v>57.437899999999999</v>
      </c>
      <c r="J1339" s="18">
        <v>17.423200000000001</v>
      </c>
      <c r="K1339" s="18">
        <v>14.213699999999999</v>
      </c>
      <c r="L1339" s="18">
        <v>10.0075</v>
      </c>
      <c r="M1339" s="18">
        <v>22.579699999999999</v>
      </c>
      <c r="N1339" s="18">
        <v>18.420400000000001</v>
      </c>
      <c r="O1339" s="18">
        <v>12.9693</v>
      </c>
      <c r="P1339" s="4">
        <f>IF('Data 1Q Ahead No Spaces'!T1339&lt;5,0,IF('Data 1Q Ahead No Spaces'!T1339&lt;11,1,IF('Data 1Q Ahead No Spaces'!T1339&lt;17,2,3)))</f>
        <v>0</v>
      </c>
      <c r="Q1339" s="18">
        <v>275525.33899999998</v>
      </c>
      <c r="R1339" s="7">
        <f>VLOOKUP('Data 1Q Ahead No Spaces'!W1339,Industry!$A$2:$B$11,2,FALSE)</f>
        <v>2</v>
      </c>
    </row>
    <row r="1340" spans="1:18" ht="15" customHeight="1" x14ac:dyDescent="0.35">
      <c r="A1340" s="4">
        <f>IF('Data 1Q Ahead No Spaces'!A1340='Data 1Q Ahead No Spaces'!A1339,'Data to Use'!A1339,'Data to Use'!A1339+1)</f>
        <v>38</v>
      </c>
      <c r="B1340" s="18">
        <v>-0.60250000000000004</v>
      </c>
      <c r="C1340" s="18">
        <v>0.85499999999999998</v>
      </c>
      <c r="D1340" s="18">
        <v>-0.72419999999999995</v>
      </c>
      <c r="E1340" s="18">
        <v>54.046900000000001</v>
      </c>
      <c r="F1340" s="18">
        <v>47.507800000000003</v>
      </c>
      <c r="G1340" s="18">
        <v>46.609400000000001</v>
      </c>
      <c r="H1340" s="18">
        <v>128</v>
      </c>
      <c r="I1340" s="18">
        <v>57.727800000000002</v>
      </c>
      <c r="J1340" s="18">
        <v>17.044599999999999</v>
      </c>
      <c r="K1340" s="18">
        <v>13.9781</v>
      </c>
      <c r="L1340" s="18">
        <v>9.8394999999999992</v>
      </c>
      <c r="M1340" s="18">
        <v>21.937799999999999</v>
      </c>
      <c r="N1340" s="18">
        <v>17.991</v>
      </c>
      <c r="O1340" s="18">
        <v>12.664199999999999</v>
      </c>
      <c r="P1340" s="4">
        <f>IF('Data 1Q Ahead No Spaces'!T1340&lt;5,0,IF('Data 1Q Ahead No Spaces'!T1340&lt;11,1,IF('Data 1Q Ahead No Spaces'!T1340&lt;17,2,3)))</f>
        <v>0</v>
      </c>
      <c r="Q1340" s="18">
        <v>296342.56920000003</v>
      </c>
      <c r="R1340" s="7">
        <f>VLOOKUP('Data 1Q Ahead No Spaces'!W1340,Industry!$A$2:$B$11,2,FALSE)</f>
        <v>2</v>
      </c>
    </row>
    <row r="1341" spans="1:18" ht="15" customHeight="1" x14ac:dyDescent="0.35">
      <c r="A1341" s="4">
        <f>IF('Data 1Q Ahead No Spaces'!A1341='Data 1Q Ahead No Spaces'!A1340,'Data to Use'!A1340,'Data to Use'!A1340+1)</f>
        <v>38</v>
      </c>
      <c r="B1341" s="18">
        <v>-0.71209999999999996</v>
      </c>
      <c r="C1341" s="18">
        <v>0.73029999999999995</v>
      </c>
      <c r="D1341" s="18">
        <v>-0.84850000000000003</v>
      </c>
      <c r="E1341" s="18">
        <v>50.123100000000001</v>
      </c>
      <c r="F1341" s="18">
        <v>44.346200000000003</v>
      </c>
      <c r="G1341" s="18">
        <v>42.9</v>
      </c>
      <c r="H1341" s="18">
        <v>130</v>
      </c>
      <c r="I1341" s="18">
        <v>57.980899999999998</v>
      </c>
      <c r="J1341" s="18">
        <v>17.171700000000001</v>
      </c>
      <c r="K1341" s="18">
        <v>14.3178</v>
      </c>
      <c r="L1341" s="18">
        <v>9.9563000000000006</v>
      </c>
      <c r="M1341" s="18">
        <v>19.933199999999999</v>
      </c>
      <c r="N1341" s="18">
        <v>16.620200000000001</v>
      </c>
      <c r="O1341" s="18">
        <v>11.557399999999999</v>
      </c>
      <c r="P1341" s="4">
        <f>IF('Data 1Q Ahead No Spaces'!T1341&lt;5,0,IF('Data 1Q Ahead No Spaces'!T1341&lt;11,1,IF('Data 1Q Ahead No Spaces'!T1341&lt;17,2,3)))</f>
        <v>0</v>
      </c>
      <c r="Q1341" s="18">
        <v>300314.39760000003</v>
      </c>
      <c r="R1341" s="7">
        <f>VLOOKUP('Data 1Q Ahead No Spaces'!W1341,Industry!$A$2:$B$11,2,FALSE)</f>
        <v>2</v>
      </c>
    </row>
    <row r="1342" spans="1:18" ht="15" customHeight="1" x14ac:dyDescent="0.35">
      <c r="A1342" s="4">
        <f>IF('Data 1Q Ahead No Spaces'!A1342='Data 1Q Ahead No Spaces'!A1341,'Data to Use'!A1341,'Data to Use'!A1341+1)</f>
        <v>38</v>
      </c>
      <c r="B1342" s="18">
        <v>-0.57650000000000001</v>
      </c>
      <c r="C1342" s="18">
        <v>0.89510000000000001</v>
      </c>
      <c r="D1342" s="18">
        <v>-0.68369999999999997</v>
      </c>
      <c r="E1342" s="18">
        <v>34.381300000000003</v>
      </c>
      <c r="F1342" s="18">
        <v>23.6187</v>
      </c>
      <c r="G1342" s="18">
        <v>27.251799999999999</v>
      </c>
      <c r="H1342" s="18">
        <v>139</v>
      </c>
      <c r="I1342" s="18">
        <v>53.508000000000003</v>
      </c>
      <c r="J1342" s="18">
        <v>21.6797</v>
      </c>
      <c r="K1342" s="18">
        <v>17.084700000000002</v>
      </c>
      <c r="L1342" s="18">
        <v>11.6004</v>
      </c>
      <c r="M1342" s="18">
        <v>26.895299999999999</v>
      </c>
      <c r="N1342" s="18">
        <v>21.194900000000001</v>
      </c>
      <c r="O1342" s="18">
        <v>14.3911</v>
      </c>
      <c r="P1342" s="4">
        <f>IF('Data 1Q Ahead No Spaces'!T1342&lt;5,0,IF('Data 1Q Ahead No Spaces'!T1342&lt;11,1,IF('Data 1Q Ahead No Spaces'!T1342&lt;17,2,3)))</f>
        <v>0</v>
      </c>
      <c r="Q1342" s="18">
        <v>292405.40840000001</v>
      </c>
      <c r="R1342" s="7">
        <f>VLOOKUP('Data 1Q Ahead No Spaces'!W1342,Industry!$A$2:$B$11,2,FALSE)</f>
        <v>2</v>
      </c>
    </row>
    <row r="1343" spans="1:18" ht="15" customHeight="1" x14ac:dyDescent="0.35">
      <c r="A1343" s="4">
        <f>IF('Data 1Q Ahead No Spaces'!A1343='Data 1Q Ahead No Spaces'!A1342,'Data to Use'!A1342,'Data to Use'!A1342+1)</f>
        <v>38</v>
      </c>
      <c r="B1343" s="18">
        <v>-0.50449999999999995</v>
      </c>
      <c r="C1343" s="18">
        <v>0.91810000000000003</v>
      </c>
      <c r="D1343" s="18">
        <v>-0.59660000000000002</v>
      </c>
      <c r="E1343" s="18">
        <v>45.224600000000002</v>
      </c>
      <c r="F1343" s="18">
        <v>41.289900000000003</v>
      </c>
      <c r="G1343" s="18">
        <v>38.739100000000001</v>
      </c>
      <c r="H1343" s="18">
        <v>138</v>
      </c>
      <c r="I1343" s="18">
        <v>52.7864</v>
      </c>
      <c r="J1343" s="18">
        <v>22.007100000000001</v>
      </c>
      <c r="K1343" s="18">
        <v>17.197600000000001</v>
      </c>
      <c r="L1343" s="18">
        <v>11.6168</v>
      </c>
      <c r="M1343" s="18">
        <v>27.9664</v>
      </c>
      <c r="N1343" s="18">
        <v>21.854500000000002</v>
      </c>
      <c r="O1343" s="18">
        <v>14.7624</v>
      </c>
      <c r="P1343" s="4">
        <f>IF('Data 1Q Ahead No Spaces'!T1343&lt;5,0,IF('Data 1Q Ahead No Spaces'!T1343&lt;11,1,IF('Data 1Q Ahead No Spaces'!T1343&lt;17,2,3)))</f>
        <v>0</v>
      </c>
      <c r="Q1343" s="18">
        <v>278531.1972</v>
      </c>
      <c r="R1343" s="7">
        <f>VLOOKUP('Data 1Q Ahead No Spaces'!W1343,Industry!$A$2:$B$11,2,FALSE)</f>
        <v>2</v>
      </c>
    </row>
    <row r="1344" spans="1:18" ht="15" customHeight="1" x14ac:dyDescent="0.35">
      <c r="A1344" s="4">
        <f>IF('Data 1Q Ahead No Spaces'!A1344='Data 1Q Ahead No Spaces'!A1343,'Data to Use'!A1343,'Data to Use'!A1343+1)</f>
        <v>38</v>
      </c>
      <c r="B1344" s="18">
        <v>-0.62749999999999995</v>
      </c>
      <c r="C1344" s="18">
        <v>0.98360000000000003</v>
      </c>
      <c r="D1344" s="18">
        <v>-0.74619999999999997</v>
      </c>
      <c r="E1344" s="18">
        <v>44.320599999999999</v>
      </c>
      <c r="F1344" s="18">
        <v>38.480899999999998</v>
      </c>
      <c r="G1344" s="18">
        <v>37.534399999999998</v>
      </c>
      <c r="H1344" s="18">
        <v>131</v>
      </c>
      <c r="I1344" s="18">
        <v>53.872399999999999</v>
      </c>
      <c r="J1344" s="18">
        <v>19.801500000000001</v>
      </c>
      <c r="K1344" s="18">
        <v>15.574199999999999</v>
      </c>
      <c r="L1344" s="18">
        <v>10.6675</v>
      </c>
      <c r="M1344" s="18">
        <v>27.142900000000001</v>
      </c>
      <c r="N1344" s="18">
        <v>21.348299999999998</v>
      </c>
      <c r="O1344" s="18">
        <v>14.6225</v>
      </c>
      <c r="P1344" s="4">
        <f>IF('Data 1Q Ahead No Spaces'!T1344&lt;5,0,IF('Data 1Q Ahead No Spaces'!T1344&lt;11,1,IF('Data 1Q Ahead No Spaces'!T1344&lt;17,2,3)))</f>
        <v>0</v>
      </c>
      <c r="Q1344" s="18">
        <v>275900.66899999999</v>
      </c>
      <c r="R1344" s="7">
        <f>VLOOKUP('Data 1Q Ahead No Spaces'!W1344,Industry!$A$2:$B$11,2,FALSE)</f>
        <v>2</v>
      </c>
    </row>
    <row r="1345" spans="1:18" ht="15" customHeight="1" x14ac:dyDescent="0.35">
      <c r="A1345" s="4">
        <f>IF('Data 1Q Ahead No Spaces'!A1345='Data 1Q Ahead No Spaces'!A1344,'Data to Use'!A1344,'Data to Use'!A1344+1)</f>
        <v>38</v>
      </c>
      <c r="B1345" s="18">
        <v>-0.78420000000000001</v>
      </c>
      <c r="C1345" s="18">
        <v>1.0570999999999999</v>
      </c>
      <c r="D1345" s="18">
        <v>-0.93959999999999999</v>
      </c>
      <c r="E1345" s="18">
        <v>45.219499999999996</v>
      </c>
      <c r="F1345" s="18">
        <v>38.804900000000004</v>
      </c>
      <c r="G1345" s="18">
        <v>37.666699999999999</v>
      </c>
      <c r="H1345" s="18">
        <v>123</v>
      </c>
      <c r="I1345" s="18">
        <v>53.692599999999999</v>
      </c>
      <c r="J1345" s="18">
        <v>19.6677</v>
      </c>
      <c r="K1345" s="18">
        <v>15.4133</v>
      </c>
      <c r="L1345" s="18">
        <v>10.5601</v>
      </c>
      <c r="M1345" s="18">
        <v>27.601500000000001</v>
      </c>
      <c r="N1345" s="18">
        <v>21.631</v>
      </c>
      <c r="O1345" s="18">
        <v>14.82</v>
      </c>
      <c r="P1345" s="4">
        <f>IF('Data 1Q Ahead No Spaces'!T1345&lt;5,0,IF('Data 1Q Ahead No Spaces'!T1345&lt;11,1,IF('Data 1Q Ahead No Spaces'!T1345&lt;17,2,3)))</f>
        <v>0</v>
      </c>
      <c r="Q1345" s="18">
        <v>251822.571</v>
      </c>
      <c r="R1345" s="7">
        <f>VLOOKUP('Data 1Q Ahead No Spaces'!W1345,Industry!$A$2:$B$11,2,FALSE)</f>
        <v>2</v>
      </c>
    </row>
    <row r="1346" spans="1:18" ht="15" customHeight="1" x14ac:dyDescent="0.35">
      <c r="A1346" s="4">
        <f>IF('Data 1Q Ahead No Spaces'!A1346='Data 1Q Ahead No Spaces'!A1345,'Data to Use'!A1345,'Data to Use'!A1345+1)</f>
        <v>38</v>
      </c>
      <c r="B1346" s="18">
        <v>-0.86919999999999997</v>
      </c>
      <c r="C1346" s="18">
        <v>1.1313</v>
      </c>
      <c r="D1346" s="18">
        <v>-1.0546</v>
      </c>
      <c r="E1346" s="18">
        <v>23.081299999999999</v>
      </c>
      <c r="F1346" s="18">
        <v>14.543799999999999</v>
      </c>
      <c r="G1346" s="18">
        <v>16.625</v>
      </c>
      <c r="H1346" s="18">
        <v>160</v>
      </c>
      <c r="I1346" s="18">
        <v>53.331400000000002</v>
      </c>
      <c r="J1346" s="18">
        <v>18.0703</v>
      </c>
      <c r="K1346" s="18">
        <v>14.126899999999999</v>
      </c>
      <c r="L1346" s="18">
        <v>9.6371000000000002</v>
      </c>
      <c r="M1346" s="18">
        <v>27.914300000000001</v>
      </c>
      <c r="N1346" s="18">
        <v>21.822600000000001</v>
      </c>
      <c r="O1346" s="18">
        <v>14.8871</v>
      </c>
      <c r="P1346" s="4">
        <f>IF('Data 1Q Ahead No Spaces'!T1346&lt;5,0,IF('Data 1Q Ahead No Spaces'!T1346&lt;11,1,IF('Data 1Q Ahead No Spaces'!T1346&lt;17,2,3)))</f>
        <v>0</v>
      </c>
      <c r="Q1346" s="18">
        <v>283010.24060000002</v>
      </c>
      <c r="R1346" s="7">
        <f>VLOOKUP('Data 1Q Ahead No Spaces'!W1346,Industry!$A$2:$B$11,2,FALSE)</f>
        <v>2</v>
      </c>
    </row>
    <row r="1347" spans="1:18" ht="15" customHeight="1" x14ac:dyDescent="0.35">
      <c r="A1347" s="4">
        <f>IF('Data 1Q Ahead No Spaces'!A1347='Data 1Q Ahead No Spaces'!A1346,'Data to Use'!A1346,'Data to Use'!A1346+1)</f>
        <v>38</v>
      </c>
      <c r="B1347" s="18">
        <v>-0.7712</v>
      </c>
      <c r="C1347" s="18">
        <v>1.3220000000000001</v>
      </c>
      <c r="D1347" s="18">
        <v>-0.9345</v>
      </c>
      <c r="E1347" s="18">
        <v>39.643799999999999</v>
      </c>
      <c r="F1347" s="18">
        <v>35.65</v>
      </c>
      <c r="G1347" s="18">
        <v>34.075000000000003</v>
      </c>
      <c r="H1347" s="18">
        <v>160</v>
      </c>
      <c r="I1347" s="18">
        <v>53.326300000000003</v>
      </c>
      <c r="J1347" s="18">
        <v>27.851099999999999</v>
      </c>
      <c r="K1347" s="18">
        <v>21.076899999999998</v>
      </c>
      <c r="L1347" s="18">
        <v>14.852</v>
      </c>
      <c r="M1347" s="18">
        <v>32.140300000000003</v>
      </c>
      <c r="N1347" s="18">
        <v>24.322900000000001</v>
      </c>
      <c r="O1347" s="18">
        <v>17.139299999999999</v>
      </c>
      <c r="P1347" s="4">
        <f>IF('Data 1Q Ahead No Spaces'!T1347&lt;5,0,IF('Data 1Q Ahead No Spaces'!T1347&lt;11,1,IF('Data 1Q Ahead No Spaces'!T1347&lt;17,2,3)))</f>
        <v>0</v>
      </c>
      <c r="Q1347" s="18">
        <v>300458.66889999999</v>
      </c>
      <c r="R1347" s="7">
        <f>VLOOKUP('Data 1Q Ahead No Spaces'!W1347,Industry!$A$2:$B$11,2,FALSE)</f>
        <v>2</v>
      </c>
    </row>
    <row r="1348" spans="1:18" ht="15" customHeight="1" x14ac:dyDescent="0.35">
      <c r="A1348" s="4">
        <f>IF('Data 1Q Ahead No Spaces'!A1348='Data 1Q Ahead No Spaces'!A1347,'Data to Use'!A1347,'Data to Use'!A1347+1)</f>
        <v>38</v>
      </c>
      <c r="B1348" s="18">
        <v>-0.7369</v>
      </c>
      <c r="C1348" s="18">
        <v>1.4245000000000001</v>
      </c>
      <c r="D1348" s="18">
        <v>-0.88700000000000001</v>
      </c>
      <c r="E1348" s="18">
        <v>34.6158</v>
      </c>
      <c r="F1348" s="18">
        <v>30.631599999999999</v>
      </c>
      <c r="G1348" s="18">
        <v>29.878900000000002</v>
      </c>
      <c r="H1348" s="18">
        <v>190</v>
      </c>
      <c r="I1348" s="18">
        <v>51.835299999999997</v>
      </c>
      <c r="J1348" s="18">
        <v>33.853999999999999</v>
      </c>
      <c r="K1348" s="18">
        <v>24.854099999999999</v>
      </c>
      <c r="L1348" s="18">
        <v>17.548300000000001</v>
      </c>
      <c r="M1348" s="18">
        <v>36.210700000000003</v>
      </c>
      <c r="N1348" s="18">
        <v>26.584299999999999</v>
      </c>
      <c r="O1348" s="18">
        <v>18.7699</v>
      </c>
      <c r="P1348" s="4">
        <f>IF('Data 1Q Ahead No Spaces'!T1348&lt;5,0,IF('Data 1Q Ahead No Spaces'!T1348&lt;11,1,IF('Data 1Q Ahead No Spaces'!T1348&lt;17,2,3)))</f>
        <v>0</v>
      </c>
      <c r="Q1348" s="18">
        <v>332050.05369999999</v>
      </c>
      <c r="R1348" s="7">
        <f>VLOOKUP('Data 1Q Ahead No Spaces'!W1348,Industry!$A$2:$B$11,2,FALSE)</f>
        <v>2</v>
      </c>
    </row>
    <row r="1349" spans="1:18" ht="15" customHeight="1" x14ac:dyDescent="0.35">
      <c r="A1349" s="4">
        <f>IF('Data 1Q Ahead No Spaces'!A1349='Data 1Q Ahead No Spaces'!A1348,'Data to Use'!A1348,'Data to Use'!A1348+1)</f>
        <v>38</v>
      </c>
      <c r="B1349" s="18">
        <v>-0.58689999999999998</v>
      </c>
      <c r="C1349" s="18">
        <v>1.4077</v>
      </c>
      <c r="D1349" s="18">
        <v>-0.70120000000000005</v>
      </c>
      <c r="E1349" s="18">
        <v>32.770800000000001</v>
      </c>
      <c r="F1349" s="18">
        <v>28.932300000000001</v>
      </c>
      <c r="G1349" s="18">
        <v>28.041699999999999</v>
      </c>
      <c r="H1349" s="18">
        <v>192</v>
      </c>
      <c r="I1349" s="18">
        <v>51.841200000000001</v>
      </c>
      <c r="J1349" s="18">
        <v>32.357199999999999</v>
      </c>
      <c r="K1349" s="18">
        <v>23.603100000000001</v>
      </c>
      <c r="L1349" s="18">
        <v>16.7744</v>
      </c>
      <c r="M1349" s="18">
        <v>37.0886</v>
      </c>
      <c r="N1349" s="18">
        <v>27.054500000000001</v>
      </c>
      <c r="O1349" s="18">
        <v>19.2272</v>
      </c>
      <c r="P1349" s="4">
        <f>IF('Data 1Q Ahead No Spaces'!T1349&lt;5,0,IF('Data 1Q Ahead No Spaces'!T1349&lt;11,1,IF('Data 1Q Ahead No Spaces'!T1349&lt;17,2,3)))</f>
        <v>0</v>
      </c>
      <c r="Q1349" s="18">
        <v>321618.84789999999</v>
      </c>
      <c r="R1349" s="7">
        <f>VLOOKUP('Data 1Q Ahead No Spaces'!W1349,Industry!$A$2:$B$11,2,FALSE)</f>
        <v>2</v>
      </c>
    </row>
    <row r="1350" spans="1:18" ht="15" customHeight="1" x14ac:dyDescent="0.35">
      <c r="A1350" s="4">
        <f>IF('Data 1Q Ahead No Spaces'!A1350='Data 1Q Ahead No Spaces'!A1349,'Data to Use'!A1349,'Data to Use'!A1349+1)</f>
        <v>39</v>
      </c>
      <c r="B1350" s="7">
        <v>2.4147458140000002</v>
      </c>
      <c r="C1350" s="7">
        <v>11.3341114479315</v>
      </c>
      <c r="D1350" s="7">
        <v>9.101455563</v>
      </c>
      <c r="E1350" s="7">
        <v>-4.0137999999999998</v>
      </c>
      <c r="F1350" s="7">
        <v>-5.0797999999999996</v>
      </c>
      <c r="G1350" s="7">
        <v>-4.9211</v>
      </c>
      <c r="H1350" s="7">
        <v>2.0289999999999999</v>
      </c>
      <c r="I1350" s="7">
        <v>13.6731</v>
      </c>
      <c r="J1350" s="7">
        <v>386.85629999999998</v>
      </c>
      <c r="K1350" s="7">
        <v>78.900999999999996</v>
      </c>
      <c r="L1350" s="18">
        <v>52.895400000000002</v>
      </c>
      <c r="M1350" s="18">
        <v>390.30619999999999</v>
      </c>
      <c r="N1350" s="18">
        <v>79.604600000000005</v>
      </c>
      <c r="O1350" s="18">
        <v>53.367100000000001</v>
      </c>
      <c r="P1350" s="4">
        <f>IF('Data 1Q Ahead No Spaces'!T1350&lt;5,0,IF('Data 1Q Ahead No Spaces'!T1350&lt;11,1,IF('Data 1Q Ahead No Spaces'!T1350&lt;17,2,3)))</f>
        <v>3</v>
      </c>
      <c r="Q1350" s="18">
        <v>2066.6916000000001</v>
      </c>
      <c r="R1350" s="7">
        <f>VLOOKUP('Data 1Q Ahead No Spaces'!W1350,Industry!$A$2:$B$11,2,FALSE)</f>
        <v>1</v>
      </c>
    </row>
    <row r="1351" spans="1:18" ht="15" customHeight="1" x14ac:dyDescent="0.35">
      <c r="A1351" s="4">
        <f>IF('Data 1Q Ahead No Spaces'!A1351='Data 1Q Ahead No Spaces'!A1350,'Data to Use'!A1350,'Data to Use'!A1350+1)</f>
        <v>39</v>
      </c>
      <c r="B1351" s="18">
        <v>2.4147458140000002</v>
      </c>
      <c r="C1351" s="18">
        <v>11.3341114479315</v>
      </c>
      <c r="D1351" s="18">
        <v>9.101455563</v>
      </c>
      <c r="E1351" s="18">
        <v>-1.4981</v>
      </c>
      <c r="F1351" s="18">
        <v>-2.3956</v>
      </c>
      <c r="G1351" s="18">
        <v>-1.7161999999999999</v>
      </c>
      <c r="H1351" s="18">
        <v>7.569</v>
      </c>
      <c r="I1351" s="18">
        <v>8.8851999999999993</v>
      </c>
      <c r="J1351" s="18">
        <v>843.04949999999997</v>
      </c>
      <c r="K1351" s="18">
        <v>89.231999999999999</v>
      </c>
      <c r="L1351" s="18">
        <v>74.906899999999993</v>
      </c>
      <c r="M1351" s="18">
        <v>844.78430000000003</v>
      </c>
      <c r="N1351" s="18">
        <v>89.415599999999998</v>
      </c>
      <c r="O1351" s="18">
        <v>75.061000000000007</v>
      </c>
      <c r="P1351" s="4">
        <f>IF('Data 1Q Ahead No Spaces'!T1351&lt;5,0,IF('Data 1Q Ahead No Spaces'!T1351&lt;11,1,IF('Data 1Q Ahead No Spaces'!T1351&lt;17,2,3)))</f>
        <v>3</v>
      </c>
      <c r="Q1351" s="18">
        <v>4954.5823</v>
      </c>
      <c r="R1351" s="7">
        <f>VLOOKUP('Data 1Q Ahead No Spaces'!W1351,Industry!$A$2:$B$11,2,FALSE)</f>
        <v>1</v>
      </c>
    </row>
    <row r="1352" spans="1:18" ht="15" customHeight="1" x14ac:dyDescent="0.35">
      <c r="A1352" s="4">
        <f>IF('Data 1Q Ahead No Spaces'!A1352='Data 1Q Ahead No Spaces'!A1351,'Data to Use'!A1351,'Data to Use'!A1351+1)</f>
        <v>39</v>
      </c>
      <c r="B1352" s="18">
        <v>2.4147458140000002</v>
      </c>
      <c r="C1352" s="18">
        <v>11.3341114479315</v>
      </c>
      <c r="D1352" s="18">
        <v>9.101455563</v>
      </c>
      <c r="E1352" s="18">
        <v>-2.3774000000000002</v>
      </c>
      <c r="F1352" s="18">
        <v>-3.6916000000000002</v>
      </c>
      <c r="G1352" s="18">
        <v>-2.4935999999999998</v>
      </c>
      <c r="H1352" s="18">
        <v>8.4190000000000005</v>
      </c>
      <c r="I1352" s="18">
        <v>29.0076</v>
      </c>
      <c r="J1352" s="18">
        <v>189.41220000000001</v>
      </c>
      <c r="K1352" s="18">
        <v>65.3613</v>
      </c>
      <c r="L1352" s="18">
        <v>54.943899999999999</v>
      </c>
      <c r="M1352" s="18">
        <v>189.7927</v>
      </c>
      <c r="N1352" s="18">
        <v>65.492599999999996</v>
      </c>
      <c r="O1352" s="18">
        <v>55.054299999999998</v>
      </c>
      <c r="P1352" s="4">
        <f>IF('Data 1Q Ahead No Spaces'!T1352&lt;5,0,IF('Data 1Q Ahead No Spaces'!T1352&lt;11,1,IF('Data 1Q Ahead No Spaces'!T1352&lt;17,2,3)))</f>
        <v>3</v>
      </c>
      <c r="Q1352" s="18">
        <v>5885.4934999999996</v>
      </c>
      <c r="R1352" s="7">
        <f>VLOOKUP('Data 1Q Ahead No Spaces'!W1352,Industry!$A$2:$B$11,2,FALSE)</f>
        <v>1</v>
      </c>
    </row>
    <row r="1353" spans="1:18" ht="15" customHeight="1" x14ac:dyDescent="0.35">
      <c r="A1353" s="4">
        <f>IF('Data 1Q Ahead No Spaces'!A1353='Data 1Q Ahead No Spaces'!A1352,'Data to Use'!A1352,'Data to Use'!A1352+1)</f>
        <v>39</v>
      </c>
      <c r="B1353" s="18">
        <v>2.4147458140000002</v>
      </c>
      <c r="C1353" s="18">
        <v>11.3341114479315</v>
      </c>
      <c r="D1353" s="18">
        <v>9.101455563</v>
      </c>
      <c r="E1353" s="18">
        <v>-1.2363999999999999</v>
      </c>
      <c r="F1353" s="18">
        <v>-2.2004000000000001</v>
      </c>
      <c r="G1353" s="18">
        <v>-2.0872000000000002</v>
      </c>
      <c r="H1353" s="18">
        <v>8.6219999999999999</v>
      </c>
      <c r="I1353" s="18">
        <v>21.396100000000001</v>
      </c>
      <c r="J1353" s="18">
        <v>250.92080000000001</v>
      </c>
      <c r="K1353" s="18">
        <v>71.403199999999998</v>
      </c>
      <c r="L1353" s="18">
        <v>53.687199999999997</v>
      </c>
      <c r="M1353" s="18">
        <v>251.41380000000001</v>
      </c>
      <c r="N1353" s="18">
        <v>71.543499999999995</v>
      </c>
      <c r="O1353" s="18">
        <v>53.792699999999996</v>
      </c>
      <c r="P1353" s="4">
        <f>IF('Data 1Q Ahead No Spaces'!T1353&lt;5,0,IF('Data 1Q Ahead No Spaces'!T1353&lt;11,1,IF('Data 1Q Ahead No Spaces'!T1353&lt;17,2,3)))</f>
        <v>3</v>
      </c>
      <c r="Q1353" s="18">
        <v>17054.841499999999</v>
      </c>
      <c r="R1353" s="7">
        <f>VLOOKUP('Data 1Q Ahead No Spaces'!W1353,Industry!$A$2:$B$11,2,FALSE)</f>
        <v>1</v>
      </c>
    </row>
    <row r="1354" spans="1:18" ht="15" customHeight="1" x14ac:dyDescent="0.35">
      <c r="A1354" s="4">
        <f>IF('Data 1Q Ahead No Spaces'!A1354='Data 1Q Ahead No Spaces'!A1353,'Data to Use'!A1353,'Data to Use'!A1353+1)</f>
        <v>39</v>
      </c>
      <c r="B1354" s="18">
        <v>2.4147458140000002</v>
      </c>
      <c r="C1354" s="18">
        <v>11.3341114479315</v>
      </c>
      <c r="D1354" s="18">
        <v>9.101455563</v>
      </c>
      <c r="E1354" s="18">
        <v>-2.7778</v>
      </c>
      <c r="F1354" s="18">
        <v>-3.9201000000000001</v>
      </c>
      <c r="G1354" s="18">
        <v>-3.0908000000000002</v>
      </c>
      <c r="H1354" s="18">
        <v>16.687999999999999</v>
      </c>
      <c r="I1354" s="18">
        <v>4.2767999999999997</v>
      </c>
      <c r="J1354" s="18">
        <v>1978.232</v>
      </c>
      <c r="K1354" s="18">
        <v>94.765600000000006</v>
      </c>
      <c r="L1354" s="18">
        <v>84.604299999999995</v>
      </c>
      <c r="M1354" s="18">
        <v>1987.4998000000001</v>
      </c>
      <c r="N1354" s="18">
        <v>95.209599999999995</v>
      </c>
      <c r="O1354" s="18">
        <v>85.000600000000006</v>
      </c>
      <c r="P1354" s="4">
        <f>IF('Data 1Q Ahead No Spaces'!T1354&lt;5,0,IF('Data 1Q Ahead No Spaces'!T1354&lt;11,1,IF('Data 1Q Ahead No Spaces'!T1354&lt;17,2,3)))</f>
        <v>3</v>
      </c>
      <c r="Q1354" s="18">
        <v>27786.0694</v>
      </c>
      <c r="R1354" s="7">
        <f>VLOOKUP('Data 1Q Ahead No Spaces'!W1354,Industry!$A$2:$B$11,2,FALSE)</f>
        <v>1</v>
      </c>
    </row>
    <row r="1355" spans="1:18" ht="15" customHeight="1" x14ac:dyDescent="0.35">
      <c r="A1355" s="4">
        <f>IF('Data 1Q Ahead No Spaces'!A1355='Data 1Q Ahead No Spaces'!A1354,'Data to Use'!A1354,'Data to Use'!A1354+1)</f>
        <v>39</v>
      </c>
      <c r="B1355" s="18">
        <v>2.4147458140000002</v>
      </c>
      <c r="C1355" s="18">
        <v>11.3341114479315</v>
      </c>
      <c r="D1355" s="18">
        <v>9.101455563</v>
      </c>
      <c r="E1355" s="18">
        <v>-3.5508999999999999</v>
      </c>
      <c r="F1355" s="18">
        <v>-6.7876000000000003</v>
      </c>
      <c r="G1355" s="18">
        <v>-3.8357999999999999</v>
      </c>
      <c r="H1355" s="18">
        <v>28.434999999999999</v>
      </c>
      <c r="I1355" s="18">
        <v>24.8474</v>
      </c>
      <c r="J1355" s="18">
        <v>253.7841</v>
      </c>
      <c r="K1355" s="18">
        <v>71.385300000000001</v>
      </c>
      <c r="L1355" s="18">
        <v>63.058700000000002</v>
      </c>
      <c r="M1355" s="18">
        <v>255.51300000000001</v>
      </c>
      <c r="N1355" s="18">
        <v>71.871600000000001</v>
      </c>
      <c r="O1355" s="18">
        <v>63.488300000000002</v>
      </c>
      <c r="P1355" s="4">
        <f>IF('Data 1Q Ahead No Spaces'!T1355&lt;5,0,IF('Data 1Q Ahead No Spaces'!T1355&lt;11,1,IF('Data 1Q Ahead No Spaces'!T1355&lt;17,2,3)))</f>
        <v>3</v>
      </c>
      <c r="Q1355" s="18">
        <v>21040.144100000001</v>
      </c>
      <c r="R1355" s="7">
        <f>VLOOKUP('Data 1Q Ahead No Spaces'!W1355,Industry!$A$2:$B$11,2,FALSE)</f>
        <v>1</v>
      </c>
    </row>
    <row r="1356" spans="1:18" ht="15" customHeight="1" x14ac:dyDescent="0.35">
      <c r="A1356" s="4">
        <f>IF('Data 1Q Ahead No Spaces'!A1356='Data 1Q Ahead No Spaces'!A1355,'Data to Use'!A1355,'Data to Use'!A1355+1)</f>
        <v>39</v>
      </c>
      <c r="B1356" s="18">
        <v>2.4147458140000002</v>
      </c>
      <c r="C1356" s="18">
        <v>11.3341114479315</v>
      </c>
      <c r="D1356" s="18">
        <v>9.101455563</v>
      </c>
      <c r="E1356" s="18">
        <v>-3.2412000000000001</v>
      </c>
      <c r="F1356" s="18">
        <v>-6.5369999999999999</v>
      </c>
      <c r="G1356" s="18">
        <v>-7.7004999999999999</v>
      </c>
      <c r="H1356" s="18">
        <v>21.47</v>
      </c>
      <c r="I1356" s="18">
        <v>18.7483</v>
      </c>
      <c r="J1356" s="18">
        <v>348.20580000000001</v>
      </c>
      <c r="K1356" s="18">
        <v>77.165000000000006</v>
      </c>
      <c r="L1356" s="18">
        <v>65.282799999999995</v>
      </c>
      <c r="M1356" s="18">
        <v>351.2482</v>
      </c>
      <c r="N1356" s="18">
        <v>77.839200000000005</v>
      </c>
      <c r="O1356" s="18">
        <v>65.853200000000001</v>
      </c>
      <c r="P1356" s="4">
        <f>IF('Data 1Q Ahead No Spaces'!T1356&lt;5,0,IF('Data 1Q Ahead No Spaces'!T1356&lt;11,1,IF('Data 1Q Ahead No Spaces'!T1356&lt;17,2,3)))</f>
        <v>3</v>
      </c>
      <c r="Q1356" s="18">
        <v>27241.659800000001</v>
      </c>
      <c r="R1356" s="7">
        <f>VLOOKUP('Data 1Q Ahead No Spaces'!W1356,Industry!$A$2:$B$11,2,FALSE)</f>
        <v>1</v>
      </c>
    </row>
    <row r="1357" spans="1:18" ht="15" customHeight="1" x14ac:dyDescent="0.35">
      <c r="A1357" s="4">
        <f>IF('Data 1Q Ahead No Spaces'!A1357='Data 1Q Ahead No Spaces'!A1356,'Data to Use'!A1356,'Data to Use'!A1356+1)</f>
        <v>39</v>
      </c>
      <c r="B1357" s="18">
        <v>2.4147458140000002</v>
      </c>
      <c r="C1357" s="18">
        <v>11.3341114479315</v>
      </c>
      <c r="D1357" s="18">
        <v>9.101455563</v>
      </c>
      <c r="E1357" s="18">
        <v>5.056</v>
      </c>
      <c r="F1357" s="18">
        <v>-0.79700000000000004</v>
      </c>
      <c r="G1357" s="18">
        <v>-4.5724</v>
      </c>
      <c r="H1357" s="18">
        <v>17.972999999999999</v>
      </c>
      <c r="I1357" s="18">
        <v>10.7737</v>
      </c>
      <c r="J1357" s="18">
        <v>550.67949999999996</v>
      </c>
      <c r="K1357" s="18">
        <v>83.937600000000003</v>
      </c>
      <c r="L1357" s="18">
        <v>59.328699999999998</v>
      </c>
      <c r="M1357" s="18">
        <v>556.05809999999997</v>
      </c>
      <c r="N1357" s="18">
        <v>84.757400000000004</v>
      </c>
      <c r="O1357" s="18">
        <v>59.908099999999997</v>
      </c>
      <c r="P1357" s="4">
        <f>IF('Data 1Q Ahead No Spaces'!T1357&lt;5,0,IF('Data 1Q Ahead No Spaces'!T1357&lt;11,1,IF('Data 1Q Ahead No Spaces'!T1357&lt;17,2,3)))</f>
        <v>3</v>
      </c>
      <c r="Q1357" s="18">
        <v>26274.924299999999</v>
      </c>
      <c r="R1357" s="7">
        <f>VLOOKUP('Data 1Q Ahead No Spaces'!W1357,Industry!$A$2:$B$11,2,FALSE)</f>
        <v>1</v>
      </c>
    </row>
    <row r="1358" spans="1:18" ht="15" customHeight="1" x14ac:dyDescent="0.35">
      <c r="A1358" s="4">
        <f>IF('Data 1Q Ahead No Spaces'!A1358='Data 1Q Ahead No Spaces'!A1357,'Data to Use'!A1357,'Data to Use'!A1357+1)</f>
        <v>39</v>
      </c>
      <c r="B1358" s="18">
        <v>2.4147458140000002</v>
      </c>
      <c r="C1358" s="18">
        <v>11.3341114479315</v>
      </c>
      <c r="D1358" s="18">
        <v>9.101455563</v>
      </c>
      <c r="E1358" s="18">
        <v>-3.4298999999999999</v>
      </c>
      <c r="F1358" s="18">
        <v>-4.3929999999999998</v>
      </c>
      <c r="G1358" s="18">
        <v>-7.0914999999999999</v>
      </c>
      <c r="H1358" s="18">
        <v>27.620999999999999</v>
      </c>
      <c r="I1358" s="18">
        <v>0.93840000000000001</v>
      </c>
      <c r="J1358" s="18">
        <v>8341.9825000000001</v>
      </c>
      <c r="K1358" s="18">
        <v>98.090500000000006</v>
      </c>
      <c r="L1358" s="18">
        <v>78.284300000000002</v>
      </c>
      <c r="M1358" s="18">
        <v>8404.3747999999996</v>
      </c>
      <c r="N1358" s="18">
        <v>98.824100000000001</v>
      </c>
      <c r="O1358" s="18">
        <v>78.869799999999998</v>
      </c>
      <c r="P1358" s="4">
        <f>IF('Data 1Q Ahead No Spaces'!T1358&lt;5,0,IF('Data 1Q Ahead No Spaces'!T1358&lt;11,1,IF('Data 1Q Ahead No Spaces'!T1358&lt;17,2,3)))</f>
        <v>3</v>
      </c>
      <c r="Q1358" s="18">
        <v>23447.254000000001</v>
      </c>
      <c r="R1358" s="7">
        <f>VLOOKUP('Data 1Q Ahead No Spaces'!W1358,Industry!$A$2:$B$11,2,FALSE)</f>
        <v>1</v>
      </c>
    </row>
    <row r="1359" spans="1:18" ht="15" customHeight="1" x14ac:dyDescent="0.35">
      <c r="A1359" s="4">
        <f>IF('Data 1Q Ahead No Spaces'!A1359='Data 1Q Ahead No Spaces'!A1358,'Data to Use'!A1358,'Data to Use'!A1358+1)</f>
        <v>39</v>
      </c>
      <c r="B1359" s="18">
        <v>2.4147458140000002</v>
      </c>
      <c r="C1359" s="18">
        <v>11.3341114479315</v>
      </c>
      <c r="D1359" s="18">
        <v>9.101455563</v>
      </c>
      <c r="E1359" s="18">
        <v>-2.3006000000000002</v>
      </c>
      <c r="F1359" s="18">
        <v>-3.1653000000000002</v>
      </c>
      <c r="G1359" s="18">
        <v>-5.3277000000000001</v>
      </c>
      <c r="H1359" s="18">
        <v>33.396999999999998</v>
      </c>
      <c r="I1359" s="18">
        <v>-11.3147</v>
      </c>
      <c r="J1359" s="18">
        <v>209.63212290000001</v>
      </c>
      <c r="K1359" s="18">
        <v>113.9346</v>
      </c>
      <c r="L1359" s="18">
        <v>86.621899999999997</v>
      </c>
      <c r="M1359" s="18">
        <v>289.78154369999999</v>
      </c>
      <c r="N1359" s="18">
        <v>114.8823</v>
      </c>
      <c r="O1359" s="18">
        <v>87.342500000000001</v>
      </c>
      <c r="P1359" s="4">
        <f>IF('Data 1Q Ahead No Spaces'!T1359&lt;5,0,IF('Data 1Q Ahead No Spaces'!T1359&lt;11,1,IF('Data 1Q Ahead No Spaces'!T1359&lt;17,2,3)))</f>
        <v>3</v>
      </c>
      <c r="Q1359" s="18">
        <v>12905.462299999999</v>
      </c>
      <c r="R1359" s="7">
        <f>VLOOKUP('Data 1Q Ahead No Spaces'!W1359,Industry!$A$2:$B$11,2,FALSE)</f>
        <v>1</v>
      </c>
    </row>
    <row r="1360" spans="1:18" ht="15" customHeight="1" x14ac:dyDescent="0.35">
      <c r="A1360" s="4">
        <f>IF('Data 1Q Ahead No Spaces'!A1360='Data 1Q Ahead No Spaces'!A1359,'Data to Use'!A1359,'Data to Use'!A1359+1)</f>
        <v>39</v>
      </c>
      <c r="B1360" s="18">
        <v>2.4147458140000002</v>
      </c>
      <c r="C1360" s="18">
        <v>11.3341114479315</v>
      </c>
      <c r="D1360" s="18">
        <v>9.101455563</v>
      </c>
      <c r="E1360" s="18">
        <v>-1.3482000000000001</v>
      </c>
      <c r="F1360" s="18">
        <v>-2.589</v>
      </c>
      <c r="G1360" s="18">
        <v>-4.4877000000000002</v>
      </c>
      <c r="H1360" s="18">
        <v>33.808999999999997</v>
      </c>
      <c r="I1360" s="18">
        <v>-21.607399999999998</v>
      </c>
      <c r="J1360" s="18">
        <v>209.63212290000001</v>
      </c>
      <c r="K1360" s="18">
        <v>129.13999999999999</v>
      </c>
      <c r="L1360" s="18">
        <v>92.374399999999994</v>
      </c>
      <c r="M1360" s="18">
        <v>289.78154369999999</v>
      </c>
      <c r="N1360" s="18">
        <v>130.20740000000001</v>
      </c>
      <c r="O1360" s="18">
        <v>93.137799999999999</v>
      </c>
      <c r="P1360" s="4">
        <f>IF('Data 1Q Ahead No Spaces'!T1360&lt;5,0,IF('Data 1Q Ahead No Spaces'!T1360&lt;11,1,IF('Data 1Q Ahead No Spaces'!T1360&lt;17,2,3)))</f>
        <v>3</v>
      </c>
      <c r="Q1360" s="18">
        <v>13687.6702</v>
      </c>
      <c r="R1360" s="7">
        <f>VLOOKUP('Data 1Q Ahead No Spaces'!W1360,Industry!$A$2:$B$11,2,FALSE)</f>
        <v>1</v>
      </c>
    </row>
    <row r="1361" spans="1:18" ht="15" customHeight="1" x14ac:dyDescent="0.35">
      <c r="A1361" s="4">
        <f>IF('Data 1Q Ahead No Spaces'!A1361='Data 1Q Ahead No Spaces'!A1360,'Data to Use'!A1360,'Data to Use'!A1360+1)</f>
        <v>39</v>
      </c>
      <c r="B1361" s="18">
        <v>2.4147458140000002</v>
      </c>
      <c r="C1361" s="18">
        <v>11.3341114479315</v>
      </c>
      <c r="D1361" s="18">
        <v>9.101455563</v>
      </c>
      <c r="E1361" s="18">
        <v>-1.7178</v>
      </c>
      <c r="F1361" s="18">
        <v>-2.7521</v>
      </c>
      <c r="G1361" s="18">
        <v>-3.8246000000000002</v>
      </c>
      <c r="H1361" s="18">
        <v>36.094000000000001</v>
      </c>
      <c r="I1361" s="18">
        <v>-45.300899999999999</v>
      </c>
      <c r="J1361" s="18">
        <v>209.63212290000001</v>
      </c>
      <c r="K1361" s="18">
        <v>180.78530000000001</v>
      </c>
      <c r="L1361" s="18">
        <v>99.639099999999999</v>
      </c>
      <c r="M1361" s="18">
        <v>289.78154369999999</v>
      </c>
      <c r="N1361" s="18">
        <v>182.19399999999999</v>
      </c>
      <c r="O1361" s="18">
        <v>100.41549999999999</v>
      </c>
      <c r="P1361" s="4">
        <f>IF('Data 1Q Ahead No Spaces'!T1361&lt;5,0,IF('Data 1Q Ahead No Spaces'!T1361&lt;11,1,IF('Data 1Q Ahead No Spaces'!T1361&lt;17,2,3)))</f>
        <v>3</v>
      </c>
      <c r="Q1361" s="18">
        <v>5557.9915000000001</v>
      </c>
      <c r="R1361" s="7">
        <f>VLOOKUP('Data 1Q Ahead No Spaces'!W1361,Industry!$A$2:$B$11,2,FALSE)</f>
        <v>1</v>
      </c>
    </row>
    <row r="1362" spans="1:18" ht="15" customHeight="1" x14ac:dyDescent="0.35">
      <c r="A1362" s="4">
        <f>IF('Data 1Q Ahead No Spaces'!A1362='Data 1Q Ahead No Spaces'!A1361,'Data to Use'!A1361,'Data to Use'!A1361+1)</f>
        <v>39</v>
      </c>
      <c r="B1362" s="18">
        <v>2.4147458140000002</v>
      </c>
      <c r="C1362" s="18">
        <v>11.3341114479315</v>
      </c>
      <c r="D1362" s="18">
        <v>9.101455563</v>
      </c>
      <c r="E1362" s="18">
        <v>-0.84279999999999999</v>
      </c>
      <c r="F1362" s="18">
        <v>-1.4188000000000001</v>
      </c>
      <c r="G1362" s="18">
        <v>-3.0327000000000002</v>
      </c>
      <c r="H1362" s="18">
        <v>33.747999999999998</v>
      </c>
      <c r="I1362" s="18">
        <v>-85.257099999999994</v>
      </c>
      <c r="J1362" s="18">
        <v>209.63212290000001</v>
      </c>
      <c r="K1362" s="18">
        <v>239.4864</v>
      </c>
      <c r="L1362" s="18">
        <v>144.12469999999999</v>
      </c>
      <c r="M1362" s="18">
        <v>289.78154369999999</v>
      </c>
      <c r="N1362" s="18">
        <v>241.66839999999999</v>
      </c>
      <c r="O1362" s="18">
        <v>145.43780000000001</v>
      </c>
      <c r="P1362" s="4">
        <f>IF('Data 1Q Ahead No Spaces'!T1362&lt;5,0,IF('Data 1Q Ahead No Spaces'!T1362&lt;11,1,IF('Data 1Q Ahead No Spaces'!T1362&lt;17,2,3)))</f>
        <v>3</v>
      </c>
      <c r="Q1362" s="18">
        <v>3671.0047</v>
      </c>
      <c r="R1362" s="7">
        <f>VLOOKUP('Data 1Q Ahead No Spaces'!W1362,Industry!$A$2:$B$11,2,FALSE)</f>
        <v>1</v>
      </c>
    </row>
    <row r="1363" spans="1:18" ht="15" customHeight="1" x14ac:dyDescent="0.35">
      <c r="A1363" s="4">
        <f>IF('Data 1Q Ahead No Spaces'!A1363='Data 1Q Ahead No Spaces'!A1362,'Data to Use'!A1362,'Data to Use'!A1362+1)</f>
        <v>39</v>
      </c>
      <c r="B1363" s="18">
        <v>2.4147458140000002</v>
      </c>
      <c r="C1363" s="18">
        <v>11.3341114479315</v>
      </c>
      <c r="D1363" s="18">
        <v>9.101455563</v>
      </c>
      <c r="E1363" s="18">
        <v>-0.2722</v>
      </c>
      <c r="F1363" s="18">
        <v>-0.56879999999999997</v>
      </c>
      <c r="G1363" s="18">
        <v>-2.3098999999999998</v>
      </c>
      <c r="H1363" s="18">
        <v>35.148000000000003</v>
      </c>
      <c r="I1363" s="18">
        <v>-106.3117</v>
      </c>
      <c r="J1363" s="18">
        <v>209.63212290000001</v>
      </c>
      <c r="K1363" s="18">
        <v>297.38900000000001</v>
      </c>
      <c r="L1363" s="18">
        <v>158.11670000000001</v>
      </c>
      <c r="M1363" s="18">
        <v>289.78154369999999</v>
      </c>
      <c r="N1363" s="18">
        <v>299.95319999999998</v>
      </c>
      <c r="O1363" s="18">
        <v>159.47999999999999</v>
      </c>
      <c r="P1363" s="4">
        <f>IF('Data 1Q Ahead No Spaces'!T1363&lt;5,0,IF('Data 1Q Ahead No Spaces'!T1363&lt;11,1,IF('Data 1Q Ahead No Spaces'!T1363&lt;17,2,3)))</f>
        <v>3</v>
      </c>
      <c r="Q1363" s="18">
        <v>5125.0028000000002</v>
      </c>
      <c r="R1363" s="7">
        <f>VLOOKUP('Data 1Q Ahead No Spaces'!W1363,Industry!$A$2:$B$11,2,FALSE)</f>
        <v>1</v>
      </c>
    </row>
    <row r="1364" spans="1:18" ht="15" customHeight="1" x14ac:dyDescent="0.35">
      <c r="A1364" s="4">
        <f>IF('Data 1Q Ahead No Spaces'!A1364='Data 1Q Ahead No Spaces'!A1363,'Data to Use'!A1363,'Data to Use'!A1363+1)</f>
        <v>39</v>
      </c>
      <c r="B1364" s="18">
        <v>2.4147458140000002</v>
      </c>
      <c r="C1364" s="18">
        <v>11.3341114479315</v>
      </c>
      <c r="D1364" s="18">
        <v>9.101455563</v>
      </c>
      <c r="E1364" s="18">
        <v>-0.20760000000000001</v>
      </c>
      <c r="F1364" s="18">
        <v>-0.57640000000000002</v>
      </c>
      <c r="G1364" s="18">
        <v>-1.9661999999999999</v>
      </c>
      <c r="H1364" s="18">
        <v>35.045999999999999</v>
      </c>
      <c r="I1364" s="18">
        <v>-107.99379999999999</v>
      </c>
      <c r="J1364" s="18">
        <v>209.63212290000001</v>
      </c>
      <c r="K1364" s="18">
        <v>295.8449</v>
      </c>
      <c r="L1364" s="18">
        <v>161.33510000000001</v>
      </c>
      <c r="M1364" s="18">
        <v>289.78154369999999</v>
      </c>
      <c r="N1364" s="18">
        <v>298.03140000000002</v>
      </c>
      <c r="O1364" s="18">
        <v>162.5275</v>
      </c>
      <c r="P1364" s="4">
        <f>IF('Data 1Q Ahead No Spaces'!T1364&lt;5,0,IF('Data 1Q Ahead No Spaces'!T1364&lt;11,1,IF('Data 1Q Ahead No Spaces'!T1364&lt;17,2,3)))</f>
        <v>3</v>
      </c>
      <c r="Q1364" s="18">
        <v>2219.4430000000002</v>
      </c>
      <c r="R1364" s="7">
        <f>VLOOKUP('Data 1Q Ahead No Spaces'!W1364,Industry!$A$2:$B$11,2,FALSE)</f>
        <v>1</v>
      </c>
    </row>
    <row r="1365" spans="1:18" ht="15" customHeight="1" x14ac:dyDescent="0.35">
      <c r="A1365" s="4">
        <f>IF('Data 1Q Ahead No Spaces'!A1365='Data 1Q Ahead No Spaces'!A1364,'Data to Use'!A1364,'Data to Use'!A1364+1)</f>
        <v>39</v>
      </c>
      <c r="B1365" s="18">
        <v>33.491300000000003</v>
      </c>
      <c r="C1365" s="18">
        <v>11.3341114479315</v>
      </c>
      <c r="D1365" s="18">
        <v>9.101455563</v>
      </c>
      <c r="E1365" s="18">
        <v>2.2770000000000001</v>
      </c>
      <c r="F1365" s="18">
        <v>2.0636000000000001</v>
      </c>
      <c r="G1365" s="18">
        <v>0.61699999999999999</v>
      </c>
      <c r="H1365" s="18">
        <v>35.29</v>
      </c>
      <c r="I1365" s="18">
        <v>-87.936400000000006</v>
      </c>
      <c r="J1365" s="18">
        <v>209.63212290000001</v>
      </c>
      <c r="K1365" s="18">
        <v>294.90620000000001</v>
      </c>
      <c r="L1365" s="18">
        <v>131.66849999999999</v>
      </c>
      <c r="M1365" s="18">
        <v>289.78154369999999</v>
      </c>
      <c r="N1365" s="18">
        <v>296.95670000000001</v>
      </c>
      <c r="O1365" s="18">
        <v>132.584</v>
      </c>
      <c r="P1365" s="4">
        <f>IF('Data 1Q Ahead No Spaces'!T1365&lt;5,0,IF('Data 1Q Ahead No Spaces'!T1365&lt;11,1,IF('Data 1Q Ahead No Spaces'!T1365&lt;17,2,3)))</f>
        <v>2</v>
      </c>
      <c r="Q1365" s="18">
        <v>4038.2186000000002</v>
      </c>
      <c r="R1365" s="7">
        <f>VLOOKUP('Data 1Q Ahead No Spaces'!W1365,Industry!$A$2:$B$11,2,FALSE)</f>
        <v>1</v>
      </c>
    </row>
    <row r="1366" spans="1:18" ht="15" customHeight="1" x14ac:dyDescent="0.35">
      <c r="A1366" s="4">
        <f>IF('Data 1Q Ahead No Spaces'!A1366='Data 1Q Ahead No Spaces'!A1365,'Data to Use'!A1365,'Data to Use'!A1365+1)</f>
        <v>39</v>
      </c>
      <c r="B1366" s="18">
        <v>14.474299999999999</v>
      </c>
      <c r="C1366" s="18">
        <v>11.3341114479315</v>
      </c>
      <c r="D1366" s="18">
        <v>9.101455563</v>
      </c>
      <c r="E1366" s="18">
        <v>0.98340000000000005</v>
      </c>
      <c r="F1366" s="18">
        <v>0.84560000000000002</v>
      </c>
      <c r="G1366" s="18">
        <v>0.33329999999999999</v>
      </c>
      <c r="H1366" s="18">
        <v>35.244</v>
      </c>
      <c r="I1366" s="18">
        <v>-106.274</v>
      </c>
      <c r="J1366" s="18">
        <v>209.63212290000001</v>
      </c>
      <c r="K1366" s="18">
        <v>299.40249999999997</v>
      </c>
      <c r="L1366" s="18">
        <v>158.03129999999999</v>
      </c>
      <c r="M1366" s="18">
        <v>289.78154369999999</v>
      </c>
      <c r="N1366" s="18">
        <v>301.3442</v>
      </c>
      <c r="O1366" s="18">
        <v>159.05619999999999</v>
      </c>
      <c r="P1366" s="4">
        <f>IF('Data 1Q Ahead No Spaces'!T1366&lt;5,0,IF('Data 1Q Ahead No Spaces'!T1366&lt;11,1,IF('Data 1Q Ahead No Spaces'!T1366&lt;17,2,3)))</f>
        <v>2</v>
      </c>
      <c r="Q1366" s="18">
        <v>5364.0587999999998</v>
      </c>
      <c r="R1366" s="7">
        <f>VLOOKUP('Data 1Q Ahead No Spaces'!W1366,Industry!$A$2:$B$11,2,FALSE)</f>
        <v>1</v>
      </c>
    </row>
    <row r="1367" spans="1:18" ht="15" customHeight="1" x14ac:dyDescent="0.35">
      <c r="A1367" s="4">
        <f>IF('Data 1Q Ahead No Spaces'!A1367='Data 1Q Ahead No Spaces'!A1366,'Data to Use'!A1366,'Data to Use'!A1366+1)</f>
        <v>39</v>
      </c>
      <c r="B1367" s="18">
        <v>10.712400000000001</v>
      </c>
      <c r="C1367" s="18">
        <v>11.3341114479315</v>
      </c>
      <c r="D1367" s="18">
        <v>9.101455563</v>
      </c>
      <c r="E1367" s="18">
        <v>0.66800000000000004</v>
      </c>
      <c r="F1367" s="18">
        <v>0.45929999999999999</v>
      </c>
      <c r="G1367" s="18">
        <v>4.1300000000000003E-2</v>
      </c>
      <c r="H1367" s="18">
        <v>35.651000000000003</v>
      </c>
      <c r="I1367" s="18">
        <v>-100.6177</v>
      </c>
      <c r="J1367" s="18">
        <v>209.63212290000001</v>
      </c>
      <c r="K1367" s="18">
        <v>281.19749999999999</v>
      </c>
      <c r="L1367" s="18">
        <v>154.5891</v>
      </c>
      <c r="M1367" s="18">
        <v>289.78154369999999</v>
      </c>
      <c r="N1367" s="18">
        <v>283.02350000000001</v>
      </c>
      <c r="O1367" s="18">
        <v>155.59299999999999</v>
      </c>
      <c r="P1367" s="4">
        <f>IF('Data 1Q Ahead No Spaces'!T1367&lt;5,0,IF('Data 1Q Ahead No Spaces'!T1367&lt;11,1,IF('Data 1Q Ahead No Spaces'!T1367&lt;17,2,3)))</f>
        <v>2</v>
      </c>
      <c r="Q1367" s="18">
        <v>6179.9398000000001</v>
      </c>
      <c r="R1367" s="7">
        <f>VLOOKUP('Data 1Q Ahead No Spaces'!W1367,Industry!$A$2:$B$11,2,FALSE)</f>
        <v>1</v>
      </c>
    </row>
    <row r="1368" spans="1:18" ht="15" customHeight="1" x14ac:dyDescent="0.35">
      <c r="A1368" s="4">
        <f>IF('Data 1Q Ahead No Spaces'!A1368='Data 1Q Ahead No Spaces'!A1367,'Data to Use'!A1367,'Data to Use'!A1367+1)</f>
        <v>39</v>
      </c>
      <c r="B1368" s="18">
        <v>7.5254000000000003</v>
      </c>
      <c r="C1368" s="18">
        <v>36.679499999999997</v>
      </c>
      <c r="D1368" s="18">
        <v>22.738600000000002</v>
      </c>
      <c r="E1368" s="18">
        <v>1.3592</v>
      </c>
      <c r="F1368" s="18">
        <v>1.0430999999999999</v>
      </c>
      <c r="G1368" s="18">
        <v>0.75470000000000004</v>
      </c>
      <c r="H1368" s="18">
        <v>35.921999999999997</v>
      </c>
      <c r="I1368" s="18">
        <v>-98.733400000000003</v>
      </c>
      <c r="J1368" s="18">
        <v>209.63212290000001</v>
      </c>
      <c r="K1368" s="18">
        <v>283.26819999999998</v>
      </c>
      <c r="L1368" s="18">
        <v>151.25139999999999</v>
      </c>
      <c r="M1368" s="18">
        <v>289.78154369999999</v>
      </c>
      <c r="N1368" s="18">
        <v>284.91090000000003</v>
      </c>
      <c r="O1368" s="18">
        <v>152.1285</v>
      </c>
      <c r="P1368" s="4">
        <f>IF('Data 1Q Ahead No Spaces'!T1368&lt;5,0,IF('Data 1Q Ahead No Spaces'!T1368&lt;11,1,IF('Data 1Q Ahead No Spaces'!T1368&lt;17,2,3)))</f>
        <v>2</v>
      </c>
      <c r="Q1368" s="18">
        <v>6072.7709000000004</v>
      </c>
      <c r="R1368" s="7">
        <f>VLOOKUP('Data 1Q Ahead No Spaces'!W1368,Industry!$A$2:$B$11,2,FALSE)</f>
        <v>1</v>
      </c>
    </row>
    <row r="1369" spans="1:18" ht="15" customHeight="1" x14ac:dyDescent="0.35">
      <c r="A1369" s="4">
        <f>IF('Data 1Q Ahead No Spaces'!A1369='Data 1Q Ahead No Spaces'!A1368,'Data to Use'!A1368,'Data to Use'!A1368+1)</f>
        <v>39</v>
      </c>
      <c r="B1369" s="18">
        <v>5.1161000000000003</v>
      </c>
      <c r="C1369" s="18">
        <v>21.671600000000002</v>
      </c>
      <c r="D1369" s="18">
        <v>9.3630999999999993</v>
      </c>
      <c r="E1369" s="18">
        <v>2.3856000000000002</v>
      </c>
      <c r="F1369" s="18">
        <v>1.9559</v>
      </c>
      <c r="G1369" s="18">
        <v>1.8103</v>
      </c>
      <c r="H1369" s="18">
        <v>36.107999999999997</v>
      </c>
      <c r="I1369" s="18">
        <v>-67.965299999999999</v>
      </c>
      <c r="J1369" s="18">
        <v>209.63212290000001</v>
      </c>
      <c r="K1369" s="18">
        <v>242.83250000000001</v>
      </c>
      <c r="L1369" s="18">
        <v>114.41160000000001</v>
      </c>
      <c r="M1369" s="18">
        <v>289.78154369999999</v>
      </c>
      <c r="N1369" s="18">
        <v>244.2526</v>
      </c>
      <c r="O1369" s="18">
        <v>115.08069999999999</v>
      </c>
      <c r="P1369" s="4">
        <f>IF('Data 1Q Ahead No Spaces'!T1369&lt;5,0,IF('Data 1Q Ahead No Spaces'!T1369&lt;11,1,IF('Data 1Q Ahead No Spaces'!T1369&lt;17,2,3)))</f>
        <v>2</v>
      </c>
      <c r="Q1369" s="18">
        <v>7327.5445</v>
      </c>
      <c r="R1369" s="7">
        <f>VLOOKUP('Data 1Q Ahead No Spaces'!W1369,Industry!$A$2:$B$11,2,FALSE)</f>
        <v>1</v>
      </c>
    </row>
    <row r="1370" spans="1:18" ht="15" customHeight="1" x14ac:dyDescent="0.35">
      <c r="A1370" s="4">
        <f>IF('Data 1Q Ahead No Spaces'!A1370='Data 1Q Ahead No Spaces'!A1369,'Data to Use'!A1369,'Data to Use'!A1369+1)</f>
        <v>39</v>
      </c>
      <c r="B1370" s="18">
        <v>-2.2879</v>
      </c>
      <c r="C1370" s="18">
        <v>7.3432000000000004</v>
      </c>
      <c r="D1370" s="18">
        <v>-9.5916999999999994</v>
      </c>
      <c r="E1370" s="18">
        <v>38.107100000000003</v>
      </c>
      <c r="F1370" s="18">
        <v>-34.214300000000001</v>
      </c>
      <c r="G1370" s="18">
        <v>14.4643</v>
      </c>
      <c r="H1370" s="18">
        <v>28</v>
      </c>
      <c r="I1370" s="18">
        <v>25.163599999999999</v>
      </c>
      <c r="J1370" s="18">
        <v>46.752899999999997</v>
      </c>
      <c r="K1370" s="18">
        <v>29.112200000000001</v>
      </c>
      <c r="L1370" s="18">
        <v>11.764699999999999</v>
      </c>
      <c r="M1370" s="18">
        <v>60.595700000000001</v>
      </c>
      <c r="N1370" s="18">
        <v>37.7318</v>
      </c>
      <c r="O1370" s="18">
        <v>15.247999999999999</v>
      </c>
      <c r="P1370" s="4">
        <f>IF('Data 1Q Ahead No Spaces'!T1370&lt;5,0,IF('Data 1Q Ahead No Spaces'!T1370&lt;11,1,IF('Data 1Q Ahead No Spaces'!T1370&lt;17,2,3)))</f>
        <v>1</v>
      </c>
      <c r="Q1370" s="18">
        <v>113894.98</v>
      </c>
      <c r="R1370" s="7">
        <f>VLOOKUP('Data 1Q Ahead No Spaces'!W1370,Industry!$A$2:$B$11,2,FALSE)</f>
        <v>1</v>
      </c>
    </row>
    <row r="1371" spans="1:18" ht="15" customHeight="1" x14ac:dyDescent="0.35">
      <c r="A1371" s="4">
        <f>IF('Data 1Q Ahead No Spaces'!A1371='Data 1Q Ahead No Spaces'!A1370,'Data to Use'!A1370,'Data to Use'!A1370+1)</f>
        <v>39</v>
      </c>
      <c r="B1371" s="18">
        <v>-1.3708</v>
      </c>
      <c r="C1371" s="18">
        <v>5.5518999999999998</v>
      </c>
      <c r="D1371" s="18">
        <v>-6.3202999999999996</v>
      </c>
      <c r="E1371" s="18">
        <v>26.696999999999999</v>
      </c>
      <c r="F1371" s="18">
        <v>6.3939000000000004</v>
      </c>
      <c r="G1371" s="18">
        <v>5.4847999999999999</v>
      </c>
      <c r="H1371" s="18">
        <v>33</v>
      </c>
      <c r="I1371" s="18">
        <v>29.714199999999998</v>
      </c>
      <c r="J1371" s="18">
        <v>36.053100000000001</v>
      </c>
      <c r="K1371" s="18">
        <v>25.074200000000001</v>
      </c>
      <c r="L1371" s="18">
        <v>10.712899999999999</v>
      </c>
      <c r="M1371" s="18">
        <v>43.785600000000002</v>
      </c>
      <c r="N1371" s="18">
        <v>30.452000000000002</v>
      </c>
      <c r="O1371" s="18">
        <v>13.0105</v>
      </c>
      <c r="P1371" s="4">
        <f>IF('Data 1Q Ahead No Spaces'!T1371&lt;5,0,IF('Data 1Q Ahead No Spaces'!T1371&lt;11,1,IF('Data 1Q Ahead No Spaces'!T1371&lt;17,2,3)))</f>
        <v>1</v>
      </c>
      <c r="Q1371" s="18">
        <v>121252.95</v>
      </c>
      <c r="R1371" s="7">
        <f>VLOOKUP('Data 1Q Ahead No Spaces'!W1371,Industry!$A$2:$B$11,2,FALSE)</f>
        <v>1</v>
      </c>
    </row>
    <row r="1372" spans="1:18" ht="15" customHeight="1" x14ac:dyDescent="0.35">
      <c r="A1372" s="4">
        <f>IF('Data 1Q Ahead No Spaces'!A1372='Data 1Q Ahead No Spaces'!A1371,'Data to Use'!A1371,'Data to Use'!A1371+1)</f>
        <v>39</v>
      </c>
      <c r="B1372" s="18">
        <v>-1.1272</v>
      </c>
      <c r="C1372" s="18">
        <v>5.8602999999999996</v>
      </c>
      <c r="D1372" s="18">
        <v>-5.8555999999999999</v>
      </c>
      <c r="E1372" s="18">
        <v>25.303000000000001</v>
      </c>
      <c r="F1372" s="18">
        <v>-0.60609999999999997</v>
      </c>
      <c r="G1372" s="18">
        <v>2.3938999999999999</v>
      </c>
      <c r="H1372" s="18">
        <v>33</v>
      </c>
      <c r="I1372" s="18">
        <v>29.480499999999999</v>
      </c>
      <c r="J1372" s="18">
        <v>34.833399999999997</v>
      </c>
      <c r="K1372" s="18">
        <v>24.4024</v>
      </c>
      <c r="L1372" s="18">
        <v>10.269</v>
      </c>
      <c r="M1372" s="18">
        <v>42.745899999999999</v>
      </c>
      <c r="N1372" s="18">
        <v>29.945499999999999</v>
      </c>
      <c r="O1372" s="18">
        <v>12.601699999999999</v>
      </c>
      <c r="P1372" s="4">
        <f>IF('Data 1Q Ahead No Spaces'!T1372&lt;5,0,IF('Data 1Q Ahead No Spaces'!T1372&lt;11,1,IF('Data 1Q Ahead No Spaces'!T1372&lt;17,2,3)))</f>
        <v>1</v>
      </c>
      <c r="Q1372" s="18">
        <v>126904.33</v>
      </c>
      <c r="R1372" s="7">
        <f>VLOOKUP('Data 1Q Ahead No Spaces'!W1372,Industry!$A$2:$B$11,2,FALSE)</f>
        <v>1</v>
      </c>
    </row>
    <row r="1373" spans="1:18" ht="15" customHeight="1" x14ac:dyDescent="0.35">
      <c r="A1373" s="4">
        <f>IF('Data 1Q Ahead No Spaces'!A1373='Data 1Q Ahead No Spaces'!A1372,'Data to Use'!A1372,'Data to Use'!A1372+1)</f>
        <v>39</v>
      </c>
      <c r="B1373" s="18">
        <v>-1.1041000000000001</v>
      </c>
      <c r="C1373" s="18">
        <v>5.8171999999999997</v>
      </c>
      <c r="D1373" s="18">
        <v>-6.1969000000000003</v>
      </c>
      <c r="E1373" s="18">
        <v>22.472200000000001</v>
      </c>
      <c r="F1373" s="18">
        <v>-6.3611000000000004</v>
      </c>
      <c r="G1373" s="18">
        <v>-0.69440000000000002</v>
      </c>
      <c r="H1373" s="18">
        <v>36</v>
      </c>
      <c r="I1373" s="18">
        <v>28.520800000000001</v>
      </c>
      <c r="J1373" s="18">
        <v>33.487400000000001</v>
      </c>
      <c r="K1373" s="18">
        <v>23.754899999999999</v>
      </c>
      <c r="L1373" s="18">
        <v>9.5509000000000004</v>
      </c>
      <c r="M1373" s="18">
        <v>40.970599999999997</v>
      </c>
      <c r="N1373" s="18">
        <v>29.063199999999998</v>
      </c>
      <c r="O1373" s="18">
        <v>11.6851</v>
      </c>
      <c r="P1373" s="4">
        <f>IF('Data 1Q Ahead No Spaces'!T1373&lt;5,0,IF('Data 1Q Ahead No Spaces'!T1373&lt;11,1,IF('Data 1Q Ahead No Spaces'!T1373&lt;17,2,3)))</f>
        <v>1</v>
      </c>
      <c r="Q1373" s="18">
        <v>143189.12</v>
      </c>
      <c r="R1373" s="7">
        <f>VLOOKUP('Data 1Q Ahead No Spaces'!W1373,Industry!$A$2:$B$11,2,FALSE)</f>
        <v>1</v>
      </c>
    </row>
    <row r="1374" spans="1:18" ht="15" customHeight="1" x14ac:dyDescent="0.35">
      <c r="A1374" s="4">
        <f>IF('Data 1Q Ahead No Spaces'!A1374='Data 1Q Ahead No Spaces'!A1373,'Data to Use'!A1373,'Data to Use'!A1373+1)</f>
        <v>39</v>
      </c>
      <c r="B1374" s="18">
        <v>-1.3902000000000001</v>
      </c>
      <c r="C1374" s="18">
        <v>9.2469999999999999</v>
      </c>
      <c r="D1374" s="18">
        <v>-7.4603999999999999</v>
      </c>
      <c r="E1374" s="18">
        <v>37.769199999999998</v>
      </c>
      <c r="F1374" s="18">
        <v>15.2051</v>
      </c>
      <c r="G1374" s="18">
        <v>13.0769</v>
      </c>
      <c r="H1374" s="18">
        <v>39</v>
      </c>
      <c r="I1374" s="18">
        <v>24.2685</v>
      </c>
      <c r="J1374" s="18">
        <v>53.160299999999999</v>
      </c>
      <c r="K1374" s="18">
        <v>31.145199999999999</v>
      </c>
      <c r="L1374" s="18">
        <v>12.901199999999999</v>
      </c>
      <c r="M1374" s="18">
        <v>70.685400000000001</v>
      </c>
      <c r="N1374" s="18">
        <v>41.412700000000001</v>
      </c>
      <c r="O1374" s="18">
        <v>17.154299999999999</v>
      </c>
      <c r="P1374" s="4">
        <f>IF('Data 1Q Ahead No Spaces'!T1374&lt;5,0,IF('Data 1Q Ahead No Spaces'!T1374&lt;11,1,IF('Data 1Q Ahead No Spaces'!T1374&lt;17,2,3)))</f>
        <v>1</v>
      </c>
      <c r="Q1374" s="18">
        <v>183044.61</v>
      </c>
      <c r="R1374" s="7">
        <f>VLOOKUP('Data 1Q Ahead No Spaces'!W1374,Industry!$A$2:$B$11,2,FALSE)</f>
        <v>1</v>
      </c>
    </row>
    <row r="1375" spans="1:18" ht="15" customHeight="1" x14ac:dyDescent="0.35">
      <c r="A1375" s="4">
        <f>IF('Data 1Q Ahead No Spaces'!A1375='Data 1Q Ahead No Spaces'!A1374,'Data to Use'!A1374,'Data to Use'!A1374+1)</f>
        <v>39</v>
      </c>
      <c r="B1375" s="18">
        <v>-1.1081000000000001</v>
      </c>
      <c r="C1375" s="18">
        <v>5.5366</v>
      </c>
      <c r="D1375" s="18">
        <v>-6.6690000000000005</v>
      </c>
      <c r="E1375" s="18">
        <v>27.523800000000001</v>
      </c>
      <c r="F1375" s="18">
        <v>1.8094999999999999</v>
      </c>
      <c r="G1375" s="18">
        <v>3.4762</v>
      </c>
      <c r="H1375" s="18">
        <v>42</v>
      </c>
      <c r="I1375" s="18">
        <v>28.401700000000002</v>
      </c>
      <c r="J1375" s="18">
        <v>30.470600000000001</v>
      </c>
      <c r="K1375" s="18">
        <v>22.0703</v>
      </c>
      <c r="L1375" s="18">
        <v>8.6541999999999994</v>
      </c>
      <c r="M1375" s="18">
        <v>38.061599999999999</v>
      </c>
      <c r="N1375" s="18">
        <v>27.5686</v>
      </c>
      <c r="O1375" s="18">
        <v>10.8101</v>
      </c>
      <c r="P1375" s="4">
        <f>IF('Data 1Q Ahead No Spaces'!T1375&lt;5,0,IF('Data 1Q Ahead No Spaces'!T1375&lt;11,1,IF('Data 1Q Ahead No Spaces'!T1375&lt;17,2,3)))</f>
        <v>1</v>
      </c>
      <c r="Q1375" s="18">
        <v>154727.9</v>
      </c>
      <c r="R1375" s="7">
        <f>VLOOKUP('Data 1Q Ahead No Spaces'!W1375,Industry!$A$2:$B$11,2,FALSE)</f>
        <v>1</v>
      </c>
    </row>
    <row r="1376" spans="1:18" ht="15" customHeight="1" x14ac:dyDescent="0.35">
      <c r="A1376" s="4">
        <f>IF('Data 1Q Ahead No Spaces'!A1376='Data 1Q Ahead No Spaces'!A1375,'Data to Use'!A1375,'Data to Use'!A1375+1)</f>
        <v>39</v>
      </c>
      <c r="B1376" s="18">
        <v>-0.88419999999999999</v>
      </c>
      <c r="C1376" s="18">
        <v>6.4593999999999996</v>
      </c>
      <c r="D1376" s="18">
        <v>-6.5049000000000001</v>
      </c>
      <c r="E1376" s="18">
        <v>24.3111</v>
      </c>
      <c r="F1376" s="18">
        <v>-4.3555999999999999</v>
      </c>
      <c r="G1376" s="18">
        <v>-0.33329999999999999</v>
      </c>
      <c r="H1376" s="18">
        <v>45</v>
      </c>
      <c r="I1376" s="18">
        <v>27.975100000000001</v>
      </c>
      <c r="J1376" s="18">
        <v>29.419</v>
      </c>
      <c r="K1376" s="18">
        <v>21.390899999999998</v>
      </c>
      <c r="L1376" s="18">
        <v>8.23</v>
      </c>
      <c r="M1376" s="18">
        <v>37.530700000000003</v>
      </c>
      <c r="N1376" s="18">
        <v>27.288900000000002</v>
      </c>
      <c r="O1376" s="18">
        <v>10.4992</v>
      </c>
      <c r="P1376" s="4">
        <f>IF('Data 1Q Ahead No Spaces'!T1376&lt;5,0,IF('Data 1Q Ahead No Spaces'!T1376&lt;11,1,IF('Data 1Q Ahead No Spaces'!T1376&lt;17,2,3)))</f>
        <v>1</v>
      </c>
      <c r="Q1376" s="18">
        <v>150048.35999999999</v>
      </c>
      <c r="R1376" s="7">
        <f>VLOOKUP('Data 1Q Ahead No Spaces'!W1376,Industry!$A$2:$B$11,2,FALSE)</f>
        <v>1</v>
      </c>
    </row>
    <row r="1377" spans="1:18" ht="15" customHeight="1" x14ac:dyDescent="0.35">
      <c r="A1377" s="4">
        <f>IF('Data 1Q Ahead No Spaces'!A1377='Data 1Q Ahead No Spaces'!A1376,'Data to Use'!A1376,'Data to Use'!A1376+1)</f>
        <v>39</v>
      </c>
      <c r="B1377" s="18">
        <v>-0.65969999999999995</v>
      </c>
      <c r="C1377" s="18">
        <v>40.855699999999999</v>
      </c>
      <c r="D1377" s="18">
        <v>-30.103100000000001</v>
      </c>
      <c r="E1377" s="18">
        <v>14.3469</v>
      </c>
      <c r="F1377" s="18">
        <v>-13.775499999999999</v>
      </c>
      <c r="G1377" s="18">
        <v>-11.102</v>
      </c>
      <c r="H1377" s="18">
        <v>49</v>
      </c>
      <c r="I1377" s="18">
        <v>25.572099999999999</v>
      </c>
      <c r="J1377" s="18">
        <v>29.982600000000001</v>
      </c>
      <c r="K1377" s="18">
        <v>21.672799999999999</v>
      </c>
      <c r="L1377" s="18">
        <v>7.6672000000000002</v>
      </c>
      <c r="M1377" s="18">
        <v>38.341700000000003</v>
      </c>
      <c r="N1377" s="18">
        <v>27.715199999999999</v>
      </c>
      <c r="O1377" s="18">
        <v>9.8048000000000002</v>
      </c>
      <c r="P1377" s="4">
        <f>IF('Data 1Q Ahead No Spaces'!T1377&lt;5,0,IF('Data 1Q Ahead No Spaces'!T1377&lt;11,1,IF('Data 1Q Ahead No Spaces'!T1377&lt;17,2,3)))</f>
        <v>1</v>
      </c>
      <c r="Q1377" s="18">
        <v>149289.72</v>
      </c>
      <c r="R1377" s="7">
        <f>VLOOKUP('Data 1Q Ahead No Spaces'!W1377,Industry!$A$2:$B$11,2,FALSE)</f>
        <v>1</v>
      </c>
    </row>
    <row r="1378" spans="1:18" ht="15" customHeight="1" x14ac:dyDescent="0.35">
      <c r="A1378" s="4">
        <f>IF('Data 1Q Ahead No Spaces'!A1378='Data 1Q Ahead No Spaces'!A1377,'Data to Use'!A1377,'Data to Use'!A1377+1)</f>
        <v>39</v>
      </c>
      <c r="B1378" s="18">
        <v>-0.26960000000000001</v>
      </c>
      <c r="C1378" s="18">
        <v>90.387600000000006</v>
      </c>
      <c r="D1378" s="18">
        <v>-7.4550999999999998</v>
      </c>
      <c r="E1378" s="18">
        <v>26.621600000000001</v>
      </c>
      <c r="F1378" s="18">
        <v>11.1622</v>
      </c>
      <c r="G1378" s="18">
        <v>7.9865000000000004</v>
      </c>
      <c r="H1378" s="18">
        <v>74</v>
      </c>
      <c r="I1378" s="18">
        <v>19.706399999999999</v>
      </c>
      <c r="J1378" s="18">
        <v>116.2741</v>
      </c>
      <c r="K1378" s="18">
        <v>46.5486</v>
      </c>
      <c r="L1378" s="18">
        <v>22.913499999999999</v>
      </c>
      <c r="M1378" s="18">
        <v>149.79050000000001</v>
      </c>
      <c r="N1378" s="18">
        <v>59.966500000000003</v>
      </c>
      <c r="O1378" s="18">
        <v>29.5184</v>
      </c>
      <c r="P1378" s="4">
        <f>IF('Data 1Q Ahead No Spaces'!T1378&lt;5,0,IF('Data 1Q Ahead No Spaces'!T1378&lt;11,1,IF('Data 1Q Ahead No Spaces'!T1378&lt;17,2,3)))</f>
        <v>1</v>
      </c>
      <c r="Q1378" s="18">
        <v>144312.75</v>
      </c>
      <c r="R1378" s="7">
        <f>VLOOKUP('Data 1Q Ahead No Spaces'!W1378,Industry!$A$2:$B$11,2,FALSE)</f>
        <v>1</v>
      </c>
    </row>
    <row r="1379" spans="1:18" ht="15" customHeight="1" x14ac:dyDescent="0.35">
      <c r="A1379" s="4">
        <f>IF('Data 1Q Ahead No Spaces'!A1379='Data 1Q Ahead No Spaces'!A1378,'Data to Use'!A1378,'Data to Use'!A1378+1)</f>
        <v>39</v>
      </c>
      <c r="B1379" s="18">
        <v>-0.76119999999999999</v>
      </c>
      <c r="C1379" s="18">
        <v>33.567900000000002</v>
      </c>
      <c r="D1379" s="18">
        <v>-14.4495</v>
      </c>
      <c r="E1379" s="18">
        <v>14.6174</v>
      </c>
      <c r="F1379" s="18">
        <v>7.0434999999999999</v>
      </c>
      <c r="G1379" s="18">
        <v>2.2174</v>
      </c>
      <c r="H1379" s="18">
        <v>115</v>
      </c>
      <c r="I1379" s="18">
        <v>21.7134</v>
      </c>
      <c r="J1379" s="18">
        <v>75.940399999999997</v>
      </c>
      <c r="K1379" s="18">
        <v>40.264299999999999</v>
      </c>
      <c r="L1379" s="18">
        <v>16.4893</v>
      </c>
      <c r="M1379" s="18">
        <v>88.604799999999997</v>
      </c>
      <c r="N1379" s="18">
        <v>46.979100000000003</v>
      </c>
      <c r="O1379" s="18">
        <v>19.239100000000001</v>
      </c>
      <c r="P1379" s="4">
        <f>IF('Data 1Q Ahead No Spaces'!T1379&lt;5,0,IF('Data 1Q Ahead No Spaces'!T1379&lt;11,1,IF('Data 1Q Ahead No Spaces'!T1379&lt;17,2,3)))</f>
        <v>1</v>
      </c>
      <c r="Q1379" s="18">
        <v>173398.6</v>
      </c>
      <c r="R1379" s="7">
        <f>VLOOKUP('Data 1Q Ahead No Spaces'!W1379,Industry!$A$2:$B$11,2,FALSE)</f>
        <v>1</v>
      </c>
    </row>
    <row r="1380" spans="1:18" ht="15" customHeight="1" x14ac:dyDescent="0.35">
      <c r="A1380" s="4">
        <f>IF('Data 1Q Ahead No Spaces'!A1380='Data 1Q Ahead No Spaces'!A1379,'Data to Use'!A1379,'Data to Use'!A1379+1)</f>
        <v>39</v>
      </c>
      <c r="B1380" s="18">
        <v>-0.71050000000000002</v>
      </c>
      <c r="C1380" s="18">
        <v>12.4138</v>
      </c>
      <c r="D1380" s="18">
        <v>-5.8642000000000003</v>
      </c>
      <c r="E1380" s="18">
        <v>17.263200000000001</v>
      </c>
      <c r="F1380" s="18">
        <v>6.6227999999999998</v>
      </c>
      <c r="G1380" s="18">
        <v>4.0701999999999998</v>
      </c>
      <c r="H1380" s="18">
        <v>114</v>
      </c>
      <c r="I1380" s="18">
        <v>22.440899999999999</v>
      </c>
      <c r="J1380" s="18">
        <v>70.105400000000003</v>
      </c>
      <c r="K1380" s="18">
        <v>38.774299999999997</v>
      </c>
      <c r="L1380" s="18">
        <v>15.7323</v>
      </c>
      <c r="M1380" s="18">
        <v>80.803899999999999</v>
      </c>
      <c r="N1380" s="18">
        <v>44.691499999999998</v>
      </c>
      <c r="O1380" s="18">
        <v>18.133099999999999</v>
      </c>
      <c r="P1380" s="4">
        <f>IF('Data 1Q Ahead No Spaces'!T1380&lt;5,0,IF('Data 1Q Ahead No Spaces'!T1380&lt;11,1,IF('Data 1Q Ahead No Spaces'!T1380&lt;17,2,3)))</f>
        <v>1</v>
      </c>
      <c r="Q1380" s="18">
        <v>203154.12</v>
      </c>
      <c r="R1380" s="7">
        <f>VLOOKUP('Data 1Q Ahead No Spaces'!W1380,Industry!$A$2:$B$11,2,FALSE)</f>
        <v>1</v>
      </c>
    </row>
    <row r="1381" spans="1:18" ht="15" customHeight="1" x14ac:dyDescent="0.35">
      <c r="A1381" s="4">
        <f>IF('Data 1Q Ahead No Spaces'!A1381='Data 1Q Ahead No Spaces'!A1380,'Data to Use'!A1380,'Data to Use'!A1380+1)</f>
        <v>39</v>
      </c>
      <c r="B1381" s="18">
        <v>-0.66469999999999996</v>
      </c>
      <c r="C1381" s="18">
        <v>5.4545000000000003</v>
      </c>
      <c r="D1381" s="18">
        <v>-2.9534000000000002</v>
      </c>
      <c r="E1381" s="18">
        <v>17.284500000000001</v>
      </c>
      <c r="F1381" s="18">
        <v>6.9828000000000001</v>
      </c>
      <c r="G1381" s="18">
        <v>3.5</v>
      </c>
      <c r="H1381" s="18">
        <v>116</v>
      </c>
      <c r="I1381" s="18">
        <v>22.105599999999999</v>
      </c>
      <c r="J1381" s="18">
        <v>66.315399999999997</v>
      </c>
      <c r="K1381" s="18">
        <v>37.829300000000003</v>
      </c>
      <c r="L1381" s="18">
        <v>14.6594</v>
      </c>
      <c r="M1381" s="18">
        <v>75.301699999999997</v>
      </c>
      <c r="N1381" s="18">
        <v>42.955500000000001</v>
      </c>
      <c r="O1381" s="18">
        <v>16.645900000000001</v>
      </c>
      <c r="P1381" s="4">
        <f>IF('Data 1Q Ahead No Spaces'!T1381&lt;5,0,IF('Data 1Q Ahead No Spaces'!T1381&lt;11,1,IF('Data 1Q Ahead No Spaces'!T1381&lt;17,2,3)))</f>
        <v>1</v>
      </c>
      <c r="Q1381" s="18">
        <v>240076.41</v>
      </c>
      <c r="R1381" s="7">
        <f>VLOOKUP('Data 1Q Ahead No Spaces'!W1381,Industry!$A$2:$B$11,2,FALSE)</f>
        <v>1</v>
      </c>
    </row>
    <row r="1382" spans="1:18" ht="15" customHeight="1" x14ac:dyDescent="0.35">
      <c r="A1382" s="4">
        <f>IF('Data 1Q Ahead No Spaces'!A1382='Data 1Q Ahead No Spaces'!A1381,'Data to Use'!A1381,'Data to Use'!A1381+1)</f>
        <v>39</v>
      </c>
      <c r="B1382" s="18">
        <v>-0.26650000000000001</v>
      </c>
      <c r="C1382" s="18">
        <v>7.8544999999999998</v>
      </c>
      <c r="D1382" s="18">
        <v>-1.0161</v>
      </c>
      <c r="E1382" s="18">
        <v>24.869599999999998</v>
      </c>
      <c r="F1382" s="18">
        <v>13.487</v>
      </c>
      <c r="G1382" s="18">
        <v>9.6348000000000003</v>
      </c>
      <c r="H1382" s="18">
        <v>115</v>
      </c>
      <c r="I1382" s="18">
        <v>20.671199999999999</v>
      </c>
      <c r="J1382" s="18">
        <v>105.91</v>
      </c>
      <c r="K1382" s="18">
        <v>45.839700000000001</v>
      </c>
      <c r="L1382" s="18">
        <v>21.892900000000001</v>
      </c>
      <c r="M1382" s="18">
        <v>131.0445</v>
      </c>
      <c r="N1382" s="18">
        <v>56.718299999999999</v>
      </c>
      <c r="O1382" s="18">
        <v>27.0885</v>
      </c>
      <c r="P1382" s="4">
        <f>IF('Data 1Q Ahead No Spaces'!T1382&lt;5,0,IF('Data 1Q Ahead No Spaces'!T1382&lt;11,1,IF('Data 1Q Ahead No Spaces'!T1382&lt;17,2,3)))</f>
        <v>1</v>
      </c>
      <c r="Q1382" s="18">
        <v>318344.19</v>
      </c>
      <c r="R1382" s="7">
        <f>VLOOKUP('Data 1Q Ahead No Spaces'!W1382,Industry!$A$2:$B$11,2,FALSE)</f>
        <v>1</v>
      </c>
    </row>
    <row r="1383" spans="1:18" ht="15" customHeight="1" x14ac:dyDescent="0.35">
      <c r="A1383" s="4">
        <f>IF('Data 1Q Ahead No Spaces'!A1383='Data 1Q Ahead No Spaces'!A1382,'Data to Use'!A1382,'Data to Use'!A1382+1)</f>
        <v>39</v>
      </c>
      <c r="B1383" s="18">
        <v>0.18010000000000001</v>
      </c>
      <c r="C1383" s="18">
        <v>5.7763</v>
      </c>
      <c r="D1383" s="18">
        <v>0.57489999999999997</v>
      </c>
      <c r="E1383" s="18">
        <v>24.769200000000001</v>
      </c>
      <c r="F1383" s="18">
        <v>14.692299999999999</v>
      </c>
      <c r="G1383" s="18">
        <v>9.1538000000000004</v>
      </c>
      <c r="H1383" s="18">
        <v>117</v>
      </c>
      <c r="I1383" s="18">
        <v>24.139500000000002</v>
      </c>
      <c r="J1383" s="18">
        <v>96.360799999999998</v>
      </c>
      <c r="K1383" s="18">
        <v>43.929200000000002</v>
      </c>
      <c r="L1383" s="18">
        <v>23.260999999999999</v>
      </c>
      <c r="M1383" s="18">
        <v>119.3548</v>
      </c>
      <c r="N1383" s="18">
        <v>54.411799999999999</v>
      </c>
      <c r="O1383" s="18">
        <v>28.811699999999998</v>
      </c>
      <c r="P1383" s="4">
        <f>IF('Data 1Q Ahead No Spaces'!T1383&lt;5,0,IF('Data 1Q Ahead No Spaces'!T1383&lt;11,1,IF('Data 1Q Ahead No Spaces'!T1383&lt;17,2,3)))</f>
        <v>1</v>
      </c>
      <c r="Q1383" s="18">
        <v>280198.08</v>
      </c>
      <c r="R1383" s="7">
        <f>VLOOKUP('Data 1Q Ahead No Spaces'!W1383,Industry!$A$2:$B$11,2,FALSE)</f>
        <v>1</v>
      </c>
    </row>
    <row r="1384" spans="1:18" ht="15" customHeight="1" x14ac:dyDescent="0.35">
      <c r="A1384" s="4">
        <f>IF('Data 1Q Ahead No Spaces'!A1384='Data 1Q Ahead No Spaces'!A1383,'Data to Use'!A1383,'Data to Use'!A1383+1)</f>
        <v>39</v>
      </c>
      <c r="B1384" s="18">
        <v>0.1205</v>
      </c>
      <c r="C1384" s="18">
        <v>4.6150000000000002</v>
      </c>
      <c r="D1384" s="18">
        <v>0.34110000000000001</v>
      </c>
      <c r="E1384" s="18">
        <v>27.534500000000001</v>
      </c>
      <c r="F1384" s="18">
        <v>12.7845</v>
      </c>
      <c r="G1384" s="18">
        <v>11.0776</v>
      </c>
      <c r="H1384" s="18">
        <v>116</v>
      </c>
      <c r="I1384" s="18">
        <v>25.413399999999999</v>
      </c>
      <c r="J1384" s="18">
        <v>86.540099999999995</v>
      </c>
      <c r="K1384" s="18">
        <v>41.607100000000003</v>
      </c>
      <c r="L1384" s="18">
        <v>21.992699999999999</v>
      </c>
      <c r="M1384" s="18">
        <v>107.9937</v>
      </c>
      <c r="N1384" s="18">
        <v>51.921599999999998</v>
      </c>
      <c r="O1384" s="18">
        <v>27.444800000000001</v>
      </c>
      <c r="P1384" s="4">
        <f>IF('Data 1Q Ahead No Spaces'!T1384&lt;5,0,IF('Data 1Q Ahead No Spaces'!T1384&lt;11,1,IF('Data 1Q Ahead No Spaces'!T1384&lt;17,2,3)))</f>
        <v>1</v>
      </c>
      <c r="Q1384" s="18">
        <v>339203.88</v>
      </c>
      <c r="R1384" s="7">
        <f>VLOOKUP('Data 1Q Ahead No Spaces'!W1384,Industry!$A$2:$B$11,2,FALSE)</f>
        <v>1</v>
      </c>
    </row>
    <row r="1385" spans="1:18" ht="15" customHeight="1" x14ac:dyDescent="0.35">
      <c r="A1385" s="4">
        <f>IF('Data 1Q Ahead No Spaces'!A1385='Data 1Q Ahead No Spaces'!A1384,'Data to Use'!A1384,'Data to Use'!A1384+1)</f>
        <v>39</v>
      </c>
      <c r="B1385" s="18">
        <v>5.5199999999999999E-2</v>
      </c>
      <c r="C1385" s="18">
        <v>4.7012</v>
      </c>
      <c r="D1385" s="18">
        <v>0.15870000000000001</v>
      </c>
      <c r="E1385" s="18">
        <v>22.533899999999999</v>
      </c>
      <c r="F1385" s="18">
        <v>6.9321999999999999</v>
      </c>
      <c r="G1385" s="18">
        <v>4.8728999999999996</v>
      </c>
      <c r="H1385" s="18">
        <v>118</v>
      </c>
      <c r="I1385" s="18">
        <v>25.081499999999998</v>
      </c>
      <c r="J1385" s="18">
        <v>84.945499999999996</v>
      </c>
      <c r="K1385" s="18">
        <v>41.079700000000003</v>
      </c>
      <c r="L1385" s="18">
        <v>21.305599999999998</v>
      </c>
      <c r="M1385" s="18">
        <v>106.7821</v>
      </c>
      <c r="N1385" s="18">
        <v>51.639899999999997</v>
      </c>
      <c r="O1385" s="18">
        <v>26.782499999999999</v>
      </c>
      <c r="P1385" s="4">
        <f>IF('Data 1Q Ahead No Spaces'!T1385&lt;5,0,IF('Data 1Q Ahead No Spaces'!T1385&lt;11,1,IF('Data 1Q Ahead No Spaces'!T1385&lt;17,2,3)))</f>
        <v>1</v>
      </c>
      <c r="Q1385" s="18">
        <v>397722.25</v>
      </c>
      <c r="R1385" s="7">
        <f>VLOOKUP('Data 1Q Ahead No Spaces'!W1385,Industry!$A$2:$B$11,2,FALSE)</f>
        <v>1</v>
      </c>
    </row>
    <row r="1386" spans="1:18" ht="15" customHeight="1" x14ac:dyDescent="0.35">
      <c r="A1386" s="4">
        <f>IF('Data 1Q Ahead No Spaces'!A1386='Data 1Q Ahead No Spaces'!A1385,'Data to Use'!A1385,'Data to Use'!A1385+1)</f>
        <v>40</v>
      </c>
      <c r="B1386" s="7">
        <v>0.27139999999999997</v>
      </c>
      <c r="C1386" s="7">
        <v>1.2291000000000001</v>
      </c>
      <c r="D1386" s="7">
        <v>0.51549999999999996</v>
      </c>
      <c r="E1386" s="7">
        <v>105.92310000000001</v>
      </c>
      <c r="F1386" s="7">
        <v>27.923100000000002</v>
      </c>
      <c r="G1386" s="7">
        <v>59.769199999999998</v>
      </c>
      <c r="H1386" s="7">
        <v>13</v>
      </c>
      <c r="I1386" s="7">
        <v>46.635199999999998</v>
      </c>
      <c r="J1386" s="7">
        <v>38.952800000000003</v>
      </c>
      <c r="K1386" s="7">
        <v>28.033100000000001</v>
      </c>
      <c r="L1386" s="18">
        <v>18.165800000000001</v>
      </c>
      <c r="M1386" s="18">
        <v>38.952800000000003</v>
      </c>
      <c r="N1386" s="18">
        <v>28.033100000000001</v>
      </c>
      <c r="O1386" s="18">
        <v>18.165800000000001</v>
      </c>
      <c r="P1386" s="4">
        <f>IF('Data 1Q Ahead No Spaces'!T1386&lt;5,0,IF('Data 1Q Ahead No Spaces'!T1386&lt;11,1,IF('Data 1Q Ahead No Spaces'!T1386&lt;17,2,3)))</f>
        <v>1</v>
      </c>
      <c r="Q1386" s="18">
        <v>30909.375</v>
      </c>
      <c r="R1386" s="7">
        <f>VLOOKUP('Data 1Q Ahead No Spaces'!W1386,Industry!$A$2:$B$11,2,FALSE)</f>
        <v>1</v>
      </c>
    </row>
    <row r="1387" spans="1:18" ht="15" customHeight="1" x14ac:dyDescent="0.35">
      <c r="A1387" s="4">
        <f>IF('Data 1Q Ahead No Spaces'!A1387='Data 1Q Ahead No Spaces'!A1386,'Data to Use'!A1386,'Data to Use'!A1386+1)</f>
        <v>40</v>
      </c>
      <c r="B1387" s="18">
        <v>2.3174000000000001</v>
      </c>
      <c r="C1387" s="18">
        <v>5.2603999999999997</v>
      </c>
      <c r="D1387" s="18">
        <v>4.8908000000000005</v>
      </c>
      <c r="E1387" s="18">
        <v>18.939799999999998</v>
      </c>
      <c r="F1387" s="18">
        <v>14.903600000000001</v>
      </c>
      <c r="G1387" s="18">
        <v>6.7348999999999997</v>
      </c>
      <c r="H1387" s="18">
        <v>83</v>
      </c>
      <c r="I1387" s="18">
        <v>43.161000000000001</v>
      </c>
      <c r="J1387" s="18">
        <v>75.871200000000002</v>
      </c>
      <c r="K1387" s="18">
        <v>43.1402</v>
      </c>
      <c r="L1387" s="18">
        <v>32.7468</v>
      </c>
      <c r="M1387" s="18">
        <v>75.871200000000002</v>
      </c>
      <c r="N1387" s="18">
        <v>43.1402</v>
      </c>
      <c r="O1387" s="18">
        <v>32.7468</v>
      </c>
      <c r="P1387" s="4">
        <f>IF('Data 1Q Ahead No Spaces'!T1387&lt;5,0,IF('Data 1Q Ahead No Spaces'!T1387&lt;11,1,IF('Data 1Q Ahead No Spaces'!T1387&lt;17,2,3)))</f>
        <v>1</v>
      </c>
      <c r="Q1387" s="18">
        <v>43435</v>
      </c>
      <c r="R1387" s="7">
        <f>VLOOKUP('Data 1Q Ahead No Spaces'!W1387,Industry!$A$2:$B$11,2,FALSE)</f>
        <v>1</v>
      </c>
    </row>
    <row r="1388" spans="1:18" ht="15" customHeight="1" x14ac:dyDescent="0.35">
      <c r="A1388" s="4">
        <f>IF('Data 1Q Ahead No Spaces'!A1388='Data 1Q Ahead No Spaces'!A1387,'Data to Use'!A1387,'Data to Use'!A1387+1)</f>
        <v>40</v>
      </c>
      <c r="B1388" s="18">
        <v>1.8109999999999999</v>
      </c>
      <c r="C1388" s="18">
        <v>4.4082999999999997</v>
      </c>
      <c r="D1388" s="18">
        <v>4.0814000000000004</v>
      </c>
      <c r="E1388" s="18">
        <v>12.239800000000001</v>
      </c>
      <c r="F1388" s="18">
        <v>9.4093999999999998</v>
      </c>
      <c r="G1388" s="18">
        <v>5.2046999999999999</v>
      </c>
      <c r="H1388" s="18">
        <v>171</v>
      </c>
      <c r="I1388" s="18">
        <v>44.381900000000002</v>
      </c>
      <c r="J1388" s="18">
        <v>72.101799999999997</v>
      </c>
      <c r="K1388" s="18">
        <v>41.894800000000004</v>
      </c>
      <c r="L1388" s="18">
        <v>32.000100000000003</v>
      </c>
      <c r="M1388" s="18">
        <v>72.101799999999997</v>
      </c>
      <c r="N1388" s="18">
        <v>41.894800000000004</v>
      </c>
      <c r="O1388" s="18">
        <v>32.000100000000003</v>
      </c>
      <c r="P1388" s="4">
        <f>IF('Data 1Q Ahead No Spaces'!T1388&lt;5,0,IF('Data 1Q Ahead No Spaces'!T1388&lt;11,1,IF('Data 1Q Ahead No Spaces'!T1388&lt;17,2,3)))</f>
        <v>1</v>
      </c>
      <c r="Q1388" s="18">
        <v>42797.125200000002</v>
      </c>
      <c r="R1388" s="7">
        <f>VLOOKUP('Data 1Q Ahead No Spaces'!W1388,Industry!$A$2:$B$11,2,FALSE)</f>
        <v>1</v>
      </c>
    </row>
    <row r="1389" spans="1:18" ht="15" customHeight="1" x14ac:dyDescent="0.35">
      <c r="A1389" s="4">
        <f>IF('Data 1Q Ahead No Spaces'!A1389='Data 1Q Ahead No Spaces'!A1388,'Data to Use'!A1388,'Data to Use'!A1388+1)</f>
        <v>40</v>
      </c>
      <c r="B1389" s="18">
        <v>1.7284000000000002</v>
      </c>
      <c r="C1389" s="18">
        <v>4.1113</v>
      </c>
      <c r="D1389" s="18">
        <v>4.0186999999999999</v>
      </c>
      <c r="E1389" s="18">
        <v>9.1415000000000006</v>
      </c>
      <c r="F1389" s="18">
        <v>6.5425000000000004</v>
      </c>
      <c r="G1389" s="18">
        <v>3.6604000000000001</v>
      </c>
      <c r="H1389" s="18">
        <v>212</v>
      </c>
      <c r="I1389" s="18">
        <v>43.919600000000003</v>
      </c>
      <c r="J1389" s="18">
        <v>76.725099999999998</v>
      </c>
      <c r="K1389" s="18">
        <v>43.414900000000003</v>
      </c>
      <c r="L1389" s="18">
        <v>33.697400000000002</v>
      </c>
      <c r="M1389" s="18">
        <v>76.725099999999998</v>
      </c>
      <c r="N1389" s="18">
        <v>43.414900000000003</v>
      </c>
      <c r="O1389" s="18">
        <v>33.697400000000002</v>
      </c>
      <c r="P1389" s="4">
        <f>IF('Data 1Q Ahead No Spaces'!T1389&lt;5,0,IF('Data 1Q Ahead No Spaces'!T1389&lt;11,1,IF('Data 1Q Ahead No Spaces'!T1389&lt;17,2,3)))</f>
        <v>1</v>
      </c>
      <c r="Q1389" s="18">
        <v>42630.5</v>
      </c>
      <c r="R1389" s="7">
        <f>VLOOKUP('Data 1Q Ahead No Spaces'!W1389,Industry!$A$2:$B$11,2,FALSE)</f>
        <v>1</v>
      </c>
    </row>
    <row r="1390" spans="1:18" ht="15" customHeight="1" x14ac:dyDescent="0.35">
      <c r="A1390" s="4">
        <f>IF('Data 1Q Ahead No Spaces'!A1390='Data 1Q Ahead No Spaces'!A1389,'Data to Use'!A1389,'Data to Use'!A1389+1)</f>
        <v>40</v>
      </c>
      <c r="B1390" s="18">
        <v>1.3323</v>
      </c>
      <c r="C1390" s="18">
        <v>3.4710999999999999</v>
      </c>
      <c r="D1390" s="18">
        <v>3.137</v>
      </c>
      <c r="E1390" s="18">
        <v>16.2807</v>
      </c>
      <c r="F1390" s="18">
        <v>5.4561000000000002</v>
      </c>
      <c r="G1390" s="18">
        <v>7.8186999999999998</v>
      </c>
      <c r="H1390" s="18">
        <v>171</v>
      </c>
      <c r="I1390" s="18">
        <v>43.415999999999997</v>
      </c>
      <c r="J1390" s="18">
        <v>73.630300000000005</v>
      </c>
      <c r="K1390" s="18">
        <v>42.406399999999998</v>
      </c>
      <c r="L1390" s="18">
        <v>31.967300000000002</v>
      </c>
      <c r="M1390" s="18">
        <v>73.630300000000005</v>
      </c>
      <c r="N1390" s="18">
        <v>42.406399999999998</v>
      </c>
      <c r="O1390" s="18">
        <v>31.967300000000002</v>
      </c>
      <c r="P1390" s="4">
        <f>IF('Data 1Q Ahead No Spaces'!T1390&lt;5,0,IF('Data 1Q Ahead No Spaces'!T1390&lt;11,1,IF('Data 1Q Ahead No Spaces'!T1390&lt;17,2,3)))</f>
        <v>1</v>
      </c>
      <c r="Q1390" s="18">
        <v>47081.25</v>
      </c>
      <c r="R1390" s="7">
        <f>VLOOKUP('Data 1Q Ahead No Spaces'!W1390,Industry!$A$2:$B$11,2,FALSE)</f>
        <v>1</v>
      </c>
    </row>
    <row r="1391" spans="1:18" ht="15" customHeight="1" x14ac:dyDescent="0.35">
      <c r="A1391" s="4">
        <f>IF('Data 1Q Ahead No Spaces'!A1391='Data 1Q Ahead No Spaces'!A1390,'Data to Use'!A1390,'Data to Use'!A1390+1)</f>
        <v>40</v>
      </c>
      <c r="B1391" s="18">
        <v>1.2849999999999999</v>
      </c>
      <c r="C1391" s="18">
        <v>3.4178999999999999</v>
      </c>
      <c r="D1391" s="18">
        <v>2.9891000000000001</v>
      </c>
      <c r="E1391" s="18">
        <v>10.483700000000001</v>
      </c>
      <c r="F1391" s="18">
        <v>2.4674</v>
      </c>
      <c r="G1391" s="18">
        <v>4.1086999999999998</v>
      </c>
      <c r="H1391" s="18">
        <v>184</v>
      </c>
      <c r="I1391" s="18">
        <v>43.071800000000003</v>
      </c>
      <c r="J1391" s="18">
        <v>76.217600000000004</v>
      </c>
      <c r="K1391" s="18">
        <v>43.252000000000002</v>
      </c>
      <c r="L1391" s="18">
        <v>32.828299999999999</v>
      </c>
      <c r="M1391" s="18">
        <v>76.217600000000004</v>
      </c>
      <c r="N1391" s="18">
        <v>43.252000000000002</v>
      </c>
      <c r="O1391" s="18">
        <v>32.828299999999999</v>
      </c>
      <c r="P1391" s="4">
        <f>IF('Data 1Q Ahead No Spaces'!T1391&lt;5,0,IF('Data 1Q Ahead No Spaces'!T1391&lt;11,1,IF('Data 1Q Ahead No Spaces'!T1391&lt;17,2,3)))</f>
        <v>1</v>
      </c>
      <c r="Q1391" s="18">
        <v>49190.625</v>
      </c>
      <c r="R1391" s="7">
        <f>VLOOKUP('Data 1Q Ahead No Spaces'!W1391,Industry!$A$2:$B$11,2,FALSE)</f>
        <v>1</v>
      </c>
    </row>
    <row r="1392" spans="1:18" ht="15" customHeight="1" x14ac:dyDescent="0.35">
      <c r="A1392" s="4">
        <f>IF('Data 1Q Ahead No Spaces'!A1392='Data 1Q Ahead No Spaces'!A1391,'Data to Use'!A1391,'Data to Use'!A1391+1)</f>
        <v>40</v>
      </c>
      <c r="B1392" s="18">
        <v>1.2076</v>
      </c>
      <c r="C1392" s="18">
        <v>2.8056000000000001</v>
      </c>
      <c r="D1392" s="18">
        <v>2.7252000000000001</v>
      </c>
      <c r="E1392" s="18">
        <v>13.3856</v>
      </c>
      <c r="F1392" s="18">
        <v>16.193109969999998</v>
      </c>
      <c r="G1392" s="18">
        <v>5.6274999999999995</v>
      </c>
      <c r="H1392" s="18">
        <v>153</v>
      </c>
      <c r="I1392" s="18">
        <v>44.8996</v>
      </c>
      <c r="J1392" s="18">
        <v>58.8429</v>
      </c>
      <c r="K1392" s="18">
        <v>35.872700000000002</v>
      </c>
      <c r="L1392" s="18">
        <v>26.420200000000001</v>
      </c>
      <c r="M1392" s="18">
        <v>64.032399999999996</v>
      </c>
      <c r="N1392" s="18">
        <v>39.0364</v>
      </c>
      <c r="O1392" s="18">
        <v>28.750299999999999</v>
      </c>
      <c r="P1392" s="4">
        <f>IF('Data 1Q Ahead No Spaces'!T1392&lt;5,0,IF('Data 1Q Ahead No Spaces'!T1392&lt;11,1,IF('Data 1Q Ahead No Spaces'!T1392&lt;17,2,3)))</f>
        <v>1</v>
      </c>
      <c r="Q1392" s="18">
        <v>54421.875</v>
      </c>
      <c r="R1392" s="7">
        <f>VLOOKUP('Data 1Q Ahead No Spaces'!W1392,Industry!$A$2:$B$11,2,FALSE)</f>
        <v>1</v>
      </c>
    </row>
    <row r="1393" spans="1:18" ht="15" customHeight="1" x14ac:dyDescent="0.35">
      <c r="A1393" s="4">
        <f>IF('Data 1Q Ahead No Spaces'!A1393='Data 1Q Ahead No Spaces'!A1392,'Data to Use'!A1392,'Data to Use'!A1392+1)</f>
        <v>40</v>
      </c>
      <c r="B1393" s="18">
        <v>1.5211999999999999</v>
      </c>
      <c r="C1393" s="18">
        <v>2.9552</v>
      </c>
      <c r="D1393" s="18">
        <v>2.9230999999999998</v>
      </c>
      <c r="E1393" s="18">
        <v>9.9831000000000003</v>
      </c>
      <c r="F1393" s="18">
        <v>5.8192000000000004</v>
      </c>
      <c r="G1393" s="18">
        <v>3.8982999999999999</v>
      </c>
      <c r="H1393" s="18">
        <v>177</v>
      </c>
      <c r="I1393" s="18">
        <v>46.855800000000002</v>
      </c>
      <c r="J1393" s="18">
        <v>49.319200000000002</v>
      </c>
      <c r="K1393" s="18">
        <v>30.7727</v>
      </c>
      <c r="L1393" s="18">
        <v>23.108899999999998</v>
      </c>
      <c r="M1393" s="18">
        <v>60.269199999999998</v>
      </c>
      <c r="N1393" s="18">
        <v>37.604999999999997</v>
      </c>
      <c r="O1393" s="18">
        <v>28.239599999999999</v>
      </c>
      <c r="P1393" s="4">
        <f>IF('Data 1Q Ahead No Spaces'!T1393&lt;5,0,IF('Data 1Q Ahead No Spaces'!T1393&lt;11,1,IF('Data 1Q Ahead No Spaces'!T1393&lt;17,2,3)))</f>
        <v>1</v>
      </c>
      <c r="Q1393" s="18">
        <v>52551.625</v>
      </c>
      <c r="R1393" s="7">
        <f>VLOOKUP('Data 1Q Ahead No Spaces'!W1393,Industry!$A$2:$B$11,2,FALSE)</f>
        <v>1</v>
      </c>
    </row>
    <row r="1394" spans="1:18" ht="15" customHeight="1" x14ac:dyDescent="0.35">
      <c r="A1394" s="4">
        <f>IF('Data 1Q Ahead No Spaces'!A1394='Data 1Q Ahead No Spaces'!A1393,'Data to Use'!A1393,'Data to Use'!A1393+1)</f>
        <v>40</v>
      </c>
      <c r="B1394" s="18">
        <v>1.6649</v>
      </c>
      <c r="C1394" s="18">
        <v>3.74</v>
      </c>
      <c r="D1394" s="18">
        <v>3.3993000000000002</v>
      </c>
      <c r="E1394" s="18">
        <v>11.668699999999999</v>
      </c>
      <c r="F1394" s="18">
        <v>5.5336999999999996</v>
      </c>
      <c r="G1394" s="18">
        <v>6.3925999999999998</v>
      </c>
      <c r="H1394" s="18">
        <v>163</v>
      </c>
      <c r="I1394" s="18">
        <v>45.940199999999997</v>
      </c>
      <c r="J1394" s="18">
        <v>55.382199999999997</v>
      </c>
      <c r="K1394" s="18">
        <v>33.459200000000003</v>
      </c>
      <c r="L1394" s="18">
        <v>25.442699999999999</v>
      </c>
      <c r="M1394" s="18">
        <v>65.521699999999996</v>
      </c>
      <c r="N1394" s="18">
        <v>39.585000000000001</v>
      </c>
      <c r="O1394" s="18">
        <v>30.1008</v>
      </c>
      <c r="P1394" s="4">
        <f>IF('Data 1Q Ahead No Spaces'!T1394&lt;5,0,IF('Data 1Q Ahead No Spaces'!T1394&lt;11,1,IF('Data 1Q Ahead No Spaces'!T1394&lt;17,2,3)))</f>
        <v>1</v>
      </c>
      <c r="Q1394" s="18">
        <v>62130</v>
      </c>
      <c r="R1394" s="7">
        <f>VLOOKUP('Data 1Q Ahead No Spaces'!W1394,Industry!$A$2:$B$11,2,FALSE)</f>
        <v>1</v>
      </c>
    </row>
    <row r="1395" spans="1:18" ht="15" customHeight="1" x14ac:dyDescent="0.35">
      <c r="A1395" s="4">
        <f>IF('Data 1Q Ahead No Spaces'!A1395='Data 1Q Ahead No Spaces'!A1394,'Data to Use'!A1394,'Data to Use'!A1394+1)</f>
        <v>40</v>
      </c>
      <c r="B1395" s="18">
        <v>1.7048999999999999</v>
      </c>
      <c r="C1395" s="18">
        <v>3.6795999999999998</v>
      </c>
      <c r="D1395" s="18">
        <v>3.4478</v>
      </c>
      <c r="E1395" s="18">
        <v>9.2093000000000007</v>
      </c>
      <c r="F1395" s="18">
        <v>5.5755999999999997</v>
      </c>
      <c r="G1395" s="18">
        <v>4.3779000000000003</v>
      </c>
      <c r="H1395" s="18">
        <v>172</v>
      </c>
      <c r="I1395" s="18">
        <v>46.821100000000001</v>
      </c>
      <c r="J1395" s="18">
        <v>51.697400000000002</v>
      </c>
      <c r="K1395" s="18">
        <v>31.989699999999999</v>
      </c>
      <c r="L1395" s="18">
        <v>24.205300000000001</v>
      </c>
      <c r="M1395" s="18">
        <v>61.606499999999997</v>
      </c>
      <c r="N1395" s="18">
        <v>38.121299999999998</v>
      </c>
      <c r="O1395" s="18">
        <v>28.844799999999999</v>
      </c>
      <c r="P1395" s="4">
        <f>IF('Data 1Q Ahead No Spaces'!T1395&lt;5,0,IF('Data 1Q Ahead No Spaces'!T1395&lt;11,1,IF('Data 1Q Ahead No Spaces'!T1395&lt;17,2,3)))</f>
        <v>1</v>
      </c>
      <c r="Q1395" s="18">
        <v>64459.875</v>
      </c>
      <c r="R1395" s="7">
        <f>VLOOKUP('Data 1Q Ahead No Spaces'!W1395,Industry!$A$2:$B$11,2,FALSE)</f>
        <v>1</v>
      </c>
    </row>
    <row r="1396" spans="1:18" ht="15" customHeight="1" x14ac:dyDescent="0.35">
      <c r="A1396" s="4">
        <f>IF('Data 1Q Ahead No Spaces'!A1396='Data 1Q Ahead No Spaces'!A1395,'Data to Use'!A1395,'Data to Use'!A1395+1)</f>
        <v>40</v>
      </c>
      <c r="B1396" s="18">
        <v>1.6082999999999998</v>
      </c>
      <c r="C1396" s="18">
        <v>3.4912999999999998</v>
      </c>
      <c r="D1396" s="18">
        <v>3.2458</v>
      </c>
      <c r="E1396" s="18">
        <v>10.622</v>
      </c>
      <c r="F1396" s="18">
        <v>6.6463000000000001</v>
      </c>
      <c r="G1396" s="18">
        <v>5.9817</v>
      </c>
      <c r="H1396" s="18">
        <v>164</v>
      </c>
      <c r="I1396" s="18">
        <v>48.124600000000001</v>
      </c>
      <c r="J1396" s="18">
        <v>49.814999999999998</v>
      </c>
      <c r="K1396" s="18">
        <v>31.499099999999999</v>
      </c>
      <c r="L1396" s="18">
        <v>23.973300000000002</v>
      </c>
      <c r="M1396" s="18">
        <v>58.147100000000002</v>
      </c>
      <c r="N1396" s="18">
        <v>36.767699999999998</v>
      </c>
      <c r="O1396" s="18">
        <v>27.9831</v>
      </c>
      <c r="P1396" s="4">
        <f>IF('Data 1Q Ahead No Spaces'!T1396&lt;5,0,IF('Data 1Q Ahead No Spaces'!T1396&lt;11,1,IF('Data 1Q Ahead No Spaces'!T1396&lt;17,2,3)))</f>
        <v>1</v>
      </c>
      <c r="Q1396" s="18">
        <v>63812.6875</v>
      </c>
      <c r="R1396" s="7">
        <f>VLOOKUP('Data 1Q Ahead No Spaces'!W1396,Industry!$A$2:$B$11,2,FALSE)</f>
        <v>1</v>
      </c>
    </row>
    <row r="1397" spans="1:18" ht="15" customHeight="1" x14ac:dyDescent="0.35">
      <c r="A1397" s="4">
        <f>IF('Data 1Q Ahead No Spaces'!A1397='Data 1Q Ahead No Spaces'!A1396,'Data to Use'!A1396,'Data to Use'!A1396+1)</f>
        <v>40</v>
      </c>
      <c r="B1397" s="18">
        <v>1.7101999999999999</v>
      </c>
      <c r="C1397" s="18">
        <v>3.5737000000000001</v>
      </c>
      <c r="D1397" s="18">
        <v>3.4470999999999998</v>
      </c>
      <c r="E1397" s="18">
        <v>12.657399999999999</v>
      </c>
      <c r="F1397" s="18">
        <v>12.657399999999999</v>
      </c>
      <c r="G1397" s="18">
        <v>4.5926</v>
      </c>
      <c r="H1397" s="18">
        <v>108</v>
      </c>
      <c r="I1397" s="18">
        <v>48.020800000000001</v>
      </c>
      <c r="J1397" s="18">
        <v>44.233600000000003</v>
      </c>
      <c r="K1397" s="18">
        <v>28.4009</v>
      </c>
      <c r="L1397" s="18">
        <v>21.241299999999999</v>
      </c>
      <c r="M1397" s="18">
        <v>55.747300000000003</v>
      </c>
      <c r="N1397" s="18">
        <v>35.793399999999998</v>
      </c>
      <c r="O1397" s="18">
        <v>26.770299999999999</v>
      </c>
      <c r="P1397" s="4">
        <f>IF('Data 1Q Ahead No Spaces'!T1397&lt;5,0,IF('Data 1Q Ahead No Spaces'!T1397&lt;11,1,IF('Data 1Q Ahead No Spaces'!T1397&lt;17,2,3)))</f>
        <v>1</v>
      </c>
      <c r="Q1397" s="18">
        <v>53846</v>
      </c>
      <c r="R1397" s="7">
        <f>VLOOKUP('Data 1Q Ahead No Spaces'!W1397,Industry!$A$2:$B$11,2,FALSE)</f>
        <v>1</v>
      </c>
    </row>
    <row r="1398" spans="1:18" ht="15" customHeight="1" x14ac:dyDescent="0.35">
      <c r="A1398" s="4">
        <f>IF('Data 1Q Ahead No Spaces'!A1398='Data 1Q Ahead No Spaces'!A1397,'Data to Use'!A1397,'Data to Use'!A1397+1)</f>
        <v>40</v>
      </c>
      <c r="B1398" s="18">
        <v>1.7534999999999998</v>
      </c>
      <c r="C1398" s="18">
        <v>3.7233999999999998</v>
      </c>
      <c r="D1398" s="18">
        <v>3.4036</v>
      </c>
      <c r="E1398" s="18">
        <v>25.212536409999998</v>
      </c>
      <c r="F1398" s="18">
        <v>16.193109969999998</v>
      </c>
      <c r="G1398" s="18">
        <v>20.831923459999999</v>
      </c>
      <c r="H1398" s="18">
        <v>126.3117096</v>
      </c>
      <c r="I1398" s="18">
        <v>49.587000000000003</v>
      </c>
      <c r="J1398" s="18">
        <v>39.534700000000001</v>
      </c>
      <c r="K1398" s="18">
        <v>26.316400000000002</v>
      </c>
      <c r="L1398" s="18">
        <v>19.604099999999999</v>
      </c>
      <c r="M1398" s="18">
        <v>50.228299999999997</v>
      </c>
      <c r="N1398" s="18">
        <v>33.434699999999999</v>
      </c>
      <c r="O1398" s="18">
        <v>24.906700000000001</v>
      </c>
      <c r="P1398" s="4">
        <f>IF('Data 1Q Ahead No Spaces'!T1398&lt;5,0,IF('Data 1Q Ahead No Spaces'!T1398&lt;11,1,IF('Data 1Q Ahead No Spaces'!T1398&lt;17,2,3)))</f>
        <v>1</v>
      </c>
      <c r="Q1398" s="18">
        <v>60576.75</v>
      </c>
      <c r="R1398" s="7">
        <f>VLOOKUP('Data 1Q Ahead No Spaces'!W1398,Industry!$A$2:$B$11,2,FALSE)</f>
        <v>1</v>
      </c>
    </row>
    <row r="1399" spans="1:18" ht="15" customHeight="1" x14ac:dyDescent="0.35">
      <c r="A1399" s="4">
        <f>IF('Data 1Q Ahead No Spaces'!A1399='Data 1Q Ahead No Spaces'!A1398,'Data to Use'!A1398,'Data to Use'!A1398+1)</f>
        <v>40</v>
      </c>
      <c r="B1399" s="18">
        <v>1.7917999999999998</v>
      </c>
      <c r="C1399" s="18">
        <v>3.8258999999999999</v>
      </c>
      <c r="D1399" s="18">
        <v>3.5160999999999998</v>
      </c>
      <c r="E1399" s="18">
        <v>25.212536409999998</v>
      </c>
      <c r="F1399" s="18">
        <v>16.193109969999998</v>
      </c>
      <c r="G1399" s="18">
        <v>20.831923459999999</v>
      </c>
      <c r="H1399" s="18">
        <v>126.3117096</v>
      </c>
      <c r="I1399" s="18">
        <v>50.745800000000003</v>
      </c>
      <c r="J1399" s="18">
        <v>33.470199999999998</v>
      </c>
      <c r="K1399" s="18">
        <v>22.971900000000002</v>
      </c>
      <c r="L1399" s="18">
        <v>17.2608</v>
      </c>
      <c r="M1399" s="18">
        <v>45.700600000000001</v>
      </c>
      <c r="N1399" s="18">
        <v>31.366099999999999</v>
      </c>
      <c r="O1399" s="18">
        <v>23.568100000000001</v>
      </c>
      <c r="P1399" s="4">
        <f>IF('Data 1Q Ahead No Spaces'!T1399&lt;5,0,IF('Data 1Q Ahead No Spaces'!T1399&lt;11,1,IF('Data 1Q Ahead No Spaces'!T1399&lt;17,2,3)))</f>
        <v>1</v>
      </c>
      <c r="Q1399" s="18">
        <v>85709.332599999994</v>
      </c>
      <c r="R1399" s="7">
        <f>VLOOKUP('Data 1Q Ahead No Spaces'!W1399,Industry!$A$2:$B$11,2,FALSE)</f>
        <v>1</v>
      </c>
    </row>
    <row r="1400" spans="1:18" ht="15" customHeight="1" x14ac:dyDescent="0.35">
      <c r="A1400" s="4">
        <f>IF('Data 1Q Ahead No Spaces'!A1400='Data 1Q Ahead No Spaces'!A1399,'Data to Use'!A1399,'Data to Use'!A1399+1)</f>
        <v>40</v>
      </c>
      <c r="B1400" s="18">
        <v>1.7875000000000001</v>
      </c>
      <c r="C1400" s="18">
        <v>3.8007999999999997</v>
      </c>
      <c r="D1400" s="18">
        <v>3.5331999999999999</v>
      </c>
      <c r="E1400" s="18">
        <v>11.129</v>
      </c>
      <c r="F1400" s="18">
        <v>7.6210000000000004</v>
      </c>
      <c r="G1400" s="18">
        <v>6.2742000000000004</v>
      </c>
      <c r="H1400" s="18">
        <v>124</v>
      </c>
      <c r="I1400" s="18">
        <v>52.814</v>
      </c>
      <c r="J1400" s="18">
        <v>30.6706</v>
      </c>
      <c r="K1400" s="18">
        <v>21.726400000000002</v>
      </c>
      <c r="L1400" s="18">
        <v>16.430599999999998</v>
      </c>
      <c r="M1400" s="18">
        <v>41.1678</v>
      </c>
      <c r="N1400" s="18">
        <v>29.162299999999998</v>
      </c>
      <c r="O1400" s="18">
        <v>22.053999999999998</v>
      </c>
      <c r="P1400" s="4">
        <f>IF('Data 1Q Ahead No Spaces'!T1400&lt;5,0,IF('Data 1Q Ahead No Spaces'!T1400&lt;11,1,IF('Data 1Q Ahead No Spaces'!T1400&lt;17,2,3)))</f>
        <v>1</v>
      </c>
      <c r="Q1400" s="18">
        <v>80908.810899999997</v>
      </c>
      <c r="R1400" s="7">
        <f>VLOOKUP('Data 1Q Ahead No Spaces'!W1400,Industry!$A$2:$B$11,2,FALSE)</f>
        <v>1</v>
      </c>
    </row>
    <row r="1401" spans="1:18" ht="15" customHeight="1" x14ac:dyDescent="0.35">
      <c r="A1401" s="4">
        <f>IF('Data 1Q Ahead No Spaces'!A1401='Data 1Q Ahead No Spaces'!A1400,'Data to Use'!A1400,'Data to Use'!A1400+1)</f>
        <v>40</v>
      </c>
      <c r="B1401" s="18">
        <v>1.6238000000000001</v>
      </c>
      <c r="C1401" s="18">
        <v>4.4988000000000001</v>
      </c>
      <c r="D1401" s="18">
        <v>4.0983999999999998</v>
      </c>
      <c r="E1401" s="18">
        <v>19.226199999999999</v>
      </c>
      <c r="F1401" s="18">
        <v>18.9405</v>
      </c>
      <c r="G1401" s="18">
        <v>0.46429999999999999</v>
      </c>
      <c r="H1401" s="18">
        <v>84</v>
      </c>
      <c r="I1401" s="18">
        <v>53.523400000000002</v>
      </c>
      <c r="J1401" s="18">
        <v>28.455200000000001</v>
      </c>
      <c r="K1401" s="18">
        <v>20.517700000000001</v>
      </c>
      <c r="L1401" s="18">
        <v>15.4552</v>
      </c>
      <c r="M1401" s="18">
        <v>38.6858</v>
      </c>
      <c r="N1401" s="18">
        <v>27.894600000000001</v>
      </c>
      <c r="O1401" s="18">
        <v>21.011800000000001</v>
      </c>
      <c r="P1401" s="4">
        <f>IF('Data 1Q Ahead No Spaces'!T1401&lt;5,0,IF('Data 1Q Ahead No Spaces'!T1401&lt;11,1,IF('Data 1Q Ahead No Spaces'!T1401&lt;17,2,3)))</f>
        <v>1</v>
      </c>
      <c r="Q1401" s="18">
        <v>79097.171300000002</v>
      </c>
      <c r="R1401" s="7">
        <f>VLOOKUP('Data 1Q Ahead No Spaces'!W1401,Industry!$A$2:$B$11,2,FALSE)</f>
        <v>1</v>
      </c>
    </row>
    <row r="1402" spans="1:18" ht="15" customHeight="1" x14ac:dyDescent="0.35">
      <c r="A1402" s="4">
        <f>IF('Data 1Q Ahead No Spaces'!A1402='Data 1Q Ahead No Spaces'!A1401,'Data to Use'!A1401,'Data to Use'!A1401+1)</f>
        <v>40</v>
      </c>
      <c r="B1402" s="18">
        <v>1.6983000000000001</v>
      </c>
      <c r="C1402" s="18">
        <v>4.9401000000000002</v>
      </c>
      <c r="D1402" s="18">
        <v>4.3654000000000002</v>
      </c>
      <c r="E1402" s="18">
        <v>25.212536409999998</v>
      </c>
      <c r="F1402" s="18">
        <v>16.193109969999998</v>
      </c>
      <c r="G1402" s="18">
        <v>20.831923459999999</v>
      </c>
      <c r="H1402" s="18">
        <v>126.3117096</v>
      </c>
      <c r="I1402" s="18">
        <v>51.237900000000003</v>
      </c>
      <c r="J1402" s="18">
        <v>34.966900000000003</v>
      </c>
      <c r="K1402" s="18">
        <v>24.411000000000001</v>
      </c>
      <c r="L1402" s="18">
        <v>18.210999999999999</v>
      </c>
      <c r="M1402" s="18">
        <v>43.242199999999997</v>
      </c>
      <c r="N1402" s="18">
        <v>30.188199999999998</v>
      </c>
      <c r="O1402" s="18">
        <v>22.520900000000001</v>
      </c>
      <c r="P1402" s="4">
        <f>IF('Data 1Q Ahead No Spaces'!T1402&lt;5,0,IF('Data 1Q Ahead No Spaces'!T1402&lt;11,1,IF('Data 1Q Ahead No Spaces'!T1402&lt;17,2,3)))</f>
        <v>1</v>
      </c>
      <c r="Q1402" s="18">
        <v>61159.406300000002</v>
      </c>
      <c r="R1402" s="7">
        <f>VLOOKUP('Data 1Q Ahead No Spaces'!W1402,Industry!$A$2:$B$11,2,FALSE)</f>
        <v>1</v>
      </c>
    </row>
    <row r="1403" spans="1:18" ht="15" customHeight="1" x14ac:dyDescent="0.35">
      <c r="A1403" s="4">
        <f>IF('Data 1Q Ahead No Spaces'!A1403='Data 1Q Ahead No Spaces'!A1402,'Data to Use'!A1402,'Data to Use'!A1402+1)</f>
        <v>40</v>
      </c>
      <c r="B1403" s="18">
        <v>1.6579000000000002</v>
      </c>
      <c r="C1403" s="18">
        <v>4.0880999999999998</v>
      </c>
      <c r="D1403" s="18">
        <v>3.8125999999999998</v>
      </c>
      <c r="E1403" s="18">
        <v>25.212536409999998</v>
      </c>
      <c r="F1403" s="18">
        <v>16.193109969999998</v>
      </c>
      <c r="G1403" s="18">
        <v>20.831923459999999</v>
      </c>
      <c r="H1403" s="18">
        <v>126.3117096</v>
      </c>
      <c r="I1403" s="18">
        <v>51.7151</v>
      </c>
      <c r="J1403" s="18">
        <v>41.268700000000003</v>
      </c>
      <c r="K1403" s="18">
        <v>29.059100000000001</v>
      </c>
      <c r="L1403" s="18">
        <v>21.731100000000001</v>
      </c>
      <c r="M1403" s="18">
        <v>42.016199999999998</v>
      </c>
      <c r="N1403" s="18">
        <v>29.5855</v>
      </c>
      <c r="O1403" s="18">
        <v>22.124700000000001</v>
      </c>
      <c r="P1403" s="4">
        <f>IF('Data 1Q Ahead No Spaces'!T1403&lt;5,0,IF('Data 1Q Ahead No Spaces'!T1403&lt;11,1,IF('Data 1Q Ahead No Spaces'!T1403&lt;17,2,3)))</f>
        <v>1</v>
      </c>
      <c r="Q1403" s="18">
        <v>59170.537199999999</v>
      </c>
      <c r="R1403" s="7">
        <f>VLOOKUP('Data 1Q Ahead No Spaces'!W1403,Industry!$A$2:$B$11,2,FALSE)</f>
        <v>1</v>
      </c>
    </row>
    <row r="1404" spans="1:18" ht="15" customHeight="1" x14ac:dyDescent="0.35">
      <c r="A1404" s="4">
        <f>IF('Data 1Q Ahead No Spaces'!A1404='Data 1Q Ahead No Spaces'!A1403,'Data to Use'!A1403,'Data to Use'!A1403+1)</f>
        <v>40</v>
      </c>
      <c r="B1404" s="18">
        <v>1.5590999999999999</v>
      </c>
      <c r="C1404" s="18">
        <v>4.3552</v>
      </c>
      <c r="D1404" s="18">
        <v>3.3803000000000001</v>
      </c>
      <c r="E1404" s="18">
        <v>25.212536409999998</v>
      </c>
      <c r="F1404" s="18">
        <v>16.193109969999998</v>
      </c>
      <c r="G1404" s="18">
        <v>20.831923459999999</v>
      </c>
      <c r="H1404" s="18">
        <v>126.3117096</v>
      </c>
      <c r="I1404" s="18">
        <v>51.172800000000002</v>
      </c>
      <c r="J1404" s="18">
        <v>43.975499999999997</v>
      </c>
      <c r="K1404" s="18">
        <v>30.1449</v>
      </c>
      <c r="L1404" s="18">
        <v>22.8505</v>
      </c>
      <c r="M1404" s="18">
        <v>45.880200000000002</v>
      </c>
      <c r="N1404" s="18">
        <v>31.450600000000001</v>
      </c>
      <c r="O1404" s="18">
        <v>23.840299999999999</v>
      </c>
      <c r="P1404" s="4">
        <f>IF('Data 1Q Ahead No Spaces'!T1404&lt;5,0,IF('Data 1Q Ahead No Spaces'!T1404&lt;11,1,IF('Data 1Q Ahead No Spaces'!T1404&lt;17,2,3)))</f>
        <v>1</v>
      </c>
      <c r="Q1404" s="18">
        <v>60475.374900000003</v>
      </c>
      <c r="R1404" s="7">
        <f>VLOOKUP('Data 1Q Ahead No Spaces'!W1404,Industry!$A$2:$B$11,2,FALSE)</f>
        <v>1</v>
      </c>
    </row>
    <row r="1405" spans="1:18" ht="15" customHeight="1" x14ac:dyDescent="0.35">
      <c r="A1405" s="4">
        <f>IF('Data 1Q Ahead No Spaces'!A1405='Data 1Q Ahead No Spaces'!A1404,'Data to Use'!A1404,'Data to Use'!A1404+1)</f>
        <v>40</v>
      </c>
      <c r="B1405" s="18">
        <v>1.9954000000000001</v>
      </c>
      <c r="C1405" s="18">
        <v>3.4495</v>
      </c>
      <c r="D1405" s="18">
        <v>3.2313000000000001</v>
      </c>
      <c r="E1405" s="18">
        <v>3.8231999999999999</v>
      </c>
      <c r="F1405" s="18">
        <v>1.0253000000000001</v>
      </c>
      <c r="G1405" s="18">
        <v>1.8182</v>
      </c>
      <c r="H1405" s="18">
        <v>198</v>
      </c>
      <c r="I1405" s="18">
        <v>51.750700000000002</v>
      </c>
      <c r="J1405" s="18">
        <v>38.778500000000001</v>
      </c>
      <c r="K1405" s="18">
        <v>27.236999999999998</v>
      </c>
      <c r="L1405" s="18">
        <v>20.406300000000002</v>
      </c>
      <c r="M1405" s="18">
        <v>42.374400000000001</v>
      </c>
      <c r="N1405" s="18">
        <v>29.762699999999999</v>
      </c>
      <c r="O1405" s="18">
        <v>22.2986</v>
      </c>
      <c r="P1405" s="4">
        <f>IF('Data 1Q Ahead No Spaces'!T1405&lt;5,0,IF('Data 1Q Ahead No Spaces'!T1405&lt;11,1,IF('Data 1Q Ahead No Spaces'!T1405&lt;17,2,3)))</f>
        <v>1</v>
      </c>
      <c r="Q1405" s="18">
        <v>37426.199999999997</v>
      </c>
      <c r="R1405" s="7">
        <f>VLOOKUP('Data 1Q Ahead No Spaces'!W1405,Industry!$A$2:$B$11,2,FALSE)</f>
        <v>1</v>
      </c>
    </row>
    <row r="1406" spans="1:18" ht="15" customHeight="1" x14ac:dyDescent="0.35">
      <c r="A1406" s="4">
        <f>IF('Data 1Q Ahead No Spaces'!A1406='Data 1Q Ahead No Spaces'!A1405,'Data to Use'!A1405,'Data to Use'!A1405+1)</f>
        <v>40</v>
      </c>
      <c r="B1406" s="18">
        <v>3.6413000000000002</v>
      </c>
      <c r="C1406" s="18">
        <v>6.0156000000000001</v>
      </c>
      <c r="D1406" s="18">
        <v>5.6932</v>
      </c>
      <c r="E1406" s="18">
        <v>25.212536409999998</v>
      </c>
      <c r="F1406" s="18">
        <v>16.193109969999998</v>
      </c>
      <c r="G1406" s="18">
        <v>20.831923459999999</v>
      </c>
      <c r="H1406" s="18">
        <v>126.3117096</v>
      </c>
      <c r="I1406" s="18">
        <v>45.101300000000002</v>
      </c>
      <c r="J1406" s="18">
        <v>64.537899999999993</v>
      </c>
      <c r="K1406" s="18">
        <v>38.439</v>
      </c>
      <c r="L1406" s="18">
        <v>29.6996</v>
      </c>
      <c r="M1406" s="18">
        <v>67.896799999999999</v>
      </c>
      <c r="N1406" s="18">
        <v>40.439599999999999</v>
      </c>
      <c r="O1406" s="18">
        <v>31.2453</v>
      </c>
      <c r="P1406" s="4">
        <f>IF('Data 1Q Ahead No Spaces'!T1406&lt;5,0,IF('Data 1Q Ahead No Spaces'!T1406&lt;11,1,IF('Data 1Q Ahead No Spaces'!T1406&lt;17,2,3)))</f>
        <v>1</v>
      </c>
      <c r="Q1406" s="18">
        <v>41825.392</v>
      </c>
      <c r="R1406" s="7">
        <f>VLOOKUP('Data 1Q Ahead No Spaces'!W1406,Industry!$A$2:$B$11,2,FALSE)</f>
        <v>1</v>
      </c>
    </row>
    <row r="1407" spans="1:18" ht="15" customHeight="1" x14ac:dyDescent="0.35">
      <c r="A1407" s="4">
        <f>IF('Data 1Q Ahead No Spaces'!A1407='Data 1Q Ahead No Spaces'!A1406,'Data to Use'!A1406,'Data to Use'!A1406+1)</f>
        <v>40</v>
      </c>
      <c r="B1407" s="18">
        <v>3.6189999999999998</v>
      </c>
      <c r="C1407" s="18">
        <v>6.2728999999999999</v>
      </c>
      <c r="D1407" s="18">
        <v>5.5228999999999999</v>
      </c>
      <c r="E1407" s="18">
        <v>4.7033000000000005</v>
      </c>
      <c r="F1407" s="18">
        <v>3.3351999999999999</v>
      </c>
      <c r="G1407" s="18">
        <v>3.3132000000000001</v>
      </c>
      <c r="H1407" s="18">
        <v>182</v>
      </c>
      <c r="I1407" s="18">
        <v>45.616100000000003</v>
      </c>
      <c r="J1407" s="18">
        <v>62.773699999999998</v>
      </c>
      <c r="K1407" s="18">
        <v>37.710999999999999</v>
      </c>
      <c r="L1407" s="18">
        <v>29.249199999999998</v>
      </c>
      <c r="M1407" s="18">
        <v>66.459800000000001</v>
      </c>
      <c r="N1407" s="18">
        <v>39.925400000000003</v>
      </c>
      <c r="O1407" s="18">
        <v>30.966699999999999</v>
      </c>
      <c r="P1407" s="4">
        <f>IF('Data 1Q Ahead No Spaces'!T1407&lt;5,0,IF('Data 1Q Ahead No Spaces'!T1407&lt;11,1,IF('Data 1Q Ahead No Spaces'!T1407&lt;17,2,3)))</f>
        <v>1</v>
      </c>
      <c r="Q1407" s="18">
        <v>47102.101799999997</v>
      </c>
      <c r="R1407" s="7">
        <f>VLOOKUP('Data 1Q Ahead No Spaces'!W1407,Industry!$A$2:$B$11,2,FALSE)</f>
        <v>1</v>
      </c>
    </row>
    <row r="1408" spans="1:18" ht="15" customHeight="1" x14ac:dyDescent="0.35">
      <c r="A1408" s="4">
        <f>IF('Data 1Q Ahead No Spaces'!A1408='Data 1Q Ahead No Spaces'!A1407,'Data to Use'!A1407,'Data to Use'!A1407+1)</f>
        <v>40</v>
      </c>
      <c r="B1408" s="18">
        <v>3.7039999999999997</v>
      </c>
      <c r="C1408" s="18">
        <v>6.4833999999999996</v>
      </c>
      <c r="D1408" s="18">
        <v>5.5496999999999996</v>
      </c>
      <c r="E1408" s="18">
        <v>25.212536409999998</v>
      </c>
      <c r="F1408" s="18">
        <v>16.193109969999998</v>
      </c>
      <c r="G1408" s="18">
        <v>20.831923459999999</v>
      </c>
      <c r="H1408" s="18">
        <v>126.3117096</v>
      </c>
      <c r="I1408" s="18">
        <v>46.411000000000001</v>
      </c>
      <c r="J1408" s="18">
        <v>61.795200000000001</v>
      </c>
      <c r="K1408" s="18">
        <v>37.6203</v>
      </c>
      <c r="L1408" s="18">
        <v>29.197800000000001</v>
      </c>
      <c r="M1408" s="18">
        <v>64.260400000000004</v>
      </c>
      <c r="N1408" s="18">
        <v>39.121099999999998</v>
      </c>
      <c r="O1408" s="18">
        <v>30.3626</v>
      </c>
      <c r="P1408" s="4">
        <f>IF('Data 1Q Ahead No Spaces'!T1408&lt;5,0,IF('Data 1Q Ahead No Spaces'!T1408&lt;11,1,IF('Data 1Q Ahead No Spaces'!T1408&lt;17,2,3)))</f>
        <v>1</v>
      </c>
      <c r="Q1408" s="18">
        <v>38151.54</v>
      </c>
      <c r="R1408" s="7">
        <f>VLOOKUP('Data 1Q Ahead No Spaces'!W1408,Industry!$A$2:$B$11,2,FALSE)</f>
        <v>1</v>
      </c>
    </row>
    <row r="1409" spans="1:18" ht="15" customHeight="1" x14ac:dyDescent="0.35">
      <c r="A1409" s="4">
        <f>IF('Data 1Q Ahead No Spaces'!A1409='Data 1Q Ahead No Spaces'!A1408,'Data to Use'!A1408,'Data to Use'!A1408+1)</f>
        <v>40</v>
      </c>
      <c r="B1409" s="18">
        <v>3.7627000000000002</v>
      </c>
      <c r="C1409" s="18">
        <v>5.9269999999999996</v>
      </c>
      <c r="D1409" s="18">
        <v>5.4073000000000002</v>
      </c>
      <c r="E1409" s="18">
        <v>25.212536409999998</v>
      </c>
      <c r="F1409" s="18">
        <v>16.193109969999998</v>
      </c>
      <c r="G1409" s="18">
        <v>20.831923459999999</v>
      </c>
      <c r="H1409" s="18">
        <v>126.3117096</v>
      </c>
      <c r="I1409" s="18">
        <v>46.847799999999999</v>
      </c>
      <c r="J1409" s="18">
        <v>52.209099999999999</v>
      </c>
      <c r="K1409" s="18">
        <v>32.8001</v>
      </c>
      <c r="L1409" s="18">
        <v>24.9116</v>
      </c>
      <c r="M1409" s="18">
        <v>59.173299999999998</v>
      </c>
      <c r="N1409" s="18">
        <v>37.175400000000003</v>
      </c>
      <c r="O1409" s="18">
        <v>28.2346</v>
      </c>
      <c r="P1409" s="4">
        <f>IF('Data 1Q Ahead No Spaces'!T1409&lt;5,0,IF('Data 1Q Ahead No Spaces'!T1409&lt;11,1,IF('Data 1Q Ahead No Spaces'!T1409&lt;17,2,3)))</f>
        <v>1</v>
      </c>
      <c r="Q1409" s="18">
        <v>30900.74</v>
      </c>
      <c r="R1409" s="7">
        <f>VLOOKUP('Data 1Q Ahead No Spaces'!W1409,Industry!$A$2:$B$11,2,FALSE)</f>
        <v>1</v>
      </c>
    </row>
    <row r="1410" spans="1:18" ht="15" customHeight="1" x14ac:dyDescent="0.35">
      <c r="A1410" s="4">
        <f>IF('Data 1Q Ahead No Spaces'!A1410='Data 1Q Ahead No Spaces'!A1409,'Data to Use'!A1409,'Data to Use'!A1409+1)</f>
        <v>40</v>
      </c>
      <c r="B1410" s="18">
        <v>2.4147458140000002</v>
      </c>
      <c r="C1410" s="18">
        <v>11.3341114479315</v>
      </c>
      <c r="D1410" s="18">
        <v>9.101455563</v>
      </c>
      <c r="E1410" s="18">
        <v>25.212536409999998</v>
      </c>
      <c r="F1410" s="18">
        <v>16.193109969999998</v>
      </c>
      <c r="G1410" s="18">
        <v>20.831923459999999</v>
      </c>
      <c r="H1410" s="18">
        <v>187</v>
      </c>
      <c r="I1410" s="18">
        <v>45.768099999999997</v>
      </c>
      <c r="J1410" s="18">
        <v>55.083399999999997</v>
      </c>
      <c r="K1410" s="18">
        <v>33.845700000000001</v>
      </c>
      <c r="L1410" s="18">
        <v>25.707599999999999</v>
      </c>
      <c r="M1410" s="18">
        <v>62.7485</v>
      </c>
      <c r="N1410" s="18">
        <v>38.555500000000002</v>
      </c>
      <c r="O1410" s="18">
        <v>29.2849</v>
      </c>
      <c r="P1410" s="4">
        <f>IF('Data 1Q Ahead No Spaces'!T1410&lt;5,0,IF('Data 1Q Ahead No Spaces'!T1410&lt;11,1,IF('Data 1Q Ahead No Spaces'!T1410&lt;17,2,3)))</f>
        <v>1</v>
      </c>
      <c r="Q1410" s="18">
        <v>33311.038699999997</v>
      </c>
      <c r="R1410" s="7">
        <f>VLOOKUP('Data 1Q Ahead No Spaces'!W1410,Industry!$A$2:$B$11,2,FALSE)</f>
        <v>1</v>
      </c>
    </row>
    <row r="1411" spans="1:18" ht="15" customHeight="1" x14ac:dyDescent="0.35">
      <c r="A1411" s="4">
        <f>IF('Data 1Q Ahead No Spaces'!A1411='Data 1Q Ahead No Spaces'!A1410,'Data to Use'!A1410,'Data to Use'!A1410+1)</f>
        <v>40</v>
      </c>
      <c r="B1411" s="18">
        <v>2.4147458140000002</v>
      </c>
      <c r="C1411" s="18">
        <v>11.3341114479315</v>
      </c>
      <c r="D1411" s="18">
        <v>9.101455563</v>
      </c>
      <c r="E1411" s="18">
        <v>5.7849000000000004</v>
      </c>
      <c r="F1411" s="18">
        <v>4.3022999999999998</v>
      </c>
      <c r="G1411" s="18">
        <v>4.1512000000000002</v>
      </c>
      <c r="H1411" s="18">
        <v>172</v>
      </c>
      <c r="I1411" s="18">
        <v>46.319600000000001</v>
      </c>
      <c r="J1411" s="18">
        <v>53.881100000000004</v>
      </c>
      <c r="K1411" s="18">
        <v>33.4039</v>
      </c>
      <c r="L1411" s="18">
        <v>25.4788</v>
      </c>
      <c r="M1411" s="18">
        <v>61.301600000000001</v>
      </c>
      <c r="N1411" s="18">
        <v>38.004300000000001</v>
      </c>
      <c r="O1411" s="18">
        <v>28.9877</v>
      </c>
      <c r="P1411" s="4">
        <f>IF('Data 1Q Ahead No Spaces'!T1411&lt;5,0,IF('Data 1Q Ahead No Spaces'!T1411&lt;11,1,IF('Data 1Q Ahead No Spaces'!T1411&lt;17,2,3)))</f>
        <v>1</v>
      </c>
      <c r="Q1411" s="18">
        <v>34266.366800000003</v>
      </c>
      <c r="R1411" s="7">
        <f>VLOOKUP('Data 1Q Ahead No Spaces'!W1411,Industry!$A$2:$B$11,2,FALSE)</f>
        <v>1</v>
      </c>
    </row>
    <row r="1412" spans="1:18" ht="15" customHeight="1" x14ac:dyDescent="0.35">
      <c r="A1412" s="4">
        <f>IF('Data 1Q Ahead No Spaces'!A1412='Data 1Q Ahead No Spaces'!A1411,'Data to Use'!A1411,'Data to Use'!A1411+1)</f>
        <v>40</v>
      </c>
      <c r="B1412" s="18">
        <v>2.4147458140000002</v>
      </c>
      <c r="C1412" s="18">
        <v>11.3341114479315</v>
      </c>
      <c r="D1412" s="18">
        <v>9.101455563</v>
      </c>
      <c r="E1412" s="18">
        <v>7.3213999999999997</v>
      </c>
      <c r="F1412" s="18">
        <v>5.75</v>
      </c>
      <c r="G1412" s="18">
        <v>5.6310000000000002</v>
      </c>
      <c r="H1412" s="18">
        <v>168</v>
      </c>
      <c r="I1412" s="18">
        <v>47.8583</v>
      </c>
      <c r="J1412" s="18">
        <v>49.572400000000002</v>
      </c>
      <c r="K1412" s="18">
        <v>31.534600000000001</v>
      </c>
      <c r="L1412" s="18">
        <v>24.109100000000002</v>
      </c>
      <c r="M1412" s="18">
        <v>57.199800000000003</v>
      </c>
      <c r="N1412" s="18">
        <v>36.386699999999998</v>
      </c>
      <c r="O1412" s="18">
        <v>27.8187</v>
      </c>
      <c r="P1412" s="4">
        <f>IF('Data 1Q Ahead No Spaces'!T1412&lt;5,0,IF('Data 1Q Ahead No Spaces'!T1412&lt;11,1,IF('Data 1Q Ahead No Spaces'!T1412&lt;17,2,3)))</f>
        <v>1</v>
      </c>
      <c r="Q1412" s="18">
        <v>39760.699000000001</v>
      </c>
      <c r="R1412" s="7">
        <f>VLOOKUP('Data 1Q Ahead No Spaces'!W1412,Industry!$A$2:$B$11,2,FALSE)</f>
        <v>1</v>
      </c>
    </row>
    <row r="1413" spans="1:18" ht="15" customHeight="1" x14ac:dyDescent="0.35">
      <c r="A1413" s="4">
        <f>IF('Data 1Q Ahead No Spaces'!A1413='Data 1Q Ahead No Spaces'!A1412,'Data to Use'!A1412,'Data to Use'!A1412+1)</f>
        <v>40</v>
      </c>
      <c r="B1413" s="18">
        <v>2.4147458140000002</v>
      </c>
      <c r="C1413" s="18">
        <v>11.3341114479315</v>
      </c>
      <c r="D1413" s="18">
        <v>9.101455563</v>
      </c>
      <c r="E1413" s="18">
        <v>6.3197000000000001</v>
      </c>
      <c r="F1413" s="18">
        <v>4.0271999999999997</v>
      </c>
      <c r="G1413" s="18">
        <v>4.6121999999999996</v>
      </c>
      <c r="H1413" s="18">
        <v>147</v>
      </c>
      <c r="I1413" s="18">
        <v>47.593400000000003</v>
      </c>
      <c r="J1413" s="18">
        <v>43.944800000000001</v>
      </c>
      <c r="K1413" s="18">
        <v>28.518999999999998</v>
      </c>
      <c r="L1413" s="18">
        <v>21.2911</v>
      </c>
      <c r="M1413" s="18">
        <v>54.089799999999997</v>
      </c>
      <c r="N1413" s="18">
        <v>35.102800000000002</v>
      </c>
      <c r="O1413" s="18">
        <v>26.206299999999999</v>
      </c>
      <c r="P1413" s="4">
        <f>IF('Data 1Q Ahead No Spaces'!T1413&lt;5,0,IF('Data 1Q Ahead No Spaces'!T1413&lt;11,1,IF('Data 1Q Ahead No Spaces'!T1413&lt;17,2,3)))</f>
        <v>1</v>
      </c>
      <c r="Q1413" s="18">
        <v>40608.262000000002</v>
      </c>
      <c r="R1413" s="7">
        <f>VLOOKUP('Data 1Q Ahead No Spaces'!W1413,Industry!$A$2:$B$11,2,FALSE)</f>
        <v>1</v>
      </c>
    </row>
    <row r="1414" spans="1:18" ht="15" customHeight="1" x14ac:dyDescent="0.35">
      <c r="A1414" s="4">
        <f>IF('Data 1Q Ahead No Spaces'!A1414='Data 1Q Ahead No Spaces'!A1413,'Data to Use'!A1413,'Data to Use'!A1413+1)</f>
        <v>40</v>
      </c>
      <c r="B1414" s="18">
        <v>2.4147458140000002</v>
      </c>
      <c r="C1414" s="18">
        <v>11.3341114479315</v>
      </c>
      <c r="D1414" s="18">
        <v>9.101455563</v>
      </c>
      <c r="E1414" s="18">
        <v>25.212536409999998</v>
      </c>
      <c r="F1414" s="18">
        <v>16.193109969999998</v>
      </c>
      <c r="G1414" s="18">
        <v>20.831923459999999</v>
      </c>
      <c r="H1414" s="18">
        <v>148</v>
      </c>
      <c r="I1414" s="18">
        <v>46.649799999999999</v>
      </c>
      <c r="J1414" s="18">
        <v>44.2316</v>
      </c>
      <c r="K1414" s="18">
        <v>28.7669</v>
      </c>
      <c r="L1414" s="18">
        <v>21.0151</v>
      </c>
      <c r="M1414" s="18">
        <v>53.758499999999998</v>
      </c>
      <c r="N1414" s="18">
        <v>34.962899999999998</v>
      </c>
      <c r="O1414" s="18">
        <v>25.541499999999999</v>
      </c>
      <c r="P1414" s="4">
        <f>IF('Data 1Q Ahead No Spaces'!T1414&lt;5,0,IF('Data 1Q Ahead No Spaces'!T1414&lt;11,1,IF('Data 1Q Ahead No Spaces'!T1414&lt;17,2,3)))</f>
        <v>1</v>
      </c>
      <c r="Q1414" s="18">
        <v>48993</v>
      </c>
      <c r="R1414" s="7">
        <f>VLOOKUP('Data 1Q Ahead No Spaces'!W1414,Industry!$A$2:$B$11,2,FALSE)</f>
        <v>1</v>
      </c>
    </row>
    <row r="1415" spans="1:18" ht="15" customHeight="1" x14ac:dyDescent="0.35">
      <c r="A1415" s="4">
        <f>IF('Data 1Q Ahead No Spaces'!A1415='Data 1Q Ahead No Spaces'!A1414,'Data to Use'!A1414,'Data to Use'!A1414+1)</f>
        <v>40</v>
      </c>
      <c r="B1415" s="18">
        <v>2.4147458140000002</v>
      </c>
      <c r="C1415" s="18">
        <v>11.3341114479315</v>
      </c>
      <c r="D1415" s="18">
        <v>9.101455563</v>
      </c>
      <c r="E1415" s="18">
        <v>9.4285999999999994</v>
      </c>
      <c r="F1415" s="18">
        <v>7.5713999999999997</v>
      </c>
      <c r="G1415" s="18">
        <v>7.4</v>
      </c>
      <c r="H1415" s="18">
        <v>140</v>
      </c>
      <c r="I1415" s="18">
        <v>44.939700000000002</v>
      </c>
      <c r="J1415" s="18">
        <v>39.073500000000003</v>
      </c>
      <c r="K1415" s="18">
        <v>24.409400000000002</v>
      </c>
      <c r="L1415" s="18">
        <v>18.0794</v>
      </c>
      <c r="M1415" s="18">
        <v>60.075299999999999</v>
      </c>
      <c r="N1415" s="18">
        <v>37.529400000000003</v>
      </c>
      <c r="O1415" s="18">
        <v>27.796900000000001</v>
      </c>
      <c r="P1415" s="4">
        <f>IF('Data 1Q Ahead No Spaces'!T1415&lt;5,0,IF('Data 1Q Ahead No Spaces'!T1415&lt;11,1,IF('Data 1Q Ahead No Spaces'!T1415&lt;17,2,3)))</f>
        <v>1</v>
      </c>
      <c r="Q1415" s="18">
        <v>50312.368199999997</v>
      </c>
      <c r="R1415" s="7">
        <f>VLOOKUP('Data 1Q Ahead No Spaces'!W1415,Industry!$A$2:$B$11,2,FALSE)</f>
        <v>1</v>
      </c>
    </row>
    <row r="1416" spans="1:18" ht="15" customHeight="1" x14ac:dyDescent="0.35">
      <c r="A1416" s="4">
        <f>IF('Data 1Q Ahead No Spaces'!A1416='Data 1Q Ahead No Spaces'!A1415,'Data to Use'!A1415,'Data to Use'!A1415+1)</f>
        <v>40</v>
      </c>
      <c r="B1416" s="18">
        <v>2.4147458140000002</v>
      </c>
      <c r="C1416" s="18">
        <v>11.3341114479315</v>
      </c>
      <c r="D1416" s="18">
        <v>9.101455563</v>
      </c>
      <c r="E1416" s="18">
        <v>8.1552000000000007</v>
      </c>
      <c r="F1416" s="18">
        <v>5.7069000000000001</v>
      </c>
      <c r="G1416" s="18">
        <v>6.2988999999999997</v>
      </c>
      <c r="H1416" s="18">
        <v>174</v>
      </c>
      <c r="I1416" s="18">
        <v>46.720199999999998</v>
      </c>
      <c r="J1416" s="18">
        <v>35.752000000000002</v>
      </c>
      <c r="K1416" s="18">
        <v>22.963200000000001</v>
      </c>
      <c r="L1416" s="18">
        <v>17.1404</v>
      </c>
      <c r="M1416" s="18">
        <v>55.692300000000003</v>
      </c>
      <c r="N1416" s="18">
        <v>35.770800000000001</v>
      </c>
      <c r="O1416" s="18">
        <v>26.700399999999998</v>
      </c>
      <c r="P1416" s="4">
        <f>IF('Data 1Q Ahead No Spaces'!T1416&lt;5,0,IF('Data 1Q Ahead No Spaces'!T1416&lt;11,1,IF('Data 1Q Ahead No Spaces'!T1416&lt;17,2,3)))</f>
        <v>1</v>
      </c>
      <c r="Q1416" s="18">
        <v>51319.018199999999</v>
      </c>
      <c r="R1416" s="7">
        <f>VLOOKUP('Data 1Q Ahead No Spaces'!W1416,Industry!$A$2:$B$11,2,FALSE)</f>
        <v>1</v>
      </c>
    </row>
    <row r="1417" spans="1:18" ht="15" customHeight="1" x14ac:dyDescent="0.35">
      <c r="A1417" s="4">
        <f>IF('Data 1Q Ahead No Spaces'!A1417='Data 1Q Ahead No Spaces'!A1416,'Data to Use'!A1416,'Data to Use'!A1416+1)</f>
        <v>40</v>
      </c>
      <c r="B1417" s="18">
        <v>2.4147458140000002</v>
      </c>
      <c r="C1417" s="18">
        <v>11.3341114479315</v>
      </c>
      <c r="D1417" s="18">
        <v>9.101455563</v>
      </c>
      <c r="E1417" s="18">
        <v>6.4730999999999996</v>
      </c>
      <c r="F1417" s="18">
        <v>3.2814000000000001</v>
      </c>
      <c r="G1417" s="18">
        <v>4.4969999999999999</v>
      </c>
      <c r="H1417" s="18">
        <v>167</v>
      </c>
      <c r="I1417" s="18">
        <v>48.386000000000003</v>
      </c>
      <c r="J1417" s="18">
        <v>34.9529</v>
      </c>
      <c r="K1417" s="18">
        <v>23.274000000000001</v>
      </c>
      <c r="L1417" s="18">
        <v>17.4298</v>
      </c>
      <c r="M1417" s="18">
        <v>50.180399999999999</v>
      </c>
      <c r="N1417" s="18">
        <v>33.413400000000003</v>
      </c>
      <c r="O1417" s="18">
        <v>25.023199999999999</v>
      </c>
      <c r="P1417" s="4">
        <f>IF('Data 1Q Ahead No Spaces'!T1417&lt;5,0,IF('Data 1Q Ahead No Spaces'!T1417&lt;11,1,IF('Data 1Q Ahead No Spaces'!T1417&lt;17,2,3)))</f>
        <v>1</v>
      </c>
      <c r="Q1417" s="18">
        <v>45063.920599999998</v>
      </c>
      <c r="R1417" s="7">
        <f>VLOOKUP('Data 1Q Ahead No Spaces'!W1417,Industry!$A$2:$B$11,2,FALSE)</f>
        <v>1</v>
      </c>
    </row>
    <row r="1418" spans="1:18" ht="15" customHeight="1" x14ac:dyDescent="0.35">
      <c r="A1418" s="4">
        <f>IF('Data 1Q Ahead No Spaces'!A1418='Data 1Q Ahead No Spaces'!A1417,'Data to Use'!A1417,'Data to Use'!A1417+1)</f>
        <v>40</v>
      </c>
      <c r="B1418" s="18">
        <v>2.1945999999999999</v>
      </c>
      <c r="C1418" s="18">
        <v>3.4294000000000002</v>
      </c>
      <c r="D1418" s="18">
        <v>2.8877000000000002</v>
      </c>
      <c r="E1418" s="18">
        <v>8.9011999999999993</v>
      </c>
      <c r="F1418" s="18">
        <v>6.7592999999999996</v>
      </c>
      <c r="G1418" s="18">
        <v>6.8888999999999996</v>
      </c>
      <c r="H1418" s="18">
        <v>162</v>
      </c>
      <c r="I1418" s="18">
        <v>47.495899999999999</v>
      </c>
      <c r="J1418" s="18">
        <v>37.838099999999997</v>
      </c>
      <c r="K1418" s="18">
        <v>25.1691</v>
      </c>
      <c r="L1418" s="18">
        <v>18.591899999999999</v>
      </c>
      <c r="M1418" s="18">
        <v>50.335799999999999</v>
      </c>
      <c r="N1418" s="18">
        <v>33.482300000000002</v>
      </c>
      <c r="O1418" s="18">
        <v>24.732600000000001</v>
      </c>
      <c r="P1418" s="4">
        <f>IF('Data 1Q Ahead No Spaces'!T1418&lt;5,0,IF('Data 1Q Ahead No Spaces'!T1418&lt;11,1,IF('Data 1Q Ahead No Spaces'!T1418&lt;17,2,3)))</f>
        <v>1</v>
      </c>
      <c r="Q1418" s="18">
        <v>55544.4</v>
      </c>
      <c r="R1418" s="7">
        <f>VLOOKUP('Data 1Q Ahead No Spaces'!W1418,Industry!$A$2:$B$11,2,FALSE)</f>
        <v>1</v>
      </c>
    </row>
    <row r="1419" spans="1:18" ht="15" customHeight="1" x14ac:dyDescent="0.35">
      <c r="A1419" s="4">
        <f>IF('Data 1Q Ahead No Spaces'!A1419='Data 1Q Ahead No Spaces'!A1418,'Data to Use'!A1418,'Data to Use'!A1418+1)</f>
        <v>40</v>
      </c>
      <c r="B1419" s="18">
        <v>2.0891999999999999</v>
      </c>
      <c r="C1419" s="18">
        <v>3.2385000000000002</v>
      </c>
      <c r="D1419" s="18">
        <v>2.7618</v>
      </c>
      <c r="E1419" s="18">
        <v>16.011099999999999</v>
      </c>
      <c r="F1419" s="18">
        <v>11.277799999999999</v>
      </c>
      <c r="G1419" s="18">
        <v>12.3222</v>
      </c>
      <c r="H1419" s="18">
        <v>90</v>
      </c>
      <c r="I1419" s="18">
        <v>48.9818</v>
      </c>
      <c r="J1419" s="18">
        <v>41.591799999999999</v>
      </c>
      <c r="K1419" s="18">
        <v>28.289400000000001</v>
      </c>
      <c r="L1419" s="18">
        <v>21.1892</v>
      </c>
      <c r="M1419" s="18">
        <v>47.022500000000001</v>
      </c>
      <c r="N1419" s="18">
        <v>31.9832</v>
      </c>
      <c r="O1419" s="18">
        <v>23.9559</v>
      </c>
      <c r="P1419" s="4">
        <f>IF('Data 1Q Ahead No Spaces'!T1419&lt;5,0,IF('Data 1Q Ahead No Spaces'!T1419&lt;11,1,IF('Data 1Q Ahead No Spaces'!T1419&lt;17,2,3)))</f>
        <v>1</v>
      </c>
      <c r="Q1419" s="18">
        <v>59529.281999999999</v>
      </c>
      <c r="R1419" s="7">
        <f>VLOOKUP('Data 1Q Ahead No Spaces'!W1419,Industry!$A$2:$B$11,2,FALSE)</f>
        <v>1</v>
      </c>
    </row>
    <row r="1420" spans="1:18" ht="15" customHeight="1" x14ac:dyDescent="0.35">
      <c r="A1420" s="4">
        <f>IF('Data 1Q Ahead No Spaces'!A1420='Data 1Q Ahead No Spaces'!A1419,'Data to Use'!A1419,'Data to Use'!A1419+1)</f>
        <v>40</v>
      </c>
      <c r="B1420" s="18">
        <v>1.7972999999999999</v>
      </c>
      <c r="C1420" s="18">
        <v>2.7829000000000002</v>
      </c>
      <c r="D1420" s="18">
        <v>2.3313000000000001</v>
      </c>
      <c r="E1420" s="18">
        <v>14.014900000000001</v>
      </c>
      <c r="F1420" s="18">
        <v>10.9254</v>
      </c>
      <c r="G1420" s="18">
        <v>11.403</v>
      </c>
      <c r="H1420" s="18">
        <v>134</v>
      </c>
      <c r="I1420" s="18">
        <v>50.200400000000002</v>
      </c>
      <c r="J1420" s="18">
        <v>38.731499999999997</v>
      </c>
      <c r="K1420" s="18">
        <v>26.8157</v>
      </c>
      <c r="L1420" s="18">
        <v>20.271999999999998</v>
      </c>
      <c r="M1420" s="18">
        <v>44.4358</v>
      </c>
      <c r="N1420" s="18">
        <v>30.7651</v>
      </c>
      <c r="O1420" s="18">
        <v>23.2576</v>
      </c>
      <c r="P1420" s="4">
        <f>IF('Data 1Q Ahead No Spaces'!T1420&lt;5,0,IF('Data 1Q Ahead No Spaces'!T1420&lt;11,1,IF('Data 1Q Ahead No Spaces'!T1420&lt;17,2,3)))</f>
        <v>1</v>
      </c>
      <c r="Q1420" s="18">
        <v>51424.464</v>
      </c>
      <c r="R1420" s="7">
        <f>VLOOKUP('Data 1Q Ahead No Spaces'!W1420,Industry!$A$2:$B$11,2,FALSE)</f>
        <v>1</v>
      </c>
    </row>
    <row r="1421" spans="1:18" ht="15" customHeight="1" x14ac:dyDescent="0.35">
      <c r="A1421" s="4">
        <f>IF('Data 1Q Ahead No Spaces'!A1421='Data 1Q Ahead No Spaces'!A1420,'Data to Use'!A1420,'Data to Use'!A1420+1)</f>
        <v>40</v>
      </c>
      <c r="B1421" s="18">
        <v>1.9481000000000002</v>
      </c>
      <c r="C1421" s="18">
        <v>2.9925999999999999</v>
      </c>
      <c r="D1421" s="18">
        <v>2.5789999999999997</v>
      </c>
      <c r="E1421" s="18">
        <v>3.2361</v>
      </c>
      <c r="F1421" s="18">
        <v>0.50639999999999996</v>
      </c>
      <c r="G1421" s="18">
        <v>1.7725</v>
      </c>
      <c r="H1421" s="18">
        <v>233</v>
      </c>
      <c r="I1421" s="18">
        <v>49.305799999999998</v>
      </c>
      <c r="J1421" s="18">
        <v>36.991</v>
      </c>
      <c r="K1421" s="18">
        <v>25.440200000000001</v>
      </c>
      <c r="L1421" s="18">
        <v>19.107199999999999</v>
      </c>
      <c r="M1421" s="18">
        <v>45.4039</v>
      </c>
      <c r="N1421" s="18">
        <v>31.225999999999999</v>
      </c>
      <c r="O1421" s="18">
        <v>23.4527</v>
      </c>
      <c r="P1421" s="4">
        <f>IF('Data 1Q Ahead No Spaces'!T1421&lt;5,0,IF('Data 1Q Ahead No Spaces'!T1421&lt;11,1,IF('Data 1Q Ahead No Spaces'!T1421&lt;17,2,3)))</f>
        <v>1</v>
      </c>
      <c r="Q1421" s="18">
        <v>48433.735999999997</v>
      </c>
      <c r="R1421" s="7">
        <f>VLOOKUP('Data 1Q Ahead No Spaces'!W1421,Industry!$A$2:$B$11,2,FALSE)</f>
        <v>1</v>
      </c>
    </row>
    <row r="1422" spans="1:18" ht="15" customHeight="1" x14ac:dyDescent="0.35">
      <c r="A1422" s="4">
        <f>IF('Data 1Q Ahead No Spaces'!A1422='Data 1Q Ahead No Spaces'!A1421,'Data to Use'!A1421,'Data to Use'!A1421+1)</f>
        <v>40</v>
      </c>
      <c r="B1422" s="18">
        <v>2.0318000000000001</v>
      </c>
      <c r="C1422" s="18">
        <v>3.1354000000000002</v>
      </c>
      <c r="D1422" s="18">
        <v>2.7034000000000002</v>
      </c>
      <c r="E1422" s="18">
        <v>8.4529999999999994</v>
      </c>
      <c r="F1422" s="18">
        <v>7.3315000000000001</v>
      </c>
      <c r="G1422" s="18">
        <v>6.4143999999999997</v>
      </c>
      <c r="H1422" s="18">
        <v>181</v>
      </c>
      <c r="I1422" s="18">
        <v>47.2376</v>
      </c>
      <c r="J1422" s="18">
        <v>39.224400000000003</v>
      </c>
      <c r="K1422" s="18">
        <v>26.226099999999999</v>
      </c>
      <c r="L1422" s="18">
        <v>19.470099999999999</v>
      </c>
      <c r="M1422" s="18">
        <v>49.5627</v>
      </c>
      <c r="N1422" s="18">
        <v>33.138399999999997</v>
      </c>
      <c r="O1422" s="18">
        <v>24.601700000000001</v>
      </c>
      <c r="P1422" s="4">
        <f>IF('Data 1Q Ahead No Spaces'!T1422&lt;5,0,IF('Data 1Q Ahead No Spaces'!T1422&lt;11,1,IF('Data 1Q Ahead No Spaces'!T1422&lt;17,2,3)))</f>
        <v>1</v>
      </c>
      <c r="Q1422" s="18">
        <v>46947.642</v>
      </c>
      <c r="R1422" s="7">
        <f>VLOOKUP('Data 1Q Ahead No Spaces'!W1422,Industry!$A$2:$B$11,2,FALSE)</f>
        <v>1</v>
      </c>
    </row>
    <row r="1423" spans="1:18" ht="15" customHeight="1" x14ac:dyDescent="0.35">
      <c r="A1423" s="4">
        <f>IF('Data 1Q Ahead No Spaces'!A1423='Data 1Q Ahead No Spaces'!A1422,'Data to Use'!A1422,'Data to Use'!A1422+1)</f>
        <v>40</v>
      </c>
      <c r="B1423" s="18">
        <v>1.8915</v>
      </c>
      <c r="C1423" s="18">
        <v>2.9901999999999997</v>
      </c>
      <c r="D1423" s="18">
        <v>2.5165999999999999</v>
      </c>
      <c r="E1423" s="18">
        <v>10.641400000000001</v>
      </c>
      <c r="F1423" s="18">
        <v>8.8552</v>
      </c>
      <c r="G1423" s="18">
        <v>8.1792999999999996</v>
      </c>
      <c r="H1423" s="18">
        <v>145</v>
      </c>
      <c r="I1423" s="18">
        <v>48.392499999999998</v>
      </c>
      <c r="J1423" s="18">
        <v>38.781199999999998</v>
      </c>
      <c r="K1423" s="18">
        <v>26.332999999999998</v>
      </c>
      <c r="L1423" s="18">
        <v>19.616199999999999</v>
      </c>
      <c r="M1423" s="18">
        <v>47.271799999999999</v>
      </c>
      <c r="N1423" s="18">
        <v>32.098300000000002</v>
      </c>
      <c r="O1423" s="18">
        <v>23.910900000000002</v>
      </c>
      <c r="P1423" s="4">
        <f>IF('Data 1Q Ahead No Spaces'!T1423&lt;5,0,IF('Data 1Q Ahead No Spaces'!T1423&lt;11,1,IF('Data 1Q Ahead No Spaces'!T1423&lt;17,2,3)))</f>
        <v>1</v>
      </c>
      <c r="Q1423" s="18">
        <v>54109.389000000003</v>
      </c>
      <c r="R1423" s="7">
        <f>VLOOKUP('Data 1Q Ahead No Spaces'!W1423,Industry!$A$2:$B$11,2,FALSE)</f>
        <v>1</v>
      </c>
    </row>
    <row r="1424" spans="1:18" ht="15" customHeight="1" x14ac:dyDescent="0.35">
      <c r="A1424" s="4">
        <f>IF('Data 1Q Ahead No Spaces'!A1424='Data 1Q Ahead No Spaces'!A1423,'Data to Use'!A1423,'Data to Use'!A1423+1)</f>
        <v>40</v>
      </c>
      <c r="B1424" s="18">
        <v>1.8087</v>
      </c>
      <c r="C1424" s="18">
        <v>2.8147000000000002</v>
      </c>
      <c r="D1424" s="18">
        <v>2.3807</v>
      </c>
      <c r="E1424" s="18">
        <v>13.2658</v>
      </c>
      <c r="F1424" s="18">
        <v>11.3354</v>
      </c>
      <c r="G1424" s="18">
        <v>11.012700000000001</v>
      </c>
      <c r="H1424" s="18">
        <v>158</v>
      </c>
      <c r="I1424" s="18">
        <v>54.810699999999997</v>
      </c>
      <c r="J1424" s="18">
        <v>29.517600000000002</v>
      </c>
      <c r="K1424" s="18">
        <v>21.469799999999999</v>
      </c>
      <c r="L1424" s="18">
        <v>16.8034</v>
      </c>
      <c r="M1424" s="18">
        <v>37.484499999999997</v>
      </c>
      <c r="N1424" s="18">
        <v>27.264500000000002</v>
      </c>
      <c r="O1424" s="18">
        <v>21.338699999999999</v>
      </c>
      <c r="P1424" s="4">
        <f>IF('Data 1Q Ahead No Spaces'!T1424&lt;5,0,IF('Data 1Q Ahead No Spaces'!T1424&lt;11,1,IF('Data 1Q Ahead No Spaces'!T1424&lt;17,2,3)))</f>
        <v>1</v>
      </c>
      <c r="Q1424" s="18">
        <v>64806</v>
      </c>
      <c r="R1424" s="7">
        <f>VLOOKUP('Data 1Q Ahead No Spaces'!W1424,Industry!$A$2:$B$11,2,FALSE)</f>
        <v>1</v>
      </c>
    </row>
    <row r="1425" spans="1:18" ht="15" customHeight="1" x14ac:dyDescent="0.35">
      <c r="A1425" s="4">
        <f>IF('Data 1Q Ahead No Spaces'!A1425='Data 1Q Ahead No Spaces'!A1424,'Data to Use'!A1424,'Data to Use'!A1424+1)</f>
        <v>40</v>
      </c>
      <c r="B1425" s="18">
        <v>1.6251</v>
      </c>
      <c r="C1425" s="18">
        <v>2.5037000000000003</v>
      </c>
      <c r="D1425" s="18">
        <v>2.0573999999999999</v>
      </c>
      <c r="E1425" s="18">
        <v>11.0596</v>
      </c>
      <c r="F1425" s="18">
        <v>7.5430000000000001</v>
      </c>
      <c r="G1425" s="18">
        <v>8.7086000000000006</v>
      </c>
      <c r="H1425" s="18">
        <v>151</v>
      </c>
      <c r="I1425" s="18">
        <v>53.0351</v>
      </c>
      <c r="J1425" s="18">
        <v>32.696100000000001</v>
      </c>
      <c r="K1425" s="18">
        <v>23.224399999999999</v>
      </c>
      <c r="L1425" s="18">
        <v>18.072299999999998</v>
      </c>
      <c r="M1425" s="18">
        <v>40.7834</v>
      </c>
      <c r="N1425" s="18">
        <v>28.968900000000001</v>
      </c>
      <c r="O1425" s="18">
        <v>22.542400000000001</v>
      </c>
      <c r="P1425" s="4">
        <f>IF('Data 1Q Ahead No Spaces'!T1425&lt;5,0,IF('Data 1Q Ahead No Spaces'!T1425&lt;11,1,IF('Data 1Q Ahead No Spaces'!T1425&lt;17,2,3)))</f>
        <v>1</v>
      </c>
      <c r="Q1425" s="18">
        <v>63798.239999999998</v>
      </c>
      <c r="R1425" s="7">
        <f>VLOOKUP('Data 1Q Ahead No Spaces'!W1425,Industry!$A$2:$B$11,2,FALSE)</f>
        <v>1</v>
      </c>
    </row>
    <row r="1426" spans="1:18" ht="15" customHeight="1" x14ac:dyDescent="0.35">
      <c r="A1426" s="4">
        <f>IF('Data 1Q Ahead No Spaces'!A1426='Data 1Q Ahead No Spaces'!A1425,'Data to Use'!A1425,'Data to Use'!A1425+1)</f>
        <v>40</v>
      </c>
      <c r="B1426" s="18">
        <v>1.3526</v>
      </c>
      <c r="C1426" s="18">
        <v>2.0943000000000001</v>
      </c>
      <c r="D1426" s="18">
        <v>1.6823000000000001</v>
      </c>
      <c r="E1426" s="18">
        <v>10.893599999999999</v>
      </c>
      <c r="F1426" s="18">
        <v>9.5904000000000007</v>
      </c>
      <c r="G1426" s="18">
        <v>8.9042999999999992</v>
      </c>
      <c r="H1426" s="18">
        <v>188</v>
      </c>
      <c r="I1426" s="18">
        <v>53.297899999999998</v>
      </c>
      <c r="J1426" s="18">
        <v>31.3855</v>
      </c>
      <c r="K1426" s="18">
        <v>22.979600000000001</v>
      </c>
      <c r="L1426" s="18">
        <v>17.426600000000001</v>
      </c>
      <c r="M1426" s="18">
        <v>36.579500000000003</v>
      </c>
      <c r="N1426" s="18">
        <v>26.782499999999999</v>
      </c>
      <c r="O1426" s="18">
        <v>20.310500000000001</v>
      </c>
      <c r="P1426" s="4">
        <f>IF('Data 1Q Ahead No Spaces'!T1426&lt;5,0,IF('Data 1Q Ahead No Spaces'!T1426&lt;11,1,IF('Data 1Q Ahead No Spaces'!T1426&lt;17,2,3)))</f>
        <v>1</v>
      </c>
      <c r="Q1426" s="18">
        <v>70199.580700000006</v>
      </c>
      <c r="R1426" s="7">
        <f>VLOOKUP('Data 1Q Ahead No Spaces'!W1426,Industry!$A$2:$B$11,2,FALSE)</f>
        <v>1</v>
      </c>
    </row>
    <row r="1427" spans="1:18" ht="15" customHeight="1" x14ac:dyDescent="0.35">
      <c r="A1427" s="4">
        <f>IF('Data 1Q Ahead No Spaces'!A1427='Data 1Q Ahead No Spaces'!A1426,'Data to Use'!A1426,'Data to Use'!A1426+1)</f>
        <v>40</v>
      </c>
      <c r="B1427" s="18">
        <v>1.3669</v>
      </c>
      <c r="C1427" s="18">
        <v>2.0327999999999999</v>
      </c>
      <c r="D1427" s="18">
        <v>1.6833</v>
      </c>
      <c r="E1427" s="18">
        <v>11.2156</v>
      </c>
      <c r="F1427" s="18">
        <v>9.4131999999999998</v>
      </c>
      <c r="G1427" s="18">
        <v>9.0599000000000007</v>
      </c>
      <c r="H1427" s="18">
        <v>167</v>
      </c>
      <c r="I1427" s="18">
        <v>53.255600000000001</v>
      </c>
      <c r="J1427" s="18">
        <v>31.304200000000002</v>
      </c>
      <c r="K1427" s="18">
        <v>22.585599999999999</v>
      </c>
      <c r="L1427" s="18">
        <v>17.2637</v>
      </c>
      <c r="M1427" s="18">
        <v>38.602400000000003</v>
      </c>
      <c r="N1427" s="18">
        <v>27.851199999999999</v>
      </c>
      <c r="O1427" s="18">
        <v>21.288499999999999</v>
      </c>
      <c r="P1427" s="4">
        <f>IF('Data 1Q Ahead No Spaces'!T1427&lt;5,0,IF('Data 1Q Ahead No Spaces'!T1427&lt;11,1,IF('Data 1Q Ahead No Spaces'!T1427&lt;17,2,3)))</f>
        <v>1</v>
      </c>
      <c r="Q1427" s="18">
        <v>67778.898000000001</v>
      </c>
      <c r="R1427" s="7">
        <f>VLOOKUP('Data 1Q Ahead No Spaces'!W1427,Industry!$A$2:$B$11,2,FALSE)</f>
        <v>1</v>
      </c>
    </row>
    <row r="1428" spans="1:18" ht="15" customHeight="1" x14ac:dyDescent="0.35">
      <c r="A1428" s="4">
        <f>IF('Data 1Q Ahead No Spaces'!A1428='Data 1Q Ahead No Spaces'!A1427,'Data to Use'!A1427,'Data to Use'!A1427+1)</f>
        <v>40</v>
      </c>
      <c r="B1428" s="18">
        <v>1.2793999999999999</v>
      </c>
      <c r="C1428" s="18">
        <v>2.0958000000000001</v>
      </c>
      <c r="D1428" s="18">
        <v>1.5649</v>
      </c>
      <c r="E1428" s="18">
        <v>13.0601</v>
      </c>
      <c r="F1428" s="18">
        <v>10.409800000000001</v>
      </c>
      <c r="G1428" s="18">
        <v>11.054600000000001</v>
      </c>
      <c r="H1428" s="18">
        <v>183</v>
      </c>
      <c r="I1428" s="18">
        <v>52.888500000000001</v>
      </c>
      <c r="J1428" s="18">
        <v>35.800800000000002</v>
      </c>
      <c r="K1428" s="18">
        <v>25.257400000000001</v>
      </c>
      <c r="L1428" s="18">
        <v>19.655799999999999</v>
      </c>
      <c r="M1428" s="18">
        <v>41.744300000000003</v>
      </c>
      <c r="N1428" s="18">
        <v>29.450399999999998</v>
      </c>
      <c r="O1428" s="18">
        <v>22.918900000000001</v>
      </c>
      <c r="P1428" s="4">
        <f>IF('Data 1Q Ahead No Spaces'!T1428&lt;5,0,IF('Data 1Q Ahead No Spaces'!T1428&lt;11,1,IF('Data 1Q Ahead No Spaces'!T1428&lt;17,2,3)))</f>
        <v>1</v>
      </c>
      <c r="Q1428" s="18">
        <v>68727.233999999997</v>
      </c>
      <c r="R1428" s="7">
        <f>VLOOKUP('Data 1Q Ahead No Spaces'!W1428,Industry!$A$2:$B$11,2,FALSE)</f>
        <v>1</v>
      </c>
    </row>
    <row r="1429" spans="1:18" ht="15" customHeight="1" x14ac:dyDescent="0.35">
      <c r="A1429" s="4">
        <f>IF('Data 1Q Ahead No Spaces'!A1429='Data 1Q Ahead No Spaces'!A1428,'Data to Use'!A1428,'Data to Use'!A1428+1)</f>
        <v>40</v>
      </c>
      <c r="B1429" s="18">
        <v>1.3900999999999999</v>
      </c>
      <c r="C1429" s="18">
        <v>2.2374000000000001</v>
      </c>
      <c r="D1429" s="18">
        <v>1.6962000000000002</v>
      </c>
      <c r="E1429" s="18">
        <v>9.4375</v>
      </c>
      <c r="F1429" s="18">
        <v>6.2308000000000003</v>
      </c>
      <c r="G1429" s="18">
        <v>7.5529000000000002</v>
      </c>
      <c r="H1429" s="18">
        <v>208</v>
      </c>
      <c r="I1429" s="18">
        <v>50.474299999999999</v>
      </c>
      <c r="J1429" s="18">
        <v>37.1068</v>
      </c>
      <c r="K1429" s="18">
        <v>25.184200000000001</v>
      </c>
      <c r="L1429" s="18">
        <v>19.5181</v>
      </c>
      <c r="M1429" s="18">
        <v>47.341500000000003</v>
      </c>
      <c r="N1429" s="18">
        <v>32.130499999999998</v>
      </c>
      <c r="O1429" s="18">
        <v>24.901499999999999</v>
      </c>
      <c r="P1429" s="4">
        <f>IF('Data 1Q Ahead No Spaces'!T1429&lt;5,0,IF('Data 1Q Ahead No Spaces'!T1429&lt;11,1,IF('Data 1Q Ahead No Spaces'!T1429&lt;17,2,3)))</f>
        <v>1</v>
      </c>
      <c r="Q1429" s="18">
        <v>67480.058000000005</v>
      </c>
      <c r="R1429" s="7">
        <f>VLOOKUP('Data 1Q Ahead No Spaces'!W1429,Industry!$A$2:$B$11,2,FALSE)</f>
        <v>1</v>
      </c>
    </row>
    <row r="1430" spans="1:18" ht="15" customHeight="1" x14ac:dyDescent="0.35">
      <c r="A1430" s="4">
        <f>IF('Data 1Q Ahead No Spaces'!A1430='Data 1Q Ahead No Spaces'!A1429,'Data to Use'!A1429,'Data to Use'!A1429+1)</f>
        <v>40</v>
      </c>
      <c r="B1430" s="18">
        <v>1.4248000000000001</v>
      </c>
      <c r="C1430" s="18">
        <v>2.2031000000000001</v>
      </c>
      <c r="D1430" s="18">
        <v>1.7248999999999999</v>
      </c>
      <c r="E1430" s="18">
        <v>11.1944</v>
      </c>
      <c r="F1430" s="18">
        <v>10.041700000000001</v>
      </c>
      <c r="G1430" s="18">
        <v>9.4120000000000008</v>
      </c>
      <c r="H1430" s="18">
        <v>216</v>
      </c>
      <c r="I1430" s="18">
        <v>48.397399999999998</v>
      </c>
      <c r="J1430" s="18">
        <v>40.322299999999998</v>
      </c>
      <c r="K1430" s="18">
        <v>26.951499999999999</v>
      </c>
      <c r="L1430" s="18">
        <v>20.3674</v>
      </c>
      <c r="M1430" s="18">
        <v>49.610500000000002</v>
      </c>
      <c r="N1430" s="18">
        <v>33.159799999999997</v>
      </c>
      <c r="O1430" s="18">
        <v>25.058900000000001</v>
      </c>
      <c r="P1430" s="4">
        <f>IF('Data 1Q Ahead No Spaces'!T1430&lt;5,0,IF('Data 1Q Ahead No Spaces'!T1430&lt;11,1,IF('Data 1Q Ahead No Spaces'!T1430&lt;17,2,3)))</f>
        <v>1</v>
      </c>
      <c r="Q1430" s="18">
        <v>62603.02</v>
      </c>
      <c r="R1430" s="7">
        <f>VLOOKUP('Data 1Q Ahead No Spaces'!W1430,Industry!$A$2:$B$11,2,FALSE)</f>
        <v>1</v>
      </c>
    </row>
    <row r="1431" spans="1:18" ht="15" customHeight="1" x14ac:dyDescent="0.35">
      <c r="A1431" s="4">
        <f>IF('Data 1Q Ahead No Spaces'!A1431='Data 1Q Ahead No Spaces'!A1430,'Data to Use'!A1430,'Data to Use'!A1430+1)</f>
        <v>40</v>
      </c>
      <c r="B1431" s="18">
        <v>1.3168</v>
      </c>
      <c r="C1431" s="18">
        <v>2.0983000000000001</v>
      </c>
      <c r="D1431" s="18">
        <v>1.5853999999999999</v>
      </c>
      <c r="E1431" s="18">
        <v>12.3065</v>
      </c>
      <c r="F1431" s="18">
        <v>10.440899999999999</v>
      </c>
      <c r="G1431" s="18">
        <v>10.2043</v>
      </c>
      <c r="H1431" s="18">
        <v>186</v>
      </c>
      <c r="I1431" s="18">
        <v>49.426099999999998</v>
      </c>
      <c r="J1431" s="18">
        <v>40.486600000000003</v>
      </c>
      <c r="K1431" s="18">
        <v>27.091200000000001</v>
      </c>
      <c r="L1431" s="18">
        <v>20.755800000000001</v>
      </c>
      <c r="M1431" s="18">
        <v>49.445700000000002</v>
      </c>
      <c r="N1431" s="18">
        <v>33.086100000000002</v>
      </c>
      <c r="O1431" s="18">
        <v>25.348800000000001</v>
      </c>
      <c r="P1431" s="4">
        <f>IF('Data 1Q Ahead No Spaces'!T1431&lt;5,0,IF('Data 1Q Ahead No Spaces'!T1431&lt;11,1,IF('Data 1Q Ahead No Spaces'!T1431&lt;17,2,3)))</f>
        <v>1</v>
      </c>
      <c r="Q1431" s="18">
        <v>58937.2</v>
      </c>
      <c r="R1431" s="7">
        <f>VLOOKUP('Data 1Q Ahead No Spaces'!W1431,Industry!$A$2:$B$11,2,FALSE)</f>
        <v>1</v>
      </c>
    </row>
    <row r="1432" spans="1:18" ht="15" customHeight="1" x14ac:dyDescent="0.35">
      <c r="A1432" s="4">
        <f>IF('Data 1Q Ahead No Spaces'!A1432='Data 1Q Ahead No Spaces'!A1431,'Data to Use'!A1431,'Data to Use'!A1431+1)</f>
        <v>40</v>
      </c>
      <c r="B1432" s="18">
        <v>1.2079</v>
      </c>
      <c r="C1432" s="18">
        <v>1.8041</v>
      </c>
      <c r="D1432" s="18">
        <v>1.4599</v>
      </c>
      <c r="E1432" s="18">
        <v>15.0497</v>
      </c>
      <c r="F1432" s="18">
        <v>12.857099999999999</v>
      </c>
      <c r="G1432" s="18">
        <v>12.5528</v>
      </c>
      <c r="H1432" s="18">
        <v>161</v>
      </c>
      <c r="I1432" s="18">
        <v>53.228200000000001</v>
      </c>
      <c r="J1432" s="18">
        <v>33.8733</v>
      </c>
      <c r="K1432" s="18">
        <v>24.212499999999999</v>
      </c>
      <c r="L1432" s="18">
        <v>18.71</v>
      </c>
      <c r="M1432" s="18">
        <v>39.9</v>
      </c>
      <c r="N1432" s="18">
        <v>28.520399999999999</v>
      </c>
      <c r="O1432" s="18">
        <v>22.038900000000002</v>
      </c>
      <c r="P1432" s="4">
        <f>IF('Data 1Q Ahead No Spaces'!T1432&lt;5,0,IF('Data 1Q Ahead No Spaces'!T1432&lt;11,1,IF('Data 1Q Ahead No Spaces'!T1432&lt;17,2,3)))</f>
        <v>1</v>
      </c>
      <c r="Q1432" s="18">
        <v>59026.428999999996</v>
      </c>
      <c r="R1432" s="7">
        <f>VLOOKUP('Data 1Q Ahead No Spaces'!W1432,Industry!$A$2:$B$11,2,FALSE)</f>
        <v>1</v>
      </c>
    </row>
    <row r="1433" spans="1:18" ht="15" customHeight="1" x14ac:dyDescent="0.35">
      <c r="A1433" s="4">
        <f>IF('Data 1Q Ahead No Spaces'!A1433='Data 1Q Ahead No Spaces'!A1432,'Data to Use'!A1432,'Data to Use'!A1432+1)</f>
        <v>40</v>
      </c>
      <c r="B1433" s="18">
        <v>1.2950999999999999</v>
      </c>
      <c r="C1433" s="18">
        <v>1.9771999999999998</v>
      </c>
      <c r="D1433" s="18">
        <v>1.5718999999999999</v>
      </c>
      <c r="E1433" s="18">
        <v>12.4564</v>
      </c>
      <c r="F1433" s="18">
        <v>8.1812000000000005</v>
      </c>
      <c r="G1433" s="18">
        <v>9.7449999999999992</v>
      </c>
      <c r="H1433" s="18">
        <v>149</v>
      </c>
      <c r="I1433" s="18">
        <v>51.719299999999997</v>
      </c>
      <c r="J1433" s="18">
        <v>32.999699999999997</v>
      </c>
      <c r="K1433" s="18">
        <v>22.999199999999998</v>
      </c>
      <c r="L1433" s="18">
        <v>17.776900000000001</v>
      </c>
      <c r="M1433" s="18">
        <v>43.481700000000004</v>
      </c>
      <c r="N1433" s="18">
        <v>30.3047</v>
      </c>
      <c r="O1433" s="18">
        <v>23.423500000000001</v>
      </c>
      <c r="P1433" s="4">
        <f>IF('Data 1Q Ahead No Spaces'!T1433&lt;5,0,IF('Data 1Q Ahead No Spaces'!T1433&lt;11,1,IF('Data 1Q Ahead No Spaces'!T1433&lt;17,2,3)))</f>
        <v>1</v>
      </c>
      <c r="Q1433" s="18">
        <v>60718.5</v>
      </c>
      <c r="R1433" s="7">
        <f>VLOOKUP('Data 1Q Ahead No Spaces'!W1433,Industry!$A$2:$B$11,2,FALSE)</f>
        <v>1</v>
      </c>
    </row>
    <row r="1434" spans="1:18" ht="15" customHeight="1" x14ac:dyDescent="0.35">
      <c r="A1434" s="4">
        <f>IF('Data 1Q Ahead No Spaces'!A1434='Data 1Q Ahead No Spaces'!A1433,'Data to Use'!A1433,'Data to Use'!A1433+1)</f>
        <v>40</v>
      </c>
      <c r="B1434" s="18">
        <v>1.4717</v>
      </c>
      <c r="C1434" s="18">
        <v>2.3877999999999999</v>
      </c>
      <c r="D1434" s="18">
        <v>1.8214999999999999</v>
      </c>
      <c r="E1434" s="18">
        <v>10.2798</v>
      </c>
      <c r="F1434" s="18">
        <v>8.5475999999999992</v>
      </c>
      <c r="G1434" s="18">
        <v>7.9226000000000001</v>
      </c>
      <c r="H1434" s="18">
        <v>168</v>
      </c>
      <c r="I1434" s="18">
        <v>50.315100000000001</v>
      </c>
      <c r="J1434" s="18">
        <v>36.066600000000001</v>
      </c>
      <c r="K1434" s="18">
        <v>24.504200000000001</v>
      </c>
      <c r="L1434" s="18">
        <v>18.847200000000001</v>
      </c>
      <c r="M1434" s="18">
        <v>47.185600000000001</v>
      </c>
      <c r="N1434" s="18">
        <v>32.058599999999998</v>
      </c>
      <c r="O1434" s="18">
        <v>24.657599999999999</v>
      </c>
      <c r="P1434" s="4">
        <f>IF('Data 1Q Ahead No Spaces'!T1434&lt;5,0,IF('Data 1Q Ahead No Spaces'!T1434&lt;11,1,IF('Data 1Q Ahead No Spaces'!T1434&lt;17,2,3)))</f>
        <v>1</v>
      </c>
      <c r="Q1434" s="18">
        <v>40360.946000000004</v>
      </c>
      <c r="R1434" s="7">
        <f>VLOOKUP('Data 1Q Ahead No Spaces'!W1434,Industry!$A$2:$B$11,2,FALSE)</f>
        <v>1</v>
      </c>
    </row>
    <row r="1435" spans="1:18" ht="15" customHeight="1" x14ac:dyDescent="0.35">
      <c r="A1435" s="4">
        <f>IF('Data 1Q Ahead No Spaces'!A1435='Data 1Q Ahead No Spaces'!A1434,'Data to Use'!A1434,'Data to Use'!A1434+1)</f>
        <v>40</v>
      </c>
      <c r="B1435" s="18">
        <v>1.5362</v>
      </c>
      <c r="C1435" s="18">
        <v>2.5455000000000001</v>
      </c>
      <c r="D1435" s="18">
        <v>1.9632000000000001</v>
      </c>
      <c r="E1435" s="18">
        <v>9.2532999999999994</v>
      </c>
      <c r="F1435" s="18">
        <v>6.2</v>
      </c>
      <c r="G1435" s="18">
        <v>6.5466999999999995</v>
      </c>
      <c r="H1435" s="18">
        <v>150</v>
      </c>
      <c r="I1435" s="18">
        <v>52.785899999999998</v>
      </c>
      <c r="J1435" s="18">
        <v>36.563699999999997</v>
      </c>
      <c r="K1435" s="18">
        <v>25.579799999999999</v>
      </c>
      <c r="L1435" s="18">
        <v>19.8962</v>
      </c>
      <c r="M1435" s="18">
        <v>42.94</v>
      </c>
      <c r="N1435" s="18">
        <v>30.040600000000001</v>
      </c>
      <c r="O1435" s="18">
        <v>23.3659</v>
      </c>
      <c r="P1435" s="4">
        <f>IF('Data 1Q Ahead No Spaces'!T1435&lt;5,0,IF('Data 1Q Ahead No Spaces'!T1435&lt;11,1,IF('Data 1Q Ahead No Spaces'!T1435&lt;17,2,3)))</f>
        <v>1</v>
      </c>
      <c r="Q1435" s="18">
        <v>33828.222999999998</v>
      </c>
      <c r="R1435" s="7">
        <f>VLOOKUP('Data 1Q Ahead No Spaces'!W1435,Industry!$A$2:$B$11,2,FALSE)</f>
        <v>1</v>
      </c>
    </row>
    <row r="1436" spans="1:18" ht="15" customHeight="1" x14ac:dyDescent="0.35">
      <c r="A1436" s="4">
        <f>IF('Data 1Q Ahead No Spaces'!A1436='Data 1Q Ahead No Spaces'!A1435,'Data to Use'!A1435,'Data to Use'!A1435+1)</f>
        <v>40</v>
      </c>
      <c r="B1436" s="18">
        <v>1.5199</v>
      </c>
      <c r="C1436" s="18">
        <v>2.5634999999999999</v>
      </c>
      <c r="D1436" s="18">
        <v>1.9779</v>
      </c>
      <c r="E1436" s="18">
        <v>14.7836</v>
      </c>
      <c r="F1436" s="18">
        <v>11.9627</v>
      </c>
      <c r="G1436" s="18">
        <v>11.768700000000001</v>
      </c>
      <c r="H1436" s="18">
        <v>134</v>
      </c>
      <c r="I1436" s="18">
        <v>54.799900000000001</v>
      </c>
      <c r="J1436" s="18">
        <v>35.459600000000002</v>
      </c>
      <c r="K1436" s="18">
        <v>25.568300000000001</v>
      </c>
      <c r="L1436" s="18">
        <v>20.0562</v>
      </c>
      <c r="M1436" s="18">
        <v>38.6858</v>
      </c>
      <c r="N1436" s="18">
        <v>27.894600000000001</v>
      </c>
      <c r="O1436" s="18">
        <v>21.881</v>
      </c>
      <c r="P1436" s="4">
        <f>IF('Data 1Q Ahead No Spaces'!T1436&lt;5,0,IF('Data 1Q Ahead No Spaces'!T1436&lt;11,1,IF('Data 1Q Ahead No Spaces'!T1436&lt;17,2,3)))</f>
        <v>1</v>
      </c>
      <c r="Q1436" s="18">
        <v>42635.571000000004</v>
      </c>
      <c r="R1436" s="7">
        <f>VLOOKUP('Data 1Q Ahead No Spaces'!W1436,Industry!$A$2:$B$11,2,FALSE)</f>
        <v>1</v>
      </c>
    </row>
    <row r="1437" spans="1:18" ht="15" customHeight="1" x14ac:dyDescent="0.35">
      <c r="A1437" s="4">
        <f>IF('Data 1Q Ahead No Spaces'!A1437='Data 1Q Ahead No Spaces'!A1436,'Data to Use'!A1436,'Data to Use'!A1436+1)</f>
        <v>40</v>
      </c>
      <c r="B1437" s="18">
        <v>1.3249</v>
      </c>
      <c r="C1437" s="18">
        <v>2.3304</v>
      </c>
      <c r="D1437" s="18">
        <v>1.7143999999999999</v>
      </c>
      <c r="E1437" s="18">
        <v>15.3088</v>
      </c>
      <c r="F1437" s="18">
        <v>10.7059</v>
      </c>
      <c r="G1437" s="18">
        <v>12.1838</v>
      </c>
      <c r="H1437" s="18">
        <v>136</v>
      </c>
      <c r="I1437" s="18">
        <v>53.446800000000003</v>
      </c>
      <c r="J1437" s="18">
        <v>33.086799999999997</v>
      </c>
      <c r="K1437" s="18">
        <v>24.241</v>
      </c>
      <c r="L1437" s="18">
        <v>18.5703</v>
      </c>
      <c r="M1437" s="18">
        <v>36.491199999999999</v>
      </c>
      <c r="N1437" s="18">
        <v>26.735199999999999</v>
      </c>
      <c r="O1437" s="18">
        <v>20.481000000000002</v>
      </c>
      <c r="P1437" s="4">
        <f>IF('Data 1Q Ahead No Spaces'!T1437&lt;5,0,IF('Data 1Q Ahead No Spaces'!T1437&lt;11,1,IF('Data 1Q Ahead No Spaces'!T1437&lt;17,2,3)))</f>
        <v>1</v>
      </c>
      <c r="Q1437" s="18">
        <v>49475.942999999999</v>
      </c>
      <c r="R1437" s="7">
        <f>VLOOKUP('Data 1Q Ahead No Spaces'!W1437,Industry!$A$2:$B$11,2,FALSE)</f>
        <v>1</v>
      </c>
    </row>
    <row r="1438" spans="1:18" ht="15" customHeight="1" x14ac:dyDescent="0.35">
      <c r="A1438" s="4">
        <f>IF('Data 1Q Ahead No Spaces'!A1438='Data 1Q Ahead No Spaces'!A1437,'Data to Use'!A1437,'Data to Use'!A1437+1)</f>
        <v>40</v>
      </c>
      <c r="B1438" s="18">
        <v>1.4739</v>
      </c>
      <c r="C1438" s="18">
        <v>2.4912000000000001</v>
      </c>
      <c r="D1438" s="18">
        <v>1.9140999999999999</v>
      </c>
      <c r="E1438" s="18">
        <v>14.9068</v>
      </c>
      <c r="F1438" s="18">
        <v>12.305099999999999</v>
      </c>
      <c r="G1438" s="18">
        <v>11.321999999999999</v>
      </c>
      <c r="H1438" s="18">
        <v>118</v>
      </c>
      <c r="I1438" s="18">
        <v>52.197200000000002</v>
      </c>
      <c r="J1438" s="18">
        <v>29.4773</v>
      </c>
      <c r="K1438" s="18">
        <v>21.605</v>
      </c>
      <c r="L1438" s="18">
        <v>16.142499999999998</v>
      </c>
      <c r="M1438" s="18">
        <v>36.437600000000003</v>
      </c>
      <c r="N1438" s="18">
        <v>26.706399999999999</v>
      </c>
      <c r="O1438" s="18">
        <v>19.9541</v>
      </c>
      <c r="P1438" s="4">
        <f>IF('Data 1Q Ahead No Spaces'!T1438&lt;5,0,IF('Data 1Q Ahead No Spaces'!T1438&lt;11,1,IF('Data 1Q Ahead No Spaces'!T1438&lt;17,2,3)))</f>
        <v>1</v>
      </c>
      <c r="Q1438" s="18">
        <v>60497.775000000001</v>
      </c>
      <c r="R1438" s="7">
        <f>VLOOKUP('Data 1Q Ahead No Spaces'!W1438,Industry!$A$2:$B$11,2,FALSE)</f>
        <v>1</v>
      </c>
    </row>
    <row r="1439" spans="1:18" ht="15" customHeight="1" x14ac:dyDescent="0.35">
      <c r="A1439" s="4">
        <f>IF('Data 1Q Ahead No Spaces'!A1439='Data 1Q Ahead No Spaces'!A1438,'Data to Use'!A1438,'Data to Use'!A1438+1)</f>
        <v>40</v>
      </c>
      <c r="B1439" s="18">
        <v>1.3106</v>
      </c>
      <c r="C1439" s="18">
        <v>2.1774</v>
      </c>
      <c r="D1439" s="18">
        <v>1.6718</v>
      </c>
      <c r="E1439" s="18">
        <v>13.1633</v>
      </c>
      <c r="F1439" s="18">
        <v>9.7619000000000007</v>
      </c>
      <c r="G1439" s="18">
        <v>10.2789</v>
      </c>
      <c r="H1439" s="18">
        <v>147</v>
      </c>
      <c r="I1439" s="18">
        <v>54.508400000000002</v>
      </c>
      <c r="J1439" s="18">
        <v>28.227599999999999</v>
      </c>
      <c r="K1439" s="18">
        <v>21.0688</v>
      </c>
      <c r="L1439" s="18">
        <v>15.9977</v>
      </c>
      <c r="M1439" s="18">
        <v>33.978299999999997</v>
      </c>
      <c r="N1439" s="18">
        <v>25.361000000000001</v>
      </c>
      <c r="O1439" s="18">
        <v>19.256799999999998</v>
      </c>
      <c r="P1439" s="4">
        <f>IF('Data 1Q Ahead No Spaces'!T1439&lt;5,0,IF('Data 1Q Ahead No Spaces'!T1439&lt;11,1,IF('Data 1Q Ahead No Spaces'!T1439&lt;17,2,3)))</f>
        <v>1</v>
      </c>
      <c r="Q1439" s="18">
        <v>70005.06</v>
      </c>
      <c r="R1439" s="7">
        <f>VLOOKUP('Data 1Q Ahead No Spaces'!W1439,Industry!$A$2:$B$11,2,FALSE)</f>
        <v>1</v>
      </c>
    </row>
    <row r="1440" spans="1:18" ht="15" customHeight="1" x14ac:dyDescent="0.35">
      <c r="A1440" s="4">
        <f>IF('Data 1Q Ahead No Spaces'!A1440='Data 1Q Ahead No Spaces'!A1439,'Data to Use'!A1439,'Data to Use'!A1439+1)</f>
        <v>40</v>
      </c>
      <c r="B1440" s="18">
        <v>1.1392</v>
      </c>
      <c r="C1440" s="18">
        <v>1.8595999999999999</v>
      </c>
      <c r="D1440" s="18">
        <v>1.425</v>
      </c>
      <c r="E1440" s="18">
        <v>26.388300000000001</v>
      </c>
      <c r="F1440" s="18">
        <v>21.4757</v>
      </c>
      <c r="G1440" s="18">
        <v>22.194199999999999</v>
      </c>
      <c r="H1440" s="18">
        <v>103</v>
      </c>
      <c r="I1440" s="18">
        <v>55.572800000000001</v>
      </c>
      <c r="J1440" s="18">
        <v>27.2821</v>
      </c>
      <c r="K1440" s="18">
        <v>20.686199999999999</v>
      </c>
      <c r="L1440" s="18">
        <v>15.817299999999999</v>
      </c>
      <c r="M1440" s="18">
        <v>31.8856</v>
      </c>
      <c r="N1440" s="18">
        <v>24.1767</v>
      </c>
      <c r="O1440" s="18">
        <v>18.4862</v>
      </c>
      <c r="P1440" s="4">
        <f>IF('Data 1Q Ahead No Spaces'!T1440&lt;5,0,IF('Data 1Q Ahead No Spaces'!T1440&lt;11,1,IF('Data 1Q Ahead No Spaces'!T1440&lt;17,2,3)))</f>
        <v>1</v>
      </c>
      <c r="Q1440" s="18">
        <v>60635.574000000001</v>
      </c>
      <c r="R1440" s="7">
        <f>VLOOKUP('Data 1Q Ahead No Spaces'!W1440,Industry!$A$2:$B$11,2,FALSE)</f>
        <v>1</v>
      </c>
    </row>
    <row r="1441" spans="1:18" ht="15" customHeight="1" x14ac:dyDescent="0.35">
      <c r="A1441" s="4">
        <f>IF('Data 1Q Ahead No Spaces'!A1441='Data 1Q Ahead No Spaces'!A1440,'Data to Use'!A1440,'Data to Use'!A1440+1)</f>
        <v>40</v>
      </c>
      <c r="B1441" s="18">
        <v>1.2013</v>
      </c>
      <c r="C1441" s="18">
        <v>1.9260000000000002</v>
      </c>
      <c r="D1441" s="18">
        <v>1.5133000000000001</v>
      </c>
      <c r="E1441" s="18">
        <v>21.556799999999999</v>
      </c>
      <c r="F1441" s="18">
        <v>12.5</v>
      </c>
      <c r="G1441" s="18">
        <v>16.625</v>
      </c>
      <c r="H1441" s="18">
        <v>88</v>
      </c>
      <c r="I1441" s="18">
        <v>54.213500000000003</v>
      </c>
      <c r="J1441" s="18">
        <v>26.317900000000002</v>
      </c>
      <c r="K1441" s="18">
        <v>19.893899999999999</v>
      </c>
      <c r="L1441" s="18">
        <v>14.9611</v>
      </c>
      <c r="M1441" s="18">
        <v>32.291200000000003</v>
      </c>
      <c r="N1441" s="18">
        <v>24.409199999999998</v>
      </c>
      <c r="O1441" s="18">
        <v>18.3568</v>
      </c>
      <c r="P1441" s="4">
        <f>IF('Data 1Q Ahead No Spaces'!T1441&lt;5,0,IF('Data 1Q Ahead No Spaces'!T1441&lt;11,1,IF('Data 1Q Ahead No Spaces'!T1441&lt;17,2,3)))</f>
        <v>1</v>
      </c>
      <c r="Q1441" s="18">
        <v>63242.646000000001</v>
      </c>
      <c r="R1441" s="7">
        <f>VLOOKUP('Data 1Q Ahead No Spaces'!W1441,Industry!$A$2:$B$11,2,FALSE)</f>
        <v>1</v>
      </c>
    </row>
    <row r="1442" spans="1:18" ht="15" customHeight="1" x14ac:dyDescent="0.35">
      <c r="A1442" s="4">
        <f>IF('Data 1Q Ahead No Spaces'!A1442='Data 1Q Ahead No Spaces'!A1441,'Data to Use'!A1441,'Data to Use'!A1441+1)</f>
        <v>40</v>
      </c>
      <c r="B1442" s="18">
        <v>1.0796000000000001</v>
      </c>
      <c r="C1442" s="18">
        <v>1.7562</v>
      </c>
      <c r="D1442" s="18">
        <v>1.3376999999999999</v>
      </c>
      <c r="E1442" s="18">
        <v>24.5</v>
      </c>
      <c r="F1442" s="18">
        <v>12.37</v>
      </c>
      <c r="G1442" s="18">
        <v>20.03</v>
      </c>
      <c r="H1442" s="18">
        <v>100</v>
      </c>
      <c r="I1442" s="18">
        <v>53.2727</v>
      </c>
      <c r="J1442" s="18">
        <v>24.9956</v>
      </c>
      <c r="K1442" s="18">
        <v>18.9222</v>
      </c>
      <c r="L1442" s="18">
        <v>14</v>
      </c>
      <c r="M1442" s="18">
        <v>32.096899999999998</v>
      </c>
      <c r="N1442" s="18">
        <v>24.297999999999998</v>
      </c>
      <c r="O1442" s="18">
        <v>17.977399999999999</v>
      </c>
      <c r="P1442" s="4">
        <f>IF('Data 1Q Ahead No Spaces'!T1442&lt;5,0,IF('Data 1Q Ahead No Spaces'!T1442&lt;11,1,IF('Data 1Q Ahead No Spaces'!T1442&lt;17,2,3)))</f>
        <v>1</v>
      </c>
      <c r="Q1442" s="18">
        <v>70319.997000000003</v>
      </c>
      <c r="R1442" s="7">
        <f>VLOOKUP('Data 1Q Ahead No Spaces'!W1442,Industry!$A$2:$B$11,2,FALSE)</f>
        <v>1</v>
      </c>
    </row>
    <row r="1443" spans="1:18" ht="15" customHeight="1" x14ac:dyDescent="0.35">
      <c r="A1443" s="4">
        <f>IF('Data 1Q Ahead No Spaces'!A1443='Data 1Q Ahead No Spaces'!A1442,'Data to Use'!A1442,'Data to Use'!A1442+1)</f>
        <v>40</v>
      </c>
      <c r="B1443" s="18">
        <v>1.0695000000000001</v>
      </c>
      <c r="C1443" s="18">
        <v>1.7544</v>
      </c>
      <c r="D1443" s="18">
        <v>1.3294000000000001</v>
      </c>
      <c r="E1443" s="18">
        <v>17.873899999999999</v>
      </c>
      <c r="F1443" s="18">
        <v>12.180199999999999</v>
      </c>
      <c r="G1443" s="18">
        <v>13.7658</v>
      </c>
      <c r="H1443" s="18">
        <v>111</v>
      </c>
      <c r="I1443" s="18">
        <v>54.754300000000001</v>
      </c>
      <c r="J1443" s="18">
        <v>21.5519</v>
      </c>
      <c r="K1443" s="18">
        <v>16.366499999999998</v>
      </c>
      <c r="L1443" s="18">
        <v>12.308</v>
      </c>
      <c r="M1443" s="18">
        <v>31.6829</v>
      </c>
      <c r="N1443" s="18">
        <v>24.06</v>
      </c>
      <c r="O1443" s="18">
        <v>18.093699999999998</v>
      </c>
      <c r="P1443" s="4">
        <f>IF('Data 1Q Ahead No Spaces'!T1443&lt;5,0,IF('Data 1Q Ahead No Spaces'!T1443&lt;11,1,IF('Data 1Q Ahead No Spaces'!T1443&lt;17,2,3)))</f>
        <v>1</v>
      </c>
      <c r="Q1443" s="18">
        <v>79495.320000000007</v>
      </c>
      <c r="R1443" s="7">
        <f>VLOOKUP('Data 1Q Ahead No Spaces'!W1443,Industry!$A$2:$B$11,2,FALSE)</f>
        <v>1</v>
      </c>
    </row>
    <row r="1444" spans="1:18" ht="15" customHeight="1" x14ac:dyDescent="0.35">
      <c r="A1444" s="4">
        <f>IF('Data 1Q Ahead No Spaces'!A1444='Data 1Q Ahead No Spaces'!A1443,'Data to Use'!A1443,'Data to Use'!A1443+1)</f>
        <v>40</v>
      </c>
      <c r="B1444" s="18">
        <v>1.0542</v>
      </c>
      <c r="C1444" s="18">
        <v>1.7875000000000001</v>
      </c>
      <c r="D1444" s="18">
        <v>1.3123</v>
      </c>
      <c r="E1444" s="18">
        <v>25.557500000000001</v>
      </c>
      <c r="F1444" s="18">
        <v>19.2212</v>
      </c>
      <c r="G1444" s="18">
        <v>21.345099999999999</v>
      </c>
      <c r="H1444" s="18">
        <v>113</v>
      </c>
      <c r="I1444" s="18">
        <v>54.772500000000001</v>
      </c>
      <c r="J1444" s="18">
        <v>22.423100000000002</v>
      </c>
      <c r="K1444" s="18">
        <v>16.942399999999999</v>
      </c>
      <c r="L1444" s="18">
        <v>12.9049</v>
      </c>
      <c r="M1444" s="18">
        <v>32.349299999999999</v>
      </c>
      <c r="N1444" s="18">
        <v>24.442399999999999</v>
      </c>
      <c r="O1444" s="18">
        <v>18.6175</v>
      </c>
      <c r="P1444" s="4">
        <f>IF('Data 1Q Ahead No Spaces'!T1444&lt;5,0,IF('Data 1Q Ahead No Spaces'!T1444&lt;11,1,IF('Data 1Q Ahead No Spaces'!T1444&lt;17,2,3)))</f>
        <v>1</v>
      </c>
      <c r="Q1444" s="18">
        <v>72298.343999999997</v>
      </c>
      <c r="R1444" s="7">
        <f>VLOOKUP('Data 1Q Ahead No Spaces'!W1444,Industry!$A$2:$B$11,2,FALSE)</f>
        <v>1</v>
      </c>
    </row>
    <row r="1445" spans="1:18" ht="15" customHeight="1" x14ac:dyDescent="0.35">
      <c r="A1445" s="4">
        <f>IF('Data 1Q Ahead No Spaces'!A1445='Data 1Q Ahead No Spaces'!A1444,'Data to Use'!A1444,'Data to Use'!A1444+1)</f>
        <v>40</v>
      </c>
      <c r="B1445" s="18">
        <v>1.1491</v>
      </c>
      <c r="C1445" s="18">
        <v>1.8286</v>
      </c>
      <c r="D1445" s="18">
        <v>1.4203000000000001</v>
      </c>
      <c r="E1445" s="18">
        <v>20.9009</v>
      </c>
      <c r="F1445" s="18">
        <v>11.9099</v>
      </c>
      <c r="G1445" s="18">
        <v>16.738700000000001</v>
      </c>
      <c r="H1445" s="18">
        <v>111</v>
      </c>
      <c r="I1445" s="18">
        <v>51.834299999999999</v>
      </c>
      <c r="J1445" s="18">
        <v>28.413599999999999</v>
      </c>
      <c r="K1445" s="18">
        <v>20.868200000000002</v>
      </c>
      <c r="L1445" s="18">
        <v>15.5427</v>
      </c>
      <c r="M1445" s="18">
        <v>36.1569</v>
      </c>
      <c r="N1445" s="18">
        <v>26.555299999999999</v>
      </c>
      <c r="O1445" s="18">
        <v>19.778400000000001</v>
      </c>
      <c r="P1445" s="4">
        <f>IF('Data 1Q Ahead No Spaces'!T1445&lt;5,0,IF('Data 1Q Ahead No Spaces'!T1445&lt;11,1,IF('Data 1Q Ahead No Spaces'!T1445&lt;17,2,3)))</f>
        <v>1</v>
      </c>
      <c r="Q1445" s="18">
        <v>53147.951999999997</v>
      </c>
      <c r="R1445" s="7">
        <f>VLOOKUP('Data 1Q Ahead No Spaces'!W1445,Industry!$A$2:$B$11,2,FALSE)</f>
        <v>1</v>
      </c>
    </row>
    <row r="1446" spans="1:18" ht="15" customHeight="1" x14ac:dyDescent="0.35">
      <c r="A1446" s="4">
        <f>IF('Data 1Q Ahead No Spaces'!A1446='Data 1Q Ahead No Spaces'!A1445,'Data to Use'!A1445,'Data to Use'!A1445+1)</f>
        <v>40</v>
      </c>
      <c r="B1446" s="18">
        <v>1.0768</v>
      </c>
      <c r="C1446" s="18">
        <v>1.8018999999999998</v>
      </c>
      <c r="D1446" s="18">
        <v>1.3302</v>
      </c>
      <c r="E1446" s="18">
        <v>23.0259</v>
      </c>
      <c r="F1446" s="18">
        <v>17.560300000000002</v>
      </c>
      <c r="G1446" s="18">
        <v>18.844799999999999</v>
      </c>
      <c r="H1446" s="18">
        <v>116</v>
      </c>
      <c r="I1446" s="18">
        <v>50.431100000000001</v>
      </c>
      <c r="J1446" s="18">
        <v>28.4758</v>
      </c>
      <c r="K1446" s="18">
        <v>20.8627</v>
      </c>
      <c r="L1446" s="18">
        <v>15.195499999999999</v>
      </c>
      <c r="M1446" s="18">
        <v>36.491399999999999</v>
      </c>
      <c r="N1446" s="18">
        <v>26.735299999999999</v>
      </c>
      <c r="O1446" s="18">
        <v>19.472899999999999</v>
      </c>
      <c r="P1446" s="4">
        <f>IF('Data 1Q Ahead No Spaces'!T1446&lt;5,0,IF('Data 1Q Ahead No Spaces'!T1446&lt;11,1,IF('Data 1Q Ahead No Spaces'!T1446&lt;17,2,3)))</f>
        <v>1</v>
      </c>
      <c r="Q1446" s="18">
        <v>68958.75</v>
      </c>
      <c r="R1446" s="7">
        <f>VLOOKUP('Data 1Q Ahead No Spaces'!W1446,Industry!$A$2:$B$11,2,FALSE)</f>
        <v>1</v>
      </c>
    </row>
    <row r="1447" spans="1:18" ht="15" customHeight="1" x14ac:dyDescent="0.35">
      <c r="A1447" s="4">
        <f>IF('Data 1Q Ahead No Spaces'!A1447='Data 1Q Ahead No Spaces'!A1446,'Data to Use'!A1446,'Data to Use'!A1446+1)</f>
        <v>40</v>
      </c>
      <c r="B1447" s="18">
        <v>1.2057</v>
      </c>
      <c r="C1447" s="18">
        <v>1.9338</v>
      </c>
      <c r="D1447" s="18">
        <v>1.4837</v>
      </c>
      <c r="E1447" s="18">
        <v>18.4206</v>
      </c>
      <c r="F1447" s="18">
        <v>6.6984000000000004</v>
      </c>
      <c r="G1447" s="18">
        <v>14.547599999999999</v>
      </c>
      <c r="H1447" s="18">
        <v>126</v>
      </c>
      <c r="I1447" s="18">
        <v>50.5749</v>
      </c>
      <c r="J1447" s="18">
        <v>31.5244</v>
      </c>
      <c r="K1447" s="18">
        <v>22.491599999999998</v>
      </c>
      <c r="L1447" s="18">
        <v>16.724</v>
      </c>
      <c r="M1447" s="18">
        <v>40.160899999999998</v>
      </c>
      <c r="N1447" s="18">
        <v>28.653400000000001</v>
      </c>
      <c r="O1447" s="18">
        <v>21.305800000000001</v>
      </c>
      <c r="P1447" s="4">
        <f>IF('Data 1Q Ahead No Spaces'!T1447&lt;5,0,IF('Data 1Q Ahead No Spaces'!T1447&lt;11,1,IF('Data 1Q Ahead No Spaces'!T1447&lt;17,2,3)))</f>
        <v>1</v>
      </c>
      <c r="Q1447" s="18">
        <v>79570.149999999994</v>
      </c>
      <c r="R1447" s="7">
        <f>VLOOKUP('Data 1Q Ahead No Spaces'!W1447,Industry!$A$2:$B$11,2,FALSE)</f>
        <v>1</v>
      </c>
    </row>
    <row r="1448" spans="1:18" ht="15" customHeight="1" x14ac:dyDescent="0.35">
      <c r="A1448" s="4">
        <f>IF('Data 1Q Ahead No Spaces'!A1448='Data 1Q Ahead No Spaces'!A1447,'Data to Use'!A1447,'Data to Use'!A1447+1)</f>
        <v>40</v>
      </c>
      <c r="B1448" s="18">
        <v>0.98719999999999997</v>
      </c>
      <c r="C1448" s="18">
        <v>1.7014</v>
      </c>
      <c r="D1448" s="18">
        <v>1.206</v>
      </c>
      <c r="E1448" s="18">
        <v>30.217400000000001</v>
      </c>
      <c r="F1448" s="18">
        <v>23.782599999999999</v>
      </c>
      <c r="G1448" s="18">
        <v>25.6783</v>
      </c>
      <c r="H1448" s="18">
        <v>115</v>
      </c>
      <c r="I1448" s="18">
        <v>53.135199999999998</v>
      </c>
      <c r="J1448" s="18">
        <v>29.600899999999999</v>
      </c>
      <c r="K1448" s="18">
        <v>21.8124</v>
      </c>
      <c r="L1448" s="18">
        <v>16.5412</v>
      </c>
      <c r="M1448" s="18">
        <v>35.707000000000001</v>
      </c>
      <c r="N1448" s="18">
        <v>26.311800000000002</v>
      </c>
      <c r="O1448" s="18">
        <v>19.953199999999999</v>
      </c>
      <c r="P1448" s="4">
        <f>IF('Data 1Q Ahead No Spaces'!T1448&lt;5,0,IF('Data 1Q Ahead No Spaces'!T1448&lt;11,1,IF('Data 1Q Ahead No Spaces'!T1448&lt;17,2,3)))</f>
        <v>1</v>
      </c>
      <c r="Q1448" s="18">
        <v>87731.65</v>
      </c>
      <c r="R1448" s="7">
        <f>VLOOKUP('Data 1Q Ahead No Spaces'!W1448,Industry!$A$2:$B$11,2,FALSE)</f>
        <v>1</v>
      </c>
    </row>
    <row r="1449" spans="1:18" ht="15" customHeight="1" x14ac:dyDescent="0.35">
      <c r="A1449" s="4">
        <f>IF('Data 1Q Ahead No Spaces'!A1449='Data 1Q Ahead No Spaces'!A1448,'Data to Use'!A1448,'Data to Use'!A1448+1)</f>
        <v>40</v>
      </c>
      <c r="B1449" s="18">
        <v>0.99409999999999998</v>
      </c>
      <c r="C1449" s="18">
        <v>1.5897999999999999</v>
      </c>
      <c r="D1449" s="18">
        <v>1.2135</v>
      </c>
      <c r="E1449" s="18">
        <v>21.930399999999999</v>
      </c>
      <c r="F1449" s="18">
        <v>13.817399999999999</v>
      </c>
      <c r="G1449" s="18">
        <v>17.652200000000001</v>
      </c>
      <c r="H1449" s="18">
        <v>115</v>
      </c>
      <c r="I1449" s="18">
        <v>53.084200000000003</v>
      </c>
      <c r="J1449" s="18">
        <v>25.494499999999999</v>
      </c>
      <c r="K1449" s="18">
        <v>19.0105</v>
      </c>
      <c r="L1449" s="18">
        <v>14.2821</v>
      </c>
      <c r="M1449" s="18">
        <v>34.107900000000001</v>
      </c>
      <c r="N1449" s="18">
        <v>25.433199999999999</v>
      </c>
      <c r="O1449" s="18">
        <v>19.107299999999999</v>
      </c>
      <c r="P1449" s="4">
        <f>IF('Data 1Q Ahead No Spaces'!T1449&lt;5,0,IF('Data 1Q Ahead No Spaces'!T1449&lt;11,1,IF('Data 1Q Ahead No Spaces'!T1449&lt;17,2,3)))</f>
        <v>1</v>
      </c>
      <c r="Q1449" s="18">
        <v>94104</v>
      </c>
      <c r="R1449" s="7">
        <f>VLOOKUP('Data 1Q Ahead No Spaces'!W1449,Industry!$A$2:$B$11,2,FALSE)</f>
        <v>1</v>
      </c>
    </row>
    <row r="1450" spans="1:18" ht="15" customHeight="1" x14ac:dyDescent="0.35">
      <c r="A1450" s="4">
        <f>IF('Data 1Q Ahead No Spaces'!A1450='Data 1Q Ahead No Spaces'!A1449,'Data to Use'!A1449,'Data to Use'!A1449+1)</f>
        <v>40</v>
      </c>
      <c r="B1450" s="18">
        <v>1.3159000000000001</v>
      </c>
      <c r="C1450" s="18">
        <v>1.9814000000000001</v>
      </c>
      <c r="D1450" s="18">
        <v>1.6172</v>
      </c>
      <c r="E1450" s="18">
        <v>27.217400000000001</v>
      </c>
      <c r="F1450" s="18">
        <v>21.293500000000002</v>
      </c>
      <c r="G1450" s="18">
        <v>21.630400000000002</v>
      </c>
      <c r="H1450" s="18">
        <v>92</v>
      </c>
      <c r="I1450" s="18">
        <v>50.861800000000002</v>
      </c>
      <c r="J1450" s="18">
        <v>29.128399999999999</v>
      </c>
      <c r="K1450" s="18">
        <v>20.771799999999999</v>
      </c>
      <c r="L1450" s="18">
        <v>15.6655</v>
      </c>
      <c r="M1450" s="18">
        <v>40.230600000000003</v>
      </c>
      <c r="N1450" s="18">
        <v>28.6889</v>
      </c>
      <c r="O1450" s="18">
        <v>21.636399999999998</v>
      </c>
      <c r="P1450" s="4">
        <f>IF('Data 1Q Ahead No Spaces'!T1450&lt;5,0,IF('Data 1Q Ahead No Spaces'!T1450&lt;11,1,IF('Data 1Q Ahead No Spaces'!T1450&lt;17,2,3)))</f>
        <v>1</v>
      </c>
      <c r="Q1450" s="18">
        <v>88470</v>
      </c>
      <c r="R1450" s="7">
        <f>VLOOKUP('Data 1Q Ahead No Spaces'!W1450,Industry!$A$2:$B$11,2,FALSE)</f>
        <v>1</v>
      </c>
    </row>
    <row r="1451" spans="1:18" ht="15" customHeight="1" x14ac:dyDescent="0.35">
      <c r="A1451" s="4">
        <f>IF('Data 1Q Ahead No Spaces'!A1451='Data 1Q Ahead No Spaces'!A1450,'Data to Use'!A1450,'Data to Use'!A1450+1)</f>
        <v>40</v>
      </c>
      <c r="B1451" s="18">
        <v>1.1598999999999999</v>
      </c>
      <c r="C1451" s="18">
        <v>1.8576999999999999</v>
      </c>
      <c r="D1451" s="18">
        <v>1.4243000000000001</v>
      </c>
      <c r="E1451" s="18">
        <v>32.457799999999999</v>
      </c>
      <c r="F1451" s="18">
        <v>25.542200000000001</v>
      </c>
      <c r="G1451" s="18">
        <v>25.831299999999999</v>
      </c>
      <c r="H1451" s="18">
        <v>83</v>
      </c>
      <c r="I1451" s="18">
        <v>51.7331</v>
      </c>
      <c r="J1451" s="18">
        <v>30.312200000000001</v>
      </c>
      <c r="K1451" s="18">
        <v>21.907</v>
      </c>
      <c r="L1451" s="18">
        <v>16.447099999999999</v>
      </c>
      <c r="M1451" s="18">
        <v>38.367600000000003</v>
      </c>
      <c r="N1451" s="18">
        <v>27.7288</v>
      </c>
      <c r="O1451" s="18">
        <v>20.817900000000002</v>
      </c>
      <c r="P1451" s="4">
        <f>IF('Data 1Q Ahead No Spaces'!T1451&lt;5,0,IF('Data 1Q Ahead No Spaces'!T1451&lt;11,1,IF('Data 1Q Ahead No Spaces'!T1451&lt;17,2,3)))</f>
        <v>1</v>
      </c>
      <c r="Q1451" s="18">
        <v>102240</v>
      </c>
      <c r="R1451" s="7">
        <f>VLOOKUP('Data 1Q Ahead No Spaces'!W1451,Industry!$A$2:$B$11,2,FALSE)</f>
        <v>1</v>
      </c>
    </row>
    <row r="1452" spans="1:18" ht="15" customHeight="1" x14ac:dyDescent="0.35">
      <c r="A1452" s="4">
        <f>IF('Data 1Q Ahead No Spaces'!A1452='Data 1Q Ahead No Spaces'!A1451,'Data to Use'!A1451,'Data to Use'!A1451+1)</f>
        <v>40</v>
      </c>
      <c r="B1452" s="18">
        <v>0.98560000000000003</v>
      </c>
      <c r="C1452" s="18">
        <v>1.6472</v>
      </c>
      <c r="D1452" s="18">
        <v>1.2155</v>
      </c>
      <c r="E1452" s="18">
        <v>37.7742</v>
      </c>
      <c r="F1452" s="18">
        <v>30.354800000000001</v>
      </c>
      <c r="G1452" s="18">
        <v>31.655899999999999</v>
      </c>
      <c r="H1452" s="18">
        <v>93</v>
      </c>
      <c r="I1452" s="18">
        <v>54.038400000000003</v>
      </c>
      <c r="J1452" s="18">
        <v>27.8476</v>
      </c>
      <c r="K1452" s="18">
        <v>20.988299999999999</v>
      </c>
      <c r="L1452" s="18">
        <v>15.867900000000001</v>
      </c>
      <c r="M1452" s="18">
        <v>32.6813</v>
      </c>
      <c r="N1452" s="18">
        <v>24.631399999999999</v>
      </c>
      <c r="O1452" s="18">
        <v>18.622199999999999</v>
      </c>
      <c r="P1452" s="4">
        <f>IF('Data 1Q Ahead No Spaces'!T1452&lt;5,0,IF('Data 1Q Ahead No Spaces'!T1452&lt;11,1,IF('Data 1Q Ahead No Spaces'!T1452&lt;17,2,3)))</f>
        <v>1</v>
      </c>
      <c r="Q1452" s="18">
        <v>113670</v>
      </c>
      <c r="R1452" s="7">
        <f>VLOOKUP('Data 1Q Ahead No Spaces'!W1452,Industry!$A$2:$B$11,2,FALSE)</f>
        <v>1</v>
      </c>
    </row>
    <row r="1453" spans="1:18" ht="15" customHeight="1" x14ac:dyDescent="0.35">
      <c r="A1453" s="4">
        <f>IF('Data 1Q Ahead No Spaces'!A1453='Data 1Q Ahead No Spaces'!A1452,'Data to Use'!A1452,'Data to Use'!A1452+1)</f>
        <v>40</v>
      </c>
      <c r="B1453" s="18">
        <v>0.91180000000000005</v>
      </c>
      <c r="C1453" s="18">
        <v>1.5586</v>
      </c>
      <c r="D1453" s="18">
        <v>1.1297999999999999</v>
      </c>
      <c r="E1453" s="18">
        <v>32.691400000000002</v>
      </c>
      <c r="F1453" s="18">
        <v>20.5062</v>
      </c>
      <c r="G1453" s="18">
        <v>25.790099999999999</v>
      </c>
      <c r="H1453" s="18">
        <v>81</v>
      </c>
      <c r="I1453" s="18">
        <v>55.918799999999997</v>
      </c>
      <c r="J1453" s="18">
        <v>26.5337</v>
      </c>
      <c r="K1453" s="18">
        <v>20.4619</v>
      </c>
      <c r="L1453" s="18">
        <v>15.725999999999999</v>
      </c>
      <c r="M1453" s="18">
        <v>29.6739</v>
      </c>
      <c r="N1453" s="18">
        <v>22.883500000000002</v>
      </c>
      <c r="O1453" s="18">
        <v>17.587199999999999</v>
      </c>
      <c r="P1453" s="4">
        <f>IF('Data 1Q Ahead No Spaces'!T1453&lt;5,0,IF('Data 1Q Ahead No Spaces'!T1453&lt;11,1,IF('Data 1Q Ahead No Spaces'!T1453&lt;17,2,3)))</f>
        <v>1</v>
      </c>
      <c r="Q1453" s="18">
        <v>117342</v>
      </c>
      <c r="R1453" s="7">
        <f>VLOOKUP('Data 1Q Ahead No Spaces'!W1453,Industry!$A$2:$B$11,2,FALSE)</f>
        <v>1</v>
      </c>
    </row>
    <row r="1454" spans="1:18" ht="15" customHeight="1" x14ac:dyDescent="0.35">
      <c r="A1454" s="4">
        <f>IF('Data 1Q Ahead No Spaces'!A1454='Data 1Q Ahead No Spaces'!A1453,'Data to Use'!A1453,'Data to Use'!A1453+1)</f>
        <v>40</v>
      </c>
      <c r="B1454" s="18">
        <v>0.91180000000000005</v>
      </c>
      <c r="C1454" s="18">
        <v>1.5669</v>
      </c>
      <c r="D1454" s="18">
        <v>1.1194999999999999</v>
      </c>
      <c r="E1454" s="18">
        <v>39.666699999999999</v>
      </c>
      <c r="F1454" s="18">
        <v>26.340199999999999</v>
      </c>
      <c r="G1454" s="18">
        <v>32.740699999999997</v>
      </c>
      <c r="H1454" s="18">
        <v>81</v>
      </c>
      <c r="I1454" s="18">
        <v>53.2958</v>
      </c>
      <c r="J1454" s="18">
        <v>24.767399999999999</v>
      </c>
      <c r="K1454" s="18">
        <v>18.683499999999999</v>
      </c>
      <c r="L1454" s="18">
        <v>14.085100000000001</v>
      </c>
      <c r="M1454" s="18">
        <v>32.563000000000002</v>
      </c>
      <c r="N1454" s="18">
        <v>24.5642</v>
      </c>
      <c r="O1454" s="18">
        <v>18.5184</v>
      </c>
      <c r="P1454" s="4">
        <f>IF('Data 1Q Ahead No Spaces'!T1454&lt;5,0,IF('Data 1Q Ahead No Spaces'!T1454&lt;11,1,IF('Data 1Q Ahead No Spaces'!T1454&lt;17,2,3)))</f>
        <v>1</v>
      </c>
      <c r="Q1454" s="18">
        <v>126395</v>
      </c>
      <c r="R1454" s="7">
        <f>VLOOKUP('Data 1Q Ahead No Spaces'!W1454,Industry!$A$2:$B$11,2,FALSE)</f>
        <v>1</v>
      </c>
    </row>
    <row r="1455" spans="1:18" ht="15" customHeight="1" x14ac:dyDescent="0.35">
      <c r="A1455" s="4">
        <f>IF('Data 1Q Ahead No Spaces'!A1455='Data 1Q Ahead No Spaces'!A1454,'Data to Use'!A1454,'Data to Use'!A1454+1)</f>
        <v>40</v>
      </c>
      <c r="B1455" s="18">
        <v>0.89700000000000002</v>
      </c>
      <c r="C1455" s="18">
        <v>1.4746999999999999</v>
      </c>
      <c r="D1455" s="18">
        <v>1.0892999999999999</v>
      </c>
      <c r="E1455" s="18">
        <v>51.880600000000001</v>
      </c>
      <c r="F1455" s="18">
        <v>33.841500000000003</v>
      </c>
      <c r="G1455" s="18">
        <v>43.2239</v>
      </c>
      <c r="H1455" s="18">
        <v>67</v>
      </c>
      <c r="I1455" s="18">
        <v>54.358199999999997</v>
      </c>
      <c r="J1455" s="18">
        <v>22.898800000000001</v>
      </c>
      <c r="K1455" s="18">
        <v>17.249099999999999</v>
      </c>
      <c r="L1455" s="18">
        <v>13.2102</v>
      </c>
      <c r="M1455" s="18">
        <v>32.753999999999998</v>
      </c>
      <c r="N1455" s="18">
        <v>24.672699999999999</v>
      </c>
      <c r="O1455" s="18">
        <v>18.895600000000002</v>
      </c>
      <c r="P1455" s="4">
        <f>IF('Data 1Q Ahead No Spaces'!T1455&lt;5,0,IF('Data 1Q Ahead No Spaces'!T1455&lt;11,1,IF('Data 1Q Ahead No Spaces'!T1455&lt;17,2,3)))</f>
        <v>1</v>
      </c>
      <c r="Q1455" s="18">
        <v>134283</v>
      </c>
      <c r="R1455" s="7">
        <f>VLOOKUP('Data 1Q Ahead No Spaces'!W1455,Industry!$A$2:$B$11,2,FALSE)</f>
        <v>1</v>
      </c>
    </row>
    <row r="1456" spans="1:18" ht="15" customHeight="1" x14ac:dyDescent="0.35">
      <c r="A1456" s="4">
        <f>IF('Data 1Q Ahead No Spaces'!A1456='Data 1Q Ahead No Spaces'!A1455,'Data to Use'!A1455,'Data to Use'!A1455+1)</f>
        <v>40</v>
      </c>
      <c r="B1456" s="18">
        <v>0.89949999999999997</v>
      </c>
      <c r="C1456" s="18">
        <v>1.4491000000000001</v>
      </c>
      <c r="D1456" s="18">
        <v>1.0818000000000001</v>
      </c>
      <c r="E1456" s="18">
        <v>54.7973</v>
      </c>
      <c r="F1456" s="18">
        <v>34.412999999999997</v>
      </c>
      <c r="G1456" s="18">
        <v>47.270299999999999</v>
      </c>
      <c r="H1456" s="18">
        <v>74</v>
      </c>
      <c r="I1456" s="18">
        <v>54.369799999999998</v>
      </c>
      <c r="J1456" s="18">
        <v>26.5778</v>
      </c>
      <c r="K1456" s="18">
        <v>19.9543</v>
      </c>
      <c r="L1456" s="18">
        <v>15.431800000000001</v>
      </c>
      <c r="M1456" s="18">
        <v>33.1935</v>
      </c>
      <c r="N1456" s="18">
        <v>24.921199999999999</v>
      </c>
      <c r="O1456" s="18">
        <v>19.273099999999999</v>
      </c>
      <c r="P1456" s="4">
        <f>IF('Data 1Q Ahead No Spaces'!T1456&lt;5,0,IF('Data 1Q Ahead No Spaces'!T1456&lt;11,1,IF('Data 1Q Ahead No Spaces'!T1456&lt;17,2,3)))</f>
        <v>1</v>
      </c>
      <c r="Q1456" s="18">
        <v>145010</v>
      </c>
      <c r="R1456" s="7">
        <f>VLOOKUP('Data 1Q Ahead No Spaces'!W1456,Industry!$A$2:$B$11,2,FALSE)</f>
        <v>1</v>
      </c>
    </row>
    <row r="1457" spans="1:18" ht="15" customHeight="1" x14ac:dyDescent="0.35">
      <c r="A1457" s="4">
        <f>IF('Data 1Q Ahead No Spaces'!A1457='Data 1Q Ahead No Spaces'!A1456,'Data to Use'!A1456,'Data to Use'!A1456+1)</f>
        <v>40</v>
      </c>
      <c r="B1457" s="18">
        <v>0.83520000000000005</v>
      </c>
      <c r="C1457" s="18">
        <v>1.3042</v>
      </c>
      <c r="D1457" s="18">
        <v>1.0033000000000001</v>
      </c>
      <c r="E1457" s="18">
        <v>40.458300000000001</v>
      </c>
      <c r="F1457" s="18">
        <v>19.270800000000001</v>
      </c>
      <c r="G1457" s="18">
        <v>32.2639</v>
      </c>
      <c r="H1457" s="18">
        <v>72</v>
      </c>
      <c r="I1457" s="18">
        <v>53.431699999999999</v>
      </c>
      <c r="J1457" s="18">
        <v>26.217400000000001</v>
      </c>
      <c r="K1457" s="18">
        <v>20.0473</v>
      </c>
      <c r="L1457" s="18">
        <v>15.011699999999999</v>
      </c>
      <c r="M1457" s="18">
        <v>30.7775</v>
      </c>
      <c r="N1457" s="18">
        <v>23.534300000000002</v>
      </c>
      <c r="O1457" s="18">
        <v>17.622800000000002</v>
      </c>
      <c r="P1457" s="4">
        <f>IF('Data 1Q Ahead No Spaces'!T1457&lt;5,0,IF('Data 1Q Ahead No Spaces'!T1457&lt;11,1,IF('Data 1Q Ahead No Spaces'!T1457&lt;17,2,3)))</f>
        <v>1</v>
      </c>
      <c r="Q1457" s="18">
        <v>150858</v>
      </c>
      <c r="R1457" s="7">
        <f>VLOOKUP('Data 1Q Ahead No Spaces'!W1457,Industry!$A$2:$B$11,2,FALSE)</f>
        <v>1</v>
      </c>
    </row>
    <row r="1458" spans="1:18" ht="15" customHeight="1" x14ac:dyDescent="0.35">
      <c r="A1458" s="4">
        <f>IF('Data 1Q Ahead No Spaces'!A1458='Data 1Q Ahead No Spaces'!A1457,'Data to Use'!A1457,'Data to Use'!A1457+1)</f>
        <v>40</v>
      </c>
      <c r="B1458" s="18">
        <v>0.80500000000000005</v>
      </c>
      <c r="C1458" s="18">
        <v>1.3873</v>
      </c>
      <c r="D1458" s="18">
        <v>0.96150000000000002</v>
      </c>
      <c r="E1458" s="18">
        <v>55.072499999999998</v>
      </c>
      <c r="F1458" s="18">
        <v>31.4831</v>
      </c>
      <c r="G1458" s="18">
        <v>46.492800000000003</v>
      </c>
      <c r="H1458" s="18">
        <v>69</v>
      </c>
      <c r="I1458" s="18">
        <v>50.744</v>
      </c>
      <c r="J1458" s="18">
        <v>25.457699999999999</v>
      </c>
      <c r="K1458" s="18">
        <v>18.9117</v>
      </c>
      <c r="L1458" s="18">
        <v>13.9794</v>
      </c>
      <c r="M1458" s="18">
        <v>34.613900000000001</v>
      </c>
      <c r="N1458" s="18">
        <v>25.7134</v>
      </c>
      <c r="O1458" s="18">
        <v>19.007300000000001</v>
      </c>
      <c r="P1458" s="4">
        <f>IF('Data 1Q Ahead No Spaces'!T1458&lt;5,0,IF('Data 1Q Ahead No Spaces'!T1458&lt;11,1,IF('Data 1Q Ahead No Spaces'!T1458&lt;17,2,3)))</f>
        <v>1</v>
      </c>
      <c r="Q1458" s="18">
        <v>161551</v>
      </c>
      <c r="R1458" s="7">
        <f>VLOOKUP('Data 1Q Ahead No Spaces'!W1458,Industry!$A$2:$B$11,2,FALSE)</f>
        <v>1</v>
      </c>
    </row>
    <row r="1459" spans="1:18" ht="15" customHeight="1" x14ac:dyDescent="0.35">
      <c r="A1459" s="4">
        <f>IF('Data 1Q Ahead No Spaces'!A1459='Data 1Q Ahead No Spaces'!A1458,'Data to Use'!A1458,'Data to Use'!A1458+1)</f>
        <v>40</v>
      </c>
      <c r="B1459" s="18">
        <v>0.77549999999999997</v>
      </c>
      <c r="C1459" s="18">
        <v>1.2325999999999999</v>
      </c>
      <c r="D1459" s="18">
        <v>0.92390000000000005</v>
      </c>
      <c r="E1459" s="18">
        <v>55.909100000000002</v>
      </c>
      <c r="F1459" s="18">
        <v>29.924700000000001</v>
      </c>
      <c r="G1459" s="18">
        <v>47.060600000000001</v>
      </c>
      <c r="H1459" s="18">
        <v>66</v>
      </c>
      <c r="I1459" s="18">
        <v>53.710599999999999</v>
      </c>
      <c r="J1459" s="18">
        <v>24.500900000000001</v>
      </c>
      <c r="K1459" s="18">
        <v>18.836400000000001</v>
      </c>
      <c r="L1459" s="18">
        <v>14.216900000000001</v>
      </c>
      <c r="M1459" s="18">
        <v>30.072199999999999</v>
      </c>
      <c r="N1459" s="18">
        <v>23.119599999999998</v>
      </c>
      <c r="O1459" s="18">
        <v>17.4497</v>
      </c>
      <c r="P1459" s="4">
        <f>IF('Data 1Q Ahead No Spaces'!T1459&lt;5,0,IF('Data 1Q Ahead No Spaces'!T1459&lt;11,1,IF('Data 1Q Ahead No Spaces'!T1459&lt;17,2,3)))</f>
        <v>1</v>
      </c>
      <c r="Q1459" s="18">
        <v>179316</v>
      </c>
      <c r="R1459" s="7">
        <f>VLOOKUP('Data 1Q Ahead No Spaces'!W1459,Industry!$A$2:$B$11,2,FALSE)</f>
        <v>1</v>
      </c>
    </row>
    <row r="1460" spans="1:18" ht="15" customHeight="1" x14ac:dyDescent="0.35">
      <c r="A1460" s="4">
        <f>IF('Data 1Q Ahead No Spaces'!A1460='Data 1Q Ahead No Spaces'!A1459,'Data to Use'!A1459,'Data to Use'!A1459+1)</f>
        <v>40</v>
      </c>
      <c r="B1460" s="18">
        <v>0.73260000000000003</v>
      </c>
      <c r="C1460" s="18">
        <v>1.2318</v>
      </c>
      <c r="D1460" s="18">
        <v>0.87090000000000001</v>
      </c>
      <c r="E1460" s="18">
        <v>69.951599999999999</v>
      </c>
      <c r="F1460" s="18">
        <v>34.204300000000003</v>
      </c>
      <c r="G1460" s="18">
        <v>60.677399999999999</v>
      </c>
      <c r="H1460" s="18">
        <v>62</v>
      </c>
      <c r="I1460" s="18">
        <v>53.2455</v>
      </c>
      <c r="J1460" s="18">
        <v>24.064</v>
      </c>
      <c r="K1460" s="18">
        <v>18.476700000000001</v>
      </c>
      <c r="L1460" s="18">
        <v>13.9114</v>
      </c>
      <c r="M1460" s="18">
        <v>30.2394</v>
      </c>
      <c r="N1460" s="18">
        <v>23.218299999999999</v>
      </c>
      <c r="O1460" s="18">
        <v>17.481400000000001</v>
      </c>
      <c r="P1460" s="4">
        <f>IF('Data 1Q Ahead No Spaces'!T1460&lt;5,0,IF('Data 1Q Ahead No Spaces'!T1460&lt;11,1,IF('Data 1Q Ahead No Spaces'!T1460&lt;17,2,3)))</f>
        <v>1</v>
      </c>
      <c r="Q1460" s="18">
        <v>183984</v>
      </c>
      <c r="R1460" s="7">
        <f>VLOOKUP('Data 1Q Ahead No Spaces'!W1460,Industry!$A$2:$B$11,2,FALSE)</f>
        <v>1</v>
      </c>
    </row>
    <row r="1461" spans="1:18" ht="15" customHeight="1" x14ac:dyDescent="0.35">
      <c r="A1461" s="4">
        <f>IF('Data 1Q Ahead No Spaces'!A1461='Data 1Q Ahead No Spaces'!A1460,'Data to Use'!A1460,'Data to Use'!A1460+1)</f>
        <v>40</v>
      </c>
      <c r="B1461" s="18">
        <v>0.84340000000000004</v>
      </c>
      <c r="C1461" s="18">
        <v>1.3183</v>
      </c>
      <c r="D1461" s="18">
        <v>0.99419999999999997</v>
      </c>
      <c r="E1461" s="18">
        <v>54.382399999999997</v>
      </c>
      <c r="F1461" s="18">
        <v>24.94</v>
      </c>
      <c r="G1461" s="18">
        <v>45.514699999999998</v>
      </c>
      <c r="H1461" s="18">
        <v>68</v>
      </c>
      <c r="I1461" s="18">
        <v>50.492199999999997</v>
      </c>
      <c r="J1461" s="18">
        <v>26.252199999999998</v>
      </c>
      <c r="K1461" s="18">
        <v>19.347799999999999</v>
      </c>
      <c r="L1461" s="18">
        <v>14.4848</v>
      </c>
      <c r="M1461" s="18">
        <v>35.686</v>
      </c>
      <c r="N1461" s="18">
        <v>26.3004</v>
      </c>
      <c r="O1461" s="18">
        <v>19.690000000000001</v>
      </c>
      <c r="P1461" s="4">
        <f>IF('Data 1Q Ahead No Spaces'!T1461&lt;5,0,IF('Data 1Q Ahead No Spaces'!T1461&lt;11,1,IF('Data 1Q Ahead No Spaces'!T1461&lt;17,2,3)))</f>
        <v>1</v>
      </c>
      <c r="Q1461" s="18">
        <v>164800</v>
      </c>
      <c r="R1461" s="7">
        <f>VLOOKUP('Data 1Q Ahead No Spaces'!W1461,Industry!$A$2:$B$11,2,FALSE)</f>
        <v>1</v>
      </c>
    </row>
    <row r="1462" spans="1:18" ht="15" customHeight="1" x14ac:dyDescent="0.35">
      <c r="A1462" s="4">
        <f>IF('Data 1Q Ahead No Spaces'!A1462='Data 1Q Ahead No Spaces'!A1461,'Data to Use'!A1461,'Data to Use'!A1461+1)</f>
        <v>40</v>
      </c>
      <c r="B1462" s="18">
        <v>0.89990000000000003</v>
      </c>
      <c r="C1462" s="18">
        <v>1.3635999999999999</v>
      </c>
      <c r="D1462" s="18">
        <v>1.0536000000000001</v>
      </c>
      <c r="E1462" s="18">
        <v>68.409099999999995</v>
      </c>
      <c r="F1462" s="18">
        <v>31.09</v>
      </c>
      <c r="G1462" s="18">
        <v>59.2121</v>
      </c>
      <c r="H1462" s="18">
        <v>66</v>
      </c>
      <c r="I1462" s="18">
        <v>48.776600000000002</v>
      </c>
      <c r="J1462" s="18">
        <v>26.8995</v>
      </c>
      <c r="K1462" s="18">
        <v>19.318200000000001</v>
      </c>
      <c r="L1462" s="18">
        <v>14.386200000000001</v>
      </c>
      <c r="M1462" s="18">
        <v>39.244399999999999</v>
      </c>
      <c r="N1462" s="18">
        <v>28.183800000000002</v>
      </c>
      <c r="O1462" s="18">
        <v>20.988399999999999</v>
      </c>
      <c r="P1462" s="4">
        <f>IF('Data 1Q Ahead No Spaces'!T1462&lt;5,0,IF('Data 1Q Ahead No Spaces'!T1462&lt;11,1,IF('Data 1Q Ahead No Spaces'!T1462&lt;17,2,3)))</f>
        <v>1</v>
      </c>
      <c r="Q1462" s="18">
        <v>178636</v>
      </c>
      <c r="R1462" s="7">
        <f>VLOOKUP('Data 1Q Ahead No Spaces'!W1462,Industry!$A$2:$B$11,2,FALSE)</f>
        <v>1</v>
      </c>
    </row>
    <row r="1463" spans="1:18" ht="15" customHeight="1" x14ac:dyDescent="0.35">
      <c r="A1463" s="4">
        <f>IF('Data 1Q Ahead No Spaces'!A1463='Data 1Q Ahead No Spaces'!A1462,'Data to Use'!A1462,'Data to Use'!A1462+1)</f>
        <v>40</v>
      </c>
      <c r="B1463" s="18">
        <v>0.97509999999999997</v>
      </c>
      <c r="C1463" s="18">
        <v>1.4950000000000001</v>
      </c>
      <c r="D1463" s="18">
        <v>1.1400999999999999</v>
      </c>
      <c r="E1463" s="18">
        <v>48.987699999999997</v>
      </c>
      <c r="F1463" s="18">
        <v>23.289300000000001</v>
      </c>
      <c r="G1463" s="18">
        <v>41.518500000000003</v>
      </c>
      <c r="H1463" s="18">
        <v>81</v>
      </c>
      <c r="I1463" s="18">
        <v>48.883299999999998</v>
      </c>
      <c r="J1463" s="18">
        <v>32.007899999999999</v>
      </c>
      <c r="K1463" s="18">
        <v>22.2285</v>
      </c>
      <c r="L1463" s="18">
        <v>17.0245</v>
      </c>
      <c r="M1463" s="18">
        <v>43.994999999999997</v>
      </c>
      <c r="N1463" s="18">
        <v>30.553100000000001</v>
      </c>
      <c r="O1463" s="18">
        <v>23.400200000000002</v>
      </c>
      <c r="P1463" s="4">
        <f>IF('Data 1Q Ahead No Spaces'!T1463&lt;5,0,IF('Data 1Q Ahead No Spaces'!T1463&lt;11,1,IF('Data 1Q Ahead No Spaces'!T1463&lt;17,2,3)))</f>
        <v>1</v>
      </c>
      <c r="Q1463" s="18">
        <v>168419</v>
      </c>
      <c r="R1463" s="7">
        <f>VLOOKUP('Data 1Q Ahead No Spaces'!W1463,Industry!$A$2:$B$11,2,FALSE)</f>
        <v>1</v>
      </c>
    </row>
    <row r="1464" spans="1:18" ht="15" customHeight="1" x14ac:dyDescent="0.35">
      <c r="A1464" s="4">
        <f>IF('Data 1Q Ahead No Spaces'!A1464='Data 1Q Ahead No Spaces'!A1463,'Data to Use'!A1463,'Data to Use'!A1463+1)</f>
        <v>40</v>
      </c>
      <c r="B1464" s="18">
        <v>0.89980000000000004</v>
      </c>
      <c r="C1464" s="18">
        <v>1.4129</v>
      </c>
      <c r="D1464" s="18">
        <v>1.0516000000000001</v>
      </c>
      <c r="E1464" s="18">
        <v>53.715899999999998</v>
      </c>
      <c r="F1464" s="18">
        <v>27.0075</v>
      </c>
      <c r="G1464" s="18">
        <v>46.6023</v>
      </c>
      <c r="H1464" s="18">
        <v>88</v>
      </c>
      <c r="I1464" s="18">
        <v>48.609699999999997</v>
      </c>
      <c r="J1464" s="18">
        <v>31.423200000000001</v>
      </c>
      <c r="K1464" s="18">
        <v>22.0581</v>
      </c>
      <c r="L1464" s="18">
        <v>16.640999999999998</v>
      </c>
      <c r="M1464" s="18">
        <v>42.456299999999999</v>
      </c>
      <c r="N1464" s="18">
        <v>29.803000000000001</v>
      </c>
      <c r="O1464" s="18">
        <v>22.483899999999998</v>
      </c>
      <c r="P1464" s="4">
        <f>IF('Data 1Q Ahead No Spaces'!T1464&lt;5,0,IF('Data 1Q Ahead No Spaces'!T1464&lt;11,1,IF('Data 1Q Ahead No Spaces'!T1464&lt;17,2,3)))</f>
        <v>1</v>
      </c>
      <c r="Q1464" s="18">
        <v>166651</v>
      </c>
      <c r="R1464" s="7">
        <f>VLOOKUP('Data 1Q Ahead No Spaces'!W1464,Industry!$A$2:$B$11,2,FALSE)</f>
        <v>1</v>
      </c>
    </row>
    <row r="1465" spans="1:18" ht="15" customHeight="1" x14ac:dyDescent="0.35">
      <c r="A1465" s="4">
        <f>IF('Data 1Q Ahead No Spaces'!A1465='Data 1Q Ahead No Spaces'!A1464,'Data to Use'!A1464,'Data to Use'!A1464+1)</f>
        <v>40</v>
      </c>
      <c r="B1465" s="18">
        <v>0.93130000000000002</v>
      </c>
      <c r="C1465" s="18">
        <v>1.4216</v>
      </c>
      <c r="D1465" s="18">
        <v>1.097</v>
      </c>
      <c r="E1465" s="18">
        <v>29.571400000000001</v>
      </c>
      <c r="F1465" s="18">
        <v>17.532399999999999</v>
      </c>
      <c r="G1465" s="18">
        <v>23.781500000000001</v>
      </c>
      <c r="H1465" s="18">
        <v>119</v>
      </c>
      <c r="I1465" s="18">
        <v>47.010300000000001</v>
      </c>
      <c r="J1465" s="18">
        <v>34.830799999999996</v>
      </c>
      <c r="K1465" s="18">
        <v>24.4146</v>
      </c>
      <c r="L1465" s="18">
        <v>17.9099</v>
      </c>
      <c r="M1465" s="18">
        <v>42.664200000000001</v>
      </c>
      <c r="N1465" s="18">
        <v>29.9054</v>
      </c>
      <c r="O1465" s="18">
        <v>21.937799999999999</v>
      </c>
      <c r="P1465" s="4">
        <f>IF('Data 1Q Ahead No Spaces'!T1465&lt;5,0,IF('Data 1Q Ahead No Spaces'!T1465&lt;11,1,IF('Data 1Q Ahead No Spaces'!T1465&lt;17,2,3)))</f>
        <v>1</v>
      </c>
      <c r="Q1465" s="18">
        <v>148576</v>
      </c>
      <c r="R1465" s="7">
        <f>VLOOKUP('Data 1Q Ahead No Spaces'!W1465,Industry!$A$2:$B$11,2,FALSE)</f>
        <v>1</v>
      </c>
    </row>
    <row r="1466" spans="1:18" ht="15" customHeight="1" x14ac:dyDescent="0.35">
      <c r="A1466" s="4">
        <f>IF('Data 1Q Ahead No Spaces'!A1466='Data 1Q Ahead No Spaces'!A1465,'Data to Use'!A1465,'Data to Use'!A1465+1)</f>
        <v>41</v>
      </c>
      <c r="B1466" s="7">
        <v>0.78769999999999996</v>
      </c>
      <c r="C1466" s="7">
        <v>1.6189</v>
      </c>
      <c r="D1466" s="7">
        <v>0.98680000000000001</v>
      </c>
      <c r="E1466" s="7">
        <v>28.333300000000001</v>
      </c>
      <c r="F1466" s="7">
        <v>-4.5</v>
      </c>
      <c r="G1466" s="7">
        <v>23.166699999999999</v>
      </c>
      <c r="H1466" s="7">
        <v>6</v>
      </c>
      <c r="I1466" s="7">
        <v>41.527200000000001</v>
      </c>
      <c r="J1466" s="7">
        <v>33.568100000000001</v>
      </c>
      <c r="K1466" s="7">
        <v>25.131799999999998</v>
      </c>
      <c r="L1466" s="18">
        <v>13.9399</v>
      </c>
      <c r="M1466" s="18">
        <v>33.568100000000001</v>
      </c>
      <c r="N1466" s="18">
        <v>25.131799999999998</v>
      </c>
      <c r="O1466" s="18">
        <v>13.9399</v>
      </c>
      <c r="P1466" s="4">
        <f>IF('Data 1Q Ahead No Spaces'!T1466&lt;5,0,IF('Data 1Q Ahead No Spaces'!T1466&lt;11,1,IF('Data 1Q Ahead No Spaces'!T1466&lt;17,2,3)))</f>
        <v>1</v>
      </c>
      <c r="Q1466" s="18">
        <v>6585.2717000000002</v>
      </c>
      <c r="R1466" s="7">
        <f>VLOOKUP('Data 1Q Ahead No Spaces'!W1466,Industry!$A$2:$B$11,2,FALSE)</f>
        <v>1</v>
      </c>
    </row>
    <row r="1467" spans="1:18" ht="15" customHeight="1" x14ac:dyDescent="0.35">
      <c r="A1467" s="4">
        <f>IF('Data 1Q Ahead No Spaces'!A1467='Data 1Q Ahead No Spaces'!A1466,'Data to Use'!A1466,'Data to Use'!A1466+1)</f>
        <v>41</v>
      </c>
      <c r="B1467" s="18">
        <v>1.1449</v>
      </c>
      <c r="C1467" s="18">
        <v>2.024</v>
      </c>
      <c r="D1467" s="18">
        <v>1.401</v>
      </c>
      <c r="E1467" s="18">
        <v>15.6</v>
      </c>
      <c r="F1467" s="18">
        <v>-11.6</v>
      </c>
      <c r="G1467" s="18">
        <v>12.466699999999999</v>
      </c>
      <c r="H1467" s="18">
        <v>15</v>
      </c>
      <c r="I1467" s="18">
        <v>41.232199999999999</v>
      </c>
      <c r="J1467" s="18">
        <v>49.299599999999998</v>
      </c>
      <c r="K1467" s="18">
        <v>33.020600000000002</v>
      </c>
      <c r="L1467" s="18">
        <v>20.327300000000001</v>
      </c>
      <c r="M1467" s="18">
        <v>49.299599999999998</v>
      </c>
      <c r="N1467" s="18">
        <v>33.020600000000002</v>
      </c>
      <c r="O1467" s="18">
        <v>20.327300000000001</v>
      </c>
      <c r="P1467" s="4">
        <f>IF('Data 1Q Ahead No Spaces'!T1467&lt;5,0,IF('Data 1Q Ahead No Spaces'!T1467&lt;11,1,IF('Data 1Q Ahead No Spaces'!T1467&lt;17,2,3)))</f>
        <v>1</v>
      </c>
      <c r="Q1467" s="18">
        <v>7058.5998</v>
      </c>
      <c r="R1467" s="7">
        <f>VLOOKUP('Data 1Q Ahead No Spaces'!W1467,Industry!$A$2:$B$11,2,FALSE)</f>
        <v>1</v>
      </c>
    </row>
    <row r="1468" spans="1:18" ht="15" customHeight="1" x14ac:dyDescent="0.35">
      <c r="A1468" s="4">
        <f>IF('Data 1Q Ahead No Spaces'!A1468='Data 1Q Ahead No Spaces'!A1467,'Data to Use'!A1467,'Data to Use'!A1467+1)</f>
        <v>41</v>
      </c>
      <c r="B1468" s="18">
        <v>1.1711</v>
      </c>
      <c r="C1468" s="18">
        <v>1.9417</v>
      </c>
      <c r="D1468" s="18">
        <v>1.4278999999999999</v>
      </c>
      <c r="E1468" s="18">
        <v>17.909099999999999</v>
      </c>
      <c r="F1468" s="18">
        <v>-0.44440000000000002</v>
      </c>
      <c r="G1468" s="18">
        <v>14.9091</v>
      </c>
      <c r="H1468" s="18">
        <v>11</v>
      </c>
      <c r="I1468" s="18">
        <v>43.1494</v>
      </c>
      <c r="J1468" s="18">
        <v>45.4741</v>
      </c>
      <c r="K1468" s="18">
        <v>31.2593</v>
      </c>
      <c r="L1468" s="18">
        <v>19.6218</v>
      </c>
      <c r="M1468" s="18">
        <v>45.4741</v>
      </c>
      <c r="N1468" s="18">
        <v>31.2593</v>
      </c>
      <c r="O1468" s="18">
        <v>19.6218</v>
      </c>
      <c r="P1468" s="4">
        <f>IF('Data 1Q Ahead No Spaces'!T1468&lt;5,0,IF('Data 1Q Ahead No Spaces'!T1468&lt;11,1,IF('Data 1Q Ahead No Spaces'!T1468&lt;17,2,3)))</f>
        <v>1</v>
      </c>
      <c r="Q1468" s="18">
        <v>8732.7800000000007</v>
      </c>
      <c r="R1468" s="7">
        <f>VLOOKUP('Data 1Q Ahead No Spaces'!W1468,Industry!$A$2:$B$11,2,FALSE)</f>
        <v>1</v>
      </c>
    </row>
    <row r="1469" spans="1:18" ht="15" customHeight="1" x14ac:dyDescent="0.35">
      <c r="A1469" s="4">
        <f>IF('Data 1Q Ahead No Spaces'!A1469='Data 1Q Ahead No Spaces'!A1468,'Data to Use'!A1468,'Data to Use'!A1468+1)</f>
        <v>41</v>
      </c>
      <c r="B1469" s="18">
        <v>1.137</v>
      </c>
      <c r="C1469" s="18">
        <v>1.7375</v>
      </c>
      <c r="D1469" s="18">
        <v>1.3835</v>
      </c>
      <c r="E1469" s="18">
        <v>20.363600000000002</v>
      </c>
      <c r="F1469" s="18">
        <v>1.8420999999999998</v>
      </c>
      <c r="G1469" s="18">
        <v>17.090900000000001</v>
      </c>
      <c r="H1469" s="18">
        <v>11</v>
      </c>
      <c r="I1469" s="18">
        <v>43.802399999999999</v>
      </c>
      <c r="J1469" s="18">
        <v>41.002400000000002</v>
      </c>
      <c r="K1469" s="18">
        <v>29.0792</v>
      </c>
      <c r="L1469" s="18">
        <v>17.960100000000001</v>
      </c>
      <c r="M1469" s="18">
        <v>41.002400000000002</v>
      </c>
      <c r="N1469" s="18">
        <v>29.0792</v>
      </c>
      <c r="O1469" s="18">
        <v>17.960100000000001</v>
      </c>
      <c r="P1469" s="4">
        <f>IF('Data 1Q Ahead No Spaces'!T1469&lt;5,0,IF('Data 1Q Ahead No Spaces'!T1469&lt;11,1,IF('Data 1Q Ahead No Spaces'!T1469&lt;17,2,3)))</f>
        <v>1</v>
      </c>
      <c r="Q1469" s="18">
        <v>9562.5966000000008</v>
      </c>
      <c r="R1469" s="7">
        <f>VLOOKUP('Data 1Q Ahead No Spaces'!W1469,Industry!$A$2:$B$11,2,FALSE)</f>
        <v>1</v>
      </c>
    </row>
    <row r="1470" spans="1:18" ht="15" customHeight="1" x14ac:dyDescent="0.35">
      <c r="A1470" s="4">
        <f>IF('Data 1Q Ahead No Spaces'!A1470='Data 1Q Ahead No Spaces'!A1469,'Data to Use'!A1469,'Data to Use'!A1469+1)</f>
        <v>41</v>
      </c>
      <c r="B1470" s="18">
        <v>1.3388</v>
      </c>
      <c r="C1470" s="18">
        <v>2.0918000000000001</v>
      </c>
      <c r="D1470" s="18">
        <v>1.627</v>
      </c>
      <c r="E1470" s="18">
        <v>16</v>
      </c>
      <c r="F1470" s="18">
        <v>-6.75</v>
      </c>
      <c r="G1470" s="18">
        <v>13.166700000000001</v>
      </c>
      <c r="H1470" s="18">
        <v>12</v>
      </c>
      <c r="I1470" s="18">
        <v>40.500700000000002</v>
      </c>
      <c r="J1470" s="18">
        <v>51.501199999999997</v>
      </c>
      <c r="K1470" s="18">
        <v>33.993899999999996</v>
      </c>
      <c r="L1470" s="18">
        <v>20.8584</v>
      </c>
      <c r="M1470" s="18">
        <v>51.501199999999997</v>
      </c>
      <c r="N1470" s="18">
        <v>33.993899999999996</v>
      </c>
      <c r="O1470" s="18">
        <v>20.8584</v>
      </c>
      <c r="P1470" s="4">
        <f>IF('Data 1Q Ahead No Spaces'!T1470&lt;5,0,IF('Data 1Q Ahead No Spaces'!T1470&lt;11,1,IF('Data 1Q Ahead No Spaces'!T1470&lt;17,2,3)))</f>
        <v>1</v>
      </c>
      <c r="Q1470" s="18">
        <v>8288.3904999999995</v>
      </c>
      <c r="R1470" s="7">
        <f>VLOOKUP('Data 1Q Ahead No Spaces'!W1470,Industry!$A$2:$B$11,2,FALSE)</f>
        <v>1</v>
      </c>
    </row>
    <row r="1471" spans="1:18" ht="15" customHeight="1" x14ac:dyDescent="0.35">
      <c r="A1471" s="4">
        <f>IF('Data 1Q Ahead No Spaces'!A1471='Data 1Q Ahead No Spaces'!A1470,'Data to Use'!A1470,'Data to Use'!A1470+1)</f>
        <v>41</v>
      </c>
      <c r="B1471" s="18">
        <v>1.4336</v>
      </c>
      <c r="C1471" s="18">
        <v>2.5164999999999997</v>
      </c>
      <c r="D1471" s="18">
        <v>1.7823</v>
      </c>
      <c r="E1471" s="18">
        <v>7.9630000000000001</v>
      </c>
      <c r="F1471" s="18">
        <v>-1.7406999999999999</v>
      </c>
      <c r="G1471" s="18">
        <v>5.7778</v>
      </c>
      <c r="H1471" s="18">
        <v>27</v>
      </c>
      <c r="I1471" s="18">
        <v>39.705100000000002</v>
      </c>
      <c r="J1471" s="18">
        <v>57.634099999999997</v>
      </c>
      <c r="K1471" s="18">
        <v>36.561999999999998</v>
      </c>
      <c r="L1471" s="18">
        <v>22.883700000000001</v>
      </c>
      <c r="M1471" s="18">
        <v>57.634099999999997</v>
      </c>
      <c r="N1471" s="18">
        <v>36.561999999999998</v>
      </c>
      <c r="O1471" s="18">
        <v>22.883700000000001</v>
      </c>
      <c r="P1471" s="4">
        <f>IF('Data 1Q Ahead No Spaces'!T1471&lt;5,0,IF('Data 1Q Ahead No Spaces'!T1471&lt;11,1,IF('Data 1Q Ahead No Spaces'!T1471&lt;17,2,3)))</f>
        <v>1</v>
      </c>
      <c r="Q1471" s="18">
        <v>7773.8437999999996</v>
      </c>
      <c r="R1471" s="7">
        <f>VLOOKUP('Data 1Q Ahead No Spaces'!W1471,Industry!$A$2:$B$11,2,FALSE)</f>
        <v>1</v>
      </c>
    </row>
    <row r="1472" spans="1:18" ht="15" customHeight="1" x14ac:dyDescent="0.35">
      <c r="A1472" s="4">
        <f>IF('Data 1Q Ahead No Spaces'!A1472='Data 1Q Ahead No Spaces'!A1471,'Data to Use'!A1471,'Data to Use'!A1471+1)</f>
        <v>41</v>
      </c>
      <c r="B1472" s="18">
        <v>2.0215000000000001</v>
      </c>
      <c r="C1472" s="18">
        <v>3.0912000000000002</v>
      </c>
      <c r="D1472" s="18">
        <v>2.5350999999999999</v>
      </c>
      <c r="E1472" s="18">
        <v>9.0434999999999999</v>
      </c>
      <c r="F1472" s="18">
        <v>-1.2581</v>
      </c>
      <c r="G1472" s="18">
        <v>7.2609000000000004</v>
      </c>
      <c r="H1472" s="18">
        <v>23</v>
      </c>
      <c r="I1472" s="18">
        <v>36.953600000000002</v>
      </c>
      <c r="J1472" s="18">
        <v>74.121899999999997</v>
      </c>
      <c r="K1472" s="18">
        <v>42.569000000000003</v>
      </c>
      <c r="L1472" s="18">
        <v>27.390699999999999</v>
      </c>
      <c r="M1472" s="18">
        <v>74.121899999999997</v>
      </c>
      <c r="N1472" s="18">
        <v>42.569000000000003</v>
      </c>
      <c r="O1472" s="18">
        <v>27.390699999999999</v>
      </c>
      <c r="P1472" s="4">
        <f>IF('Data 1Q Ahead No Spaces'!T1472&lt;5,0,IF('Data 1Q Ahead No Spaces'!T1472&lt;11,1,IF('Data 1Q Ahead No Spaces'!T1472&lt;17,2,3)))</f>
        <v>1</v>
      </c>
      <c r="Q1472" s="18">
        <v>7188.57</v>
      </c>
      <c r="R1472" s="7">
        <f>VLOOKUP('Data 1Q Ahead No Spaces'!W1472,Industry!$A$2:$B$11,2,FALSE)</f>
        <v>1</v>
      </c>
    </row>
    <row r="1473" spans="1:18" ht="15" customHeight="1" x14ac:dyDescent="0.35">
      <c r="A1473" s="4">
        <f>IF('Data 1Q Ahead No Spaces'!A1473='Data 1Q Ahead No Spaces'!A1472,'Data to Use'!A1472,'Data to Use'!A1472+1)</f>
        <v>41</v>
      </c>
      <c r="B1473" s="18">
        <v>1.7530999999999999</v>
      </c>
      <c r="C1473" s="18">
        <v>2.7852000000000001</v>
      </c>
      <c r="D1473" s="18">
        <v>2.202</v>
      </c>
      <c r="E1473" s="18">
        <v>9.9259000000000004</v>
      </c>
      <c r="F1473" s="18">
        <v>1.6215999999999999</v>
      </c>
      <c r="G1473" s="18">
        <v>8.2222000000000008</v>
      </c>
      <c r="H1473" s="18">
        <v>27</v>
      </c>
      <c r="I1473" s="18">
        <v>37.972999999999999</v>
      </c>
      <c r="J1473" s="18">
        <v>68.222999999999999</v>
      </c>
      <c r="K1473" s="18">
        <v>40.555100000000003</v>
      </c>
      <c r="L1473" s="18">
        <v>25.906300000000002</v>
      </c>
      <c r="M1473" s="18">
        <v>68.222999999999999</v>
      </c>
      <c r="N1473" s="18">
        <v>40.555100000000003</v>
      </c>
      <c r="O1473" s="18">
        <v>25.906300000000002</v>
      </c>
      <c r="P1473" s="4">
        <f>IF('Data 1Q Ahead No Spaces'!T1473&lt;5,0,IF('Data 1Q Ahead No Spaces'!T1473&lt;11,1,IF('Data 1Q Ahead No Spaces'!T1473&lt;17,2,3)))</f>
        <v>1</v>
      </c>
      <c r="Q1473" s="18">
        <v>8372.4411999999993</v>
      </c>
      <c r="R1473" s="7">
        <f>VLOOKUP('Data 1Q Ahead No Spaces'!W1473,Industry!$A$2:$B$11,2,FALSE)</f>
        <v>1</v>
      </c>
    </row>
    <row r="1474" spans="1:18" ht="15" customHeight="1" x14ac:dyDescent="0.35">
      <c r="A1474" s="4">
        <f>IF('Data 1Q Ahead No Spaces'!A1474='Data 1Q Ahead No Spaces'!A1473,'Data to Use'!A1473,'Data to Use'!A1473+1)</f>
        <v>41</v>
      </c>
      <c r="B1474" s="18">
        <v>1.4897</v>
      </c>
      <c r="C1474" s="18">
        <v>2.3988999999999998</v>
      </c>
      <c r="D1474" s="18">
        <v>1.8824999999999998</v>
      </c>
      <c r="E1474" s="18">
        <v>10.6364</v>
      </c>
      <c r="F1474" s="18">
        <v>1.7713999999999999</v>
      </c>
      <c r="G1474" s="18">
        <v>8.5</v>
      </c>
      <c r="H1474" s="18">
        <v>22</v>
      </c>
      <c r="I1474" s="18">
        <v>39.615499999999997</v>
      </c>
      <c r="J1474" s="18">
        <v>57.972900000000003</v>
      </c>
      <c r="K1474" s="18">
        <v>36.698</v>
      </c>
      <c r="L1474" s="18">
        <v>22.9663</v>
      </c>
      <c r="M1474" s="18">
        <v>57.972900000000003</v>
      </c>
      <c r="N1474" s="18">
        <v>36.698</v>
      </c>
      <c r="O1474" s="18">
        <v>22.9663</v>
      </c>
      <c r="P1474" s="4">
        <f>IF('Data 1Q Ahead No Spaces'!T1474&lt;5,0,IF('Data 1Q Ahead No Spaces'!T1474&lt;11,1,IF('Data 1Q Ahead No Spaces'!T1474&lt;17,2,3)))</f>
        <v>1</v>
      </c>
      <c r="Q1474" s="18">
        <v>9269.3433999999997</v>
      </c>
      <c r="R1474" s="7">
        <f>VLOOKUP('Data 1Q Ahead No Spaces'!W1474,Industry!$A$2:$B$11,2,FALSE)</f>
        <v>1</v>
      </c>
    </row>
    <row r="1475" spans="1:18" ht="15" customHeight="1" x14ac:dyDescent="0.35">
      <c r="A1475" s="4">
        <f>IF('Data 1Q Ahead No Spaces'!A1475='Data 1Q Ahead No Spaces'!A1474,'Data to Use'!A1474,'Data to Use'!A1474+1)</f>
        <v>41</v>
      </c>
      <c r="B1475" s="18">
        <v>1.6871</v>
      </c>
      <c r="C1475" s="18">
        <v>2.5137</v>
      </c>
      <c r="D1475" s="18">
        <v>2.0973000000000002</v>
      </c>
      <c r="E1475" s="18">
        <v>10.25</v>
      </c>
      <c r="F1475" s="18">
        <v>-3.6939000000000002</v>
      </c>
      <c r="G1475" s="18">
        <v>8.0714000000000006</v>
      </c>
      <c r="H1475" s="18">
        <v>28</v>
      </c>
      <c r="I1475" s="18">
        <v>39.662500000000001</v>
      </c>
      <c r="J1475" s="18">
        <v>61.707999999999998</v>
      </c>
      <c r="K1475" s="18">
        <v>38.1601</v>
      </c>
      <c r="L1475" s="18">
        <v>24.474900000000002</v>
      </c>
      <c r="M1475" s="18">
        <v>61.707999999999998</v>
      </c>
      <c r="N1475" s="18">
        <v>38.1601</v>
      </c>
      <c r="O1475" s="18">
        <v>24.474900000000002</v>
      </c>
      <c r="P1475" s="4">
        <f>IF('Data 1Q Ahead No Spaces'!T1475&lt;5,0,IF('Data 1Q Ahead No Spaces'!T1475&lt;11,1,IF('Data 1Q Ahead No Spaces'!T1475&lt;17,2,3)))</f>
        <v>1</v>
      </c>
      <c r="Q1475" s="18">
        <v>10799.1</v>
      </c>
      <c r="R1475" s="7">
        <f>VLOOKUP('Data 1Q Ahead No Spaces'!W1475,Industry!$A$2:$B$11,2,FALSE)</f>
        <v>1</v>
      </c>
    </row>
    <row r="1476" spans="1:18" ht="15" customHeight="1" x14ac:dyDescent="0.35">
      <c r="A1476" s="4">
        <f>IF('Data 1Q Ahead No Spaces'!A1476='Data 1Q Ahead No Spaces'!A1475,'Data to Use'!A1475,'Data to Use'!A1475+1)</f>
        <v>41</v>
      </c>
      <c r="B1476" s="18">
        <v>1.5926</v>
      </c>
      <c r="C1476" s="18">
        <v>2.4211999999999998</v>
      </c>
      <c r="D1476" s="18">
        <v>1.9759</v>
      </c>
      <c r="E1476" s="18">
        <v>11</v>
      </c>
      <c r="F1476" s="18">
        <v>3.0789</v>
      </c>
      <c r="G1476" s="18">
        <v>8.9091000000000005</v>
      </c>
      <c r="H1476" s="18">
        <v>22</v>
      </c>
      <c r="I1476" s="18">
        <v>41.785499999999999</v>
      </c>
      <c r="J1476" s="18">
        <v>58.167099999999998</v>
      </c>
      <c r="K1476" s="18">
        <v>36.775700000000001</v>
      </c>
      <c r="L1476" s="18">
        <v>24.305399999999999</v>
      </c>
      <c r="M1476" s="18">
        <v>58.167099999999998</v>
      </c>
      <c r="N1476" s="18">
        <v>36.775700000000001</v>
      </c>
      <c r="O1476" s="18">
        <v>24.305399999999999</v>
      </c>
      <c r="P1476" s="4">
        <f>IF('Data 1Q Ahead No Spaces'!T1476&lt;5,0,IF('Data 1Q Ahead No Spaces'!T1476&lt;11,1,IF('Data 1Q Ahead No Spaces'!T1476&lt;17,2,3)))</f>
        <v>1</v>
      </c>
      <c r="Q1476" s="18">
        <v>9726.9123</v>
      </c>
      <c r="R1476" s="7">
        <f>VLOOKUP('Data 1Q Ahead No Spaces'!W1476,Industry!$A$2:$B$11,2,FALSE)</f>
        <v>1</v>
      </c>
    </row>
    <row r="1477" spans="1:18" ht="15" customHeight="1" x14ac:dyDescent="0.35">
      <c r="A1477" s="4">
        <f>IF('Data 1Q Ahead No Spaces'!A1477='Data 1Q Ahead No Spaces'!A1476,'Data to Use'!A1476,'Data to Use'!A1476+1)</f>
        <v>41</v>
      </c>
      <c r="B1477" s="18">
        <v>1.6031</v>
      </c>
      <c r="C1477" s="18">
        <v>2.8254000000000001</v>
      </c>
      <c r="D1477" s="18">
        <v>2.0024000000000002</v>
      </c>
      <c r="E1477" s="18">
        <v>9.6295999999999999</v>
      </c>
      <c r="F1477" s="18">
        <v>3.4359000000000002</v>
      </c>
      <c r="G1477" s="18">
        <v>7.7778</v>
      </c>
      <c r="H1477" s="18">
        <v>27</v>
      </c>
      <c r="I1477" s="18">
        <v>40.966999999999999</v>
      </c>
      <c r="J1477" s="18">
        <v>64.259900000000002</v>
      </c>
      <c r="K1477" s="18">
        <v>39.120899999999999</v>
      </c>
      <c r="L1477" s="18">
        <v>26.325399999999998</v>
      </c>
      <c r="M1477" s="18">
        <v>64.259900000000002</v>
      </c>
      <c r="N1477" s="18">
        <v>39.120899999999999</v>
      </c>
      <c r="O1477" s="18">
        <v>26.325399999999998</v>
      </c>
      <c r="P1477" s="4">
        <f>IF('Data 1Q Ahead No Spaces'!T1477&lt;5,0,IF('Data 1Q Ahead No Spaces'!T1477&lt;11,1,IF('Data 1Q Ahead No Spaces'!T1477&lt;17,2,3)))</f>
        <v>1</v>
      </c>
      <c r="Q1477" s="18">
        <v>11192.8338</v>
      </c>
      <c r="R1477" s="7">
        <f>VLOOKUP('Data 1Q Ahead No Spaces'!W1477,Industry!$A$2:$B$11,2,FALSE)</f>
        <v>1</v>
      </c>
    </row>
    <row r="1478" spans="1:18" ht="15" customHeight="1" x14ac:dyDescent="0.35">
      <c r="A1478" s="4">
        <f>IF('Data 1Q Ahead No Spaces'!A1478='Data 1Q Ahead No Spaces'!A1477,'Data to Use'!A1477,'Data to Use'!A1477+1)</f>
        <v>41</v>
      </c>
      <c r="B1478" s="18">
        <v>1.4368000000000001</v>
      </c>
      <c r="C1478" s="18">
        <v>2.9083999999999999</v>
      </c>
      <c r="D1478" s="18">
        <v>1.8117999999999999</v>
      </c>
      <c r="E1478" s="18">
        <v>8.3077000000000005</v>
      </c>
      <c r="F1478" s="18">
        <v>2.7435999999999998</v>
      </c>
      <c r="G1478" s="18">
        <v>6.3461999999999996</v>
      </c>
      <c r="H1478" s="18">
        <v>26</v>
      </c>
      <c r="I1478" s="18">
        <v>40.299300000000002</v>
      </c>
      <c r="J1478" s="18">
        <v>63.768900000000002</v>
      </c>
      <c r="K1478" s="18">
        <v>38.938400000000001</v>
      </c>
      <c r="L1478" s="18">
        <v>25.698399999999999</v>
      </c>
      <c r="M1478" s="18">
        <v>63.768900000000002</v>
      </c>
      <c r="N1478" s="18">
        <v>38.938400000000001</v>
      </c>
      <c r="O1478" s="18">
        <v>25.698399999999999</v>
      </c>
      <c r="P1478" s="4">
        <f>IF('Data 1Q Ahead No Spaces'!T1478&lt;5,0,IF('Data 1Q Ahead No Spaces'!T1478&lt;11,1,IF('Data 1Q Ahead No Spaces'!T1478&lt;17,2,3)))</f>
        <v>1</v>
      </c>
      <c r="Q1478" s="18">
        <v>9904.6532000000007</v>
      </c>
      <c r="R1478" s="7">
        <f>VLOOKUP('Data 1Q Ahead No Spaces'!W1478,Industry!$A$2:$B$11,2,FALSE)</f>
        <v>1</v>
      </c>
    </row>
    <row r="1479" spans="1:18" ht="15" customHeight="1" x14ac:dyDescent="0.35">
      <c r="A1479" s="4">
        <f>IF('Data 1Q Ahead No Spaces'!A1479='Data 1Q Ahead No Spaces'!A1478,'Data to Use'!A1478,'Data to Use'!A1478+1)</f>
        <v>41</v>
      </c>
      <c r="B1479" s="18">
        <v>2.5103999999999997</v>
      </c>
      <c r="C1479" s="18">
        <v>5.0183</v>
      </c>
      <c r="D1479" s="18">
        <v>3.5310999999999999</v>
      </c>
      <c r="E1479" s="18">
        <v>1.4706000000000001</v>
      </c>
      <c r="F1479" s="18">
        <v>-2.7778</v>
      </c>
      <c r="G1479" s="18">
        <v>-0.73529999999999995</v>
      </c>
      <c r="H1479" s="18">
        <v>34</v>
      </c>
      <c r="I1479" s="18">
        <v>38.190399999999997</v>
      </c>
      <c r="J1479" s="18">
        <v>77.860799999999998</v>
      </c>
      <c r="K1479" s="18">
        <v>43.551000000000002</v>
      </c>
      <c r="L1479" s="18">
        <v>29.735399999999998</v>
      </c>
      <c r="M1479" s="18">
        <v>78.780900000000003</v>
      </c>
      <c r="N1479" s="18">
        <v>44.065600000000003</v>
      </c>
      <c r="O1479" s="18">
        <v>30.0867</v>
      </c>
      <c r="P1479" s="4">
        <f>IF('Data 1Q Ahead No Spaces'!T1479&lt;5,0,IF('Data 1Q Ahead No Spaces'!T1479&lt;11,1,IF('Data 1Q Ahead No Spaces'!T1479&lt;17,2,3)))</f>
        <v>1</v>
      </c>
      <c r="Q1479" s="18">
        <v>9940.6466</v>
      </c>
      <c r="R1479" s="7">
        <f>VLOOKUP('Data 1Q Ahead No Spaces'!W1479,Industry!$A$2:$B$11,2,FALSE)</f>
        <v>1</v>
      </c>
    </row>
    <row r="1480" spans="1:18" ht="15" customHeight="1" x14ac:dyDescent="0.35">
      <c r="A1480" s="4">
        <f>IF('Data 1Q Ahead No Spaces'!A1480='Data 1Q Ahead No Spaces'!A1479,'Data to Use'!A1479,'Data to Use'!A1479+1)</f>
        <v>41</v>
      </c>
      <c r="B1480" s="18">
        <v>2.9165000000000001</v>
      </c>
      <c r="C1480" s="18">
        <v>4.6623999999999999</v>
      </c>
      <c r="D1480" s="18">
        <v>4.2564000000000002</v>
      </c>
      <c r="E1480" s="18">
        <v>8.2631999999999994</v>
      </c>
      <c r="F1480" s="18">
        <v>2.1875</v>
      </c>
      <c r="G1480" s="18">
        <v>6.2104999999999997</v>
      </c>
      <c r="H1480" s="18">
        <v>19</v>
      </c>
      <c r="I1480" s="18">
        <v>42.651699999999998</v>
      </c>
      <c r="J1480" s="18">
        <v>59.813600000000001</v>
      </c>
      <c r="K1480" s="18">
        <v>37.427100000000003</v>
      </c>
      <c r="L1480" s="18">
        <v>25.511500000000002</v>
      </c>
      <c r="M1480" s="18">
        <v>59.813600000000001</v>
      </c>
      <c r="N1480" s="18">
        <v>37.427100000000003</v>
      </c>
      <c r="O1480" s="18">
        <v>25.511500000000002</v>
      </c>
      <c r="P1480" s="4">
        <f>IF('Data 1Q Ahead No Spaces'!T1480&lt;5,0,IF('Data 1Q Ahead No Spaces'!T1480&lt;11,1,IF('Data 1Q Ahead No Spaces'!T1480&lt;17,2,3)))</f>
        <v>1</v>
      </c>
      <c r="Q1480" s="18">
        <v>10806.869500000001</v>
      </c>
      <c r="R1480" s="7">
        <f>VLOOKUP('Data 1Q Ahead No Spaces'!W1480,Industry!$A$2:$B$11,2,FALSE)</f>
        <v>1</v>
      </c>
    </row>
    <row r="1481" spans="1:18" ht="15" customHeight="1" x14ac:dyDescent="0.35">
      <c r="A1481" s="4">
        <f>IF('Data 1Q Ahead No Spaces'!A1481='Data 1Q Ahead No Spaces'!A1480,'Data to Use'!A1480,'Data to Use'!A1480+1)</f>
        <v>41</v>
      </c>
      <c r="B1481" s="18">
        <v>2.8708</v>
      </c>
      <c r="C1481" s="18">
        <v>4.9766000000000004</v>
      </c>
      <c r="D1481" s="18">
        <v>4.4557000000000002</v>
      </c>
      <c r="E1481" s="18">
        <v>8.2380999999999993</v>
      </c>
      <c r="F1481" s="18">
        <v>2.8387000000000002</v>
      </c>
      <c r="G1481" s="18">
        <v>6</v>
      </c>
      <c r="H1481" s="18">
        <v>21</v>
      </c>
      <c r="I1481" s="18">
        <v>44.186599999999999</v>
      </c>
      <c r="J1481" s="18">
        <v>50.689700000000002</v>
      </c>
      <c r="K1481" s="18">
        <v>33.638399999999997</v>
      </c>
      <c r="L1481" s="18">
        <v>22.398</v>
      </c>
      <c r="M1481" s="18">
        <v>50.689700000000002</v>
      </c>
      <c r="N1481" s="18">
        <v>33.638399999999997</v>
      </c>
      <c r="O1481" s="18">
        <v>22.398</v>
      </c>
      <c r="P1481" s="4">
        <f>IF('Data 1Q Ahead No Spaces'!T1481&lt;5,0,IF('Data 1Q Ahead No Spaces'!T1481&lt;11,1,IF('Data 1Q Ahead No Spaces'!T1481&lt;17,2,3)))</f>
        <v>1</v>
      </c>
      <c r="Q1481" s="18">
        <v>9215.0360999999994</v>
      </c>
      <c r="R1481" s="7">
        <f>VLOOKUP('Data 1Q Ahead No Spaces'!W1481,Industry!$A$2:$B$11,2,FALSE)</f>
        <v>1</v>
      </c>
    </row>
    <row r="1482" spans="1:18" ht="15" customHeight="1" x14ac:dyDescent="0.35">
      <c r="A1482" s="4">
        <f>IF('Data 1Q Ahead No Spaces'!A1482='Data 1Q Ahead No Spaces'!A1481,'Data to Use'!A1481,'Data to Use'!A1481+1)</f>
        <v>41</v>
      </c>
      <c r="B1482" s="18">
        <v>2.9468999999999999</v>
      </c>
      <c r="C1482" s="18">
        <v>5.9279000000000002</v>
      </c>
      <c r="D1482" s="18">
        <v>4.9081999999999999</v>
      </c>
      <c r="E1482" s="18">
        <v>6.7367999999999997</v>
      </c>
      <c r="F1482" s="18">
        <v>2.7856999999999998</v>
      </c>
      <c r="G1482" s="18">
        <v>4.5263</v>
      </c>
      <c r="H1482" s="18">
        <v>19</v>
      </c>
      <c r="I1482" s="18">
        <v>44.301900000000003</v>
      </c>
      <c r="J1482" s="18">
        <v>48.046799999999998</v>
      </c>
      <c r="K1482" s="18">
        <v>32.453800000000001</v>
      </c>
      <c r="L1482" s="18">
        <v>21.285599999999999</v>
      </c>
      <c r="M1482" s="18">
        <v>48.046799999999998</v>
      </c>
      <c r="N1482" s="18">
        <v>32.453800000000001</v>
      </c>
      <c r="O1482" s="18">
        <v>21.285599999999999</v>
      </c>
      <c r="P1482" s="4">
        <f>IF('Data 1Q Ahead No Spaces'!T1482&lt;5,0,IF('Data 1Q Ahead No Spaces'!T1482&lt;11,1,IF('Data 1Q Ahead No Spaces'!T1482&lt;17,2,3)))</f>
        <v>1</v>
      </c>
      <c r="Q1482" s="18">
        <v>7851.1601000000001</v>
      </c>
      <c r="R1482" s="7">
        <f>VLOOKUP('Data 1Q Ahead No Spaces'!W1482,Industry!$A$2:$B$11,2,FALSE)</f>
        <v>1</v>
      </c>
    </row>
    <row r="1483" spans="1:18" ht="15" customHeight="1" x14ac:dyDescent="0.35">
      <c r="A1483" s="4">
        <f>IF('Data 1Q Ahead No Spaces'!A1483='Data 1Q Ahead No Spaces'!A1482,'Data to Use'!A1482,'Data to Use'!A1482+1)</f>
        <v>41</v>
      </c>
      <c r="B1483" s="18">
        <v>2.1436000000000002</v>
      </c>
      <c r="C1483" s="18">
        <v>3.2168000000000001</v>
      </c>
      <c r="D1483" s="18">
        <v>2.8620000000000001</v>
      </c>
      <c r="E1483" s="18">
        <v>10.6296</v>
      </c>
      <c r="F1483" s="18">
        <v>5.7104999999999997</v>
      </c>
      <c r="G1483" s="18">
        <v>8.4443999999999999</v>
      </c>
      <c r="H1483" s="18">
        <v>27</v>
      </c>
      <c r="I1483" s="18">
        <v>43.068899999999999</v>
      </c>
      <c r="J1483" s="18">
        <v>43.4649</v>
      </c>
      <c r="K1483" s="18">
        <v>28.930700000000002</v>
      </c>
      <c r="L1483" s="18">
        <v>18.719899999999999</v>
      </c>
      <c r="M1483" s="18">
        <v>50.237900000000003</v>
      </c>
      <c r="N1483" s="18">
        <v>33.438899999999997</v>
      </c>
      <c r="O1483" s="18">
        <v>21.636900000000001</v>
      </c>
      <c r="P1483" s="4">
        <f>IF('Data 1Q Ahead No Spaces'!T1483&lt;5,0,IF('Data 1Q Ahead No Spaces'!T1483&lt;11,1,IF('Data 1Q Ahead No Spaces'!T1483&lt;17,2,3)))</f>
        <v>1</v>
      </c>
      <c r="Q1483" s="18">
        <v>8014.7605000000003</v>
      </c>
      <c r="R1483" s="7">
        <f>VLOOKUP('Data 1Q Ahead No Spaces'!W1483,Industry!$A$2:$B$11,2,FALSE)</f>
        <v>1</v>
      </c>
    </row>
    <row r="1484" spans="1:18" ht="15" customHeight="1" x14ac:dyDescent="0.35">
      <c r="A1484" s="4">
        <f>IF('Data 1Q Ahead No Spaces'!A1484='Data 1Q Ahead No Spaces'!A1483,'Data to Use'!A1483,'Data to Use'!A1483+1)</f>
        <v>41</v>
      </c>
      <c r="B1484" s="18">
        <v>1.4341999999999999</v>
      </c>
      <c r="C1484" s="18">
        <v>2.2547000000000001</v>
      </c>
      <c r="D1484" s="18">
        <v>1.7067000000000001</v>
      </c>
      <c r="E1484" s="18">
        <v>21.230799999999999</v>
      </c>
      <c r="F1484" s="18">
        <v>15.7742</v>
      </c>
      <c r="G1484" s="18">
        <v>19.923100000000002</v>
      </c>
      <c r="H1484" s="18">
        <v>26</v>
      </c>
      <c r="I1484" s="18">
        <v>42.456600000000002</v>
      </c>
      <c r="J1484" s="18">
        <v>54.671199999999999</v>
      </c>
      <c r="K1484" s="18">
        <v>33.964599999999997</v>
      </c>
      <c r="L1484" s="18">
        <v>23.211500000000001</v>
      </c>
      <c r="M1484" s="18">
        <v>60.965299999999999</v>
      </c>
      <c r="N1484" s="18">
        <v>37.8748</v>
      </c>
      <c r="O1484" s="18">
        <v>25.883800000000001</v>
      </c>
      <c r="P1484" s="4">
        <f>IF('Data 1Q Ahead No Spaces'!T1484&lt;5,0,IF('Data 1Q Ahead No Spaces'!T1484&lt;11,1,IF('Data 1Q Ahead No Spaces'!T1484&lt;17,2,3)))</f>
        <v>1</v>
      </c>
      <c r="Q1484" s="18">
        <v>7558.9903999999997</v>
      </c>
      <c r="R1484" s="7">
        <f>VLOOKUP('Data 1Q Ahead No Spaces'!W1484,Industry!$A$2:$B$11,2,FALSE)</f>
        <v>1</v>
      </c>
    </row>
    <row r="1485" spans="1:18" ht="15" customHeight="1" x14ac:dyDescent="0.35">
      <c r="A1485" s="4">
        <f>IF('Data 1Q Ahead No Spaces'!A1485='Data 1Q Ahead No Spaces'!A1484,'Data to Use'!A1484,'Data to Use'!A1484+1)</f>
        <v>41</v>
      </c>
      <c r="B1485" s="18">
        <v>1.3609</v>
      </c>
      <c r="C1485" s="18">
        <v>1.7433999999999998</v>
      </c>
      <c r="D1485" s="18">
        <v>1.5960999999999999</v>
      </c>
      <c r="E1485" s="18">
        <v>7.2</v>
      </c>
      <c r="F1485" s="18">
        <v>4.2332999999999998</v>
      </c>
      <c r="G1485" s="18">
        <v>5.84</v>
      </c>
      <c r="H1485" s="18">
        <v>25</v>
      </c>
      <c r="I1485" s="18">
        <v>45.951999999999998</v>
      </c>
      <c r="J1485" s="18">
        <v>39.206099999999999</v>
      </c>
      <c r="K1485" s="18">
        <v>26.788</v>
      </c>
      <c r="L1485" s="18">
        <v>18.015999999999998</v>
      </c>
      <c r="M1485" s="18">
        <v>46.356700000000004</v>
      </c>
      <c r="N1485" s="18">
        <v>31.6738</v>
      </c>
      <c r="O1485" s="18">
        <v>21.3018</v>
      </c>
      <c r="P1485" s="4">
        <f>IF('Data 1Q Ahead No Spaces'!T1485&lt;5,0,IF('Data 1Q Ahead No Spaces'!T1485&lt;11,1,IF('Data 1Q Ahead No Spaces'!T1485&lt;17,2,3)))</f>
        <v>1</v>
      </c>
      <c r="Q1485" s="18">
        <v>8937.3453000000009</v>
      </c>
      <c r="R1485" s="7">
        <f>VLOOKUP('Data 1Q Ahead No Spaces'!W1485,Industry!$A$2:$B$11,2,FALSE)</f>
        <v>1</v>
      </c>
    </row>
    <row r="1486" spans="1:18" ht="15" customHeight="1" x14ac:dyDescent="0.35">
      <c r="A1486" s="4">
        <f>IF('Data 1Q Ahead No Spaces'!A1486='Data 1Q Ahead No Spaces'!A1485,'Data to Use'!A1485,'Data to Use'!A1485+1)</f>
        <v>41</v>
      </c>
      <c r="B1486" s="18">
        <v>1.2761</v>
      </c>
      <c r="C1486" s="18">
        <v>1.5789</v>
      </c>
      <c r="D1486" s="18">
        <v>1.4727000000000001</v>
      </c>
      <c r="E1486" s="18">
        <v>8.0385000000000009</v>
      </c>
      <c r="F1486" s="18">
        <v>5.6562999999999999</v>
      </c>
      <c r="G1486" s="18">
        <v>6.6154000000000002</v>
      </c>
      <c r="H1486" s="18">
        <v>26</v>
      </c>
      <c r="I1486" s="18">
        <v>45.193300000000001</v>
      </c>
      <c r="J1486" s="18">
        <v>38.740499999999997</v>
      </c>
      <c r="K1486" s="18">
        <v>26.570699999999999</v>
      </c>
      <c r="L1486" s="18">
        <v>17.604099999999999</v>
      </c>
      <c r="M1486" s="18">
        <v>45.801499999999997</v>
      </c>
      <c r="N1486" s="18">
        <v>31.413599999999999</v>
      </c>
      <c r="O1486" s="18">
        <v>20.8127</v>
      </c>
      <c r="P1486" s="4">
        <f>IF('Data 1Q Ahead No Spaces'!T1486&lt;5,0,IF('Data 1Q Ahead No Spaces'!T1486&lt;11,1,IF('Data 1Q Ahead No Spaces'!T1486&lt;17,2,3)))</f>
        <v>1</v>
      </c>
      <c r="Q1486" s="18">
        <v>9304.8963999999996</v>
      </c>
      <c r="R1486" s="7">
        <f>VLOOKUP('Data 1Q Ahead No Spaces'!W1486,Industry!$A$2:$B$11,2,FALSE)</f>
        <v>1</v>
      </c>
    </row>
    <row r="1487" spans="1:18" ht="15" customHeight="1" x14ac:dyDescent="0.35">
      <c r="A1487" s="4">
        <f>IF('Data 1Q Ahead No Spaces'!A1487='Data 1Q Ahead No Spaces'!A1486,'Data to Use'!A1486,'Data to Use'!A1486+1)</f>
        <v>41</v>
      </c>
      <c r="B1487" s="18">
        <v>1.1105</v>
      </c>
      <c r="C1487" s="18">
        <v>1.5413000000000001</v>
      </c>
      <c r="D1487" s="18">
        <v>1.2987</v>
      </c>
      <c r="E1487" s="18">
        <v>4.9394</v>
      </c>
      <c r="F1487" s="18">
        <v>2.4249999999999998</v>
      </c>
      <c r="G1487" s="18">
        <v>3.2726999999999999</v>
      </c>
      <c r="H1487" s="18">
        <v>33</v>
      </c>
      <c r="I1487" s="18">
        <v>46.936500000000002</v>
      </c>
      <c r="J1487" s="18">
        <v>36.186300000000003</v>
      </c>
      <c r="K1487" s="18">
        <v>26.2502</v>
      </c>
      <c r="L1487" s="18">
        <v>17.011099999999999</v>
      </c>
      <c r="M1487" s="18">
        <v>37.851199999999999</v>
      </c>
      <c r="N1487" s="18">
        <v>27.457999999999998</v>
      </c>
      <c r="O1487" s="18">
        <v>17.793800000000001</v>
      </c>
      <c r="P1487" s="4">
        <f>IF('Data 1Q Ahead No Spaces'!T1487&lt;5,0,IF('Data 1Q Ahead No Spaces'!T1487&lt;11,1,IF('Data 1Q Ahead No Spaces'!T1487&lt;17,2,3)))</f>
        <v>1</v>
      </c>
      <c r="Q1487" s="18">
        <v>10847.096</v>
      </c>
      <c r="R1487" s="7">
        <f>VLOOKUP('Data 1Q Ahead No Spaces'!W1487,Industry!$A$2:$B$11,2,FALSE)</f>
        <v>1</v>
      </c>
    </row>
    <row r="1488" spans="1:18" ht="15" customHeight="1" x14ac:dyDescent="0.35">
      <c r="A1488" s="4">
        <f>IF('Data 1Q Ahead No Spaces'!A1488='Data 1Q Ahead No Spaces'!A1487,'Data to Use'!A1487,'Data to Use'!A1487+1)</f>
        <v>41</v>
      </c>
      <c r="B1488" s="18">
        <v>2.0566</v>
      </c>
      <c r="C1488" s="18">
        <v>2.9965000000000002</v>
      </c>
      <c r="D1488" s="18">
        <v>2.6447000000000003</v>
      </c>
      <c r="E1488" s="18">
        <v>8.6364000000000001</v>
      </c>
      <c r="F1488" s="18">
        <v>6.1154000000000002</v>
      </c>
      <c r="G1488" s="18">
        <v>6.8635999999999999</v>
      </c>
      <c r="H1488" s="18">
        <v>22</v>
      </c>
      <c r="I1488" s="18">
        <v>44.414900000000003</v>
      </c>
      <c r="J1488" s="18">
        <v>45.304000000000002</v>
      </c>
      <c r="K1488" s="18">
        <v>30.833200000000001</v>
      </c>
      <c r="L1488" s="18">
        <v>20.176500000000001</v>
      </c>
      <c r="M1488" s="18">
        <v>46.932699999999997</v>
      </c>
      <c r="N1488" s="18">
        <v>31.941600000000001</v>
      </c>
      <c r="O1488" s="18">
        <v>20.901800000000001</v>
      </c>
      <c r="P1488" s="4">
        <f>IF('Data 1Q Ahead No Spaces'!T1488&lt;5,0,IF('Data 1Q Ahead No Spaces'!T1488&lt;11,1,IF('Data 1Q Ahead No Spaces'!T1488&lt;17,2,3)))</f>
        <v>1</v>
      </c>
      <c r="Q1488" s="18">
        <v>9439.2425000000003</v>
      </c>
      <c r="R1488" s="7">
        <f>VLOOKUP('Data 1Q Ahead No Spaces'!W1488,Industry!$A$2:$B$11,2,FALSE)</f>
        <v>1</v>
      </c>
    </row>
    <row r="1489" spans="1:18" ht="15" customHeight="1" x14ac:dyDescent="0.35">
      <c r="A1489" s="4">
        <f>IF('Data 1Q Ahead No Spaces'!A1489='Data 1Q Ahead No Spaces'!A1488,'Data to Use'!A1488,'Data to Use'!A1488+1)</f>
        <v>41</v>
      </c>
      <c r="B1489" s="18">
        <v>1.7713000000000001</v>
      </c>
      <c r="C1489" s="18">
        <v>2.6120000000000001</v>
      </c>
      <c r="D1489" s="18">
        <v>2.3132999999999999</v>
      </c>
      <c r="E1489" s="18">
        <v>6.4583000000000004</v>
      </c>
      <c r="F1489" s="18">
        <v>3.8889</v>
      </c>
      <c r="G1489" s="18">
        <v>4.9166999999999996</v>
      </c>
      <c r="H1489" s="18">
        <v>24</v>
      </c>
      <c r="I1489" s="18">
        <v>46.3476</v>
      </c>
      <c r="J1489" s="18">
        <v>29.652699999999999</v>
      </c>
      <c r="K1489" s="18">
        <v>21.6175</v>
      </c>
      <c r="L1489" s="18">
        <v>13.7898</v>
      </c>
      <c r="M1489" s="18">
        <v>37.169499999999999</v>
      </c>
      <c r="N1489" s="18">
        <v>27.0975</v>
      </c>
      <c r="O1489" s="18">
        <v>17.285399999999999</v>
      </c>
      <c r="P1489" s="4">
        <f>IF('Data 1Q Ahead No Spaces'!T1489&lt;5,0,IF('Data 1Q Ahead No Spaces'!T1489&lt;11,1,IF('Data 1Q Ahead No Spaces'!T1489&lt;17,2,3)))</f>
        <v>1</v>
      </c>
      <c r="Q1489" s="18">
        <v>11428.577600000001</v>
      </c>
      <c r="R1489" s="7">
        <f>VLOOKUP('Data 1Q Ahead No Spaces'!W1489,Industry!$A$2:$B$11,2,FALSE)</f>
        <v>1</v>
      </c>
    </row>
    <row r="1490" spans="1:18" ht="15" customHeight="1" x14ac:dyDescent="0.35">
      <c r="A1490" s="4">
        <f>IF('Data 1Q Ahead No Spaces'!A1490='Data 1Q Ahead No Spaces'!A1489,'Data to Use'!A1489,'Data to Use'!A1489+1)</f>
        <v>41</v>
      </c>
      <c r="B1490" s="18">
        <v>1.9325000000000001</v>
      </c>
      <c r="C1490" s="18">
        <v>2.8887</v>
      </c>
      <c r="D1490" s="18">
        <v>2.4643000000000002</v>
      </c>
      <c r="E1490" s="18">
        <v>4.3042999999999996</v>
      </c>
      <c r="F1490" s="18">
        <v>16.193109969999998</v>
      </c>
      <c r="G1490" s="18">
        <v>4.3042999999999996</v>
      </c>
      <c r="H1490" s="18">
        <v>23</v>
      </c>
      <c r="I1490" s="18">
        <v>45.434800000000003</v>
      </c>
      <c r="J1490" s="18">
        <v>28.802800000000001</v>
      </c>
      <c r="K1490" s="18">
        <v>21.1007</v>
      </c>
      <c r="L1490" s="18">
        <v>13.1213</v>
      </c>
      <c r="M1490" s="18">
        <v>36.501199999999997</v>
      </c>
      <c r="N1490" s="18">
        <v>26.740600000000001</v>
      </c>
      <c r="O1490" s="18">
        <v>16.628399999999999</v>
      </c>
      <c r="P1490" s="4">
        <f>IF('Data 1Q Ahead No Spaces'!T1490&lt;5,0,IF('Data 1Q Ahead No Spaces'!T1490&lt;11,1,IF('Data 1Q Ahead No Spaces'!T1490&lt;17,2,3)))</f>
        <v>1</v>
      </c>
      <c r="Q1490" s="18">
        <v>10800.4596</v>
      </c>
      <c r="R1490" s="7">
        <f>VLOOKUP('Data 1Q Ahead No Spaces'!W1490,Industry!$A$2:$B$11,2,FALSE)</f>
        <v>1</v>
      </c>
    </row>
    <row r="1491" spans="1:18" ht="15" customHeight="1" x14ac:dyDescent="0.35">
      <c r="A1491" s="4">
        <f>IF('Data 1Q Ahead No Spaces'!A1491='Data 1Q Ahead No Spaces'!A1490,'Data to Use'!A1490,'Data to Use'!A1490+1)</f>
        <v>41</v>
      </c>
      <c r="B1491" s="18">
        <v>0.91890000000000005</v>
      </c>
      <c r="C1491" s="18">
        <v>2.7778</v>
      </c>
      <c r="D1491" s="18">
        <v>1.1635</v>
      </c>
      <c r="E1491" s="18">
        <v>5.3333000000000004</v>
      </c>
      <c r="F1491" s="18">
        <v>2.6111</v>
      </c>
      <c r="G1491" s="18">
        <v>3.6333000000000002</v>
      </c>
      <c r="H1491" s="18">
        <v>30</v>
      </c>
      <c r="I1491" s="18">
        <v>47.081200000000003</v>
      </c>
      <c r="J1491" s="18">
        <v>20.4251</v>
      </c>
      <c r="K1491" s="18">
        <v>15.43</v>
      </c>
      <c r="L1491" s="18">
        <v>9.6447000000000003</v>
      </c>
      <c r="M1491" s="18">
        <v>32.372300000000003</v>
      </c>
      <c r="N1491" s="18">
        <v>24.455500000000001</v>
      </c>
      <c r="O1491" s="18">
        <v>15.286099999999999</v>
      </c>
      <c r="P1491" s="4">
        <f>IF('Data 1Q Ahead No Spaces'!T1491&lt;5,0,IF('Data 1Q Ahead No Spaces'!T1491&lt;11,1,IF('Data 1Q Ahead No Spaces'!T1491&lt;17,2,3)))</f>
        <v>1</v>
      </c>
      <c r="Q1491" s="18">
        <v>14218.904500000001</v>
      </c>
      <c r="R1491" s="7">
        <f>VLOOKUP('Data 1Q Ahead No Spaces'!W1491,Industry!$A$2:$B$11,2,FALSE)</f>
        <v>1</v>
      </c>
    </row>
    <row r="1492" spans="1:18" ht="15" customHeight="1" x14ac:dyDescent="0.35">
      <c r="A1492" s="4">
        <f>IF('Data 1Q Ahead No Spaces'!A1492='Data 1Q Ahead No Spaces'!A1491,'Data to Use'!A1491,'Data to Use'!A1491+1)</f>
        <v>41</v>
      </c>
      <c r="B1492" s="18">
        <v>1.5550000000000002</v>
      </c>
      <c r="C1492" s="18">
        <v>2.7355</v>
      </c>
      <c r="D1492" s="18">
        <v>1.9565999999999999</v>
      </c>
      <c r="E1492" s="18">
        <v>8.125</v>
      </c>
      <c r="F1492" s="18">
        <v>5.5171999999999999</v>
      </c>
      <c r="G1492" s="18">
        <v>6.5833000000000004</v>
      </c>
      <c r="H1492" s="18">
        <v>24</v>
      </c>
      <c r="I1492" s="18">
        <v>46.648499999999999</v>
      </c>
      <c r="J1492" s="18">
        <v>21.166</v>
      </c>
      <c r="K1492" s="18">
        <v>15.8474</v>
      </c>
      <c r="L1492" s="18">
        <v>9.9062999999999999</v>
      </c>
      <c r="M1492" s="18">
        <v>33.561500000000002</v>
      </c>
      <c r="N1492" s="18">
        <v>25.1281</v>
      </c>
      <c r="O1492" s="18">
        <v>15.707699999999999</v>
      </c>
      <c r="P1492" s="4">
        <f>IF('Data 1Q Ahead No Spaces'!T1492&lt;5,0,IF('Data 1Q Ahead No Spaces'!T1492&lt;11,1,IF('Data 1Q Ahead No Spaces'!T1492&lt;17,2,3)))</f>
        <v>1</v>
      </c>
      <c r="Q1492" s="18">
        <v>14538.2484</v>
      </c>
      <c r="R1492" s="7">
        <f>VLOOKUP('Data 1Q Ahead No Spaces'!W1492,Industry!$A$2:$B$11,2,FALSE)</f>
        <v>1</v>
      </c>
    </row>
    <row r="1493" spans="1:18" ht="15" customHeight="1" x14ac:dyDescent="0.35">
      <c r="A1493" s="4">
        <f>IF('Data 1Q Ahead No Spaces'!A1493='Data 1Q Ahead No Spaces'!A1492,'Data to Use'!A1492,'Data to Use'!A1492+1)</f>
        <v>41</v>
      </c>
      <c r="B1493" s="18">
        <v>1.8098000000000001</v>
      </c>
      <c r="C1493" s="18">
        <v>3.5183999999999997</v>
      </c>
      <c r="D1493" s="18">
        <v>2.3612000000000002</v>
      </c>
      <c r="E1493" s="18">
        <v>3.6667000000000001</v>
      </c>
      <c r="F1493" s="18">
        <v>-0.77780000000000005</v>
      </c>
      <c r="G1493" s="18">
        <v>1.9523999999999999</v>
      </c>
      <c r="H1493" s="18">
        <v>21</v>
      </c>
      <c r="I1493" s="18">
        <v>43.159300000000002</v>
      </c>
      <c r="J1493" s="18">
        <v>32.915199999999999</v>
      </c>
      <c r="K1493" s="18">
        <v>23.671299999999999</v>
      </c>
      <c r="L1493" s="18">
        <v>14.260400000000001</v>
      </c>
      <c r="M1493" s="18">
        <v>39.051000000000002</v>
      </c>
      <c r="N1493" s="18">
        <v>28.0839</v>
      </c>
      <c r="O1493" s="18">
        <v>16.918700000000001</v>
      </c>
      <c r="P1493" s="4">
        <f>IF('Data 1Q Ahead No Spaces'!T1493&lt;5,0,IF('Data 1Q Ahead No Spaces'!T1493&lt;11,1,IF('Data 1Q Ahead No Spaces'!T1493&lt;17,2,3)))</f>
        <v>1</v>
      </c>
      <c r="Q1493" s="18">
        <v>15011.540999999999</v>
      </c>
      <c r="R1493" s="7">
        <f>VLOOKUP('Data 1Q Ahead No Spaces'!W1493,Industry!$A$2:$B$11,2,FALSE)</f>
        <v>1</v>
      </c>
    </row>
    <row r="1494" spans="1:18" ht="15" customHeight="1" x14ac:dyDescent="0.35">
      <c r="A1494" s="4">
        <f>IF('Data 1Q Ahead No Spaces'!A1494='Data 1Q Ahead No Spaces'!A1493,'Data to Use'!A1493,'Data to Use'!A1493+1)</f>
        <v>41</v>
      </c>
      <c r="B1494" s="18">
        <v>2.6710000000000003</v>
      </c>
      <c r="C1494" s="18">
        <v>4.1016000000000004</v>
      </c>
      <c r="D1494" s="18">
        <v>3.7381000000000002</v>
      </c>
      <c r="E1494" s="18">
        <v>7.8333000000000004</v>
      </c>
      <c r="F1494" s="18">
        <v>-9.8386999999999993</v>
      </c>
      <c r="G1494" s="18">
        <v>5.625</v>
      </c>
      <c r="H1494" s="18">
        <v>24</v>
      </c>
      <c r="I1494" s="18">
        <v>38.3401</v>
      </c>
      <c r="J1494" s="18">
        <v>48.340400000000002</v>
      </c>
      <c r="K1494" s="18">
        <v>31.222000000000001</v>
      </c>
      <c r="L1494" s="18">
        <v>18.595500000000001</v>
      </c>
      <c r="M1494" s="18">
        <v>54.828000000000003</v>
      </c>
      <c r="N1494" s="18">
        <v>35.412199999999999</v>
      </c>
      <c r="O1494" s="18">
        <v>21.091100000000001</v>
      </c>
      <c r="P1494" s="4">
        <f>IF('Data 1Q Ahead No Spaces'!T1494&lt;5,0,IF('Data 1Q Ahead No Spaces'!T1494&lt;11,1,IF('Data 1Q Ahead No Spaces'!T1494&lt;17,2,3)))</f>
        <v>1</v>
      </c>
      <c r="Q1494" s="18">
        <v>13123.115900000001</v>
      </c>
      <c r="R1494" s="7">
        <f>VLOOKUP('Data 1Q Ahead No Spaces'!W1494,Industry!$A$2:$B$11,2,FALSE)</f>
        <v>1</v>
      </c>
    </row>
    <row r="1495" spans="1:18" ht="15" customHeight="1" x14ac:dyDescent="0.35">
      <c r="A1495" s="4">
        <f>IF('Data 1Q Ahead No Spaces'!A1495='Data 1Q Ahead No Spaces'!A1494,'Data to Use'!A1494,'Data to Use'!A1494+1)</f>
        <v>41</v>
      </c>
      <c r="B1495" s="18">
        <v>2.0758000000000001</v>
      </c>
      <c r="C1495" s="18">
        <v>3.1297000000000001</v>
      </c>
      <c r="D1495" s="18">
        <v>2.7640000000000002</v>
      </c>
      <c r="E1495" s="18">
        <v>7.5404999999999998</v>
      </c>
      <c r="F1495" s="18">
        <v>2.5510000000000002</v>
      </c>
      <c r="G1495" s="18">
        <v>5.9729999999999999</v>
      </c>
      <c r="H1495" s="18">
        <v>37</v>
      </c>
      <c r="I1495" s="18">
        <v>38.124299999999998</v>
      </c>
      <c r="J1495" s="18">
        <v>51.517000000000003</v>
      </c>
      <c r="K1495" s="18">
        <v>33.619999999999997</v>
      </c>
      <c r="L1495" s="18">
        <v>19.706900000000001</v>
      </c>
      <c r="M1495" s="18">
        <v>53.233199999999997</v>
      </c>
      <c r="N1495" s="18">
        <v>34.74</v>
      </c>
      <c r="O1495" s="18">
        <v>20.363399999999999</v>
      </c>
      <c r="P1495" s="4">
        <f>IF('Data 1Q Ahead No Spaces'!T1495&lt;5,0,IF('Data 1Q Ahead No Spaces'!T1495&lt;11,1,IF('Data 1Q Ahead No Spaces'!T1495&lt;17,2,3)))</f>
        <v>1</v>
      </c>
      <c r="Q1495" s="18">
        <v>13752.471600000001</v>
      </c>
      <c r="R1495" s="7">
        <f>VLOOKUP('Data 1Q Ahead No Spaces'!W1495,Industry!$A$2:$B$11,2,FALSE)</f>
        <v>1</v>
      </c>
    </row>
    <row r="1496" spans="1:18" ht="15" customHeight="1" x14ac:dyDescent="0.35">
      <c r="A1496" s="4">
        <f>IF('Data 1Q Ahead No Spaces'!A1496='Data 1Q Ahead No Spaces'!A1495,'Data to Use'!A1495,'Data to Use'!A1495+1)</f>
        <v>41</v>
      </c>
      <c r="B1496" s="18">
        <v>2.1665000000000001</v>
      </c>
      <c r="C1496" s="18">
        <v>3.1282999999999999</v>
      </c>
      <c r="D1496" s="18">
        <v>2.8416999999999999</v>
      </c>
      <c r="E1496" s="18">
        <v>9</v>
      </c>
      <c r="F1496" s="18">
        <v>4.2727000000000004</v>
      </c>
      <c r="G1496" s="18">
        <v>7.5184999999999995</v>
      </c>
      <c r="H1496" s="18">
        <v>27</v>
      </c>
      <c r="I1496" s="18">
        <v>35.069099999999999</v>
      </c>
      <c r="J1496" s="18">
        <v>61.268099999999997</v>
      </c>
      <c r="K1496" s="18">
        <v>37.898800000000001</v>
      </c>
      <c r="L1496" s="18">
        <v>21.4862</v>
      </c>
      <c r="M1496" s="18">
        <v>61.662300000000002</v>
      </c>
      <c r="N1496" s="18">
        <v>38.142699999999998</v>
      </c>
      <c r="O1496" s="18">
        <v>21.624400000000001</v>
      </c>
      <c r="P1496" s="4">
        <f>IF('Data 1Q Ahead No Spaces'!T1496&lt;5,0,IF('Data 1Q Ahead No Spaces'!T1496&lt;11,1,IF('Data 1Q Ahead No Spaces'!T1496&lt;17,2,3)))</f>
        <v>1</v>
      </c>
      <c r="Q1496" s="18">
        <v>14238.377200000001</v>
      </c>
      <c r="R1496" s="7">
        <f>VLOOKUP('Data 1Q Ahead No Spaces'!W1496,Industry!$A$2:$B$11,2,FALSE)</f>
        <v>1</v>
      </c>
    </row>
    <row r="1497" spans="1:18" ht="15" customHeight="1" x14ac:dyDescent="0.35">
      <c r="A1497" s="4">
        <f>IF('Data 1Q Ahead No Spaces'!A1497='Data 1Q Ahead No Spaces'!A1496,'Data to Use'!A1496,'Data to Use'!A1496+1)</f>
        <v>41</v>
      </c>
      <c r="B1497" s="18">
        <v>1.2128000000000001</v>
      </c>
      <c r="C1497" s="18">
        <v>1.966</v>
      </c>
      <c r="D1497" s="18">
        <v>1.5076000000000001</v>
      </c>
      <c r="E1497" s="18">
        <v>9.2332999999999998</v>
      </c>
      <c r="F1497" s="18">
        <v>6.2778</v>
      </c>
      <c r="G1497" s="18">
        <v>7.8333000000000004</v>
      </c>
      <c r="H1497" s="18">
        <v>30</v>
      </c>
      <c r="I1497" s="18">
        <v>35.339799999999997</v>
      </c>
      <c r="J1497" s="18">
        <v>52.348799999999997</v>
      </c>
      <c r="K1497" s="18">
        <v>34.2699</v>
      </c>
      <c r="L1497" s="18">
        <v>18.4999</v>
      </c>
      <c r="M1497" s="18">
        <v>52.754300000000001</v>
      </c>
      <c r="N1497" s="18">
        <v>34.535400000000003</v>
      </c>
      <c r="O1497" s="18">
        <v>18.6433</v>
      </c>
      <c r="P1497" s="4">
        <f>IF('Data 1Q Ahead No Spaces'!T1497&lt;5,0,IF('Data 1Q Ahead No Spaces'!T1497&lt;11,1,IF('Data 1Q Ahead No Spaces'!T1497&lt;17,2,3)))</f>
        <v>1</v>
      </c>
      <c r="Q1497" s="18">
        <v>14540.3868</v>
      </c>
      <c r="R1497" s="7">
        <f>VLOOKUP('Data 1Q Ahead No Spaces'!W1497,Industry!$A$2:$B$11,2,FALSE)</f>
        <v>1</v>
      </c>
    </row>
    <row r="1498" spans="1:18" ht="15" customHeight="1" x14ac:dyDescent="0.35">
      <c r="A1498" s="4">
        <f>IF('Data 1Q Ahead No Spaces'!A1498='Data 1Q Ahead No Spaces'!A1497,'Data to Use'!A1497,'Data to Use'!A1497+1)</f>
        <v>41</v>
      </c>
      <c r="B1498" s="18">
        <v>1.3993</v>
      </c>
      <c r="C1498" s="18">
        <v>1.8423</v>
      </c>
      <c r="D1498" s="18">
        <v>1.6892</v>
      </c>
      <c r="E1498" s="18">
        <v>9.4138000000000002</v>
      </c>
      <c r="F1498" s="18">
        <v>5.5945999999999998</v>
      </c>
      <c r="G1498" s="18">
        <v>7.8966000000000003</v>
      </c>
      <c r="H1498" s="18">
        <v>29</v>
      </c>
      <c r="I1498" s="18">
        <v>32.499400000000001</v>
      </c>
      <c r="J1498" s="18">
        <v>60.029600000000002</v>
      </c>
      <c r="K1498" s="18">
        <v>37.390500000000003</v>
      </c>
      <c r="L1498" s="18">
        <v>19.5093</v>
      </c>
      <c r="M1498" s="18">
        <v>60.547699999999999</v>
      </c>
      <c r="N1498" s="18">
        <v>37.713200000000001</v>
      </c>
      <c r="O1498" s="18">
        <v>19.677700000000002</v>
      </c>
      <c r="P1498" s="4">
        <f>IF('Data 1Q Ahead No Spaces'!T1498&lt;5,0,IF('Data 1Q Ahead No Spaces'!T1498&lt;11,1,IF('Data 1Q Ahead No Spaces'!T1498&lt;17,2,3)))</f>
        <v>1</v>
      </c>
      <c r="Q1498" s="18">
        <v>14835.0599</v>
      </c>
      <c r="R1498" s="7">
        <f>VLOOKUP('Data 1Q Ahead No Spaces'!W1498,Industry!$A$2:$B$11,2,FALSE)</f>
        <v>1</v>
      </c>
    </row>
    <row r="1499" spans="1:18" ht="15" customHeight="1" x14ac:dyDescent="0.35">
      <c r="A1499" s="4">
        <f>IF('Data 1Q Ahead No Spaces'!A1499='Data 1Q Ahead No Spaces'!A1498,'Data to Use'!A1498,'Data to Use'!A1498+1)</f>
        <v>41</v>
      </c>
      <c r="B1499" s="18">
        <v>1.3764000000000001</v>
      </c>
      <c r="C1499" s="18">
        <v>1.8239000000000001</v>
      </c>
      <c r="D1499" s="18">
        <v>1.6337999999999999</v>
      </c>
      <c r="E1499" s="18">
        <v>10.526299999999999</v>
      </c>
      <c r="F1499" s="18">
        <v>1.8</v>
      </c>
      <c r="G1499" s="18">
        <v>8.8947000000000003</v>
      </c>
      <c r="H1499" s="18">
        <v>38</v>
      </c>
      <c r="I1499" s="18">
        <v>30.484400000000001</v>
      </c>
      <c r="J1499" s="18">
        <v>69.442300000000003</v>
      </c>
      <c r="K1499" s="18">
        <v>40.844799999999999</v>
      </c>
      <c r="L1499" s="18">
        <v>21.1691</v>
      </c>
      <c r="M1499" s="18">
        <v>70.015299999999996</v>
      </c>
      <c r="N1499" s="18">
        <v>41.181800000000003</v>
      </c>
      <c r="O1499" s="18">
        <v>21.343699999999998</v>
      </c>
      <c r="P1499" s="4">
        <f>IF('Data 1Q Ahead No Spaces'!T1499&lt;5,0,IF('Data 1Q Ahead No Spaces'!T1499&lt;11,1,IF('Data 1Q Ahead No Spaces'!T1499&lt;17,2,3)))</f>
        <v>1</v>
      </c>
      <c r="Q1499" s="18">
        <v>18513.0717</v>
      </c>
      <c r="R1499" s="7">
        <f>VLOOKUP('Data 1Q Ahead No Spaces'!W1499,Industry!$A$2:$B$11,2,FALSE)</f>
        <v>1</v>
      </c>
    </row>
    <row r="1500" spans="1:18" ht="15" customHeight="1" x14ac:dyDescent="0.35">
      <c r="A1500" s="4">
        <f>IF('Data 1Q Ahead No Spaces'!A1500='Data 1Q Ahead No Spaces'!A1499,'Data to Use'!A1499,'Data to Use'!A1499+1)</f>
        <v>41</v>
      </c>
      <c r="B1500" s="18">
        <v>1.7824</v>
      </c>
      <c r="C1500" s="18">
        <v>2.2101999999999999</v>
      </c>
      <c r="D1500" s="18">
        <v>2.0969000000000002</v>
      </c>
      <c r="E1500" s="18">
        <v>10.2121</v>
      </c>
      <c r="F1500" s="18">
        <v>5.4241999999999999</v>
      </c>
      <c r="G1500" s="18">
        <v>8.8484999999999996</v>
      </c>
      <c r="H1500" s="18">
        <v>33</v>
      </c>
      <c r="I1500" s="18">
        <v>25.4146</v>
      </c>
      <c r="J1500" s="18">
        <v>104.00539999999999</v>
      </c>
      <c r="K1500" s="18">
        <v>49.805999999999997</v>
      </c>
      <c r="L1500" s="18">
        <v>26.432600000000001</v>
      </c>
      <c r="M1500" s="18">
        <v>108.82089999999999</v>
      </c>
      <c r="N1500" s="18">
        <v>52.112099999999998</v>
      </c>
      <c r="O1500" s="18">
        <v>27.656400000000001</v>
      </c>
      <c r="P1500" s="4">
        <f>IF('Data 1Q Ahead No Spaces'!T1500&lt;5,0,IF('Data 1Q Ahead No Spaces'!T1500&lt;11,1,IF('Data 1Q Ahead No Spaces'!T1500&lt;17,2,3)))</f>
        <v>1</v>
      </c>
      <c r="Q1500" s="18">
        <v>19166.552299999999</v>
      </c>
      <c r="R1500" s="7">
        <f>VLOOKUP('Data 1Q Ahead No Spaces'!W1500,Industry!$A$2:$B$11,2,FALSE)</f>
        <v>1</v>
      </c>
    </row>
    <row r="1501" spans="1:18" ht="15" customHeight="1" x14ac:dyDescent="0.35">
      <c r="A1501" s="4">
        <f>IF('Data 1Q Ahead No Spaces'!A1501='Data 1Q Ahead No Spaces'!A1500,'Data to Use'!A1500,'Data to Use'!A1500+1)</f>
        <v>41</v>
      </c>
      <c r="B1501" s="18">
        <v>1.4200999999999999</v>
      </c>
      <c r="C1501" s="18">
        <v>1.8127</v>
      </c>
      <c r="D1501" s="18">
        <v>1.6928999999999998</v>
      </c>
      <c r="E1501" s="18">
        <v>9.4615000000000009</v>
      </c>
      <c r="F1501" s="18">
        <v>3.5192000000000001</v>
      </c>
      <c r="G1501" s="18">
        <v>7.7115</v>
      </c>
      <c r="H1501" s="18">
        <v>52</v>
      </c>
      <c r="I1501" s="18">
        <v>22.0989</v>
      </c>
      <c r="J1501" s="18">
        <v>104.7692</v>
      </c>
      <c r="K1501" s="18">
        <v>48.531100000000002</v>
      </c>
      <c r="L1501" s="18">
        <v>23.152799999999999</v>
      </c>
      <c r="M1501" s="18">
        <v>115.88030000000001</v>
      </c>
      <c r="N1501" s="18">
        <v>53.677999999999997</v>
      </c>
      <c r="O1501" s="18">
        <v>25.6083</v>
      </c>
      <c r="P1501" s="4">
        <f>IF('Data 1Q Ahead No Spaces'!T1501&lt;5,0,IF('Data 1Q Ahead No Spaces'!T1501&lt;11,1,IF('Data 1Q Ahead No Spaces'!T1501&lt;17,2,3)))</f>
        <v>1</v>
      </c>
      <c r="Q1501" s="18">
        <v>17518.945100000001</v>
      </c>
      <c r="R1501" s="7">
        <f>VLOOKUP('Data 1Q Ahead No Spaces'!W1501,Industry!$A$2:$B$11,2,FALSE)</f>
        <v>1</v>
      </c>
    </row>
    <row r="1502" spans="1:18" ht="15" customHeight="1" x14ac:dyDescent="0.35">
      <c r="A1502" s="4">
        <f>IF('Data 1Q Ahead No Spaces'!A1502='Data 1Q Ahead No Spaces'!A1501,'Data to Use'!A1501,'Data to Use'!A1501+1)</f>
        <v>41</v>
      </c>
      <c r="B1502" s="18">
        <v>1.8832</v>
      </c>
      <c r="C1502" s="18">
        <v>2.4283000000000001</v>
      </c>
      <c r="D1502" s="18">
        <v>2.2570000000000001</v>
      </c>
      <c r="E1502" s="18">
        <v>5.3810000000000002</v>
      </c>
      <c r="F1502" s="18">
        <v>0.16669999999999999</v>
      </c>
      <c r="G1502" s="18">
        <v>4.3571</v>
      </c>
      <c r="H1502" s="18">
        <v>42</v>
      </c>
      <c r="I1502" s="18">
        <v>18.122900000000001</v>
      </c>
      <c r="J1502" s="18">
        <v>163.59780000000001</v>
      </c>
      <c r="K1502" s="18">
        <v>58.730199999999996</v>
      </c>
      <c r="L1502" s="18">
        <v>29.648700000000002</v>
      </c>
      <c r="M1502" s="18">
        <v>178.55840000000001</v>
      </c>
      <c r="N1502" s="18">
        <v>64.100899999999996</v>
      </c>
      <c r="O1502" s="18">
        <v>32.36</v>
      </c>
      <c r="P1502" s="4">
        <f>IF('Data 1Q Ahead No Spaces'!T1502&lt;5,0,IF('Data 1Q Ahead No Spaces'!T1502&lt;11,1,IF('Data 1Q Ahead No Spaces'!T1502&lt;17,2,3)))</f>
        <v>1</v>
      </c>
      <c r="Q1502" s="18">
        <v>15596.8326</v>
      </c>
      <c r="R1502" s="7">
        <f>VLOOKUP('Data 1Q Ahead No Spaces'!W1502,Industry!$A$2:$B$11,2,FALSE)</f>
        <v>1</v>
      </c>
    </row>
    <row r="1503" spans="1:18" ht="15" customHeight="1" x14ac:dyDescent="0.35">
      <c r="A1503" s="4">
        <f>IF('Data 1Q Ahead No Spaces'!A1503='Data 1Q Ahead No Spaces'!A1502,'Data to Use'!A1502,'Data to Use'!A1502+1)</f>
        <v>41</v>
      </c>
      <c r="B1503" s="18">
        <v>1.7277</v>
      </c>
      <c r="C1503" s="18">
        <v>2.3128000000000002</v>
      </c>
      <c r="D1503" s="18">
        <v>2.0537999999999998</v>
      </c>
      <c r="E1503" s="18">
        <v>8.2280999999999995</v>
      </c>
      <c r="F1503" s="18">
        <v>4.3467000000000002</v>
      </c>
      <c r="G1503" s="18">
        <v>7.1227999999999998</v>
      </c>
      <c r="H1503" s="18">
        <v>57</v>
      </c>
      <c r="I1503" s="18">
        <v>15.9808</v>
      </c>
      <c r="J1503" s="18">
        <v>195.2414</v>
      </c>
      <c r="K1503" s="18">
        <v>63.495699999999999</v>
      </c>
      <c r="L1503" s="18">
        <v>31.2011</v>
      </c>
      <c r="M1503" s="18">
        <v>207.48779999999999</v>
      </c>
      <c r="N1503" s="18">
        <v>67.478399999999993</v>
      </c>
      <c r="O1503" s="18">
        <v>33.158099999999997</v>
      </c>
      <c r="P1503" s="4">
        <f>IF('Data 1Q Ahead No Spaces'!T1503&lt;5,0,IF('Data 1Q Ahead No Spaces'!T1503&lt;11,1,IF('Data 1Q Ahead No Spaces'!T1503&lt;17,2,3)))</f>
        <v>1</v>
      </c>
      <c r="Q1503" s="18">
        <v>12079.952600000001</v>
      </c>
      <c r="R1503" s="7">
        <f>VLOOKUP('Data 1Q Ahead No Spaces'!W1503,Industry!$A$2:$B$11,2,FALSE)</f>
        <v>1</v>
      </c>
    </row>
    <row r="1504" spans="1:18" ht="15" customHeight="1" x14ac:dyDescent="0.35">
      <c r="A1504" s="4">
        <f>IF('Data 1Q Ahead No Spaces'!A1504='Data 1Q Ahead No Spaces'!A1503,'Data to Use'!A1503,'Data to Use'!A1503+1)</f>
        <v>41</v>
      </c>
      <c r="B1504" s="18">
        <v>2.1650999999999998</v>
      </c>
      <c r="C1504" s="18">
        <v>2.8650000000000002</v>
      </c>
      <c r="D1504" s="18">
        <v>2.6</v>
      </c>
      <c r="E1504" s="18">
        <v>5.6189999999999998</v>
      </c>
      <c r="F1504" s="18">
        <v>4.0713999999999997</v>
      </c>
      <c r="G1504" s="18">
        <v>4.6429</v>
      </c>
      <c r="H1504" s="18">
        <v>42</v>
      </c>
      <c r="I1504" s="18">
        <v>14.492800000000001</v>
      </c>
      <c r="J1504" s="18">
        <v>253.03030000000001</v>
      </c>
      <c r="K1504" s="18">
        <v>70.837800000000001</v>
      </c>
      <c r="L1504" s="18">
        <v>36.671100000000003</v>
      </c>
      <c r="M1504" s="18">
        <v>257.197</v>
      </c>
      <c r="N1504" s="18">
        <v>72.004199999999997</v>
      </c>
      <c r="O1504" s="18">
        <v>37.274900000000002</v>
      </c>
      <c r="P1504" s="4">
        <f>IF('Data 1Q Ahead No Spaces'!T1504&lt;5,0,IF('Data 1Q Ahead No Spaces'!T1504&lt;11,1,IF('Data 1Q Ahead No Spaces'!T1504&lt;17,2,3)))</f>
        <v>1</v>
      </c>
      <c r="Q1504" s="18">
        <v>12133.516</v>
      </c>
      <c r="R1504" s="7">
        <f>VLOOKUP('Data 1Q Ahead No Spaces'!W1504,Industry!$A$2:$B$11,2,FALSE)</f>
        <v>1</v>
      </c>
    </row>
    <row r="1505" spans="1:18" ht="15" customHeight="1" x14ac:dyDescent="0.35">
      <c r="A1505" s="4">
        <f>IF('Data 1Q Ahead No Spaces'!A1505='Data 1Q Ahead No Spaces'!A1504,'Data to Use'!A1504,'Data to Use'!A1504+1)</f>
        <v>41</v>
      </c>
      <c r="B1505" s="18">
        <v>2.2659000000000002</v>
      </c>
      <c r="C1505" s="18">
        <v>2.7785000000000002</v>
      </c>
      <c r="D1505" s="18">
        <v>2.6644999999999999</v>
      </c>
      <c r="E1505" s="18">
        <v>9.4474</v>
      </c>
      <c r="F1505" s="18">
        <v>7.1578999999999997</v>
      </c>
      <c r="G1505" s="18">
        <v>8.2368000000000006</v>
      </c>
      <c r="H1505" s="18">
        <v>38</v>
      </c>
      <c r="I1505" s="18">
        <v>15.9232</v>
      </c>
      <c r="J1505" s="18">
        <v>209.47739999999999</v>
      </c>
      <c r="K1505" s="18">
        <v>67.053299999999993</v>
      </c>
      <c r="L1505" s="18">
        <v>33.355499999999999</v>
      </c>
      <c r="M1505" s="18">
        <v>212.4042</v>
      </c>
      <c r="N1505" s="18">
        <v>67.990200000000002</v>
      </c>
      <c r="O1505" s="18">
        <v>33.821599999999997</v>
      </c>
      <c r="P1505" s="4">
        <f>IF('Data 1Q Ahead No Spaces'!T1505&lt;5,0,IF('Data 1Q Ahead No Spaces'!T1505&lt;11,1,IF('Data 1Q Ahead No Spaces'!T1505&lt;17,2,3)))</f>
        <v>1</v>
      </c>
      <c r="Q1505" s="18">
        <v>10427.2433</v>
      </c>
      <c r="R1505" s="7">
        <f>VLOOKUP('Data 1Q Ahead No Spaces'!W1505,Industry!$A$2:$B$11,2,FALSE)</f>
        <v>1</v>
      </c>
    </row>
    <row r="1506" spans="1:18" ht="15" customHeight="1" x14ac:dyDescent="0.35">
      <c r="A1506" s="4">
        <f>IF('Data 1Q Ahead No Spaces'!A1506='Data 1Q Ahead No Spaces'!A1505,'Data to Use'!A1505,'Data to Use'!A1505+1)</f>
        <v>41</v>
      </c>
      <c r="B1506" s="18">
        <v>2.2359</v>
      </c>
      <c r="C1506" s="18">
        <v>2.7269000000000001</v>
      </c>
      <c r="D1506" s="18">
        <v>2.6221999999999999</v>
      </c>
      <c r="E1506" s="18">
        <v>7.4545000000000003</v>
      </c>
      <c r="F1506" s="18">
        <v>5.3939000000000004</v>
      </c>
      <c r="G1506" s="18">
        <v>6.1515000000000004</v>
      </c>
      <c r="H1506" s="18">
        <v>33</v>
      </c>
      <c r="I1506" s="18">
        <v>15.6854</v>
      </c>
      <c r="J1506" s="18">
        <v>208.1831</v>
      </c>
      <c r="K1506" s="18">
        <v>66.889499999999998</v>
      </c>
      <c r="L1506" s="18">
        <v>32.974499999999999</v>
      </c>
      <c r="M1506" s="18">
        <v>211.23439999999999</v>
      </c>
      <c r="N1506" s="18">
        <v>67.869900000000001</v>
      </c>
      <c r="O1506" s="18">
        <v>33.457799999999999</v>
      </c>
      <c r="P1506" s="4">
        <f>IF('Data 1Q Ahead No Spaces'!T1506&lt;5,0,IF('Data 1Q Ahead No Spaces'!T1506&lt;11,1,IF('Data 1Q Ahead No Spaces'!T1506&lt;17,2,3)))</f>
        <v>1</v>
      </c>
      <c r="Q1506" s="18">
        <v>10054.143099999999</v>
      </c>
      <c r="R1506" s="7">
        <f>VLOOKUP('Data 1Q Ahead No Spaces'!W1506,Industry!$A$2:$B$11,2,FALSE)</f>
        <v>1</v>
      </c>
    </row>
    <row r="1507" spans="1:18" ht="15" customHeight="1" x14ac:dyDescent="0.35">
      <c r="A1507" s="4">
        <f>IF('Data 1Q Ahead No Spaces'!A1507='Data 1Q Ahead No Spaces'!A1506,'Data to Use'!A1506,'Data to Use'!A1506+1)</f>
        <v>41</v>
      </c>
      <c r="B1507" s="18">
        <v>2.8748</v>
      </c>
      <c r="C1507" s="18">
        <v>3.6844999999999999</v>
      </c>
      <c r="D1507" s="18">
        <v>3.5249999999999999</v>
      </c>
      <c r="E1507" s="18">
        <v>3.7800000000000002</v>
      </c>
      <c r="F1507" s="18">
        <v>0.49519999999999997</v>
      </c>
      <c r="G1507" s="18">
        <v>2.58</v>
      </c>
      <c r="H1507" s="18">
        <v>50</v>
      </c>
      <c r="I1507" s="18">
        <v>15.500399999999999</v>
      </c>
      <c r="J1507" s="18">
        <v>213.8749</v>
      </c>
      <c r="K1507" s="18">
        <v>66.317400000000006</v>
      </c>
      <c r="L1507" s="18">
        <v>33.415700000000001</v>
      </c>
      <c r="M1507" s="18">
        <v>222.5018</v>
      </c>
      <c r="N1507" s="18">
        <v>68.992400000000004</v>
      </c>
      <c r="O1507" s="18">
        <v>34.763599999999997</v>
      </c>
      <c r="P1507" s="4">
        <f>IF('Data 1Q Ahead No Spaces'!T1507&lt;5,0,IF('Data 1Q Ahead No Spaces'!T1507&lt;11,1,IF('Data 1Q Ahead No Spaces'!T1507&lt;17,2,3)))</f>
        <v>1</v>
      </c>
      <c r="Q1507" s="18">
        <v>7012.9759999999997</v>
      </c>
      <c r="R1507" s="7">
        <f>VLOOKUP('Data 1Q Ahead No Spaces'!W1507,Industry!$A$2:$B$11,2,FALSE)</f>
        <v>1</v>
      </c>
    </row>
    <row r="1508" spans="1:18" ht="15" customHeight="1" x14ac:dyDescent="0.35">
      <c r="A1508" s="4">
        <f>IF('Data 1Q Ahead No Spaces'!A1508='Data 1Q Ahead No Spaces'!A1507,'Data to Use'!A1507,'Data to Use'!A1507+1)</f>
        <v>41</v>
      </c>
      <c r="B1508" s="18">
        <v>3.0699000000000001</v>
      </c>
      <c r="C1508" s="18">
        <v>4.0949</v>
      </c>
      <c r="D1508" s="18">
        <v>3.8637999999999999</v>
      </c>
      <c r="E1508" s="18">
        <v>4.1723999999999997</v>
      </c>
      <c r="F1508" s="18">
        <v>2.4483000000000001</v>
      </c>
      <c r="G1508" s="18">
        <v>2.8275999999999999</v>
      </c>
      <c r="H1508" s="18">
        <v>29</v>
      </c>
      <c r="I1508" s="18">
        <v>15.257400000000001</v>
      </c>
      <c r="J1508" s="18">
        <v>211.96709999999999</v>
      </c>
      <c r="K1508" s="18">
        <v>65.693100000000001</v>
      </c>
      <c r="L1508" s="18">
        <v>32.559699999999999</v>
      </c>
      <c r="M1508" s="18">
        <v>222.6627</v>
      </c>
      <c r="N1508" s="18">
        <v>69.007900000000006</v>
      </c>
      <c r="O1508" s="18">
        <v>34.2027</v>
      </c>
      <c r="P1508" s="4">
        <f>IF('Data 1Q Ahead No Spaces'!T1508&lt;5,0,IF('Data 1Q Ahead No Spaces'!T1508&lt;11,1,IF('Data 1Q Ahead No Spaces'!T1508&lt;17,2,3)))</f>
        <v>1</v>
      </c>
      <c r="Q1508" s="18">
        <v>6003.1571000000004</v>
      </c>
      <c r="R1508" s="7">
        <f>VLOOKUP('Data 1Q Ahead No Spaces'!W1508,Industry!$A$2:$B$11,2,FALSE)</f>
        <v>1</v>
      </c>
    </row>
    <row r="1509" spans="1:18" ht="15" customHeight="1" x14ac:dyDescent="0.35">
      <c r="A1509" s="4">
        <f>IF('Data 1Q Ahead No Spaces'!A1509='Data 1Q Ahead No Spaces'!A1508,'Data to Use'!A1508,'Data to Use'!A1508+1)</f>
        <v>41</v>
      </c>
      <c r="B1509" s="18">
        <v>3.9026000000000001</v>
      </c>
      <c r="C1509" s="18">
        <v>5.5427999999999997</v>
      </c>
      <c r="D1509" s="18">
        <v>5.2995999999999999</v>
      </c>
      <c r="E1509" s="18">
        <v>5.0713999999999997</v>
      </c>
      <c r="F1509" s="18">
        <v>3.8929</v>
      </c>
      <c r="G1509" s="18">
        <v>3.5714000000000001</v>
      </c>
      <c r="H1509" s="18">
        <v>28</v>
      </c>
      <c r="I1509" s="18">
        <v>16.1844</v>
      </c>
      <c r="J1509" s="18">
        <v>191.191</v>
      </c>
      <c r="K1509" s="18">
        <v>63.566099999999999</v>
      </c>
      <c r="L1509" s="18">
        <v>31.0305</v>
      </c>
      <c r="M1509" s="18">
        <v>200.77520000000001</v>
      </c>
      <c r="N1509" s="18">
        <v>66.752600000000001</v>
      </c>
      <c r="O1509" s="18">
        <v>32.586100000000002</v>
      </c>
      <c r="P1509" s="4">
        <f>IF('Data 1Q Ahead No Spaces'!T1509&lt;5,0,IF('Data 1Q Ahead No Spaces'!T1509&lt;11,1,IF('Data 1Q Ahead No Spaces'!T1509&lt;17,2,3)))</f>
        <v>1</v>
      </c>
      <c r="Q1509" s="18">
        <v>7842.1130999999996</v>
      </c>
      <c r="R1509" s="7">
        <f>VLOOKUP('Data 1Q Ahead No Spaces'!W1509,Industry!$A$2:$B$11,2,FALSE)</f>
        <v>1</v>
      </c>
    </row>
    <row r="1510" spans="1:18" ht="15" customHeight="1" x14ac:dyDescent="0.35">
      <c r="A1510" s="4">
        <f>IF('Data 1Q Ahead No Spaces'!A1510='Data 1Q Ahead No Spaces'!A1509,'Data to Use'!A1509,'Data to Use'!A1509+1)</f>
        <v>41</v>
      </c>
      <c r="B1510" s="18">
        <v>2.4147458140000002</v>
      </c>
      <c r="C1510" s="18">
        <v>11.3341114479315</v>
      </c>
      <c r="D1510" s="18">
        <v>9.101455563</v>
      </c>
      <c r="E1510" s="18">
        <v>-17.148099999999999</v>
      </c>
      <c r="F1510" s="18">
        <v>-18.222200000000001</v>
      </c>
      <c r="G1510" s="18">
        <v>-18.7407</v>
      </c>
      <c r="H1510" s="18">
        <v>27</v>
      </c>
      <c r="I1510" s="18">
        <v>11.9148</v>
      </c>
      <c r="J1510" s="18">
        <v>256.14210000000003</v>
      </c>
      <c r="K1510" s="18">
        <v>69.218100000000007</v>
      </c>
      <c r="L1510" s="18">
        <v>30.518899999999999</v>
      </c>
      <c r="M1510" s="18">
        <v>270.05079999999998</v>
      </c>
      <c r="N1510" s="18">
        <v>72.976699999999994</v>
      </c>
      <c r="O1510" s="18">
        <v>32.176099999999998</v>
      </c>
      <c r="P1510" s="4">
        <f>IF('Data 1Q Ahead No Spaces'!T1510&lt;5,0,IF('Data 1Q Ahead No Spaces'!T1510&lt;11,1,IF('Data 1Q Ahead No Spaces'!T1510&lt;17,2,3)))</f>
        <v>1</v>
      </c>
      <c r="Q1510" s="18">
        <v>8758.1934000000001</v>
      </c>
      <c r="R1510" s="7">
        <f>VLOOKUP('Data 1Q Ahead No Spaces'!W1510,Industry!$A$2:$B$11,2,FALSE)</f>
        <v>1</v>
      </c>
    </row>
    <row r="1511" spans="1:18" ht="15" customHeight="1" x14ac:dyDescent="0.35">
      <c r="A1511" s="4">
        <f>IF('Data 1Q Ahead No Spaces'!A1511='Data 1Q Ahead No Spaces'!A1510,'Data to Use'!A1510,'Data to Use'!A1510+1)</f>
        <v>41</v>
      </c>
      <c r="B1511" s="18">
        <v>2.4147458140000002</v>
      </c>
      <c r="C1511" s="18">
        <v>11.3341114479315</v>
      </c>
      <c r="D1511" s="18">
        <v>9.101455563</v>
      </c>
      <c r="E1511" s="18">
        <v>4.5881999999999996</v>
      </c>
      <c r="F1511" s="18">
        <v>4.5881999999999996</v>
      </c>
      <c r="G1511" s="18">
        <v>6.3235000000000001</v>
      </c>
      <c r="H1511" s="18">
        <v>34</v>
      </c>
      <c r="I1511" s="18">
        <v>14.3956</v>
      </c>
      <c r="J1511" s="18">
        <v>195.6217</v>
      </c>
      <c r="K1511" s="18">
        <v>64.941900000000004</v>
      </c>
      <c r="L1511" s="18">
        <v>28.160799999999998</v>
      </c>
      <c r="M1511" s="18">
        <v>201.2259</v>
      </c>
      <c r="N1511" s="18">
        <v>66.802300000000002</v>
      </c>
      <c r="O1511" s="18">
        <v>28.967600000000001</v>
      </c>
      <c r="P1511" s="4">
        <f>IF('Data 1Q Ahead No Spaces'!T1511&lt;5,0,IF('Data 1Q Ahead No Spaces'!T1511&lt;11,1,IF('Data 1Q Ahead No Spaces'!T1511&lt;17,2,3)))</f>
        <v>1</v>
      </c>
      <c r="Q1511" s="18">
        <v>9760.9500000000007</v>
      </c>
      <c r="R1511" s="7">
        <f>VLOOKUP('Data 1Q Ahead No Spaces'!W1511,Industry!$A$2:$B$11,2,FALSE)</f>
        <v>1</v>
      </c>
    </row>
    <row r="1512" spans="1:18" ht="15" customHeight="1" x14ac:dyDescent="0.35">
      <c r="A1512" s="4">
        <f>IF('Data 1Q Ahead No Spaces'!A1512='Data 1Q Ahead No Spaces'!A1511,'Data to Use'!A1511,'Data to Use'!A1511+1)</f>
        <v>41</v>
      </c>
      <c r="B1512" s="18">
        <v>58.351900000000001</v>
      </c>
      <c r="C1512" s="18">
        <v>11.3341114479315</v>
      </c>
      <c r="D1512" s="18">
        <v>9.101455563</v>
      </c>
      <c r="E1512" s="18">
        <v>4.8666999999999998</v>
      </c>
      <c r="F1512" s="18">
        <v>3.9592000000000001</v>
      </c>
      <c r="G1512" s="18">
        <v>4</v>
      </c>
      <c r="H1512" s="18">
        <v>45</v>
      </c>
      <c r="I1512" s="18">
        <v>12.168799999999999</v>
      </c>
      <c r="J1512" s="18">
        <v>291.96260000000001</v>
      </c>
      <c r="K1512" s="18">
        <v>71.998199999999997</v>
      </c>
      <c r="L1512" s="18">
        <v>35.528300000000002</v>
      </c>
      <c r="M1512" s="18">
        <v>305.51400000000001</v>
      </c>
      <c r="N1512" s="18">
        <v>75.3399</v>
      </c>
      <c r="O1512" s="18">
        <v>37.177300000000002</v>
      </c>
      <c r="P1512" s="4">
        <f>IF('Data 1Q Ahead No Spaces'!T1512&lt;5,0,IF('Data 1Q Ahead No Spaces'!T1512&lt;11,1,IF('Data 1Q Ahead No Spaces'!T1512&lt;17,2,3)))</f>
        <v>1</v>
      </c>
      <c r="Q1512" s="18">
        <v>11233.813200000001</v>
      </c>
      <c r="R1512" s="7">
        <f>VLOOKUP('Data 1Q Ahead No Spaces'!W1512,Industry!$A$2:$B$11,2,FALSE)</f>
        <v>1</v>
      </c>
    </row>
    <row r="1513" spans="1:18" ht="15" customHeight="1" x14ac:dyDescent="0.35">
      <c r="A1513" s="4">
        <f>IF('Data 1Q Ahead No Spaces'!A1513='Data 1Q Ahead No Spaces'!A1512,'Data to Use'!A1512,'Data to Use'!A1512+1)</f>
        <v>41</v>
      </c>
      <c r="B1513" s="18">
        <v>15.6167</v>
      </c>
      <c r="C1513" s="18">
        <v>25.312999999999999</v>
      </c>
      <c r="D1513" s="18">
        <v>24.4435</v>
      </c>
      <c r="E1513" s="18">
        <v>6.0909000000000004</v>
      </c>
      <c r="F1513" s="18">
        <v>4.58</v>
      </c>
      <c r="G1513" s="18">
        <v>5.1364000000000001</v>
      </c>
      <c r="H1513" s="18">
        <v>44</v>
      </c>
      <c r="I1513" s="18">
        <v>14.155200000000001</v>
      </c>
      <c r="J1513" s="18">
        <v>226.22550000000001</v>
      </c>
      <c r="K1513" s="18">
        <v>66.9649</v>
      </c>
      <c r="L1513" s="18">
        <v>32.0227</v>
      </c>
      <c r="M1513" s="18">
        <v>237.82679999999999</v>
      </c>
      <c r="N1513" s="18">
        <v>70.399000000000001</v>
      </c>
      <c r="O1513" s="18">
        <v>33.664900000000003</v>
      </c>
      <c r="P1513" s="4">
        <f>IF('Data 1Q Ahead No Spaces'!T1513&lt;5,0,IF('Data 1Q Ahead No Spaces'!T1513&lt;11,1,IF('Data 1Q Ahead No Spaces'!T1513&lt;17,2,3)))</f>
        <v>1</v>
      </c>
      <c r="Q1513" s="18">
        <v>12803.31</v>
      </c>
      <c r="R1513" s="7">
        <f>VLOOKUP('Data 1Q Ahead No Spaces'!W1513,Industry!$A$2:$B$11,2,FALSE)</f>
        <v>1</v>
      </c>
    </row>
    <row r="1514" spans="1:18" ht="15" customHeight="1" x14ac:dyDescent="0.35">
      <c r="A1514" s="4">
        <f>IF('Data 1Q Ahead No Spaces'!A1514='Data 1Q Ahead No Spaces'!A1513,'Data to Use'!A1513,'Data to Use'!A1513+1)</f>
        <v>41</v>
      </c>
      <c r="B1514" s="18">
        <v>2.9447000000000001</v>
      </c>
      <c r="C1514" s="18">
        <v>3.4594</v>
      </c>
      <c r="D1514" s="18">
        <v>3.1764000000000001</v>
      </c>
      <c r="E1514" s="18">
        <v>5.0488</v>
      </c>
      <c r="F1514" s="18">
        <v>2.3845999999999998</v>
      </c>
      <c r="G1514" s="18">
        <v>4.0731999999999999</v>
      </c>
      <c r="H1514" s="18">
        <v>41</v>
      </c>
      <c r="I1514" s="18">
        <v>15.417</v>
      </c>
      <c r="J1514" s="18">
        <v>191.8819</v>
      </c>
      <c r="K1514" s="18">
        <v>63.709899999999998</v>
      </c>
      <c r="L1514" s="18">
        <v>29.5824</v>
      </c>
      <c r="M1514" s="18">
        <v>201.1808</v>
      </c>
      <c r="N1514" s="18">
        <v>66.797399999999996</v>
      </c>
      <c r="O1514" s="18">
        <v>31.015999999999998</v>
      </c>
      <c r="P1514" s="4">
        <f>IF('Data 1Q Ahead No Spaces'!T1514&lt;5,0,IF('Data 1Q Ahead No Spaces'!T1514&lt;11,1,IF('Data 1Q Ahead No Spaces'!T1514&lt;17,2,3)))</f>
        <v>1</v>
      </c>
      <c r="Q1514" s="18">
        <v>12922.089</v>
      </c>
      <c r="R1514" s="7">
        <f>VLOOKUP('Data 1Q Ahead No Spaces'!W1514,Industry!$A$2:$B$11,2,FALSE)</f>
        <v>1</v>
      </c>
    </row>
    <row r="1515" spans="1:18" ht="15" customHeight="1" x14ac:dyDescent="0.35">
      <c r="A1515" s="4">
        <f>IF('Data 1Q Ahead No Spaces'!A1515='Data 1Q Ahead No Spaces'!A1514,'Data to Use'!A1514,'Data to Use'!A1514+1)</f>
        <v>41</v>
      </c>
      <c r="B1515" s="18">
        <v>2.6621000000000001</v>
      </c>
      <c r="C1515" s="18">
        <v>4.0705</v>
      </c>
      <c r="D1515" s="18">
        <v>3.3439000000000001</v>
      </c>
      <c r="E1515" s="18">
        <v>3.58</v>
      </c>
      <c r="F1515" s="18">
        <v>0.35189999999999999</v>
      </c>
      <c r="G1515" s="18">
        <v>2.44</v>
      </c>
      <c r="H1515" s="18">
        <v>50</v>
      </c>
      <c r="I1515" s="18">
        <v>17.644400000000001</v>
      </c>
      <c r="J1515" s="18">
        <v>169.7792</v>
      </c>
      <c r="K1515" s="18">
        <v>60.9651</v>
      </c>
      <c r="L1515" s="18">
        <v>29.956600000000002</v>
      </c>
      <c r="M1515" s="18">
        <v>178.48580000000001</v>
      </c>
      <c r="N1515" s="18">
        <v>64.091499999999996</v>
      </c>
      <c r="O1515" s="18">
        <v>31.492799999999999</v>
      </c>
      <c r="P1515" s="4">
        <f>IF('Data 1Q Ahead No Spaces'!T1515&lt;5,0,IF('Data 1Q Ahead No Spaces'!T1515&lt;11,1,IF('Data 1Q Ahead No Spaces'!T1515&lt;17,2,3)))</f>
        <v>1</v>
      </c>
      <c r="Q1515" s="18">
        <v>15241.026</v>
      </c>
      <c r="R1515" s="7">
        <f>VLOOKUP('Data 1Q Ahead No Spaces'!W1515,Industry!$A$2:$B$11,2,FALSE)</f>
        <v>1</v>
      </c>
    </row>
    <row r="1516" spans="1:18" ht="15" customHeight="1" x14ac:dyDescent="0.35">
      <c r="A1516" s="4">
        <f>IF('Data 1Q Ahead No Spaces'!A1516='Data 1Q Ahead No Spaces'!A1515,'Data to Use'!A1515,'Data to Use'!A1515+1)</f>
        <v>41</v>
      </c>
      <c r="B1516" s="18">
        <v>3.0830000000000002</v>
      </c>
      <c r="C1516" s="18">
        <v>4.0467000000000004</v>
      </c>
      <c r="D1516" s="18">
        <v>3.8428</v>
      </c>
      <c r="E1516" s="18">
        <v>5.5122</v>
      </c>
      <c r="F1516" s="18">
        <v>3.6444000000000001</v>
      </c>
      <c r="G1516" s="18">
        <v>4.6585000000000001</v>
      </c>
      <c r="H1516" s="18">
        <v>41</v>
      </c>
      <c r="I1516" s="18">
        <v>15.821899999999999</v>
      </c>
      <c r="J1516" s="18">
        <v>196.2482</v>
      </c>
      <c r="K1516" s="18">
        <v>64.105599999999995</v>
      </c>
      <c r="L1516" s="18">
        <v>31.0502</v>
      </c>
      <c r="M1516" s="18">
        <v>206.1328</v>
      </c>
      <c r="N1516" s="18">
        <v>67.334400000000002</v>
      </c>
      <c r="O1516" s="18">
        <v>32.614199999999997</v>
      </c>
      <c r="P1516" s="4">
        <f>IF('Data 1Q Ahead No Spaces'!T1516&lt;5,0,IF('Data 1Q Ahead No Spaces'!T1516&lt;11,1,IF('Data 1Q Ahead No Spaces'!T1516&lt;17,2,3)))</f>
        <v>1</v>
      </c>
      <c r="Q1516" s="18">
        <v>13674.346</v>
      </c>
      <c r="R1516" s="7">
        <f>VLOOKUP('Data 1Q Ahead No Spaces'!W1516,Industry!$A$2:$B$11,2,FALSE)</f>
        <v>1</v>
      </c>
    </row>
    <row r="1517" spans="1:18" ht="15" customHeight="1" x14ac:dyDescent="0.35">
      <c r="A1517" s="4">
        <f>IF('Data 1Q Ahead No Spaces'!A1517='Data 1Q Ahead No Spaces'!A1516,'Data to Use'!A1516,'Data to Use'!A1516+1)</f>
        <v>41</v>
      </c>
      <c r="B1517" s="18">
        <v>3.1695000000000002</v>
      </c>
      <c r="C1517" s="18">
        <v>4.1039000000000003</v>
      </c>
      <c r="D1517" s="18">
        <v>3.9396</v>
      </c>
      <c r="E1517" s="18">
        <v>7.3784000000000001</v>
      </c>
      <c r="F1517" s="18">
        <v>5.1914999999999996</v>
      </c>
      <c r="G1517" s="18">
        <v>6.2702999999999998</v>
      </c>
      <c r="H1517" s="18">
        <v>37</v>
      </c>
      <c r="I1517" s="18">
        <v>12.9223</v>
      </c>
      <c r="J1517" s="18">
        <v>214.78870000000001</v>
      </c>
      <c r="K1517" s="18">
        <v>60.128100000000003</v>
      </c>
      <c r="L1517" s="18">
        <v>27.755700000000001</v>
      </c>
      <c r="M1517" s="18">
        <v>257.2183</v>
      </c>
      <c r="N1517" s="18">
        <v>72.005899999999997</v>
      </c>
      <c r="O1517" s="18">
        <v>33.238500000000002</v>
      </c>
      <c r="P1517" s="4">
        <f>IF('Data 1Q Ahead No Spaces'!T1517&lt;5,0,IF('Data 1Q Ahead No Spaces'!T1517&lt;11,1,IF('Data 1Q Ahead No Spaces'!T1517&lt;17,2,3)))</f>
        <v>1</v>
      </c>
      <c r="Q1517" s="18">
        <v>11701.95</v>
      </c>
      <c r="R1517" s="7">
        <f>VLOOKUP('Data 1Q Ahead No Spaces'!W1517,Industry!$A$2:$B$11,2,FALSE)</f>
        <v>1</v>
      </c>
    </row>
    <row r="1518" spans="1:18" ht="15" customHeight="1" x14ac:dyDescent="0.35">
      <c r="A1518" s="4">
        <f>IF('Data 1Q Ahead No Spaces'!A1518='Data 1Q Ahead No Spaces'!A1517,'Data to Use'!A1517,'Data to Use'!A1517+1)</f>
        <v>41</v>
      </c>
      <c r="B1518" s="18">
        <v>5.0225999999999997</v>
      </c>
      <c r="C1518" s="18">
        <v>7.7382</v>
      </c>
      <c r="D1518" s="18">
        <v>7.1894999999999998</v>
      </c>
      <c r="E1518" s="18">
        <v>-2.6667000000000001</v>
      </c>
      <c r="F1518" s="18">
        <v>-2.6604000000000001</v>
      </c>
      <c r="G1518" s="18">
        <v>-3.6922999999999999</v>
      </c>
      <c r="H1518" s="18">
        <v>39</v>
      </c>
      <c r="I1518" s="18">
        <v>5.0796999999999999</v>
      </c>
      <c r="J1518" s="18">
        <v>610</v>
      </c>
      <c r="K1518" s="18">
        <v>74.242900000000006</v>
      </c>
      <c r="L1518" s="18">
        <v>30.9864</v>
      </c>
      <c r="M1518" s="18">
        <v>721.62789999999995</v>
      </c>
      <c r="N1518" s="18">
        <v>87.828999999999994</v>
      </c>
      <c r="O1518" s="18">
        <v>36.656799999999997</v>
      </c>
      <c r="P1518" s="4">
        <f>IF('Data 1Q Ahead No Spaces'!T1518&lt;5,0,IF('Data 1Q Ahead No Spaces'!T1518&lt;11,1,IF('Data 1Q Ahead No Spaces'!T1518&lt;17,2,3)))</f>
        <v>1</v>
      </c>
      <c r="Q1518" s="18">
        <v>8773.3119999999999</v>
      </c>
      <c r="R1518" s="7">
        <f>VLOOKUP('Data 1Q Ahead No Spaces'!W1518,Industry!$A$2:$B$11,2,FALSE)</f>
        <v>1</v>
      </c>
    </row>
    <row r="1519" spans="1:18" ht="15" customHeight="1" x14ac:dyDescent="0.35">
      <c r="A1519" s="4">
        <f>IF('Data 1Q Ahead No Spaces'!A1519='Data 1Q Ahead No Spaces'!A1518,'Data to Use'!A1518,'Data to Use'!A1518+1)</f>
        <v>41</v>
      </c>
      <c r="B1519" s="18">
        <v>2.9813000000000001</v>
      </c>
      <c r="C1519" s="18">
        <v>4.1273999999999997</v>
      </c>
      <c r="D1519" s="18">
        <v>3.9335</v>
      </c>
      <c r="E1519" s="18">
        <v>6.3616999999999999</v>
      </c>
      <c r="F1519" s="18">
        <v>5.1914999999999996</v>
      </c>
      <c r="G1519" s="18">
        <v>5.2553000000000001</v>
      </c>
      <c r="H1519" s="18">
        <v>47</v>
      </c>
      <c r="I1519" s="18">
        <v>-13.2149</v>
      </c>
      <c r="J1519" s="18">
        <v>209.63212290000001</v>
      </c>
      <c r="K1519" s="18">
        <v>130.64750000000001</v>
      </c>
      <c r="L1519" s="18">
        <v>30.727599999999999</v>
      </c>
      <c r="M1519" s="18">
        <v>289.78154369999999</v>
      </c>
      <c r="N1519" s="18">
        <v>156.18709999999999</v>
      </c>
      <c r="O1519" s="18">
        <v>36.734299999999998</v>
      </c>
      <c r="P1519" s="4">
        <f>IF('Data 1Q Ahead No Spaces'!T1519&lt;5,0,IF('Data 1Q Ahead No Spaces'!T1519&lt;11,1,IF('Data 1Q Ahead No Spaces'!T1519&lt;17,2,3)))</f>
        <v>1</v>
      </c>
      <c r="Q1519" s="18">
        <v>9713.61</v>
      </c>
      <c r="R1519" s="7">
        <f>VLOOKUP('Data 1Q Ahead No Spaces'!W1519,Industry!$A$2:$B$11,2,FALSE)</f>
        <v>1</v>
      </c>
    </row>
    <row r="1520" spans="1:18" ht="15" customHeight="1" x14ac:dyDescent="0.35">
      <c r="A1520" s="4">
        <f>IF('Data 1Q Ahead No Spaces'!A1520='Data 1Q Ahead No Spaces'!A1519,'Data to Use'!A1519,'Data to Use'!A1519+1)</f>
        <v>41</v>
      </c>
      <c r="B1520" s="18">
        <v>3.3289</v>
      </c>
      <c r="C1520" s="18">
        <v>4.9549000000000003</v>
      </c>
      <c r="D1520" s="18">
        <v>4.3863000000000003</v>
      </c>
      <c r="E1520" s="18">
        <v>6.1818</v>
      </c>
      <c r="F1520" s="18">
        <v>0.1842</v>
      </c>
      <c r="G1520" s="18">
        <v>5.3029999999999999</v>
      </c>
      <c r="H1520" s="18">
        <v>33</v>
      </c>
      <c r="I1520" s="18">
        <v>-13.7417</v>
      </c>
      <c r="J1520" s="18">
        <v>209.63212290000001</v>
      </c>
      <c r="K1520" s="18">
        <v>105.539</v>
      </c>
      <c r="L1520" s="18">
        <v>28.715</v>
      </c>
      <c r="M1520" s="18">
        <v>289.78154369999999</v>
      </c>
      <c r="N1520" s="18">
        <v>150.50630000000001</v>
      </c>
      <c r="O1520" s="18">
        <v>40.949599999999997</v>
      </c>
      <c r="P1520" s="4">
        <f>IF('Data 1Q Ahead No Spaces'!T1520&lt;5,0,IF('Data 1Q Ahead No Spaces'!T1520&lt;11,1,IF('Data 1Q Ahead No Spaces'!T1520&lt;17,2,3)))</f>
        <v>1</v>
      </c>
      <c r="Q1520" s="18">
        <v>12538.128000000001</v>
      </c>
      <c r="R1520" s="7">
        <f>VLOOKUP('Data 1Q Ahead No Spaces'!W1520,Industry!$A$2:$B$11,2,FALSE)</f>
        <v>1</v>
      </c>
    </row>
    <row r="1521" spans="1:18" ht="15" customHeight="1" x14ac:dyDescent="0.35">
      <c r="A1521" s="4">
        <f>IF('Data 1Q Ahead No Spaces'!A1521='Data 1Q Ahead No Spaces'!A1520,'Data to Use'!A1520,'Data to Use'!A1520+1)</f>
        <v>41</v>
      </c>
      <c r="B1521" s="18">
        <v>3.6103000000000001</v>
      </c>
      <c r="C1521" s="18">
        <v>4.9135999999999997</v>
      </c>
      <c r="D1521" s="18">
        <v>4.7120999999999995</v>
      </c>
      <c r="E1521" s="18">
        <v>8.2646999999999995</v>
      </c>
      <c r="F1521" s="18">
        <v>4.9111000000000002</v>
      </c>
      <c r="G1521" s="18">
        <v>7.1471</v>
      </c>
      <c r="H1521" s="18">
        <v>34</v>
      </c>
      <c r="I1521" s="18">
        <v>-18.711500000000001</v>
      </c>
      <c r="J1521" s="18">
        <v>209.63212290000001</v>
      </c>
      <c r="K1521" s="18">
        <v>149.93039999999999</v>
      </c>
      <c r="L1521" s="18">
        <v>35.841500000000003</v>
      </c>
      <c r="M1521" s="18">
        <v>289.78154369999999</v>
      </c>
      <c r="N1521" s="18">
        <v>178.273</v>
      </c>
      <c r="O1521" s="18">
        <v>42.616900000000001</v>
      </c>
      <c r="P1521" s="4">
        <f>IF('Data 1Q Ahead No Spaces'!T1521&lt;5,0,IF('Data 1Q Ahead No Spaces'!T1521&lt;11,1,IF('Data 1Q Ahead No Spaces'!T1521&lt;17,2,3)))</f>
        <v>1</v>
      </c>
      <c r="Q1521" s="18">
        <v>12256.146000000001</v>
      </c>
      <c r="R1521" s="7">
        <f>VLOOKUP('Data 1Q Ahead No Spaces'!W1521,Industry!$A$2:$B$11,2,FALSE)</f>
        <v>1</v>
      </c>
    </row>
    <row r="1522" spans="1:18" ht="15" customHeight="1" x14ac:dyDescent="0.35">
      <c r="A1522" s="4">
        <f>IF('Data 1Q Ahead No Spaces'!A1522='Data 1Q Ahead No Spaces'!A1521,'Data to Use'!A1521,'Data to Use'!A1521+1)</f>
        <v>41</v>
      </c>
      <c r="B1522" s="18">
        <v>2.3340000000000001</v>
      </c>
      <c r="C1522" s="18">
        <v>2.8576000000000001</v>
      </c>
      <c r="D1522" s="18">
        <v>2.738</v>
      </c>
      <c r="E1522" s="18">
        <v>8.4827999999999992</v>
      </c>
      <c r="F1522" s="18">
        <v>6.4482999999999997</v>
      </c>
      <c r="G1522" s="18">
        <v>7.3448000000000002</v>
      </c>
      <c r="H1522" s="18">
        <v>29</v>
      </c>
      <c r="I1522" s="18">
        <v>-22.097200000000001</v>
      </c>
      <c r="J1522" s="18">
        <v>209.63212290000001</v>
      </c>
      <c r="K1522" s="18">
        <v>173.20689999999999</v>
      </c>
      <c r="L1522" s="18">
        <v>35.822699999999998</v>
      </c>
      <c r="M1522" s="18">
        <v>289.78154369999999</v>
      </c>
      <c r="N1522" s="18">
        <v>206.8425</v>
      </c>
      <c r="O1522" s="18">
        <v>42.779200000000003</v>
      </c>
      <c r="P1522" s="4">
        <f>IF('Data 1Q Ahead No Spaces'!T1522&lt;5,0,IF('Data 1Q Ahead No Spaces'!T1522&lt;11,1,IF('Data 1Q Ahead No Spaces'!T1522&lt;17,2,3)))</f>
        <v>1</v>
      </c>
      <c r="Q1522" s="18">
        <v>12359.04</v>
      </c>
      <c r="R1522" s="7">
        <f>VLOOKUP('Data 1Q Ahead No Spaces'!W1522,Industry!$A$2:$B$11,2,FALSE)</f>
        <v>1</v>
      </c>
    </row>
    <row r="1523" spans="1:18" ht="15" customHeight="1" x14ac:dyDescent="0.35">
      <c r="A1523" s="4">
        <f>IF('Data 1Q Ahead No Spaces'!A1523='Data 1Q Ahead No Spaces'!A1522,'Data to Use'!A1522,'Data to Use'!A1522+1)</f>
        <v>41</v>
      </c>
      <c r="B1523" s="18">
        <v>2.6240000000000001</v>
      </c>
      <c r="C1523" s="18">
        <v>3.1223000000000001</v>
      </c>
      <c r="D1523" s="18">
        <v>3.0287000000000002</v>
      </c>
      <c r="E1523" s="18">
        <v>8.6341000000000001</v>
      </c>
      <c r="F1523" s="18">
        <v>5.6829000000000001</v>
      </c>
      <c r="G1523" s="18">
        <v>7.5366</v>
      </c>
      <c r="H1523" s="18">
        <v>41</v>
      </c>
      <c r="I1523" s="18">
        <v>-20.261700000000001</v>
      </c>
      <c r="J1523" s="18">
        <v>209.63212290000001</v>
      </c>
      <c r="K1523" s="18">
        <v>153.21209999999999</v>
      </c>
      <c r="L1523" s="18">
        <v>39.861199999999997</v>
      </c>
      <c r="M1523" s="18">
        <v>289.78154369999999</v>
      </c>
      <c r="N1523" s="18">
        <v>177.87880000000001</v>
      </c>
      <c r="O1523" s="18">
        <v>46.278799999999997</v>
      </c>
      <c r="P1523" s="4">
        <f>IF('Data 1Q Ahead No Spaces'!T1523&lt;5,0,IF('Data 1Q Ahead No Spaces'!T1523&lt;11,1,IF('Data 1Q Ahead No Spaces'!T1523&lt;17,2,3)))</f>
        <v>1</v>
      </c>
      <c r="Q1523" s="18">
        <v>11341.632</v>
      </c>
      <c r="R1523" s="7">
        <f>VLOOKUP('Data 1Q Ahead No Spaces'!W1523,Industry!$A$2:$B$11,2,FALSE)</f>
        <v>1</v>
      </c>
    </row>
    <row r="1524" spans="1:18" ht="15" customHeight="1" x14ac:dyDescent="0.35">
      <c r="A1524" s="4">
        <f>IF('Data 1Q Ahead No Spaces'!A1524='Data 1Q Ahead No Spaces'!A1523,'Data to Use'!A1523,'Data to Use'!A1523+1)</f>
        <v>41</v>
      </c>
      <c r="B1524" s="18">
        <v>2.6520999999999999</v>
      </c>
      <c r="C1524" s="18">
        <v>3.2846000000000002</v>
      </c>
      <c r="D1524" s="18">
        <v>3.0615999999999999</v>
      </c>
      <c r="E1524" s="18">
        <v>8.4839000000000002</v>
      </c>
      <c r="F1524" s="18">
        <v>4.8250000000000002</v>
      </c>
      <c r="G1524" s="18">
        <v>7.2903000000000002</v>
      </c>
      <c r="H1524" s="18">
        <v>31</v>
      </c>
      <c r="I1524" s="18">
        <v>-21.1099</v>
      </c>
      <c r="J1524" s="18">
        <v>209.63212290000001</v>
      </c>
      <c r="K1524" s="18">
        <v>170.71350000000001</v>
      </c>
      <c r="L1524" s="18">
        <v>49.1492</v>
      </c>
      <c r="M1524" s="18">
        <v>289.78154369999999</v>
      </c>
      <c r="N1524" s="18">
        <v>173.3227</v>
      </c>
      <c r="O1524" s="18">
        <v>49.900399999999998</v>
      </c>
      <c r="P1524" s="4">
        <f>IF('Data 1Q Ahead No Spaces'!T1524&lt;5,0,IF('Data 1Q Ahead No Spaces'!T1524&lt;11,1,IF('Data 1Q Ahead No Spaces'!T1524&lt;17,2,3)))</f>
        <v>1</v>
      </c>
      <c r="Q1524" s="18">
        <v>13061.739</v>
      </c>
      <c r="R1524" s="7">
        <f>VLOOKUP('Data 1Q Ahead No Spaces'!W1524,Industry!$A$2:$B$11,2,FALSE)</f>
        <v>1</v>
      </c>
    </row>
    <row r="1525" spans="1:18" ht="15" customHeight="1" x14ac:dyDescent="0.35">
      <c r="A1525" s="4">
        <f>IF('Data 1Q Ahead No Spaces'!A1525='Data 1Q Ahead No Spaces'!A1524,'Data to Use'!A1524,'Data to Use'!A1524+1)</f>
        <v>41</v>
      </c>
      <c r="B1525" s="18">
        <v>2.5266999999999999</v>
      </c>
      <c r="C1525" s="18">
        <v>3.0057999999999998</v>
      </c>
      <c r="D1525" s="18">
        <v>2.9007000000000001</v>
      </c>
      <c r="E1525" s="18">
        <v>10.896599999999999</v>
      </c>
      <c r="F1525" s="18">
        <v>8.2068999999999992</v>
      </c>
      <c r="G1525" s="18">
        <v>9.6206999999999994</v>
      </c>
      <c r="H1525" s="18">
        <v>29</v>
      </c>
      <c r="I1525" s="18">
        <v>-23.412299999999998</v>
      </c>
      <c r="J1525" s="18">
        <v>209.63212290000001</v>
      </c>
      <c r="K1525" s="18">
        <v>190.52699999999999</v>
      </c>
      <c r="L1525" s="18">
        <v>47.624299999999998</v>
      </c>
      <c r="M1525" s="18">
        <v>289.78154369999999</v>
      </c>
      <c r="N1525" s="18">
        <v>193.66370000000001</v>
      </c>
      <c r="O1525" s="18">
        <v>48.408299999999997</v>
      </c>
      <c r="P1525" s="4">
        <f>IF('Data 1Q Ahead No Spaces'!T1525&lt;5,0,IF('Data 1Q Ahead No Spaces'!T1525&lt;11,1,IF('Data 1Q Ahead No Spaces'!T1525&lt;17,2,3)))</f>
        <v>1</v>
      </c>
      <c r="Q1525" s="18">
        <v>12236.147000000001</v>
      </c>
      <c r="R1525" s="7">
        <f>VLOOKUP('Data 1Q Ahead No Spaces'!W1525,Industry!$A$2:$B$11,2,FALSE)</f>
        <v>1</v>
      </c>
    </row>
    <row r="1526" spans="1:18" ht="15" customHeight="1" x14ac:dyDescent="0.35">
      <c r="A1526" s="4">
        <f>IF('Data 1Q Ahead No Spaces'!A1526='Data 1Q Ahead No Spaces'!A1525,'Data to Use'!A1525,'Data to Use'!A1525+1)</f>
        <v>41</v>
      </c>
      <c r="B1526" s="18">
        <v>2.4748999999999999</v>
      </c>
      <c r="C1526" s="18">
        <v>2.9802</v>
      </c>
      <c r="D1526" s="18">
        <v>2.8441999999999998</v>
      </c>
      <c r="E1526" s="18">
        <v>10.142899999999999</v>
      </c>
      <c r="F1526" s="18">
        <v>7.3571</v>
      </c>
      <c r="G1526" s="18">
        <v>8.75</v>
      </c>
      <c r="H1526" s="18">
        <v>28</v>
      </c>
      <c r="I1526" s="18">
        <v>-21.7438</v>
      </c>
      <c r="J1526" s="18">
        <v>209.63212290000001</v>
      </c>
      <c r="K1526" s="18">
        <v>177.67599999999999</v>
      </c>
      <c r="L1526" s="18">
        <v>47.901200000000003</v>
      </c>
      <c r="M1526" s="18">
        <v>289.78154369999999</v>
      </c>
      <c r="N1526" s="18">
        <v>180.6525</v>
      </c>
      <c r="O1526" s="18">
        <v>48.703699999999998</v>
      </c>
      <c r="P1526" s="4">
        <f>IF('Data 1Q Ahead No Spaces'!T1526&lt;5,0,IF('Data 1Q Ahead No Spaces'!T1526&lt;11,1,IF('Data 1Q Ahead No Spaces'!T1526&lt;17,2,3)))</f>
        <v>1</v>
      </c>
      <c r="Q1526" s="18">
        <v>12634.824000000001</v>
      </c>
      <c r="R1526" s="7">
        <f>VLOOKUP('Data 1Q Ahead No Spaces'!W1526,Industry!$A$2:$B$11,2,FALSE)</f>
        <v>1</v>
      </c>
    </row>
    <row r="1527" spans="1:18" ht="15" customHeight="1" x14ac:dyDescent="0.35">
      <c r="A1527" s="4">
        <f>IF('Data 1Q Ahead No Spaces'!A1527='Data 1Q Ahead No Spaces'!A1526,'Data to Use'!A1526,'Data to Use'!A1526+1)</f>
        <v>41</v>
      </c>
      <c r="B1527" s="18">
        <v>2.7147999999999999</v>
      </c>
      <c r="C1527" s="18">
        <v>3.1913</v>
      </c>
      <c r="D1527" s="18">
        <v>3.0638000000000001</v>
      </c>
      <c r="E1527" s="18">
        <v>7.875</v>
      </c>
      <c r="F1527" s="18">
        <v>2.3125</v>
      </c>
      <c r="G1527" s="18">
        <v>7.4375</v>
      </c>
      <c r="H1527" s="18">
        <v>32</v>
      </c>
      <c r="I1527" s="18">
        <v>-20.827200000000001</v>
      </c>
      <c r="J1527" s="18">
        <v>209.63212290000001</v>
      </c>
      <c r="K1527" s="18">
        <v>181.0702</v>
      </c>
      <c r="L1527" s="18">
        <v>46.320300000000003</v>
      </c>
      <c r="M1527" s="18">
        <v>289.78154369999999</v>
      </c>
      <c r="N1527" s="18">
        <v>181.41540000000001</v>
      </c>
      <c r="O1527" s="18">
        <v>46.4086</v>
      </c>
      <c r="P1527" s="4">
        <f>IF('Data 1Q Ahead No Spaces'!T1527&lt;5,0,IF('Data 1Q Ahead No Spaces'!T1527&lt;11,1,IF('Data 1Q Ahead No Spaces'!T1527&lt;17,2,3)))</f>
        <v>1</v>
      </c>
      <c r="Q1527" s="18">
        <v>14706.598</v>
      </c>
      <c r="R1527" s="7">
        <f>VLOOKUP('Data 1Q Ahead No Spaces'!W1527,Industry!$A$2:$B$11,2,FALSE)</f>
        <v>1</v>
      </c>
    </row>
    <row r="1528" spans="1:18" ht="15" customHeight="1" x14ac:dyDescent="0.35">
      <c r="A1528" s="4">
        <f>IF('Data 1Q Ahead No Spaces'!A1528='Data 1Q Ahead No Spaces'!A1527,'Data to Use'!A1527,'Data to Use'!A1527+1)</f>
        <v>41</v>
      </c>
      <c r="B1528" s="18">
        <v>2.7302999999999997</v>
      </c>
      <c r="C1528" s="18">
        <v>3.25</v>
      </c>
      <c r="D1528" s="18">
        <v>3.0689000000000002</v>
      </c>
      <c r="E1528" s="18">
        <v>9.6667000000000005</v>
      </c>
      <c r="F1528" s="18">
        <v>6.1891999999999996</v>
      </c>
      <c r="G1528" s="18">
        <v>8.4666999999999994</v>
      </c>
      <c r="H1528" s="18">
        <v>30</v>
      </c>
      <c r="I1528" s="18">
        <v>-24.3811</v>
      </c>
      <c r="J1528" s="18">
        <v>209.63212290000001</v>
      </c>
      <c r="K1528" s="18">
        <v>196.48179999999999</v>
      </c>
      <c r="L1528" s="18">
        <v>49.437399999999997</v>
      </c>
      <c r="M1528" s="18">
        <v>289.78154369999999</v>
      </c>
      <c r="N1528" s="18">
        <v>196.89920000000001</v>
      </c>
      <c r="O1528" s="18">
        <v>49.542400000000001</v>
      </c>
      <c r="P1528" s="4">
        <f>IF('Data 1Q Ahead No Spaces'!T1528&lt;5,0,IF('Data 1Q Ahead No Spaces'!T1528&lt;11,1,IF('Data 1Q Ahead No Spaces'!T1528&lt;17,2,3)))</f>
        <v>1</v>
      </c>
      <c r="Q1528" s="18">
        <v>16492.288</v>
      </c>
      <c r="R1528" s="7">
        <f>VLOOKUP('Data 1Q Ahead No Spaces'!W1528,Industry!$A$2:$B$11,2,FALSE)</f>
        <v>1</v>
      </c>
    </row>
    <row r="1529" spans="1:18" ht="15" customHeight="1" x14ac:dyDescent="0.35">
      <c r="A1529" s="4">
        <f>IF('Data 1Q Ahead No Spaces'!A1529='Data 1Q Ahead No Spaces'!A1528,'Data to Use'!A1528,'Data to Use'!A1528+1)</f>
        <v>41</v>
      </c>
      <c r="B1529" s="18">
        <v>2.7014</v>
      </c>
      <c r="C1529" s="18">
        <v>3.2326999999999999</v>
      </c>
      <c r="D1529" s="18">
        <v>3.0503</v>
      </c>
      <c r="E1529" s="18">
        <v>12.1</v>
      </c>
      <c r="F1529" s="18">
        <v>8.9332999999999991</v>
      </c>
      <c r="G1529" s="18">
        <v>10.533300000000001</v>
      </c>
      <c r="H1529" s="18">
        <v>30</v>
      </c>
      <c r="I1529" s="18">
        <v>-25.183</v>
      </c>
      <c r="J1529" s="18">
        <v>209.63212290000001</v>
      </c>
      <c r="K1529" s="18">
        <v>201.72210000000001</v>
      </c>
      <c r="L1529" s="18">
        <v>49.736499999999999</v>
      </c>
      <c r="M1529" s="18">
        <v>289.78154369999999</v>
      </c>
      <c r="N1529" s="18">
        <v>202.1378</v>
      </c>
      <c r="O1529" s="18">
        <v>49.838900000000002</v>
      </c>
      <c r="P1529" s="4">
        <f>IF('Data 1Q Ahead No Spaces'!T1529&lt;5,0,IF('Data 1Q Ahead No Spaces'!T1529&lt;11,1,IF('Data 1Q Ahead No Spaces'!T1529&lt;17,2,3)))</f>
        <v>1</v>
      </c>
      <c r="Q1529" s="18">
        <v>18633.87</v>
      </c>
      <c r="R1529" s="7">
        <f>VLOOKUP('Data 1Q Ahead No Spaces'!W1529,Industry!$A$2:$B$11,2,FALSE)</f>
        <v>1</v>
      </c>
    </row>
    <row r="1530" spans="1:18" ht="15" customHeight="1" x14ac:dyDescent="0.35">
      <c r="A1530" s="4">
        <f>IF('Data 1Q Ahead No Spaces'!A1530='Data 1Q Ahead No Spaces'!A1529,'Data to Use'!A1529,'Data to Use'!A1529+1)</f>
        <v>41</v>
      </c>
      <c r="B1530" s="18">
        <v>2.7330000000000001</v>
      </c>
      <c r="C1530" s="18">
        <v>3.1899000000000002</v>
      </c>
      <c r="D1530" s="18">
        <v>3.0541999999999998</v>
      </c>
      <c r="E1530" s="18">
        <v>11.4138</v>
      </c>
      <c r="F1530" s="18">
        <v>7.5861999999999998</v>
      </c>
      <c r="G1530" s="18">
        <v>10.2759</v>
      </c>
      <c r="H1530" s="18">
        <v>29</v>
      </c>
      <c r="I1530" s="18">
        <v>-26.9023</v>
      </c>
      <c r="J1530" s="18">
        <v>209.63212290000001</v>
      </c>
      <c r="K1530" s="18">
        <v>208.83750000000001</v>
      </c>
      <c r="L1530" s="18">
        <v>51.423999999999999</v>
      </c>
      <c r="M1530" s="18">
        <v>289.78154369999999</v>
      </c>
      <c r="N1530" s="18">
        <v>209.2527</v>
      </c>
      <c r="O1530" s="18">
        <v>51.526200000000003</v>
      </c>
      <c r="P1530" s="4">
        <f>IF('Data 1Q Ahead No Spaces'!T1530&lt;5,0,IF('Data 1Q Ahead No Spaces'!T1530&lt;11,1,IF('Data 1Q Ahead No Spaces'!T1530&lt;17,2,3)))</f>
        <v>1</v>
      </c>
      <c r="Q1530" s="18">
        <v>20054.310000000001</v>
      </c>
      <c r="R1530" s="7">
        <f>VLOOKUP('Data 1Q Ahead No Spaces'!W1530,Industry!$A$2:$B$11,2,FALSE)</f>
        <v>1</v>
      </c>
    </row>
    <row r="1531" spans="1:18" ht="15" customHeight="1" x14ac:dyDescent="0.35">
      <c r="A1531" s="4">
        <f>IF('Data 1Q Ahead No Spaces'!A1531='Data 1Q Ahead No Spaces'!A1530,'Data to Use'!A1530,'Data to Use'!A1530+1)</f>
        <v>41</v>
      </c>
      <c r="B1531" s="18">
        <v>2.8056999999999999</v>
      </c>
      <c r="C1531" s="18">
        <v>3.2536999999999998</v>
      </c>
      <c r="D1531" s="18">
        <v>3.1638999999999999</v>
      </c>
      <c r="E1531" s="18">
        <v>12.4231</v>
      </c>
      <c r="F1531" s="18">
        <v>6.8845999999999998</v>
      </c>
      <c r="G1531" s="18">
        <v>11.192299999999999</v>
      </c>
      <c r="H1531" s="18">
        <v>26</v>
      </c>
      <c r="I1531" s="18">
        <v>-32.1967</v>
      </c>
      <c r="J1531" s="18">
        <v>209.63212290000001</v>
      </c>
      <c r="K1531" s="18">
        <v>219.4144</v>
      </c>
      <c r="L1531" s="18">
        <v>50.446399999999997</v>
      </c>
      <c r="M1531" s="18">
        <v>289.78154369999999</v>
      </c>
      <c r="N1531" s="18">
        <v>240.03819999999999</v>
      </c>
      <c r="O1531" s="18">
        <v>55.188099999999999</v>
      </c>
      <c r="P1531" s="4">
        <f>IF('Data 1Q Ahead No Spaces'!T1531&lt;5,0,IF('Data 1Q Ahead No Spaces'!T1531&lt;11,1,IF('Data 1Q Ahead No Spaces'!T1531&lt;17,2,3)))</f>
        <v>1</v>
      </c>
      <c r="Q1531" s="18">
        <v>21840.597000000002</v>
      </c>
      <c r="R1531" s="7">
        <f>VLOOKUP('Data 1Q Ahead No Spaces'!W1531,Industry!$A$2:$B$11,2,FALSE)</f>
        <v>1</v>
      </c>
    </row>
    <row r="1532" spans="1:18" ht="15" customHeight="1" x14ac:dyDescent="0.35">
      <c r="A1532" s="4">
        <f>IF('Data 1Q Ahead No Spaces'!A1532='Data 1Q Ahead No Spaces'!A1531,'Data to Use'!A1531,'Data to Use'!A1531+1)</f>
        <v>41</v>
      </c>
      <c r="B1532" s="18">
        <v>2.8054999999999999</v>
      </c>
      <c r="C1532" s="18">
        <v>3.2563</v>
      </c>
      <c r="D1532" s="18">
        <v>3.1593</v>
      </c>
      <c r="E1532" s="18">
        <v>10.4444</v>
      </c>
      <c r="F1532" s="18">
        <v>7</v>
      </c>
      <c r="G1532" s="18">
        <v>9.2222000000000008</v>
      </c>
      <c r="H1532" s="18">
        <v>36</v>
      </c>
      <c r="I1532" s="18">
        <v>-37.292400000000001</v>
      </c>
      <c r="J1532" s="18">
        <v>209.63212290000001</v>
      </c>
      <c r="K1532" s="18">
        <v>248.35679999999999</v>
      </c>
      <c r="L1532" s="18">
        <v>54.431899999999999</v>
      </c>
      <c r="M1532" s="18">
        <v>289.78154369999999</v>
      </c>
      <c r="N1532" s="18">
        <v>270.15429999999998</v>
      </c>
      <c r="O1532" s="18">
        <v>59.209200000000003</v>
      </c>
      <c r="P1532" s="4">
        <f>IF('Data 1Q Ahead No Spaces'!T1532&lt;5,0,IF('Data 1Q Ahead No Spaces'!T1532&lt;11,1,IF('Data 1Q Ahead No Spaces'!T1532&lt;17,2,3)))</f>
        <v>1</v>
      </c>
      <c r="Q1532" s="18">
        <v>22192.416000000001</v>
      </c>
      <c r="R1532" s="7">
        <f>VLOOKUP('Data 1Q Ahead No Spaces'!W1532,Industry!$A$2:$B$11,2,FALSE)</f>
        <v>1</v>
      </c>
    </row>
    <row r="1533" spans="1:18" ht="15" customHeight="1" x14ac:dyDescent="0.35">
      <c r="A1533" s="4">
        <f>IF('Data 1Q Ahead No Spaces'!A1533='Data 1Q Ahead No Spaces'!A1532,'Data to Use'!A1532,'Data to Use'!A1532+1)</f>
        <v>41</v>
      </c>
      <c r="B1533" s="18">
        <v>2.6394000000000002</v>
      </c>
      <c r="C1533" s="18">
        <v>3.0364</v>
      </c>
      <c r="D1533" s="18">
        <v>2.9279000000000002</v>
      </c>
      <c r="E1533" s="18">
        <v>9.5475999999999992</v>
      </c>
      <c r="F1533" s="18">
        <v>7.3720999999999997</v>
      </c>
      <c r="G1533" s="18">
        <v>8.7857000000000003</v>
      </c>
      <c r="H1533" s="18">
        <v>42</v>
      </c>
      <c r="I1533" s="18">
        <v>-47.982900000000001</v>
      </c>
      <c r="J1533" s="18">
        <v>209.63212290000001</v>
      </c>
      <c r="K1533" s="18">
        <v>373.64249999999998</v>
      </c>
      <c r="L1533" s="18">
        <v>52.254399999999997</v>
      </c>
      <c r="M1533" s="18">
        <v>289.78154369999999</v>
      </c>
      <c r="N1533" s="18">
        <v>443.09949999999998</v>
      </c>
      <c r="O1533" s="18">
        <v>61.968000000000004</v>
      </c>
      <c r="P1533" s="4">
        <f>IF('Data 1Q Ahead No Spaces'!T1533&lt;5,0,IF('Data 1Q Ahead No Spaces'!T1533&lt;11,1,IF('Data 1Q Ahead No Spaces'!T1533&lt;17,2,3)))</f>
        <v>1</v>
      </c>
      <c r="Q1533" s="18">
        <v>19884.447</v>
      </c>
      <c r="R1533" s="7">
        <f>VLOOKUP('Data 1Q Ahead No Spaces'!W1533,Industry!$A$2:$B$11,2,FALSE)</f>
        <v>1</v>
      </c>
    </row>
    <row r="1534" spans="1:18" ht="15" customHeight="1" x14ac:dyDescent="0.35">
      <c r="A1534" s="4">
        <f>IF('Data 1Q Ahead No Spaces'!A1534='Data 1Q Ahead No Spaces'!A1533,'Data to Use'!A1533,'Data to Use'!A1533+1)</f>
        <v>41</v>
      </c>
      <c r="B1534" s="18">
        <v>2.8632999999999997</v>
      </c>
      <c r="C1534" s="18">
        <v>3.2336999999999998</v>
      </c>
      <c r="D1534" s="18">
        <v>3.1623000000000001</v>
      </c>
      <c r="E1534" s="18">
        <v>8.6046999999999993</v>
      </c>
      <c r="F1534" s="18">
        <v>7.2325999999999997</v>
      </c>
      <c r="G1534" s="18">
        <v>7.8837000000000002</v>
      </c>
      <c r="H1534" s="18">
        <v>43</v>
      </c>
      <c r="I1534" s="18">
        <v>-58.329300000000003</v>
      </c>
      <c r="J1534" s="18">
        <v>209.63212290000001</v>
      </c>
      <c r="K1534" s="18">
        <v>515.94410000000005</v>
      </c>
      <c r="L1534" s="18">
        <v>59.954500000000003</v>
      </c>
      <c r="M1534" s="18">
        <v>289.78154369999999</v>
      </c>
      <c r="N1534" s="18">
        <v>601.95799999999997</v>
      </c>
      <c r="O1534" s="18">
        <v>69.949600000000004</v>
      </c>
      <c r="P1534" s="4">
        <f>IF('Data 1Q Ahead No Spaces'!T1534&lt;5,0,IF('Data 1Q Ahead No Spaces'!T1534&lt;11,1,IF('Data 1Q Ahead No Spaces'!T1534&lt;17,2,3)))</f>
        <v>1</v>
      </c>
      <c r="Q1534" s="18">
        <v>17561.5</v>
      </c>
      <c r="R1534" s="7">
        <f>VLOOKUP('Data 1Q Ahead No Spaces'!W1534,Industry!$A$2:$B$11,2,FALSE)</f>
        <v>1</v>
      </c>
    </row>
    <row r="1535" spans="1:18" ht="15" customHeight="1" x14ac:dyDescent="0.35">
      <c r="A1535" s="4">
        <f>IF('Data 1Q Ahead No Spaces'!A1535='Data 1Q Ahead No Spaces'!A1534,'Data to Use'!A1534,'Data to Use'!A1534+1)</f>
        <v>41</v>
      </c>
      <c r="B1535" s="18">
        <v>2.6938</v>
      </c>
      <c r="C1535" s="18">
        <v>3.0421999999999998</v>
      </c>
      <c r="D1535" s="18">
        <v>2.9710999999999999</v>
      </c>
      <c r="E1535" s="18">
        <v>7.4348000000000001</v>
      </c>
      <c r="F1535" s="18">
        <v>5.4254999999999995</v>
      </c>
      <c r="G1535" s="18">
        <v>6.7390999999999996</v>
      </c>
      <c r="H1535" s="18">
        <v>46</v>
      </c>
      <c r="I1535" s="18">
        <v>-59.026600000000002</v>
      </c>
      <c r="J1535" s="18">
        <v>209.63212290000001</v>
      </c>
      <c r="K1535" s="18">
        <v>736.36360000000002</v>
      </c>
      <c r="L1535" s="18">
        <v>62.594499999999996</v>
      </c>
      <c r="M1535" s="18">
        <v>289.78154369999999</v>
      </c>
      <c r="N1535" s="18">
        <v>794.39070000000004</v>
      </c>
      <c r="O1535" s="18">
        <v>67.527100000000004</v>
      </c>
      <c r="P1535" s="4">
        <f>IF('Data 1Q Ahead No Spaces'!T1535&lt;5,0,IF('Data 1Q Ahead No Spaces'!T1535&lt;11,1,IF('Data 1Q Ahead No Spaces'!T1535&lt;17,2,3)))</f>
        <v>1</v>
      </c>
      <c r="Q1535" s="18">
        <v>17182.351999999999</v>
      </c>
      <c r="R1535" s="7">
        <f>VLOOKUP('Data 1Q Ahead No Spaces'!W1535,Industry!$A$2:$B$11,2,FALSE)</f>
        <v>1</v>
      </c>
    </row>
    <row r="1536" spans="1:18" ht="15" customHeight="1" x14ac:dyDescent="0.35">
      <c r="A1536" s="4">
        <f>IF('Data 1Q Ahead No Spaces'!A1536='Data 1Q Ahead No Spaces'!A1535,'Data to Use'!A1535,'Data to Use'!A1535+1)</f>
        <v>41</v>
      </c>
      <c r="B1536" s="18">
        <v>2.6870000000000003</v>
      </c>
      <c r="C1536" s="18">
        <v>3.0028999999999999</v>
      </c>
      <c r="D1536" s="18">
        <v>2.9314</v>
      </c>
      <c r="E1536" s="18">
        <v>8.4680999999999997</v>
      </c>
      <c r="F1536" s="18">
        <v>7.5745000000000005</v>
      </c>
      <c r="G1536" s="18">
        <v>7.8085000000000004</v>
      </c>
      <c r="H1536" s="18">
        <v>47</v>
      </c>
      <c r="I1536" s="18">
        <v>-59.908499999999997</v>
      </c>
      <c r="J1536" s="18">
        <v>209.63212290000001</v>
      </c>
      <c r="K1536" s="18">
        <v>784.34960000000001</v>
      </c>
      <c r="L1536" s="18">
        <v>63.045299999999997</v>
      </c>
      <c r="M1536" s="18">
        <v>289.78154369999999</v>
      </c>
      <c r="N1536" s="18">
        <v>845.3252</v>
      </c>
      <c r="O1536" s="18">
        <v>67.946399999999997</v>
      </c>
      <c r="P1536" s="4">
        <f>IF('Data 1Q Ahead No Spaces'!T1536&lt;5,0,IF('Data 1Q Ahead No Spaces'!T1536&lt;11,1,IF('Data 1Q Ahead No Spaces'!T1536&lt;17,2,3)))</f>
        <v>1</v>
      </c>
      <c r="Q1536" s="18">
        <v>18093.955999999998</v>
      </c>
      <c r="R1536" s="7">
        <f>VLOOKUP('Data 1Q Ahead No Spaces'!W1536,Industry!$A$2:$B$11,2,FALSE)</f>
        <v>1</v>
      </c>
    </row>
    <row r="1537" spans="1:18" ht="15" customHeight="1" x14ac:dyDescent="0.35">
      <c r="A1537" s="4">
        <f>IF('Data 1Q Ahead No Spaces'!A1537='Data 1Q Ahead No Spaces'!A1536,'Data to Use'!A1536,'Data to Use'!A1536+1)</f>
        <v>41</v>
      </c>
      <c r="B1537" s="18">
        <v>2.4074999999999998</v>
      </c>
      <c r="C1537" s="18">
        <v>3.1032000000000002</v>
      </c>
      <c r="D1537" s="18">
        <v>2.6198999999999999</v>
      </c>
      <c r="E1537" s="18">
        <v>7.3509000000000002</v>
      </c>
      <c r="F1537" s="18">
        <v>6.6033999999999997</v>
      </c>
      <c r="G1537" s="18">
        <v>6.8246000000000002</v>
      </c>
      <c r="H1537" s="18">
        <v>57</v>
      </c>
      <c r="I1537" s="18">
        <v>-52.060200000000002</v>
      </c>
      <c r="J1537" s="18">
        <v>209.63212290000001</v>
      </c>
      <c r="K1537" s="18">
        <v>451.7817</v>
      </c>
      <c r="L1537" s="18">
        <v>61.0075</v>
      </c>
      <c r="M1537" s="18">
        <v>289.78154369999999</v>
      </c>
      <c r="N1537" s="18">
        <v>485.52339999999998</v>
      </c>
      <c r="O1537" s="18">
        <v>65.563900000000004</v>
      </c>
      <c r="P1537" s="4">
        <f>IF('Data 1Q Ahead No Spaces'!T1537&lt;5,0,IF('Data 1Q Ahead No Spaces'!T1537&lt;11,1,IF('Data 1Q Ahead No Spaces'!T1537&lt;17,2,3)))</f>
        <v>1</v>
      </c>
      <c r="Q1537" s="18">
        <v>16907.423999999999</v>
      </c>
      <c r="R1537" s="7">
        <f>VLOOKUP('Data 1Q Ahead No Spaces'!W1537,Industry!$A$2:$B$11,2,FALSE)</f>
        <v>1</v>
      </c>
    </row>
    <row r="1538" spans="1:18" ht="15" customHeight="1" x14ac:dyDescent="0.35">
      <c r="A1538" s="4">
        <f>IF('Data 1Q Ahead No Spaces'!A1538='Data 1Q Ahead No Spaces'!A1537,'Data to Use'!A1537,'Data to Use'!A1537+1)</f>
        <v>41</v>
      </c>
      <c r="B1538" s="18">
        <v>5.6691000000000003</v>
      </c>
      <c r="C1538" s="18">
        <v>7.1318000000000001</v>
      </c>
      <c r="D1538" s="18">
        <v>6.2603</v>
      </c>
      <c r="E1538" s="18">
        <v>3.7635999999999998</v>
      </c>
      <c r="F1538" s="18">
        <v>2.7818000000000001</v>
      </c>
      <c r="G1538" s="18">
        <v>3.1091000000000002</v>
      </c>
      <c r="H1538" s="18">
        <v>55</v>
      </c>
      <c r="I1538" s="18">
        <v>23.362100000000002</v>
      </c>
      <c r="J1538" s="18">
        <v>145.62569999999999</v>
      </c>
      <c r="K1538" s="18">
        <v>58.01</v>
      </c>
      <c r="L1538" s="18">
        <v>34.021299999999997</v>
      </c>
      <c r="M1538" s="18">
        <v>151.03579999999999</v>
      </c>
      <c r="N1538" s="18">
        <v>60.164999999999999</v>
      </c>
      <c r="O1538" s="18">
        <v>35.285200000000003</v>
      </c>
      <c r="P1538" s="4">
        <f>IF('Data 1Q Ahead No Spaces'!T1538&lt;5,0,IF('Data 1Q Ahead No Spaces'!T1538&lt;11,1,IF('Data 1Q Ahead No Spaces'!T1538&lt;17,2,3)))</f>
        <v>1</v>
      </c>
      <c r="Q1538" s="18">
        <v>26292.365000000002</v>
      </c>
      <c r="R1538" s="7">
        <f>VLOOKUP('Data 1Q Ahead No Spaces'!W1538,Industry!$A$2:$B$11,2,FALSE)</f>
        <v>1</v>
      </c>
    </row>
    <row r="1539" spans="1:18" ht="15" customHeight="1" x14ac:dyDescent="0.35">
      <c r="A1539" s="4">
        <f>IF('Data 1Q Ahead No Spaces'!A1539='Data 1Q Ahead No Spaces'!A1538,'Data to Use'!A1538,'Data to Use'!A1538+1)</f>
        <v>42</v>
      </c>
      <c r="B1539" s="7">
        <v>0.59499999999999997</v>
      </c>
      <c r="C1539" s="7">
        <v>1.0743</v>
      </c>
      <c r="D1539" s="7">
        <v>0.65410000000000001</v>
      </c>
      <c r="E1539" s="7">
        <v>20.886399999999998</v>
      </c>
      <c r="F1539" s="7">
        <v>16.193109969999998</v>
      </c>
      <c r="G1539" s="7">
        <v>18.909099999999999</v>
      </c>
      <c r="H1539" s="7">
        <v>44</v>
      </c>
      <c r="I1539" s="7">
        <v>39.892699999999998</v>
      </c>
      <c r="J1539" s="7">
        <v>22.1069</v>
      </c>
      <c r="K1539" s="7">
        <v>13.5786</v>
      </c>
      <c r="L1539" s="18">
        <v>8.8189999999999991</v>
      </c>
      <c r="M1539" s="18">
        <v>62.807000000000002</v>
      </c>
      <c r="N1539" s="18">
        <v>38.577599999999997</v>
      </c>
      <c r="O1539" s="18">
        <v>25.055399999999999</v>
      </c>
      <c r="P1539" s="4">
        <f>IF('Data 1Q Ahead No Spaces'!T1539&lt;5,0,IF('Data 1Q Ahead No Spaces'!T1539&lt;11,1,IF('Data 1Q Ahead No Spaces'!T1539&lt;17,2,3)))</f>
        <v>0</v>
      </c>
      <c r="Q1539" s="18">
        <v>52591.748</v>
      </c>
      <c r="R1539" s="7">
        <f>VLOOKUP('Data 1Q Ahead No Spaces'!W1539,Industry!$A$2:$B$11,2,FALSE)</f>
        <v>4</v>
      </c>
    </row>
    <row r="1540" spans="1:18" ht="15" customHeight="1" x14ac:dyDescent="0.35">
      <c r="A1540" s="4">
        <f>IF('Data 1Q Ahead No Spaces'!A1540='Data 1Q Ahead No Spaces'!A1539,'Data to Use'!A1539,'Data to Use'!A1539+1)</f>
        <v>42</v>
      </c>
      <c r="B1540" s="18">
        <v>0.52070000000000005</v>
      </c>
      <c r="C1540" s="18">
        <v>0.91800000000000004</v>
      </c>
      <c r="D1540" s="18">
        <v>0.5726</v>
      </c>
      <c r="E1540" s="18">
        <v>20.357099999999999</v>
      </c>
      <c r="F1540" s="18">
        <v>16.193109969999998</v>
      </c>
      <c r="G1540" s="18">
        <v>18.238099999999999</v>
      </c>
      <c r="H1540" s="18">
        <v>42</v>
      </c>
      <c r="I1540" s="18">
        <v>42.842799999999997</v>
      </c>
      <c r="J1540" s="18">
        <v>21.8005</v>
      </c>
      <c r="K1540" s="18">
        <v>14.238</v>
      </c>
      <c r="L1540" s="18">
        <v>9.3399000000000001</v>
      </c>
      <c r="M1540" s="18">
        <v>53.114400000000003</v>
      </c>
      <c r="N1540" s="18">
        <v>34.689300000000003</v>
      </c>
      <c r="O1540" s="18">
        <v>22.755700000000001</v>
      </c>
      <c r="P1540" s="4">
        <f>IF('Data 1Q Ahead No Spaces'!T1540&lt;5,0,IF('Data 1Q Ahead No Spaces'!T1540&lt;11,1,IF('Data 1Q Ahead No Spaces'!T1540&lt;17,2,3)))</f>
        <v>0</v>
      </c>
      <c r="Q1540" s="18">
        <v>53144.894</v>
      </c>
      <c r="R1540" s="7">
        <f>VLOOKUP('Data 1Q Ahead No Spaces'!W1540,Industry!$A$2:$B$11,2,FALSE)</f>
        <v>4</v>
      </c>
    </row>
    <row r="1541" spans="1:18" ht="15" customHeight="1" x14ac:dyDescent="0.35">
      <c r="A1541" s="4">
        <f>IF('Data 1Q Ahead No Spaces'!A1541='Data 1Q Ahead No Spaces'!A1540,'Data to Use'!A1540,'Data to Use'!A1540+1)</f>
        <v>42</v>
      </c>
      <c r="B1541" s="18">
        <v>0.69350000000000001</v>
      </c>
      <c r="C1541" s="18">
        <v>1.1577999999999999</v>
      </c>
      <c r="D1541" s="18">
        <v>0.77410000000000001</v>
      </c>
      <c r="E1541" s="18">
        <v>15.4786</v>
      </c>
      <c r="F1541" s="18">
        <v>16.193109969999998</v>
      </c>
      <c r="G1541" s="18">
        <v>13.7965</v>
      </c>
      <c r="H1541" s="18">
        <v>43.350999999999999</v>
      </c>
      <c r="I1541" s="18">
        <v>35.182899999999997</v>
      </c>
      <c r="J1541" s="18">
        <v>28.805399999999999</v>
      </c>
      <c r="K1541" s="18">
        <v>15.785</v>
      </c>
      <c r="L1541" s="18">
        <v>10.134600000000001</v>
      </c>
      <c r="M1541" s="18">
        <v>82.485299999999995</v>
      </c>
      <c r="N1541" s="18">
        <v>45.201099999999997</v>
      </c>
      <c r="O1541" s="18">
        <v>29.020700000000001</v>
      </c>
      <c r="P1541" s="4">
        <f>IF('Data 1Q Ahead No Spaces'!T1541&lt;5,0,IF('Data 1Q Ahead No Spaces'!T1541&lt;11,1,IF('Data 1Q Ahead No Spaces'!T1541&lt;17,2,3)))</f>
        <v>0</v>
      </c>
      <c r="Q1541" s="18">
        <v>54721.045700000002</v>
      </c>
      <c r="R1541" s="7">
        <f>VLOOKUP('Data 1Q Ahead No Spaces'!W1541,Industry!$A$2:$B$11,2,FALSE)</f>
        <v>4</v>
      </c>
    </row>
    <row r="1542" spans="1:18" ht="15" customHeight="1" x14ac:dyDescent="0.35">
      <c r="A1542" s="4">
        <f>IF('Data 1Q Ahead No Spaces'!A1542='Data 1Q Ahead No Spaces'!A1541,'Data to Use'!A1541,'Data to Use'!A1541+1)</f>
        <v>42</v>
      </c>
      <c r="B1542" s="18">
        <v>0.73329999999999995</v>
      </c>
      <c r="C1542" s="18">
        <v>1.1200000000000001</v>
      </c>
      <c r="D1542" s="18">
        <v>0.81930000000000003</v>
      </c>
      <c r="E1542" s="18">
        <v>16.630400000000002</v>
      </c>
      <c r="F1542" s="18">
        <v>16.193109969999998</v>
      </c>
      <c r="G1542" s="18">
        <v>14.7174</v>
      </c>
      <c r="H1542" s="18">
        <v>46</v>
      </c>
      <c r="I1542" s="18">
        <v>36.199199999999998</v>
      </c>
      <c r="J1542" s="18">
        <v>28.470500000000001</v>
      </c>
      <c r="K1542" s="18">
        <v>15.7103</v>
      </c>
      <c r="L1542" s="18">
        <v>10.306100000000001</v>
      </c>
      <c r="M1542" s="18">
        <v>81.221599999999995</v>
      </c>
      <c r="N1542" s="18">
        <v>44.818899999999999</v>
      </c>
      <c r="O1542" s="18">
        <v>29.401599999999998</v>
      </c>
      <c r="P1542" s="4">
        <f>IF('Data 1Q Ahead No Spaces'!T1542&lt;5,0,IF('Data 1Q Ahead No Spaces'!T1542&lt;11,1,IF('Data 1Q Ahead No Spaces'!T1542&lt;17,2,3)))</f>
        <v>0</v>
      </c>
      <c r="Q1542" s="18">
        <v>55628.606500000002</v>
      </c>
      <c r="R1542" s="7">
        <f>VLOOKUP('Data 1Q Ahead No Spaces'!W1542,Industry!$A$2:$B$11,2,FALSE)</f>
        <v>4</v>
      </c>
    </row>
    <row r="1543" spans="1:18" ht="15" customHeight="1" x14ac:dyDescent="0.35">
      <c r="A1543" s="4">
        <f>IF('Data 1Q Ahead No Spaces'!A1543='Data 1Q Ahead No Spaces'!A1542,'Data to Use'!A1542,'Data to Use'!A1542+1)</f>
        <v>42</v>
      </c>
      <c r="B1543" s="18">
        <v>0.72140000000000004</v>
      </c>
      <c r="C1543" s="18">
        <v>1.1619999999999999</v>
      </c>
      <c r="D1543" s="18">
        <v>0.80200000000000005</v>
      </c>
      <c r="E1543" s="18">
        <v>26.1</v>
      </c>
      <c r="F1543" s="18">
        <v>16.193109969999998</v>
      </c>
      <c r="G1543" s="18">
        <v>23.975000000000001</v>
      </c>
      <c r="H1543" s="18">
        <v>40</v>
      </c>
      <c r="I1543" s="18">
        <v>35.938600000000001</v>
      </c>
      <c r="J1543" s="18">
        <v>27.313300000000002</v>
      </c>
      <c r="K1543" s="18">
        <v>15.0181</v>
      </c>
      <c r="L1543" s="18">
        <v>9.8160000000000007</v>
      </c>
      <c r="M1543" s="18">
        <v>81.869399999999999</v>
      </c>
      <c r="N1543" s="18">
        <v>45.015500000000003</v>
      </c>
      <c r="O1543" s="18">
        <v>29.422699999999999</v>
      </c>
      <c r="P1543" s="4">
        <f>IF('Data 1Q Ahead No Spaces'!T1543&lt;5,0,IF('Data 1Q Ahead No Spaces'!T1543&lt;11,1,IF('Data 1Q Ahead No Spaces'!T1543&lt;17,2,3)))</f>
        <v>0</v>
      </c>
      <c r="Q1543" s="18">
        <v>55947.256999999998</v>
      </c>
      <c r="R1543" s="7">
        <f>VLOOKUP('Data 1Q Ahead No Spaces'!W1543,Industry!$A$2:$B$11,2,FALSE)</f>
        <v>4</v>
      </c>
    </row>
    <row r="1544" spans="1:18" ht="15" customHeight="1" x14ac:dyDescent="0.35">
      <c r="A1544" s="4">
        <f>IF('Data 1Q Ahead No Spaces'!A1544='Data 1Q Ahead No Spaces'!A1543,'Data to Use'!A1543,'Data to Use'!A1543+1)</f>
        <v>42</v>
      </c>
      <c r="B1544" s="18">
        <v>0.5655</v>
      </c>
      <c r="C1544" s="18">
        <v>1.0156000000000001</v>
      </c>
      <c r="D1544" s="18">
        <v>0.62749999999999995</v>
      </c>
      <c r="E1544" s="18">
        <v>24.184200000000001</v>
      </c>
      <c r="F1544" s="18">
        <v>16.193109969999998</v>
      </c>
      <c r="G1544" s="18">
        <v>21.815799999999999</v>
      </c>
      <c r="H1544" s="18">
        <v>38</v>
      </c>
      <c r="I1544" s="18">
        <v>38.525500000000001</v>
      </c>
      <c r="J1544" s="18">
        <v>32.910499999999999</v>
      </c>
      <c r="K1544" s="18">
        <v>19.447700000000001</v>
      </c>
      <c r="L1544" s="18">
        <v>12.679</v>
      </c>
      <c r="M1544" s="18">
        <v>69.2256</v>
      </c>
      <c r="N1544" s="18">
        <v>40.907299999999999</v>
      </c>
      <c r="O1544" s="18">
        <v>26.669499999999999</v>
      </c>
      <c r="P1544" s="4">
        <f>IF('Data 1Q Ahead No Spaces'!T1544&lt;5,0,IF('Data 1Q Ahead No Spaces'!T1544&lt;11,1,IF('Data 1Q Ahead No Spaces'!T1544&lt;17,2,3)))</f>
        <v>0</v>
      </c>
      <c r="Q1544" s="18">
        <v>54884.230199999998</v>
      </c>
      <c r="R1544" s="7">
        <f>VLOOKUP('Data 1Q Ahead No Spaces'!W1544,Industry!$A$2:$B$11,2,FALSE)</f>
        <v>4</v>
      </c>
    </row>
    <row r="1545" spans="1:18" ht="15" customHeight="1" x14ac:dyDescent="0.35">
      <c r="A1545" s="4">
        <f>IF('Data 1Q Ahead No Spaces'!A1545='Data 1Q Ahead No Spaces'!A1544,'Data to Use'!A1544,'Data to Use'!A1544+1)</f>
        <v>42</v>
      </c>
      <c r="B1545" s="18">
        <v>0.51359999999999995</v>
      </c>
      <c r="C1545" s="18">
        <v>0.92069999999999996</v>
      </c>
      <c r="D1545" s="18">
        <v>0.57320000000000004</v>
      </c>
      <c r="E1545" s="18">
        <v>16.681799999999999</v>
      </c>
      <c r="F1545" s="18">
        <v>16.193109969999998</v>
      </c>
      <c r="G1545" s="18">
        <v>14.4773</v>
      </c>
      <c r="H1545" s="18">
        <v>44</v>
      </c>
      <c r="I1545" s="18">
        <v>38.133299999999998</v>
      </c>
      <c r="J1545" s="18">
        <v>31.151800000000001</v>
      </c>
      <c r="K1545" s="18">
        <v>19.1935</v>
      </c>
      <c r="L1545" s="18">
        <v>11.879200000000001</v>
      </c>
      <c r="M1545" s="18">
        <v>62.303699999999999</v>
      </c>
      <c r="N1545" s="18">
        <v>38.387099999999997</v>
      </c>
      <c r="O1545" s="18">
        <v>23.758400000000002</v>
      </c>
      <c r="P1545" s="4">
        <f>IF('Data 1Q Ahead No Spaces'!T1545&lt;5,0,IF('Data 1Q Ahead No Spaces'!T1545&lt;11,1,IF('Data 1Q Ahead No Spaces'!T1545&lt;17,2,3)))</f>
        <v>0</v>
      </c>
      <c r="Q1545" s="18">
        <v>58223.203500000003</v>
      </c>
      <c r="R1545" s="7">
        <f>VLOOKUP('Data 1Q Ahead No Spaces'!W1545,Industry!$A$2:$B$11,2,FALSE)</f>
        <v>4</v>
      </c>
    </row>
    <row r="1546" spans="1:18" ht="15" customHeight="1" x14ac:dyDescent="0.35">
      <c r="A1546" s="4">
        <f>IF('Data 1Q Ahead No Spaces'!A1546='Data 1Q Ahead No Spaces'!A1545,'Data to Use'!A1545,'Data to Use'!A1545+1)</f>
        <v>42</v>
      </c>
      <c r="B1546" s="18">
        <v>0.54779999999999995</v>
      </c>
      <c r="C1546" s="18">
        <v>0.95399999999999996</v>
      </c>
      <c r="D1546" s="18">
        <v>0.6099</v>
      </c>
      <c r="E1546" s="18">
        <v>20.069800000000001</v>
      </c>
      <c r="F1546" s="18">
        <v>16.193109969999998</v>
      </c>
      <c r="G1546" s="18">
        <v>17.953499999999998</v>
      </c>
      <c r="H1546" s="18">
        <v>43</v>
      </c>
      <c r="I1546" s="18">
        <v>38.810499999999998</v>
      </c>
      <c r="J1546" s="18">
        <v>29.900300000000001</v>
      </c>
      <c r="K1546" s="18">
        <v>18.3066</v>
      </c>
      <c r="L1546" s="18">
        <v>11.6045</v>
      </c>
      <c r="M1546" s="18">
        <v>63.330599999999997</v>
      </c>
      <c r="N1546" s="18">
        <v>38.774500000000003</v>
      </c>
      <c r="O1546" s="18">
        <v>24.578900000000001</v>
      </c>
      <c r="P1546" s="4">
        <f>IF('Data 1Q Ahead No Spaces'!T1546&lt;5,0,IF('Data 1Q Ahead No Spaces'!T1546&lt;11,1,IF('Data 1Q Ahead No Spaces'!T1546&lt;17,2,3)))</f>
        <v>0</v>
      </c>
      <c r="Q1546" s="18">
        <v>52594.101000000002</v>
      </c>
      <c r="R1546" s="7">
        <f>VLOOKUP('Data 1Q Ahead No Spaces'!W1546,Industry!$A$2:$B$11,2,FALSE)</f>
        <v>4</v>
      </c>
    </row>
    <row r="1547" spans="1:18" ht="15" customHeight="1" x14ac:dyDescent="0.35">
      <c r="A1547" s="4">
        <f>IF('Data 1Q Ahead No Spaces'!A1547='Data 1Q Ahead No Spaces'!A1546,'Data to Use'!A1546,'Data to Use'!A1546+1)</f>
        <v>42</v>
      </c>
      <c r="B1547" s="18">
        <v>0.57379999999999998</v>
      </c>
      <c r="C1547" s="18">
        <v>1.0496000000000001</v>
      </c>
      <c r="D1547" s="18">
        <v>0.63970000000000005</v>
      </c>
      <c r="E1547" s="18">
        <v>23.44</v>
      </c>
      <c r="F1547" s="18">
        <v>16.193109969999998</v>
      </c>
      <c r="G1547" s="18">
        <v>21.4</v>
      </c>
      <c r="H1547" s="18">
        <v>50</v>
      </c>
      <c r="I1547" s="18">
        <v>38.922499999999999</v>
      </c>
      <c r="J1547" s="18">
        <v>28.201699999999999</v>
      </c>
      <c r="K1547" s="18">
        <v>16.9314</v>
      </c>
      <c r="L1547" s="18">
        <v>10.976800000000001</v>
      </c>
      <c r="M1547" s="18">
        <v>66.564400000000006</v>
      </c>
      <c r="N1547" s="18">
        <v>39.963200000000001</v>
      </c>
      <c r="O1547" s="18">
        <v>25.9085</v>
      </c>
      <c r="P1547" s="4">
        <f>IF('Data 1Q Ahead No Spaces'!T1547&lt;5,0,IF('Data 1Q Ahead No Spaces'!T1547&lt;11,1,IF('Data 1Q Ahead No Spaces'!T1547&lt;17,2,3)))</f>
        <v>0</v>
      </c>
      <c r="Q1547" s="18">
        <v>52402.352099999996</v>
      </c>
      <c r="R1547" s="7">
        <f>VLOOKUP('Data 1Q Ahead No Spaces'!W1547,Industry!$A$2:$B$11,2,FALSE)</f>
        <v>4</v>
      </c>
    </row>
    <row r="1548" spans="1:18" ht="15" customHeight="1" x14ac:dyDescent="0.35">
      <c r="A1548" s="4">
        <f>IF('Data 1Q Ahead No Spaces'!A1548='Data 1Q Ahead No Spaces'!A1547,'Data to Use'!A1547,'Data to Use'!A1547+1)</f>
        <v>42</v>
      </c>
      <c r="B1548" s="18">
        <v>0.36720000000000003</v>
      </c>
      <c r="C1548" s="18">
        <v>0.94189999999999996</v>
      </c>
      <c r="D1548" s="18">
        <v>0.40820000000000001</v>
      </c>
      <c r="E1548" s="18">
        <v>21.529399999999999</v>
      </c>
      <c r="F1548" s="18">
        <v>16.193109969999998</v>
      </c>
      <c r="G1548" s="18">
        <v>19.607800000000001</v>
      </c>
      <c r="H1548" s="18">
        <v>51</v>
      </c>
      <c r="I1548" s="18">
        <v>40.179200000000002</v>
      </c>
      <c r="J1548" s="18">
        <v>26.4407</v>
      </c>
      <c r="K1548" s="18">
        <v>16.685400000000001</v>
      </c>
      <c r="L1548" s="18">
        <v>10.623699999999999</v>
      </c>
      <c r="M1548" s="18">
        <v>58.465699999999998</v>
      </c>
      <c r="N1548" s="18">
        <v>36.894800000000004</v>
      </c>
      <c r="O1548" s="18">
        <v>23.491</v>
      </c>
      <c r="P1548" s="4">
        <f>IF('Data 1Q Ahead No Spaces'!T1548&lt;5,0,IF('Data 1Q Ahead No Spaces'!T1548&lt;11,1,IF('Data 1Q Ahead No Spaces'!T1548&lt;17,2,3)))</f>
        <v>0</v>
      </c>
      <c r="Q1548" s="18">
        <v>62616.695399999997</v>
      </c>
      <c r="R1548" s="7">
        <f>VLOOKUP('Data 1Q Ahead No Spaces'!W1548,Industry!$A$2:$B$11,2,FALSE)</f>
        <v>4</v>
      </c>
    </row>
    <row r="1549" spans="1:18" ht="15" customHeight="1" x14ac:dyDescent="0.35">
      <c r="A1549" s="4">
        <f>IF('Data 1Q Ahead No Spaces'!A1549='Data 1Q Ahead No Spaces'!A1548,'Data to Use'!A1548,'Data to Use'!A1548+1)</f>
        <v>42</v>
      </c>
      <c r="B1549" s="18">
        <v>0.40960000000000002</v>
      </c>
      <c r="C1549" s="18">
        <v>0.8679</v>
      </c>
      <c r="D1549" s="18">
        <v>0.45500000000000002</v>
      </c>
      <c r="E1549" s="18">
        <v>17.927299999999999</v>
      </c>
      <c r="F1549" s="18">
        <v>16.193109969999998</v>
      </c>
      <c r="G1549" s="18">
        <v>15.7455</v>
      </c>
      <c r="H1549" s="18">
        <v>55</v>
      </c>
      <c r="I1549" s="18">
        <v>37.735199999999999</v>
      </c>
      <c r="J1549" s="18">
        <v>27.239699999999999</v>
      </c>
      <c r="K1549" s="18">
        <v>16.869800000000001</v>
      </c>
      <c r="L1549" s="18">
        <v>10.279</v>
      </c>
      <c r="M1549" s="18">
        <v>61.4709</v>
      </c>
      <c r="N1549" s="18">
        <v>38.069299999999998</v>
      </c>
      <c r="O1549" s="18">
        <v>23.196100000000001</v>
      </c>
      <c r="P1549" s="4">
        <f>IF('Data 1Q Ahead No Spaces'!T1549&lt;5,0,IF('Data 1Q Ahead No Spaces'!T1549&lt;11,1,IF('Data 1Q Ahead No Spaces'!T1549&lt;17,2,3)))</f>
        <v>0</v>
      </c>
      <c r="Q1549" s="18">
        <v>65710.548599999995</v>
      </c>
      <c r="R1549" s="7">
        <f>VLOOKUP('Data 1Q Ahead No Spaces'!W1549,Industry!$A$2:$B$11,2,FALSE)</f>
        <v>4</v>
      </c>
    </row>
    <row r="1550" spans="1:18" ht="15" customHeight="1" x14ac:dyDescent="0.35">
      <c r="A1550" s="4">
        <f>IF('Data 1Q Ahead No Spaces'!A1550='Data 1Q Ahead No Spaces'!A1549,'Data to Use'!A1549,'Data to Use'!A1549+1)</f>
        <v>42</v>
      </c>
      <c r="B1550" s="18">
        <v>0.39879999999999999</v>
      </c>
      <c r="C1550" s="18">
        <v>0.81910000000000005</v>
      </c>
      <c r="D1550" s="18">
        <v>0.44379999999999997</v>
      </c>
      <c r="E1550" s="18">
        <v>17.350899999999999</v>
      </c>
      <c r="F1550" s="18">
        <v>16.193109969999998</v>
      </c>
      <c r="G1550" s="18">
        <v>15.421099999999999</v>
      </c>
      <c r="H1550" s="18">
        <v>57</v>
      </c>
      <c r="I1550" s="18">
        <v>36.747500000000002</v>
      </c>
      <c r="J1550" s="18">
        <v>23.860500000000002</v>
      </c>
      <c r="K1550" s="18">
        <v>14.8323</v>
      </c>
      <c r="L1550" s="18">
        <v>8.7682000000000002</v>
      </c>
      <c r="M1550" s="18">
        <v>60.868699999999997</v>
      </c>
      <c r="N1550" s="18">
        <v>37.837499999999999</v>
      </c>
      <c r="O1550" s="18">
        <v>22.367799999999999</v>
      </c>
      <c r="P1550" s="4">
        <f>IF('Data 1Q Ahead No Spaces'!T1550&lt;5,0,IF('Data 1Q Ahead No Spaces'!T1550&lt;11,1,IF('Data 1Q Ahead No Spaces'!T1550&lt;17,2,3)))</f>
        <v>0</v>
      </c>
      <c r="Q1550" s="18">
        <v>71529.504300000001</v>
      </c>
      <c r="R1550" s="7">
        <f>VLOOKUP('Data 1Q Ahead No Spaces'!W1550,Industry!$A$2:$B$11,2,FALSE)</f>
        <v>4</v>
      </c>
    </row>
    <row r="1551" spans="1:18" ht="15" customHeight="1" x14ac:dyDescent="0.35">
      <c r="A1551" s="4">
        <f>IF('Data 1Q Ahead No Spaces'!A1551='Data 1Q Ahead No Spaces'!A1550,'Data to Use'!A1550,'Data to Use'!A1550+1)</f>
        <v>42</v>
      </c>
      <c r="B1551" s="18">
        <v>0.43559999999999999</v>
      </c>
      <c r="C1551" s="18">
        <v>0.93279999999999996</v>
      </c>
      <c r="D1551" s="18">
        <v>0.48309999999999997</v>
      </c>
      <c r="E1551" s="18">
        <v>19.811599999999999</v>
      </c>
      <c r="F1551" s="18">
        <v>16.193109969999998</v>
      </c>
      <c r="G1551" s="18">
        <v>18.2319</v>
      </c>
      <c r="H1551" s="18">
        <v>69</v>
      </c>
      <c r="I1551" s="18">
        <v>34.975200000000001</v>
      </c>
      <c r="J1551" s="18">
        <v>16.839700000000001</v>
      </c>
      <c r="K1551" s="18">
        <v>9.8771000000000004</v>
      </c>
      <c r="L1551" s="18">
        <v>5.8897000000000004</v>
      </c>
      <c r="M1551" s="18">
        <v>70.492699999999999</v>
      </c>
      <c r="N1551" s="18">
        <v>41.346499999999999</v>
      </c>
      <c r="O1551" s="18">
        <v>24.655000000000001</v>
      </c>
      <c r="P1551" s="4">
        <f>IF('Data 1Q Ahead No Spaces'!T1551&lt;5,0,IF('Data 1Q Ahead No Spaces'!T1551&lt;11,1,IF('Data 1Q Ahead No Spaces'!T1551&lt;17,2,3)))</f>
        <v>0</v>
      </c>
      <c r="Q1551" s="18">
        <v>80456.1342</v>
      </c>
      <c r="R1551" s="7">
        <f>VLOOKUP('Data 1Q Ahead No Spaces'!W1551,Industry!$A$2:$B$11,2,FALSE)</f>
        <v>4</v>
      </c>
    </row>
    <row r="1552" spans="1:18" ht="15" customHeight="1" x14ac:dyDescent="0.35">
      <c r="A1552" s="4">
        <f>IF('Data 1Q Ahead No Spaces'!A1552='Data 1Q Ahead No Spaces'!A1551,'Data to Use'!A1551,'Data to Use'!A1551+1)</f>
        <v>42</v>
      </c>
      <c r="B1552" s="18">
        <v>0.4098</v>
      </c>
      <c r="C1552" s="18">
        <v>0.93659999999999999</v>
      </c>
      <c r="D1552" s="18">
        <v>0.45650000000000002</v>
      </c>
      <c r="E1552" s="18">
        <v>17.0303</v>
      </c>
      <c r="F1552" s="18">
        <v>16.193109969999998</v>
      </c>
      <c r="G1552" s="18">
        <v>15.2424</v>
      </c>
      <c r="H1552" s="18">
        <v>66</v>
      </c>
      <c r="I1552" s="18">
        <v>34.8947</v>
      </c>
      <c r="J1552" s="18">
        <v>16.707799999999999</v>
      </c>
      <c r="K1552" s="18">
        <v>9.7538999999999998</v>
      </c>
      <c r="L1552" s="18">
        <v>5.8300999999999998</v>
      </c>
      <c r="M1552" s="18">
        <v>71.293000000000006</v>
      </c>
      <c r="N1552" s="18">
        <v>41.6205</v>
      </c>
      <c r="O1552" s="18">
        <v>24.877400000000002</v>
      </c>
      <c r="P1552" s="4">
        <f>IF('Data 1Q Ahead No Spaces'!T1552&lt;5,0,IF('Data 1Q Ahead No Spaces'!T1552&lt;11,1,IF('Data 1Q Ahead No Spaces'!T1552&lt;17,2,3)))</f>
        <v>0</v>
      </c>
      <c r="Q1552" s="18">
        <v>87297.8364</v>
      </c>
      <c r="R1552" s="7">
        <f>VLOOKUP('Data 1Q Ahead No Spaces'!W1552,Industry!$A$2:$B$11,2,FALSE)</f>
        <v>4</v>
      </c>
    </row>
    <row r="1553" spans="1:18" ht="15" customHeight="1" x14ac:dyDescent="0.35">
      <c r="A1553" s="4">
        <f>IF('Data 1Q Ahead No Spaces'!A1553='Data 1Q Ahead No Spaces'!A1552,'Data to Use'!A1552,'Data to Use'!A1552+1)</f>
        <v>42</v>
      </c>
      <c r="B1553" s="18">
        <v>8.3199999999999996E-2</v>
      </c>
      <c r="C1553" s="18">
        <v>0.41370000000000001</v>
      </c>
      <c r="D1553" s="18">
        <v>9.2399999999999996E-2</v>
      </c>
      <c r="E1553" s="18">
        <v>13.324999999999999</v>
      </c>
      <c r="F1553" s="18">
        <v>16.193109969999998</v>
      </c>
      <c r="G1553" s="18">
        <v>11.862500000000001</v>
      </c>
      <c r="H1553" s="18">
        <v>80</v>
      </c>
      <c r="I1553" s="18">
        <v>35.848700000000001</v>
      </c>
      <c r="J1553" s="18">
        <v>21.161000000000001</v>
      </c>
      <c r="K1553" s="18">
        <v>16.104399999999998</v>
      </c>
      <c r="L1553" s="18">
        <v>7.5858999999999996</v>
      </c>
      <c r="M1553" s="18">
        <v>31.398399999999999</v>
      </c>
      <c r="N1553" s="18">
        <v>23.895600000000002</v>
      </c>
      <c r="O1553" s="18">
        <v>11.2559</v>
      </c>
      <c r="P1553" s="4">
        <f>IF('Data 1Q Ahead No Spaces'!T1553&lt;5,0,IF('Data 1Q Ahead No Spaces'!T1553&lt;11,1,IF('Data 1Q Ahead No Spaces'!T1553&lt;17,2,3)))</f>
        <v>0</v>
      </c>
      <c r="Q1553" s="18">
        <v>92983.197</v>
      </c>
      <c r="R1553" s="7">
        <f>VLOOKUP('Data 1Q Ahead No Spaces'!W1553,Industry!$A$2:$B$11,2,FALSE)</f>
        <v>4</v>
      </c>
    </row>
    <row r="1554" spans="1:18" ht="15" customHeight="1" x14ac:dyDescent="0.35">
      <c r="A1554" s="4">
        <f>IF('Data 1Q Ahead No Spaces'!A1554='Data 1Q Ahead No Spaces'!A1553,'Data to Use'!A1553,'Data to Use'!A1553+1)</f>
        <v>42</v>
      </c>
      <c r="B1554" s="18">
        <v>0.53890000000000005</v>
      </c>
      <c r="C1554" s="18">
        <v>1.0104</v>
      </c>
      <c r="D1554" s="18">
        <v>0.5968</v>
      </c>
      <c r="E1554" s="18">
        <v>15.902799999999999</v>
      </c>
      <c r="F1554" s="18">
        <v>13.8889</v>
      </c>
      <c r="G1554" s="18">
        <v>14.347200000000001</v>
      </c>
      <c r="H1554" s="18">
        <v>72</v>
      </c>
      <c r="I1554" s="18">
        <v>35.451500000000003</v>
      </c>
      <c r="J1554" s="18">
        <v>20.740099999999998</v>
      </c>
      <c r="K1554" s="18">
        <v>11.688700000000001</v>
      </c>
      <c r="L1554" s="18">
        <v>7.3527000000000005</v>
      </c>
      <c r="M1554" s="18">
        <v>77.436800000000005</v>
      </c>
      <c r="N1554" s="18">
        <v>43.6419</v>
      </c>
      <c r="O1554" s="18">
        <v>27.452500000000001</v>
      </c>
      <c r="P1554" s="4">
        <f>IF('Data 1Q Ahead No Spaces'!T1554&lt;5,0,IF('Data 1Q Ahead No Spaces'!T1554&lt;11,1,IF('Data 1Q Ahead No Spaces'!T1554&lt;17,2,3)))</f>
        <v>0</v>
      </c>
      <c r="Q1554" s="18">
        <v>103399.8524</v>
      </c>
      <c r="R1554" s="7">
        <f>VLOOKUP('Data 1Q Ahead No Spaces'!W1554,Industry!$A$2:$B$11,2,FALSE)</f>
        <v>4</v>
      </c>
    </row>
    <row r="1555" spans="1:18" ht="15" customHeight="1" x14ac:dyDescent="0.35">
      <c r="A1555" s="4">
        <f>IF('Data 1Q Ahead No Spaces'!A1555='Data 1Q Ahead No Spaces'!A1554,'Data to Use'!A1554,'Data to Use'!A1554+1)</f>
        <v>42</v>
      </c>
      <c r="B1555" s="18">
        <v>0.52380000000000004</v>
      </c>
      <c r="C1555" s="18">
        <v>1.0233000000000001</v>
      </c>
      <c r="D1555" s="18">
        <v>0.58009999999999995</v>
      </c>
      <c r="E1555" s="18">
        <v>21.197199999999999</v>
      </c>
      <c r="F1555" s="18">
        <v>17.8873</v>
      </c>
      <c r="G1555" s="18">
        <v>19.4648</v>
      </c>
      <c r="H1555" s="18">
        <v>71</v>
      </c>
      <c r="I1555" s="18">
        <v>35.925699999999999</v>
      </c>
      <c r="J1555" s="18">
        <v>19.272200000000002</v>
      </c>
      <c r="K1555" s="18">
        <v>10.9915</v>
      </c>
      <c r="L1555" s="18">
        <v>6.9237000000000002</v>
      </c>
      <c r="M1555" s="18">
        <v>75.3369</v>
      </c>
      <c r="N1555" s="18">
        <v>42.966900000000003</v>
      </c>
      <c r="O1555" s="18">
        <v>27.065300000000001</v>
      </c>
      <c r="P1555" s="4">
        <f>IF('Data 1Q Ahead No Spaces'!T1555&lt;5,0,IF('Data 1Q Ahead No Spaces'!T1555&lt;11,1,IF('Data 1Q Ahead No Spaces'!T1555&lt;17,2,3)))</f>
        <v>0</v>
      </c>
      <c r="Q1555" s="18">
        <v>122196.5971</v>
      </c>
      <c r="R1555" s="7">
        <f>VLOOKUP('Data 1Q Ahead No Spaces'!W1555,Industry!$A$2:$B$11,2,FALSE)</f>
        <v>4</v>
      </c>
    </row>
    <row r="1556" spans="1:18" ht="15" customHeight="1" x14ac:dyDescent="0.35">
      <c r="A1556" s="4">
        <f>IF('Data 1Q Ahead No Spaces'!A1556='Data 1Q Ahead No Spaces'!A1555,'Data to Use'!A1555,'Data to Use'!A1555+1)</f>
        <v>42</v>
      </c>
      <c r="B1556" s="18">
        <v>0.44409999999999999</v>
      </c>
      <c r="C1556" s="18">
        <v>1.1186</v>
      </c>
      <c r="D1556" s="18">
        <v>0.51280000000000003</v>
      </c>
      <c r="E1556" s="18">
        <v>10.343299999999999</v>
      </c>
      <c r="F1556" s="18">
        <v>5.8357999999999999</v>
      </c>
      <c r="G1556" s="18">
        <v>6.7760999999999996</v>
      </c>
      <c r="H1556" s="18">
        <v>67</v>
      </c>
      <c r="I1556" s="18">
        <v>39.278100000000002</v>
      </c>
      <c r="J1556" s="18">
        <v>18.2197</v>
      </c>
      <c r="K1556" s="18">
        <v>10.812899999999999</v>
      </c>
      <c r="L1556" s="18">
        <v>7.1563999999999997</v>
      </c>
      <c r="M1556" s="18">
        <v>68.500399999999999</v>
      </c>
      <c r="N1556" s="18">
        <v>40.652999999999999</v>
      </c>
      <c r="O1556" s="18">
        <v>26.9056</v>
      </c>
      <c r="P1556" s="4">
        <f>IF('Data 1Q Ahead No Spaces'!T1556&lt;5,0,IF('Data 1Q Ahead No Spaces'!T1556&lt;11,1,IF('Data 1Q Ahead No Spaces'!T1556&lt;17,2,3)))</f>
        <v>0</v>
      </c>
      <c r="Q1556" s="18">
        <v>126625.88770000001</v>
      </c>
      <c r="R1556" s="7">
        <f>VLOOKUP('Data 1Q Ahead No Spaces'!W1556,Industry!$A$2:$B$11,2,FALSE)</f>
        <v>4</v>
      </c>
    </row>
    <row r="1557" spans="1:18" ht="15" customHeight="1" x14ac:dyDescent="0.35">
      <c r="A1557" s="4">
        <f>IF('Data 1Q Ahead No Spaces'!A1557='Data 1Q Ahead No Spaces'!A1556,'Data to Use'!A1556,'Data to Use'!A1556+1)</f>
        <v>42</v>
      </c>
      <c r="B1557" s="18">
        <v>0.62770000000000004</v>
      </c>
      <c r="C1557" s="18">
        <v>1.1527000000000001</v>
      </c>
      <c r="D1557" s="18">
        <v>0.72919999999999996</v>
      </c>
      <c r="E1557" s="18">
        <v>15.8553</v>
      </c>
      <c r="F1557" s="18">
        <v>2.8289</v>
      </c>
      <c r="G1557" s="18">
        <v>13.763199999999999</v>
      </c>
      <c r="H1557" s="18">
        <v>76</v>
      </c>
      <c r="I1557" s="18">
        <v>38.091700000000003</v>
      </c>
      <c r="J1557" s="18">
        <v>18.128699999999998</v>
      </c>
      <c r="K1557" s="18">
        <v>10.4602</v>
      </c>
      <c r="L1557" s="18">
        <v>6.9055</v>
      </c>
      <c r="M1557" s="18">
        <v>73.310599999999994</v>
      </c>
      <c r="N1557" s="18">
        <v>42.3001</v>
      </c>
      <c r="O1557" s="18">
        <v>27.9253</v>
      </c>
      <c r="P1557" s="4">
        <f>IF('Data 1Q Ahead No Spaces'!T1557&lt;5,0,IF('Data 1Q Ahead No Spaces'!T1557&lt;11,1,IF('Data 1Q Ahead No Spaces'!T1557&lt;17,2,3)))</f>
        <v>0</v>
      </c>
      <c r="Q1557" s="18">
        <v>130562.2524</v>
      </c>
      <c r="R1557" s="7">
        <f>VLOOKUP('Data 1Q Ahead No Spaces'!W1557,Industry!$A$2:$B$11,2,FALSE)</f>
        <v>4</v>
      </c>
    </row>
    <row r="1558" spans="1:18" ht="15" customHeight="1" x14ac:dyDescent="0.35">
      <c r="A1558" s="4">
        <f>IF('Data 1Q Ahead No Spaces'!A1558='Data 1Q Ahead No Spaces'!A1557,'Data to Use'!A1557,'Data to Use'!A1557+1)</f>
        <v>42</v>
      </c>
      <c r="B1558" s="18">
        <v>0.33119999999999999</v>
      </c>
      <c r="C1558" s="18">
        <v>0.94140000000000001</v>
      </c>
      <c r="D1558" s="18">
        <v>0.38540000000000002</v>
      </c>
      <c r="E1558" s="18">
        <v>18.823499999999999</v>
      </c>
      <c r="F1558" s="18">
        <v>15.75</v>
      </c>
      <c r="G1558" s="18">
        <v>16.7941</v>
      </c>
      <c r="H1558" s="18">
        <v>68</v>
      </c>
      <c r="I1558" s="18">
        <v>40.2286</v>
      </c>
      <c r="J1558" s="18">
        <v>14.420299999999999</v>
      </c>
      <c r="K1558" s="18">
        <v>9.1523000000000003</v>
      </c>
      <c r="L1558" s="18">
        <v>5.8010999999999999</v>
      </c>
      <c r="M1558" s="18">
        <v>57.559600000000003</v>
      </c>
      <c r="N1558" s="18">
        <v>36.531999999999996</v>
      </c>
      <c r="O1558" s="18">
        <v>23.1554</v>
      </c>
      <c r="P1558" s="4">
        <f>IF('Data 1Q Ahead No Spaces'!T1558&lt;5,0,IF('Data 1Q Ahead No Spaces'!T1558&lt;11,1,IF('Data 1Q Ahead No Spaces'!T1558&lt;17,2,3)))</f>
        <v>0</v>
      </c>
      <c r="Q1558" s="18">
        <v>138226.99369999999</v>
      </c>
      <c r="R1558" s="7">
        <f>VLOOKUP('Data 1Q Ahead No Spaces'!W1558,Industry!$A$2:$B$11,2,FALSE)</f>
        <v>4</v>
      </c>
    </row>
    <row r="1559" spans="1:18" ht="15" customHeight="1" x14ac:dyDescent="0.35">
      <c r="A1559" s="4">
        <f>IF('Data 1Q Ahead No Spaces'!A1559='Data 1Q Ahead No Spaces'!A1558,'Data to Use'!A1558,'Data to Use'!A1558+1)</f>
        <v>42</v>
      </c>
      <c r="B1559" s="18">
        <v>0.28070000000000001</v>
      </c>
      <c r="C1559" s="18">
        <v>1</v>
      </c>
      <c r="D1559" s="18">
        <v>0.32879999999999998</v>
      </c>
      <c r="E1559" s="18">
        <v>25.903199999999998</v>
      </c>
      <c r="F1559" s="18">
        <v>21.661300000000001</v>
      </c>
      <c r="G1559" s="18">
        <v>23.2742</v>
      </c>
      <c r="H1559" s="18">
        <v>62</v>
      </c>
      <c r="I1559" s="18">
        <v>39.644199999999998</v>
      </c>
      <c r="J1559" s="18">
        <v>13.105700000000001</v>
      </c>
      <c r="K1559" s="18">
        <v>8.3884000000000007</v>
      </c>
      <c r="L1559" s="18">
        <v>5.1957000000000004</v>
      </c>
      <c r="M1559" s="18">
        <v>56.236199999999997</v>
      </c>
      <c r="N1559" s="18">
        <v>35.994399999999999</v>
      </c>
      <c r="O1559" s="18">
        <v>22.2944</v>
      </c>
      <c r="P1559" s="4">
        <f>IF('Data 1Q Ahead No Spaces'!T1559&lt;5,0,IF('Data 1Q Ahead No Spaces'!T1559&lt;11,1,IF('Data 1Q Ahead No Spaces'!T1559&lt;17,2,3)))</f>
        <v>0</v>
      </c>
      <c r="Q1559" s="18">
        <v>168648.56640000001</v>
      </c>
      <c r="R1559" s="7">
        <f>VLOOKUP('Data 1Q Ahead No Spaces'!W1559,Industry!$A$2:$B$11,2,FALSE)</f>
        <v>4</v>
      </c>
    </row>
    <row r="1560" spans="1:18" ht="15" customHeight="1" x14ac:dyDescent="0.35">
      <c r="A1560" s="4">
        <f>IF('Data 1Q Ahead No Spaces'!A1560='Data 1Q Ahead No Spaces'!A1559,'Data to Use'!A1559,'Data to Use'!A1559+1)</f>
        <v>42</v>
      </c>
      <c r="B1560" s="18">
        <v>0.1537</v>
      </c>
      <c r="C1560" s="18">
        <v>0.62490000000000001</v>
      </c>
      <c r="D1560" s="18">
        <v>0.17299999999999999</v>
      </c>
      <c r="E1560" s="18">
        <v>24</v>
      </c>
      <c r="F1560" s="18">
        <v>18.758600000000001</v>
      </c>
      <c r="G1560" s="18">
        <v>21.431000000000001</v>
      </c>
      <c r="H1560" s="18">
        <v>58</v>
      </c>
      <c r="I1560" s="18">
        <v>41.84</v>
      </c>
      <c r="J1560" s="18">
        <v>13.006500000000001</v>
      </c>
      <c r="K1560" s="18">
        <v>9.1700999999999997</v>
      </c>
      <c r="L1560" s="18">
        <v>5.4419000000000004</v>
      </c>
      <c r="M1560" s="18">
        <v>41.834899999999998</v>
      </c>
      <c r="N1560" s="18">
        <v>29.4955</v>
      </c>
      <c r="O1560" s="18">
        <v>17.503699999999998</v>
      </c>
      <c r="P1560" s="4">
        <f>IF('Data 1Q Ahead No Spaces'!T1560&lt;5,0,IF('Data 1Q Ahead No Spaces'!T1560&lt;11,1,IF('Data 1Q Ahead No Spaces'!T1560&lt;17,2,3)))</f>
        <v>0</v>
      </c>
      <c r="Q1560" s="18">
        <v>150878.7493</v>
      </c>
      <c r="R1560" s="7">
        <f>VLOOKUP('Data 1Q Ahead No Spaces'!W1560,Industry!$A$2:$B$11,2,FALSE)</f>
        <v>4</v>
      </c>
    </row>
    <row r="1561" spans="1:18" ht="15" customHeight="1" x14ac:dyDescent="0.35">
      <c r="A1561" s="4">
        <f>IF('Data 1Q Ahead No Spaces'!A1561='Data 1Q Ahead No Spaces'!A1560,'Data to Use'!A1560,'Data to Use'!A1560+1)</f>
        <v>42</v>
      </c>
      <c r="B1561" s="18">
        <v>0.36109999999999998</v>
      </c>
      <c r="C1561" s="18">
        <v>0.77480000000000004</v>
      </c>
      <c r="D1561" s="18">
        <v>0.40629999999999999</v>
      </c>
      <c r="E1561" s="18">
        <v>19.2714</v>
      </c>
      <c r="F1561" s="18">
        <v>14.742900000000001</v>
      </c>
      <c r="G1561" s="18">
        <v>16.757100000000001</v>
      </c>
      <c r="H1561" s="18">
        <v>70</v>
      </c>
      <c r="I1561" s="18">
        <v>43.158200000000001</v>
      </c>
      <c r="J1561" s="18">
        <v>10.956099999999999</v>
      </c>
      <c r="K1561" s="18">
        <v>7.1607000000000003</v>
      </c>
      <c r="L1561" s="18">
        <v>4.7285000000000004</v>
      </c>
      <c r="M1561" s="18">
        <v>53.002299999999998</v>
      </c>
      <c r="N1561" s="18">
        <v>34.641500000000001</v>
      </c>
      <c r="O1561" s="18">
        <v>22.8749</v>
      </c>
      <c r="P1561" s="4">
        <f>IF('Data 1Q Ahead No Spaces'!T1561&lt;5,0,IF('Data 1Q Ahead No Spaces'!T1561&lt;11,1,IF('Data 1Q Ahead No Spaces'!T1561&lt;17,2,3)))</f>
        <v>0</v>
      </c>
      <c r="Q1561" s="18">
        <v>164760.06520000001</v>
      </c>
      <c r="R1561" s="7">
        <f>VLOOKUP('Data 1Q Ahead No Spaces'!W1561,Industry!$A$2:$B$11,2,FALSE)</f>
        <v>4</v>
      </c>
    </row>
    <row r="1562" spans="1:18" ht="15" customHeight="1" x14ac:dyDescent="0.35">
      <c r="A1562" s="4">
        <f>IF('Data 1Q Ahead No Spaces'!A1562='Data 1Q Ahead No Spaces'!A1561,'Data to Use'!A1561,'Data to Use'!A1561+1)</f>
        <v>42</v>
      </c>
      <c r="B1562" s="18">
        <v>-0.18340000000000001</v>
      </c>
      <c r="C1562" s="18">
        <v>0.18379999999999999</v>
      </c>
      <c r="D1562" s="18">
        <v>-0.20619999999999999</v>
      </c>
      <c r="E1562" s="18">
        <v>23.129000000000001</v>
      </c>
      <c r="F1562" s="18">
        <v>20.145199999999999</v>
      </c>
      <c r="G1562" s="18">
        <v>20.677399999999999</v>
      </c>
      <c r="H1562" s="18">
        <v>62</v>
      </c>
      <c r="I1562" s="18">
        <v>44.1586</v>
      </c>
      <c r="J1562" s="18">
        <v>9.0195000000000007</v>
      </c>
      <c r="K1562" s="18">
        <v>8.0266000000000002</v>
      </c>
      <c r="L1562" s="18">
        <v>3.9828999999999999</v>
      </c>
      <c r="M1562" s="18">
        <v>12.370699999999999</v>
      </c>
      <c r="N1562" s="18">
        <v>11.008900000000001</v>
      </c>
      <c r="O1562" s="18">
        <v>5.4626999999999999</v>
      </c>
      <c r="P1562" s="4">
        <f>IF('Data 1Q Ahead No Spaces'!T1562&lt;5,0,IF('Data 1Q Ahead No Spaces'!T1562&lt;11,1,IF('Data 1Q Ahead No Spaces'!T1562&lt;17,2,3)))</f>
        <v>0</v>
      </c>
      <c r="Q1562" s="18">
        <v>191329.4026</v>
      </c>
      <c r="R1562" s="7">
        <f>VLOOKUP('Data 1Q Ahead No Spaces'!W1562,Industry!$A$2:$B$11,2,FALSE)</f>
        <v>4</v>
      </c>
    </row>
    <row r="1563" spans="1:18" ht="15" customHeight="1" x14ac:dyDescent="0.35">
      <c r="A1563" s="4">
        <f>IF('Data 1Q Ahead No Spaces'!A1563='Data 1Q Ahead No Spaces'!A1562,'Data to Use'!A1562,'Data to Use'!A1562+1)</f>
        <v>42</v>
      </c>
      <c r="B1563" s="18">
        <v>0.42770000000000002</v>
      </c>
      <c r="C1563" s="18">
        <v>0.89400000000000002</v>
      </c>
      <c r="D1563" s="18">
        <v>0.48070000000000002</v>
      </c>
      <c r="E1563" s="18">
        <v>22.386700000000001</v>
      </c>
      <c r="F1563" s="18">
        <v>19.386700000000001</v>
      </c>
      <c r="G1563" s="18">
        <v>20.146699999999999</v>
      </c>
      <c r="H1563" s="18">
        <v>75</v>
      </c>
      <c r="I1563" s="18">
        <v>43.738999999999997</v>
      </c>
      <c r="J1563" s="18">
        <v>8.5911000000000008</v>
      </c>
      <c r="K1563" s="18">
        <v>5.4264000000000001</v>
      </c>
      <c r="L1563" s="18">
        <v>3.7576999999999998</v>
      </c>
      <c r="M1563" s="18">
        <v>58.321899999999999</v>
      </c>
      <c r="N1563" s="18">
        <v>36.837499999999999</v>
      </c>
      <c r="O1563" s="18">
        <v>25.509399999999999</v>
      </c>
      <c r="P1563" s="4">
        <f>IF('Data 1Q Ahead No Spaces'!T1563&lt;5,0,IF('Data 1Q Ahead No Spaces'!T1563&lt;11,1,IF('Data 1Q Ahead No Spaces'!T1563&lt;17,2,3)))</f>
        <v>0</v>
      </c>
      <c r="Q1563" s="18">
        <v>210933.5515</v>
      </c>
      <c r="R1563" s="7">
        <f>VLOOKUP('Data 1Q Ahead No Spaces'!W1563,Industry!$A$2:$B$11,2,FALSE)</f>
        <v>4</v>
      </c>
    </row>
    <row r="1564" spans="1:18" ht="15" customHeight="1" x14ac:dyDescent="0.35">
      <c r="A1564" s="4">
        <f>IF('Data 1Q Ahead No Spaces'!A1564='Data 1Q Ahead No Spaces'!A1563,'Data to Use'!A1563,'Data to Use'!A1563+1)</f>
        <v>42</v>
      </c>
      <c r="B1564" s="18">
        <v>0.47760000000000002</v>
      </c>
      <c r="C1564" s="18">
        <v>0.88849999999999996</v>
      </c>
      <c r="D1564" s="18">
        <v>0.53700000000000003</v>
      </c>
      <c r="E1564" s="18">
        <v>19.277799999999999</v>
      </c>
      <c r="F1564" s="18">
        <v>16.472200000000001</v>
      </c>
      <c r="G1564" s="18">
        <v>17.180599999999998</v>
      </c>
      <c r="H1564" s="18">
        <v>72</v>
      </c>
      <c r="I1564" s="18">
        <v>43.987499999999997</v>
      </c>
      <c r="J1564" s="18">
        <v>8.7521000000000004</v>
      </c>
      <c r="K1564" s="18">
        <v>5.5110999999999999</v>
      </c>
      <c r="L1564" s="18">
        <v>3.8498000000000001</v>
      </c>
      <c r="M1564" s="18">
        <v>58.8093</v>
      </c>
      <c r="N1564" s="18">
        <v>37.031399999999998</v>
      </c>
      <c r="O1564" s="18">
        <v>25.8687</v>
      </c>
      <c r="P1564" s="4">
        <f>IF('Data 1Q Ahead No Spaces'!T1564&lt;5,0,IF('Data 1Q Ahead No Spaces'!T1564&lt;11,1,IF('Data 1Q Ahead No Spaces'!T1564&lt;17,2,3)))</f>
        <v>0</v>
      </c>
      <c r="Q1564" s="18">
        <v>141886.74830000001</v>
      </c>
      <c r="R1564" s="7">
        <f>VLOOKUP('Data 1Q Ahead No Spaces'!W1564,Industry!$A$2:$B$11,2,FALSE)</f>
        <v>4</v>
      </c>
    </row>
    <row r="1565" spans="1:18" ht="15" customHeight="1" x14ac:dyDescent="0.35">
      <c r="A1565" s="4">
        <f>IF('Data 1Q Ahead No Spaces'!A1565='Data 1Q Ahead No Spaces'!A1564,'Data to Use'!A1564,'Data to Use'!A1564+1)</f>
        <v>42</v>
      </c>
      <c r="B1565" s="18">
        <v>0.59550000000000003</v>
      </c>
      <c r="C1565" s="18">
        <v>1.0366</v>
      </c>
      <c r="D1565" s="18">
        <v>0.67279999999999995</v>
      </c>
      <c r="E1565" s="18">
        <v>16.338200000000001</v>
      </c>
      <c r="F1565" s="18">
        <v>12.6471</v>
      </c>
      <c r="G1565" s="18">
        <v>13.779400000000001</v>
      </c>
      <c r="H1565" s="18">
        <v>68</v>
      </c>
      <c r="I1565" s="18">
        <v>43.891399999999997</v>
      </c>
      <c r="J1565" s="18">
        <v>8.1757000000000009</v>
      </c>
      <c r="K1565" s="18">
        <v>5.0693999999999999</v>
      </c>
      <c r="L1565" s="18">
        <v>3.5884</v>
      </c>
      <c r="M1565" s="18">
        <v>61.275700000000001</v>
      </c>
      <c r="N1565" s="18">
        <v>37.994399999999999</v>
      </c>
      <c r="O1565" s="18">
        <v>26.8948</v>
      </c>
      <c r="P1565" s="4">
        <f>IF('Data 1Q Ahead No Spaces'!T1565&lt;5,0,IF('Data 1Q Ahead No Spaces'!T1565&lt;11,1,IF('Data 1Q Ahead No Spaces'!T1565&lt;17,2,3)))</f>
        <v>0</v>
      </c>
      <c r="Q1565" s="18">
        <v>165189.71040000001</v>
      </c>
      <c r="R1565" s="7">
        <f>VLOOKUP('Data 1Q Ahead No Spaces'!W1565,Industry!$A$2:$B$11,2,FALSE)</f>
        <v>4</v>
      </c>
    </row>
    <row r="1566" spans="1:18" ht="15" customHeight="1" x14ac:dyDescent="0.35">
      <c r="A1566" s="4">
        <f>IF('Data 1Q Ahead No Spaces'!A1566='Data 1Q Ahead No Spaces'!A1565,'Data to Use'!A1565,'Data to Use'!A1565+1)</f>
        <v>42</v>
      </c>
      <c r="B1566" s="18">
        <v>0.70740000000000003</v>
      </c>
      <c r="C1566" s="18">
        <v>1.1706000000000001</v>
      </c>
      <c r="D1566" s="18">
        <v>0.80740000000000001</v>
      </c>
      <c r="E1566" s="18">
        <v>17.3247</v>
      </c>
      <c r="F1566" s="18">
        <v>14.3636</v>
      </c>
      <c r="G1566" s="18">
        <v>14.857099999999999</v>
      </c>
      <c r="H1566" s="18">
        <v>77</v>
      </c>
      <c r="I1566" s="18">
        <v>43.568399999999997</v>
      </c>
      <c r="J1566" s="18">
        <v>8.1761999999999997</v>
      </c>
      <c r="K1566" s="18">
        <v>4.9077000000000002</v>
      </c>
      <c r="L1566" s="18">
        <v>3.5623</v>
      </c>
      <c r="M1566" s="18">
        <v>66.599900000000005</v>
      </c>
      <c r="N1566" s="18">
        <v>39.975999999999999</v>
      </c>
      <c r="O1566" s="18">
        <v>29.016500000000001</v>
      </c>
      <c r="P1566" s="4">
        <f>IF('Data 1Q Ahead No Spaces'!T1566&lt;5,0,IF('Data 1Q Ahead No Spaces'!T1566&lt;11,1,IF('Data 1Q Ahead No Spaces'!T1566&lt;17,2,3)))</f>
        <v>0</v>
      </c>
      <c r="Q1566" s="18">
        <v>151430.66039999999</v>
      </c>
      <c r="R1566" s="7">
        <f>VLOOKUP('Data 1Q Ahead No Spaces'!W1566,Industry!$A$2:$B$11,2,FALSE)</f>
        <v>4</v>
      </c>
    </row>
    <row r="1567" spans="1:18" ht="15" customHeight="1" x14ac:dyDescent="0.35">
      <c r="A1567" s="4">
        <f>IF('Data 1Q Ahead No Spaces'!A1567='Data 1Q Ahead No Spaces'!A1566,'Data to Use'!A1566,'Data to Use'!A1566+1)</f>
        <v>42</v>
      </c>
      <c r="B1567" s="18">
        <v>0.70730000000000004</v>
      </c>
      <c r="C1567" s="18">
        <v>1.3184</v>
      </c>
      <c r="D1567" s="18">
        <v>0.81630000000000003</v>
      </c>
      <c r="E1567" s="18">
        <v>20.512799999999999</v>
      </c>
      <c r="F1567" s="18">
        <v>16.615400000000001</v>
      </c>
      <c r="G1567" s="18">
        <v>17.820499999999999</v>
      </c>
      <c r="H1567" s="18">
        <v>78</v>
      </c>
      <c r="I1567" s="18">
        <v>42.762900000000002</v>
      </c>
      <c r="J1567" s="18">
        <v>12.167999999999999</v>
      </c>
      <c r="K1567" s="18">
        <v>7.2251000000000003</v>
      </c>
      <c r="L1567" s="18">
        <v>5.2034000000000002</v>
      </c>
      <c r="M1567" s="18">
        <v>68.411799999999999</v>
      </c>
      <c r="N1567" s="18">
        <v>40.621699999999997</v>
      </c>
      <c r="O1567" s="18">
        <v>29.254799999999999</v>
      </c>
      <c r="P1567" s="4">
        <f>IF('Data 1Q Ahead No Spaces'!T1567&lt;5,0,IF('Data 1Q Ahead No Spaces'!T1567&lt;11,1,IF('Data 1Q Ahead No Spaces'!T1567&lt;17,2,3)))</f>
        <v>0</v>
      </c>
      <c r="Q1567" s="18">
        <v>153075.954</v>
      </c>
      <c r="R1567" s="7">
        <f>VLOOKUP('Data 1Q Ahead No Spaces'!W1567,Industry!$A$2:$B$11,2,FALSE)</f>
        <v>4</v>
      </c>
    </row>
    <row r="1568" spans="1:18" ht="15" customHeight="1" x14ac:dyDescent="0.35">
      <c r="A1568" s="4">
        <f>IF('Data 1Q Ahead No Spaces'!A1568='Data 1Q Ahead No Spaces'!A1567,'Data to Use'!A1567,'Data to Use'!A1567+1)</f>
        <v>42</v>
      </c>
      <c r="B1568" s="18">
        <v>0.876</v>
      </c>
      <c r="C1568" s="18">
        <v>1.3841999999999999</v>
      </c>
      <c r="D1568" s="18">
        <v>1.026</v>
      </c>
      <c r="E1568" s="18">
        <v>14.6966</v>
      </c>
      <c r="F1568" s="18">
        <v>11.8202</v>
      </c>
      <c r="G1568" s="18">
        <v>12.3483</v>
      </c>
      <c r="H1568" s="18">
        <v>89</v>
      </c>
      <c r="I1568" s="18">
        <v>43.539000000000001</v>
      </c>
      <c r="J1568" s="18">
        <v>11.7026</v>
      </c>
      <c r="K1568" s="18">
        <v>7.0152999999999999</v>
      </c>
      <c r="L1568" s="18">
        <v>5.0952000000000002</v>
      </c>
      <c r="M1568" s="18">
        <v>66.814499999999995</v>
      </c>
      <c r="N1568" s="18">
        <v>40.053199999999997</v>
      </c>
      <c r="O1568" s="18">
        <v>29.090399999999999</v>
      </c>
      <c r="P1568" s="4">
        <f>IF('Data 1Q Ahead No Spaces'!T1568&lt;5,0,IF('Data 1Q Ahead No Spaces'!T1568&lt;11,1,IF('Data 1Q Ahead No Spaces'!T1568&lt;17,2,3)))</f>
        <v>0</v>
      </c>
      <c r="Q1568" s="18">
        <v>119167.99370000001</v>
      </c>
      <c r="R1568" s="7">
        <f>VLOOKUP('Data 1Q Ahead No Spaces'!W1568,Industry!$A$2:$B$11,2,FALSE)</f>
        <v>4</v>
      </c>
    </row>
    <row r="1569" spans="1:18" ht="15" customHeight="1" x14ac:dyDescent="0.35">
      <c r="A1569" s="4">
        <f>IF('Data 1Q Ahead No Spaces'!A1569='Data 1Q Ahead No Spaces'!A1568,'Data to Use'!A1568,'Data to Use'!A1568+1)</f>
        <v>42</v>
      </c>
      <c r="B1569" s="18">
        <v>0.92479999999999996</v>
      </c>
      <c r="C1569" s="18">
        <v>1.5638000000000001</v>
      </c>
      <c r="D1569" s="18">
        <v>1.1087</v>
      </c>
      <c r="E1569" s="18">
        <v>5.7203999999999997</v>
      </c>
      <c r="F1569" s="18">
        <v>2.6989000000000001</v>
      </c>
      <c r="G1569" s="18">
        <v>3.7526999999999999</v>
      </c>
      <c r="H1569" s="18">
        <v>93</v>
      </c>
      <c r="I1569" s="18">
        <v>43.994799999999998</v>
      </c>
      <c r="J1569" s="18">
        <v>8.9771999999999998</v>
      </c>
      <c r="K1569" s="18">
        <v>5.4257</v>
      </c>
      <c r="L1569" s="18">
        <v>3.9495</v>
      </c>
      <c r="M1569" s="18">
        <v>65.457800000000006</v>
      </c>
      <c r="N1569" s="18">
        <v>39.561599999999999</v>
      </c>
      <c r="O1569" s="18">
        <v>28.798000000000002</v>
      </c>
      <c r="P1569" s="4">
        <f>IF('Data 1Q Ahead No Spaces'!T1569&lt;5,0,IF('Data 1Q Ahead No Spaces'!T1569&lt;11,1,IF('Data 1Q Ahead No Spaces'!T1569&lt;17,2,3)))</f>
        <v>0</v>
      </c>
      <c r="Q1569" s="18">
        <v>143969.24369999999</v>
      </c>
      <c r="R1569" s="7">
        <f>VLOOKUP('Data 1Q Ahead No Spaces'!W1569,Industry!$A$2:$B$11,2,FALSE)</f>
        <v>4</v>
      </c>
    </row>
    <row r="1570" spans="1:18" ht="15" customHeight="1" x14ac:dyDescent="0.35">
      <c r="A1570" s="4">
        <f>IF('Data 1Q Ahead No Spaces'!A1570='Data 1Q Ahead No Spaces'!A1569,'Data to Use'!A1569,'Data to Use'!A1569+1)</f>
        <v>42</v>
      </c>
      <c r="B1570" s="18">
        <v>1.0226999999999999</v>
      </c>
      <c r="C1570" s="18">
        <v>1.9598</v>
      </c>
      <c r="D1570" s="18">
        <v>1.2456</v>
      </c>
      <c r="E1570" s="18">
        <v>11.4848</v>
      </c>
      <c r="F1570" s="18">
        <v>8.8350000000000009</v>
      </c>
      <c r="G1570" s="18">
        <v>9.2928999999999995</v>
      </c>
      <c r="H1570" s="18">
        <v>99</v>
      </c>
      <c r="I1570" s="18">
        <v>40.057600000000001</v>
      </c>
      <c r="J1570" s="18">
        <v>9.5821000000000005</v>
      </c>
      <c r="K1570" s="18">
        <v>5.2436999999999996</v>
      </c>
      <c r="L1570" s="18">
        <v>3.8384</v>
      </c>
      <c r="M1570" s="18">
        <v>82.734200000000001</v>
      </c>
      <c r="N1570" s="18">
        <v>45.275700000000001</v>
      </c>
      <c r="O1570" s="18">
        <v>33.141300000000001</v>
      </c>
      <c r="P1570" s="4">
        <f>IF('Data 1Q Ahead No Spaces'!T1570&lt;5,0,IF('Data 1Q Ahead No Spaces'!T1570&lt;11,1,IF('Data 1Q Ahead No Spaces'!T1570&lt;17,2,3)))</f>
        <v>0</v>
      </c>
      <c r="Q1570" s="18">
        <v>116118.1152</v>
      </c>
      <c r="R1570" s="7">
        <f>VLOOKUP('Data 1Q Ahead No Spaces'!W1570,Industry!$A$2:$B$11,2,FALSE)</f>
        <v>4</v>
      </c>
    </row>
    <row r="1571" spans="1:18" ht="15" customHeight="1" x14ac:dyDescent="0.35">
      <c r="A1571" s="4">
        <f>IF('Data 1Q Ahead No Spaces'!A1571='Data 1Q Ahead No Spaces'!A1570,'Data to Use'!A1570,'Data to Use'!A1570+1)</f>
        <v>42</v>
      </c>
      <c r="B1571" s="18">
        <v>-0.7863</v>
      </c>
      <c r="C1571" s="18">
        <v>0.48599999999999999</v>
      </c>
      <c r="D1571" s="18">
        <v>-0.95709999999999995</v>
      </c>
      <c r="E1571" s="18">
        <v>14.3025</v>
      </c>
      <c r="F1571" s="18">
        <v>12.6891</v>
      </c>
      <c r="G1571" s="18">
        <v>12.4034</v>
      </c>
      <c r="H1571" s="18">
        <v>119</v>
      </c>
      <c r="I1571" s="18">
        <v>39.487499999999997</v>
      </c>
      <c r="J1571" s="18">
        <v>9.2769999999999992</v>
      </c>
      <c r="K1571" s="18">
        <v>7.7089999999999996</v>
      </c>
      <c r="L1571" s="18">
        <v>3.6633</v>
      </c>
      <c r="M1571" s="18">
        <v>20.339700000000001</v>
      </c>
      <c r="N1571" s="18">
        <v>16.901900000000001</v>
      </c>
      <c r="O1571" s="18">
        <v>8.0315999999999992</v>
      </c>
      <c r="P1571" s="4">
        <f>IF('Data 1Q Ahead No Spaces'!T1571&lt;5,0,IF('Data 1Q Ahead No Spaces'!T1571&lt;11,1,IF('Data 1Q Ahead No Spaces'!T1571&lt;17,2,3)))</f>
        <v>0</v>
      </c>
      <c r="Q1571" s="18">
        <v>142244.60060000001</v>
      </c>
      <c r="R1571" s="7">
        <f>VLOOKUP('Data 1Q Ahead No Spaces'!W1571,Industry!$A$2:$B$11,2,FALSE)</f>
        <v>4</v>
      </c>
    </row>
    <row r="1572" spans="1:18" ht="15" customHeight="1" x14ac:dyDescent="0.35">
      <c r="A1572" s="4">
        <f>IF('Data 1Q Ahead No Spaces'!A1572='Data 1Q Ahead No Spaces'!A1571,'Data to Use'!A1571,'Data to Use'!A1571+1)</f>
        <v>42</v>
      </c>
      <c r="B1572" s="18">
        <v>0.75490000000000002</v>
      </c>
      <c r="C1572" s="18">
        <v>1.6577</v>
      </c>
      <c r="D1572" s="18">
        <v>0.89490000000000003</v>
      </c>
      <c r="E1572" s="18">
        <v>12.1333</v>
      </c>
      <c r="F1572" s="18">
        <v>10.8667</v>
      </c>
      <c r="G1572" s="18">
        <v>11.058299999999999</v>
      </c>
      <c r="H1572" s="18">
        <v>120</v>
      </c>
      <c r="I1572" s="18">
        <v>42.5565</v>
      </c>
      <c r="J1572" s="18">
        <v>8.6412999999999993</v>
      </c>
      <c r="K1572" s="18">
        <v>5.1271000000000004</v>
      </c>
      <c r="L1572" s="18">
        <v>3.6775000000000002</v>
      </c>
      <c r="M1572" s="18">
        <v>68.541799999999995</v>
      </c>
      <c r="N1572" s="18">
        <v>40.6676</v>
      </c>
      <c r="O1572" s="18">
        <v>29.169</v>
      </c>
      <c r="P1572" s="4">
        <f>IF('Data 1Q Ahead No Spaces'!T1572&lt;5,0,IF('Data 1Q Ahead No Spaces'!T1572&lt;11,1,IF('Data 1Q Ahead No Spaces'!T1572&lt;17,2,3)))</f>
        <v>0</v>
      </c>
      <c r="Q1572" s="18">
        <v>136654.875</v>
      </c>
      <c r="R1572" s="7">
        <f>VLOOKUP('Data 1Q Ahead No Spaces'!W1572,Industry!$A$2:$B$11,2,FALSE)</f>
        <v>4</v>
      </c>
    </row>
    <row r="1573" spans="1:18" ht="15" customHeight="1" x14ac:dyDescent="0.35">
      <c r="A1573" s="4">
        <f>IF('Data 1Q Ahead No Spaces'!A1573='Data 1Q Ahead No Spaces'!A1572,'Data to Use'!A1572,'Data to Use'!A1572+1)</f>
        <v>42</v>
      </c>
      <c r="B1573" s="18">
        <v>0.24</v>
      </c>
      <c r="C1573" s="18">
        <v>1.1212</v>
      </c>
      <c r="D1573" s="18">
        <v>0.27679999999999999</v>
      </c>
      <c r="E1573" s="18">
        <v>13.926600000000001</v>
      </c>
      <c r="F1573" s="18">
        <v>12.4404</v>
      </c>
      <c r="G1573" s="18">
        <v>12.082599999999999</v>
      </c>
      <c r="H1573" s="18">
        <v>109</v>
      </c>
      <c r="I1573" s="18">
        <v>44.715400000000002</v>
      </c>
      <c r="J1573" s="18">
        <v>8.9631000000000007</v>
      </c>
      <c r="K1573" s="18">
        <v>5.5789</v>
      </c>
      <c r="L1573" s="18">
        <v>4.0079000000000002</v>
      </c>
      <c r="M1573" s="18">
        <v>60.659100000000002</v>
      </c>
      <c r="N1573" s="18">
        <v>37.756399999999999</v>
      </c>
      <c r="O1573" s="18">
        <v>27.123899999999999</v>
      </c>
      <c r="P1573" s="4">
        <f>IF('Data 1Q Ahead No Spaces'!T1573&lt;5,0,IF('Data 1Q Ahead No Spaces'!T1573&lt;11,1,IF('Data 1Q Ahead No Spaces'!T1573&lt;17,2,3)))</f>
        <v>0</v>
      </c>
      <c r="Q1573" s="18">
        <v>151415.1482</v>
      </c>
      <c r="R1573" s="7">
        <f>VLOOKUP('Data 1Q Ahead No Spaces'!W1573,Industry!$A$2:$B$11,2,FALSE)</f>
        <v>4</v>
      </c>
    </row>
    <row r="1574" spans="1:18" ht="15" customHeight="1" x14ac:dyDescent="0.35">
      <c r="A1574" s="4">
        <f>IF('Data 1Q Ahead No Spaces'!A1574='Data 1Q Ahead No Spaces'!A1573,'Data to Use'!A1573,'Data to Use'!A1573+1)</f>
        <v>42</v>
      </c>
      <c r="B1574" s="18">
        <v>0.55779999999999996</v>
      </c>
      <c r="C1574" s="18">
        <v>1.1304000000000001</v>
      </c>
      <c r="D1574" s="18">
        <v>0.63439999999999996</v>
      </c>
      <c r="E1574" s="18">
        <v>16.1099</v>
      </c>
      <c r="F1574" s="18">
        <v>14.6044</v>
      </c>
      <c r="G1574" s="18">
        <v>14.065899999999999</v>
      </c>
      <c r="H1574" s="18">
        <v>91</v>
      </c>
      <c r="I1574" s="18">
        <v>44.947899999999997</v>
      </c>
      <c r="J1574" s="18">
        <v>13.59</v>
      </c>
      <c r="K1574" s="18">
        <v>8.4389000000000003</v>
      </c>
      <c r="L1574" s="18">
        <v>6.1083999999999996</v>
      </c>
      <c r="M1574" s="18">
        <v>61.04</v>
      </c>
      <c r="N1574" s="18">
        <v>37.903599999999997</v>
      </c>
      <c r="O1574" s="18">
        <v>27.436199999999999</v>
      </c>
      <c r="P1574" s="4">
        <f>IF('Data 1Q Ahead No Spaces'!T1574&lt;5,0,IF('Data 1Q Ahead No Spaces'!T1574&lt;11,1,IF('Data 1Q Ahead No Spaces'!T1574&lt;17,2,3)))</f>
        <v>0</v>
      </c>
      <c r="Q1574" s="18">
        <v>112313.68769999999</v>
      </c>
      <c r="R1574" s="7">
        <f>VLOOKUP('Data 1Q Ahead No Spaces'!W1574,Industry!$A$2:$B$11,2,FALSE)</f>
        <v>4</v>
      </c>
    </row>
    <row r="1575" spans="1:18" ht="15" customHeight="1" x14ac:dyDescent="0.35">
      <c r="A1575" s="4">
        <f>IF('Data 1Q Ahead No Spaces'!A1575='Data 1Q Ahead No Spaces'!A1574,'Data to Use'!A1574,'Data to Use'!A1574+1)</f>
        <v>42</v>
      </c>
      <c r="B1575" s="18">
        <v>0.45219999999999999</v>
      </c>
      <c r="C1575" s="18">
        <v>1.002</v>
      </c>
      <c r="D1575" s="18">
        <v>0.51170000000000004</v>
      </c>
      <c r="E1575" s="18">
        <v>22.233799999999999</v>
      </c>
      <c r="F1575" s="18">
        <v>19.9481</v>
      </c>
      <c r="G1575" s="18">
        <v>19.6494</v>
      </c>
      <c r="H1575" s="18">
        <v>77</v>
      </c>
      <c r="I1575" s="18">
        <v>46.486800000000002</v>
      </c>
      <c r="J1575" s="18">
        <v>13.0297</v>
      </c>
      <c r="K1575" s="18">
        <v>8.5525000000000002</v>
      </c>
      <c r="L1575" s="18">
        <v>6.0571000000000002</v>
      </c>
      <c r="M1575" s="18">
        <v>52.349400000000003</v>
      </c>
      <c r="N1575" s="18">
        <v>34.361400000000003</v>
      </c>
      <c r="O1575" s="18">
        <v>24.335599999999999</v>
      </c>
      <c r="P1575" s="4">
        <f>IF('Data 1Q Ahead No Spaces'!T1575&lt;5,0,IF('Data 1Q Ahead No Spaces'!T1575&lt;11,1,IF('Data 1Q Ahead No Spaces'!T1575&lt;17,2,3)))</f>
        <v>0</v>
      </c>
      <c r="Q1575" s="18">
        <v>111937.005</v>
      </c>
      <c r="R1575" s="7">
        <f>VLOOKUP('Data 1Q Ahead No Spaces'!W1575,Industry!$A$2:$B$11,2,FALSE)</f>
        <v>4</v>
      </c>
    </row>
    <row r="1576" spans="1:18" ht="15" customHeight="1" x14ac:dyDescent="0.35">
      <c r="A1576" s="4">
        <f>IF('Data 1Q Ahead No Spaces'!A1576='Data 1Q Ahead No Spaces'!A1575,'Data to Use'!A1575,'Data to Use'!A1575+1)</f>
        <v>42</v>
      </c>
      <c r="B1576" s="18">
        <v>4.41E-2</v>
      </c>
      <c r="C1576" s="18">
        <v>0.97399999999999998</v>
      </c>
      <c r="D1576" s="18">
        <v>5.04E-2</v>
      </c>
      <c r="E1576" s="18">
        <v>22.681799999999999</v>
      </c>
      <c r="F1576" s="18">
        <v>19.424199999999999</v>
      </c>
      <c r="G1576" s="18">
        <v>19.863600000000002</v>
      </c>
      <c r="H1576" s="18">
        <v>66</v>
      </c>
      <c r="I1576" s="18">
        <v>48.903599999999997</v>
      </c>
      <c r="J1576" s="18">
        <v>12.6218</v>
      </c>
      <c r="K1576" s="18">
        <v>8.5493000000000006</v>
      </c>
      <c r="L1576" s="18">
        <v>6.1725000000000003</v>
      </c>
      <c r="M1576" s="18">
        <v>47.636200000000002</v>
      </c>
      <c r="N1576" s="18">
        <v>32.265900000000002</v>
      </c>
      <c r="O1576" s="18">
        <v>23.2958</v>
      </c>
      <c r="P1576" s="4">
        <f>IF('Data 1Q Ahead No Spaces'!T1576&lt;5,0,IF('Data 1Q Ahead No Spaces'!T1576&lt;11,1,IF('Data 1Q Ahead No Spaces'!T1576&lt;17,2,3)))</f>
        <v>0</v>
      </c>
      <c r="Q1576" s="18">
        <v>116387.2476</v>
      </c>
      <c r="R1576" s="7">
        <f>VLOOKUP('Data 1Q Ahead No Spaces'!W1576,Industry!$A$2:$B$11,2,FALSE)</f>
        <v>4</v>
      </c>
    </row>
    <row r="1577" spans="1:18" ht="15" customHeight="1" x14ac:dyDescent="0.35">
      <c r="A1577" s="4">
        <f>IF('Data 1Q Ahead No Spaces'!A1577='Data 1Q Ahead No Spaces'!A1576,'Data to Use'!A1576,'Data to Use'!A1576+1)</f>
        <v>42</v>
      </c>
      <c r="B1577" s="18">
        <v>0.51729999999999998</v>
      </c>
      <c r="C1577" s="18">
        <v>0.95630000000000004</v>
      </c>
      <c r="D1577" s="18">
        <v>0.59489999999999998</v>
      </c>
      <c r="E1577" s="18">
        <v>26.909099999999999</v>
      </c>
      <c r="F1577" s="18">
        <v>22.5273</v>
      </c>
      <c r="G1577" s="18">
        <v>22.690899999999999</v>
      </c>
      <c r="H1577" s="18">
        <v>55</v>
      </c>
      <c r="I1577" s="18">
        <v>50.702599999999997</v>
      </c>
      <c r="J1577" s="18">
        <v>10.725</v>
      </c>
      <c r="K1577" s="18">
        <v>7.3949999999999996</v>
      </c>
      <c r="L1577" s="18">
        <v>5.4378000000000002</v>
      </c>
      <c r="M1577" s="18">
        <v>45.029000000000003</v>
      </c>
      <c r="N1577" s="18">
        <v>31.048300000000001</v>
      </c>
      <c r="O1577" s="18">
        <v>22.8309</v>
      </c>
      <c r="P1577" s="4">
        <f>IF('Data 1Q Ahead No Spaces'!T1577&lt;5,0,IF('Data 1Q Ahead No Spaces'!T1577&lt;11,1,IF('Data 1Q Ahead No Spaces'!T1577&lt;17,2,3)))</f>
        <v>0</v>
      </c>
      <c r="Q1577" s="18">
        <v>117225.603</v>
      </c>
      <c r="R1577" s="7">
        <f>VLOOKUP('Data 1Q Ahead No Spaces'!W1577,Industry!$A$2:$B$11,2,FALSE)</f>
        <v>4</v>
      </c>
    </row>
    <row r="1578" spans="1:18" ht="15" customHeight="1" x14ac:dyDescent="0.35">
      <c r="A1578" s="4">
        <f>IF('Data 1Q Ahead No Spaces'!A1578='Data 1Q Ahead No Spaces'!A1577,'Data to Use'!A1577,'Data to Use'!A1577+1)</f>
        <v>42</v>
      </c>
      <c r="B1578" s="18">
        <v>0.57609999999999995</v>
      </c>
      <c r="C1578" s="18">
        <v>1.1238999999999999</v>
      </c>
      <c r="D1578" s="18">
        <v>0.66559999999999997</v>
      </c>
      <c r="E1578" s="18">
        <v>29.413</v>
      </c>
      <c r="F1578" s="18">
        <v>25.608699999999999</v>
      </c>
      <c r="G1578" s="18">
        <v>25.1739</v>
      </c>
      <c r="H1578" s="18">
        <v>46</v>
      </c>
      <c r="I1578" s="18">
        <v>44.442599999999999</v>
      </c>
      <c r="J1578" s="18">
        <v>23.537199999999999</v>
      </c>
      <c r="K1578" s="18">
        <v>15.104200000000001</v>
      </c>
      <c r="L1578" s="18">
        <v>10.460599999999999</v>
      </c>
      <c r="M1578" s="18">
        <v>55.832099999999997</v>
      </c>
      <c r="N1578" s="18">
        <v>35.828400000000002</v>
      </c>
      <c r="O1578" s="18">
        <v>24.813199999999998</v>
      </c>
      <c r="P1578" s="4">
        <f>IF('Data 1Q Ahead No Spaces'!T1578&lt;5,0,IF('Data 1Q Ahead No Spaces'!T1578&lt;11,1,IF('Data 1Q Ahead No Spaces'!T1578&lt;17,2,3)))</f>
        <v>0</v>
      </c>
      <c r="Q1578" s="18">
        <v>129791.734</v>
      </c>
      <c r="R1578" s="7">
        <f>VLOOKUP('Data 1Q Ahead No Spaces'!W1578,Industry!$A$2:$B$11,2,FALSE)</f>
        <v>4</v>
      </c>
    </row>
    <row r="1579" spans="1:18" ht="15" customHeight="1" x14ac:dyDescent="0.35">
      <c r="A1579" s="4">
        <f>IF('Data 1Q Ahead No Spaces'!A1579='Data 1Q Ahead No Spaces'!A1578,'Data to Use'!A1578,'Data to Use'!A1578+1)</f>
        <v>42</v>
      </c>
      <c r="B1579" s="18">
        <v>0.50249999999999995</v>
      </c>
      <c r="C1579" s="18">
        <v>1.1071</v>
      </c>
      <c r="D1579" s="18">
        <v>0.57889999999999997</v>
      </c>
      <c r="E1579" s="18">
        <v>31.982800000000001</v>
      </c>
      <c r="F1579" s="18">
        <v>28.067799999999998</v>
      </c>
      <c r="G1579" s="18">
        <v>28.482800000000001</v>
      </c>
      <c r="H1579" s="18">
        <v>58</v>
      </c>
      <c r="I1579" s="18">
        <v>44.8887</v>
      </c>
      <c r="J1579" s="18">
        <v>24.438400000000001</v>
      </c>
      <c r="K1579" s="18">
        <v>16.039300000000001</v>
      </c>
      <c r="L1579" s="18">
        <v>10.9701</v>
      </c>
      <c r="M1579" s="18">
        <v>52.365400000000001</v>
      </c>
      <c r="N1579" s="18">
        <v>34.368299999999998</v>
      </c>
      <c r="O1579" s="18">
        <v>23.5061</v>
      </c>
      <c r="P1579" s="4">
        <f>IF('Data 1Q Ahead No Spaces'!T1579&lt;5,0,IF('Data 1Q Ahead No Spaces'!T1579&lt;11,1,IF('Data 1Q Ahead No Spaces'!T1579&lt;17,2,3)))</f>
        <v>0</v>
      </c>
      <c r="Q1579" s="18">
        <v>139048.448</v>
      </c>
      <c r="R1579" s="7">
        <f>VLOOKUP('Data 1Q Ahead No Spaces'!W1579,Industry!$A$2:$B$11,2,FALSE)</f>
        <v>4</v>
      </c>
    </row>
    <row r="1580" spans="1:18" ht="15" customHeight="1" x14ac:dyDescent="0.35">
      <c r="A1580" s="4">
        <f>IF('Data 1Q Ahead No Spaces'!A1580='Data 1Q Ahead No Spaces'!A1579,'Data to Use'!A1579,'Data to Use'!A1579+1)</f>
        <v>42</v>
      </c>
      <c r="B1580" s="18">
        <v>-4.5699999999999998E-2</v>
      </c>
      <c r="C1580" s="18">
        <v>0.99199999999999999</v>
      </c>
      <c r="D1580" s="18">
        <v>-5.2499999999999998E-2</v>
      </c>
      <c r="E1580" s="18">
        <v>33.576900000000002</v>
      </c>
      <c r="F1580" s="18">
        <v>29.576899999999998</v>
      </c>
      <c r="G1580" s="18">
        <v>29.711500000000001</v>
      </c>
      <c r="H1580" s="18">
        <v>52</v>
      </c>
      <c r="I1580" s="18">
        <v>45.897199999999998</v>
      </c>
      <c r="J1580" s="18">
        <v>24.414400000000001</v>
      </c>
      <c r="K1580" s="18">
        <v>16.511399999999998</v>
      </c>
      <c r="L1580" s="18">
        <v>11.205500000000001</v>
      </c>
      <c r="M1580" s="18">
        <v>47.8643</v>
      </c>
      <c r="N1580" s="18">
        <v>32.370399999999997</v>
      </c>
      <c r="O1580" s="18">
        <v>21.968399999999999</v>
      </c>
      <c r="P1580" s="4">
        <f>IF('Data 1Q Ahead No Spaces'!T1580&lt;5,0,IF('Data 1Q Ahead No Spaces'!T1580&lt;11,1,IF('Data 1Q Ahead No Spaces'!T1580&lt;17,2,3)))</f>
        <v>0</v>
      </c>
      <c r="Q1580" s="18">
        <v>118936.7234</v>
      </c>
      <c r="R1580" s="7">
        <f>VLOOKUP('Data 1Q Ahead No Spaces'!W1580,Industry!$A$2:$B$11,2,FALSE)</f>
        <v>4</v>
      </c>
    </row>
    <row r="1581" spans="1:18" ht="15" customHeight="1" x14ac:dyDescent="0.35">
      <c r="A1581" s="4">
        <f>IF('Data 1Q Ahead No Spaces'!A1581='Data 1Q Ahead No Spaces'!A1580,'Data to Use'!A1580,'Data to Use'!A1580+1)</f>
        <v>42</v>
      </c>
      <c r="B1581" s="18">
        <v>0.4667</v>
      </c>
      <c r="C1581" s="18">
        <v>0.94879999999999998</v>
      </c>
      <c r="D1581" s="18">
        <v>0.53339999999999999</v>
      </c>
      <c r="E1581" s="18">
        <v>34.814</v>
      </c>
      <c r="F1581" s="18">
        <v>28.5581</v>
      </c>
      <c r="G1581" s="18">
        <v>30</v>
      </c>
      <c r="H1581" s="18">
        <v>43</v>
      </c>
      <c r="I1581" s="18">
        <v>48.161299999999997</v>
      </c>
      <c r="J1581" s="18">
        <v>22.889800000000001</v>
      </c>
      <c r="K1581" s="18">
        <v>15.7438</v>
      </c>
      <c r="L1581" s="18">
        <v>11.023999999999999</v>
      </c>
      <c r="M1581" s="18">
        <v>45.389800000000001</v>
      </c>
      <c r="N1581" s="18">
        <v>31.2194</v>
      </c>
      <c r="O1581" s="18">
        <v>21.860299999999999</v>
      </c>
      <c r="P1581" s="4">
        <f>IF('Data 1Q Ahead No Spaces'!T1581&lt;5,0,IF('Data 1Q Ahead No Spaces'!T1581&lt;11,1,IF('Data 1Q Ahead No Spaces'!T1581&lt;17,2,3)))</f>
        <v>0</v>
      </c>
      <c r="Q1581" s="18">
        <v>108328.64</v>
      </c>
      <c r="R1581" s="7">
        <f>VLOOKUP('Data 1Q Ahead No Spaces'!W1581,Industry!$A$2:$B$11,2,FALSE)</f>
        <v>4</v>
      </c>
    </row>
    <row r="1582" spans="1:18" ht="15" customHeight="1" x14ac:dyDescent="0.35">
      <c r="A1582" s="4">
        <f>IF('Data 1Q Ahead No Spaces'!A1582='Data 1Q Ahead No Spaces'!A1581,'Data to Use'!A1581,'Data to Use'!A1581+1)</f>
        <v>42</v>
      </c>
      <c r="B1582" s="18">
        <v>0.45219999999999999</v>
      </c>
      <c r="C1582" s="18">
        <v>1.0741000000000001</v>
      </c>
      <c r="D1582" s="18">
        <v>0.5161</v>
      </c>
      <c r="E1582" s="18">
        <v>31.8444</v>
      </c>
      <c r="F1582" s="18">
        <v>27.511099999999999</v>
      </c>
      <c r="G1582" s="18">
        <v>27.444400000000002</v>
      </c>
      <c r="H1582" s="18">
        <v>45</v>
      </c>
      <c r="I1582" s="18">
        <v>46.1021</v>
      </c>
      <c r="J1582" s="18">
        <v>22.7441</v>
      </c>
      <c r="K1582" s="18">
        <v>15.0976</v>
      </c>
      <c r="L1582" s="18">
        <v>10.4855</v>
      </c>
      <c r="M1582" s="18">
        <v>50.646900000000002</v>
      </c>
      <c r="N1582" s="18">
        <v>33.619599999999998</v>
      </c>
      <c r="O1582" s="18">
        <v>23.349299999999999</v>
      </c>
      <c r="P1582" s="4">
        <f>IF('Data 1Q Ahead No Spaces'!T1582&lt;5,0,IF('Data 1Q Ahead No Spaces'!T1582&lt;11,1,IF('Data 1Q Ahead No Spaces'!T1582&lt;17,2,3)))</f>
        <v>0</v>
      </c>
      <c r="Q1582" s="18">
        <v>99714.060200000007</v>
      </c>
      <c r="R1582" s="7">
        <f>VLOOKUP('Data 1Q Ahead No Spaces'!W1582,Industry!$A$2:$B$11,2,FALSE)</f>
        <v>4</v>
      </c>
    </row>
    <row r="1583" spans="1:18" ht="15" customHeight="1" x14ac:dyDescent="0.35">
      <c r="A1583" s="4">
        <f>IF('Data 1Q Ahead No Spaces'!A1583='Data 1Q Ahead No Spaces'!A1582,'Data to Use'!A1582,'Data to Use'!A1582+1)</f>
        <v>42</v>
      </c>
      <c r="B1583" s="18">
        <v>0.34689999999999999</v>
      </c>
      <c r="C1583" s="18">
        <v>1.0164</v>
      </c>
      <c r="D1583" s="18">
        <v>0.39639999999999997</v>
      </c>
      <c r="E1583" s="18">
        <v>43.837200000000003</v>
      </c>
      <c r="F1583" s="18">
        <v>39.116300000000003</v>
      </c>
      <c r="G1583" s="18">
        <v>38.883699999999997</v>
      </c>
      <c r="H1583" s="18">
        <v>43</v>
      </c>
      <c r="I1583" s="18">
        <v>48.423900000000003</v>
      </c>
      <c r="J1583" s="18">
        <v>18.8414</v>
      </c>
      <c r="K1583" s="18">
        <v>13.1647</v>
      </c>
      <c r="L1583" s="18">
        <v>9.1237999999999992</v>
      </c>
      <c r="M1583" s="18">
        <v>43.121000000000002</v>
      </c>
      <c r="N1583" s="18">
        <v>30.129100000000001</v>
      </c>
      <c r="O1583" s="18">
        <v>20.8809</v>
      </c>
      <c r="P1583" s="4">
        <f>IF('Data 1Q Ahead No Spaces'!T1583&lt;5,0,IF('Data 1Q Ahead No Spaces'!T1583&lt;11,1,IF('Data 1Q Ahead No Spaces'!T1583&lt;17,2,3)))</f>
        <v>0</v>
      </c>
      <c r="Q1583" s="18">
        <v>114187.8137</v>
      </c>
      <c r="R1583" s="7">
        <f>VLOOKUP('Data 1Q Ahead No Spaces'!W1583,Industry!$A$2:$B$11,2,FALSE)</f>
        <v>4</v>
      </c>
    </row>
    <row r="1584" spans="1:18" ht="15" customHeight="1" x14ac:dyDescent="0.35">
      <c r="A1584" s="4">
        <f>IF('Data 1Q Ahead No Spaces'!A1584='Data 1Q Ahead No Spaces'!A1583,'Data to Use'!A1583,'Data to Use'!A1583+1)</f>
        <v>42</v>
      </c>
      <c r="B1584" s="18">
        <v>0.26040000000000002</v>
      </c>
      <c r="C1584" s="18">
        <v>0.9728</v>
      </c>
      <c r="D1584" s="18">
        <v>0.29830000000000001</v>
      </c>
      <c r="E1584" s="18">
        <v>40.881</v>
      </c>
      <c r="F1584" s="18">
        <v>36.904800000000002</v>
      </c>
      <c r="G1584" s="18">
        <v>35.857100000000003</v>
      </c>
      <c r="H1584" s="18">
        <v>42</v>
      </c>
      <c r="I1584" s="18">
        <v>49.348700000000001</v>
      </c>
      <c r="J1584" s="18">
        <v>18.329000000000001</v>
      </c>
      <c r="K1584" s="18">
        <v>12.997400000000001</v>
      </c>
      <c r="L1584" s="18">
        <v>9.0450999999999997</v>
      </c>
      <c r="M1584" s="18">
        <v>41.020299999999999</v>
      </c>
      <c r="N1584" s="18">
        <v>29.088200000000001</v>
      </c>
      <c r="O1584" s="18">
        <v>20.242999999999999</v>
      </c>
      <c r="P1584" s="4">
        <f>IF('Data 1Q Ahead No Spaces'!T1584&lt;5,0,IF('Data 1Q Ahead No Spaces'!T1584&lt;11,1,IF('Data 1Q Ahead No Spaces'!T1584&lt;17,2,3)))</f>
        <v>0</v>
      </c>
      <c r="Q1584" s="18">
        <v>105311.5426</v>
      </c>
      <c r="R1584" s="7">
        <f>VLOOKUP('Data 1Q Ahead No Spaces'!W1584,Industry!$A$2:$B$11,2,FALSE)</f>
        <v>4</v>
      </c>
    </row>
    <row r="1585" spans="1:18" ht="15" customHeight="1" x14ac:dyDescent="0.35">
      <c r="A1585" s="4">
        <f>IF('Data 1Q Ahead No Spaces'!A1585='Data 1Q Ahead No Spaces'!A1584,'Data to Use'!A1584,'Data to Use'!A1584+1)</f>
        <v>42</v>
      </c>
      <c r="B1585" s="18">
        <v>0.29210000000000003</v>
      </c>
      <c r="C1585" s="18">
        <v>0.93600000000000005</v>
      </c>
      <c r="D1585" s="18">
        <v>0.33500000000000002</v>
      </c>
      <c r="E1585" s="18">
        <v>33.520800000000001</v>
      </c>
      <c r="F1585" s="18">
        <v>28.375</v>
      </c>
      <c r="G1585" s="18">
        <v>28.770800000000001</v>
      </c>
      <c r="H1585" s="18">
        <v>48</v>
      </c>
      <c r="I1585" s="18">
        <v>51.532400000000003</v>
      </c>
      <c r="J1585" s="18">
        <v>17.863700000000001</v>
      </c>
      <c r="K1585" s="18">
        <v>12.899100000000001</v>
      </c>
      <c r="L1585" s="18">
        <v>9.2056000000000004</v>
      </c>
      <c r="M1585" s="18">
        <v>38.488300000000002</v>
      </c>
      <c r="N1585" s="18">
        <v>27.791699999999999</v>
      </c>
      <c r="O1585" s="18">
        <v>19.834</v>
      </c>
      <c r="P1585" s="4">
        <f>IF('Data 1Q Ahead No Spaces'!T1585&lt;5,0,IF('Data 1Q Ahead No Spaces'!T1585&lt;11,1,IF('Data 1Q Ahead No Spaces'!T1585&lt;17,2,3)))</f>
        <v>0</v>
      </c>
      <c r="Q1585" s="18">
        <v>123907.749</v>
      </c>
      <c r="R1585" s="7">
        <f>VLOOKUP('Data 1Q Ahead No Spaces'!W1585,Industry!$A$2:$B$11,2,FALSE)</f>
        <v>4</v>
      </c>
    </row>
    <row r="1586" spans="1:18" ht="15" customHeight="1" x14ac:dyDescent="0.35">
      <c r="A1586" s="4">
        <f>IF('Data 1Q Ahead No Spaces'!A1586='Data 1Q Ahead No Spaces'!A1585,'Data to Use'!A1585,'Data to Use'!A1585+1)</f>
        <v>42</v>
      </c>
      <c r="B1586" s="18">
        <v>0.29599999999999999</v>
      </c>
      <c r="C1586" s="18">
        <v>1.0760000000000001</v>
      </c>
      <c r="D1586" s="18">
        <v>0.33860000000000001</v>
      </c>
      <c r="E1586" s="18">
        <v>37.818199999999997</v>
      </c>
      <c r="F1586" s="18">
        <v>33.954500000000003</v>
      </c>
      <c r="G1586" s="18">
        <v>32.9773</v>
      </c>
      <c r="H1586" s="18">
        <v>44</v>
      </c>
      <c r="I1586" s="18">
        <v>50.269100000000002</v>
      </c>
      <c r="J1586" s="18">
        <v>17.828399999999998</v>
      </c>
      <c r="K1586" s="18">
        <v>12.371600000000001</v>
      </c>
      <c r="L1586" s="18">
        <v>8.9621999999999993</v>
      </c>
      <c r="M1586" s="18">
        <v>44.107199999999999</v>
      </c>
      <c r="N1586" s="18">
        <v>30.607199999999999</v>
      </c>
      <c r="O1586" s="18">
        <v>22.1723</v>
      </c>
      <c r="P1586" s="4">
        <f>IF('Data 1Q Ahead No Spaces'!T1586&lt;5,0,IF('Data 1Q Ahead No Spaces'!T1586&lt;11,1,IF('Data 1Q Ahead No Spaces'!T1586&lt;17,2,3)))</f>
        <v>0</v>
      </c>
      <c r="Q1586" s="18">
        <v>122393.481</v>
      </c>
      <c r="R1586" s="7">
        <f>VLOOKUP('Data 1Q Ahead No Spaces'!W1586,Industry!$A$2:$B$11,2,FALSE)</f>
        <v>4</v>
      </c>
    </row>
    <row r="1587" spans="1:18" ht="15" customHeight="1" x14ac:dyDescent="0.35">
      <c r="A1587" s="4">
        <f>IF('Data 1Q Ahead No Spaces'!A1587='Data 1Q Ahead No Spaces'!A1586,'Data to Use'!A1586,'Data to Use'!A1586+1)</f>
        <v>42</v>
      </c>
      <c r="B1587" s="18">
        <v>0.19589999999999999</v>
      </c>
      <c r="C1587" s="18">
        <v>1.0669</v>
      </c>
      <c r="D1587" s="18">
        <v>0.2233</v>
      </c>
      <c r="E1587" s="18">
        <v>42.765999999999998</v>
      </c>
      <c r="F1587" s="18">
        <v>38.893599999999999</v>
      </c>
      <c r="G1587" s="18">
        <v>38.361699999999999</v>
      </c>
      <c r="H1587" s="18">
        <v>47</v>
      </c>
      <c r="I1587" s="18">
        <v>50.2697</v>
      </c>
      <c r="J1587" s="18">
        <v>11.9709</v>
      </c>
      <c r="K1587" s="18">
        <v>8.3322000000000003</v>
      </c>
      <c r="L1587" s="18">
        <v>6.0178000000000003</v>
      </c>
      <c r="M1587" s="18">
        <v>43.671300000000002</v>
      </c>
      <c r="N1587" s="18">
        <v>30.396699999999999</v>
      </c>
      <c r="O1587" s="18">
        <v>21.953399999999998</v>
      </c>
      <c r="P1587" s="4">
        <f>IF('Data 1Q Ahead No Spaces'!T1587&lt;5,0,IF('Data 1Q Ahead No Spaces'!T1587&lt;11,1,IF('Data 1Q Ahead No Spaces'!T1587&lt;17,2,3)))</f>
        <v>0</v>
      </c>
      <c r="Q1587" s="18">
        <v>122451.35520000001</v>
      </c>
      <c r="R1587" s="7">
        <f>VLOOKUP('Data 1Q Ahead No Spaces'!W1587,Industry!$A$2:$B$11,2,FALSE)</f>
        <v>4</v>
      </c>
    </row>
    <row r="1588" spans="1:18" ht="15" customHeight="1" x14ac:dyDescent="0.35">
      <c r="A1588" s="4">
        <f>IF('Data 1Q Ahead No Spaces'!A1588='Data 1Q Ahead No Spaces'!A1587,'Data to Use'!A1587,'Data to Use'!A1587+1)</f>
        <v>42</v>
      </c>
      <c r="B1588" s="18">
        <v>0.1429</v>
      </c>
      <c r="C1588" s="18">
        <v>1.0643</v>
      </c>
      <c r="D1588" s="18">
        <v>0.16300000000000001</v>
      </c>
      <c r="E1588" s="18">
        <v>36.148899999999998</v>
      </c>
      <c r="F1588" s="18">
        <v>32.5745</v>
      </c>
      <c r="G1588" s="18">
        <v>31.680900000000001</v>
      </c>
      <c r="H1588" s="18">
        <v>47</v>
      </c>
      <c r="I1588" s="18">
        <v>51.037500000000001</v>
      </c>
      <c r="J1588" s="18">
        <v>7.9443999999999999</v>
      </c>
      <c r="K1588" s="18">
        <v>5.5327999999999999</v>
      </c>
      <c r="L1588" s="18">
        <v>4.0545999999999998</v>
      </c>
      <c r="M1588" s="18">
        <v>43.587000000000003</v>
      </c>
      <c r="N1588" s="18">
        <v>30.355799999999999</v>
      </c>
      <c r="O1588" s="18">
        <v>22.245699999999999</v>
      </c>
      <c r="P1588" s="4">
        <f>IF('Data 1Q Ahead No Spaces'!T1588&lt;5,0,IF('Data 1Q Ahead No Spaces'!T1588&lt;11,1,IF('Data 1Q Ahead No Spaces'!T1588&lt;17,2,3)))</f>
        <v>0</v>
      </c>
      <c r="Q1588" s="18">
        <v>96768.009000000005</v>
      </c>
      <c r="R1588" s="7">
        <f>VLOOKUP('Data 1Q Ahead No Spaces'!W1588,Industry!$A$2:$B$11,2,FALSE)</f>
        <v>4</v>
      </c>
    </row>
    <row r="1589" spans="1:18" ht="15" customHeight="1" x14ac:dyDescent="0.35">
      <c r="A1589" s="4">
        <f>IF('Data 1Q Ahead No Spaces'!A1589='Data 1Q Ahead No Spaces'!A1588,'Data to Use'!A1588,'Data to Use'!A1588+1)</f>
        <v>42</v>
      </c>
      <c r="B1589" s="18">
        <v>5.8900000000000001E-2</v>
      </c>
      <c r="C1589" s="18">
        <v>1.1820999999999999</v>
      </c>
      <c r="D1589" s="18">
        <v>6.7500000000000004E-2</v>
      </c>
      <c r="E1589" s="18">
        <v>27.4483</v>
      </c>
      <c r="F1589" s="18">
        <v>23.396599999999999</v>
      </c>
      <c r="G1589" s="18">
        <v>22.913799999999998</v>
      </c>
      <c r="H1589" s="18">
        <v>58</v>
      </c>
      <c r="I1589" s="18">
        <v>50.682200000000002</v>
      </c>
      <c r="J1589" s="18">
        <v>7.2606999999999999</v>
      </c>
      <c r="K1589" s="18">
        <v>5.0057999999999998</v>
      </c>
      <c r="L1589" s="18">
        <v>3.6798999999999999</v>
      </c>
      <c r="M1589" s="18">
        <v>45.045499999999997</v>
      </c>
      <c r="N1589" s="18">
        <v>31.056100000000001</v>
      </c>
      <c r="O1589" s="18">
        <v>22.830100000000002</v>
      </c>
      <c r="P1589" s="4">
        <f>IF('Data 1Q Ahead No Spaces'!T1589&lt;5,0,IF('Data 1Q Ahead No Spaces'!T1589&lt;11,1,IF('Data 1Q Ahead No Spaces'!T1589&lt;17,2,3)))</f>
        <v>0</v>
      </c>
      <c r="Q1589" s="18">
        <v>100310.76</v>
      </c>
      <c r="R1589" s="7">
        <f>VLOOKUP('Data 1Q Ahead No Spaces'!W1589,Industry!$A$2:$B$11,2,FALSE)</f>
        <v>4</v>
      </c>
    </row>
    <row r="1590" spans="1:18" ht="15" customHeight="1" x14ac:dyDescent="0.35">
      <c r="A1590" s="4">
        <f>IF('Data 1Q Ahead No Spaces'!A1590='Data 1Q Ahead No Spaces'!A1589,'Data to Use'!A1589,'Data to Use'!A1589+1)</f>
        <v>42</v>
      </c>
      <c r="B1590" s="18">
        <v>-3.3E-3</v>
      </c>
      <c r="C1590" s="18">
        <v>1.1711</v>
      </c>
      <c r="D1590" s="18">
        <v>-3.8E-3</v>
      </c>
      <c r="E1590" s="18">
        <v>23.308800000000002</v>
      </c>
      <c r="F1590" s="18">
        <v>20.882400000000001</v>
      </c>
      <c r="G1590" s="18">
        <v>19.985299999999999</v>
      </c>
      <c r="H1590" s="18">
        <v>68</v>
      </c>
      <c r="I1590" s="18">
        <v>52.226900000000001</v>
      </c>
      <c r="J1590" s="18">
        <v>6.9104999999999999</v>
      </c>
      <c r="K1590" s="18">
        <v>4.8524000000000003</v>
      </c>
      <c r="L1590" s="18">
        <v>3.6092</v>
      </c>
      <c r="M1590" s="18">
        <v>42.414099999999998</v>
      </c>
      <c r="N1590" s="18">
        <v>29.782299999999999</v>
      </c>
      <c r="O1590" s="18">
        <v>22.151599999999998</v>
      </c>
      <c r="P1590" s="4">
        <f>IF('Data 1Q Ahead No Spaces'!T1590&lt;5,0,IF('Data 1Q Ahead No Spaces'!T1590&lt;11,1,IF('Data 1Q Ahead No Spaces'!T1590&lt;17,2,3)))</f>
        <v>0</v>
      </c>
      <c r="Q1590" s="18">
        <v>100381.88830000001</v>
      </c>
      <c r="R1590" s="7">
        <f>VLOOKUP('Data 1Q Ahead No Spaces'!W1590,Industry!$A$2:$B$11,2,FALSE)</f>
        <v>4</v>
      </c>
    </row>
    <row r="1591" spans="1:18" ht="15" customHeight="1" x14ac:dyDescent="0.35">
      <c r="A1591" s="4">
        <f>IF('Data 1Q Ahead No Spaces'!A1591='Data 1Q Ahead No Spaces'!A1590,'Data to Use'!A1590,'Data to Use'!A1590+1)</f>
        <v>42</v>
      </c>
      <c r="B1591" s="18">
        <v>-2.52E-2</v>
      </c>
      <c r="C1591" s="18">
        <v>0.78600000000000003</v>
      </c>
      <c r="D1591" s="18">
        <v>-2.8899999999999999E-2</v>
      </c>
      <c r="E1591" s="18">
        <v>35.403199999999998</v>
      </c>
      <c r="F1591" s="18">
        <v>32</v>
      </c>
      <c r="G1591" s="18">
        <v>31.8065</v>
      </c>
      <c r="H1591" s="18">
        <v>62</v>
      </c>
      <c r="I1591" s="18">
        <v>55.067700000000002</v>
      </c>
      <c r="J1591" s="18">
        <v>6.7919</v>
      </c>
      <c r="K1591" s="18">
        <v>5.2417999999999996</v>
      </c>
      <c r="L1591" s="18">
        <v>3.7401</v>
      </c>
      <c r="M1591" s="18">
        <v>29.572299999999998</v>
      </c>
      <c r="N1591" s="18">
        <v>22.823</v>
      </c>
      <c r="O1591" s="18">
        <v>16.284800000000001</v>
      </c>
      <c r="P1591" s="4">
        <f>IF('Data 1Q Ahead No Spaces'!T1591&lt;5,0,IF('Data 1Q Ahead No Spaces'!T1591&lt;11,1,IF('Data 1Q Ahead No Spaces'!T1591&lt;17,2,3)))</f>
        <v>0</v>
      </c>
      <c r="Q1591" s="18">
        <v>100768.63989999999</v>
      </c>
      <c r="R1591" s="7">
        <f>VLOOKUP('Data 1Q Ahead No Spaces'!W1591,Industry!$A$2:$B$11,2,FALSE)</f>
        <v>4</v>
      </c>
    </row>
    <row r="1592" spans="1:18" ht="15" customHeight="1" x14ac:dyDescent="0.35">
      <c r="A1592" s="4">
        <f>IF('Data 1Q Ahead No Spaces'!A1592='Data 1Q Ahead No Spaces'!A1591,'Data to Use'!A1591,'Data to Use'!A1591+1)</f>
        <v>42</v>
      </c>
      <c r="B1592" s="18">
        <v>-0.1201</v>
      </c>
      <c r="C1592" s="18">
        <v>0.6734</v>
      </c>
      <c r="D1592" s="18">
        <v>-0.13819999999999999</v>
      </c>
      <c r="E1592" s="18">
        <v>36.816299999999998</v>
      </c>
      <c r="F1592" s="18">
        <v>31.571400000000001</v>
      </c>
      <c r="G1592" s="18">
        <v>32.183700000000002</v>
      </c>
      <c r="H1592" s="18">
        <v>49</v>
      </c>
      <c r="I1592" s="18">
        <v>55.302300000000002</v>
      </c>
      <c r="J1592" s="18">
        <v>6.7832999999999997</v>
      </c>
      <c r="K1592" s="18">
        <v>5.4086999999999996</v>
      </c>
      <c r="L1592" s="18">
        <v>3.7513000000000001</v>
      </c>
      <c r="M1592" s="18">
        <v>25.4145</v>
      </c>
      <c r="N1592" s="18">
        <v>20.264399999999998</v>
      </c>
      <c r="O1592" s="18">
        <v>14.0548</v>
      </c>
      <c r="P1592" s="4">
        <f>IF('Data 1Q Ahead No Spaces'!T1592&lt;5,0,IF('Data 1Q Ahead No Spaces'!T1592&lt;11,1,IF('Data 1Q Ahead No Spaces'!T1592&lt;17,2,3)))</f>
        <v>0</v>
      </c>
      <c r="Q1592" s="18">
        <v>102682.7421</v>
      </c>
      <c r="R1592" s="7">
        <f>VLOOKUP('Data 1Q Ahead No Spaces'!W1592,Industry!$A$2:$B$11,2,FALSE)</f>
        <v>4</v>
      </c>
    </row>
    <row r="1593" spans="1:18" ht="15" customHeight="1" x14ac:dyDescent="0.35">
      <c r="A1593" s="4">
        <f>IF('Data 1Q Ahead No Spaces'!A1593='Data 1Q Ahead No Spaces'!A1592,'Data to Use'!A1592,'Data to Use'!A1592+1)</f>
        <v>42</v>
      </c>
      <c r="B1593" s="18">
        <v>0.13139999999999999</v>
      </c>
      <c r="C1593" s="18">
        <v>0.92379999999999995</v>
      </c>
      <c r="D1593" s="18">
        <v>0.1512</v>
      </c>
      <c r="E1593" s="18">
        <v>24.885200000000001</v>
      </c>
      <c r="F1593" s="18">
        <v>20.5246</v>
      </c>
      <c r="G1593" s="18">
        <v>20.688500000000001</v>
      </c>
      <c r="H1593" s="18">
        <v>61</v>
      </c>
      <c r="I1593" s="18">
        <v>55.578200000000002</v>
      </c>
      <c r="J1593" s="18">
        <v>7.0559000000000003</v>
      </c>
      <c r="K1593" s="18">
        <v>5.2324000000000002</v>
      </c>
      <c r="L1593" s="18">
        <v>3.9215999999999998</v>
      </c>
      <c r="M1593" s="18">
        <v>34.851700000000001</v>
      </c>
      <c r="N1593" s="18">
        <v>25.8445</v>
      </c>
      <c r="O1593" s="18">
        <v>19.37</v>
      </c>
      <c r="P1593" s="4">
        <f>IF('Data 1Q Ahead No Spaces'!T1593&lt;5,0,IF('Data 1Q Ahead No Spaces'!T1593&lt;11,1,IF('Data 1Q Ahead No Spaces'!T1593&lt;17,2,3)))</f>
        <v>0</v>
      </c>
      <c r="Q1593" s="18">
        <v>95494.39</v>
      </c>
      <c r="R1593" s="7">
        <f>VLOOKUP('Data 1Q Ahead No Spaces'!W1593,Industry!$A$2:$B$11,2,FALSE)</f>
        <v>4</v>
      </c>
    </row>
    <row r="1594" spans="1:18" ht="15" customHeight="1" x14ac:dyDescent="0.35">
      <c r="A1594" s="4">
        <f>IF('Data 1Q Ahead No Spaces'!A1594='Data 1Q Ahead No Spaces'!A1593,'Data to Use'!A1593,'Data to Use'!A1593+1)</f>
        <v>42</v>
      </c>
      <c r="B1594" s="18">
        <v>0.16259999999999999</v>
      </c>
      <c r="C1594" s="18">
        <v>0.90500000000000003</v>
      </c>
      <c r="D1594" s="18">
        <v>0.18640000000000001</v>
      </c>
      <c r="E1594" s="18">
        <v>26.174600000000002</v>
      </c>
      <c r="F1594" s="18">
        <v>21.765599999999999</v>
      </c>
      <c r="G1594" s="18">
        <v>22.857099999999999</v>
      </c>
      <c r="H1594" s="18">
        <v>63</v>
      </c>
      <c r="I1594" s="18">
        <v>55.0334</v>
      </c>
      <c r="J1594" s="18">
        <v>7.0217999999999998</v>
      </c>
      <c r="K1594" s="18">
        <v>5.2214</v>
      </c>
      <c r="L1594" s="18">
        <v>3.8643000000000001</v>
      </c>
      <c r="M1594" s="18">
        <v>34.481299999999997</v>
      </c>
      <c r="N1594" s="18">
        <v>25.6402</v>
      </c>
      <c r="O1594" s="18">
        <v>18.976199999999999</v>
      </c>
      <c r="P1594" s="4">
        <f>IF('Data 1Q Ahead No Spaces'!T1594&lt;5,0,IF('Data 1Q Ahead No Spaces'!T1594&lt;11,1,IF('Data 1Q Ahead No Spaces'!T1594&lt;17,2,3)))</f>
        <v>0</v>
      </c>
      <c r="Q1594" s="18">
        <v>98687.59</v>
      </c>
      <c r="R1594" s="7">
        <f>VLOOKUP('Data 1Q Ahead No Spaces'!W1594,Industry!$A$2:$B$11,2,FALSE)</f>
        <v>4</v>
      </c>
    </row>
    <row r="1595" spans="1:18" ht="15" customHeight="1" x14ac:dyDescent="0.35">
      <c r="A1595" s="4">
        <f>IF('Data 1Q Ahead No Spaces'!A1595='Data 1Q Ahead No Spaces'!A1594,'Data to Use'!A1594,'Data to Use'!A1594+1)</f>
        <v>42</v>
      </c>
      <c r="B1595" s="18">
        <v>0.10979999999999999</v>
      </c>
      <c r="C1595" s="18">
        <v>0.7762</v>
      </c>
      <c r="D1595" s="18">
        <v>0.12570000000000001</v>
      </c>
      <c r="E1595" s="18">
        <v>36.412700000000001</v>
      </c>
      <c r="F1595" s="18">
        <v>29.151499999999999</v>
      </c>
      <c r="G1595" s="18">
        <v>32.857100000000003</v>
      </c>
      <c r="H1595" s="18">
        <v>63</v>
      </c>
      <c r="I1595" s="18">
        <v>56.415199999999999</v>
      </c>
      <c r="J1595" s="18">
        <v>6.6581000000000001</v>
      </c>
      <c r="K1595" s="18">
        <v>5.1700999999999997</v>
      </c>
      <c r="L1595" s="18">
        <v>3.7561999999999998</v>
      </c>
      <c r="M1595" s="18">
        <v>28.781700000000001</v>
      </c>
      <c r="N1595" s="18">
        <v>22.3492</v>
      </c>
      <c r="O1595" s="18">
        <v>16.237200000000001</v>
      </c>
      <c r="P1595" s="4">
        <f>IF('Data 1Q Ahead No Spaces'!T1595&lt;5,0,IF('Data 1Q Ahead No Spaces'!T1595&lt;11,1,IF('Data 1Q Ahead No Spaces'!T1595&lt;17,2,3)))</f>
        <v>0</v>
      </c>
      <c r="Q1595" s="18">
        <v>100752.84</v>
      </c>
      <c r="R1595" s="7">
        <f>VLOOKUP('Data 1Q Ahead No Spaces'!W1595,Industry!$A$2:$B$11,2,FALSE)</f>
        <v>4</v>
      </c>
    </row>
    <row r="1596" spans="1:18" ht="15" customHeight="1" x14ac:dyDescent="0.35">
      <c r="A1596" s="4">
        <f>IF('Data 1Q Ahead No Spaces'!A1596='Data 1Q Ahead No Spaces'!A1595,'Data to Use'!A1595,'Data to Use'!A1595+1)</f>
        <v>42</v>
      </c>
      <c r="B1596" s="18">
        <v>0.1105</v>
      </c>
      <c r="C1596" s="18">
        <v>0.67049999999999998</v>
      </c>
      <c r="D1596" s="18">
        <v>0.12620000000000001</v>
      </c>
      <c r="E1596" s="18">
        <v>41.148899999999998</v>
      </c>
      <c r="F1596" s="18">
        <v>34.0426</v>
      </c>
      <c r="G1596" s="18">
        <v>36.191499999999998</v>
      </c>
      <c r="H1596" s="18">
        <v>47</v>
      </c>
      <c r="I1596" s="18">
        <v>57.502499999999998</v>
      </c>
      <c r="J1596" s="18">
        <v>6.9</v>
      </c>
      <c r="K1596" s="18">
        <v>5.5594999999999999</v>
      </c>
      <c r="L1596" s="18">
        <v>3.9676999999999998</v>
      </c>
      <c r="M1596" s="18">
        <v>24.1111</v>
      </c>
      <c r="N1596" s="18">
        <v>19.427</v>
      </c>
      <c r="O1596" s="18">
        <v>13.8645</v>
      </c>
      <c r="P1596" s="4">
        <f>IF('Data 1Q Ahead No Spaces'!T1596&lt;5,0,IF('Data 1Q Ahead No Spaces'!T1596&lt;11,1,IF('Data 1Q Ahead No Spaces'!T1596&lt;17,2,3)))</f>
        <v>0</v>
      </c>
      <c r="Q1596" s="18">
        <v>104640.56</v>
      </c>
      <c r="R1596" s="7">
        <f>VLOOKUP('Data 1Q Ahead No Spaces'!W1596,Industry!$A$2:$B$11,2,FALSE)</f>
        <v>4</v>
      </c>
    </row>
    <row r="1597" spans="1:18" ht="15" customHeight="1" x14ac:dyDescent="0.35">
      <c r="A1597" s="4">
        <f>IF('Data 1Q Ahead No Spaces'!A1597='Data 1Q Ahead No Spaces'!A1596,'Data to Use'!A1596,'Data to Use'!A1596+1)</f>
        <v>42</v>
      </c>
      <c r="B1597" s="18">
        <v>0.26440000000000002</v>
      </c>
      <c r="C1597" s="18">
        <v>0.6946</v>
      </c>
      <c r="D1597" s="18">
        <v>0.30199999999999999</v>
      </c>
      <c r="E1597" s="18">
        <v>35.276600000000002</v>
      </c>
      <c r="F1597" s="18">
        <v>25.765999999999998</v>
      </c>
      <c r="G1597" s="18">
        <v>29.4894</v>
      </c>
      <c r="H1597" s="18">
        <v>47</v>
      </c>
      <c r="I1597" s="18">
        <v>56.4696</v>
      </c>
      <c r="J1597" s="18">
        <v>7.6050000000000004</v>
      </c>
      <c r="K1597" s="18">
        <v>6.0110000000000001</v>
      </c>
      <c r="L1597" s="18">
        <v>4.3853999999999997</v>
      </c>
      <c r="M1597" s="18">
        <v>26.519300000000001</v>
      </c>
      <c r="N1597" s="18">
        <v>20.960699999999999</v>
      </c>
      <c r="O1597" s="18">
        <v>15.292199999999999</v>
      </c>
      <c r="P1597" s="4">
        <f>IF('Data 1Q Ahead No Spaces'!T1597&lt;5,0,IF('Data 1Q Ahead No Spaces'!T1597&lt;11,1,IF('Data 1Q Ahead No Spaces'!T1597&lt;17,2,3)))</f>
        <v>0</v>
      </c>
      <c r="Q1597" s="18">
        <v>111843.5</v>
      </c>
      <c r="R1597" s="7">
        <f>VLOOKUP('Data 1Q Ahead No Spaces'!W1597,Industry!$A$2:$B$11,2,FALSE)</f>
        <v>4</v>
      </c>
    </row>
    <row r="1598" spans="1:18" ht="15" customHeight="1" x14ac:dyDescent="0.35">
      <c r="A1598" s="4">
        <f>IF('Data 1Q Ahead No Spaces'!A1598='Data 1Q Ahead No Spaces'!A1597,'Data to Use'!A1597,'Data to Use'!A1597+1)</f>
        <v>42</v>
      </c>
      <c r="B1598" s="18">
        <v>0.34239999999999998</v>
      </c>
      <c r="C1598" s="18">
        <v>0.94850000000000001</v>
      </c>
      <c r="D1598" s="18">
        <v>0.39129999999999998</v>
      </c>
      <c r="E1598" s="18">
        <v>26.394400000000001</v>
      </c>
      <c r="F1598" s="18">
        <v>20.052600000000002</v>
      </c>
      <c r="G1598" s="18">
        <v>23</v>
      </c>
      <c r="H1598" s="18">
        <v>71</v>
      </c>
      <c r="I1598" s="18">
        <v>51.965600000000002</v>
      </c>
      <c r="J1598" s="18">
        <v>8.4481000000000002</v>
      </c>
      <c r="K1598" s="18">
        <v>6.1477000000000004</v>
      </c>
      <c r="L1598" s="18">
        <v>4.3901000000000003</v>
      </c>
      <c r="M1598" s="18">
        <v>37.417900000000003</v>
      </c>
      <c r="N1598" s="18">
        <v>27.229299999999999</v>
      </c>
      <c r="O1598" s="18">
        <v>19.444400000000002</v>
      </c>
      <c r="P1598" s="4">
        <f>IF('Data 1Q Ahead No Spaces'!T1598&lt;5,0,IF('Data 1Q Ahead No Spaces'!T1598&lt;11,1,IF('Data 1Q Ahead No Spaces'!T1598&lt;17,2,3)))</f>
        <v>0</v>
      </c>
      <c r="Q1598" s="18">
        <v>110688</v>
      </c>
      <c r="R1598" s="7">
        <f>VLOOKUP('Data 1Q Ahead No Spaces'!W1598,Industry!$A$2:$B$11,2,FALSE)</f>
        <v>4</v>
      </c>
    </row>
    <row r="1599" spans="1:18" ht="15" customHeight="1" x14ac:dyDescent="0.35">
      <c r="A1599" s="4">
        <f>IF('Data 1Q Ahead No Spaces'!A1599='Data 1Q Ahead No Spaces'!A1598,'Data to Use'!A1598,'Data to Use'!A1598+1)</f>
        <v>42</v>
      </c>
      <c r="B1599" s="18">
        <v>0.63859999999999995</v>
      </c>
      <c r="C1599" s="18">
        <v>1.3764000000000001</v>
      </c>
      <c r="D1599" s="18">
        <v>0.73119999999999996</v>
      </c>
      <c r="E1599" s="18">
        <v>25.411799999999999</v>
      </c>
      <c r="F1599" s="18">
        <v>20.884599999999999</v>
      </c>
      <c r="G1599" s="18">
        <v>22.7255</v>
      </c>
      <c r="H1599" s="18">
        <v>102</v>
      </c>
      <c r="I1599" s="18">
        <v>47.442999999999998</v>
      </c>
      <c r="J1599" s="18">
        <v>8.4282000000000004</v>
      </c>
      <c r="K1599" s="18">
        <v>5.5793999999999997</v>
      </c>
      <c r="L1599" s="18">
        <v>3.9986000000000002</v>
      </c>
      <c r="M1599" s="18">
        <v>51.0595</v>
      </c>
      <c r="N1599" s="18">
        <v>33.800899999999999</v>
      </c>
      <c r="O1599" s="18">
        <v>24.2242</v>
      </c>
      <c r="P1599" s="4">
        <f>IF('Data 1Q Ahead No Spaces'!T1599&lt;5,0,IF('Data 1Q Ahead No Spaces'!T1599&lt;11,1,IF('Data 1Q Ahead No Spaces'!T1599&lt;17,2,3)))</f>
        <v>0</v>
      </c>
      <c r="Q1599" s="18">
        <v>120888.41</v>
      </c>
      <c r="R1599" s="7">
        <f>VLOOKUP('Data 1Q Ahead No Spaces'!W1599,Industry!$A$2:$B$11,2,FALSE)</f>
        <v>4</v>
      </c>
    </row>
    <row r="1600" spans="1:18" ht="15" customHeight="1" x14ac:dyDescent="0.35">
      <c r="A1600" s="4">
        <f>IF('Data 1Q Ahead No Spaces'!A1600='Data 1Q Ahead No Spaces'!A1599,'Data to Use'!A1599,'Data to Use'!A1599+1)</f>
        <v>42</v>
      </c>
      <c r="B1600" s="18">
        <v>0.58140000000000003</v>
      </c>
      <c r="C1600" s="18">
        <v>1.3305</v>
      </c>
      <c r="D1600" s="18">
        <v>0.66690000000000005</v>
      </c>
      <c r="E1600" s="18">
        <v>17.259799999999998</v>
      </c>
      <c r="F1600" s="18">
        <v>14.5039</v>
      </c>
      <c r="G1600" s="18">
        <v>15.063000000000001</v>
      </c>
      <c r="H1600" s="18">
        <v>127</v>
      </c>
      <c r="I1600" s="18">
        <v>47.201799999999999</v>
      </c>
      <c r="J1600" s="18">
        <v>8.1041000000000007</v>
      </c>
      <c r="K1600" s="18">
        <v>5.4375</v>
      </c>
      <c r="L1600" s="18">
        <v>3.8252999999999999</v>
      </c>
      <c r="M1600" s="18">
        <v>49.041600000000003</v>
      </c>
      <c r="N1600" s="18">
        <v>32.904699999999998</v>
      </c>
      <c r="O1600" s="18">
        <v>23.148499999999999</v>
      </c>
      <c r="P1600" s="4">
        <f>IF('Data 1Q Ahead No Spaces'!T1600&lt;5,0,IF('Data 1Q Ahead No Spaces'!T1600&lt;11,1,IF('Data 1Q Ahead No Spaces'!T1600&lt;17,2,3)))</f>
        <v>0</v>
      </c>
      <c r="Q1600" s="18">
        <v>132640.76</v>
      </c>
      <c r="R1600" s="7">
        <f>VLOOKUP('Data 1Q Ahead No Spaces'!W1600,Industry!$A$2:$B$11,2,FALSE)</f>
        <v>4</v>
      </c>
    </row>
    <row r="1601" spans="1:18" ht="15" customHeight="1" x14ac:dyDescent="0.35">
      <c r="A1601" s="4">
        <f>IF('Data 1Q Ahead No Spaces'!A1601='Data 1Q Ahead No Spaces'!A1600,'Data to Use'!A1600,'Data to Use'!A1600+1)</f>
        <v>42</v>
      </c>
      <c r="B1601" s="18">
        <v>0.5786</v>
      </c>
      <c r="C1601" s="18">
        <v>1.2414000000000001</v>
      </c>
      <c r="D1601" s="18">
        <v>0.66810000000000003</v>
      </c>
      <c r="E1601" s="18">
        <v>12.948700000000001</v>
      </c>
      <c r="F1601" s="18">
        <v>9.2012999999999998</v>
      </c>
      <c r="G1601" s="18">
        <v>10.583299999999999</v>
      </c>
      <c r="H1601" s="18">
        <v>156</v>
      </c>
      <c r="I1601" s="18">
        <v>50.253100000000003</v>
      </c>
      <c r="J1601" s="18">
        <v>15.0708</v>
      </c>
      <c r="K1601" s="18">
        <v>10.546099999999999</v>
      </c>
      <c r="L1601" s="18">
        <v>7.5735999999999999</v>
      </c>
      <c r="M1601" s="18">
        <v>42.903799999999997</v>
      </c>
      <c r="N1601" s="18">
        <v>30.0228</v>
      </c>
      <c r="O1601" s="18">
        <v>21.560500000000001</v>
      </c>
      <c r="P1601" s="4">
        <f>IF('Data 1Q Ahead No Spaces'!T1601&lt;5,0,IF('Data 1Q Ahead No Spaces'!T1601&lt;11,1,IF('Data 1Q Ahead No Spaces'!T1601&lt;17,2,3)))</f>
        <v>0</v>
      </c>
      <c r="Q1601" s="18">
        <v>142255.66</v>
      </c>
      <c r="R1601" s="7">
        <f>VLOOKUP('Data 1Q Ahead No Spaces'!W1601,Industry!$A$2:$B$11,2,FALSE)</f>
        <v>4</v>
      </c>
    </row>
    <row r="1602" spans="1:18" ht="15" customHeight="1" x14ac:dyDescent="0.35">
      <c r="A1602" s="4">
        <f>IF('Data 1Q Ahead No Spaces'!A1602='Data 1Q Ahead No Spaces'!A1601,'Data to Use'!A1601,'Data to Use'!A1601+1)</f>
        <v>42</v>
      </c>
      <c r="B1602" s="18">
        <v>0.46939999999999998</v>
      </c>
      <c r="C1602" s="18">
        <v>1.3625</v>
      </c>
      <c r="D1602" s="18">
        <v>0.54300000000000004</v>
      </c>
      <c r="E1602" s="18">
        <v>19.307700000000001</v>
      </c>
      <c r="F1602" s="18">
        <v>15.8729</v>
      </c>
      <c r="G1602" s="18">
        <v>16.683800000000002</v>
      </c>
      <c r="H1602" s="18">
        <v>117</v>
      </c>
      <c r="I1602" s="18">
        <v>49.000100000000003</v>
      </c>
      <c r="J1602" s="18">
        <v>14.149900000000001</v>
      </c>
      <c r="K1602" s="18">
        <v>9.6689000000000007</v>
      </c>
      <c r="L1602" s="18">
        <v>6.9335000000000004</v>
      </c>
      <c r="M1602" s="18">
        <v>46.344200000000001</v>
      </c>
      <c r="N1602" s="18">
        <v>31.667999999999999</v>
      </c>
      <c r="O1602" s="18">
        <v>22.7087</v>
      </c>
      <c r="P1602" s="4">
        <f>IF('Data 1Q Ahead No Spaces'!T1602&lt;5,0,IF('Data 1Q Ahead No Spaces'!T1602&lt;11,1,IF('Data 1Q Ahead No Spaces'!T1602&lt;17,2,3)))</f>
        <v>0</v>
      </c>
      <c r="Q1602" s="18">
        <v>141380.79999999999</v>
      </c>
      <c r="R1602" s="7">
        <f>VLOOKUP('Data 1Q Ahead No Spaces'!W1602,Industry!$A$2:$B$11,2,FALSE)</f>
        <v>4</v>
      </c>
    </row>
    <row r="1603" spans="1:18" ht="15" customHeight="1" x14ac:dyDescent="0.35">
      <c r="A1603" s="4">
        <f>IF('Data 1Q Ahead No Spaces'!A1603='Data 1Q Ahead No Spaces'!A1602,'Data to Use'!A1602,'Data to Use'!A1602+1)</f>
        <v>42</v>
      </c>
      <c r="B1603" s="18">
        <v>0.44900000000000001</v>
      </c>
      <c r="C1603" s="18">
        <v>1.3454999999999999</v>
      </c>
      <c r="D1603" s="18">
        <v>0.51859999999999995</v>
      </c>
      <c r="E1603" s="18">
        <v>34.898899999999998</v>
      </c>
      <c r="F1603" s="18">
        <v>28.5275</v>
      </c>
      <c r="G1603" s="18">
        <v>31.190999999999999</v>
      </c>
      <c r="H1603" s="18">
        <v>89</v>
      </c>
      <c r="I1603" s="18">
        <v>48.567999999999998</v>
      </c>
      <c r="J1603" s="18">
        <v>12.397500000000001</v>
      </c>
      <c r="K1603" s="18">
        <v>8.3695000000000004</v>
      </c>
      <c r="L1603" s="18">
        <v>6.0212000000000003</v>
      </c>
      <c r="M1603" s="18">
        <v>48.127899999999997</v>
      </c>
      <c r="N1603" s="18">
        <v>32.4908</v>
      </c>
      <c r="O1603" s="18">
        <v>23.374700000000001</v>
      </c>
      <c r="P1603" s="4">
        <f>IF('Data 1Q Ahead No Spaces'!T1603&lt;5,0,IF('Data 1Q Ahead No Spaces'!T1603&lt;11,1,IF('Data 1Q Ahead No Spaces'!T1603&lt;17,2,3)))</f>
        <v>0</v>
      </c>
      <c r="Q1603" s="18">
        <v>119750.39999999999</v>
      </c>
      <c r="R1603" s="7">
        <f>VLOOKUP('Data 1Q Ahead No Spaces'!W1603,Industry!$A$2:$B$11,2,FALSE)</f>
        <v>4</v>
      </c>
    </row>
    <row r="1604" spans="1:18" ht="15" customHeight="1" x14ac:dyDescent="0.35">
      <c r="A1604" s="4">
        <f>IF('Data 1Q Ahead No Spaces'!A1604='Data 1Q Ahead No Spaces'!A1603,'Data to Use'!A1603,'Data to Use'!A1603+1)</f>
        <v>42</v>
      </c>
      <c r="B1604" s="18">
        <v>0.34660000000000002</v>
      </c>
      <c r="C1604" s="18">
        <v>1.3380000000000001</v>
      </c>
      <c r="D1604" s="18">
        <v>0.39939999999999998</v>
      </c>
      <c r="E1604" s="18">
        <v>22.882899999999999</v>
      </c>
      <c r="F1604" s="18">
        <v>18.446400000000001</v>
      </c>
      <c r="G1604" s="18">
        <v>20.126100000000001</v>
      </c>
      <c r="H1604" s="18">
        <v>111</v>
      </c>
      <c r="I1604" s="18">
        <v>49.283900000000003</v>
      </c>
      <c r="J1604" s="18">
        <v>12.116199999999999</v>
      </c>
      <c r="K1604" s="18">
        <v>8.1572999999999993</v>
      </c>
      <c r="L1604" s="18">
        <v>5.9714</v>
      </c>
      <c r="M1604" s="18">
        <v>48.532299999999999</v>
      </c>
      <c r="N1604" s="18">
        <v>32.674599999999998</v>
      </c>
      <c r="O1604" s="18">
        <v>23.918600000000001</v>
      </c>
      <c r="P1604" s="4">
        <f>IF('Data 1Q Ahead No Spaces'!T1604&lt;5,0,IF('Data 1Q Ahead No Spaces'!T1604&lt;11,1,IF('Data 1Q Ahead No Spaces'!T1604&lt;17,2,3)))</f>
        <v>0</v>
      </c>
      <c r="Q1604" s="18">
        <v>121333.75999999999</v>
      </c>
      <c r="R1604" s="7">
        <f>VLOOKUP('Data 1Q Ahead No Spaces'!W1604,Industry!$A$2:$B$11,2,FALSE)</f>
        <v>4</v>
      </c>
    </row>
    <row r="1605" spans="1:18" ht="15" customHeight="1" x14ac:dyDescent="0.35">
      <c r="A1605" s="4">
        <f>IF('Data 1Q Ahead No Spaces'!A1605='Data 1Q Ahead No Spaces'!A1604,'Data to Use'!A1604,'Data to Use'!A1604+1)</f>
        <v>42</v>
      </c>
      <c r="B1605" s="18">
        <v>0.44790000000000002</v>
      </c>
      <c r="C1605" s="18">
        <v>1.1025</v>
      </c>
      <c r="D1605" s="18">
        <v>0.51300000000000001</v>
      </c>
      <c r="E1605" s="18">
        <v>14.6198</v>
      </c>
      <c r="F1605" s="18">
        <v>9.4435000000000002</v>
      </c>
      <c r="G1605" s="18">
        <v>12.2645</v>
      </c>
      <c r="H1605" s="18">
        <v>121</v>
      </c>
      <c r="I1605" s="18">
        <v>50.5244</v>
      </c>
      <c r="J1605" s="18">
        <v>13.334899999999999</v>
      </c>
      <c r="K1605" s="18">
        <v>9.2187000000000001</v>
      </c>
      <c r="L1605" s="18">
        <v>6.8634000000000004</v>
      </c>
      <c r="M1605" s="18">
        <v>44.651200000000003</v>
      </c>
      <c r="N1605" s="18">
        <v>30.868200000000002</v>
      </c>
      <c r="O1605" s="18">
        <v>22.9818</v>
      </c>
      <c r="P1605" s="4">
        <f>IF('Data 1Q Ahead No Spaces'!T1605&lt;5,0,IF('Data 1Q Ahead No Spaces'!T1605&lt;11,1,IF('Data 1Q Ahead No Spaces'!T1605&lt;17,2,3)))</f>
        <v>0</v>
      </c>
      <c r="Q1605" s="18">
        <v>104664.24</v>
      </c>
      <c r="R1605" s="7">
        <f>VLOOKUP('Data 1Q Ahead No Spaces'!W1605,Industry!$A$2:$B$11,2,FALSE)</f>
        <v>4</v>
      </c>
    </row>
    <row r="1606" spans="1:18" ht="15" customHeight="1" x14ac:dyDescent="0.35">
      <c r="A1606" s="4">
        <f>IF('Data 1Q Ahead No Spaces'!A1606='Data 1Q Ahead No Spaces'!A1605,'Data to Use'!A1605,'Data to Use'!A1605+1)</f>
        <v>42</v>
      </c>
      <c r="B1606" s="18">
        <v>0.53339999999999999</v>
      </c>
      <c r="C1606" s="18">
        <v>1.4573</v>
      </c>
      <c r="D1606" s="18">
        <v>0.61029999999999995</v>
      </c>
      <c r="E1606" s="18">
        <v>25.2471</v>
      </c>
      <c r="F1606" s="18">
        <v>19.523299999999999</v>
      </c>
      <c r="G1606" s="18">
        <v>21.9176</v>
      </c>
      <c r="H1606" s="18">
        <v>85</v>
      </c>
      <c r="I1606" s="18">
        <v>48.052300000000002</v>
      </c>
      <c r="J1606" s="18">
        <v>23.7682</v>
      </c>
      <c r="K1606" s="18">
        <v>15.071999999999999</v>
      </c>
      <c r="L1606" s="18">
        <v>11.6396</v>
      </c>
      <c r="M1606" s="18">
        <v>57.698500000000003</v>
      </c>
      <c r="N1606" s="18">
        <v>36.587899999999998</v>
      </c>
      <c r="O1606" s="18">
        <v>28.255600000000001</v>
      </c>
      <c r="P1606" s="4">
        <f>IF('Data 1Q Ahead No Spaces'!T1606&lt;5,0,IF('Data 1Q Ahead No Spaces'!T1606&lt;11,1,IF('Data 1Q Ahead No Spaces'!T1606&lt;17,2,3)))</f>
        <v>0</v>
      </c>
      <c r="Q1606" s="18">
        <v>103970.64</v>
      </c>
      <c r="R1606" s="7">
        <f>VLOOKUP('Data 1Q Ahead No Spaces'!W1606,Industry!$A$2:$B$11,2,FALSE)</f>
        <v>4</v>
      </c>
    </row>
    <row r="1607" spans="1:18" ht="15" customHeight="1" x14ac:dyDescent="0.35">
      <c r="A1607" s="4">
        <f>IF('Data 1Q Ahead No Spaces'!A1607='Data 1Q Ahead No Spaces'!A1606,'Data to Use'!A1606,'Data to Use'!A1606+1)</f>
        <v>42</v>
      </c>
      <c r="B1607" s="18">
        <v>0.38100000000000001</v>
      </c>
      <c r="C1607" s="18">
        <v>1.4276</v>
      </c>
      <c r="D1607" s="18">
        <v>0.43680000000000002</v>
      </c>
      <c r="E1607" s="18">
        <v>28.247399999999999</v>
      </c>
      <c r="F1607" s="18">
        <v>22.724499999999999</v>
      </c>
      <c r="G1607" s="18">
        <v>25.134</v>
      </c>
      <c r="H1607" s="18">
        <v>97</v>
      </c>
      <c r="I1607" s="18">
        <v>50.106400000000001</v>
      </c>
      <c r="J1607" s="18">
        <v>21.333500000000001</v>
      </c>
      <c r="K1607" s="18">
        <v>14.348599999999999</v>
      </c>
      <c r="L1607" s="18">
        <v>10.893700000000001</v>
      </c>
      <c r="M1607" s="18">
        <v>48.679699999999997</v>
      </c>
      <c r="N1607" s="18">
        <v>32.741300000000003</v>
      </c>
      <c r="O1607" s="18">
        <v>24.857800000000001</v>
      </c>
      <c r="P1607" s="4">
        <f>IF('Data 1Q Ahead No Spaces'!T1607&lt;5,0,IF('Data 1Q Ahead No Spaces'!T1607&lt;11,1,IF('Data 1Q Ahead No Spaces'!T1607&lt;17,2,3)))</f>
        <v>0</v>
      </c>
      <c r="Q1607" s="18">
        <v>113157.2</v>
      </c>
      <c r="R1607" s="7">
        <f>VLOOKUP('Data 1Q Ahead No Spaces'!W1607,Industry!$A$2:$B$11,2,FALSE)</f>
        <v>4</v>
      </c>
    </row>
    <row r="1608" spans="1:18" ht="15" customHeight="1" x14ac:dyDescent="0.35">
      <c r="A1608" s="4">
        <f>IF('Data 1Q Ahead No Spaces'!A1608='Data 1Q Ahead No Spaces'!A1607,'Data to Use'!A1607,'Data to Use'!A1607+1)</f>
        <v>42</v>
      </c>
      <c r="B1608" s="18">
        <v>0.22889999999999999</v>
      </c>
      <c r="C1608" s="18">
        <v>1.4132</v>
      </c>
      <c r="D1608" s="18">
        <v>0.26329999999999998</v>
      </c>
      <c r="E1608" s="18">
        <v>27.752800000000001</v>
      </c>
      <c r="F1608" s="18">
        <v>22.788900000000002</v>
      </c>
      <c r="G1608" s="18">
        <v>24.157299999999999</v>
      </c>
      <c r="H1608" s="18">
        <v>89</v>
      </c>
      <c r="I1608" s="18">
        <v>50.8523</v>
      </c>
      <c r="J1608" s="18">
        <v>20.588000000000001</v>
      </c>
      <c r="K1608" s="18">
        <v>14.109299999999999</v>
      </c>
      <c r="L1608" s="18">
        <v>10.6736</v>
      </c>
      <c r="M1608" s="18">
        <v>45.9176</v>
      </c>
      <c r="N1608" s="18">
        <v>31.4682</v>
      </c>
      <c r="O1608" s="18">
        <v>23.805399999999999</v>
      </c>
      <c r="P1608" s="4">
        <f>IF('Data 1Q Ahead No Spaces'!T1608&lt;5,0,IF('Data 1Q Ahead No Spaces'!T1608&lt;11,1,IF('Data 1Q Ahead No Spaces'!T1608&lt;17,2,3)))</f>
        <v>0</v>
      </c>
      <c r="Q1608" s="18">
        <v>124655.18</v>
      </c>
      <c r="R1608" s="7">
        <f>VLOOKUP('Data 1Q Ahead No Spaces'!W1608,Industry!$A$2:$B$11,2,FALSE)</f>
        <v>4</v>
      </c>
    </row>
    <row r="1609" spans="1:18" ht="15" customHeight="1" x14ac:dyDescent="0.35">
      <c r="A1609" s="4">
        <f>IF('Data 1Q Ahead No Spaces'!A1609='Data 1Q Ahead No Spaces'!A1608,'Data to Use'!A1608,'Data to Use'!A1608+1)</f>
        <v>42</v>
      </c>
      <c r="B1609" s="18">
        <v>0.27950000000000003</v>
      </c>
      <c r="C1609" s="18">
        <v>1.4408000000000001</v>
      </c>
      <c r="D1609" s="18">
        <v>0.32150000000000001</v>
      </c>
      <c r="E1609" s="18">
        <v>25.131</v>
      </c>
      <c r="F1609" s="18">
        <v>17.639499999999998</v>
      </c>
      <c r="G1609" s="18">
        <v>21.1905</v>
      </c>
      <c r="H1609" s="18">
        <v>84</v>
      </c>
      <c r="I1609" s="18">
        <v>50.952300000000001</v>
      </c>
      <c r="J1609" s="18">
        <v>19.959800000000001</v>
      </c>
      <c r="K1609" s="18">
        <v>13.5976</v>
      </c>
      <c r="L1609" s="18">
        <v>10.394299999999999</v>
      </c>
      <c r="M1609" s="18">
        <v>46.788400000000003</v>
      </c>
      <c r="N1609" s="18">
        <v>31.874700000000001</v>
      </c>
      <c r="O1609" s="18">
        <v>24.365600000000001</v>
      </c>
      <c r="P1609" s="4">
        <f>IF('Data 1Q Ahead No Spaces'!T1609&lt;5,0,IF('Data 1Q Ahead No Spaces'!T1609&lt;11,1,IF('Data 1Q Ahead No Spaces'!T1609&lt;17,2,3)))</f>
        <v>0</v>
      </c>
      <c r="Q1609" s="18">
        <v>131271</v>
      </c>
      <c r="R1609" s="7">
        <f>VLOOKUP('Data 1Q Ahead No Spaces'!W1609,Industry!$A$2:$B$11,2,FALSE)</f>
        <v>4</v>
      </c>
    </row>
    <row r="1610" spans="1:18" ht="15" customHeight="1" x14ac:dyDescent="0.35">
      <c r="A1610" s="4">
        <f>IF('Data 1Q Ahead No Spaces'!A1610='Data 1Q Ahead No Spaces'!A1609,'Data to Use'!A1609,'Data to Use'!A1609+1)</f>
        <v>42</v>
      </c>
      <c r="B1610" s="18">
        <v>0.28989999999999999</v>
      </c>
      <c r="C1610" s="18">
        <v>1.3607</v>
      </c>
      <c r="D1610" s="18">
        <v>0.3322</v>
      </c>
      <c r="E1610" s="18">
        <v>29.152899999999999</v>
      </c>
      <c r="F1610" s="18">
        <v>24.529399999999999</v>
      </c>
      <c r="G1610" s="18">
        <v>25.682400000000001</v>
      </c>
      <c r="H1610" s="18">
        <v>85</v>
      </c>
      <c r="I1610" s="18">
        <v>52.469299999999997</v>
      </c>
      <c r="J1610" s="18">
        <v>17.5657</v>
      </c>
      <c r="K1610" s="18">
        <v>12.0108</v>
      </c>
      <c r="L1610" s="18">
        <v>9.3222000000000005</v>
      </c>
      <c r="M1610" s="18">
        <v>46.249600000000001</v>
      </c>
      <c r="N1610" s="18">
        <v>31.623699999999999</v>
      </c>
      <c r="O1610" s="18">
        <v>24.544899999999998</v>
      </c>
      <c r="P1610" s="4">
        <f>IF('Data 1Q Ahead No Spaces'!T1610&lt;5,0,IF('Data 1Q Ahead No Spaces'!T1610&lt;11,1,IF('Data 1Q Ahead No Spaces'!T1610&lt;17,2,3)))</f>
        <v>0</v>
      </c>
      <c r="Q1610" s="18">
        <v>127521.8</v>
      </c>
      <c r="R1610" s="7">
        <f>VLOOKUP('Data 1Q Ahead No Spaces'!W1610,Industry!$A$2:$B$11,2,FALSE)</f>
        <v>4</v>
      </c>
    </row>
    <row r="1611" spans="1:18" ht="15" customHeight="1" x14ac:dyDescent="0.35">
      <c r="A1611" s="4">
        <f>IF('Data 1Q Ahead No Spaces'!A1611='Data 1Q Ahead No Spaces'!A1610,'Data to Use'!A1610,'Data to Use'!A1610+1)</f>
        <v>42</v>
      </c>
      <c r="B1611" s="18">
        <v>0.1522</v>
      </c>
      <c r="C1611" s="18">
        <v>1.3191999999999999</v>
      </c>
      <c r="D1611" s="18">
        <v>0.17380000000000001</v>
      </c>
      <c r="E1611" s="18">
        <v>38.012300000000003</v>
      </c>
      <c r="F1611" s="18">
        <v>31.839500000000001</v>
      </c>
      <c r="G1611" s="18">
        <v>34.1111</v>
      </c>
      <c r="H1611" s="18">
        <v>81</v>
      </c>
      <c r="I1611" s="18">
        <v>52.6753</v>
      </c>
      <c r="J1611" s="18">
        <v>17.153600000000001</v>
      </c>
      <c r="K1611" s="18">
        <v>11.8</v>
      </c>
      <c r="L1611" s="18">
        <v>9.1384000000000007</v>
      </c>
      <c r="M1611" s="18">
        <v>45.369700000000002</v>
      </c>
      <c r="N1611" s="18">
        <v>31.209900000000001</v>
      </c>
      <c r="O1611" s="18">
        <v>24.170200000000001</v>
      </c>
      <c r="P1611" s="4">
        <f>IF('Data 1Q Ahead No Spaces'!T1611&lt;5,0,IF('Data 1Q Ahead No Spaces'!T1611&lt;11,1,IF('Data 1Q Ahead No Spaces'!T1611&lt;17,2,3)))</f>
        <v>0</v>
      </c>
      <c r="Q1611" s="18">
        <v>115465.35</v>
      </c>
      <c r="R1611" s="7">
        <f>VLOOKUP('Data 1Q Ahead No Spaces'!W1611,Industry!$A$2:$B$11,2,FALSE)</f>
        <v>4</v>
      </c>
    </row>
    <row r="1612" spans="1:18" ht="15" customHeight="1" x14ac:dyDescent="0.35">
      <c r="A1612" s="4">
        <f>IF('Data 1Q Ahead No Spaces'!A1612='Data 1Q Ahead No Spaces'!A1611,'Data to Use'!A1611,'Data to Use'!A1611+1)</f>
        <v>42</v>
      </c>
      <c r="B1612" s="18">
        <v>1.24E-2</v>
      </c>
      <c r="C1612" s="18">
        <v>1.4765999999999999</v>
      </c>
      <c r="D1612" s="18">
        <v>1.41E-2</v>
      </c>
      <c r="E1612" s="18">
        <v>33.337499999999999</v>
      </c>
      <c r="F1612" s="18">
        <v>27.469100000000001</v>
      </c>
      <c r="G1612" s="18">
        <v>29.3</v>
      </c>
      <c r="H1612" s="18">
        <v>80</v>
      </c>
      <c r="I1612" s="18">
        <v>51.592700000000001</v>
      </c>
      <c r="J1612" s="18">
        <v>15.8009</v>
      </c>
      <c r="K1612" s="18">
        <v>10.713100000000001</v>
      </c>
      <c r="L1612" s="18">
        <v>8.2383000000000006</v>
      </c>
      <c r="M1612" s="18">
        <v>47.491199999999999</v>
      </c>
      <c r="N1612" s="18">
        <v>32.199399999999997</v>
      </c>
      <c r="O1612" s="18">
        <v>24.760999999999999</v>
      </c>
      <c r="P1612" s="4">
        <f>IF('Data 1Q Ahead No Spaces'!T1612&lt;5,0,IF('Data 1Q Ahead No Spaces'!T1612&lt;11,1,IF('Data 1Q Ahead No Spaces'!T1612&lt;17,2,3)))</f>
        <v>0</v>
      </c>
      <c r="Q1612" s="18">
        <v>136862.79999999999</v>
      </c>
      <c r="R1612" s="7">
        <f>VLOOKUP('Data 1Q Ahead No Spaces'!W1612,Industry!$A$2:$B$11,2,FALSE)</f>
        <v>4</v>
      </c>
    </row>
    <row r="1613" spans="1:18" ht="15" customHeight="1" x14ac:dyDescent="0.35">
      <c r="A1613" s="4">
        <f>IF('Data 1Q Ahead No Spaces'!A1613='Data 1Q Ahead No Spaces'!A1612,'Data to Use'!A1612,'Data to Use'!A1612+1)</f>
        <v>42</v>
      </c>
      <c r="B1613" s="18">
        <v>1.2212000000000001</v>
      </c>
      <c r="C1613" s="18">
        <v>2.7715999999999998</v>
      </c>
      <c r="D1613" s="18">
        <v>1.4298</v>
      </c>
      <c r="E1613" s="18">
        <v>3.4251</v>
      </c>
      <c r="F1613" s="18">
        <v>1.6181000000000001</v>
      </c>
      <c r="G1613" s="18">
        <v>2.3799000000000001</v>
      </c>
      <c r="H1613" s="18">
        <v>487</v>
      </c>
      <c r="I1613" s="18">
        <v>42.515900000000002</v>
      </c>
      <c r="J1613" s="18">
        <v>44.835099999999997</v>
      </c>
      <c r="K1613" s="18">
        <v>25.653199999999998</v>
      </c>
      <c r="L1613" s="18">
        <v>19.255099999999999</v>
      </c>
      <c r="M1613" s="18">
        <v>74.774100000000004</v>
      </c>
      <c r="N1613" s="18">
        <v>42.783299999999997</v>
      </c>
      <c r="O1613" s="18">
        <v>32.1128</v>
      </c>
      <c r="P1613" s="4">
        <f>IF('Data 1Q Ahead No Spaces'!T1613&lt;5,0,IF('Data 1Q Ahead No Spaces'!T1613&lt;11,1,IF('Data 1Q Ahead No Spaces'!T1613&lt;17,2,3)))</f>
        <v>0</v>
      </c>
      <c r="Q1613" s="18">
        <v>150744.84</v>
      </c>
      <c r="R1613" s="7">
        <f>VLOOKUP('Data 1Q Ahead No Spaces'!W1613,Industry!$A$2:$B$11,2,FALSE)</f>
        <v>4</v>
      </c>
    </row>
    <row r="1614" spans="1:18" ht="15" customHeight="1" x14ac:dyDescent="0.35">
      <c r="A1614" s="4">
        <f>IF('Data 1Q Ahead No Spaces'!A1614='Data 1Q Ahead No Spaces'!A1613,'Data to Use'!A1613,'Data to Use'!A1613+1)</f>
        <v>42</v>
      </c>
      <c r="B1614" s="18">
        <v>1.3553999999999999</v>
      </c>
      <c r="C1614" s="18">
        <v>3.0503</v>
      </c>
      <c r="D1614" s="18">
        <v>1.6143999999999998</v>
      </c>
      <c r="E1614" s="18">
        <v>24.513300000000001</v>
      </c>
      <c r="F1614" s="18">
        <v>19.300899999999999</v>
      </c>
      <c r="G1614" s="18">
        <v>20.212399999999999</v>
      </c>
      <c r="H1614" s="18">
        <v>113</v>
      </c>
      <c r="I1614" s="18">
        <v>42.44</v>
      </c>
      <c r="J1614" s="18">
        <v>38.903500000000001</v>
      </c>
      <c r="K1614" s="18">
        <v>21.611899999999999</v>
      </c>
      <c r="L1614" s="18">
        <v>16.672799999999999</v>
      </c>
      <c r="M1614" s="18">
        <v>80.009799999999998</v>
      </c>
      <c r="N1614" s="18">
        <v>44.447499999999998</v>
      </c>
      <c r="O1614" s="18">
        <v>34.2896</v>
      </c>
      <c r="P1614" s="4">
        <f>IF('Data 1Q Ahead No Spaces'!T1614&lt;5,0,IF('Data 1Q Ahead No Spaces'!T1614&lt;11,1,IF('Data 1Q Ahead No Spaces'!T1614&lt;17,2,3)))</f>
        <v>0</v>
      </c>
      <c r="Q1614" s="18">
        <v>153732.14000000001</v>
      </c>
      <c r="R1614" s="7">
        <f>VLOOKUP('Data 1Q Ahead No Spaces'!W1614,Industry!$A$2:$B$11,2,FALSE)</f>
        <v>4</v>
      </c>
    </row>
    <row r="1615" spans="1:18" ht="15" customHeight="1" x14ac:dyDescent="0.35">
      <c r="A1615" s="4">
        <f>IF('Data 1Q Ahead No Spaces'!A1615='Data 1Q Ahead No Spaces'!A1614,'Data to Use'!A1614,'Data to Use'!A1614+1)</f>
        <v>42</v>
      </c>
      <c r="B1615" s="18">
        <v>1.1314</v>
      </c>
      <c r="C1615" s="18">
        <v>2.9205000000000001</v>
      </c>
      <c r="D1615" s="18">
        <v>1.3571</v>
      </c>
      <c r="E1615" s="18">
        <v>43.452399999999997</v>
      </c>
      <c r="F1615" s="18">
        <v>36.297600000000003</v>
      </c>
      <c r="G1615" s="18">
        <v>37.845199999999998</v>
      </c>
      <c r="H1615" s="18">
        <v>84</v>
      </c>
      <c r="I1615" s="18">
        <v>43.878100000000003</v>
      </c>
      <c r="J1615" s="18">
        <v>32.105400000000003</v>
      </c>
      <c r="K1615" s="18">
        <v>18.46</v>
      </c>
      <c r="L1615" s="18">
        <v>14.2003</v>
      </c>
      <c r="M1615" s="18">
        <v>73.918800000000005</v>
      </c>
      <c r="N1615" s="18">
        <v>42.501899999999999</v>
      </c>
      <c r="O1615" s="18">
        <v>32.694499999999998</v>
      </c>
      <c r="P1615" s="4">
        <f>IF('Data 1Q Ahead No Spaces'!T1615&lt;5,0,IF('Data 1Q Ahead No Spaces'!T1615&lt;11,1,IF('Data 1Q Ahead No Spaces'!T1615&lt;17,2,3)))</f>
        <v>0</v>
      </c>
      <c r="Q1615" s="18">
        <v>156130.37</v>
      </c>
      <c r="R1615" s="7">
        <f>VLOOKUP('Data 1Q Ahead No Spaces'!W1615,Industry!$A$2:$B$11,2,FALSE)</f>
        <v>4</v>
      </c>
    </row>
    <row r="1616" spans="1:18" ht="15" customHeight="1" x14ac:dyDescent="0.35">
      <c r="A1616" s="4">
        <f>IF('Data 1Q Ahead No Spaces'!A1616='Data 1Q Ahead No Spaces'!A1615,'Data to Use'!A1615,'Data to Use'!A1615+1)</f>
        <v>42</v>
      </c>
      <c r="B1616" s="18">
        <v>1.1227</v>
      </c>
      <c r="C1616" s="18">
        <v>3.1143999999999998</v>
      </c>
      <c r="D1616" s="18">
        <v>1.3541000000000001</v>
      </c>
      <c r="E1616" s="18">
        <v>27.7241</v>
      </c>
      <c r="F1616" s="18">
        <v>21.4741</v>
      </c>
      <c r="G1616" s="18">
        <v>23.706900000000001</v>
      </c>
      <c r="H1616" s="18">
        <v>116</v>
      </c>
      <c r="I1616" s="18">
        <v>40.621099999999998</v>
      </c>
      <c r="J1616" s="18">
        <v>40.9206</v>
      </c>
      <c r="K1616" s="18">
        <v>21.8674</v>
      </c>
      <c r="L1616" s="18">
        <v>16.767600000000002</v>
      </c>
      <c r="M1616" s="18">
        <v>87.131</v>
      </c>
      <c r="N1616" s="18">
        <v>46.561500000000002</v>
      </c>
      <c r="O1616" s="18">
        <v>35.7027</v>
      </c>
      <c r="P1616" s="4">
        <f>IF('Data 1Q Ahead No Spaces'!T1616&lt;5,0,IF('Data 1Q Ahead No Spaces'!T1616&lt;11,1,IF('Data 1Q Ahead No Spaces'!T1616&lt;17,2,3)))</f>
        <v>0</v>
      </c>
      <c r="Q1616" s="18">
        <v>153428.76</v>
      </c>
      <c r="R1616" s="7">
        <f>VLOOKUP('Data 1Q Ahead No Spaces'!W1616,Industry!$A$2:$B$11,2,FALSE)</f>
        <v>4</v>
      </c>
    </row>
    <row r="1617" spans="1:18" ht="15" customHeight="1" x14ac:dyDescent="0.35">
      <c r="A1617" s="4">
        <f>IF('Data 1Q Ahead No Spaces'!A1617='Data 1Q Ahead No Spaces'!A1616,'Data to Use'!A1616,'Data to Use'!A1616+1)</f>
        <v>42</v>
      </c>
      <c r="B1617" s="18">
        <v>1.1988000000000001</v>
      </c>
      <c r="C1617" s="18">
        <v>2.8092999999999999</v>
      </c>
      <c r="D1617" s="18">
        <v>1.4291</v>
      </c>
      <c r="E1617" s="18">
        <v>23.913499999999999</v>
      </c>
      <c r="F1617" s="18">
        <v>14.25</v>
      </c>
      <c r="G1617" s="18">
        <v>18.807700000000001</v>
      </c>
      <c r="H1617" s="18">
        <v>104</v>
      </c>
      <c r="I1617" s="18">
        <v>39.556600000000003</v>
      </c>
      <c r="J1617" s="18">
        <v>42.7806</v>
      </c>
      <c r="K1617" s="18">
        <v>22.576000000000001</v>
      </c>
      <c r="L1617" s="18">
        <v>17.075500000000002</v>
      </c>
      <c r="M1617" s="18">
        <v>89.495900000000006</v>
      </c>
      <c r="N1617" s="18">
        <v>47.228400000000001</v>
      </c>
      <c r="O1617" s="18">
        <v>35.721600000000002</v>
      </c>
      <c r="P1617" s="4">
        <f>IF('Data 1Q Ahead No Spaces'!T1617&lt;5,0,IF('Data 1Q Ahead No Spaces'!T1617&lt;11,1,IF('Data 1Q Ahead No Spaces'!T1617&lt;17,2,3)))</f>
        <v>0</v>
      </c>
      <c r="Q1617" s="18">
        <v>158342.10999999999</v>
      </c>
      <c r="R1617" s="7">
        <f>VLOOKUP('Data 1Q Ahead No Spaces'!W1617,Industry!$A$2:$B$11,2,FALSE)</f>
        <v>4</v>
      </c>
    </row>
    <row r="1618" spans="1:18" ht="15" customHeight="1" x14ac:dyDescent="0.35">
      <c r="A1618" s="4">
        <f>IF('Data 1Q Ahead No Spaces'!A1618='Data 1Q Ahead No Spaces'!A1617,'Data to Use'!A1617,'Data to Use'!A1617+1)</f>
        <v>42</v>
      </c>
      <c r="B1618" s="18">
        <v>1.2459</v>
      </c>
      <c r="C1618" s="18">
        <v>2.9935999999999998</v>
      </c>
      <c r="D1618" s="18">
        <v>1.4755</v>
      </c>
      <c r="E1618" s="18">
        <v>33.590899999999998</v>
      </c>
      <c r="F1618" s="18">
        <v>26.863600000000002</v>
      </c>
      <c r="G1618" s="18">
        <v>28.511399999999998</v>
      </c>
      <c r="H1618" s="18">
        <v>88</v>
      </c>
      <c r="I1618" s="18">
        <v>39.116999999999997</v>
      </c>
      <c r="J1618" s="18">
        <v>49.223300000000002</v>
      </c>
      <c r="K1618" s="18">
        <v>25.4162</v>
      </c>
      <c r="L1618" s="18">
        <v>19.4894</v>
      </c>
      <c r="M1618" s="18">
        <v>93.6691</v>
      </c>
      <c r="N1618" s="18">
        <v>48.365499999999997</v>
      </c>
      <c r="O1618" s="18">
        <v>37.0871</v>
      </c>
      <c r="P1618" s="4">
        <f>IF('Data 1Q Ahead No Spaces'!T1618&lt;5,0,IF('Data 1Q Ahead No Spaces'!T1618&lt;11,1,IF('Data 1Q Ahead No Spaces'!T1618&lt;17,2,3)))</f>
        <v>0</v>
      </c>
      <c r="Q1618" s="18">
        <v>167040.57</v>
      </c>
      <c r="R1618" s="7">
        <f>VLOOKUP('Data 1Q Ahead No Spaces'!W1618,Industry!$A$2:$B$11,2,FALSE)</f>
        <v>4</v>
      </c>
    </row>
    <row r="1619" spans="1:18" ht="15" customHeight="1" x14ac:dyDescent="0.35">
      <c r="A1619" s="4">
        <f>IF('Data 1Q Ahead No Spaces'!A1619='Data 1Q Ahead No Spaces'!A1618,'Data to Use'!A1618,'Data to Use'!A1618+1)</f>
        <v>42</v>
      </c>
      <c r="B1619" s="18">
        <v>1.2452000000000001</v>
      </c>
      <c r="C1619" s="18">
        <v>3.0909</v>
      </c>
      <c r="D1619" s="18">
        <v>1.4763999999999999</v>
      </c>
      <c r="E1619" s="18">
        <v>33.946399999999997</v>
      </c>
      <c r="F1619" s="18">
        <v>27.580400000000001</v>
      </c>
      <c r="G1619" s="18">
        <v>29.410699999999999</v>
      </c>
      <c r="H1619" s="18">
        <v>112</v>
      </c>
      <c r="I1619" s="18">
        <v>37.897100000000002</v>
      </c>
      <c r="J1619" s="18">
        <v>50.231400000000001</v>
      </c>
      <c r="K1619" s="18">
        <v>25.1724</v>
      </c>
      <c r="L1619" s="18">
        <v>19.2486</v>
      </c>
      <c r="M1619" s="18">
        <v>99.549499999999995</v>
      </c>
      <c r="N1619" s="18">
        <v>49.887099999999997</v>
      </c>
      <c r="O1619" s="18">
        <v>38.147199999999998</v>
      </c>
      <c r="P1619" s="4">
        <f>IF('Data 1Q Ahead No Spaces'!T1619&lt;5,0,IF('Data 1Q Ahead No Spaces'!T1619&lt;11,1,IF('Data 1Q Ahead No Spaces'!T1619&lt;17,2,3)))</f>
        <v>0</v>
      </c>
      <c r="Q1619" s="18">
        <v>176005.69</v>
      </c>
      <c r="R1619" s="7">
        <f>VLOOKUP('Data 1Q Ahead No Spaces'!W1619,Industry!$A$2:$B$11,2,FALSE)</f>
        <v>4</v>
      </c>
    </row>
    <row r="1620" spans="1:18" ht="15" customHeight="1" x14ac:dyDescent="0.35">
      <c r="A1620" s="4">
        <f>IF('Data 1Q Ahead No Spaces'!A1620='Data 1Q Ahead No Spaces'!A1619,'Data to Use'!A1619,'Data to Use'!A1619+1)</f>
        <v>42</v>
      </c>
      <c r="B1620" s="18">
        <v>1.1669</v>
      </c>
      <c r="C1620" s="18">
        <v>3.1017999999999999</v>
      </c>
      <c r="D1620" s="18">
        <v>1.3881000000000001</v>
      </c>
      <c r="E1620" s="18">
        <v>32.421599999999998</v>
      </c>
      <c r="F1620" s="18">
        <v>25.892199999999999</v>
      </c>
      <c r="G1620" s="18">
        <v>27.382400000000001</v>
      </c>
      <c r="H1620" s="18">
        <v>102</v>
      </c>
      <c r="I1620" s="18">
        <v>38.324800000000003</v>
      </c>
      <c r="J1620" s="18">
        <v>48.1721</v>
      </c>
      <c r="K1620" s="18">
        <v>24.398399999999999</v>
      </c>
      <c r="L1620" s="18">
        <v>18.673100000000002</v>
      </c>
      <c r="M1620" s="18">
        <v>97.439700000000002</v>
      </c>
      <c r="N1620" s="18">
        <v>49.351599999999998</v>
      </c>
      <c r="O1620" s="18">
        <v>37.770899999999997</v>
      </c>
      <c r="P1620" s="4">
        <f>IF('Data 1Q Ahead No Spaces'!T1620&lt;5,0,IF('Data 1Q Ahead No Spaces'!T1620&lt;11,1,IF('Data 1Q Ahead No Spaces'!T1620&lt;17,2,3)))</f>
        <v>0</v>
      </c>
      <c r="Q1620" s="18">
        <v>170153.98</v>
      </c>
      <c r="R1620" s="7">
        <f>VLOOKUP('Data 1Q Ahead No Spaces'!W1620,Industry!$A$2:$B$11,2,FALSE)</f>
        <v>4</v>
      </c>
    </row>
    <row r="1621" spans="1:18" ht="15" customHeight="1" x14ac:dyDescent="0.35">
      <c r="A1621" s="4">
        <f>IF('Data 1Q Ahead No Spaces'!A1621='Data 1Q Ahead No Spaces'!A1620,'Data to Use'!A1620,'Data to Use'!A1620+1)</f>
        <v>42</v>
      </c>
      <c r="B1621" s="18">
        <v>1.2584</v>
      </c>
      <c r="C1621" s="18">
        <v>3.0253000000000001</v>
      </c>
      <c r="D1621" s="18">
        <v>1.4898</v>
      </c>
      <c r="E1621" s="18">
        <v>28.378900000000002</v>
      </c>
      <c r="F1621" s="18">
        <v>19.863199999999999</v>
      </c>
      <c r="G1621" s="18">
        <v>22.978899999999999</v>
      </c>
      <c r="H1621" s="18">
        <v>95</v>
      </c>
      <c r="I1621" s="18">
        <v>38.050899999999999</v>
      </c>
      <c r="J1621" s="18">
        <v>44.428400000000003</v>
      </c>
      <c r="K1621" s="18">
        <v>22.4026</v>
      </c>
      <c r="L1621" s="18">
        <v>17.100300000000001</v>
      </c>
      <c r="M1621" s="18">
        <v>98.317700000000002</v>
      </c>
      <c r="N1621" s="18">
        <v>49.575800000000001</v>
      </c>
      <c r="O1621" s="18">
        <v>37.841999999999999</v>
      </c>
      <c r="P1621" s="4">
        <f>IF('Data 1Q Ahead No Spaces'!T1621&lt;5,0,IF('Data 1Q Ahead No Spaces'!T1621&lt;11,1,IF('Data 1Q Ahead No Spaces'!T1621&lt;17,2,3)))</f>
        <v>0</v>
      </c>
      <c r="Q1621" s="18">
        <v>162001.25</v>
      </c>
      <c r="R1621" s="7">
        <f>VLOOKUP('Data 1Q Ahead No Spaces'!W1621,Industry!$A$2:$B$11,2,FALSE)</f>
        <v>4</v>
      </c>
    </row>
    <row r="1622" spans="1:18" ht="15" customHeight="1" x14ac:dyDescent="0.35">
      <c r="A1622" s="4">
        <f>IF('Data 1Q Ahead No Spaces'!A1622='Data 1Q Ahead No Spaces'!A1621,'Data to Use'!A1621,'Data to Use'!A1621+1)</f>
        <v>42</v>
      </c>
      <c r="B1622" s="18">
        <v>1.3155999999999999</v>
      </c>
      <c r="C1622" s="18">
        <v>3.2888000000000002</v>
      </c>
      <c r="D1622" s="18">
        <v>1.5629999999999999</v>
      </c>
      <c r="E1622" s="18">
        <v>28.245100000000001</v>
      </c>
      <c r="F1622" s="18">
        <v>23.3627</v>
      </c>
      <c r="G1622" s="18">
        <v>23.607800000000001</v>
      </c>
      <c r="H1622" s="18">
        <v>102</v>
      </c>
      <c r="I1622" s="18">
        <v>36.721299999999999</v>
      </c>
      <c r="J1622" s="18">
        <v>43.445599999999999</v>
      </c>
      <c r="K1622" s="18">
        <v>21.012499999999999</v>
      </c>
      <c r="L1622" s="18">
        <v>16.1572</v>
      </c>
      <c r="M1622" s="18">
        <v>106.7611</v>
      </c>
      <c r="N1622" s="18">
        <v>51.634999999999998</v>
      </c>
      <c r="O1622" s="18">
        <v>39.703800000000001</v>
      </c>
      <c r="P1622" s="4">
        <f>IF('Data 1Q Ahead No Spaces'!T1622&lt;5,0,IF('Data 1Q Ahead No Spaces'!T1622&lt;11,1,IF('Data 1Q Ahead No Spaces'!T1622&lt;17,2,3)))</f>
        <v>0</v>
      </c>
      <c r="Q1622" s="18">
        <v>179877.12</v>
      </c>
      <c r="R1622" s="7">
        <f>VLOOKUP('Data 1Q Ahead No Spaces'!W1622,Industry!$A$2:$B$11,2,FALSE)</f>
        <v>4</v>
      </c>
    </row>
    <row r="1623" spans="1:18" ht="15" customHeight="1" x14ac:dyDescent="0.35">
      <c r="A1623" s="4">
        <f>IF('Data 1Q Ahead No Spaces'!A1623='Data 1Q Ahead No Spaces'!A1622,'Data to Use'!A1622,'Data to Use'!A1622+1)</f>
        <v>42</v>
      </c>
      <c r="B1623" s="18">
        <v>1.3073000000000001</v>
      </c>
      <c r="C1623" s="18">
        <v>3.3580999999999999</v>
      </c>
      <c r="D1623" s="18">
        <v>1.5501</v>
      </c>
      <c r="E1623" s="18">
        <v>30.467199999999998</v>
      </c>
      <c r="F1623" s="18">
        <v>25.786899999999999</v>
      </c>
      <c r="G1623" s="18">
        <v>26.582000000000001</v>
      </c>
      <c r="H1623" s="18">
        <v>122</v>
      </c>
      <c r="I1623" s="18">
        <v>35.998899999999999</v>
      </c>
      <c r="J1623" s="18">
        <v>43.452500000000001</v>
      </c>
      <c r="K1623" s="18">
        <v>20.7547</v>
      </c>
      <c r="L1623" s="18">
        <v>15.8405</v>
      </c>
      <c r="M1623" s="18">
        <v>109.3623</v>
      </c>
      <c r="N1623" s="18">
        <v>52.235900000000001</v>
      </c>
      <c r="O1623" s="18">
        <v>39.867699999999999</v>
      </c>
      <c r="P1623" s="4">
        <f>IF('Data 1Q Ahead No Spaces'!T1623&lt;5,0,IF('Data 1Q Ahead No Spaces'!T1623&lt;11,1,IF('Data 1Q Ahead No Spaces'!T1623&lt;17,2,3)))</f>
        <v>0</v>
      </c>
      <c r="Q1623" s="18">
        <v>177847.74</v>
      </c>
      <c r="R1623" s="7">
        <f>VLOOKUP('Data 1Q Ahead No Spaces'!W1623,Industry!$A$2:$B$11,2,FALSE)</f>
        <v>4</v>
      </c>
    </row>
    <row r="1624" spans="1:18" ht="15" customHeight="1" x14ac:dyDescent="0.35">
      <c r="A1624" s="4">
        <f>IF('Data 1Q Ahead No Spaces'!A1624='Data 1Q Ahead No Spaces'!A1623,'Data to Use'!A1623,'Data to Use'!A1623+1)</f>
        <v>42</v>
      </c>
      <c r="B1624" s="18">
        <v>1.2842</v>
      </c>
      <c r="C1624" s="18">
        <v>3.5131999999999999</v>
      </c>
      <c r="D1624" s="18">
        <v>1.528</v>
      </c>
      <c r="E1624" s="18">
        <v>32.988900000000001</v>
      </c>
      <c r="F1624" s="18">
        <v>26.8111</v>
      </c>
      <c r="G1624" s="18">
        <v>27.466699999999999</v>
      </c>
      <c r="H1624" s="18">
        <v>90</v>
      </c>
      <c r="I1624" s="18">
        <v>35.929000000000002</v>
      </c>
      <c r="J1624" s="18">
        <v>43.656199999999998</v>
      </c>
      <c r="K1624" s="18">
        <v>20.6387</v>
      </c>
      <c r="L1624" s="18">
        <v>15.847799999999999</v>
      </c>
      <c r="M1624" s="18">
        <v>111.52630000000001</v>
      </c>
      <c r="N1624" s="18">
        <v>52.724499999999999</v>
      </c>
      <c r="O1624" s="18">
        <v>40.485500000000002</v>
      </c>
      <c r="P1624" s="4">
        <f>IF('Data 1Q Ahead No Spaces'!T1624&lt;5,0,IF('Data 1Q Ahead No Spaces'!T1624&lt;11,1,IF('Data 1Q Ahead No Spaces'!T1624&lt;17,2,3)))</f>
        <v>0</v>
      </c>
      <c r="Q1624" s="18">
        <v>169574.39999999999</v>
      </c>
      <c r="R1624" s="7">
        <f>VLOOKUP('Data 1Q Ahead No Spaces'!W1624,Industry!$A$2:$B$11,2,FALSE)</f>
        <v>4</v>
      </c>
    </row>
    <row r="1625" spans="1:18" ht="15" customHeight="1" x14ac:dyDescent="0.35">
      <c r="A1625" s="4">
        <f>IF('Data 1Q Ahead No Spaces'!A1625='Data 1Q Ahead No Spaces'!A1624,'Data to Use'!A1624,'Data to Use'!A1624+1)</f>
        <v>42</v>
      </c>
      <c r="B1625" s="18">
        <v>1.3774</v>
      </c>
      <c r="C1625" s="18">
        <v>3.6252</v>
      </c>
      <c r="D1625" s="18">
        <v>1.6435999999999999</v>
      </c>
      <c r="E1625" s="18">
        <v>17.704699999999999</v>
      </c>
      <c r="F1625" s="18">
        <v>11.496600000000001</v>
      </c>
      <c r="G1625" s="18">
        <v>14.1275</v>
      </c>
      <c r="H1625" s="18">
        <v>149</v>
      </c>
      <c r="I1625" s="18">
        <v>36.836399999999998</v>
      </c>
      <c r="J1625" s="18">
        <v>57.278700000000001</v>
      </c>
      <c r="K1625" s="18">
        <v>27.1615</v>
      </c>
      <c r="L1625" s="18">
        <v>21.269200000000001</v>
      </c>
      <c r="M1625" s="18">
        <v>110.8822</v>
      </c>
      <c r="N1625" s="18">
        <v>52.580199999999998</v>
      </c>
      <c r="O1625" s="18">
        <v>41.173699999999997</v>
      </c>
      <c r="P1625" s="4">
        <f>IF('Data 1Q Ahead No Spaces'!T1625&lt;5,0,IF('Data 1Q Ahead No Spaces'!T1625&lt;11,1,IF('Data 1Q Ahead No Spaces'!T1625&lt;17,2,3)))</f>
        <v>0</v>
      </c>
      <c r="Q1625" s="18">
        <v>181846.62</v>
      </c>
      <c r="R1625" s="7">
        <f>VLOOKUP('Data 1Q Ahead No Spaces'!W1625,Industry!$A$2:$B$11,2,FALSE)</f>
        <v>4</v>
      </c>
    </row>
    <row r="1626" spans="1:18" ht="15" customHeight="1" x14ac:dyDescent="0.35">
      <c r="A1626" s="4">
        <f>IF('Data 1Q Ahead No Spaces'!A1626='Data 1Q Ahead No Spaces'!A1625,'Data to Use'!A1625,'Data to Use'!A1625+1)</f>
        <v>42</v>
      </c>
      <c r="B1626" s="18">
        <v>1.5615000000000001</v>
      </c>
      <c r="C1626" s="18">
        <v>3.7702</v>
      </c>
      <c r="D1626" s="18">
        <v>1.8643000000000001</v>
      </c>
      <c r="E1626" s="18">
        <v>22.9758</v>
      </c>
      <c r="F1626" s="18">
        <v>19.354800000000001</v>
      </c>
      <c r="G1626" s="18">
        <v>19.161300000000001</v>
      </c>
      <c r="H1626" s="18">
        <v>124</v>
      </c>
      <c r="I1626" s="18">
        <v>35.7699</v>
      </c>
      <c r="J1626" s="18">
        <v>56.618699999999997</v>
      </c>
      <c r="K1626" s="18">
        <v>26.12</v>
      </c>
      <c r="L1626" s="18">
        <v>20.418700000000001</v>
      </c>
      <c r="M1626" s="18">
        <v>116.76390000000001</v>
      </c>
      <c r="N1626" s="18">
        <v>53.866799999999998</v>
      </c>
      <c r="O1626" s="18">
        <v>42.109099999999998</v>
      </c>
      <c r="P1626" s="4">
        <f>IF('Data 1Q Ahead No Spaces'!T1626&lt;5,0,IF('Data 1Q Ahead No Spaces'!T1626&lt;11,1,IF('Data 1Q Ahead No Spaces'!T1626&lt;17,2,3)))</f>
        <v>0</v>
      </c>
      <c r="Q1626" s="18">
        <v>171068.4</v>
      </c>
      <c r="R1626" s="7">
        <f>VLOOKUP('Data 1Q Ahead No Spaces'!W1626,Industry!$A$2:$B$11,2,FALSE)</f>
        <v>4</v>
      </c>
    </row>
    <row r="1627" spans="1:18" ht="15" customHeight="1" x14ac:dyDescent="0.35">
      <c r="A1627" s="4">
        <f>IF('Data 1Q Ahead No Spaces'!A1627='Data 1Q Ahead No Spaces'!A1626,'Data to Use'!A1626,'Data to Use'!A1626+1)</f>
        <v>42</v>
      </c>
      <c r="B1627" s="18">
        <v>1.5375000000000001</v>
      </c>
      <c r="C1627" s="18">
        <v>3.9754</v>
      </c>
      <c r="D1627" s="18">
        <v>1.8408</v>
      </c>
      <c r="E1627" s="18">
        <v>34.243000000000002</v>
      </c>
      <c r="F1627" s="18">
        <v>28.813099999999999</v>
      </c>
      <c r="G1627" s="18">
        <v>29.626200000000001</v>
      </c>
      <c r="H1627" s="18">
        <v>107</v>
      </c>
      <c r="I1627" s="18">
        <v>35.680500000000002</v>
      </c>
      <c r="J1627" s="18">
        <v>54.351199999999999</v>
      </c>
      <c r="K1627" s="18">
        <v>25.009399999999999</v>
      </c>
      <c r="L1627" s="18">
        <v>19.523700000000002</v>
      </c>
      <c r="M1627" s="18">
        <v>117.3231</v>
      </c>
      <c r="N1627" s="18">
        <v>53.985599999999998</v>
      </c>
      <c r="O1627" s="18">
        <v>42.144100000000002</v>
      </c>
      <c r="P1627" s="4">
        <f>IF('Data 1Q Ahead No Spaces'!T1627&lt;5,0,IF('Data 1Q Ahead No Spaces'!T1627&lt;11,1,IF('Data 1Q Ahead No Spaces'!T1627&lt;17,2,3)))</f>
        <v>0</v>
      </c>
      <c r="Q1627" s="18">
        <v>185003.15</v>
      </c>
      <c r="R1627" s="7">
        <f>VLOOKUP('Data 1Q Ahead No Spaces'!W1627,Industry!$A$2:$B$11,2,FALSE)</f>
        <v>4</v>
      </c>
    </row>
    <row r="1628" spans="1:18" ht="15" customHeight="1" x14ac:dyDescent="0.35">
      <c r="A1628" s="4">
        <f>IF('Data 1Q Ahead No Spaces'!A1628='Data 1Q Ahead No Spaces'!A1627,'Data to Use'!A1627,'Data to Use'!A1627+1)</f>
        <v>42</v>
      </c>
      <c r="B1628" s="18">
        <v>1.4626999999999999</v>
      </c>
      <c r="C1628" s="18">
        <v>4.0349000000000004</v>
      </c>
      <c r="D1628" s="18">
        <v>1.7464</v>
      </c>
      <c r="E1628" s="18">
        <v>28.5044</v>
      </c>
      <c r="F1628" s="18">
        <v>23.300899999999999</v>
      </c>
      <c r="G1628" s="18">
        <v>23.991199999999999</v>
      </c>
      <c r="H1628" s="18">
        <v>113</v>
      </c>
      <c r="I1628" s="18">
        <v>34.708300000000001</v>
      </c>
      <c r="J1628" s="18">
        <v>59.731499999999997</v>
      </c>
      <c r="K1628" s="18">
        <v>26.644500000000001</v>
      </c>
      <c r="L1628" s="18">
        <v>20.880700000000001</v>
      </c>
      <c r="M1628" s="18">
        <v>124.1795</v>
      </c>
      <c r="N1628" s="18">
        <v>55.392899999999997</v>
      </c>
      <c r="O1628" s="18">
        <v>43.4101</v>
      </c>
      <c r="P1628" s="4">
        <f>IF('Data 1Q Ahead No Spaces'!T1628&lt;5,0,IF('Data 1Q Ahead No Spaces'!T1628&lt;11,1,IF('Data 1Q Ahead No Spaces'!T1628&lt;17,2,3)))</f>
        <v>0</v>
      </c>
      <c r="Q1628" s="18">
        <v>184625</v>
      </c>
      <c r="R1628" s="7">
        <f>VLOOKUP('Data 1Q Ahead No Spaces'!W1628,Industry!$A$2:$B$11,2,FALSE)</f>
        <v>4</v>
      </c>
    </row>
    <row r="1629" spans="1:18" ht="15" customHeight="1" x14ac:dyDescent="0.35">
      <c r="A1629" s="4">
        <f>IF('Data 1Q Ahead No Spaces'!A1629='Data 1Q Ahead No Spaces'!A1628,'Data to Use'!A1628,'Data to Use'!A1628+1)</f>
        <v>42</v>
      </c>
      <c r="B1629" s="18">
        <v>1.7177</v>
      </c>
      <c r="C1629" s="18">
        <v>4.3000999999999996</v>
      </c>
      <c r="D1629" s="18">
        <v>2.0674000000000001</v>
      </c>
      <c r="E1629" s="18">
        <v>14.0288</v>
      </c>
      <c r="F1629" s="18">
        <v>8.3597000000000001</v>
      </c>
      <c r="G1629" s="18">
        <v>10.438800000000001</v>
      </c>
      <c r="H1629" s="18">
        <v>139</v>
      </c>
      <c r="I1629" s="18">
        <v>32.948300000000003</v>
      </c>
      <c r="J1629" s="18">
        <v>62.376899999999999</v>
      </c>
      <c r="K1629" s="18">
        <v>26.3643</v>
      </c>
      <c r="L1629" s="18">
        <v>20.715499999999999</v>
      </c>
      <c r="M1629" s="18">
        <v>136.59569999999999</v>
      </c>
      <c r="N1629" s="18">
        <v>57.733800000000002</v>
      </c>
      <c r="O1629" s="18">
        <v>45.363700000000001</v>
      </c>
      <c r="P1629" s="4">
        <f>IF('Data 1Q Ahead No Spaces'!T1629&lt;5,0,IF('Data 1Q Ahead No Spaces'!T1629&lt;11,1,IF('Data 1Q Ahead No Spaces'!T1629&lt;17,2,3)))</f>
        <v>0</v>
      </c>
      <c r="Q1629" s="18">
        <v>184332.52</v>
      </c>
      <c r="R1629" s="7">
        <f>VLOOKUP('Data 1Q Ahead No Spaces'!W1629,Industry!$A$2:$B$11,2,FALSE)</f>
        <v>4</v>
      </c>
    </row>
    <row r="1630" spans="1:18" ht="15" customHeight="1" x14ac:dyDescent="0.35">
      <c r="A1630" s="4">
        <f>IF('Data 1Q Ahead No Spaces'!A1630='Data 1Q Ahead No Spaces'!A1629,'Data to Use'!A1629,'Data to Use'!A1629+1)</f>
        <v>42</v>
      </c>
      <c r="B1630" s="18">
        <v>1.9356</v>
      </c>
      <c r="C1630" s="18">
        <v>4.4152000000000005</v>
      </c>
      <c r="D1630" s="18">
        <v>2.3329</v>
      </c>
      <c r="E1630" s="18">
        <v>6.1946000000000003</v>
      </c>
      <c r="F1630" s="18">
        <v>5.0403000000000002</v>
      </c>
      <c r="G1630" s="18">
        <v>5.1364999999999998</v>
      </c>
      <c r="H1630" s="18">
        <v>447</v>
      </c>
      <c r="I1630" s="18">
        <v>31.683399999999999</v>
      </c>
      <c r="J1630" s="18">
        <v>89.713899999999995</v>
      </c>
      <c r="K1630" s="18">
        <v>36.4405</v>
      </c>
      <c r="L1630" s="18">
        <v>28.661999999999999</v>
      </c>
      <c r="M1630" s="18">
        <v>146.19300000000001</v>
      </c>
      <c r="N1630" s="18">
        <v>59.381500000000003</v>
      </c>
      <c r="O1630" s="18">
        <v>46.706099999999999</v>
      </c>
      <c r="P1630" s="4">
        <f>IF('Data 1Q Ahead No Spaces'!T1630&lt;5,0,IF('Data 1Q Ahead No Spaces'!T1630&lt;11,1,IF('Data 1Q Ahead No Spaces'!T1630&lt;17,2,3)))</f>
        <v>0</v>
      </c>
      <c r="Q1630" s="18">
        <v>177364.8</v>
      </c>
      <c r="R1630" s="7">
        <f>VLOOKUP('Data 1Q Ahead No Spaces'!W1630,Industry!$A$2:$B$11,2,FALSE)</f>
        <v>4</v>
      </c>
    </row>
    <row r="1631" spans="1:18" ht="15" customHeight="1" x14ac:dyDescent="0.35">
      <c r="A1631" s="4">
        <f>IF('Data 1Q Ahead No Spaces'!A1631='Data 1Q Ahead No Spaces'!A1630,'Data to Use'!A1630,'Data to Use'!A1630+1)</f>
        <v>42</v>
      </c>
      <c r="B1631" s="18">
        <v>2.1314000000000002</v>
      </c>
      <c r="C1631" s="18">
        <v>4.9276</v>
      </c>
      <c r="D1631" s="18">
        <v>2.5983999999999998</v>
      </c>
      <c r="E1631" s="18">
        <v>23.6172</v>
      </c>
      <c r="F1631" s="18">
        <v>18.9453</v>
      </c>
      <c r="G1631" s="18">
        <v>19.8047</v>
      </c>
      <c r="H1631" s="18">
        <v>128</v>
      </c>
      <c r="I1631" s="18">
        <v>30.3812</v>
      </c>
      <c r="J1631" s="18">
        <v>90.698599999999999</v>
      </c>
      <c r="K1631" s="18">
        <v>35.606900000000003</v>
      </c>
      <c r="L1631" s="18">
        <v>27.771599999999999</v>
      </c>
      <c r="M1631" s="18">
        <v>154.72229999999999</v>
      </c>
      <c r="N1631" s="18">
        <v>60.741599999999998</v>
      </c>
      <c r="O1631" s="18">
        <v>47.375399999999999</v>
      </c>
      <c r="P1631" s="4">
        <f>IF('Data 1Q Ahead No Spaces'!T1631&lt;5,0,IF('Data 1Q Ahead No Spaces'!T1631&lt;11,1,IF('Data 1Q Ahead No Spaces'!T1631&lt;17,2,3)))</f>
        <v>0</v>
      </c>
      <c r="Q1631" s="18">
        <v>171742.01</v>
      </c>
      <c r="R1631" s="7">
        <f>VLOOKUP('Data 1Q Ahead No Spaces'!W1631,Industry!$A$2:$B$11,2,FALSE)</f>
        <v>4</v>
      </c>
    </row>
    <row r="1632" spans="1:18" ht="15" customHeight="1" x14ac:dyDescent="0.35">
      <c r="A1632" s="4">
        <f>IF('Data 1Q Ahead No Spaces'!A1632='Data 1Q Ahead No Spaces'!A1631,'Data to Use'!A1631,'Data to Use'!A1631+1)</f>
        <v>42</v>
      </c>
      <c r="B1632" s="18">
        <v>2.2081</v>
      </c>
      <c r="C1632" s="18">
        <v>5.3326000000000002</v>
      </c>
      <c r="D1632" s="18">
        <v>2.7031999999999998</v>
      </c>
      <c r="E1632" s="18">
        <v>20.7319</v>
      </c>
      <c r="F1632" s="18">
        <v>16.7029</v>
      </c>
      <c r="G1632" s="18">
        <v>17.239100000000001</v>
      </c>
      <c r="H1632" s="18">
        <v>138</v>
      </c>
      <c r="I1632" s="18">
        <v>28.007300000000001</v>
      </c>
      <c r="J1632" s="18">
        <v>98.789400000000001</v>
      </c>
      <c r="K1632" s="18">
        <v>35.814900000000002</v>
      </c>
      <c r="L1632" s="18">
        <v>27.899799999999999</v>
      </c>
      <c r="M1632" s="18">
        <v>175.83279999999999</v>
      </c>
      <c r="N1632" s="18">
        <v>63.746200000000002</v>
      </c>
      <c r="O1632" s="18">
        <v>49.658099999999997</v>
      </c>
      <c r="P1632" s="4">
        <f>IF('Data 1Q Ahead No Spaces'!T1632&lt;5,0,IF('Data 1Q Ahead No Spaces'!T1632&lt;11,1,IF('Data 1Q Ahead No Spaces'!T1632&lt;17,2,3)))</f>
        <v>0</v>
      </c>
      <c r="Q1632" s="18">
        <v>175373.38</v>
      </c>
      <c r="R1632" s="7">
        <f>VLOOKUP('Data 1Q Ahead No Spaces'!W1632,Industry!$A$2:$B$11,2,FALSE)</f>
        <v>4</v>
      </c>
    </row>
    <row r="1633" spans="1:18" ht="15" customHeight="1" x14ac:dyDescent="0.35">
      <c r="A1633" s="4">
        <f>IF('Data 1Q Ahead No Spaces'!A1633='Data 1Q Ahead No Spaces'!A1632,'Data to Use'!A1632,'Data to Use'!A1632+1)</f>
        <v>42</v>
      </c>
      <c r="B1633" s="18">
        <v>2.2726999999999999</v>
      </c>
      <c r="C1633" s="18">
        <v>5.0656999999999996</v>
      </c>
      <c r="D1633" s="18">
        <v>2.7856000000000001</v>
      </c>
      <c r="E1633" s="18">
        <v>14.300700000000001</v>
      </c>
      <c r="F1633" s="18">
        <v>8.1258999999999997</v>
      </c>
      <c r="G1633" s="18">
        <v>10.615399999999999</v>
      </c>
      <c r="H1633" s="18">
        <v>143</v>
      </c>
      <c r="I1633" s="18">
        <v>28.364000000000001</v>
      </c>
      <c r="J1633" s="18">
        <v>110.2585</v>
      </c>
      <c r="K1633" s="18">
        <v>40.594799999999999</v>
      </c>
      <c r="L1633" s="18">
        <v>31.530799999999999</v>
      </c>
      <c r="M1633" s="18">
        <v>171.60769999999999</v>
      </c>
      <c r="N1633" s="18">
        <v>63.182200000000002</v>
      </c>
      <c r="O1633" s="18">
        <v>49.074800000000003</v>
      </c>
      <c r="P1633" s="4">
        <f>IF('Data 1Q Ahead No Spaces'!T1633&lt;5,0,IF('Data 1Q Ahead No Spaces'!T1633&lt;11,1,IF('Data 1Q Ahead No Spaces'!T1633&lt;17,2,3)))</f>
        <v>0</v>
      </c>
      <c r="Q1633" s="18">
        <v>185759.04</v>
      </c>
      <c r="R1633" s="7">
        <f>VLOOKUP('Data 1Q Ahead No Spaces'!W1633,Industry!$A$2:$B$11,2,FALSE)</f>
        <v>4</v>
      </c>
    </row>
    <row r="1634" spans="1:18" ht="15" customHeight="1" x14ac:dyDescent="0.35">
      <c r="A1634" s="4">
        <f>IF('Data 1Q Ahead No Spaces'!A1634='Data 1Q Ahead No Spaces'!A1633,'Data to Use'!A1633,'Data to Use'!A1633+1)</f>
        <v>42</v>
      </c>
      <c r="B1634" s="18">
        <v>2.3388</v>
      </c>
      <c r="C1634" s="18">
        <v>5.4630000000000001</v>
      </c>
      <c r="D1634" s="18">
        <v>2.8721999999999999</v>
      </c>
      <c r="E1634" s="18">
        <v>18.432600000000001</v>
      </c>
      <c r="F1634" s="18">
        <v>14.6312</v>
      </c>
      <c r="G1634" s="18">
        <v>15.1844</v>
      </c>
      <c r="H1634" s="18">
        <v>141</v>
      </c>
      <c r="I1634" s="18">
        <v>27.299099999999999</v>
      </c>
      <c r="J1634" s="18">
        <v>107.4058</v>
      </c>
      <c r="K1634" s="18">
        <v>37.505400000000002</v>
      </c>
      <c r="L1634" s="18">
        <v>29.573899999999998</v>
      </c>
      <c r="M1634" s="18">
        <v>186.37430000000001</v>
      </c>
      <c r="N1634" s="18">
        <v>65.080699999999993</v>
      </c>
      <c r="O1634" s="18">
        <v>51.317599999999999</v>
      </c>
      <c r="P1634" s="4">
        <f>IF('Data 1Q Ahead No Spaces'!T1634&lt;5,0,IF('Data 1Q Ahead No Spaces'!T1634&lt;11,1,IF('Data 1Q Ahead No Spaces'!T1634&lt;17,2,3)))</f>
        <v>0</v>
      </c>
      <c r="Q1634" s="18">
        <v>202867.56</v>
      </c>
      <c r="R1634" s="7">
        <f>VLOOKUP('Data 1Q Ahead No Spaces'!W1634,Industry!$A$2:$B$11,2,FALSE)</f>
        <v>4</v>
      </c>
    </row>
    <row r="1635" spans="1:18" ht="15" customHeight="1" x14ac:dyDescent="0.35">
      <c r="A1635" s="4">
        <f>IF('Data 1Q Ahead No Spaces'!A1635='Data 1Q Ahead No Spaces'!A1634,'Data to Use'!A1634,'Data to Use'!A1634+1)</f>
        <v>42</v>
      </c>
      <c r="B1635" s="18">
        <v>2.2179000000000002</v>
      </c>
      <c r="C1635" s="18">
        <v>5.4005000000000001</v>
      </c>
      <c r="D1635" s="18">
        <v>2.6945000000000001</v>
      </c>
      <c r="E1635" s="18">
        <v>20.395099999999999</v>
      </c>
      <c r="F1635" s="18">
        <v>17.0062</v>
      </c>
      <c r="G1635" s="18">
        <v>17.648099999999999</v>
      </c>
      <c r="H1635" s="18">
        <v>162</v>
      </c>
      <c r="I1635" s="18">
        <v>28.308900000000001</v>
      </c>
      <c r="J1635" s="18">
        <v>108.99469999999999</v>
      </c>
      <c r="K1635" s="18">
        <v>39.061999999999998</v>
      </c>
      <c r="L1635" s="18">
        <v>31.088100000000001</v>
      </c>
      <c r="M1635" s="18">
        <v>179.02969999999999</v>
      </c>
      <c r="N1635" s="18">
        <v>64.161500000000004</v>
      </c>
      <c r="O1635" s="18">
        <v>51.063800000000001</v>
      </c>
      <c r="P1635" s="4">
        <f>IF('Data 1Q Ahead No Spaces'!T1635&lt;5,0,IF('Data 1Q Ahead No Spaces'!T1635&lt;11,1,IF('Data 1Q Ahead No Spaces'!T1635&lt;17,2,3)))</f>
        <v>0</v>
      </c>
      <c r="Q1635" s="18">
        <v>194692.8</v>
      </c>
      <c r="R1635" s="7">
        <f>VLOOKUP('Data 1Q Ahead No Spaces'!W1635,Industry!$A$2:$B$11,2,FALSE)</f>
        <v>4</v>
      </c>
    </row>
    <row r="1636" spans="1:18" ht="15" customHeight="1" x14ac:dyDescent="0.35">
      <c r="A1636" s="4">
        <f>IF('Data 1Q Ahead No Spaces'!A1636='Data 1Q Ahead No Spaces'!A1635,'Data to Use'!A1635,'Data to Use'!A1635+1)</f>
        <v>42</v>
      </c>
      <c r="B1636" s="18">
        <v>2.0354000000000001</v>
      </c>
      <c r="C1636" s="18">
        <v>5.3731</v>
      </c>
      <c r="D1636" s="18">
        <v>2.4638999999999998</v>
      </c>
      <c r="E1636" s="18">
        <v>14.7857</v>
      </c>
      <c r="F1636" s="18">
        <v>12.170299999999999</v>
      </c>
      <c r="G1636" s="18">
        <v>12.478</v>
      </c>
      <c r="H1636" s="18">
        <v>182</v>
      </c>
      <c r="I1636" s="18">
        <v>27.762</v>
      </c>
      <c r="J1636" s="18">
        <v>120.6439</v>
      </c>
      <c r="K1636" s="18">
        <v>43.097099999999998</v>
      </c>
      <c r="L1636" s="18">
        <v>33.7102</v>
      </c>
      <c r="M1636" s="18">
        <v>179.93520000000001</v>
      </c>
      <c r="N1636" s="18">
        <v>64.277500000000003</v>
      </c>
      <c r="O1636" s="18">
        <v>50.277299999999997</v>
      </c>
      <c r="P1636" s="4">
        <f>IF('Data 1Q Ahead No Spaces'!T1636&lt;5,0,IF('Data 1Q Ahead No Spaces'!T1636&lt;11,1,IF('Data 1Q Ahead No Spaces'!T1636&lt;17,2,3)))</f>
        <v>0</v>
      </c>
      <c r="Q1636" s="18">
        <v>182526.16</v>
      </c>
      <c r="R1636" s="7">
        <f>VLOOKUP('Data 1Q Ahead No Spaces'!W1636,Industry!$A$2:$B$11,2,FALSE)</f>
        <v>4</v>
      </c>
    </row>
    <row r="1637" spans="1:18" ht="15" customHeight="1" x14ac:dyDescent="0.35">
      <c r="A1637" s="4">
        <f>IF('Data 1Q Ahead No Spaces'!A1637='Data 1Q Ahead No Spaces'!A1636,'Data to Use'!A1636,'Data to Use'!A1636+1)</f>
        <v>43</v>
      </c>
      <c r="B1637" s="7">
        <v>1.5827</v>
      </c>
      <c r="C1637" s="7">
        <v>1.9276</v>
      </c>
      <c r="D1637" s="7">
        <v>1.913</v>
      </c>
      <c r="E1637" s="7">
        <v>11.12</v>
      </c>
      <c r="F1637" s="7">
        <v>16.193109969999998</v>
      </c>
      <c r="G1637" s="7">
        <v>8.9991000000000003</v>
      </c>
      <c r="H1637" s="7">
        <v>68.5</v>
      </c>
      <c r="I1637" s="7">
        <v>42.819600000000001</v>
      </c>
      <c r="J1637" s="7">
        <v>43.62</v>
      </c>
      <c r="K1637" s="7">
        <v>26.2453</v>
      </c>
      <c r="L1637" s="18">
        <v>18.677900000000001</v>
      </c>
      <c r="M1637" s="18">
        <v>66.200800000000001</v>
      </c>
      <c r="N1637" s="18">
        <v>39.831800000000001</v>
      </c>
      <c r="O1637" s="18">
        <v>28.347000000000001</v>
      </c>
      <c r="P1637" s="4">
        <f>IF('Data 1Q Ahead No Spaces'!T1637&lt;5,0,IF('Data 1Q Ahead No Spaces'!T1637&lt;11,1,IF('Data 1Q Ahead No Spaces'!T1637&lt;17,2,3)))</f>
        <v>0</v>
      </c>
      <c r="Q1637" s="18">
        <v>64221.103000000003</v>
      </c>
      <c r="R1637" s="7">
        <f>VLOOKUP('Data 1Q Ahead No Spaces'!W1637,Industry!$A$2:$B$11,2,FALSE)</f>
        <v>4</v>
      </c>
    </row>
    <row r="1638" spans="1:18" ht="15" customHeight="1" x14ac:dyDescent="0.35">
      <c r="A1638" s="4">
        <f>IF('Data 1Q Ahead No Spaces'!A1638='Data 1Q Ahead No Spaces'!A1637,'Data to Use'!A1637,'Data to Use'!A1637+1)</f>
        <v>43</v>
      </c>
      <c r="B1638" s="18">
        <v>2.0139999999999998</v>
      </c>
      <c r="C1638" s="18">
        <v>2.4497</v>
      </c>
      <c r="D1638" s="18">
        <v>2.4354</v>
      </c>
      <c r="E1638" s="18">
        <v>9.0549999999999997</v>
      </c>
      <c r="F1638" s="18">
        <v>16.193109969999998</v>
      </c>
      <c r="G1638" s="18">
        <v>7.3457999999999997</v>
      </c>
      <c r="H1638" s="18">
        <v>89.296000000000006</v>
      </c>
      <c r="I1638" s="18">
        <v>38.414900000000003</v>
      </c>
      <c r="J1638" s="18">
        <v>55.378900000000002</v>
      </c>
      <c r="K1638" s="18">
        <v>30.080100000000002</v>
      </c>
      <c r="L1638" s="18">
        <v>21.273700000000002</v>
      </c>
      <c r="M1638" s="18">
        <v>84.104699999999994</v>
      </c>
      <c r="N1638" s="18">
        <v>45.683100000000003</v>
      </c>
      <c r="O1638" s="18">
        <v>32.308700000000002</v>
      </c>
      <c r="P1638" s="4">
        <f>IF('Data 1Q Ahead No Spaces'!T1638&lt;5,0,IF('Data 1Q Ahead No Spaces'!T1638&lt;11,1,IF('Data 1Q Ahead No Spaces'!T1638&lt;17,2,3)))</f>
        <v>0</v>
      </c>
      <c r="Q1638" s="18">
        <v>69960.043900000004</v>
      </c>
      <c r="R1638" s="7">
        <f>VLOOKUP('Data 1Q Ahead No Spaces'!W1638,Industry!$A$2:$B$11,2,FALSE)</f>
        <v>4</v>
      </c>
    </row>
    <row r="1639" spans="1:18" ht="15" customHeight="1" x14ac:dyDescent="0.35">
      <c r="A1639" s="4">
        <f>IF('Data 1Q Ahead No Spaces'!A1639='Data 1Q Ahead No Spaces'!A1638,'Data to Use'!A1638,'Data to Use'!A1638+1)</f>
        <v>43</v>
      </c>
      <c r="B1639" s="18">
        <v>1.7816999999999998</v>
      </c>
      <c r="C1639" s="18">
        <v>2.1728999999999998</v>
      </c>
      <c r="D1639" s="18">
        <v>2.1688000000000001</v>
      </c>
      <c r="E1639" s="18">
        <v>15.061999999999999</v>
      </c>
      <c r="F1639" s="18">
        <v>16.193109969999998</v>
      </c>
      <c r="G1639" s="18">
        <v>12.6983</v>
      </c>
      <c r="H1639" s="18">
        <v>89.043000000000006</v>
      </c>
      <c r="I1639" s="18">
        <v>42.592500000000001</v>
      </c>
      <c r="J1639" s="18">
        <v>55.313200000000002</v>
      </c>
      <c r="K1639" s="18">
        <v>31.7654</v>
      </c>
      <c r="L1639" s="18">
        <v>23.5593</v>
      </c>
      <c r="M1639" s="18">
        <v>74.130399999999995</v>
      </c>
      <c r="N1639" s="18">
        <v>42.571800000000003</v>
      </c>
      <c r="O1639" s="18">
        <v>31.574000000000002</v>
      </c>
      <c r="P1639" s="4">
        <f>IF('Data 1Q Ahead No Spaces'!T1639&lt;5,0,IF('Data 1Q Ahead No Spaces'!T1639&lt;11,1,IF('Data 1Q Ahead No Spaces'!T1639&lt;17,2,3)))</f>
        <v>0</v>
      </c>
      <c r="Q1639" s="18">
        <v>74881.865000000005</v>
      </c>
      <c r="R1639" s="7">
        <f>VLOOKUP('Data 1Q Ahead No Spaces'!W1639,Industry!$A$2:$B$11,2,FALSE)</f>
        <v>4</v>
      </c>
    </row>
    <row r="1640" spans="1:18" ht="15" customHeight="1" x14ac:dyDescent="0.35">
      <c r="A1640" s="4">
        <f>IF('Data 1Q Ahead No Spaces'!A1640='Data 1Q Ahead No Spaces'!A1639,'Data to Use'!A1639,'Data to Use'!A1639+1)</f>
        <v>43</v>
      </c>
      <c r="B1640" s="18">
        <v>1.9969999999999999</v>
      </c>
      <c r="C1640" s="18">
        <v>2.4534000000000002</v>
      </c>
      <c r="D1640" s="18">
        <v>2.4508999999999999</v>
      </c>
      <c r="E1640" s="18">
        <v>8.3817000000000004</v>
      </c>
      <c r="F1640" s="18">
        <v>16.193109969999998</v>
      </c>
      <c r="G1640" s="18">
        <v>6.5245999999999995</v>
      </c>
      <c r="H1640" s="18">
        <v>100.758</v>
      </c>
      <c r="I1640" s="18">
        <v>40</v>
      </c>
      <c r="J1640" s="18">
        <v>61.073599999999999</v>
      </c>
      <c r="K1640" s="18">
        <v>33.521599999999999</v>
      </c>
      <c r="L1640" s="18">
        <v>24.429400000000001</v>
      </c>
      <c r="M1640" s="18">
        <v>82.191900000000004</v>
      </c>
      <c r="N1640" s="18">
        <v>45.1128</v>
      </c>
      <c r="O1640" s="18">
        <v>32.876800000000003</v>
      </c>
      <c r="P1640" s="4">
        <f>IF('Data 1Q Ahead No Spaces'!T1640&lt;5,0,IF('Data 1Q Ahead No Spaces'!T1640&lt;11,1,IF('Data 1Q Ahead No Spaces'!T1640&lt;17,2,3)))</f>
        <v>0</v>
      </c>
      <c r="Q1640" s="18">
        <v>61525.535499999998</v>
      </c>
      <c r="R1640" s="7">
        <f>VLOOKUP('Data 1Q Ahead No Spaces'!W1640,Industry!$A$2:$B$11,2,FALSE)</f>
        <v>4</v>
      </c>
    </row>
    <row r="1641" spans="1:18" ht="15" customHeight="1" x14ac:dyDescent="0.35">
      <c r="A1641" s="4">
        <f>IF('Data 1Q Ahead No Spaces'!A1641='Data 1Q Ahead No Spaces'!A1640,'Data to Use'!A1640,'Data to Use'!A1640+1)</f>
        <v>43</v>
      </c>
      <c r="B1641" s="18">
        <v>2.0019999999999998</v>
      </c>
      <c r="C1641" s="18">
        <v>2.4731999999999998</v>
      </c>
      <c r="D1641" s="18">
        <v>2.4687999999999999</v>
      </c>
      <c r="E1641" s="18">
        <v>7.6276999999999999</v>
      </c>
      <c r="F1641" s="18">
        <v>16.193109969999998</v>
      </c>
      <c r="G1641" s="18">
        <v>6.0570000000000004</v>
      </c>
      <c r="H1641" s="18">
        <v>124.51300000000001</v>
      </c>
      <c r="I1641" s="18">
        <v>40.340299999999999</v>
      </c>
      <c r="J1641" s="18">
        <v>69.200199999999995</v>
      </c>
      <c r="K1641" s="18">
        <v>37.7669</v>
      </c>
      <c r="L1641" s="18">
        <v>27.915600000000001</v>
      </c>
      <c r="M1641" s="18">
        <v>83.23</v>
      </c>
      <c r="N1641" s="18">
        <v>45.4238</v>
      </c>
      <c r="O1641" s="18">
        <v>33.575200000000002</v>
      </c>
      <c r="P1641" s="4">
        <f>IF('Data 1Q Ahead No Spaces'!T1641&lt;5,0,IF('Data 1Q Ahead No Spaces'!T1641&lt;11,1,IF('Data 1Q Ahead No Spaces'!T1641&lt;17,2,3)))</f>
        <v>0</v>
      </c>
      <c r="Q1641" s="18">
        <v>58311.75</v>
      </c>
      <c r="R1641" s="7">
        <f>VLOOKUP('Data 1Q Ahead No Spaces'!W1641,Industry!$A$2:$B$11,2,FALSE)</f>
        <v>4</v>
      </c>
    </row>
    <row r="1642" spans="1:18" ht="15" customHeight="1" x14ac:dyDescent="0.35">
      <c r="A1642" s="4">
        <f>IF('Data 1Q Ahead No Spaces'!A1642='Data 1Q Ahead No Spaces'!A1641,'Data to Use'!A1641,'Data to Use'!A1641+1)</f>
        <v>43</v>
      </c>
      <c r="B1642" s="18">
        <v>2.1808000000000001</v>
      </c>
      <c r="C1642" s="18">
        <v>2.7128000000000001</v>
      </c>
      <c r="D1642" s="18">
        <v>2.7061999999999999</v>
      </c>
      <c r="E1642" s="18">
        <v>7.1403999999999996</v>
      </c>
      <c r="F1642" s="18">
        <v>16.193109969999998</v>
      </c>
      <c r="G1642" s="18">
        <v>5.6444000000000001</v>
      </c>
      <c r="H1642" s="18">
        <v>141.72</v>
      </c>
      <c r="I1642" s="18">
        <v>37.1252</v>
      </c>
      <c r="J1642" s="18">
        <v>78.2333</v>
      </c>
      <c r="K1642" s="18">
        <v>40.93</v>
      </c>
      <c r="L1642" s="18">
        <v>29.0442</v>
      </c>
      <c r="M1642" s="18">
        <v>91.139200000000002</v>
      </c>
      <c r="N1642" s="18">
        <v>47.682099999999998</v>
      </c>
      <c r="O1642" s="18">
        <v>33.835599999999999</v>
      </c>
      <c r="P1642" s="4">
        <f>IF('Data 1Q Ahead No Spaces'!T1642&lt;5,0,IF('Data 1Q Ahead No Spaces'!T1642&lt;11,1,IF('Data 1Q Ahead No Spaces'!T1642&lt;17,2,3)))</f>
        <v>0</v>
      </c>
      <c r="Q1642" s="18">
        <v>60623.491300000002</v>
      </c>
      <c r="R1642" s="7">
        <f>VLOOKUP('Data 1Q Ahead No Spaces'!W1642,Industry!$A$2:$B$11,2,FALSE)</f>
        <v>4</v>
      </c>
    </row>
    <row r="1643" spans="1:18" ht="15" customHeight="1" x14ac:dyDescent="0.35">
      <c r="A1643" s="4">
        <f>IF('Data 1Q Ahead No Spaces'!A1643='Data 1Q Ahead No Spaces'!A1642,'Data to Use'!A1642,'Data to Use'!A1642+1)</f>
        <v>43</v>
      </c>
      <c r="B1643" s="18">
        <v>1.8955</v>
      </c>
      <c r="C1643" s="18">
        <v>2.2826</v>
      </c>
      <c r="D1643" s="18">
        <v>2.2778</v>
      </c>
      <c r="E1643" s="18">
        <v>25.212536409999998</v>
      </c>
      <c r="F1643" s="18">
        <v>16.193109969999998</v>
      </c>
      <c r="G1643" s="18">
        <v>20.831923459999999</v>
      </c>
      <c r="H1643" s="18">
        <v>0</v>
      </c>
      <c r="I1643" s="18">
        <v>40.6661</v>
      </c>
      <c r="J1643" s="18">
        <v>74.031499999999994</v>
      </c>
      <c r="K1643" s="18">
        <v>39.099600000000002</v>
      </c>
      <c r="L1643" s="18">
        <v>30.105799999999999</v>
      </c>
      <c r="M1643" s="18">
        <v>89.340800000000002</v>
      </c>
      <c r="N1643" s="18">
        <v>47.185200000000002</v>
      </c>
      <c r="O1643" s="18">
        <v>36.331400000000002</v>
      </c>
      <c r="P1643" s="4">
        <f>IF('Data 1Q Ahead No Spaces'!T1643&lt;5,0,IF('Data 1Q Ahead No Spaces'!T1643&lt;11,1,IF('Data 1Q Ahead No Spaces'!T1643&lt;17,2,3)))</f>
        <v>0</v>
      </c>
      <c r="Q1643" s="18">
        <v>60917.3796</v>
      </c>
      <c r="R1643" s="7">
        <f>VLOOKUP('Data 1Q Ahead No Spaces'!W1643,Industry!$A$2:$B$11,2,FALSE)</f>
        <v>4</v>
      </c>
    </row>
    <row r="1644" spans="1:18" ht="15" customHeight="1" x14ac:dyDescent="0.35">
      <c r="A1644" s="4">
        <f>IF('Data 1Q Ahead No Spaces'!A1644='Data 1Q Ahead No Spaces'!A1643,'Data to Use'!A1643,'Data to Use'!A1643+1)</f>
        <v>43</v>
      </c>
      <c r="B1644" s="18">
        <v>1.83</v>
      </c>
      <c r="C1644" s="18">
        <v>2.2250000000000001</v>
      </c>
      <c r="D1644" s="18">
        <v>2.2073999999999998</v>
      </c>
      <c r="E1644" s="18">
        <v>6.4337999999999997</v>
      </c>
      <c r="F1644" s="18">
        <v>16.193109969999998</v>
      </c>
      <c r="G1644" s="18">
        <v>4.9592000000000001</v>
      </c>
      <c r="H1644" s="18">
        <v>156.49600000000001</v>
      </c>
      <c r="I1644" s="18">
        <v>38.960599999999999</v>
      </c>
      <c r="J1644" s="18">
        <v>71.112799999999993</v>
      </c>
      <c r="K1644" s="18">
        <v>38.164000000000001</v>
      </c>
      <c r="L1644" s="18">
        <v>27.7059</v>
      </c>
      <c r="M1644" s="18">
        <v>86.334800000000001</v>
      </c>
      <c r="N1644" s="18">
        <v>46.333199999999998</v>
      </c>
      <c r="O1644" s="18">
        <v>33.636499999999998</v>
      </c>
      <c r="P1644" s="4">
        <f>IF('Data 1Q Ahead No Spaces'!T1644&lt;5,0,IF('Data 1Q Ahead No Spaces'!T1644&lt;11,1,IF('Data 1Q Ahead No Spaces'!T1644&lt;17,2,3)))</f>
        <v>0</v>
      </c>
      <c r="Q1644" s="18">
        <v>58075</v>
      </c>
      <c r="R1644" s="7">
        <f>VLOOKUP('Data 1Q Ahead No Spaces'!W1644,Industry!$A$2:$B$11,2,FALSE)</f>
        <v>4</v>
      </c>
    </row>
    <row r="1645" spans="1:18" ht="15" customHeight="1" x14ac:dyDescent="0.35">
      <c r="A1645" s="4">
        <f>IF('Data 1Q Ahead No Spaces'!A1645='Data 1Q Ahead No Spaces'!A1644,'Data to Use'!A1644,'Data to Use'!A1644+1)</f>
        <v>43</v>
      </c>
      <c r="B1645" s="18">
        <v>2.0133000000000001</v>
      </c>
      <c r="C1645" s="18">
        <v>2.4548000000000001</v>
      </c>
      <c r="D1645" s="18">
        <v>2.4525999999999999</v>
      </c>
      <c r="E1645" s="18">
        <v>6.1566000000000001</v>
      </c>
      <c r="F1645" s="18">
        <v>16.193109969999998</v>
      </c>
      <c r="G1645" s="18">
        <v>4.6635</v>
      </c>
      <c r="H1645" s="18">
        <v>174.27500000000001</v>
      </c>
      <c r="I1645" s="18">
        <v>38.339700000000001</v>
      </c>
      <c r="J1645" s="18">
        <v>74.558700000000002</v>
      </c>
      <c r="K1645" s="18">
        <v>38.690600000000003</v>
      </c>
      <c r="L1645" s="18">
        <v>28.585599999999999</v>
      </c>
      <c r="M1645" s="18">
        <v>92.704899999999995</v>
      </c>
      <c r="N1645" s="18">
        <v>48.107199999999999</v>
      </c>
      <c r="O1645" s="18">
        <v>35.542699999999996</v>
      </c>
      <c r="P1645" s="4">
        <f>IF('Data 1Q Ahead No Spaces'!T1645&lt;5,0,IF('Data 1Q Ahead No Spaces'!T1645&lt;11,1,IF('Data 1Q Ahead No Spaces'!T1645&lt;17,2,3)))</f>
        <v>0</v>
      </c>
      <c r="Q1645" s="18">
        <v>57478.247100000001</v>
      </c>
      <c r="R1645" s="7">
        <f>VLOOKUP('Data 1Q Ahead No Spaces'!W1645,Industry!$A$2:$B$11,2,FALSE)</f>
        <v>4</v>
      </c>
    </row>
    <row r="1646" spans="1:18" ht="15" customHeight="1" x14ac:dyDescent="0.35">
      <c r="A1646" s="4">
        <f>IF('Data 1Q Ahead No Spaces'!A1646='Data 1Q Ahead No Spaces'!A1645,'Data to Use'!A1645,'Data to Use'!A1645+1)</f>
        <v>43</v>
      </c>
      <c r="B1646" s="18">
        <v>2.1785000000000001</v>
      </c>
      <c r="C1646" s="18">
        <v>2.6757999999999997</v>
      </c>
      <c r="D1646" s="18">
        <v>2.6720000000000002</v>
      </c>
      <c r="E1646" s="18">
        <v>6.2038000000000002</v>
      </c>
      <c r="F1646" s="18">
        <v>16.193109969999998</v>
      </c>
      <c r="G1646" s="18">
        <v>4.7591000000000001</v>
      </c>
      <c r="H1646" s="18">
        <v>184.19</v>
      </c>
      <c r="I1646" s="18">
        <v>35.054499999999997</v>
      </c>
      <c r="J1646" s="18">
        <v>75.931799999999996</v>
      </c>
      <c r="K1646" s="18">
        <v>38.203800000000001</v>
      </c>
      <c r="L1646" s="18">
        <v>26.6175</v>
      </c>
      <c r="M1646" s="18">
        <v>98.7547</v>
      </c>
      <c r="N1646" s="18">
        <v>49.686700000000002</v>
      </c>
      <c r="O1646" s="18">
        <v>34.618000000000002</v>
      </c>
      <c r="P1646" s="4">
        <f>IF('Data 1Q Ahead No Spaces'!T1646&lt;5,0,IF('Data 1Q Ahead No Spaces'!T1646&lt;11,1,IF('Data 1Q Ahead No Spaces'!T1646&lt;17,2,3)))</f>
        <v>0</v>
      </c>
      <c r="Q1646" s="18">
        <v>53631.371800000001</v>
      </c>
      <c r="R1646" s="7">
        <f>VLOOKUP('Data 1Q Ahead No Spaces'!W1646,Industry!$A$2:$B$11,2,FALSE)</f>
        <v>4</v>
      </c>
    </row>
    <row r="1647" spans="1:18" ht="15" customHeight="1" x14ac:dyDescent="0.35">
      <c r="A1647" s="4">
        <f>IF('Data 1Q Ahead No Spaces'!A1647='Data 1Q Ahead No Spaces'!A1646,'Data to Use'!A1646,'Data to Use'!A1646+1)</f>
        <v>43</v>
      </c>
      <c r="B1647" s="18">
        <v>2.2551000000000001</v>
      </c>
      <c r="C1647" s="18">
        <v>2.8620000000000001</v>
      </c>
      <c r="D1647" s="18">
        <v>2.8509000000000002</v>
      </c>
      <c r="E1647" s="18">
        <v>376.56720000000001</v>
      </c>
      <c r="F1647" s="18">
        <v>16.193109969999998</v>
      </c>
      <c r="G1647" s="18">
        <v>314.46519999999998</v>
      </c>
      <c r="H1647" s="18">
        <v>5.0389999999999997</v>
      </c>
      <c r="I1647" s="18">
        <v>38.776299999999999</v>
      </c>
      <c r="J1647" s="18">
        <v>76.292599999999993</v>
      </c>
      <c r="K1647" s="18">
        <v>39.9268</v>
      </c>
      <c r="L1647" s="18">
        <v>29.583500000000001</v>
      </c>
      <c r="M1647" s="18">
        <v>91.081299999999999</v>
      </c>
      <c r="N1647" s="18">
        <v>47.666200000000003</v>
      </c>
      <c r="O1647" s="18">
        <v>35.317999999999998</v>
      </c>
      <c r="P1647" s="4">
        <f>IF('Data 1Q Ahead No Spaces'!T1647&lt;5,0,IF('Data 1Q Ahead No Spaces'!T1647&lt;11,1,IF('Data 1Q Ahead No Spaces'!T1647&lt;17,2,3)))</f>
        <v>0</v>
      </c>
      <c r="Q1647" s="18">
        <v>52543.875</v>
      </c>
      <c r="R1647" s="7">
        <f>VLOOKUP('Data 1Q Ahead No Spaces'!W1647,Industry!$A$2:$B$11,2,FALSE)</f>
        <v>4</v>
      </c>
    </row>
    <row r="1648" spans="1:18" ht="15" customHeight="1" x14ac:dyDescent="0.35">
      <c r="A1648" s="4">
        <f>IF('Data 1Q Ahead No Spaces'!A1648='Data 1Q Ahead No Spaces'!A1647,'Data to Use'!A1647,'Data to Use'!A1647+1)</f>
        <v>43</v>
      </c>
      <c r="B1648" s="18">
        <v>2.3496000000000001</v>
      </c>
      <c r="C1648" s="18">
        <v>2.9858000000000002</v>
      </c>
      <c r="D1648" s="18">
        <v>2.9824000000000002</v>
      </c>
      <c r="E1648" s="18">
        <v>5.7149999999999999</v>
      </c>
      <c r="F1648" s="18">
        <v>1.92</v>
      </c>
      <c r="G1648" s="18">
        <v>4.335</v>
      </c>
      <c r="H1648" s="18">
        <v>200</v>
      </c>
      <c r="I1648" s="18">
        <v>38.1479</v>
      </c>
      <c r="J1648" s="18">
        <v>76.181799999999996</v>
      </c>
      <c r="K1648" s="18">
        <v>39.2151</v>
      </c>
      <c r="L1648" s="18">
        <v>29.061699999999998</v>
      </c>
      <c r="M1648" s="18">
        <v>94.266499999999994</v>
      </c>
      <c r="N1648" s="18">
        <v>48.524299999999997</v>
      </c>
      <c r="O1648" s="18">
        <v>35.960700000000003</v>
      </c>
      <c r="P1648" s="4">
        <f>IF('Data 1Q Ahead No Spaces'!T1648&lt;5,0,IF('Data 1Q Ahead No Spaces'!T1648&lt;11,1,IF('Data 1Q Ahead No Spaces'!T1648&lt;17,2,3)))</f>
        <v>0</v>
      </c>
      <c r="Q1648" s="18">
        <v>54561.943099999997</v>
      </c>
      <c r="R1648" s="7">
        <f>VLOOKUP('Data 1Q Ahead No Spaces'!W1648,Industry!$A$2:$B$11,2,FALSE)</f>
        <v>4</v>
      </c>
    </row>
    <row r="1649" spans="1:18" ht="15" customHeight="1" x14ac:dyDescent="0.35">
      <c r="A1649" s="4">
        <f>IF('Data 1Q Ahead No Spaces'!A1649='Data 1Q Ahead No Spaces'!A1648,'Data to Use'!A1648,'Data to Use'!A1648+1)</f>
        <v>43</v>
      </c>
      <c r="B1649" s="18">
        <v>2.2601</v>
      </c>
      <c r="C1649" s="18">
        <v>2.8887</v>
      </c>
      <c r="D1649" s="18">
        <v>2.8872999999999998</v>
      </c>
      <c r="E1649" s="18">
        <v>5.9574999999999996</v>
      </c>
      <c r="F1649" s="18">
        <v>1.4717</v>
      </c>
      <c r="G1649" s="18">
        <v>4.4104000000000001</v>
      </c>
      <c r="H1649" s="18">
        <v>212</v>
      </c>
      <c r="I1649" s="18">
        <v>37.884399999999999</v>
      </c>
      <c r="J1649" s="18">
        <v>76.173400000000001</v>
      </c>
      <c r="K1649" s="18">
        <v>39.665300000000002</v>
      </c>
      <c r="L1649" s="18">
        <v>28.857800000000001</v>
      </c>
      <c r="M1649" s="18">
        <v>92.040400000000005</v>
      </c>
      <c r="N1649" s="18">
        <v>47.927599999999998</v>
      </c>
      <c r="O1649" s="18">
        <v>34.868899999999996</v>
      </c>
      <c r="P1649" s="4">
        <f>IF('Data 1Q Ahead No Spaces'!T1649&lt;5,0,IF('Data 1Q Ahead No Spaces'!T1649&lt;11,1,IF('Data 1Q Ahead No Spaces'!T1649&lt;17,2,3)))</f>
        <v>0</v>
      </c>
      <c r="Q1649" s="18">
        <v>61131</v>
      </c>
      <c r="R1649" s="7">
        <f>VLOOKUP('Data 1Q Ahead No Spaces'!W1649,Industry!$A$2:$B$11,2,FALSE)</f>
        <v>4</v>
      </c>
    </row>
    <row r="1650" spans="1:18" ht="15" customHeight="1" x14ac:dyDescent="0.35">
      <c r="A1650" s="4">
        <f>IF('Data 1Q Ahead No Spaces'!A1650='Data 1Q Ahead No Spaces'!A1649,'Data to Use'!A1649,'Data to Use'!A1649+1)</f>
        <v>43</v>
      </c>
      <c r="B1650" s="18">
        <v>2.492</v>
      </c>
      <c r="C1650" s="18">
        <v>3.2161</v>
      </c>
      <c r="D1650" s="18">
        <v>3.2130999999999998</v>
      </c>
      <c r="E1650" s="18">
        <v>5.4977999999999998</v>
      </c>
      <c r="F1650" s="18">
        <v>0.64070000000000005</v>
      </c>
      <c r="G1650" s="18">
        <v>4.0518999999999998</v>
      </c>
      <c r="H1650" s="18">
        <v>231</v>
      </c>
      <c r="I1650" s="18">
        <v>35.2117</v>
      </c>
      <c r="J1650" s="18">
        <v>72.500200000000007</v>
      </c>
      <c r="K1650" s="18">
        <v>36.494799999999998</v>
      </c>
      <c r="L1650" s="18">
        <v>25.528500000000001</v>
      </c>
      <c r="M1650" s="18">
        <v>98.658699999999996</v>
      </c>
      <c r="N1650" s="18">
        <v>49.662399999999998</v>
      </c>
      <c r="O1650" s="18">
        <v>34.739400000000003</v>
      </c>
      <c r="P1650" s="4">
        <f>IF('Data 1Q Ahead No Spaces'!T1650&lt;5,0,IF('Data 1Q Ahead No Spaces'!T1650&lt;11,1,IF('Data 1Q Ahead No Spaces'!T1650&lt;17,2,3)))</f>
        <v>0</v>
      </c>
      <c r="Q1650" s="18">
        <v>49619.533900000002</v>
      </c>
      <c r="R1650" s="7">
        <f>VLOOKUP('Data 1Q Ahead No Spaces'!W1650,Industry!$A$2:$B$11,2,FALSE)</f>
        <v>4</v>
      </c>
    </row>
    <row r="1651" spans="1:18" ht="15" customHeight="1" x14ac:dyDescent="0.35">
      <c r="A1651" s="4">
        <f>IF('Data 1Q Ahead No Spaces'!A1651='Data 1Q Ahead No Spaces'!A1650,'Data to Use'!A1650,'Data to Use'!A1650+1)</f>
        <v>43</v>
      </c>
      <c r="B1651" s="18">
        <v>2.4584999999999999</v>
      </c>
      <c r="C1651" s="18">
        <v>3.2583000000000002</v>
      </c>
      <c r="D1651" s="18">
        <v>3.2381000000000002</v>
      </c>
      <c r="E1651" s="18">
        <v>7.1020000000000003</v>
      </c>
      <c r="F1651" s="18">
        <v>4.1060999999999996</v>
      </c>
      <c r="G1651" s="18">
        <v>5.6082000000000001</v>
      </c>
      <c r="H1651" s="18">
        <v>245</v>
      </c>
      <c r="I1651" s="18">
        <v>39.306399999999996</v>
      </c>
      <c r="J1651" s="18">
        <v>71.8352</v>
      </c>
      <c r="K1651" s="18">
        <v>37.650100000000002</v>
      </c>
      <c r="L1651" s="18">
        <v>28.235800000000001</v>
      </c>
      <c r="M1651" s="18">
        <v>90.796999999999997</v>
      </c>
      <c r="N1651" s="18">
        <v>47.588299999999997</v>
      </c>
      <c r="O1651" s="18">
        <v>35.689</v>
      </c>
      <c r="P1651" s="4">
        <f>IF('Data 1Q Ahead No Spaces'!T1651&lt;5,0,IF('Data 1Q Ahead No Spaces'!T1651&lt;11,1,IF('Data 1Q Ahead No Spaces'!T1651&lt;17,2,3)))</f>
        <v>0</v>
      </c>
      <c r="Q1651" s="18">
        <v>46719.875</v>
      </c>
      <c r="R1651" s="7">
        <f>VLOOKUP('Data 1Q Ahead No Spaces'!W1651,Industry!$A$2:$B$11,2,FALSE)</f>
        <v>4</v>
      </c>
    </row>
    <row r="1652" spans="1:18" ht="15" customHeight="1" x14ac:dyDescent="0.35">
      <c r="A1652" s="4">
        <f>IF('Data 1Q Ahead No Spaces'!A1652='Data 1Q Ahead No Spaces'!A1651,'Data to Use'!A1651,'Data to Use'!A1651+1)</f>
        <v>43</v>
      </c>
      <c r="B1652" s="18">
        <v>2.2037</v>
      </c>
      <c r="C1652" s="18">
        <v>2.9432999999999998</v>
      </c>
      <c r="D1652" s="18">
        <v>2.9356</v>
      </c>
      <c r="E1652" s="18">
        <v>5.6635999999999997</v>
      </c>
      <c r="F1652" s="18">
        <v>2.3317999999999999</v>
      </c>
      <c r="G1652" s="18">
        <v>4.0818000000000003</v>
      </c>
      <c r="H1652" s="18">
        <v>220</v>
      </c>
      <c r="I1652" s="18">
        <v>39.781399999999998</v>
      </c>
      <c r="J1652" s="18">
        <v>69.788399999999996</v>
      </c>
      <c r="K1652" s="18">
        <v>38.741300000000003</v>
      </c>
      <c r="L1652" s="18">
        <v>27.762799999999999</v>
      </c>
      <c r="M1652" s="18">
        <v>80.139300000000006</v>
      </c>
      <c r="N1652" s="18">
        <v>44.487400000000001</v>
      </c>
      <c r="O1652" s="18">
        <v>31.880600000000001</v>
      </c>
      <c r="P1652" s="4">
        <f>IF('Data 1Q Ahead No Spaces'!T1652&lt;5,0,IF('Data 1Q Ahead No Spaces'!T1652&lt;11,1,IF('Data 1Q Ahead No Spaces'!T1652&lt;17,2,3)))</f>
        <v>0</v>
      </c>
      <c r="Q1652" s="18">
        <v>54769.25</v>
      </c>
      <c r="R1652" s="7">
        <f>VLOOKUP('Data 1Q Ahead No Spaces'!W1652,Industry!$A$2:$B$11,2,FALSE)</f>
        <v>4</v>
      </c>
    </row>
    <row r="1653" spans="1:18" ht="15" customHeight="1" x14ac:dyDescent="0.35">
      <c r="A1653" s="4">
        <f>IF('Data 1Q Ahead No Spaces'!A1653='Data 1Q Ahead No Spaces'!A1652,'Data to Use'!A1652,'Data to Use'!A1652+1)</f>
        <v>43</v>
      </c>
      <c r="B1653" s="18">
        <v>2.1943000000000001</v>
      </c>
      <c r="C1653" s="18">
        <v>2.9198</v>
      </c>
      <c r="D1653" s="18">
        <v>2.9142000000000001</v>
      </c>
      <c r="E1653" s="18">
        <v>6.6055000000000001</v>
      </c>
      <c r="F1653" s="18">
        <v>3.5688</v>
      </c>
      <c r="G1653" s="18">
        <v>4.9587000000000003</v>
      </c>
      <c r="H1653" s="18">
        <v>218</v>
      </c>
      <c r="I1653" s="18">
        <v>40.5959</v>
      </c>
      <c r="J1653" s="18">
        <v>67.760099999999994</v>
      </c>
      <c r="K1653" s="18">
        <v>37.790500000000002</v>
      </c>
      <c r="L1653" s="18">
        <v>27.5078</v>
      </c>
      <c r="M1653" s="18">
        <v>79.304699999999997</v>
      </c>
      <c r="N1653" s="18">
        <v>44.228999999999999</v>
      </c>
      <c r="O1653" s="18">
        <v>32.194499999999998</v>
      </c>
      <c r="P1653" s="4">
        <f>IF('Data 1Q Ahead No Spaces'!T1653&lt;5,0,IF('Data 1Q Ahead No Spaces'!T1653&lt;11,1,IF('Data 1Q Ahead No Spaces'!T1653&lt;17,2,3)))</f>
        <v>0</v>
      </c>
      <c r="Q1653" s="18">
        <v>55073.279300000002</v>
      </c>
      <c r="R1653" s="7">
        <f>VLOOKUP('Data 1Q Ahead No Spaces'!W1653,Industry!$A$2:$B$11,2,FALSE)</f>
        <v>4</v>
      </c>
    </row>
    <row r="1654" spans="1:18" ht="15" customHeight="1" x14ac:dyDescent="0.35">
      <c r="A1654" s="4">
        <f>IF('Data 1Q Ahead No Spaces'!A1654='Data 1Q Ahead No Spaces'!A1653,'Data to Use'!A1653,'Data to Use'!A1653+1)</f>
        <v>43</v>
      </c>
      <c r="B1654" s="18">
        <v>1.974</v>
      </c>
      <c r="C1654" s="18">
        <v>2.6598000000000002</v>
      </c>
      <c r="D1654" s="18">
        <v>2.6417999999999999</v>
      </c>
      <c r="E1654" s="18">
        <v>5.75</v>
      </c>
      <c r="F1654" s="18">
        <v>1.8726</v>
      </c>
      <c r="G1654" s="18">
        <v>4.0801999999999996</v>
      </c>
      <c r="H1654" s="18">
        <v>212</v>
      </c>
      <c r="I1654" s="18">
        <v>38.811100000000003</v>
      </c>
      <c r="J1654" s="18">
        <v>61.6995</v>
      </c>
      <c r="K1654" s="18">
        <v>36.619599999999998</v>
      </c>
      <c r="L1654" s="18">
        <v>23.946300000000001</v>
      </c>
      <c r="M1654" s="18">
        <v>68.487899999999996</v>
      </c>
      <c r="N1654" s="18">
        <v>40.648600000000002</v>
      </c>
      <c r="O1654" s="18">
        <v>26.5809</v>
      </c>
      <c r="P1654" s="4">
        <f>IF('Data 1Q Ahead No Spaces'!T1654&lt;5,0,IF('Data 1Q Ahead No Spaces'!T1654&lt;11,1,IF('Data 1Q Ahead No Spaces'!T1654&lt;17,2,3)))</f>
        <v>0</v>
      </c>
      <c r="Q1654" s="18">
        <v>60787.156999999999</v>
      </c>
      <c r="R1654" s="7">
        <f>VLOOKUP('Data 1Q Ahead No Spaces'!W1654,Industry!$A$2:$B$11,2,FALSE)</f>
        <v>4</v>
      </c>
    </row>
    <row r="1655" spans="1:18" ht="15" customHeight="1" x14ac:dyDescent="0.35">
      <c r="A1655" s="4">
        <f>IF('Data 1Q Ahead No Spaces'!A1655='Data 1Q Ahead No Spaces'!A1654,'Data to Use'!A1654,'Data to Use'!A1654+1)</f>
        <v>43</v>
      </c>
      <c r="B1655" s="18">
        <v>1.6609</v>
      </c>
      <c r="C1655" s="18">
        <v>2.4123999999999999</v>
      </c>
      <c r="D1655" s="18">
        <v>2.2121</v>
      </c>
      <c r="E1655" s="18">
        <v>10.082100000000001</v>
      </c>
      <c r="F1655" s="18">
        <v>7.8974000000000002</v>
      </c>
      <c r="G1655" s="18">
        <v>8.0205000000000002</v>
      </c>
      <c r="H1655" s="18">
        <v>195</v>
      </c>
      <c r="I1655" s="18">
        <v>43.286000000000001</v>
      </c>
      <c r="J1655" s="18">
        <v>55.129899999999999</v>
      </c>
      <c r="K1655" s="18">
        <v>34.775399999999998</v>
      </c>
      <c r="L1655" s="18">
        <v>25.290399999999998</v>
      </c>
      <c r="M1655" s="18">
        <v>58.531500000000001</v>
      </c>
      <c r="N1655" s="18">
        <v>36.920999999999999</v>
      </c>
      <c r="O1655" s="18">
        <v>26.8508</v>
      </c>
      <c r="P1655" s="4">
        <f>IF('Data 1Q Ahead No Spaces'!T1655&lt;5,0,IF('Data 1Q Ahead No Spaces'!T1655&lt;11,1,IF('Data 1Q Ahead No Spaces'!T1655&lt;17,2,3)))</f>
        <v>0</v>
      </c>
      <c r="Q1655" s="18">
        <v>54268.75</v>
      </c>
      <c r="R1655" s="7">
        <f>VLOOKUP('Data 1Q Ahead No Spaces'!W1655,Industry!$A$2:$B$11,2,FALSE)</f>
        <v>4</v>
      </c>
    </row>
    <row r="1656" spans="1:18" ht="15" customHeight="1" x14ac:dyDescent="0.35">
      <c r="A1656" s="4">
        <f>IF('Data 1Q Ahead No Spaces'!A1656='Data 1Q Ahead No Spaces'!A1655,'Data to Use'!A1655,'Data to Use'!A1655+1)</f>
        <v>43</v>
      </c>
      <c r="B1656" s="18">
        <v>1.4374</v>
      </c>
      <c r="C1656" s="18">
        <v>2.0775999999999999</v>
      </c>
      <c r="D1656" s="18">
        <v>1.9148000000000001</v>
      </c>
      <c r="E1656" s="18">
        <v>6.9577</v>
      </c>
      <c r="F1656" s="18">
        <v>4.2487000000000004</v>
      </c>
      <c r="G1656" s="18">
        <v>5.0212000000000003</v>
      </c>
      <c r="H1656" s="18">
        <v>189</v>
      </c>
      <c r="I1656" s="18">
        <v>42.692999999999998</v>
      </c>
      <c r="J1656" s="18">
        <v>51.346899999999998</v>
      </c>
      <c r="K1656" s="18">
        <v>33.926600000000001</v>
      </c>
      <c r="L1656" s="18">
        <v>23.2898</v>
      </c>
      <c r="M1656" s="18">
        <v>51.346899999999998</v>
      </c>
      <c r="N1656" s="18">
        <v>33.926600000000001</v>
      </c>
      <c r="O1656" s="18">
        <v>23.2898</v>
      </c>
      <c r="P1656" s="4">
        <f>IF('Data 1Q Ahead No Spaces'!T1656&lt;5,0,IF('Data 1Q Ahead No Spaces'!T1656&lt;11,1,IF('Data 1Q Ahead No Spaces'!T1656&lt;17,2,3)))</f>
        <v>0</v>
      </c>
      <c r="Q1656" s="18">
        <v>63693.731699999997</v>
      </c>
      <c r="R1656" s="7">
        <f>VLOOKUP('Data 1Q Ahead No Spaces'!W1656,Industry!$A$2:$B$11,2,FALSE)</f>
        <v>4</v>
      </c>
    </row>
    <row r="1657" spans="1:18" ht="15" customHeight="1" x14ac:dyDescent="0.35">
      <c r="A1657" s="4">
        <f>IF('Data 1Q Ahead No Spaces'!A1657='Data 1Q Ahead No Spaces'!A1656,'Data to Use'!A1656,'Data to Use'!A1656+1)</f>
        <v>43</v>
      </c>
      <c r="B1657" s="18">
        <v>1.5869</v>
      </c>
      <c r="C1657" s="18">
        <v>2.3285999999999998</v>
      </c>
      <c r="D1657" s="18">
        <v>2.1227999999999998</v>
      </c>
      <c r="E1657" s="18">
        <v>8.0469000000000008</v>
      </c>
      <c r="F1657" s="18">
        <v>4.5781000000000001</v>
      </c>
      <c r="G1657" s="18">
        <v>5.9427000000000003</v>
      </c>
      <c r="H1657" s="18">
        <v>192</v>
      </c>
      <c r="I1657" s="18">
        <v>42.443399999999997</v>
      </c>
      <c r="J1657" s="18">
        <v>50.206299999999999</v>
      </c>
      <c r="K1657" s="18">
        <v>31.953700000000001</v>
      </c>
      <c r="L1657" s="18">
        <v>22.739899999999999</v>
      </c>
      <c r="M1657" s="18">
        <v>57.121899999999997</v>
      </c>
      <c r="N1657" s="18">
        <v>36.355200000000004</v>
      </c>
      <c r="O1657" s="18">
        <v>25.872199999999999</v>
      </c>
      <c r="P1657" s="4">
        <f>IF('Data 1Q Ahead No Spaces'!T1657&lt;5,0,IF('Data 1Q Ahead No Spaces'!T1657&lt;11,1,IF('Data 1Q Ahead No Spaces'!T1657&lt;17,2,3)))</f>
        <v>0</v>
      </c>
      <c r="Q1657" s="18">
        <v>84504.785199999998</v>
      </c>
      <c r="R1657" s="7">
        <f>VLOOKUP('Data 1Q Ahead No Spaces'!W1657,Industry!$A$2:$B$11,2,FALSE)</f>
        <v>4</v>
      </c>
    </row>
    <row r="1658" spans="1:18" ht="15" customHeight="1" x14ac:dyDescent="0.35">
      <c r="A1658" s="4">
        <f>IF('Data 1Q Ahead No Spaces'!A1658='Data 1Q Ahead No Spaces'!A1657,'Data to Use'!A1657,'Data to Use'!A1657+1)</f>
        <v>43</v>
      </c>
      <c r="B1658" s="18">
        <v>1.7119</v>
      </c>
      <c r="C1658" s="18">
        <v>2.4281000000000001</v>
      </c>
      <c r="D1658" s="18">
        <v>2.2762000000000002</v>
      </c>
      <c r="E1658" s="18">
        <v>7.8131000000000004</v>
      </c>
      <c r="F1658" s="18">
        <v>4.1970000000000001</v>
      </c>
      <c r="G1658" s="18">
        <v>5.7524999999999995</v>
      </c>
      <c r="H1658" s="18">
        <v>198</v>
      </c>
      <c r="I1658" s="18">
        <v>38.020899999999997</v>
      </c>
      <c r="J1658" s="18">
        <v>46.675899999999999</v>
      </c>
      <c r="K1658" s="18">
        <v>29.2103</v>
      </c>
      <c r="L1658" s="18">
        <v>19.676400000000001</v>
      </c>
      <c r="M1658" s="18">
        <v>59.792400000000001</v>
      </c>
      <c r="N1658" s="18">
        <v>37.418799999999997</v>
      </c>
      <c r="O1658" s="18">
        <v>25.2058</v>
      </c>
      <c r="P1658" s="4">
        <f>IF('Data 1Q Ahead No Spaces'!T1658&lt;5,0,IF('Data 1Q Ahead No Spaces'!T1658&lt;11,1,IF('Data 1Q Ahead No Spaces'!T1658&lt;17,2,3)))</f>
        <v>0</v>
      </c>
      <c r="Q1658" s="18">
        <v>78606.744399999996</v>
      </c>
      <c r="R1658" s="7">
        <f>VLOOKUP('Data 1Q Ahead No Spaces'!W1658,Industry!$A$2:$B$11,2,FALSE)</f>
        <v>4</v>
      </c>
    </row>
    <row r="1659" spans="1:18" ht="15" customHeight="1" x14ac:dyDescent="0.35">
      <c r="A1659" s="4">
        <f>IF('Data 1Q Ahead No Spaces'!A1659='Data 1Q Ahead No Spaces'!A1658,'Data to Use'!A1658,'Data to Use'!A1658+1)</f>
        <v>43</v>
      </c>
      <c r="B1659" s="18">
        <v>1.3785000000000001</v>
      </c>
      <c r="C1659" s="18">
        <v>2.0951</v>
      </c>
      <c r="D1659" s="18">
        <v>1.8148</v>
      </c>
      <c r="E1659" s="18">
        <v>11.653700000000001</v>
      </c>
      <c r="F1659" s="18">
        <v>8.0341000000000005</v>
      </c>
      <c r="G1659" s="18">
        <v>9.4292999999999996</v>
      </c>
      <c r="H1659" s="18">
        <v>205</v>
      </c>
      <c r="I1659" s="18">
        <v>40.7699</v>
      </c>
      <c r="J1659" s="18">
        <v>47.326500000000003</v>
      </c>
      <c r="K1659" s="18">
        <v>30.950900000000001</v>
      </c>
      <c r="L1659" s="18">
        <v>21.315899999999999</v>
      </c>
      <c r="M1659" s="18">
        <v>52.9084</v>
      </c>
      <c r="N1659" s="18">
        <v>34.601399999999998</v>
      </c>
      <c r="O1659" s="18">
        <v>23.83</v>
      </c>
      <c r="P1659" s="4">
        <f>IF('Data 1Q Ahead No Spaces'!T1659&lt;5,0,IF('Data 1Q Ahead No Spaces'!T1659&lt;11,1,IF('Data 1Q Ahead No Spaces'!T1659&lt;17,2,3)))</f>
        <v>0</v>
      </c>
      <c r="Q1659" s="18">
        <v>89219.8125</v>
      </c>
      <c r="R1659" s="7">
        <f>VLOOKUP('Data 1Q Ahead No Spaces'!W1659,Industry!$A$2:$B$11,2,FALSE)</f>
        <v>4</v>
      </c>
    </row>
    <row r="1660" spans="1:18" ht="15" customHeight="1" x14ac:dyDescent="0.35">
      <c r="A1660" s="4">
        <f>IF('Data 1Q Ahead No Spaces'!A1660='Data 1Q Ahead No Spaces'!A1659,'Data to Use'!A1659,'Data to Use'!A1659+1)</f>
        <v>43</v>
      </c>
      <c r="B1660" s="18">
        <v>1.3700999999999999</v>
      </c>
      <c r="C1660" s="18">
        <v>1.9428999999999998</v>
      </c>
      <c r="D1660" s="18">
        <v>1.8010000000000002</v>
      </c>
      <c r="E1660" s="18">
        <v>8.5618999999999996</v>
      </c>
      <c r="F1660" s="18">
        <v>4.6443000000000003</v>
      </c>
      <c r="G1660" s="18">
        <v>6.2887000000000004</v>
      </c>
      <c r="H1660" s="18">
        <v>194</v>
      </c>
      <c r="I1660" s="18">
        <v>40.8718</v>
      </c>
      <c r="J1660" s="18">
        <v>47.180700000000002</v>
      </c>
      <c r="K1660" s="18">
        <v>31.226600000000001</v>
      </c>
      <c r="L1660" s="18">
        <v>21.171099999999999</v>
      </c>
      <c r="M1660" s="18">
        <v>51.0914</v>
      </c>
      <c r="N1660" s="18">
        <v>33.814900000000002</v>
      </c>
      <c r="O1660" s="18">
        <v>22.925899999999999</v>
      </c>
      <c r="P1660" s="4">
        <f>IF('Data 1Q Ahead No Spaces'!T1660&lt;5,0,IF('Data 1Q Ahead No Spaces'!T1660&lt;11,1,IF('Data 1Q Ahead No Spaces'!T1660&lt;17,2,3)))</f>
        <v>0</v>
      </c>
      <c r="Q1660" s="18">
        <v>113043.0849</v>
      </c>
      <c r="R1660" s="7">
        <f>VLOOKUP('Data 1Q Ahead No Spaces'!W1660,Industry!$A$2:$B$11,2,FALSE)</f>
        <v>4</v>
      </c>
    </row>
    <row r="1661" spans="1:18" ht="15" customHeight="1" x14ac:dyDescent="0.35">
      <c r="A1661" s="4">
        <f>IF('Data 1Q Ahead No Spaces'!A1661='Data 1Q Ahead No Spaces'!A1660,'Data to Use'!A1660,'Data to Use'!A1660+1)</f>
        <v>43</v>
      </c>
      <c r="B1661" s="18">
        <v>1.2925</v>
      </c>
      <c r="C1661" s="18">
        <v>1.8332999999999999</v>
      </c>
      <c r="D1661" s="18">
        <v>1.6813</v>
      </c>
      <c r="E1661" s="18">
        <v>10.627000000000001</v>
      </c>
      <c r="F1661" s="18">
        <v>5.9459</v>
      </c>
      <c r="G1661" s="18">
        <v>8.2270000000000003</v>
      </c>
      <c r="H1661" s="18">
        <v>185</v>
      </c>
      <c r="I1661" s="18">
        <v>41.692599999999999</v>
      </c>
      <c r="J1661" s="18">
        <v>46.540199999999999</v>
      </c>
      <c r="K1661" s="18">
        <v>31.039899999999999</v>
      </c>
      <c r="L1661" s="18">
        <v>21.193000000000001</v>
      </c>
      <c r="M1661" s="18">
        <v>49.936799999999998</v>
      </c>
      <c r="N1661" s="18">
        <v>33.305199999999999</v>
      </c>
      <c r="O1661" s="18">
        <v>22.739699999999999</v>
      </c>
      <c r="P1661" s="4">
        <f>IF('Data 1Q Ahead No Spaces'!T1661&lt;5,0,IF('Data 1Q Ahead No Spaces'!T1661&lt;11,1,IF('Data 1Q Ahead No Spaces'!T1661&lt;17,2,3)))</f>
        <v>0</v>
      </c>
      <c r="Q1661" s="18">
        <v>142211.22399999999</v>
      </c>
      <c r="R1661" s="7">
        <f>VLOOKUP('Data 1Q Ahead No Spaces'!W1661,Industry!$A$2:$B$11,2,FALSE)</f>
        <v>4</v>
      </c>
    </row>
    <row r="1662" spans="1:18" ht="15" customHeight="1" x14ac:dyDescent="0.35">
      <c r="A1662" s="4">
        <f>IF('Data 1Q Ahead No Spaces'!A1662='Data 1Q Ahead No Spaces'!A1661,'Data to Use'!A1661,'Data to Use'!A1661+1)</f>
        <v>43</v>
      </c>
      <c r="B1662" s="18">
        <v>1.3248</v>
      </c>
      <c r="C1662" s="18">
        <v>1.8919999999999999</v>
      </c>
      <c r="D1662" s="18">
        <v>1.7269999999999999</v>
      </c>
      <c r="E1662" s="18">
        <v>9.6683000000000003</v>
      </c>
      <c r="F1662" s="18">
        <v>4.5891000000000002</v>
      </c>
      <c r="G1662" s="18">
        <v>7.1188000000000002</v>
      </c>
      <c r="H1662" s="18">
        <v>202</v>
      </c>
      <c r="I1662" s="18">
        <v>38.474600000000002</v>
      </c>
      <c r="J1662" s="18">
        <v>44.552799999999998</v>
      </c>
      <c r="K1662" s="18">
        <v>28.980699999999999</v>
      </c>
      <c r="L1662" s="18">
        <v>18.716200000000001</v>
      </c>
      <c r="M1662" s="18">
        <v>53.732900000000001</v>
      </c>
      <c r="N1662" s="18">
        <v>34.952100000000002</v>
      </c>
      <c r="O1662" s="18">
        <v>22.572600000000001</v>
      </c>
      <c r="P1662" s="4">
        <f>IF('Data 1Q Ahead No Spaces'!T1662&lt;5,0,IF('Data 1Q Ahead No Spaces'!T1662&lt;11,1,IF('Data 1Q Ahead No Spaces'!T1662&lt;17,2,3)))</f>
        <v>0</v>
      </c>
      <c r="Q1662" s="18">
        <v>153557.29889999999</v>
      </c>
      <c r="R1662" s="7">
        <f>VLOOKUP('Data 1Q Ahead No Spaces'!W1662,Industry!$A$2:$B$11,2,FALSE)</f>
        <v>4</v>
      </c>
    </row>
    <row r="1663" spans="1:18" ht="15" customHeight="1" x14ac:dyDescent="0.35">
      <c r="A1663" s="4">
        <f>IF('Data 1Q Ahead No Spaces'!A1663='Data 1Q Ahead No Spaces'!A1662,'Data to Use'!A1662,'Data to Use'!A1662+1)</f>
        <v>43</v>
      </c>
      <c r="B1663" s="18">
        <v>1.0375000000000001</v>
      </c>
      <c r="C1663" s="18">
        <v>1.6213</v>
      </c>
      <c r="D1663" s="18">
        <v>1.3342000000000001</v>
      </c>
      <c r="E1663" s="18">
        <v>13.1389</v>
      </c>
      <c r="F1663" s="18">
        <v>8.1295999999999999</v>
      </c>
      <c r="G1663" s="18">
        <v>10.9537</v>
      </c>
      <c r="H1663" s="18">
        <v>216</v>
      </c>
      <c r="I1663" s="18">
        <v>42.227400000000003</v>
      </c>
      <c r="J1663" s="18">
        <v>41.931800000000003</v>
      </c>
      <c r="K1663" s="18">
        <v>28.6571</v>
      </c>
      <c r="L1663" s="18">
        <v>19.215499999999999</v>
      </c>
      <c r="M1663" s="18">
        <v>46.322699999999998</v>
      </c>
      <c r="N1663" s="18">
        <v>31.657900000000001</v>
      </c>
      <c r="O1663" s="18">
        <v>21.227699999999999</v>
      </c>
      <c r="P1663" s="4">
        <f>IF('Data 1Q Ahead No Spaces'!T1663&lt;5,0,IF('Data 1Q Ahead No Spaces'!T1663&lt;11,1,IF('Data 1Q Ahead No Spaces'!T1663&lt;17,2,3)))</f>
        <v>0</v>
      </c>
      <c r="Q1663" s="18">
        <v>191264</v>
      </c>
      <c r="R1663" s="7">
        <f>VLOOKUP('Data 1Q Ahead No Spaces'!W1663,Industry!$A$2:$B$11,2,FALSE)</f>
        <v>4</v>
      </c>
    </row>
    <row r="1664" spans="1:18" ht="15" customHeight="1" x14ac:dyDescent="0.35">
      <c r="A1664" s="4">
        <f>IF('Data 1Q Ahead No Spaces'!A1664='Data 1Q Ahead No Spaces'!A1663,'Data to Use'!A1663,'Data to Use'!A1663+1)</f>
        <v>43</v>
      </c>
      <c r="B1664" s="18">
        <v>0.88019999999999998</v>
      </c>
      <c r="C1664" s="18">
        <v>1.4144000000000001</v>
      </c>
      <c r="D1664" s="18">
        <v>1.1298999999999999</v>
      </c>
      <c r="E1664" s="18">
        <v>11.089</v>
      </c>
      <c r="F1664" s="18">
        <v>5.2774999999999999</v>
      </c>
      <c r="G1664" s="18">
        <v>8.3140999999999998</v>
      </c>
      <c r="H1664" s="18">
        <v>191</v>
      </c>
      <c r="I1664" s="18">
        <v>42.3217</v>
      </c>
      <c r="J1664" s="18">
        <v>41.114100000000001</v>
      </c>
      <c r="K1664" s="18">
        <v>29.135400000000001</v>
      </c>
      <c r="L1664" s="18">
        <v>18.797499999999999</v>
      </c>
      <c r="M1664" s="18">
        <v>41.114100000000001</v>
      </c>
      <c r="N1664" s="18">
        <v>29.135400000000001</v>
      </c>
      <c r="O1664" s="18">
        <v>18.797499999999999</v>
      </c>
      <c r="P1664" s="4">
        <f>IF('Data 1Q Ahead No Spaces'!T1664&lt;5,0,IF('Data 1Q Ahead No Spaces'!T1664&lt;11,1,IF('Data 1Q Ahead No Spaces'!T1664&lt;17,2,3)))</f>
        <v>0</v>
      </c>
      <c r="Q1664" s="18">
        <v>204706.15429999999</v>
      </c>
      <c r="R1664" s="7">
        <f>VLOOKUP('Data 1Q Ahead No Spaces'!W1664,Industry!$A$2:$B$11,2,FALSE)</f>
        <v>4</v>
      </c>
    </row>
    <row r="1665" spans="1:18" ht="15" customHeight="1" x14ac:dyDescent="0.35">
      <c r="A1665" s="4">
        <f>IF('Data 1Q Ahead No Spaces'!A1665='Data 1Q Ahead No Spaces'!A1664,'Data to Use'!A1664,'Data to Use'!A1664+1)</f>
        <v>43</v>
      </c>
      <c r="B1665" s="18">
        <v>2.1343000000000001</v>
      </c>
      <c r="C1665" s="18">
        <v>2.9533</v>
      </c>
      <c r="D1665" s="18">
        <v>2.7427999999999999</v>
      </c>
      <c r="E1665" s="18">
        <v>12.0419</v>
      </c>
      <c r="F1665" s="18">
        <v>5.5445000000000002</v>
      </c>
      <c r="G1665" s="18">
        <v>9.2880000000000003</v>
      </c>
      <c r="H1665" s="18">
        <v>191</v>
      </c>
      <c r="I1665" s="18">
        <v>34.630600000000001</v>
      </c>
      <c r="J1665" s="18">
        <v>64.889600000000002</v>
      </c>
      <c r="K1665" s="18">
        <v>34.961300000000001</v>
      </c>
      <c r="L1665" s="18">
        <v>24.2089</v>
      </c>
      <c r="M1665" s="18">
        <v>85.603899999999996</v>
      </c>
      <c r="N1665" s="18">
        <v>46.1218</v>
      </c>
      <c r="O1665" s="18">
        <v>31.936900000000001</v>
      </c>
      <c r="P1665" s="4">
        <f>IF('Data 1Q Ahead No Spaces'!T1665&lt;5,0,IF('Data 1Q Ahead No Spaces'!T1665&lt;11,1,IF('Data 1Q Ahead No Spaces'!T1665&lt;17,2,3)))</f>
        <v>0</v>
      </c>
      <c r="Q1665" s="18">
        <v>187954.4063</v>
      </c>
      <c r="R1665" s="7">
        <f>VLOOKUP('Data 1Q Ahead No Spaces'!W1665,Industry!$A$2:$B$11,2,FALSE)</f>
        <v>4</v>
      </c>
    </row>
    <row r="1666" spans="1:18" ht="15" customHeight="1" x14ac:dyDescent="0.35">
      <c r="A1666" s="4">
        <f>IF('Data 1Q Ahead No Spaces'!A1666='Data 1Q Ahead No Spaces'!A1665,'Data to Use'!A1665,'Data to Use'!A1665+1)</f>
        <v>43</v>
      </c>
      <c r="B1666" s="18">
        <v>2.218</v>
      </c>
      <c r="C1666" s="18">
        <v>3.0101</v>
      </c>
      <c r="D1666" s="18">
        <v>2.8224</v>
      </c>
      <c r="E1666" s="18">
        <v>7.8075999999999999</v>
      </c>
      <c r="F1666" s="18">
        <v>2.5647000000000002</v>
      </c>
      <c r="G1666" s="18">
        <v>6.0536000000000003</v>
      </c>
      <c r="H1666" s="18">
        <v>317</v>
      </c>
      <c r="I1666" s="18">
        <v>33.548900000000003</v>
      </c>
      <c r="J1666" s="18">
        <v>63.627299999999998</v>
      </c>
      <c r="K1666" s="18">
        <v>33.764200000000002</v>
      </c>
      <c r="L1666" s="18">
        <v>22.8813</v>
      </c>
      <c r="M1666" s="18">
        <v>88.445700000000002</v>
      </c>
      <c r="N1666" s="18">
        <v>46.9343</v>
      </c>
      <c r="O1666" s="18">
        <v>31.8064</v>
      </c>
      <c r="P1666" s="4">
        <f>IF('Data 1Q Ahead No Spaces'!T1666&lt;5,0,IF('Data 1Q Ahead No Spaces'!T1666&lt;11,1,IF('Data 1Q Ahead No Spaces'!T1666&lt;17,2,3)))</f>
        <v>0</v>
      </c>
      <c r="Q1666" s="18">
        <v>250801.41190000001</v>
      </c>
      <c r="R1666" s="7">
        <f>VLOOKUP('Data 1Q Ahead No Spaces'!W1666,Industry!$A$2:$B$11,2,FALSE)</f>
        <v>4</v>
      </c>
    </row>
    <row r="1667" spans="1:18" ht="15" customHeight="1" x14ac:dyDescent="0.35">
      <c r="A1667" s="4">
        <f>IF('Data 1Q Ahead No Spaces'!A1667='Data 1Q Ahead No Spaces'!A1666,'Data to Use'!A1666,'Data to Use'!A1666+1)</f>
        <v>43</v>
      </c>
      <c r="B1667" s="18">
        <v>1.8129</v>
      </c>
      <c r="C1667" s="18">
        <v>2.5145</v>
      </c>
      <c r="D1667" s="18">
        <v>2.3031000000000001</v>
      </c>
      <c r="E1667" s="18">
        <v>13.2422</v>
      </c>
      <c r="F1667" s="18">
        <v>6.5030999999999999</v>
      </c>
      <c r="G1667" s="18">
        <v>10.8727</v>
      </c>
      <c r="H1667" s="18">
        <v>322</v>
      </c>
      <c r="I1667" s="18">
        <v>36.7226</v>
      </c>
      <c r="J1667" s="18">
        <v>61.498199999999997</v>
      </c>
      <c r="K1667" s="18">
        <v>33.893700000000003</v>
      </c>
      <c r="L1667" s="18">
        <v>23.701799999999999</v>
      </c>
      <c r="M1667" s="18">
        <v>81.444299999999998</v>
      </c>
      <c r="N1667" s="18">
        <v>44.886699999999998</v>
      </c>
      <c r="O1667" s="18">
        <v>31.389199999999999</v>
      </c>
      <c r="P1667" s="4">
        <f>IF('Data 1Q Ahead No Spaces'!T1667&lt;5,0,IF('Data 1Q Ahead No Spaces'!T1667&lt;11,1,IF('Data 1Q Ahead No Spaces'!T1667&lt;17,2,3)))</f>
        <v>0</v>
      </c>
      <c r="Q1667" s="18">
        <v>244020.75</v>
      </c>
      <c r="R1667" s="7">
        <f>VLOOKUP('Data 1Q Ahead No Spaces'!W1667,Industry!$A$2:$B$11,2,FALSE)</f>
        <v>4</v>
      </c>
    </row>
    <row r="1668" spans="1:18" ht="15" customHeight="1" x14ac:dyDescent="0.35">
      <c r="A1668" s="4">
        <f>IF('Data 1Q Ahead No Spaces'!A1668='Data 1Q Ahead No Spaces'!A1667,'Data to Use'!A1667,'Data to Use'!A1667+1)</f>
        <v>43</v>
      </c>
      <c r="B1668" s="18">
        <v>1.6333</v>
      </c>
      <c r="C1668" s="18">
        <v>2.2254</v>
      </c>
      <c r="D1668" s="18">
        <v>2.0775000000000001</v>
      </c>
      <c r="E1668" s="18">
        <v>8.0545000000000009</v>
      </c>
      <c r="F1668" s="18">
        <v>2.8121</v>
      </c>
      <c r="G1668" s="18">
        <v>6.0667</v>
      </c>
      <c r="H1668" s="18">
        <v>330</v>
      </c>
      <c r="I1668" s="18">
        <v>37.506700000000002</v>
      </c>
      <c r="J1668" s="18">
        <v>55.663499999999999</v>
      </c>
      <c r="K1668" s="18">
        <v>32.263100000000001</v>
      </c>
      <c r="L1668" s="18">
        <v>21.704499999999999</v>
      </c>
      <c r="M1668" s="18">
        <v>72.529799999999994</v>
      </c>
      <c r="N1668" s="18">
        <v>42.039000000000001</v>
      </c>
      <c r="O1668" s="18">
        <v>28.280999999999999</v>
      </c>
      <c r="P1668" s="4">
        <f>IF('Data 1Q Ahead No Spaces'!T1668&lt;5,0,IF('Data 1Q Ahead No Spaces'!T1668&lt;11,1,IF('Data 1Q Ahead No Spaces'!T1668&lt;17,2,3)))</f>
        <v>0</v>
      </c>
      <c r="Q1668" s="18">
        <v>247242.50719999999</v>
      </c>
      <c r="R1668" s="7">
        <f>VLOOKUP('Data 1Q Ahead No Spaces'!W1668,Industry!$A$2:$B$11,2,FALSE)</f>
        <v>4</v>
      </c>
    </row>
    <row r="1669" spans="1:18" ht="15" customHeight="1" x14ac:dyDescent="0.35">
      <c r="A1669" s="4">
        <f>IF('Data 1Q Ahead No Spaces'!A1669='Data 1Q Ahead No Spaces'!A1668,'Data to Use'!A1668,'Data to Use'!A1668+1)</f>
        <v>43</v>
      </c>
      <c r="B1669" s="18">
        <v>1.7031000000000001</v>
      </c>
      <c r="C1669" s="18">
        <v>2.2934000000000001</v>
      </c>
      <c r="D1669" s="18">
        <v>2.1606000000000001</v>
      </c>
      <c r="E1669" s="18">
        <v>9.0640000000000001</v>
      </c>
      <c r="F1669" s="18">
        <v>3.2673999999999999</v>
      </c>
      <c r="G1669" s="18">
        <v>7.1017000000000001</v>
      </c>
      <c r="H1669" s="18">
        <v>344</v>
      </c>
      <c r="I1669" s="18">
        <v>38.274299999999997</v>
      </c>
      <c r="J1669" s="18">
        <v>57.183999999999997</v>
      </c>
      <c r="K1669" s="18">
        <v>32.208500000000001</v>
      </c>
      <c r="L1669" s="18">
        <v>22.728100000000001</v>
      </c>
      <c r="M1669" s="18">
        <v>77.543199999999999</v>
      </c>
      <c r="N1669" s="18">
        <v>43.675699999999999</v>
      </c>
      <c r="O1669" s="18">
        <v>30.819900000000001</v>
      </c>
      <c r="P1669" s="4">
        <f>IF('Data 1Q Ahead No Spaces'!T1669&lt;5,0,IF('Data 1Q Ahead No Spaces'!T1669&lt;11,1,IF('Data 1Q Ahead No Spaces'!T1669&lt;17,2,3)))</f>
        <v>0</v>
      </c>
      <c r="Q1669" s="18">
        <v>246765.00659999999</v>
      </c>
      <c r="R1669" s="7">
        <f>VLOOKUP('Data 1Q Ahead No Spaces'!W1669,Industry!$A$2:$B$11,2,FALSE)</f>
        <v>4</v>
      </c>
    </row>
    <row r="1670" spans="1:18" ht="15" customHeight="1" x14ac:dyDescent="0.35">
      <c r="A1670" s="4">
        <f>IF('Data 1Q Ahead No Spaces'!A1670='Data 1Q Ahead No Spaces'!A1669,'Data to Use'!A1669,'Data to Use'!A1669+1)</f>
        <v>43</v>
      </c>
      <c r="B1670" s="18">
        <v>1.6286</v>
      </c>
      <c r="C1670" s="18">
        <v>2.2113999999999998</v>
      </c>
      <c r="D1670" s="18">
        <v>2.0804</v>
      </c>
      <c r="E1670" s="18">
        <v>7.3253000000000004</v>
      </c>
      <c r="F1670" s="18">
        <v>1.6667000000000001</v>
      </c>
      <c r="G1670" s="18">
        <v>5.5039999999999996</v>
      </c>
      <c r="H1670" s="18">
        <v>375</v>
      </c>
      <c r="I1670" s="18">
        <v>36.981200000000001</v>
      </c>
      <c r="J1670" s="18">
        <v>54.047400000000003</v>
      </c>
      <c r="K1670" s="18">
        <v>31.238099999999999</v>
      </c>
      <c r="L1670" s="18">
        <v>20.7271</v>
      </c>
      <c r="M1670" s="18">
        <v>73.017499999999998</v>
      </c>
      <c r="N1670" s="18">
        <v>42.202399999999997</v>
      </c>
      <c r="O1670" s="18">
        <v>28.002199999999998</v>
      </c>
      <c r="P1670" s="4">
        <f>IF('Data 1Q Ahead No Spaces'!T1670&lt;5,0,IF('Data 1Q Ahead No Spaces'!T1670&lt;11,1,IF('Data 1Q Ahead No Spaces'!T1670&lt;17,2,3)))</f>
        <v>0</v>
      </c>
      <c r="Q1670" s="18">
        <v>202674.92610000001</v>
      </c>
      <c r="R1670" s="7">
        <f>VLOOKUP('Data 1Q Ahead No Spaces'!W1670,Industry!$A$2:$B$11,2,FALSE)</f>
        <v>4</v>
      </c>
    </row>
    <row r="1671" spans="1:18" ht="15" customHeight="1" x14ac:dyDescent="0.35">
      <c r="A1671" s="4">
        <f>IF('Data 1Q Ahead No Spaces'!A1671='Data 1Q Ahead No Spaces'!A1670,'Data to Use'!A1670,'Data to Use'!A1670+1)</f>
        <v>43</v>
      </c>
      <c r="B1671" s="18">
        <v>1.635</v>
      </c>
      <c r="C1671" s="18">
        <v>2.3429000000000002</v>
      </c>
      <c r="D1671" s="18">
        <v>2.1272000000000002</v>
      </c>
      <c r="E1671" s="18">
        <v>11.9077</v>
      </c>
      <c r="F1671" s="18">
        <v>5.1508000000000003</v>
      </c>
      <c r="G1671" s="18">
        <v>9.2799999999999994</v>
      </c>
      <c r="H1671" s="18">
        <v>325</v>
      </c>
      <c r="I1671" s="18">
        <v>40.116500000000002</v>
      </c>
      <c r="J1671" s="18">
        <v>48.194400000000002</v>
      </c>
      <c r="K1671" s="18">
        <v>28.568000000000001</v>
      </c>
      <c r="L1671" s="18">
        <v>20.037099999999999</v>
      </c>
      <c r="M1671" s="18">
        <v>68.700599999999994</v>
      </c>
      <c r="N1671" s="18">
        <v>40.723399999999998</v>
      </c>
      <c r="O1671" s="18">
        <v>28.5627</v>
      </c>
      <c r="P1671" s="4">
        <f>IF('Data 1Q Ahead No Spaces'!T1671&lt;5,0,IF('Data 1Q Ahead No Spaces'!T1671&lt;11,1,IF('Data 1Q Ahead No Spaces'!T1671&lt;17,2,3)))</f>
        <v>0</v>
      </c>
      <c r="Q1671" s="18">
        <v>253896</v>
      </c>
      <c r="R1671" s="7">
        <f>VLOOKUP('Data 1Q Ahead No Spaces'!W1671,Industry!$A$2:$B$11,2,FALSE)</f>
        <v>4</v>
      </c>
    </row>
    <row r="1672" spans="1:18" ht="15" customHeight="1" x14ac:dyDescent="0.35">
      <c r="A1672" s="4">
        <f>IF('Data 1Q Ahead No Spaces'!A1672='Data 1Q Ahead No Spaces'!A1671,'Data to Use'!A1671,'Data to Use'!A1671+1)</f>
        <v>43</v>
      </c>
      <c r="B1672" s="18">
        <v>1.4910999999999999</v>
      </c>
      <c r="C1672" s="18">
        <v>2.1063000000000001</v>
      </c>
      <c r="D1672" s="18">
        <v>1.9521999999999999</v>
      </c>
      <c r="E1672" s="18">
        <v>7.9829999999999997</v>
      </c>
      <c r="F1672" s="18">
        <v>2.625</v>
      </c>
      <c r="G1672" s="18">
        <v>5.8494000000000002</v>
      </c>
      <c r="H1672" s="18">
        <v>352</v>
      </c>
      <c r="I1672" s="18">
        <v>40.242699999999999</v>
      </c>
      <c r="J1672" s="18">
        <v>50.316200000000002</v>
      </c>
      <c r="K1672" s="18">
        <v>31.238700000000001</v>
      </c>
      <c r="L1672" s="18">
        <v>20.9359</v>
      </c>
      <c r="M1672" s="18">
        <v>61.069899999999997</v>
      </c>
      <c r="N1672" s="18">
        <v>37.915199999999999</v>
      </c>
      <c r="O1672" s="18">
        <v>25.410399999999999</v>
      </c>
      <c r="P1672" s="4">
        <f>IF('Data 1Q Ahead No Spaces'!T1672&lt;5,0,IF('Data 1Q Ahead No Spaces'!T1672&lt;11,1,IF('Data 1Q Ahead No Spaces'!T1672&lt;17,2,3)))</f>
        <v>0</v>
      </c>
      <c r="Q1672" s="18">
        <v>231327.36730000001</v>
      </c>
      <c r="R1672" s="7">
        <f>VLOOKUP('Data 1Q Ahead No Spaces'!W1672,Industry!$A$2:$B$11,2,FALSE)</f>
        <v>4</v>
      </c>
    </row>
    <row r="1673" spans="1:18" ht="15" customHeight="1" x14ac:dyDescent="0.35">
      <c r="A1673" s="4">
        <f>IF('Data 1Q Ahead No Spaces'!A1673='Data 1Q Ahead No Spaces'!A1672,'Data to Use'!A1672,'Data to Use'!A1672+1)</f>
        <v>43</v>
      </c>
      <c r="B1673" s="18">
        <v>1.7473999999999998</v>
      </c>
      <c r="C1673" s="18">
        <v>2.4851999999999999</v>
      </c>
      <c r="D1673" s="18">
        <v>2.2948</v>
      </c>
      <c r="E1673" s="18">
        <v>9.1852</v>
      </c>
      <c r="F1673" s="18">
        <v>3.5213999999999999</v>
      </c>
      <c r="G1673" s="18">
        <v>7.1054000000000004</v>
      </c>
      <c r="H1673" s="18">
        <v>351</v>
      </c>
      <c r="I1673" s="18">
        <v>40.548699999999997</v>
      </c>
      <c r="J1673" s="18">
        <v>54.8093</v>
      </c>
      <c r="K1673" s="18">
        <v>32.234499999999997</v>
      </c>
      <c r="L1673" s="18">
        <v>22.967500000000001</v>
      </c>
      <c r="M1673" s="18">
        <v>70.032799999999995</v>
      </c>
      <c r="N1673" s="18">
        <v>41.187800000000003</v>
      </c>
      <c r="O1673" s="18">
        <v>29.346900000000002</v>
      </c>
      <c r="P1673" s="4">
        <f>IF('Data 1Q Ahead No Spaces'!T1673&lt;5,0,IF('Data 1Q Ahead No Spaces'!T1673&lt;11,1,IF('Data 1Q Ahead No Spaces'!T1673&lt;17,2,3)))</f>
        <v>0</v>
      </c>
      <c r="Q1673" s="18">
        <v>249703.0618</v>
      </c>
      <c r="R1673" s="7">
        <f>VLOOKUP('Data 1Q Ahead No Spaces'!W1673,Industry!$A$2:$B$11,2,FALSE)</f>
        <v>4</v>
      </c>
    </row>
    <row r="1674" spans="1:18" ht="15" customHeight="1" x14ac:dyDescent="0.35">
      <c r="A1674" s="4">
        <f>IF('Data 1Q Ahead No Spaces'!A1674='Data 1Q Ahead No Spaces'!A1673,'Data to Use'!A1673,'Data to Use'!A1673+1)</f>
        <v>43</v>
      </c>
      <c r="B1674" s="18">
        <v>1.6103000000000001</v>
      </c>
      <c r="C1674" s="18">
        <v>2.3336000000000001</v>
      </c>
      <c r="D1674" s="18">
        <v>2.1261999999999999</v>
      </c>
      <c r="E1674" s="18">
        <v>9.2241999999999997</v>
      </c>
      <c r="F1674" s="18">
        <v>2.6273</v>
      </c>
      <c r="G1674" s="18">
        <v>6.7788000000000004</v>
      </c>
      <c r="H1674" s="18">
        <v>330</v>
      </c>
      <c r="I1674" s="18">
        <v>38.798999999999999</v>
      </c>
      <c r="J1674" s="18">
        <v>53.121899999999997</v>
      </c>
      <c r="K1674" s="18">
        <v>32.269199999999998</v>
      </c>
      <c r="L1674" s="18">
        <v>21.2927</v>
      </c>
      <c r="M1674" s="18">
        <v>64.621200000000002</v>
      </c>
      <c r="N1674" s="18">
        <v>39.2545</v>
      </c>
      <c r="O1674" s="18">
        <v>25.901900000000001</v>
      </c>
      <c r="P1674" s="4">
        <f>IF('Data 1Q Ahead No Spaces'!T1674&lt;5,0,IF('Data 1Q Ahead No Spaces'!T1674&lt;11,1,IF('Data 1Q Ahead No Spaces'!T1674&lt;17,2,3)))</f>
        <v>0</v>
      </c>
      <c r="Q1674" s="18">
        <v>229094.31760000001</v>
      </c>
      <c r="R1674" s="7">
        <f>VLOOKUP('Data 1Q Ahead No Spaces'!W1674,Industry!$A$2:$B$11,2,FALSE)</f>
        <v>4</v>
      </c>
    </row>
    <row r="1675" spans="1:18" ht="15" customHeight="1" x14ac:dyDescent="0.35">
      <c r="A1675" s="4">
        <f>IF('Data 1Q Ahead No Spaces'!A1675='Data 1Q Ahead No Spaces'!A1674,'Data to Use'!A1674,'Data to Use'!A1674+1)</f>
        <v>43</v>
      </c>
      <c r="B1675" s="18">
        <v>1.4765999999999999</v>
      </c>
      <c r="C1675" s="18">
        <v>2.1741000000000001</v>
      </c>
      <c r="D1675" s="18">
        <v>1.9594</v>
      </c>
      <c r="E1675" s="18">
        <v>13.1975</v>
      </c>
      <c r="F1675" s="18">
        <v>6</v>
      </c>
      <c r="G1675" s="18">
        <v>10.104900000000001</v>
      </c>
      <c r="H1675" s="18">
        <v>324</v>
      </c>
      <c r="I1675" s="18">
        <v>42.063000000000002</v>
      </c>
      <c r="J1675" s="18">
        <v>51.590499999999999</v>
      </c>
      <c r="K1675" s="18">
        <v>32.191699999999997</v>
      </c>
      <c r="L1675" s="18">
        <v>22.4467</v>
      </c>
      <c r="M1675" s="18">
        <v>60.2605</v>
      </c>
      <c r="N1675" s="18">
        <v>37.601599999999998</v>
      </c>
      <c r="O1675" s="18">
        <v>26.219000000000001</v>
      </c>
      <c r="P1675" s="4">
        <f>IF('Data 1Q Ahead No Spaces'!T1675&lt;5,0,IF('Data 1Q Ahead No Spaces'!T1675&lt;11,1,IF('Data 1Q Ahead No Spaces'!T1675&lt;17,2,3)))</f>
        <v>0</v>
      </c>
      <c r="Q1675" s="18">
        <v>267090.94</v>
      </c>
      <c r="R1675" s="7">
        <f>VLOOKUP('Data 1Q Ahead No Spaces'!W1675,Industry!$A$2:$B$11,2,FALSE)</f>
        <v>4</v>
      </c>
    </row>
    <row r="1676" spans="1:18" ht="15" customHeight="1" x14ac:dyDescent="0.35">
      <c r="A1676" s="4">
        <f>IF('Data 1Q Ahead No Spaces'!A1676='Data 1Q Ahead No Spaces'!A1675,'Data to Use'!A1675,'Data to Use'!A1675+1)</f>
        <v>43</v>
      </c>
      <c r="B1676" s="18">
        <v>1.4182999999999999</v>
      </c>
      <c r="C1676" s="18">
        <v>2.0775999999999999</v>
      </c>
      <c r="D1676" s="18">
        <v>1.8536000000000001</v>
      </c>
      <c r="E1676" s="18">
        <v>12.371499999999999</v>
      </c>
      <c r="F1676" s="18">
        <v>4.7290000000000001</v>
      </c>
      <c r="G1676" s="18">
        <v>9.6839999999999993</v>
      </c>
      <c r="H1676" s="18">
        <v>288</v>
      </c>
      <c r="I1676" s="18">
        <v>42.104300000000002</v>
      </c>
      <c r="J1676" s="18">
        <v>49.271099999999997</v>
      </c>
      <c r="K1676" s="18">
        <v>30.689799999999998</v>
      </c>
      <c r="L1676" s="18">
        <v>21.434999999999999</v>
      </c>
      <c r="M1676" s="18">
        <v>60.545400000000001</v>
      </c>
      <c r="N1676" s="18">
        <v>37.712299999999999</v>
      </c>
      <c r="O1676" s="18">
        <v>26.3398</v>
      </c>
      <c r="P1676" s="4">
        <f>IF('Data 1Q Ahead No Spaces'!T1676&lt;5,0,IF('Data 1Q Ahead No Spaces'!T1676&lt;11,1,IF('Data 1Q Ahead No Spaces'!T1676&lt;17,2,3)))</f>
        <v>0</v>
      </c>
      <c r="Q1676" s="18">
        <v>248467.5166</v>
      </c>
      <c r="R1676" s="7">
        <f>VLOOKUP('Data 1Q Ahead No Spaces'!W1676,Industry!$A$2:$B$11,2,FALSE)</f>
        <v>4</v>
      </c>
    </row>
    <row r="1677" spans="1:18" ht="15" customHeight="1" x14ac:dyDescent="0.35">
      <c r="A1677" s="4">
        <f>IF('Data 1Q Ahead No Spaces'!A1677='Data 1Q Ahead No Spaces'!A1676,'Data to Use'!A1676,'Data to Use'!A1676+1)</f>
        <v>43</v>
      </c>
      <c r="B1677" s="18">
        <v>1.476</v>
      </c>
      <c r="C1677" s="18">
        <v>2.1288999999999998</v>
      </c>
      <c r="D1677" s="18">
        <v>1.9235</v>
      </c>
      <c r="E1677" s="18">
        <v>14.315</v>
      </c>
      <c r="F1677" s="18">
        <v>4.4930000000000003</v>
      </c>
      <c r="G1677" s="18">
        <v>11.185</v>
      </c>
      <c r="H1677" s="18">
        <v>254</v>
      </c>
      <c r="I1677" s="18">
        <v>41.729399999999998</v>
      </c>
      <c r="J1677" s="18">
        <v>49.903199999999998</v>
      </c>
      <c r="K1677" s="18">
        <v>30.7974</v>
      </c>
      <c r="L1677" s="18">
        <v>21.537500000000001</v>
      </c>
      <c r="M1677" s="18">
        <v>62.036999999999999</v>
      </c>
      <c r="N1677" s="18">
        <v>38.285699999999999</v>
      </c>
      <c r="O1677" s="18">
        <v>26.7743</v>
      </c>
      <c r="P1677" s="4">
        <f>IF('Data 1Q Ahead No Spaces'!T1677&lt;5,0,IF('Data 1Q Ahead No Spaces'!T1677&lt;11,1,IF('Data 1Q Ahead No Spaces'!T1677&lt;17,2,3)))</f>
        <v>0</v>
      </c>
      <c r="Q1677" s="18">
        <v>217505.68210000001</v>
      </c>
      <c r="R1677" s="7">
        <f>VLOOKUP('Data 1Q Ahead No Spaces'!W1677,Industry!$A$2:$B$11,2,FALSE)</f>
        <v>4</v>
      </c>
    </row>
    <row r="1678" spans="1:18" ht="15" customHeight="1" x14ac:dyDescent="0.35">
      <c r="A1678" s="4">
        <f>IF('Data 1Q Ahead No Spaces'!A1678='Data 1Q Ahead No Spaces'!A1677,'Data to Use'!A1677,'Data to Use'!A1677+1)</f>
        <v>43</v>
      </c>
      <c r="B1678" s="18">
        <v>1.6602999999999999</v>
      </c>
      <c r="C1678" s="18">
        <v>2.3403999999999998</v>
      </c>
      <c r="D1678" s="18">
        <v>2.1570999999999998</v>
      </c>
      <c r="E1678" s="18">
        <v>12.7727</v>
      </c>
      <c r="F1678" s="18">
        <v>3.1684000000000001</v>
      </c>
      <c r="G1678" s="18">
        <v>9.5606000000000009</v>
      </c>
      <c r="H1678" s="18">
        <v>264</v>
      </c>
      <c r="I1678" s="18">
        <v>39.770000000000003</v>
      </c>
      <c r="J1678" s="18">
        <v>45.011400000000002</v>
      </c>
      <c r="K1678" s="18">
        <v>26.808399999999999</v>
      </c>
      <c r="L1678" s="18">
        <v>18.534400000000002</v>
      </c>
      <c r="M1678" s="18">
        <v>67.900499999999994</v>
      </c>
      <c r="N1678" s="18">
        <v>40.440899999999999</v>
      </c>
      <c r="O1678" s="18">
        <v>27.959399999999999</v>
      </c>
      <c r="P1678" s="4">
        <f>IF('Data 1Q Ahead No Spaces'!T1678&lt;5,0,IF('Data 1Q Ahead No Spaces'!T1678&lt;11,1,IF('Data 1Q Ahead No Spaces'!T1678&lt;17,2,3)))</f>
        <v>0</v>
      </c>
      <c r="Q1678" s="18">
        <v>236367.18979999999</v>
      </c>
      <c r="R1678" s="7">
        <f>VLOOKUP('Data 1Q Ahead No Spaces'!W1678,Industry!$A$2:$B$11,2,FALSE)</f>
        <v>4</v>
      </c>
    </row>
    <row r="1679" spans="1:18" ht="15" customHeight="1" x14ac:dyDescent="0.35">
      <c r="A1679" s="4">
        <f>IF('Data 1Q Ahead No Spaces'!A1679='Data 1Q Ahead No Spaces'!A1678,'Data to Use'!A1678,'Data to Use'!A1678+1)</f>
        <v>43</v>
      </c>
      <c r="B1679" s="18">
        <v>1.4981</v>
      </c>
      <c r="C1679" s="18">
        <v>2.1596000000000002</v>
      </c>
      <c r="D1679" s="18">
        <v>1.9268000000000001</v>
      </c>
      <c r="E1679" s="18">
        <v>17.9802</v>
      </c>
      <c r="F1679" s="18">
        <v>7.6379999999999999</v>
      </c>
      <c r="G1679" s="18">
        <v>14.2372</v>
      </c>
      <c r="H1679" s="18">
        <v>253</v>
      </c>
      <c r="I1679" s="18">
        <v>41.622</v>
      </c>
      <c r="J1679" s="18">
        <v>48.004800000000003</v>
      </c>
      <c r="K1679" s="18">
        <v>29.597799999999999</v>
      </c>
      <c r="L1679" s="18">
        <v>20.670200000000001</v>
      </c>
      <c r="M1679" s="18">
        <v>62.190399999999997</v>
      </c>
      <c r="N1679" s="18">
        <v>38.344099999999997</v>
      </c>
      <c r="O1679" s="18">
        <v>26.778300000000002</v>
      </c>
      <c r="P1679" s="4">
        <f>IF('Data 1Q Ahead No Spaces'!T1679&lt;5,0,IF('Data 1Q Ahead No Spaces'!T1679&lt;11,1,IF('Data 1Q Ahead No Spaces'!T1679&lt;17,2,3)))</f>
        <v>0</v>
      </c>
      <c r="Q1679" s="18">
        <v>210081</v>
      </c>
      <c r="R1679" s="7">
        <f>VLOOKUP('Data 1Q Ahead No Spaces'!W1679,Industry!$A$2:$B$11,2,FALSE)</f>
        <v>4</v>
      </c>
    </row>
    <row r="1680" spans="1:18" ht="15" customHeight="1" x14ac:dyDescent="0.35">
      <c r="A1680" s="4">
        <f>IF('Data 1Q Ahead No Spaces'!A1680='Data 1Q Ahead No Spaces'!A1679,'Data to Use'!A1679,'Data to Use'!A1679+1)</f>
        <v>43</v>
      </c>
      <c r="B1680" s="18">
        <v>1.5326</v>
      </c>
      <c r="C1680" s="18">
        <v>2.2077</v>
      </c>
      <c r="D1680" s="18">
        <v>1.994</v>
      </c>
      <c r="E1680" s="18">
        <v>13.888</v>
      </c>
      <c r="F1680" s="18">
        <v>5.2526999999999999</v>
      </c>
      <c r="G1680" s="18">
        <v>10.336</v>
      </c>
      <c r="H1680" s="18">
        <v>250</v>
      </c>
      <c r="I1680" s="18">
        <v>41.6252</v>
      </c>
      <c r="J1680" s="18">
        <v>50.366799999999998</v>
      </c>
      <c r="K1680" s="18">
        <v>31.2178</v>
      </c>
      <c r="L1680" s="18">
        <v>21.6814</v>
      </c>
      <c r="M1680" s="18">
        <v>61.340299999999999</v>
      </c>
      <c r="N1680" s="18">
        <v>38.019199999999998</v>
      </c>
      <c r="O1680" s="18">
        <v>26.405100000000001</v>
      </c>
      <c r="P1680" s="4">
        <f>IF('Data 1Q Ahead No Spaces'!T1680&lt;5,0,IF('Data 1Q Ahead No Spaces'!T1680&lt;11,1,IF('Data 1Q Ahead No Spaces'!T1680&lt;17,2,3)))</f>
        <v>0</v>
      </c>
      <c r="Q1680" s="18">
        <v>246620.66</v>
      </c>
      <c r="R1680" s="7">
        <f>VLOOKUP('Data 1Q Ahead No Spaces'!W1680,Industry!$A$2:$B$11,2,FALSE)</f>
        <v>4</v>
      </c>
    </row>
    <row r="1681" spans="1:18" ht="15" customHeight="1" x14ac:dyDescent="0.35">
      <c r="A1681" s="4">
        <f>IF('Data 1Q Ahead No Spaces'!A1681='Data 1Q Ahead No Spaces'!A1680,'Data to Use'!A1680,'Data to Use'!A1680+1)</f>
        <v>43</v>
      </c>
      <c r="B1681" s="18">
        <v>1.3597000000000001</v>
      </c>
      <c r="C1681" s="18">
        <v>2.1505999999999998</v>
      </c>
      <c r="D1681" s="18">
        <v>1.7749999999999999</v>
      </c>
      <c r="E1681" s="18">
        <v>17.7393</v>
      </c>
      <c r="F1681" s="18">
        <v>5.6642000000000001</v>
      </c>
      <c r="G1681" s="18">
        <v>13.6624</v>
      </c>
      <c r="H1681" s="18">
        <v>234</v>
      </c>
      <c r="I1681" s="18">
        <v>43.0595</v>
      </c>
      <c r="J1681" s="18">
        <v>45.951099999999997</v>
      </c>
      <c r="K1681" s="18">
        <v>29.040600000000001</v>
      </c>
      <c r="L1681" s="18">
        <v>20.427800000000001</v>
      </c>
      <c r="M1681" s="18">
        <v>58.230800000000002</v>
      </c>
      <c r="N1681" s="18">
        <v>36.801200000000001</v>
      </c>
      <c r="O1681" s="18">
        <v>25.886800000000001</v>
      </c>
      <c r="P1681" s="4">
        <f>IF('Data 1Q Ahead No Spaces'!T1681&lt;5,0,IF('Data 1Q Ahead No Spaces'!T1681&lt;11,1,IF('Data 1Q Ahead No Spaces'!T1681&lt;17,2,3)))</f>
        <v>0</v>
      </c>
      <c r="Q1681" s="18">
        <v>244281.9829</v>
      </c>
      <c r="R1681" s="7">
        <f>VLOOKUP('Data 1Q Ahead No Spaces'!W1681,Industry!$A$2:$B$11,2,FALSE)</f>
        <v>4</v>
      </c>
    </row>
    <row r="1682" spans="1:18" ht="15" customHeight="1" x14ac:dyDescent="0.35">
      <c r="A1682" s="4">
        <f>IF('Data 1Q Ahead No Spaces'!A1682='Data 1Q Ahead No Spaces'!A1681,'Data to Use'!A1681,'Data to Use'!A1681+1)</f>
        <v>43</v>
      </c>
      <c r="B1682" s="18">
        <v>1.5286999999999999</v>
      </c>
      <c r="C1682" s="18">
        <v>2.2696000000000001</v>
      </c>
      <c r="D1682" s="18">
        <v>1.9988000000000001</v>
      </c>
      <c r="E1682" s="18">
        <v>15.7645</v>
      </c>
      <c r="F1682" s="18">
        <v>3.9925000000000002</v>
      </c>
      <c r="G1682" s="18">
        <v>11.7521</v>
      </c>
      <c r="H1682" s="18">
        <v>242</v>
      </c>
      <c r="I1682" s="18">
        <v>40.229900000000001</v>
      </c>
      <c r="J1682" s="18">
        <v>45.759599999999999</v>
      </c>
      <c r="K1682" s="18">
        <v>27.9603</v>
      </c>
      <c r="L1682" s="18">
        <v>19.029800000000002</v>
      </c>
      <c r="M1682" s="18">
        <v>63.659300000000002</v>
      </c>
      <c r="N1682" s="18">
        <v>38.897500000000001</v>
      </c>
      <c r="O1682" s="18">
        <v>26.473600000000001</v>
      </c>
      <c r="P1682" s="4">
        <f>IF('Data 1Q Ahead No Spaces'!T1682&lt;5,0,IF('Data 1Q Ahead No Spaces'!T1682&lt;11,1,IF('Data 1Q Ahead No Spaces'!T1682&lt;17,2,3)))</f>
        <v>0</v>
      </c>
      <c r="Q1682" s="18">
        <v>255122.6759</v>
      </c>
      <c r="R1682" s="7">
        <f>VLOOKUP('Data 1Q Ahead No Spaces'!W1682,Industry!$A$2:$B$11,2,FALSE)</f>
        <v>4</v>
      </c>
    </row>
    <row r="1683" spans="1:18" ht="15" customHeight="1" x14ac:dyDescent="0.35">
      <c r="A1683" s="4">
        <f>IF('Data 1Q Ahead No Spaces'!A1683='Data 1Q Ahead No Spaces'!A1682,'Data to Use'!A1682,'Data to Use'!A1682+1)</f>
        <v>43</v>
      </c>
      <c r="B1683" s="18">
        <v>1.2868999999999999</v>
      </c>
      <c r="C1683" s="18">
        <v>2.0880000000000001</v>
      </c>
      <c r="D1683" s="18">
        <v>1.6778999999999999</v>
      </c>
      <c r="E1683" s="18">
        <v>19.9529</v>
      </c>
      <c r="F1683" s="18">
        <v>7.1340000000000003</v>
      </c>
      <c r="G1683" s="18">
        <v>15.882400000000001</v>
      </c>
      <c r="H1683" s="18">
        <v>255</v>
      </c>
      <c r="I1683" s="18">
        <v>41.580599999999997</v>
      </c>
      <c r="J1683" s="18">
        <v>44.558500000000002</v>
      </c>
      <c r="K1683" s="18">
        <v>28.081800000000001</v>
      </c>
      <c r="L1683" s="18">
        <v>19.158000000000001</v>
      </c>
      <c r="M1683" s="18">
        <v>58.6738</v>
      </c>
      <c r="N1683" s="18">
        <v>36.977600000000002</v>
      </c>
      <c r="O1683" s="18">
        <v>25.226900000000001</v>
      </c>
      <c r="P1683" s="4">
        <f>IF('Data 1Q Ahead No Spaces'!T1683&lt;5,0,IF('Data 1Q Ahead No Spaces'!T1683&lt;11,1,IF('Data 1Q Ahead No Spaces'!T1683&lt;17,2,3)))</f>
        <v>0</v>
      </c>
      <c r="Q1683" s="18">
        <v>232147.35</v>
      </c>
      <c r="R1683" s="7">
        <f>VLOOKUP('Data 1Q Ahead No Spaces'!W1683,Industry!$A$2:$B$11,2,FALSE)</f>
        <v>4</v>
      </c>
    </row>
    <row r="1684" spans="1:18" ht="15" customHeight="1" x14ac:dyDescent="0.35">
      <c r="A1684" s="4">
        <f>IF('Data 1Q Ahead No Spaces'!A1684='Data 1Q Ahead No Spaces'!A1683,'Data to Use'!A1683,'Data to Use'!A1683+1)</f>
        <v>43</v>
      </c>
      <c r="B1684" s="18">
        <v>1.4998</v>
      </c>
      <c r="C1684" s="18">
        <v>2.2547999999999999</v>
      </c>
      <c r="D1684" s="18">
        <v>1.9607000000000001</v>
      </c>
      <c r="E1684" s="18">
        <v>15.848000000000001</v>
      </c>
      <c r="F1684" s="18">
        <v>4.7035999999999998</v>
      </c>
      <c r="G1684" s="18">
        <v>11.7</v>
      </c>
      <c r="H1684" s="18">
        <v>250</v>
      </c>
      <c r="I1684" s="18">
        <v>39.411200000000001</v>
      </c>
      <c r="J1684" s="18">
        <v>46.7577</v>
      </c>
      <c r="K1684" s="18">
        <v>28.008900000000001</v>
      </c>
      <c r="L1684" s="18">
        <v>18.978000000000002</v>
      </c>
      <c r="M1684" s="18">
        <v>66.938800000000001</v>
      </c>
      <c r="N1684" s="18">
        <v>40.097799999999999</v>
      </c>
      <c r="O1684" s="18">
        <v>27.169</v>
      </c>
      <c r="P1684" s="4">
        <f>IF('Data 1Q Ahead No Spaces'!T1684&lt;5,0,IF('Data 1Q Ahead No Spaces'!T1684&lt;11,1,IF('Data 1Q Ahead No Spaces'!T1684&lt;17,2,3)))</f>
        <v>0</v>
      </c>
      <c r="Q1684" s="18">
        <v>243357.52</v>
      </c>
      <c r="R1684" s="7">
        <f>VLOOKUP('Data 1Q Ahead No Spaces'!W1684,Industry!$A$2:$B$11,2,FALSE)</f>
        <v>4</v>
      </c>
    </row>
    <row r="1685" spans="1:18" ht="15" customHeight="1" x14ac:dyDescent="0.35">
      <c r="A1685" s="4">
        <f>IF('Data 1Q Ahead No Spaces'!A1685='Data 1Q Ahead No Spaces'!A1684,'Data to Use'!A1684,'Data to Use'!A1684+1)</f>
        <v>43</v>
      </c>
      <c r="B1685" s="18">
        <v>1.5304</v>
      </c>
      <c r="C1685" s="18">
        <v>2.3422999999999998</v>
      </c>
      <c r="D1685" s="18">
        <v>1.9931000000000001</v>
      </c>
      <c r="E1685" s="18">
        <v>16.6007</v>
      </c>
      <c r="F1685" s="18">
        <v>5.3539000000000003</v>
      </c>
      <c r="G1685" s="18">
        <v>12.957599999999999</v>
      </c>
      <c r="H1685" s="18">
        <v>283</v>
      </c>
      <c r="I1685" s="18">
        <v>39.146299999999997</v>
      </c>
      <c r="J1685" s="18">
        <v>45.17</v>
      </c>
      <c r="K1685" s="18">
        <v>26.441199999999998</v>
      </c>
      <c r="L1685" s="18">
        <v>18.183499999999999</v>
      </c>
      <c r="M1685" s="18">
        <v>70.831500000000005</v>
      </c>
      <c r="N1685" s="18">
        <v>41.462800000000001</v>
      </c>
      <c r="O1685" s="18">
        <v>28.5137</v>
      </c>
      <c r="P1685" s="4">
        <f>IF('Data 1Q Ahead No Spaces'!T1685&lt;5,0,IF('Data 1Q Ahead No Spaces'!T1685&lt;11,1,IF('Data 1Q Ahead No Spaces'!T1685&lt;17,2,3)))</f>
        <v>0</v>
      </c>
      <c r="Q1685" s="18">
        <v>224895.44270000001</v>
      </c>
      <c r="R1685" s="7">
        <f>VLOOKUP('Data 1Q Ahead No Spaces'!W1685,Industry!$A$2:$B$11,2,FALSE)</f>
        <v>4</v>
      </c>
    </row>
    <row r="1686" spans="1:18" ht="15" customHeight="1" x14ac:dyDescent="0.35">
      <c r="A1686" s="4">
        <f>IF('Data 1Q Ahead No Spaces'!A1686='Data 1Q Ahead No Spaces'!A1685,'Data to Use'!A1685,'Data to Use'!A1685+1)</f>
        <v>43</v>
      </c>
      <c r="B1686" s="18">
        <v>1.6217999999999999</v>
      </c>
      <c r="C1686" s="18">
        <v>2.4584000000000001</v>
      </c>
      <c r="D1686" s="18">
        <v>2.1194000000000002</v>
      </c>
      <c r="E1686" s="18">
        <v>13.560700000000001</v>
      </c>
      <c r="F1686" s="18">
        <v>1.7168999999999999</v>
      </c>
      <c r="G1686" s="18">
        <v>9.9770000000000003</v>
      </c>
      <c r="H1686" s="18">
        <v>305</v>
      </c>
      <c r="I1686" s="18">
        <v>37.875999999999998</v>
      </c>
      <c r="J1686" s="18">
        <v>47.776899999999998</v>
      </c>
      <c r="K1686" s="18">
        <v>27.6844</v>
      </c>
      <c r="L1686" s="18">
        <v>18.602</v>
      </c>
      <c r="M1686" s="18">
        <v>72.576899999999995</v>
      </c>
      <c r="N1686" s="18">
        <v>42.0548</v>
      </c>
      <c r="O1686" s="18">
        <v>28.257899999999999</v>
      </c>
      <c r="P1686" s="4">
        <f>IF('Data 1Q Ahead No Spaces'!T1686&lt;5,0,IF('Data 1Q Ahead No Spaces'!T1686&lt;11,1,IF('Data 1Q Ahead No Spaces'!T1686&lt;17,2,3)))</f>
        <v>0</v>
      </c>
      <c r="Q1686" s="18">
        <v>228344.1967</v>
      </c>
      <c r="R1686" s="7">
        <f>VLOOKUP('Data 1Q Ahead No Spaces'!W1686,Industry!$A$2:$B$11,2,FALSE)</f>
        <v>4</v>
      </c>
    </row>
    <row r="1687" spans="1:18" ht="15" customHeight="1" x14ac:dyDescent="0.35">
      <c r="A1687" s="4">
        <f>IF('Data 1Q Ahead No Spaces'!A1687='Data 1Q Ahead No Spaces'!A1686,'Data to Use'!A1686,'Data to Use'!A1686+1)</f>
        <v>43</v>
      </c>
      <c r="B1687" s="18">
        <v>1.3649</v>
      </c>
      <c r="C1687" s="18">
        <v>2.1678000000000002</v>
      </c>
      <c r="D1687" s="18">
        <v>1.7847</v>
      </c>
      <c r="E1687" s="18">
        <v>17</v>
      </c>
      <c r="F1687" s="18">
        <v>5.9432</v>
      </c>
      <c r="G1687" s="18">
        <v>13.435499999999999</v>
      </c>
      <c r="H1687" s="18">
        <v>349</v>
      </c>
      <c r="I1687" s="18">
        <v>41.110599999999998</v>
      </c>
      <c r="J1687" s="18">
        <v>45.841200000000001</v>
      </c>
      <c r="K1687" s="18">
        <v>28.436900000000001</v>
      </c>
      <c r="L1687" s="18">
        <v>19.3568</v>
      </c>
      <c r="M1687" s="18">
        <v>61.203099999999999</v>
      </c>
      <c r="N1687" s="18">
        <v>37.9664</v>
      </c>
      <c r="O1687" s="18">
        <v>25.843499999999999</v>
      </c>
      <c r="P1687" s="4">
        <f>IF('Data 1Q Ahead No Spaces'!T1687&lt;5,0,IF('Data 1Q Ahead No Spaces'!T1687&lt;11,1,IF('Data 1Q Ahead No Spaces'!T1687&lt;17,2,3)))</f>
        <v>0</v>
      </c>
      <c r="Q1687" s="18">
        <v>221861.6</v>
      </c>
      <c r="R1687" s="7">
        <f>VLOOKUP('Data 1Q Ahead No Spaces'!W1687,Industry!$A$2:$B$11,2,FALSE)</f>
        <v>4</v>
      </c>
    </row>
    <row r="1688" spans="1:18" ht="15" customHeight="1" x14ac:dyDescent="0.35">
      <c r="A1688" s="4">
        <f>IF('Data 1Q Ahead No Spaces'!A1688='Data 1Q Ahead No Spaces'!A1687,'Data to Use'!A1687,'Data to Use'!A1687+1)</f>
        <v>43</v>
      </c>
      <c r="B1688" s="18">
        <v>1.4092</v>
      </c>
      <c r="C1688" s="18">
        <v>2.1456</v>
      </c>
      <c r="D1688" s="18">
        <v>1.8226</v>
      </c>
      <c r="E1688" s="18">
        <v>20.131</v>
      </c>
      <c r="F1688" s="18">
        <v>8.0174000000000003</v>
      </c>
      <c r="G1688" s="18">
        <v>15.6389</v>
      </c>
      <c r="H1688" s="18">
        <v>252</v>
      </c>
      <c r="I1688" s="18">
        <v>38.613100000000003</v>
      </c>
      <c r="J1688" s="18">
        <v>44.546100000000003</v>
      </c>
      <c r="K1688" s="18">
        <v>26.5488</v>
      </c>
      <c r="L1688" s="18">
        <v>17.6967</v>
      </c>
      <c r="M1688" s="18">
        <v>67.789199999999994</v>
      </c>
      <c r="N1688" s="18">
        <v>40.401400000000002</v>
      </c>
      <c r="O1688" s="18">
        <v>26.930399999999999</v>
      </c>
      <c r="P1688" s="4">
        <f>IF('Data 1Q Ahead No Spaces'!T1688&lt;5,0,IF('Data 1Q Ahead No Spaces'!T1688&lt;11,1,IF('Data 1Q Ahead No Spaces'!T1688&lt;17,2,3)))</f>
        <v>0</v>
      </c>
      <c r="Q1688" s="18">
        <v>197140.49830000001</v>
      </c>
      <c r="R1688" s="7">
        <f>VLOOKUP('Data 1Q Ahead No Spaces'!W1688,Industry!$A$2:$B$11,2,FALSE)</f>
        <v>4</v>
      </c>
    </row>
    <row r="1689" spans="1:18" ht="15" customHeight="1" x14ac:dyDescent="0.35">
      <c r="A1689" s="4">
        <f>IF('Data 1Q Ahead No Spaces'!A1689='Data 1Q Ahead No Spaces'!A1688,'Data to Use'!A1688,'Data to Use'!A1688+1)</f>
        <v>43</v>
      </c>
      <c r="B1689" s="18">
        <v>1.4520999999999999</v>
      </c>
      <c r="C1689" s="18">
        <v>2.1937000000000002</v>
      </c>
      <c r="D1689" s="18">
        <v>1.8613</v>
      </c>
      <c r="E1689" s="18">
        <v>16.162099999999999</v>
      </c>
      <c r="F1689" s="18">
        <v>5.6995000000000005</v>
      </c>
      <c r="G1689" s="18">
        <v>12.9945</v>
      </c>
      <c r="H1689" s="18">
        <v>364</v>
      </c>
      <c r="I1689" s="18">
        <v>38.248699999999999</v>
      </c>
      <c r="J1689" s="18">
        <v>48.118099999999998</v>
      </c>
      <c r="K1689" s="18">
        <v>27.7682</v>
      </c>
      <c r="L1689" s="18">
        <v>18.936399999999999</v>
      </c>
      <c r="M1689" s="18">
        <v>73.2851</v>
      </c>
      <c r="N1689" s="18">
        <v>42.291600000000003</v>
      </c>
      <c r="O1689" s="18">
        <v>28.840599999999998</v>
      </c>
      <c r="P1689" s="4">
        <f>IF('Data 1Q Ahead No Spaces'!T1689&lt;5,0,IF('Data 1Q Ahead No Spaces'!T1689&lt;11,1,IF('Data 1Q Ahead No Spaces'!T1689&lt;17,2,3)))</f>
        <v>0</v>
      </c>
      <c r="Q1689" s="18">
        <v>205429.10500000001</v>
      </c>
      <c r="R1689" s="7">
        <f>VLOOKUP('Data 1Q Ahead No Spaces'!W1689,Industry!$A$2:$B$11,2,FALSE)</f>
        <v>4</v>
      </c>
    </row>
    <row r="1690" spans="1:18" ht="15" customHeight="1" x14ac:dyDescent="0.35">
      <c r="A1690" s="4">
        <f>IF('Data 1Q Ahead No Spaces'!A1690='Data 1Q Ahead No Spaces'!A1689,'Data to Use'!A1689,'Data to Use'!A1689+1)</f>
        <v>43</v>
      </c>
      <c r="B1690" s="18">
        <v>1.508</v>
      </c>
      <c r="C1690" s="18">
        <v>2.1766000000000001</v>
      </c>
      <c r="D1690" s="18">
        <v>1.9167999999999998</v>
      </c>
      <c r="E1690" s="18">
        <v>13.026999999999999</v>
      </c>
      <c r="F1690" s="18">
        <v>3.0243000000000002</v>
      </c>
      <c r="G1690" s="18">
        <v>10.0688</v>
      </c>
      <c r="H1690" s="18">
        <v>407</v>
      </c>
      <c r="I1690" s="18">
        <v>37.874299999999998</v>
      </c>
      <c r="J1690" s="18">
        <v>52.237000000000002</v>
      </c>
      <c r="K1690" s="18">
        <v>30.008099999999999</v>
      </c>
      <c r="L1690" s="18">
        <v>20.331</v>
      </c>
      <c r="M1690" s="18">
        <v>74.076499999999996</v>
      </c>
      <c r="N1690" s="18">
        <v>42.554000000000002</v>
      </c>
      <c r="O1690" s="18">
        <v>28.831</v>
      </c>
      <c r="P1690" s="4">
        <f>IF('Data 1Q Ahead No Spaces'!T1690&lt;5,0,IF('Data 1Q Ahead No Spaces'!T1690&lt;11,1,IF('Data 1Q Ahead No Spaces'!T1690&lt;17,2,3)))</f>
        <v>0</v>
      </c>
      <c r="Q1690" s="18">
        <v>196974.7212</v>
      </c>
      <c r="R1690" s="7">
        <f>VLOOKUP('Data 1Q Ahead No Spaces'!W1690,Industry!$A$2:$B$11,2,FALSE)</f>
        <v>4</v>
      </c>
    </row>
    <row r="1691" spans="1:18" ht="15" customHeight="1" x14ac:dyDescent="0.35">
      <c r="A1691" s="4">
        <f>IF('Data 1Q Ahead No Spaces'!A1691='Data 1Q Ahead No Spaces'!A1690,'Data to Use'!A1690,'Data to Use'!A1690+1)</f>
        <v>43</v>
      </c>
      <c r="B1691" s="18">
        <v>1.4812000000000001</v>
      </c>
      <c r="C1691" s="18">
        <v>2.2359999999999998</v>
      </c>
      <c r="D1691" s="18">
        <v>1.8784000000000001</v>
      </c>
      <c r="E1691" s="18">
        <v>14.377800000000001</v>
      </c>
      <c r="F1691" s="18">
        <v>3.4701</v>
      </c>
      <c r="G1691" s="18">
        <v>11.465999999999999</v>
      </c>
      <c r="H1691" s="18">
        <v>397</v>
      </c>
      <c r="I1691" s="18">
        <v>38.477600000000002</v>
      </c>
      <c r="J1691" s="18">
        <v>55.084600000000002</v>
      </c>
      <c r="K1691" s="18">
        <v>32.2348</v>
      </c>
      <c r="L1691" s="18">
        <v>21.779199999999999</v>
      </c>
      <c r="M1691" s="18">
        <v>70.885499999999993</v>
      </c>
      <c r="N1691" s="18">
        <v>41.481299999999997</v>
      </c>
      <c r="O1691" s="18">
        <v>28.026499999999999</v>
      </c>
      <c r="P1691" s="4">
        <f>IF('Data 1Q Ahead No Spaces'!T1691&lt;5,0,IF('Data 1Q Ahead No Spaces'!T1691&lt;11,1,IF('Data 1Q Ahead No Spaces'!T1691&lt;17,2,3)))</f>
        <v>0</v>
      </c>
      <c r="Q1691" s="18">
        <v>192048.15</v>
      </c>
      <c r="R1691" s="7">
        <f>VLOOKUP('Data 1Q Ahead No Spaces'!W1691,Industry!$A$2:$B$11,2,FALSE)</f>
        <v>4</v>
      </c>
    </row>
    <row r="1692" spans="1:18" ht="15" customHeight="1" x14ac:dyDescent="0.35">
      <c r="A1692" s="4">
        <f>IF('Data 1Q Ahead No Spaces'!A1692='Data 1Q Ahead No Spaces'!A1691,'Data to Use'!A1691,'Data to Use'!A1691+1)</f>
        <v>43</v>
      </c>
      <c r="B1692" s="18">
        <v>1.4411</v>
      </c>
      <c r="C1692" s="18">
        <v>2.1469</v>
      </c>
      <c r="D1692" s="18">
        <v>1.8286</v>
      </c>
      <c r="E1692" s="18">
        <v>13.2775</v>
      </c>
      <c r="F1692" s="18">
        <v>5.3616999999999999</v>
      </c>
      <c r="G1692" s="18">
        <v>10.3096</v>
      </c>
      <c r="H1692" s="18">
        <v>436</v>
      </c>
      <c r="I1692" s="18">
        <v>37.950000000000003</v>
      </c>
      <c r="J1692" s="18">
        <v>52.787399999999998</v>
      </c>
      <c r="K1692" s="18">
        <v>31.058700000000002</v>
      </c>
      <c r="L1692" s="18">
        <v>20.611499999999999</v>
      </c>
      <c r="M1692" s="18">
        <v>69.960300000000004</v>
      </c>
      <c r="N1692" s="18">
        <v>41.162700000000001</v>
      </c>
      <c r="O1692" s="18">
        <v>27.316800000000001</v>
      </c>
      <c r="P1692" s="4">
        <f>IF('Data 1Q Ahead No Spaces'!T1692&lt;5,0,IF('Data 1Q Ahead No Spaces'!T1692&lt;11,1,IF('Data 1Q Ahead No Spaces'!T1692&lt;17,2,3)))</f>
        <v>0</v>
      </c>
      <c r="Q1692" s="18">
        <v>187674.92970000001</v>
      </c>
      <c r="R1692" s="7">
        <f>VLOOKUP('Data 1Q Ahead No Spaces'!W1692,Industry!$A$2:$B$11,2,FALSE)</f>
        <v>4</v>
      </c>
    </row>
    <row r="1693" spans="1:18" ht="15" customHeight="1" x14ac:dyDescent="0.35">
      <c r="A1693" s="4">
        <f>IF('Data 1Q Ahead No Spaces'!A1693='Data 1Q Ahead No Spaces'!A1692,'Data to Use'!A1692,'Data to Use'!A1692+1)</f>
        <v>43</v>
      </c>
      <c r="B1693" s="18">
        <v>1.4676</v>
      </c>
      <c r="C1693" s="18">
        <v>2.2185000000000001</v>
      </c>
      <c r="D1693" s="18">
        <v>1.8685</v>
      </c>
      <c r="E1693" s="18">
        <v>14.111800000000001</v>
      </c>
      <c r="F1693" s="18">
        <v>5.6074999999999999</v>
      </c>
      <c r="G1693" s="18">
        <v>11.193</v>
      </c>
      <c r="H1693" s="18">
        <v>456</v>
      </c>
      <c r="I1693" s="18">
        <v>38.934199999999997</v>
      </c>
      <c r="J1693" s="18">
        <v>48.3065</v>
      </c>
      <c r="K1693" s="18">
        <v>28.433800000000002</v>
      </c>
      <c r="L1693" s="18">
        <v>19.3262</v>
      </c>
      <c r="M1693" s="18">
        <v>69.890900000000002</v>
      </c>
      <c r="N1693" s="18">
        <v>41.1387</v>
      </c>
      <c r="O1693" s="18">
        <v>27.961600000000001</v>
      </c>
      <c r="P1693" s="4">
        <f>IF('Data 1Q Ahead No Spaces'!T1693&lt;5,0,IF('Data 1Q Ahead No Spaces'!T1693&lt;11,1,IF('Data 1Q Ahead No Spaces'!T1693&lt;17,2,3)))</f>
        <v>0</v>
      </c>
      <c r="Q1693" s="18">
        <v>185521.91769999999</v>
      </c>
      <c r="R1693" s="7">
        <f>VLOOKUP('Data 1Q Ahead No Spaces'!W1693,Industry!$A$2:$B$11,2,FALSE)</f>
        <v>4</v>
      </c>
    </row>
    <row r="1694" spans="1:18" ht="15" customHeight="1" x14ac:dyDescent="0.35">
      <c r="A1694" s="4">
        <f>IF('Data 1Q Ahead No Spaces'!A1694='Data 1Q Ahead No Spaces'!A1693,'Data to Use'!A1693,'Data to Use'!A1693+1)</f>
        <v>43</v>
      </c>
      <c r="B1694" s="18">
        <v>1.4988999999999999</v>
      </c>
      <c r="C1694" s="18">
        <v>2.2311000000000001</v>
      </c>
      <c r="D1694" s="18">
        <v>1.9137</v>
      </c>
      <c r="E1694" s="18">
        <v>11.9346</v>
      </c>
      <c r="F1694" s="18">
        <v>2.3536999999999999</v>
      </c>
      <c r="G1694" s="18">
        <v>9.1309000000000005</v>
      </c>
      <c r="H1694" s="18">
        <v>489</v>
      </c>
      <c r="I1694" s="18">
        <v>38.885199999999998</v>
      </c>
      <c r="J1694" s="18">
        <v>45.990600000000001</v>
      </c>
      <c r="K1694" s="18">
        <v>27.250299999999999</v>
      </c>
      <c r="L1694" s="18">
        <v>18.380199999999999</v>
      </c>
      <c r="M1694" s="18">
        <v>68.770600000000002</v>
      </c>
      <c r="N1694" s="18">
        <v>40.747999999999998</v>
      </c>
      <c r="O1694" s="18">
        <v>27.484300000000001</v>
      </c>
      <c r="P1694" s="4">
        <f>IF('Data 1Q Ahead No Spaces'!T1694&lt;5,0,IF('Data 1Q Ahead No Spaces'!T1694&lt;11,1,IF('Data 1Q Ahead No Spaces'!T1694&lt;17,2,3)))</f>
        <v>0</v>
      </c>
      <c r="Q1694" s="18">
        <v>205400.29629999999</v>
      </c>
      <c r="R1694" s="7">
        <f>VLOOKUP('Data 1Q Ahead No Spaces'!W1694,Industry!$A$2:$B$11,2,FALSE)</f>
        <v>4</v>
      </c>
    </row>
    <row r="1695" spans="1:18" ht="15" customHeight="1" x14ac:dyDescent="0.35">
      <c r="A1695" s="4">
        <f>IF('Data 1Q Ahead No Spaces'!A1695='Data 1Q Ahead No Spaces'!A1694,'Data to Use'!A1694,'Data to Use'!A1694+1)</f>
        <v>43</v>
      </c>
      <c r="B1695" s="18">
        <v>1.204</v>
      </c>
      <c r="C1695" s="18">
        <v>1.9036</v>
      </c>
      <c r="D1695" s="18">
        <v>1.5247000000000002</v>
      </c>
      <c r="E1695" s="18">
        <v>18.3628</v>
      </c>
      <c r="F1695" s="18">
        <v>7.5456000000000003</v>
      </c>
      <c r="G1695" s="18">
        <v>14.9605</v>
      </c>
      <c r="H1695" s="18">
        <v>430</v>
      </c>
      <c r="I1695" s="18">
        <v>40.618899999999996</v>
      </c>
      <c r="J1695" s="18">
        <v>48.224600000000002</v>
      </c>
      <c r="K1695" s="18">
        <v>29.912099999999999</v>
      </c>
      <c r="L1695" s="18">
        <v>20.275500000000001</v>
      </c>
      <c r="M1695" s="18">
        <v>61.220999999999997</v>
      </c>
      <c r="N1695" s="18">
        <v>37.973399999999998</v>
      </c>
      <c r="O1695" s="18">
        <v>25.739699999999999</v>
      </c>
      <c r="P1695" s="4">
        <f>IF('Data 1Q Ahead No Spaces'!T1695&lt;5,0,IF('Data 1Q Ahead No Spaces'!T1695&lt;11,1,IF('Data 1Q Ahead No Spaces'!T1695&lt;17,2,3)))</f>
        <v>0</v>
      </c>
      <c r="Q1695" s="18">
        <v>197007.39</v>
      </c>
      <c r="R1695" s="7">
        <f>VLOOKUP('Data 1Q Ahead No Spaces'!W1695,Industry!$A$2:$B$11,2,FALSE)</f>
        <v>4</v>
      </c>
    </row>
    <row r="1696" spans="1:18" ht="15" customHeight="1" x14ac:dyDescent="0.35">
      <c r="A1696" s="4">
        <f>IF('Data 1Q Ahead No Spaces'!A1696='Data 1Q Ahead No Spaces'!A1695,'Data to Use'!A1695,'Data to Use'!A1695+1)</f>
        <v>43</v>
      </c>
      <c r="B1696" s="18">
        <v>1.3445</v>
      </c>
      <c r="C1696" s="18">
        <v>2.0238</v>
      </c>
      <c r="D1696" s="18">
        <v>1.7090000000000001</v>
      </c>
      <c r="E1696" s="18">
        <v>13.3432</v>
      </c>
      <c r="F1696" s="18">
        <v>5.8154000000000003</v>
      </c>
      <c r="G1696" s="18">
        <v>10.2105</v>
      </c>
      <c r="H1696" s="18">
        <v>475</v>
      </c>
      <c r="I1696" s="18">
        <v>38.5473</v>
      </c>
      <c r="J1696" s="18">
        <v>53.255800000000001</v>
      </c>
      <c r="K1696" s="18">
        <v>31.725100000000001</v>
      </c>
      <c r="L1696" s="18">
        <v>21.3065</v>
      </c>
      <c r="M1696" s="18">
        <v>67.866399999999999</v>
      </c>
      <c r="N1696" s="18">
        <v>40.428800000000003</v>
      </c>
      <c r="O1696" s="18">
        <v>27.151900000000001</v>
      </c>
      <c r="P1696" s="4">
        <f>IF('Data 1Q Ahead No Spaces'!T1696&lt;5,0,IF('Data 1Q Ahead No Spaces'!T1696&lt;11,1,IF('Data 1Q Ahead No Spaces'!T1696&lt;17,2,3)))</f>
        <v>0</v>
      </c>
      <c r="Q1696" s="18">
        <v>196892.62710000001</v>
      </c>
      <c r="R1696" s="7">
        <f>VLOOKUP('Data 1Q Ahead No Spaces'!W1696,Industry!$A$2:$B$11,2,FALSE)</f>
        <v>4</v>
      </c>
    </row>
    <row r="1697" spans="1:18" ht="15" customHeight="1" x14ac:dyDescent="0.35">
      <c r="A1697" s="4">
        <f>IF('Data 1Q Ahead No Spaces'!A1697='Data 1Q Ahead No Spaces'!A1696,'Data to Use'!A1696,'Data to Use'!A1696+1)</f>
        <v>43</v>
      </c>
      <c r="B1697" s="18">
        <v>1.3723000000000001</v>
      </c>
      <c r="C1697" s="18">
        <v>2.0466000000000002</v>
      </c>
      <c r="D1697" s="18">
        <v>1.7568000000000001</v>
      </c>
      <c r="E1697" s="18">
        <v>14.0471</v>
      </c>
      <c r="F1697" s="18">
        <v>5.4303999999999997</v>
      </c>
      <c r="G1697" s="18">
        <v>10.825799999999999</v>
      </c>
      <c r="H1697" s="18">
        <v>488</v>
      </c>
      <c r="I1697" s="18">
        <v>39.685499999999998</v>
      </c>
      <c r="J1697" s="18">
        <v>48.786499999999997</v>
      </c>
      <c r="K1697" s="18">
        <v>29.294899999999998</v>
      </c>
      <c r="L1697" s="18">
        <v>20.1084</v>
      </c>
      <c r="M1697" s="18">
        <v>66.535799999999995</v>
      </c>
      <c r="N1697" s="18">
        <v>39.952800000000003</v>
      </c>
      <c r="O1697" s="18">
        <v>27.424199999999999</v>
      </c>
      <c r="P1697" s="4">
        <f>IF('Data 1Q Ahead No Spaces'!T1697&lt;5,0,IF('Data 1Q Ahead No Spaces'!T1697&lt;11,1,IF('Data 1Q Ahead No Spaces'!T1697&lt;17,2,3)))</f>
        <v>0</v>
      </c>
      <c r="Q1697" s="18">
        <v>186935.008</v>
      </c>
      <c r="R1697" s="7">
        <f>VLOOKUP('Data 1Q Ahead No Spaces'!W1697,Industry!$A$2:$B$11,2,FALSE)</f>
        <v>4</v>
      </c>
    </row>
    <row r="1698" spans="1:18" ht="15" customHeight="1" x14ac:dyDescent="0.35">
      <c r="A1698" s="4">
        <f>IF('Data 1Q Ahead No Spaces'!A1698='Data 1Q Ahead No Spaces'!A1697,'Data to Use'!A1697,'Data to Use'!A1697+1)</f>
        <v>43</v>
      </c>
      <c r="B1698" s="18">
        <v>1.5163</v>
      </c>
      <c r="C1698" s="18">
        <v>2.2035999999999998</v>
      </c>
      <c r="D1698" s="18">
        <v>1.9473</v>
      </c>
      <c r="E1698" s="18">
        <v>12.2104</v>
      </c>
      <c r="F1698" s="18">
        <v>4.3076999999999996</v>
      </c>
      <c r="G1698" s="18">
        <v>9.2384000000000004</v>
      </c>
      <c r="H1698" s="18">
        <v>537</v>
      </c>
      <c r="I1698" s="18">
        <v>38.0794</v>
      </c>
      <c r="J1698" s="18">
        <v>51.271500000000003</v>
      </c>
      <c r="K1698" s="18">
        <v>29.738600000000002</v>
      </c>
      <c r="L1698" s="18">
        <v>20.276599999999998</v>
      </c>
      <c r="M1698" s="18">
        <v>72.407399999999996</v>
      </c>
      <c r="N1698" s="18">
        <v>41.997900000000001</v>
      </c>
      <c r="O1698" s="18">
        <v>28.635300000000001</v>
      </c>
      <c r="P1698" s="4">
        <f>IF('Data 1Q Ahead No Spaces'!T1698&lt;5,0,IF('Data 1Q Ahead No Spaces'!T1698&lt;11,1,IF('Data 1Q Ahead No Spaces'!T1698&lt;17,2,3)))</f>
        <v>0</v>
      </c>
      <c r="Q1698" s="18">
        <v>181057.42290000001</v>
      </c>
      <c r="R1698" s="7">
        <f>VLOOKUP('Data 1Q Ahead No Spaces'!W1698,Industry!$A$2:$B$11,2,FALSE)</f>
        <v>4</v>
      </c>
    </row>
    <row r="1699" spans="1:18" ht="15" customHeight="1" x14ac:dyDescent="0.35">
      <c r="A1699" s="4">
        <f>IF('Data 1Q Ahead No Spaces'!A1699='Data 1Q Ahead No Spaces'!A1698,'Data to Use'!A1698,'Data to Use'!A1698+1)</f>
        <v>43</v>
      </c>
      <c r="B1699" s="18">
        <v>1.3858999999999999</v>
      </c>
      <c r="C1699" s="18">
        <v>2.0348999999999999</v>
      </c>
      <c r="D1699" s="18">
        <v>1.7848000000000002</v>
      </c>
      <c r="E1699" s="18">
        <v>14.127700000000001</v>
      </c>
      <c r="F1699" s="18">
        <v>7.4261999999999997</v>
      </c>
      <c r="G1699" s="18">
        <v>11.373100000000001</v>
      </c>
      <c r="H1699" s="18">
        <v>603</v>
      </c>
      <c r="I1699" s="18">
        <v>39.5122</v>
      </c>
      <c r="J1699" s="18">
        <v>50.193100000000001</v>
      </c>
      <c r="K1699" s="18">
        <v>30.032900000000001</v>
      </c>
      <c r="L1699" s="18">
        <v>20.427599999999998</v>
      </c>
      <c r="M1699" s="18">
        <v>67.126999999999995</v>
      </c>
      <c r="N1699" s="18">
        <v>40.165300000000002</v>
      </c>
      <c r="O1699" s="18">
        <v>27.319400000000002</v>
      </c>
      <c r="P1699" s="4">
        <f>IF('Data 1Q Ahead No Spaces'!T1699&lt;5,0,IF('Data 1Q Ahead No Spaces'!T1699&lt;11,1,IF('Data 1Q Ahead No Spaces'!T1699&lt;17,2,3)))</f>
        <v>0</v>
      </c>
      <c r="Q1699" s="18">
        <v>201590.02</v>
      </c>
      <c r="R1699" s="7">
        <f>VLOOKUP('Data 1Q Ahead No Spaces'!W1699,Industry!$A$2:$B$11,2,FALSE)</f>
        <v>4</v>
      </c>
    </row>
    <row r="1700" spans="1:18" ht="15" customHeight="1" x14ac:dyDescent="0.35">
      <c r="A1700" s="4">
        <f>IF('Data 1Q Ahead No Spaces'!A1700='Data 1Q Ahead No Spaces'!A1699,'Data to Use'!A1699,'Data to Use'!A1699+1)</f>
        <v>43</v>
      </c>
      <c r="B1700" s="18">
        <v>1.3852</v>
      </c>
      <c r="C1700" s="18">
        <v>2.1442999999999999</v>
      </c>
      <c r="D1700" s="18">
        <v>1.7842</v>
      </c>
      <c r="E1700" s="18">
        <v>12.4018</v>
      </c>
      <c r="F1700" s="18">
        <v>7.2782999999999998</v>
      </c>
      <c r="G1700" s="18">
        <v>9.4946000000000002</v>
      </c>
      <c r="H1700" s="18">
        <v>560</v>
      </c>
      <c r="I1700" s="18">
        <v>37.753100000000003</v>
      </c>
      <c r="J1700" s="18">
        <v>55.235900000000001</v>
      </c>
      <c r="K1700" s="18">
        <v>31.774999999999999</v>
      </c>
      <c r="L1700" s="18">
        <v>21.4726</v>
      </c>
      <c r="M1700" s="18">
        <v>73.834199999999996</v>
      </c>
      <c r="N1700" s="18">
        <v>42.4739</v>
      </c>
      <c r="O1700" s="18">
        <v>28.7026</v>
      </c>
      <c r="P1700" s="4">
        <f>IF('Data 1Q Ahead No Spaces'!T1700&lt;5,0,IF('Data 1Q Ahead No Spaces'!T1700&lt;11,1,IF('Data 1Q Ahead No Spaces'!T1700&lt;17,2,3)))</f>
        <v>0</v>
      </c>
      <c r="Q1700" s="18">
        <v>228657.00510000001</v>
      </c>
      <c r="R1700" s="7">
        <f>VLOOKUP('Data 1Q Ahead No Spaces'!W1700,Industry!$A$2:$B$11,2,FALSE)</f>
        <v>4</v>
      </c>
    </row>
    <row r="1701" spans="1:18" ht="15" customHeight="1" x14ac:dyDescent="0.35">
      <c r="A1701" s="4">
        <f>IF('Data 1Q Ahead No Spaces'!A1701='Data 1Q Ahead No Spaces'!A1700,'Data to Use'!A1700,'Data to Use'!A1700+1)</f>
        <v>43</v>
      </c>
      <c r="B1701" s="18">
        <v>1.2734000000000001</v>
      </c>
      <c r="C1701" s="18">
        <v>1.9418</v>
      </c>
      <c r="D1701" s="18">
        <v>1.6409</v>
      </c>
      <c r="E1701" s="18">
        <v>14.3283</v>
      </c>
      <c r="F1701" s="18">
        <v>8.7149999999999999</v>
      </c>
      <c r="G1701" s="18">
        <v>11.0304</v>
      </c>
      <c r="H1701" s="18">
        <v>527</v>
      </c>
      <c r="I1701" s="18">
        <v>40.021000000000001</v>
      </c>
      <c r="J1701" s="18">
        <v>54.759</v>
      </c>
      <c r="K1701" s="18">
        <v>33.246400000000001</v>
      </c>
      <c r="L1701" s="18">
        <v>22.5962</v>
      </c>
      <c r="M1701" s="18">
        <v>64.706900000000005</v>
      </c>
      <c r="N1701" s="18">
        <v>39.286099999999998</v>
      </c>
      <c r="O1701" s="18">
        <v>26.7012</v>
      </c>
      <c r="P1701" s="4">
        <f>IF('Data 1Q Ahead No Spaces'!T1701&lt;5,0,IF('Data 1Q Ahead No Spaces'!T1701&lt;11,1,IF('Data 1Q Ahead No Spaces'!T1701&lt;17,2,3)))</f>
        <v>0</v>
      </c>
      <c r="Q1701" s="18">
        <v>230609.69529999999</v>
      </c>
      <c r="R1701" s="7">
        <f>VLOOKUP('Data 1Q Ahead No Spaces'!W1701,Industry!$A$2:$B$11,2,FALSE)</f>
        <v>4</v>
      </c>
    </row>
    <row r="1702" spans="1:18" ht="15" customHeight="1" x14ac:dyDescent="0.35">
      <c r="A1702" s="4">
        <f>IF('Data 1Q Ahead No Spaces'!A1702='Data 1Q Ahead No Spaces'!A1701,'Data to Use'!A1701,'Data to Use'!A1701+1)</f>
        <v>43</v>
      </c>
      <c r="B1702" s="18">
        <v>1.3719000000000001</v>
      </c>
      <c r="C1702" s="18">
        <v>2.0219</v>
      </c>
      <c r="D1702" s="18">
        <v>1.7675999999999998</v>
      </c>
      <c r="E1702" s="18">
        <v>12.998100000000001</v>
      </c>
      <c r="F1702" s="18">
        <v>6.7244000000000002</v>
      </c>
      <c r="G1702" s="18">
        <v>9.8546999999999993</v>
      </c>
      <c r="H1702" s="18">
        <v>537</v>
      </c>
      <c r="I1702" s="18">
        <v>39.047800000000002</v>
      </c>
      <c r="J1702" s="18">
        <v>50.420999999999999</v>
      </c>
      <c r="K1702" s="18">
        <v>29.719200000000001</v>
      </c>
      <c r="L1702" s="18">
        <v>20.299299999999999</v>
      </c>
      <c r="M1702" s="18">
        <v>69.658000000000001</v>
      </c>
      <c r="N1702" s="18">
        <v>41.057899999999997</v>
      </c>
      <c r="O1702" s="18">
        <v>28.0441</v>
      </c>
      <c r="P1702" s="4">
        <f>IF('Data 1Q Ahead No Spaces'!T1702&lt;5,0,IF('Data 1Q Ahead No Spaces'!T1702&lt;11,1,IF('Data 1Q Ahead No Spaces'!T1702&lt;17,2,3)))</f>
        <v>0</v>
      </c>
      <c r="Q1702" s="18">
        <v>218917.6459</v>
      </c>
      <c r="R1702" s="7">
        <f>VLOOKUP('Data 1Q Ahead No Spaces'!W1702,Industry!$A$2:$B$11,2,FALSE)</f>
        <v>4</v>
      </c>
    </row>
    <row r="1703" spans="1:18" ht="15" customHeight="1" x14ac:dyDescent="0.35">
      <c r="A1703" s="4">
        <f>IF('Data 1Q Ahead No Spaces'!A1703='Data 1Q Ahead No Spaces'!A1702,'Data to Use'!A1702,'Data to Use'!A1702+1)</f>
        <v>43</v>
      </c>
      <c r="B1703" s="18">
        <v>1.1830000000000001</v>
      </c>
      <c r="C1703" s="18">
        <v>1.8517000000000001</v>
      </c>
      <c r="D1703" s="18">
        <v>1.5327</v>
      </c>
      <c r="E1703" s="18">
        <v>14.3964</v>
      </c>
      <c r="F1703" s="18">
        <v>7.7866999999999997</v>
      </c>
      <c r="G1703" s="18">
        <v>11.387499999999999</v>
      </c>
      <c r="H1703" s="18">
        <v>560</v>
      </c>
      <c r="I1703" s="18">
        <v>39.947000000000003</v>
      </c>
      <c r="J1703" s="18">
        <v>51.201900000000002</v>
      </c>
      <c r="K1703" s="18">
        <v>31.495799999999999</v>
      </c>
      <c r="L1703" s="18">
        <v>21.1401</v>
      </c>
      <c r="M1703" s="18">
        <v>62.567399999999999</v>
      </c>
      <c r="N1703" s="18">
        <v>38.487099999999998</v>
      </c>
      <c r="O1703" s="18">
        <v>25.832599999999999</v>
      </c>
      <c r="P1703" s="4">
        <f>IF('Data 1Q Ahead No Spaces'!T1703&lt;5,0,IF('Data 1Q Ahead No Spaces'!T1703&lt;11,1,IF('Data 1Q Ahead No Spaces'!T1703&lt;17,2,3)))</f>
        <v>0</v>
      </c>
      <c r="Q1703" s="18">
        <v>184946</v>
      </c>
      <c r="R1703" s="7">
        <f>VLOOKUP('Data 1Q Ahead No Spaces'!W1703,Industry!$A$2:$B$11,2,FALSE)</f>
        <v>4</v>
      </c>
    </row>
    <row r="1704" spans="1:18" ht="15" customHeight="1" x14ac:dyDescent="0.35">
      <c r="A1704" s="4">
        <f>IF('Data 1Q Ahead No Spaces'!A1704='Data 1Q Ahead No Spaces'!A1703,'Data to Use'!A1703,'Data to Use'!A1703+1)</f>
        <v>43</v>
      </c>
      <c r="B1704" s="18">
        <v>1.24</v>
      </c>
      <c r="C1704" s="18">
        <v>1.9018999999999999</v>
      </c>
      <c r="D1704" s="18">
        <v>1.6120999999999999</v>
      </c>
      <c r="E1704" s="18">
        <v>13.353300000000001</v>
      </c>
      <c r="F1704" s="18">
        <v>7.5350000000000001</v>
      </c>
      <c r="G1704" s="18">
        <v>10.071400000000001</v>
      </c>
      <c r="H1704" s="18">
        <v>518</v>
      </c>
      <c r="I1704" s="18">
        <v>38.392899999999997</v>
      </c>
      <c r="J1704" s="18">
        <v>55.801499999999997</v>
      </c>
      <c r="K1704" s="18">
        <v>33.305300000000003</v>
      </c>
      <c r="L1704" s="18">
        <v>22.0032</v>
      </c>
      <c r="M1704" s="18">
        <v>67.545500000000004</v>
      </c>
      <c r="N1704" s="18">
        <v>40.314700000000002</v>
      </c>
      <c r="O1704" s="18">
        <v>26.634</v>
      </c>
      <c r="P1704" s="4">
        <f>IF('Data 1Q Ahead No Spaces'!T1704&lt;5,0,IF('Data 1Q Ahead No Spaces'!T1704&lt;11,1,IF('Data 1Q Ahead No Spaces'!T1704&lt;17,2,3)))</f>
        <v>0</v>
      </c>
      <c r="Q1704" s="18">
        <v>196389.5344</v>
      </c>
      <c r="R1704" s="7">
        <f>VLOOKUP('Data 1Q Ahead No Spaces'!W1704,Industry!$A$2:$B$11,2,FALSE)</f>
        <v>4</v>
      </c>
    </row>
    <row r="1705" spans="1:18" ht="15" customHeight="1" x14ac:dyDescent="0.35">
      <c r="A1705" s="4">
        <f>IF('Data 1Q Ahead No Spaces'!A1705='Data 1Q Ahead No Spaces'!A1704,'Data to Use'!A1704,'Data to Use'!A1704+1)</f>
        <v>43</v>
      </c>
      <c r="B1705" s="18">
        <v>1.2564</v>
      </c>
      <c r="C1705" s="18">
        <v>1.9830000000000001</v>
      </c>
      <c r="D1705" s="18">
        <v>1.6324999999999998</v>
      </c>
      <c r="E1705" s="18">
        <v>14.924300000000001</v>
      </c>
      <c r="F1705" s="18">
        <v>7.9667000000000003</v>
      </c>
      <c r="G1705" s="18">
        <v>11.512599999999999</v>
      </c>
      <c r="H1705" s="18">
        <v>515</v>
      </c>
      <c r="I1705" s="18">
        <v>39.555999999999997</v>
      </c>
      <c r="J1705" s="18">
        <v>53.752099999999999</v>
      </c>
      <c r="K1705" s="18">
        <v>32.3733</v>
      </c>
      <c r="L1705" s="18">
        <v>21.840499999999999</v>
      </c>
      <c r="M1705" s="18">
        <v>66.037999999999997</v>
      </c>
      <c r="N1705" s="18">
        <v>39.772799999999997</v>
      </c>
      <c r="O1705" s="18">
        <v>26.8325</v>
      </c>
      <c r="P1705" s="4">
        <f>IF('Data 1Q Ahead No Spaces'!T1705&lt;5,0,IF('Data 1Q Ahead No Spaces'!T1705&lt;11,1,IF('Data 1Q Ahead No Spaces'!T1705&lt;17,2,3)))</f>
        <v>0</v>
      </c>
      <c r="Q1705" s="18">
        <v>192378.51070000001</v>
      </c>
      <c r="R1705" s="7">
        <f>VLOOKUP('Data 1Q Ahead No Spaces'!W1705,Industry!$A$2:$B$11,2,FALSE)</f>
        <v>4</v>
      </c>
    </row>
    <row r="1706" spans="1:18" ht="15" customHeight="1" x14ac:dyDescent="0.35">
      <c r="A1706" s="4">
        <f>IF('Data 1Q Ahead No Spaces'!A1706='Data 1Q Ahead No Spaces'!A1705,'Data to Use'!A1705,'Data to Use'!A1705+1)</f>
        <v>43</v>
      </c>
      <c r="B1706" s="18">
        <v>1.3827</v>
      </c>
      <c r="C1706" s="18">
        <v>2.0619999999999998</v>
      </c>
      <c r="D1706" s="18">
        <v>1.8006</v>
      </c>
      <c r="E1706" s="18">
        <v>14.196099999999999</v>
      </c>
      <c r="F1706" s="18">
        <v>7.5349000000000004</v>
      </c>
      <c r="G1706" s="18">
        <v>10.6706</v>
      </c>
      <c r="H1706" s="18">
        <v>510</v>
      </c>
      <c r="I1706" s="18">
        <v>39.002400000000002</v>
      </c>
      <c r="J1706" s="18">
        <v>54.31</v>
      </c>
      <c r="K1706" s="18">
        <v>32.2515</v>
      </c>
      <c r="L1706" s="18">
        <v>21.7974</v>
      </c>
      <c r="M1706" s="18">
        <v>68.395600000000002</v>
      </c>
      <c r="N1706" s="18">
        <v>40.616</v>
      </c>
      <c r="O1706" s="18">
        <v>27.450700000000001</v>
      </c>
      <c r="P1706" s="4">
        <f>IF('Data 1Q Ahead No Spaces'!T1706&lt;5,0,IF('Data 1Q Ahead No Spaces'!T1706&lt;11,1,IF('Data 1Q Ahead No Spaces'!T1706&lt;17,2,3)))</f>
        <v>0</v>
      </c>
      <c r="Q1706" s="18">
        <v>189289.34330000001</v>
      </c>
      <c r="R1706" s="7">
        <f>VLOOKUP('Data 1Q Ahead No Spaces'!W1706,Industry!$A$2:$B$11,2,FALSE)</f>
        <v>4</v>
      </c>
    </row>
    <row r="1707" spans="1:18" ht="15" customHeight="1" x14ac:dyDescent="0.35">
      <c r="A1707" s="4">
        <f>IF('Data 1Q Ahead No Spaces'!A1707='Data 1Q Ahead No Spaces'!A1706,'Data to Use'!A1706,'Data to Use'!A1706+1)</f>
        <v>43</v>
      </c>
      <c r="B1707" s="18">
        <v>1.0708</v>
      </c>
      <c r="C1707" s="18">
        <v>1.7183999999999999</v>
      </c>
      <c r="D1707" s="18">
        <v>1.3895</v>
      </c>
      <c r="E1707" s="18">
        <v>17.931000000000001</v>
      </c>
      <c r="F1707" s="18">
        <v>11.0602</v>
      </c>
      <c r="G1707" s="18">
        <v>14.2874</v>
      </c>
      <c r="H1707" s="18">
        <v>522</v>
      </c>
      <c r="I1707" s="18">
        <v>41.352800000000002</v>
      </c>
      <c r="J1707" s="18">
        <v>50.106000000000002</v>
      </c>
      <c r="K1707" s="18">
        <v>31.939699999999998</v>
      </c>
      <c r="L1707" s="18">
        <v>21.3612</v>
      </c>
      <c r="M1707" s="18">
        <v>56.877000000000002</v>
      </c>
      <c r="N1707" s="18">
        <v>36.255800000000001</v>
      </c>
      <c r="O1707" s="18">
        <v>24.247800000000002</v>
      </c>
      <c r="P1707" s="4">
        <f>IF('Data 1Q Ahead No Spaces'!T1707&lt;5,0,IF('Data 1Q Ahead No Spaces'!T1707&lt;11,1,IF('Data 1Q Ahead No Spaces'!T1707&lt;17,2,3)))</f>
        <v>0</v>
      </c>
      <c r="Q1707" s="18">
        <v>202285.98</v>
      </c>
      <c r="R1707" s="7">
        <f>VLOOKUP('Data 1Q Ahead No Spaces'!W1707,Industry!$A$2:$B$11,2,FALSE)</f>
        <v>4</v>
      </c>
    </row>
    <row r="1708" spans="1:18" ht="15" customHeight="1" x14ac:dyDescent="0.35">
      <c r="A1708" s="4">
        <f>IF('Data 1Q Ahead No Spaces'!A1708='Data 1Q Ahead No Spaces'!A1707,'Data to Use'!A1707,'Data to Use'!A1707+1)</f>
        <v>43</v>
      </c>
      <c r="B1708" s="18">
        <v>1.2055</v>
      </c>
      <c r="C1708" s="18">
        <v>1.9115</v>
      </c>
      <c r="D1708" s="18">
        <v>1.5648</v>
      </c>
      <c r="E1708" s="18">
        <v>14.561299999999999</v>
      </c>
      <c r="F1708" s="18">
        <v>9.0938999999999997</v>
      </c>
      <c r="G1708" s="18">
        <v>10.990399999999999</v>
      </c>
      <c r="H1708" s="18">
        <v>522</v>
      </c>
      <c r="I1708" s="18">
        <v>37.934899999999999</v>
      </c>
      <c r="J1708" s="18">
        <v>52.389600000000002</v>
      </c>
      <c r="K1708" s="18">
        <v>31.044699999999999</v>
      </c>
      <c r="L1708" s="18">
        <v>20.5581</v>
      </c>
      <c r="M1708" s="18">
        <v>68.755099999999999</v>
      </c>
      <c r="N1708" s="18">
        <v>40.7425</v>
      </c>
      <c r="O1708" s="18">
        <v>26.9801</v>
      </c>
      <c r="P1708" s="4">
        <f>IF('Data 1Q Ahead No Spaces'!T1708&lt;5,0,IF('Data 1Q Ahead No Spaces'!T1708&lt;11,1,IF('Data 1Q Ahead No Spaces'!T1708&lt;17,2,3)))</f>
        <v>0</v>
      </c>
      <c r="Q1708" s="18">
        <v>200399.04</v>
      </c>
      <c r="R1708" s="7">
        <f>VLOOKUP('Data 1Q Ahead No Spaces'!W1708,Industry!$A$2:$B$11,2,FALSE)</f>
        <v>4</v>
      </c>
    </row>
    <row r="1709" spans="1:18" ht="15" customHeight="1" x14ac:dyDescent="0.35">
      <c r="A1709" s="4">
        <f>IF('Data 1Q Ahead No Spaces'!A1709='Data 1Q Ahead No Spaces'!A1708,'Data to Use'!A1708,'Data to Use'!A1708+1)</f>
        <v>43</v>
      </c>
      <c r="B1709" s="18">
        <v>1.2095</v>
      </c>
      <c r="C1709" s="18">
        <v>1.9830000000000001</v>
      </c>
      <c r="D1709" s="18">
        <v>1.5724</v>
      </c>
      <c r="E1709" s="18">
        <v>14.896699999999999</v>
      </c>
      <c r="F1709" s="18">
        <v>8.5222999999999995</v>
      </c>
      <c r="G1709" s="18">
        <v>11.4207</v>
      </c>
      <c r="H1709" s="18">
        <v>542</v>
      </c>
      <c r="I1709" s="18">
        <v>36.534700000000001</v>
      </c>
      <c r="J1709" s="18">
        <v>57.853999999999999</v>
      </c>
      <c r="K1709" s="18">
        <v>33.326700000000002</v>
      </c>
      <c r="L1709" s="18">
        <v>21.872499999999999</v>
      </c>
      <c r="M1709" s="18">
        <v>73.596299999999999</v>
      </c>
      <c r="N1709" s="18">
        <v>42.395099999999999</v>
      </c>
      <c r="O1709" s="18">
        <v>27.824100000000001</v>
      </c>
      <c r="P1709" s="4">
        <f>IF('Data 1Q Ahead No Spaces'!T1709&lt;5,0,IF('Data 1Q Ahead No Spaces'!T1709&lt;11,1,IF('Data 1Q Ahead No Spaces'!T1709&lt;17,2,3)))</f>
        <v>0</v>
      </c>
      <c r="Q1709" s="18">
        <v>187099.45</v>
      </c>
      <c r="R1709" s="7">
        <f>VLOOKUP('Data 1Q Ahead No Spaces'!W1709,Industry!$A$2:$B$11,2,FALSE)</f>
        <v>4</v>
      </c>
    </row>
    <row r="1710" spans="1:18" ht="15" customHeight="1" x14ac:dyDescent="0.35">
      <c r="A1710" s="4">
        <f>IF('Data 1Q Ahead No Spaces'!A1710='Data 1Q Ahead No Spaces'!A1709,'Data to Use'!A1709,'Data to Use'!A1709+1)</f>
        <v>43</v>
      </c>
      <c r="B1710" s="18">
        <v>1.4194</v>
      </c>
      <c r="C1710" s="18">
        <v>2.2721</v>
      </c>
      <c r="D1710" s="18">
        <v>1.8473999999999999</v>
      </c>
      <c r="E1710" s="18">
        <v>13.1775</v>
      </c>
      <c r="F1710" s="18">
        <v>6.1906999999999996</v>
      </c>
      <c r="G1710" s="18">
        <v>9.8612000000000002</v>
      </c>
      <c r="H1710" s="18">
        <v>569</v>
      </c>
      <c r="I1710" s="18">
        <v>35.060699999999997</v>
      </c>
      <c r="J1710" s="18">
        <v>64.538399999999996</v>
      </c>
      <c r="K1710" s="18">
        <v>35.171500000000002</v>
      </c>
      <c r="L1710" s="18">
        <v>23.4892</v>
      </c>
      <c r="M1710" s="18">
        <v>83.495999999999995</v>
      </c>
      <c r="N1710" s="18">
        <v>45.502899999999997</v>
      </c>
      <c r="O1710" s="18">
        <v>30.388999999999999</v>
      </c>
      <c r="P1710" s="4">
        <f>IF('Data 1Q Ahead No Spaces'!T1710&lt;5,0,IF('Data 1Q Ahead No Spaces'!T1710&lt;11,1,IF('Data 1Q Ahead No Spaces'!T1710&lt;17,2,3)))</f>
        <v>0</v>
      </c>
      <c r="Q1710" s="18">
        <v>194091.11</v>
      </c>
      <c r="R1710" s="7">
        <f>VLOOKUP('Data 1Q Ahead No Spaces'!W1710,Industry!$A$2:$B$11,2,FALSE)</f>
        <v>4</v>
      </c>
    </row>
    <row r="1711" spans="1:18" ht="15" customHeight="1" x14ac:dyDescent="0.35">
      <c r="A1711" s="4">
        <f>IF('Data 1Q Ahead No Spaces'!A1711='Data 1Q Ahead No Spaces'!A1710,'Data to Use'!A1710,'Data to Use'!A1710+1)</f>
        <v>43</v>
      </c>
      <c r="B1711" s="18">
        <v>1.2798</v>
      </c>
      <c r="C1711" s="18">
        <v>1.9521999999999999</v>
      </c>
      <c r="D1711" s="18">
        <v>1.6627000000000001</v>
      </c>
      <c r="E1711" s="18">
        <v>17.5</v>
      </c>
      <c r="F1711" s="18">
        <v>11.4071</v>
      </c>
      <c r="G1711" s="18">
        <v>13.993</v>
      </c>
      <c r="H1711" s="18">
        <v>572</v>
      </c>
      <c r="I1711" s="18">
        <v>37.914200000000001</v>
      </c>
      <c r="J1711" s="18">
        <v>61.535200000000003</v>
      </c>
      <c r="K1711" s="18">
        <v>36.199800000000003</v>
      </c>
      <c r="L1711" s="18">
        <v>24.251300000000001</v>
      </c>
      <c r="M1711" s="18">
        <v>69.987499999999997</v>
      </c>
      <c r="N1711" s="18">
        <v>41.1721</v>
      </c>
      <c r="O1711" s="18">
        <v>27.5824</v>
      </c>
      <c r="P1711" s="4">
        <f>IF('Data 1Q Ahead No Spaces'!T1711&lt;5,0,IF('Data 1Q Ahead No Spaces'!T1711&lt;11,1,IF('Data 1Q Ahead No Spaces'!T1711&lt;17,2,3)))</f>
        <v>0</v>
      </c>
      <c r="Q1711" s="18">
        <v>197142.12</v>
      </c>
      <c r="R1711" s="7">
        <f>VLOOKUP('Data 1Q Ahead No Spaces'!W1711,Industry!$A$2:$B$11,2,FALSE)</f>
        <v>4</v>
      </c>
    </row>
    <row r="1712" spans="1:18" ht="15" customHeight="1" x14ac:dyDescent="0.35">
      <c r="A1712" s="4">
        <f>IF('Data 1Q Ahead No Spaces'!A1712='Data 1Q Ahead No Spaces'!A1711,'Data to Use'!A1711,'Data to Use'!A1711+1)</f>
        <v>43</v>
      </c>
      <c r="B1712" s="18">
        <v>1.3826000000000001</v>
      </c>
      <c r="C1712" s="18">
        <v>2.1659000000000002</v>
      </c>
      <c r="D1712" s="18">
        <v>1.8002</v>
      </c>
      <c r="E1712" s="18">
        <v>14.023099999999999</v>
      </c>
      <c r="F1712" s="18">
        <v>9.3719999999999999</v>
      </c>
      <c r="G1712" s="18">
        <v>10.491099999999999</v>
      </c>
      <c r="H1712" s="18">
        <v>562</v>
      </c>
      <c r="I1712" s="18">
        <v>34.907200000000003</v>
      </c>
      <c r="J1712" s="18">
        <v>71.621700000000004</v>
      </c>
      <c r="K1712" s="18">
        <v>39.380400000000002</v>
      </c>
      <c r="L1712" s="18">
        <v>26.1496</v>
      </c>
      <c r="M1712" s="18">
        <v>81.871399999999994</v>
      </c>
      <c r="N1712" s="18">
        <v>45.016100000000002</v>
      </c>
      <c r="O1712" s="18">
        <v>29.8918</v>
      </c>
      <c r="P1712" s="4">
        <f>IF('Data 1Q Ahead No Spaces'!T1712&lt;5,0,IF('Data 1Q Ahead No Spaces'!T1712&lt;11,1,IF('Data 1Q Ahead No Spaces'!T1712&lt;17,2,3)))</f>
        <v>0</v>
      </c>
      <c r="Q1712" s="18">
        <v>191275.42</v>
      </c>
      <c r="R1712" s="7">
        <f>VLOOKUP('Data 1Q Ahead No Spaces'!W1712,Industry!$A$2:$B$11,2,FALSE)</f>
        <v>4</v>
      </c>
    </row>
    <row r="1713" spans="1:18" ht="15" customHeight="1" x14ac:dyDescent="0.35">
      <c r="A1713" s="4">
        <f>IF('Data 1Q Ahead No Spaces'!A1713='Data 1Q Ahead No Spaces'!A1712,'Data to Use'!A1712,'Data to Use'!A1712+1)</f>
        <v>43</v>
      </c>
      <c r="B1713" s="18">
        <v>1.4483999999999999</v>
      </c>
      <c r="C1713" s="18">
        <v>2.2042999999999999</v>
      </c>
      <c r="D1713" s="18">
        <v>1.8914</v>
      </c>
      <c r="E1713" s="18">
        <v>14.041700000000001</v>
      </c>
      <c r="F1713" s="18">
        <v>8.1120000000000001</v>
      </c>
      <c r="G1713" s="18">
        <v>10.638299999999999</v>
      </c>
      <c r="H1713" s="18">
        <v>600</v>
      </c>
      <c r="I1713" s="18">
        <v>35.083300000000001</v>
      </c>
      <c r="J1713" s="18">
        <v>66.511099999999999</v>
      </c>
      <c r="K1713" s="18">
        <v>37.292000000000002</v>
      </c>
      <c r="L1713" s="18">
        <v>25.019600000000001</v>
      </c>
      <c r="M1713" s="18">
        <v>78.352199999999996</v>
      </c>
      <c r="N1713" s="18">
        <v>43.931199999999997</v>
      </c>
      <c r="O1713" s="18">
        <v>29.4739</v>
      </c>
      <c r="P1713" s="4">
        <f>IF('Data 1Q Ahead No Spaces'!T1713&lt;5,0,IF('Data 1Q Ahead No Spaces'!T1713&lt;11,1,IF('Data 1Q Ahead No Spaces'!T1713&lt;17,2,3)))</f>
        <v>0</v>
      </c>
      <c r="Q1713" s="18">
        <v>182482.02</v>
      </c>
      <c r="R1713" s="7">
        <f>VLOOKUP('Data 1Q Ahead No Spaces'!W1713,Industry!$A$2:$B$11,2,FALSE)</f>
        <v>4</v>
      </c>
    </row>
    <row r="1714" spans="1:18" ht="15" customHeight="1" x14ac:dyDescent="0.35">
      <c r="A1714" s="4">
        <f>IF('Data 1Q Ahead No Spaces'!A1714='Data 1Q Ahead No Spaces'!A1713,'Data to Use'!A1713,'Data to Use'!A1713+1)</f>
        <v>43</v>
      </c>
      <c r="B1714" s="18">
        <v>1.524</v>
      </c>
      <c r="C1714" s="18">
        <v>2.2643</v>
      </c>
      <c r="D1714" s="18">
        <v>1.9943</v>
      </c>
      <c r="E1714" s="18">
        <v>13.1967</v>
      </c>
      <c r="F1714" s="18">
        <v>6.4019000000000004</v>
      </c>
      <c r="G1714" s="18">
        <v>9.7966999999999995</v>
      </c>
      <c r="H1714" s="18">
        <v>600</v>
      </c>
      <c r="I1714" s="18">
        <v>34.399500000000003</v>
      </c>
      <c r="J1714" s="18">
        <v>67.026700000000005</v>
      </c>
      <c r="K1714" s="18">
        <v>36.631799999999998</v>
      </c>
      <c r="L1714" s="18">
        <v>24.508299999999998</v>
      </c>
      <c r="M1714" s="18">
        <v>82.974000000000004</v>
      </c>
      <c r="N1714" s="18">
        <v>45.3474</v>
      </c>
      <c r="O1714" s="18">
        <v>30.339500000000001</v>
      </c>
      <c r="P1714" s="4">
        <f>IF('Data 1Q Ahead No Spaces'!T1714&lt;5,0,IF('Data 1Q Ahead No Spaces'!T1714&lt;11,1,IF('Data 1Q Ahead No Spaces'!T1714&lt;17,2,3)))</f>
        <v>0</v>
      </c>
      <c r="Q1714" s="18">
        <v>194946.64</v>
      </c>
      <c r="R1714" s="7">
        <f>VLOOKUP('Data 1Q Ahead No Spaces'!W1714,Industry!$A$2:$B$11,2,FALSE)</f>
        <v>4</v>
      </c>
    </row>
    <row r="1715" spans="1:18" ht="15" customHeight="1" x14ac:dyDescent="0.35">
      <c r="A1715" s="4">
        <f>IF('Data 1Q Ahead No Spaces'!A1715='Data 1Q Ahead No Spaces'!A1714,'Data to Use'!A1714,'Data to Use'!A1714+1)</f>
        <v>43</v>
      </c>
      <c r="B1715" s="18">
        <v>1.3513999999999999</v>
      </c>
      <c r="C1715" s="18">
        <v>2.0116999999999998</v>
      </c>
      <c r="D1715" s="18">
        <v>1.7650999999999999</v>
      </c>
      <c r="E1715" s="18">
        <v>18.685700000000001</v>
      </c>
      <c r="F1715" s="18">
        <v>11.011900000000001</v>
      </c>
      <c r="G1715" s="18">
        <v>15.001799999999999</v>
      </c>
      <c r="H1715" s="18">
        <v>560</v>
      </c>
      <c r="I1715" s="18">
        <v>36.873199999999997</v>
      </c>
      <c r="J1715" s="18">
        <v>62.141500000000001</v>
      </c>
      <c r="K1715" s="18">
        <v>36.4422</v>
      </c>
      <c r="L1715" s="18">
        <v>24.342099999999999</v>
      </c>
      <c r="M1715" s="18">
        <v>70.520499999999998</v>
      </c>
      <c r="N1715" s="18">
        <v>41.356000000000002</v>
      </c>
      <c r="O1715" s="18">
        <v>27.624300000000002</v>
      </c>
      <c r="P1715" s="4">
        <f>IF('Data 1Q Ahead No Spaces'!T1715&lt;5,0,IF('Data 1Q Ahead No Spaces'!T1715&lt;11,1,IF('Data 1Q Ahead No Spaces'!T1715&lt;17,2,3)))</f>
        <v>0</v>
      </c>
      <c r="Q1715" s="18">
        <v>209728.48</v>
      </c>
      <c r="R1715" s="7">
        <f>VLOOKUP('Data 1Q Ahead No Spaces'!W1715,Industry!$A$2:$B$11,2,FALSE)</f>
        <v>4</v>
      </c>
    </row>
    <row r="1716" spans="1:18" ht="15" customHeight="1" x14ac:dyDescent="0.35">
      <c r="A1716" s="4">
        <f>IF('Data 1Q Ahead No Spaces'!A1716='Data 1Q Ahead No Spaces'!A1715,'Data to Use'!A1715,'Data to Use'!A1715+1)</f>
        <v>43</v>
      </c>
      <c r="B1716" s="18">
        <v>1.3174999999999999</v>
      </c>
      <c r="C1716" s="18">
        <v>2.0194999999999999</v>
      </c>
      <c r="D1716" s="18">
        <v>1.7194</v>
      </c>
      <c r="E1716" s="18">
        <v>14.821999999999999</v>
      </c>
      <c r="F1716" s="18">
        <v>10.3345</v>
      </c>
      <c r="G1716" s="18">
        <v>11.146599999999999</v>
      </c>
      <c r="H1716" s="18">
        <v>573</v>
      </c>
      <c r="I1716" s="18">
        <v>34.9893</v>
      </c>
      <c r="J1716" s="18">
        <v>62.211399999999998</v>
      </c>
      <c r="K1716" s="18">
        <v>35.7776</v>
      </c>
      <c r="L1716" s="18">
        <v>23.336400000000001</v>
      </c>
      <c r="M1716" s="18">
        <v>73.883799999999994</v>
      </c>
      <c r="N1716" s="18">
        <v>42.490299999999998</v>
      </c>
      <c r="O1716" s="18">
        <v>27.7149</v>
      </c>
      <c r="P1716" s="4">
        <f>IF('Data 1Q Ahead No Spaces'!T1716&lt;5,0,IF('Data 1Q Ahead No Spaces'!T1716&lt;11,1,IF('Data 1Q Ahead No Spaces'!T1716&lt;17,2,3)))</f>
        <v>0</v>
      </c>
      <c r="Q1716" s="18">
        <v>199999.45</v>
      </c>
      <c r="R1716" s="7">
        <f>VLOOKUP('Data 1Q Ahead No Spaces'!W1716,Industry!$A$2:$B$11,2,FALSE)</f>
        <v>4</v>
      </c>
    </row>
    <row r="1717" spans="1:18" ht="15" customHeight="1" x14ac:dyDescent="0.35">
      <c r="A1717" s="4">
        <f>IF('Data 1Q Ahead No Spaces'!A1717='Data 1Q Ahead No Spaces'!A1716,'Data to Use'!A1716,'Data to Use'!A1716+1)</f>
        <v>43</v>
      </c>
      <c r="B1717" s="18">
        <v>1.3078000000000001</v>
      </c>
      <c r="C1717" s="18">
        <v>1.9962</v>
      </c>
      <c r="D1717" s="18">
        <v>1.7061999999999999</v>
      </c>
      <c r="E1717" s="18">
        <v>15.9009</v>
      </c>
      <c r="F1717" s="18">
        <v>9.5428999999999995</v>
      </c>
      <c r="G1717" s="18">
        <v>12.0685</v>
      </c>
      <c r="H1717" s="18">
        <v>555</v>
      </c>
      <c r="I1717" s="18">
        <v>35.918199999999999</v>
      </c>
      <c r="J1717" s="18">
        <v>59.138399999999997</v>
      </c>
      <c r="K1717" s="18">
        <v>34.1599</v>
      </c>
      <c r="L1717" s="18">
        <v>22.578299999999999</v>
      </c>
      <c r="M1717" s="18">
        <v>73.122200000000007</v>
      </c>
      <c r="N1717" s="18">
        <v>42.237299999999998</v>
      </c>
      <c r="O1717" s="18">
        <v>27.917200000000001</v>
      </c>
      <c r="P1717" s="4">
        <f>IF('Data 1Q Ahead No Spaces'!T1717&lt;5,0,IF('Data 1Q Ahead No Spaces'!T1717&lt;11,1,IF('Data 1Q Ahead No Spaces'!T1717&lt;17,2,3)))</f>
        <v>0</v>
      </c>
      <c r="Q1717" s="18">
        <v>250977.96</v>
      </c>
      <c r="R1717" s="7">
        <f>VLOOKUP('Data 1Q Ahead No Spaces'!W1717,Industry!$A$2:$B$11,2,FALSE)</f>
        <v>4</v>
      </c>
    </row>
    <row r="1718" spans="1:18" ht="15" customHeight="1" x14ac:dyDescent="0.35">
      <c r="A1718" s="4">
        <f>IF('Data 1Q Ahead No Spaces'!A1718='Data 1Q Ahead No Spaces'!A1717,'Data to Use'!A1717,'Data to Use'!A1717+1)</f>
        <v>43</v>
      </c>
      <c r="B1718" s="18">
        <v>1.3573</v>
      </c>
      <c r="C1718" s="18">
        <v>2.0834000000000001</v>
      </c>
      <c r="D1718" s="18">
        <v>1.77</v>
      </c>
      <c r="E1718" s="18">
        <v>13.867800000000001</v>
      </c>
      <c r="F1718" s="18">
        <v>7.8667999999999996</v>
      </c>
      <c r="G1718" s="18">
        <v>10.3271</v>
      </c>
      <c r="H1718" s="18">
        <v>590</v>
      </c>
      <c r="I1718" s="18">
        <v>35.9011</v>
      </c>
      <c r="J1718" s="18">
        <v>53.2258</v>
      </c>
      <c r="K1718" s="18">
        <v>30.748699999999999</v>
      </c>
      <c r="L1718" s="18">
        <v>20.326699999999999</v>
      </c>
      <c r="M1718" s="18">
        <v>73.099599999999995</v>
      </c>
      <c r="N1718" s="18">
        <v>42.229799999999997</v>
      </c>
      <c r="O1718" s="18">
        <v>27.916399999999999</v>
      </c>
      <c r="P1718" s="4">
        <f>IF('Data 1Q Ahead No Spaces'!T1718&lt;5,0,IF('Data 1Q Ahead No Spaces'!T1718&lt;11,1,IF('Data 1Q Ahead No Spaces'!T1718&lt;17,2,3)))</f>
        <v>0</v>
      </c>
      <c r="Q1718" s="18">
        <v>251917.16</v>
      </c>
      <c r="R1718" s="7">
        <f>VLOOKUP('Data 1Q Ahead No Spaces'!W1718,Industry!$A$2:$B$11,2,FALSE)</f>
        <v>4</v>
      </c>
    </row>
    <row r="1719" spans="1:18" ht="15" customHeight="1" x14ac:dyDescent="0.35">
      <c r="A1719" s="4">
        <f>IF('Data 1Q Ahead No Spaces'!A1719='Data 1Q Ahead No Spaces'!A1718,'Data to Use'!A1718,'Data to Use'!A1718+1)</f>
        <v>43</v>
      </c>
      <c r="B1719" s="18">
        <v>1.2777000000000001</v>
      </c>
      <c r="C1719" s="18">
        <v>1.9489000000000001</v>
      </c>
      <c r="D1719" s="18">
        <v>1.6688000000000001</v>
      </c>
      <c r="E1719" s="18">
        <v>20.223299999999998</v>
      </c>
      <c r="F1719" s="18">
        <v>11.996499999999999</v>
      </c>
      <c r="G1719" s="18">
        <v>16.135100000000001</v>
      </c>
      <c r="H1719" s="18">
        <v>533</v>
      </c>
      <c r="I1719" s="18">
        <v>37.587899999999998</v>
      </c>
      <c r="J1719" s="18">
        <v>50.670400000000001</v>
      </c>
      <c r="K1719" s="18">
        <v>30.4819</v>
      </c>
      <c r="L1719" s="18">
        <v>20.3919</v>
      </c>
      <c r="M1719" s="18">
        <v>66.231099999999998</v>
      </c>
      <c r="N1719" s="18">
        <v>39.842799999999997</v>
      </c>
      <c r="O1719" s="18">
        <v>26.654199999999999</v>
      </c>
      <c r="P1719" s="4">
        <f>IF('Data 1Q Ahead No Spaces'!T1719&lt;5,0,IF('Data 1Q Ahead No Spaces'!T1719&lt;11,1,IF('Data 1Q Ahead No Spaces'!T1719&lt;17,2,3)))</f>
        <v>0</v>
      </c>
      <c r="Q1719" s="18">
        <v>231814.3</v>
      </c>
      <c r="R1719" s="7">
        <f>VLOOKUP('Data 1Q Ahead No Spaces'!W1719,Industry!$A$2:$B$11,2,FALSE)</f>
        <v>4</v>
      </c>
    </row>
    <row r="1720" spans="1:18" ht="15" customHeight="1" x14ac:dyDescent="0.35">
      <c r="A1720" s="4">
        <f>IF('Data 1Q Ahead No Spaces'!A1720='Data 1Q Ahead No Spaces'!A1719,'Data to Use'!A1719,'Data to Use'!A1719+1)</f>
        <v>43</v>
      </c>
      <c r="B1720" s="18">
        <v>1.3246</v>
      </c>
      <c r="C1720" s="18">
        <v>2.0512000000000001</v>
      </c>
      <c r="D1720" s="18">
        <v>1.7330000000000001</v>
      </c>
      <c r="E1720" s="18">
        <v>15.0524</v>
      </c>
      <c r="F1720" s="18">
        <v>9.5396000000000001</v>
      </c>
      <c r="G1720" s="18">
        <v>11.2356</v>
      </c>
      <c r="H1720" s="18">
        <v>573</v>
      </c>
      <c r="I1720" s="18">
        <v>34.744599999999998</v>
      </c>
      <c r="J1720" s="18">
        <v>58.742600000000003</v>
      </c>
      <c r="K1720" s="18">
        <v>33.515900000000002</v>
      </c>
      <c r="L1720" s="18">
        <v>22.034600000000001</v>
      </c>
      <c r="M1720" s="18">
        <v>75.268000000000001</v>
      </c>
      <c r="N1720" s="18">
        <v>42.944499999999998</v>
      </c>
      <c r="O1720" s="18">
        <v>28.2333</v>
      </c>
      <c r="P1720" s="4">
        <f>IF('Data 1Q Ahead No Spaces'!T1720&lt;5,0,IF('Data 1Q Ahead No Spaces'!T1720&lt;11,1,IF('Data 1Q Ahead No Spaces'!T1720&lt;17,2,3)))</f>
        <v>0</v>
      </c>
      <c r="Q1720" s="18">
        <v>255465.64</v>
      </c>
      <c r="R1720" s="7">
        <f>VLOOKUP('Data 1Q Ahead No Spaces'!W1720,Industry!$A$2:$B$11,2,FALSE)</f>
        <v>4</v>
      </c>
    </row>
    <row r="1721" spans="1:18" ht="15" customHeight="1" x14ac:dyDescent="0.35">
      <c r="A1721" s="4">
        <f>IF('Data 1Q Ahead No Spaces'!A1721='Data 1Q Ahead No Spaces'!A1720,'Data to Use'!A1720,'Data to Use'!A1720+1)</f>
        <v>43</v>
      </c>
      <c r="B1721" s="18">
        <v>1.3180000000000001</v>
      </c>
      <c r="C1721" s="18">
        <v>2.0505</v>
      </c>
      <c r="D1721" s="18">
        <v>1.7274</v>
      </c>
      <c r="E1721" s="18">
        <v>15.2666</v>
      </c>
      <c r="F1721" s="18">
        <v>9.6623000000000001</v>
      </c>
      <c r="G1721" s="18">
        <v>11.5059</v>
      </c>
      <c r="H1721" s="18">
        <v>589</v>
      </c>
      <c r="I1721" s="18">
        <v>35.657699999999998</v>
      </c>
      <c r="J1721" s="18">
        <v>56.835700000000003</v>
      </c>
      <c r="K1721" s="18">
        <v>32.547699999999999</v>
      </c>
      <c r="L1721" s="18">
        <v>21.6874</v>
      </c>
      <c r="M1721" s="18">
        <v>74.622500000000002</v>
      </c>
      <c r="N1721" s="18">
        <v>42.733600000000003</v>
      </c>
      <c r="O1721" s="18">
        <v>28.474499999999999</v>
      </c>
      <c r="P1721" s="4">
        <f>IF('Data 1Q Ahead No Spaces'!T1721&lt;5,0,IF('Data 1Q Ahead No Spaces'!T1721&lt;11,1,IF('Data 1Q Ahead No Spaces'!T1721&lt;17,2,3)))</f>
        <v>0</v>
      </c>
      <c r="Q1721" s="18">
        <v>254552.04</v>
      </c>
      <c r="R1721" s="7">
        <f>VLOOKUP('Data 1Q Ahead No Spaces'!W1721,Industry!$A$2:$B$11,2,FALSE)</f>
        <v>4</v>
      </c>
    </row>
    <row r="1722" spans="1:18" ht="15" customHeight="1" x14ac:dyDescent="0.35">
      <c r="A1722" s="4">
        <f>IF('Data 1Q Ahead No Spaces'!A1722='Data 1Q Ahead No Spaces'!A1721,'Data to Use'!A1721,'Data to Use'!A1721+1)</f>
        <v>43</v>
      </c>
      <c r="B1722" s="18">
        <v>1.4384999999999999</v>
      </c>
      <c r="C1722" s="18">
        <v>2.1981000000000002</v>
      </c>
      <c r="D1722" s="18">
        <v>1.8875</v>
      </c>
      <c r="E1722" s="18">
        <v>14.371600000000001</v>
      </c>
      <c r="F1722" s="18">
        <v>8.2675000000000001</v>
      </c>
      <c r="G1722" s="18">
        <v>10.658799999999999</v>
      </c>
      <c r="H1722" s="18">
        <v>592</v>
      </c>
      <c r="I1722" s="18">
        <v>34.969700000000003</v>
      </c>
      <c r="J1722" s="18">
        <v>56.726799999999997</v>
      </c>
      <c r="K1722" s="18">
        <v>31.738399999999999</v>
      </c>
      <c r="L1722" s="18">
        <v>21.223500000000001</v>
      </c>
      <c r="M1722" s="18">
        <v>78.732100000000003</v>
      </c>
      <c r="N1722" s="18">
        <v>44.0503</v>
      </c>
      <c r="O1722" s="18">
        <v>29.456399999999999</v>
      </c>
      <c r="P1722" s="4">
        <f>IF('Data 1Q Ahead No Spaces'!T1722&lt;5,0,IF('Data 1Q Ahead No Spaces'!T1722&lt;11,1,IF('Data 1Q Ahead No Spaces'!T1722&lt;17,2,3)))</f>
        <v>0</v>
      </c>
      <c r="Q1722" s="18">
        <v>248823.5</v>
      </c>
      <c r="R1722" s="7">
        <f>VLOOKUP('Data 1Q Ahead No Spaces'!W1722,Industry!$A$2:$B$11,2,FALSE)</f>
        <v>4</v>
      </c>
    </row>
    <row r="1723" spans="1:18" ht="15" customHeight="1" x14ac:dyDescent="0.35">
      <c r="A1723" s="4">
        <f>IF('Data 1Q Ahead No Spaces'!A1723='Data 1Q Ahead No Spaces'!A1722,'Data to Use'!A1722,'Data to Use'!A1722+1)</f>
        <v>43</v>
      </c>
      <c r="B1723" s="18">
        <v>1.381</v>
      </c>
      <c r="C1723" s="18">
        <v>2.1078000000000001</v>
      </c>
      <c r="D1723" s="18">
        <v>1.8369</v>
      </c>
      <c r="E1723" s="18">
        <v>16.552499999999998</v>
      </c>
      <c r="F1723" s="18">
        <v>10.063700000000001</v>
      </c>
      <c r="G1723" s="18">
        <v>12.6454</v>
      </c>
      <c r="H1723" s="18">
        <v>581</v>
      </c>
      <c r="I1723" s="18">
        <v>37.242800000000003</v>
      </c>
      <c r="J1723" s="18">
        <v>54.781799999999997</v>
      </c>
      <c r="K1723" s="18">
        <v>32.293799999999997</v>
      </c>
      <c r="L1723" s="18">
        <v>21.762499999999999</v>
      </c>
      <c r="M1723" s="18">
        <v>69.6357</v>
      </c>
      <c r="N1723" s="18">
        <v>41.050199999999997</v>
      </c>
      <c r="O1723" s="18">
        <v>27.663399999999999</v>
      </c>
      <c r="P1723" s="4">
        <f>IF('Data 1Q Ahead No Spaces'!T1723&lt;5,0,IF('Data 1Q Ahead No Spaces'!T1723&lt;11,1,IF('Data 1Q Ahead No Spaces'!T1723&lt;17,2,3)))</f>
        <v>0</v>
      </c>
      <c r="Q1723" s="18">
        <v>241154.81890000001</v>
      </c>
      <c r="R1723" s="7">
        <f>VLOOKUP('Data 1Q Ahead No Spaces'!W1723,Industry!$A$2:$B$11,2,FALSE)</f>
        <v>4</v>
      </c>
    </row>
    <row r="1724" spans="1:18" ht="15" customHeight="1" x14ac:dyDescent="0.35">
      <c r="A1724" s="4">
        <f>IF('Data 1Q Ahead No Spaces'!A1724='Data 1Q Ahead No Spaces'!A1723,'Data to Use'!A1723,'Data to Use'!A1723+1)</f>
        <v>43</v>
      </c>
      <c r="B1724" s="18">
        <v>1.3865000000000001</v>
      </c>
      <c r="C1724" s="18">
        <v>2.0773999999999999</v>
      </c>
      <c r="D1724" s="18">
        <v>1.8517000000000001</v>
      </c>
      <c r="E1724" s="18">
        <v>14.261799999999999</v>
      </c>
      <c r="F1724" s="18">
        <v>10.2712</v>
      </c>
      <c r="G1724" s="18">
        <v>10.4611</v>
      </c>
      <c r="H1724" s="18">
        <v>592</v>
      </c>
      <c r="I1724" s="18">
        <v>36.089799999999997</v>
      </c>
      <c r="J1724" s="18">
        <v>61.6798</v>
      </c>
      <c r="K1724" s="18">
        <v>36.125500000000002</v>
      </c>
      <c r="L1724" s="18">
        <v>23.816800000000001</v>
      </c>
      <c r="M1724" s="18">
        <v>70.737499999999997</v>
      </c>
      <c r="N1724" s="18">
        <v>41.430599999999998</v>
      </c>
      <c r="O1724" s="18">
        <v>27.314299999999999</v>
      </c>
      <c r="P1724" s="4">
        <f>IF('Data 1Q Ahead No Spaces'!T1724&lt;5,0,IF('Data 1Q Ahead No Spaces'!T1724&lt;11,1,IF('Data 1Q Ahead No Spaces'!T1724&lt;17,2,3)))</f>
        <v>0</v>
      </c>
      <c r="Q1724" s="18">
        <v>257463.3</v>
      </c>
      <c r="R1724" s="7">
        <f>VLOOKUP('Data 1Q Ahead No Spaces'!W1724,Industry!$A$2:$B$11,2,FALSE)</f>
        <v>4</v>
      </c>
    </row>
    <row r="1725" spans="1:18" ht="15" customHeight="1" x14ac:dyDescent="0.35">
      <c r="A1725" s="4">
        <f>IF('Data 1Q Ahead No Spaces'!A1725='Data 1Q Ahead No Spaces'!A1724,'Data to Use'!A1724,'Data to Use'!A1724+1)</f>
        <v>43</v>
      </c>
      <c r="B1725" s="18">
        <v>1.3424</v>
      </c>
      <c r="C1725" s="18">
        <v>2.0289999999999999</v>
      </c>
      <c r="D1725" s="18">
        <v>1.7965</v>
      </c>
      <c r="E1725" s="18">
        <v>15.8193</v>
      </c>
      <c r="F1725" s="18">
        <v>10.3607</v>
      </c>
      <c r="G1725" s="18">
        <v>11.8246</v>
      </c>
      <c r="H1725" s="18">
        <v>570</v>
      </c>
      <c r="I1725" s="18">
        <v>38.155299999999997</v>
      </c>
      <c r="J1725" s="18">
        <v>54.931600000000003</v>
      </c>
      <c r="K1725" s="18">
        <v>33.263399999999997</v>
      </c>
      <c r="L1725" s="18">
        <v>22.327999999999999</v>
      </c>
      <c r="M1725" s="18">
        <v>65.141300000000001</v>
      </c>
      <c r="N1725" s="18">
        <v>39.445799999999998</v>
      </c>
      <c r="O1725" s="18">
        <v>26.477899999999998</v>
      </c>
      <c r="P1725" s="4">
        <f>IF('Data 1Q Ahead No Spaces'!T1725&lt;5,0,IF('Data 1Q Ahead No Spaces'!T1725&lt;11,1,IF('Data 1Q Ahead No Spaces'!T1725&lt;17,2,3)))</f>
        <v>0</v>
      </c>
      <c r="Q1725" s="18">
        <v>237442.66</v>
      </c>
      <c r="R1725" s="7">
        <f>VLOOKUP('Data 1Q Ahead No Spaces'!W1725,Industry!$A$2:$B$11,2,FALSE)</f>
        <v>4</v>
      </c>
    </row>
    <row r="1726" spans="1:18" ht="15" customHeight="1" x14ac:dyDescent="0.35">
      <c r="A1726" s="4">
        <f>IF('Data 1Q Ahead No Spaces'!A1726='Data 1Q Ahead No Spaces'!A1725,'Data to Use'!A1725,'Data to Use'!A1725+1)</f>
        <v>43</v>
      </c>
      <c r="B1726" s="18">
        <v>1.3654999999999999</v>
      </c>
      <c r="C1726" s="18">
        <v>2.0893000000000002</v>
      </c>
      <c r="D1726" s="18">
        <v>1.8362000000000001</v>
      </c>
      <c r="E1726" s="18">
        <v>12.75</v>
      </c>
      <c r="F1726" s="18">
        <v>7.9897999999999998</v>
      </c>
      <c r="G1726" s="18">
        <v>9.2677999999999994</v>
      </c>
      <c r="H1726" s="18">
        <v>676</v>
      </c>
      <c r="I1726" s="18">
        <v>38.094000000000001</v>
      </c>
      <c r="J1726" s="18">
        <v>52.688200000000002</v>
      </c>
      <c r="K1726" s="18">
        <v>31.743099999999998</v>
      </c>
      <c r="L1726" s="18">
        <v>21.325399999999998</v>
      </c>
      <c r="M1726" s="18">
        <v>65.983400000000003</v>
      </c>
      <c r="N1726" s="18">
        <v>39.753</v>
      </c>
      <c r="O1726" s="18">
        <v>26.706600000000002</v>
      </c>
      <c r="P1726" s="4">
        <f>IF('Data 1Q Ahead No Spaces'!T1726&lt;5,0,IF('Data 1Q Ahead No Spaces'!T1726&lt;11,1,IF('Data 1Q Ahead No Spaces'!T1726&lt;17,2,3)))</f>
        <v>0</v>
      </c>
      <c r="Q1726" s="18">
        <v>246123.29</v>
      </c>
      <c r="R1726" s="7">
        <f>VLOOKUP('Data 1Q Ahead No Spaces'!W1726,Industry!$A$2:$B$11,2,FALSE)</f>
        <v>4</v>
      </c>
    </row>
    <row r="1727" spans="1:18" ht="15" customHeight="1" x14ac:dyDescent="0.35">
      <c r="A1727" s="4">
        <f>IF('Data 1Q Ahead No Spaces'!A1727='Data 1Q Ahead No Spaces'!A1726,'Data to Use'!A1726,'Data to Use'!A1726+1)</f>
        <v>43</v>
      </c>
      <c r="B1727" s="18">
        <v>1.0025999999999999</v>
      </c>
      <c r="C1727" s="18">
        <v>1.6778999999999999</v>
      </c>
      <c r="D1727" s="18">
        <v>1.3413999999999999</v>
      </c>
      <c r="E1727" s="18">
        <v>16.438199999999998</v>
      </c>
      <c r="F1727" s="18">
        <v>9.9214000000000002</v>
      </c>
      <c r="G1727" s="18">
        <v>12.7592</v>
      </c>
      <c r="H1727" s="18">
        <v>623</v>
      </c>
      <c r="I1727" s="18">
        <v>39.999000000000002</v>
      </c>
      <c r="J1727" s="18">
        <v>46.132599999999996</v>
      </c>
      <c r="K1727" s="18">
        <v>30.151499999999999</v>
      </c>
      <c r="L1727" s="18">
        <v>19.482500000000002</v>
      </c>
      <c r="M1727" s="18">
        <v>53.002800000000001</v>
      </c>
      <c r="N1727" s="18">
        <v>34.6417</v>
      </c>
      <c r="O1727" s="18">
        <v>22.383900000000001</v>
      </c>
      <c r="P1727" s="4">
        <f>IF('Data 1Q Ahead No Spaces'!T1727&lt;5,0,IF('Data 1Q Ahead No Spaces'!T1727&lt;11,1,IF('Data 1Q Ahead No Spaces'!T1727&lt;17,2,3)))</f>
        <v>0</v>
      </c>
      <c r="Q1727" s="18">
        <v>274315.44</v>
      </c>
      <c r="R1727" s="7">
        <f>VLOOKUP('Data 1Q Ahead No Spaces'!W1727,Industry!$A$2:$B$11,2,FALSE)</f>
        <v>4</v>
      </c>
    </row>
    <row r="1728" spans="1:18" ht="15" customHeight="1" x14ac:dyDescent="0.35">
      <c r="A1728" s="4">
        <f>IF('Data 1Q Ahead No Spaces'!A1728='Data 1Q Ahead No Spaces'!A1727,'Data to Use'!A1727,'Data to Use'!A1727+1)</f>
        <v>43</v>
      </c>
      <c r="B1728" s="18">
        <v>1.0739000000000001</v>
      </c>
      <c r="C1728" s="18">
        <v>1.7379</v>
      </c>
      <c r="D1728" s="18">
        <v>1.4466000000000001</v>
      </c>
      <c r="E1728" s="18">
        <v>9.4886999999999997</v>
      </c>
      <c r="F1728" s="18">
        <v>6.7948000000000004</v>
      </c>
      <c r="G1728" s="18">
        <v>6.7378</v>
      </c>
      <c r="H1728" s="18">
        <v>843</v>
      </c>
      <c r="I1728" s="18">
        <v>38.144500000000001</v>
      </c>
      <c r="J1728" s="18">
        <v>48.781100000000002</v>
      </c>
      <c r="K1728" s="18">
        <v>30.900300000000001</v>
      </c>
      <c r="L1728" s="18">
        <v>19.4374</v>
      </c>
      <c r="M1728" s="18">
        <v>57.866</v>
      </c>
      <c r="N1728" s="18">
        <v>36.655099999999997</v>
      </c>
      <c r="O1728" s="18">
        <v>23.057400000000001</v>
      </c>
      <c r="P1728" s="4">
        <f>IF('Data 1Q Ahead No Spaces'!T1728&lt;5,0,IF('Data 1Q Ahead No Spaces'!T1728&lt;11,1,IF('Data 1Q Ahead No Spaces'!T1728&lt;17,2,3)))</f>
        <v>0</v>
      </c>
      <c r="Q1728" s="18">
        <v>251867.35</v>
      </c>
      <c r="R1728" s="7">
        <f>VLOOKUP('Data 1Q Ahead No Spaces'!W1728,Industry!$A$2:$B$11,2,FALSE)</f>
        <v>4</v>
      </c>
    </row>
    <row r="1729" spans="1:18" ht="15" customHeight="1" x14ac:dyDescent="0.35">
      <c r="A1729" s="4">
        <f>IF('Data 1Q Ahead No Spaces'!A1729='Data 1Q Ahead No Spaces'!A1728,'Data to Use'!A1728,'Data to Use'!A1728+1)</f>
        <v>43</v>
      </c>
      <c r="B1729" s="18">
        <v>1.2279</v>
      </c>
      <c r="C1729" s="18">
        <v>1.8894</v>
      </c>
      <c r="D1729" s="18">
        <v>1.6678999999999999</v>
      </c>
      <c r="E1729" s="18">
        <v>14.828900000000001</v>
      </c>
      <c r="F1729" s="18">
        <v>9.6816999999999993</v>
      </c>
      <c r="G1729" s="18">
        <v>10.7037</v>
      </c>
      <c r="H1729" s="18">
        <v>567</v>
      </c>
      <c r="I1729" s="18">
        <v>39.709499999999998</v>
      </c>
      <c r="J1729" s="18">
        <v>52.168700000000001</v>
      </c>
      <c r="K1729" s="18">
        <v>32.659999999999997</v>
      </c>
      <c r="L1729" s="18">
        <v>21.5703</v>
      </c>
      <c r="M1729" s="18">
        <v>59.732799999999997</v>
      </c>
      <c r="N1729" s="18">
        <v>37.395499999999998</v>
      </c>
      <c r="O1729" s="18">
        <v>24.697900000000001</v>
      </c>
      <c r="P1729" s="4">
        <f>IF('Data 1Q Ahead No Spaces'!T1729&lt;5,0,IF('Data 1Q Ahead No Spaces'!T1729&lt;11,1,IF('Data 1Q Ahead No Spaces'!T1729&lt;17,2,3)))</f>
        <v>0</v>
      </c>
      <c r="Q1729" s="18">
        <v>231415.7</v>
      </c>
      <c r="R1729" s="7">
        <f>VLOOKUP('Data 1Q Ahead No Spaces'!W1729,Industry!$A$2:$B$11,2,FALSE)</f>
        <v>4</v>
      </c>
    </row>
    <row r="1730" spans="1:18" ht="15" customHeight="1" x14ac:dyDescent="0.35">
      <c r="A1730" s="4">
        <f>IF('Data 1Q Ahead No Spaces'!A1730='Data 1Q Ahead No Spaces'!A1729,'Data to Use'!A1729,'Data to Use'!A1729+1)</f>
        <v>43</v>
      </c>
      <c r="B1730" s="18">
        <v>1.3094000000000001</v>
      </c>
      <c r="C1730" s="18">
        <v>2.0644999999999998</v>
      </c>
      <c r="D1730" s="18">
        <v>1.7894000000000001</v>
      </c>
      <c r="E1730" s="18">
        <v>14.099500000000001</v>
      </c>
      <c r="F1730" s="18">
        <v>8.4047999999999998</v>
      </c>
      <c r="G1730" s="18">
        <v>9.9720999999999993</v>
      </c>
      <c r="H1730" s="18">
        <v>573</v>
      </c>
      <c r="I1730" s="18">
        <v>38.7879</v>
      </c>
      <c r="J1730" s="18">
        <v>53.488999999999997</v>
      </c>
      <c r="K1730" s="18">
        <v>32.716999999999999</v>
      </c>
      <c r="L1730" s="18">
        <v>21.544899999999998</v>
      </c>
      <c r="M1730" s="18">
        <v>63.490299999999998</v>
      </c>
      <c r="N1730" s="18">
        <v>38.834299999999999</v>
      </c>
      <c r="O1730" s="18">
        <v>25.5733</v>
      </c>
      <c r="P1730" s="4">
        <f>IF('Data 1Q Ahead No Spaces'!T1730&lt;5,0,IF('Data 1Q Ahead No Spaces'!T1730&lt;11,1,IF('Data 1Q Ahead No Spaces'!T1730&lt;17,2,3)))</f>
        <v>0</v>
      </c>
      <c r="Q1730" s="18">
        <v>183740.4</v>
      </c>
      <c r="R1730" s="7">
        <f>VLOOKUP('Data 1Q Ahead No Spaces'!W1730,Industry!$A$2:$B$11,2,FALSE)</f>
        <v>4</v>
      </c>
    </row>
    <row r="1731" spans="1:18" ht="15" customHeight="1" x14ac:dyDescent="0.35">
      <c r="A1731" s="4">
        <f>IF('Data 1Q Ahead No Spaces'!A1731='Data 1Q Ahead No Spaces'!A1730,'Data to Use'!A1730,'Data to Use'!A1730+1)</f>
        <v>43</v>
      </c>
      <c r="B1731" s="18">
        <v>1.1229</v>
      </c>
      <c r="C1731" s="18">
        <v>1.9245000000000001</v>
      </c>
      <c r="D1731" s="18">
        <v>1.5634000000000001</v>
      </c>
      <c r="E1731" s="18">
        <v>16.058399999999999</v>
      </c>
      <c r="F1731" s="18">
        <v>10.102399999999999</v>
      </c>
      <c r="G1731" s="18">
        <v>11.755800000000001</v>
      </c>
      <c r="H1731" s="18">
        <v>565</v>
      </c>
      <c r="I1731" s="18">
        <v>40.357500000000002</v>
      </c>
      <c r="J1731" s="18">
        <v>48.302300000000002</v>
      </c>
      <c r="K1731" s="18">
        <v>31.065899999999999</v>
      </c>
      <c r="L1731" s="18">
        <v>20.235399999999998</v>
      </c>
      <c r="M1731" s="18">
        <v>55.4831</v>
      </c>
      <c r="N1731" s="18">
        <v>35.6843</v>
      </c>
      <c r="O1731" s="18">
        <v>23.2437</v>
      </c>
      <c r="P1731" s="4">
        <f>IF('Data 1Q Ahead No Spaces'!T1731&lt;5,0,IF('Data 1Q Ahead No Spaces'!T1731&lt;11,1,IF('Data 1Q Ahead No Spaces'!T1731&lt;17,2,3)))</f>
        <v>0</v>
      </c>
      <c r="Q1731" s="18">
        <v>209830.32</v>
      </c>
      <c r="R1731" s="7">
        <f>VLOOKUP('Data 1Q Ahead No Spaces'!W1731,Industry!$A$2:$B$11,2,FALSE)</f>
        <v>4</v>
      </c>
    </row>
    <row r="1732" spans="1:18" ht="15" customHeight="1" x14ac:dyDescent="0.35">
      <c r="A1732" s="4">
        <f>IF('Data 1Q Ahead No Spaces'!A1732='Data 1Q Ahead No Spaces'!A1731,'Data to Use'!A1731,'Data to Use'!A1731+1)</f>
        <v>43</v>
      </c>
      <c r="B1732" s="18">
        <v>1.1642000000000001</v>
      </c>
      <c r="C1732" s="18">
        <v>1.9525000000000001</v>
      </c>
      <c r="D1732" s="18">
        <v>1.6320000000000001</v>
      </c>
      <c r="E1732" s="18">
        <v>13.0991</v>
      </c>
      <c r="F1732" s="18">
        <v>9.1509999999999998</v>
      </c>
      <c r="G1732" s="18">
        <v>9.0170999999999992</v>
      </c>
      <c r="H1732" s="18">
        <v>585</v>
      </c>
      <c r="I1732" s="18">
        <v>37.836500000000001</v>
      </c>
      <c r="J1732" s="18">
        <v>50.986400000000003</v>
      </c>
      <c r="K1732" s="18">
        <v>31.964099999999998</v>
      </c>
      <c r="L1732" s="18">
        <v>19.952200000000001</v>
      </c>
      <c r="M1732" s="18">
        <v>59.511600000000001</v>
      </c>
      <c r="N1732" s="18">
        <v>37.308599999999998</v>
      </c>
      <c r="O1732" s="18">
        <v>23.2883</v>
      </c>
      <c r="P1732" s="4">
        <f>IF('Data 1Q Ahead No Spaces'!T1732&lt;5,0,IF('Data 1Q Ahead No Spaces'!T1732&lt;11,1,IF('Data 1Q Ahead No Spaces'!T1732&lt;17,2,3)))</f>
        <v>0</v>
      </c>
      <c r="Q1732" s="18">
        <v>208968.75</v>
      </c>
      <c r="R1732" s="7">
        <f>VLOOKUP('Data 1Q Ahead No Spaces'!W1732,Industry!$A$2:$B$11,2,FALSE)</f>
        <v>4</v>
      </c>
    </row>
    <row r="1733" spans="1:18" ht="15" customHeight="1" x14ac:dyDescent="0.35">
      <c r="A1733" s="4">
        <f>IF('Data 1Q Ahead No Spaces'!A1733='Data 1Q Ahead No Spaces'!A1732,'Data to Use'!A1732,'Data to Use'!A1732+1)</f>
        <v>43</v>
      </c>
      <c r="B1733" s="18">
        <v>1.087</v>
      </c>
      <c r="C1733" s="18">
        <v>1.8527</v>
      </c>
      <c r="D1733" s="18">
        <v>1.5301</v>
      </c>
      <c r="E1733" s="18">
        <v>14.7653</v>
      </c>
      <c r="F1733" s="18">
        <v>10.5235</v>
      </c>
      <c r="G1733" s="18">
        <v>10.4847</v>
      </c>
      <c r="H1733" s="18">
        <v>588</v>
      </c>
      <c r="I1733" s="18">
        <v>38.671300000000002</v>
      </c>
      <c r="J1733" s="18">
        <v>49.704300000000003</v>
      </c>
      <c r="K1733" s="18">
        <v>31.9224</v>
      </c>
      <c r="L1733" s="18">
        <v>19.879100000000001</v>
      </c>
      <c r="M1733" s="18">
        <v>55.703499999999998</v>
      </c>
      <c r="N1733" s="18">
        <v>35.775399999999998</v>
      </c>
      <c r="O1733" s="18">
        <v>22.278500000000001</v>
      </c>
      <c r="P1733" s="4">
        <f>IF('Data 1Q Ahead No Spaces'!T1733&lt;5,0,IF('Data 1Q Ahead No Spaces'!T1733&lt;11,1,IF('Data 1Q Ahead No Spaces'!T1733&lt;17,2,3)))</f>
        <v>0</v>
      </c>
      <c r="Q1733" s="18">
        <v>225988.09</v>
      </c>
      <c r="R1733" s="7">
        <f>VLOOKUP('Data 1Q Ahead No Spaces'!W1733,Industry!$A$2:$B$11,2,FALSE)</f>
        <v>4</v>
      </c>
    </row>
    <row r="1734" spans="1:18" ht="15" customHeight="1" x14ac:dyDescent="0.35">
      <c r="A1734" s="4">
        <f>IF('Data 1Q Ahead No Spaces'!A1734='Data 1Q Ahead No Spaces'!A1733,'Data to Use'!A1733,'Data to Use'!A1733+1)</f>
        <v>43</v>
      </c>
      <c r="B1734" s="18">
        <v>1.2399</v>
      </c>
      <c r="C1734" s="18">
        <v>2.0198999999999998</v>
      </c>
      <c r="D1734" s="18">
        <v>1.7639</v>
      </c>
      <c r="E1734" s="18">
        <v>12.4598</v>
      </c>
      <c r="F1734" s="18">
        <v>7.6952999999999996</v>
      </c>
      <c r="G1734" s="18">
        <v>8.4055999999999997</v>
      </c>
      <c r="H1734" s="18">
        <v>609</v>
      </c>
      <c r="I1734" s="18">
        <v>37.558799999999998</v>
      </c>
      <c r="J1734" s="18">
        <v>48.42</v>
      </c>
      <c r="K1734" s="18">
        <v>30.6004</v>
      </c>
      <c r="L1734" s="18">
        <v>18.837199999999999</v>
      </c>
      <c r="M1734" s="18">
        <v>58.232999999999997</v>
      </c>
      <c r="N1734" s="18">
        <v>36.802100000000003</v>
      </c>
      <c r="O1734" s="18">
        <v>22.654800000000002</v>
      </c>
      <c r="P1734" s="4">
        <f>IF('Data 1Q Ahead No Spaces'!T1734&lt;5,0,IF('Data 1Q Ahead No Spaces'!T1734&lt;11,1,IF('Data 1Q Ahead No Spaces'!T1734&lt;17,2,3)))</f>
        <v>0</v>
      </c>
      <c r="Q1734" s="18">
        <v>215591.58</v>
      </c>
      <c r="R1734" s="7">
        <f>VLOOKUP('Data 1Q Ahead No Spaces'!W1734,Industry!$A$2:$B$11,2,FALSE)</f>
        <v>4</v>
      </c>
    </row>
    <row r="1735" spans="1:18" ht="15" customHeight="1" x14ac:dyDescent="0.35">
      <c r="A1735" s="4">
        <f>IF('Data 1Q Ahead No Spaces'!A1735='Data 1Q Ahead No Spaces'!A1734,'Data to Use'!A1734,'Data to Use'!A1734+1)</f>
        <v>44</v>
      </c>
      <c r="B1735" s="7">
        <v>4.7614999999999998</v>
      </c>
      <c r="C1735" s="7">
        <v>6.4141000000000004</v>
      </c>
      <c r="D1735" s="7">
        <v>6.4084000000000003</v>
      </c>
      <c r="E1735" s="7">
        <v>2.0508000000000002</v>
      </c>
      <c r="F1735" s="7">
        <v>16.193109969999998</v>
      </c>
      <c r="G1735" s="7">
        <v>1.5621</v>
      </c>
      <c r="H1735" s="7">
        <v>122.096</v>
      </c>
      <c r="I1735" s="7">
        <v>-66.819400000000002</v>
      </c>
      <c r="J1735" s="7">
        <v>209.63212290000001</v>
      </c>
      <c r="K1735" s="7">
        <v>253.48509999999999</v>
      </c>
      <c r="L1735" s="18">
        <v>107.1315</v>
      </c>
      <c r="M1735" s="18">
        <v>289.78154369999999</v>
      </c>
      <c r="N1735" s="18">
        <v>258.10210000000001</v>
      </c>
      <c r="O1735" s="18">
        <v>109.08280000000001</v>
      </c>
      <c r="P1735" s="4">
        <f>IF('Data 1Q Ahead No Spaces'!T1735&lt;5,0,IF('Data 1Q Ahead No Spaces'!T1735&lt;11,1,IF('Data 1Q Ahead No Spaces'!T1735&lt;17,2,3)))</f>
        <v>2</v>
      </c>
      <c r="Q1735" s="18">
        <v>1762.2565999999999</v>
      </c>
      <c r="R1735" s="7">
        <f>VLOOKUP('Data 1Q Ahead No Spaces'!W1735,Industry!$A$2:$B$11,2,FALSE)</f>
        <v>4</v>
      </c>
    </row>
    <row r="1736" spans="1:18" ht="15" customHeight="1" x14ac:dyDescent="0.35">
      <c r="A1736" s="4">
        <f>IF('Data 1Q Ahead No Spaces'!A1736='Data 1Q Ahead No Spaces'!A1735,'Data to Use'!A1735,'Data to Use'!A1735+1)</f>
        <v>44</v>
      </c>
      <c r="B1736" s="18">
        <v>4.6312999999999995</v>
      </c>
      <c r="C1736" s="18">
        <v>6.3593000000000002</v>
      </c>
      <c r="D1736" s="18">
        <v>6.2431000000000001</v>
      </c>
      <c r="E1736" s="18">
        <v>1.8218999999999999</v>
      </c>
      <c r="F1736" s="18">
        <v>16.193109969999998</v>
      </c>
      <c r="G1736" s="18">
        <v>1.3118000000000001</v>
      </c>
      <c r="H1736" s="18">
        <v>112.887</v>
      </c>
      <c r="I1736" s="18">
        <v>-67.393100000000004</v>
      </c>
      <c r="J1736" s="18">
        <v>209.63212290000001</v>
      </c>
      <c r="K1736" s="18">
        <v>253.9228</v>
      </c>
      <c r="L1736" s="18">
        <v>106.876</v>
      </c>
      <c r="M1736" s="18">
        <v>289.78154369999999</v>
      </c>
      <c r="N1736" s="18">
        <v>260.11680000000001</v>
      </c>
      <c r="O1736" s="18">
        <v>109.48309999999999</v>
      </c>
      <c r="P1736" s="4">
        <f>IF('Data 1Q Ahead No Spaces'!T1736&lt;5,0,IF('Data 1Q Ahead No Spaces'!T1736&lt;11,1,IF('Data 1Q Ahead No Spaces'!T1736&lt;17,2,3)))</f>
        <v>2</v>
      </c>
      <c r="Q1736" s="18">
        <v>1600.4194</v>
      </c>
      <c r="R1736" s="7">
        <f>VLOOKUP('Data 1Q Ahead No Spaces'!W1736,Industry!$A$2:$B$11,2,FALSE)</f>
        <v>4</v>
      </c>
    </row>
    <row r="1737" spans="1:18" ht="15" customHeight="1" x14ac:dyDescent="0.35">
      <c r="A1737" s="4">
        <f>IF('Data 1Q Ahead No Spaces'!A1737='Data 1Q Ahead No Spaces'!A1736,'Data to Use'!A1736,'Data to Use'!A1736+1)</f>
        <v>44</v>
      </c>
      <c r="B1737" s="18">
        <v>4.9638</v>
      </c>
      <c r="C1737" s="18">
        <v>6.9406999999999996</v>
      </c>
      <c r="D1737" s="18">
        <v>6.8448000000000002</v>
      </c>
      <c r="E1737" s="18">
        <v>1.6511</v>
      </c>
      <c r="F1737" s="18">
        <v>16.193109969999998</v>
      </c>
      <c r="G1737" s="18">
        <v>1.1137999999999999</v>
      </c>
      <c r="H1737" s="18">
        <v>110.03700000000001</v>
      </c>
      <c r="I1737" s="18">
        <v>-68.414299999999997</v>
      </c>
      <c r="J1737" s="18">
        <v>209.63212290000001</v>
      </c>
      <c r="K1737" s="18">
        <v>251.19030000000001</v>
      </c>
      <c r="L1737" s="18">
        <v>108.4943</v>
      </c>
      <c r="M1737" s="18">
        <v>289.78154369999999</v>
      </c>
      <c r="N1737" s="18">
        <v>258.3956</v>
      </c>
      <c r="O1737" s="18">
        <v>111.60639999999999</v>
      </c>
      <c r="P1737" s="4">
        <f>IF('Data 1Q Ahead No Spaces'!T1737&lt;5,0,IF('Data 1Q Ahead No Spaces'!T1737&lt;11,1,IF('Data 1Q Ahead No Spaces'!T1737&lt;17,2,3)))</f>
        <v>2</v>
      </c>
      <c r="Q1737" s="18">
        <v>1411.1922</v>
      </c>
      <c r="R1737" s="7">
        <f>VLOOKUP('Data 1Q Ahead No Spaces'!W1737,Industry!$A$2:$B$11,2,FALSE)</f>
        <v>4</v>
      </c>
    </row>
    <row r="1738" spans="1:18" ht="15" customHeight="1" x14ac:dyDescent="0.35">
      <c r="A1738" s="4">
        <f>IF('Data 1Q Ahead No Spaces'!A1738='Data 1Q Ahead No Spaces'!A1737,'Data to Use'!A1737,'Data to Use'!A1737+1)</f>
        <v>44</v>
      </c>
      <c r="B1738" s="18">
        <v>5.2244999999999999</v>
      </c>
      <c r="C1738" s="18">
        <v>7.5305999999999997</v>
      </c>
      <c r="D1738" s="18">
        <v>7.3550000000000004</v>
      </c>
      <c r="E1738" s="18">
        <v>1.6044</v>
      </c>
      <c r="F1738" s="18">
        <v>16.193109969999998</v>
      </c>
      <c r="G1738" s="18">
        <v>1.0807</v>
      </c>
      <c r="H1738" s="18">
        <v>141.75800000000001</v>
      </c>
      <c r="I1738" s="18">
        <v>-65.824399999999997</v>
      </c>
      <c r="J1738" s="18">
        <v>209.63212290000001</v>
      </c>
      <c r="K1738" s="18">
        <v>242.8295</v>
      </c>
      <c r="L1738" s="18">
        <v>107.4402</v>
      </c>
      <c r="M1738" s="18">
        <v>289.78154369999999</v>
      </c>
      <c r="N1738" s="18">
        <v>248.7723</v>
      </c>
      <c r="O1738" s="18">
        <v>110.06959999999999</v>
      </c>
      <c r="P1738" s="4">
        <f>IF('Data 1Q Ahead No Spaces'!T1738&lt;5,0,IF('Data 1Q Ahead No Spaces'!T1738&lt;11,1,IF('Data 1Q Ahead No Spaces'!T1738&lt;17,2,3)))</f>
        <v>2</v>
      </c>
      <c r="Q1738" s="18">
        <v>1095.2270000000001</v>
      </c>
      <c r="R1738" s="7">
        <f>VLOOKUP('Data 1Q Ahead No Spaces'!W1738,Industry!$A$2:$B$11,2,FALSE)</f>
        <v>4</v>
      </c>
    </row>
    <row r="1739" spans="1:18" ht="15" customHeight="1" x14ac:dyDescent="0.35">
      <c r="A1739" s="4">
        <f>IF('Data 1Q Ahead No Spaces'!A1739='Data 1Q Ahead No Spaces'!A1738,'Data to Use'!A1738,'Data to Use'!A1738+1)</f>
        <v>44</v>
      </c>
      <c r="B1739" s="18">
        <v>4.7778999999999998</v>
      </c>
      <c r="C1739" s="18">
        <v>6.7942999999999998</v>
      </c>
      <c r="D1739" s="18">
        <v>6.6338999999999997</v>
      </c>
      <c r="E1739" s="18">
        <v>2.5895999999999999</v>
      </c>
      <c r="F1739" s="18">
        <v>16.193109969999998</v>
      </c>
      <c r="G1739" s="18">
        <v>2.0369999999999999</v>
      </c>
      <c r="H1739" s="18">
        <v>110.167</v>
      </c>
      <c r="I1739" s="18">
        <v>-62.746699999999997</v>
      </c>
      <c r="J1739" s="18">
        <v>209.63212290000001</v>
      </c>
      <c r="K1739" s="18">
        <v>253.684</v>
      </c>
      <c r="L1739" s="18">
        <v>100.4849</v>
      </c>
      <c r="M1739" s="18">
        <v>289.78154369999999</v>
      </c>
      <c r="N1739" s="18">
        <v>258.41019999999997</v>
      </c>
      <c r="O1739" s="18">
        <v>102.357</v>
      </c>
      <c r="P1739" s="4">
        <f>IF('Data 1Q Ahead No Spaces'!T1739&lt;5,0,IF('Data 1Q Ahead No Spaces'!T1739&lt;11,1,IF('Data 1Q Ahead No Spaces'!T1739&lt;17,2,3)))</f>
        <v>2</v>
      </c>
      <c r="Q1739" s="18">
        <v>1337.4855</v>
      </c>
      <c r="R1739" s="7">
        <f>VLOOKUP('Data 1Q Ahead No Spaces'!W1739,Industry!$A$2:$B$11,2,FALSE)</f>
        <v>4</v>
      </c>
    </row>
    <row r="1740" spans="1:18" ht="15" customHeight="1" x14ac:dyDescent="0.35">
      <c r="A1740" s="4">
        <f>IF('Data 1Q Ahead No Spaces'!A1740='Data 1Q Ahead No Spaces'!A1739,'Data to Use'!A1739,'Data to Use'!A1739+1)</f>
        <v>44</v>
      </c>
      <c r="B1740" s="18">
        <v>4.5305</v>
      </c>
      <c r="C1740" s="18">
        <v>6.4565000000000001</v>
      </c>
      <c r="D1740" s="18">
        <v>6.3322000000000003</v>
      </c>
      <c r="E1740" s="18">
        <v>2.1606999999999998</v>
      </c>
      <c r="F1740" s="18">
        <v>16.193109969999998</v>
      </c>
      <c r="G1740" s="18">
        <v>1.5114000000000001</v>
      </c>
      <c r="H1740" s="18">
        <v>96.989000000000004</v>
      </c>
      <c r="I1740" s="18">
        <v>-61.7211</v>
      </c>
      <c r="J1740" s="18">
        <v>209.63212290000001</v>
      </c>
      <c r="K1740" s="18">
        <v>265.58949999999999</v>
      </c>
      <c r="L1740" s="18">
        <v>95.876999999999995</v>
      </c>
      <c r="M1740" s="18">
        <v>289.78154369999999</v>
      </c>
      <c r="N1740" s="18">
        <v>270.97390000000001</v>
      </c>
      <c r="O1740" s="18">
        <v>97.820800000000006</v>
      </c>
      <c r="P1740" s="4">
        <f>IF('Data 1Q Ahead No Spaces'!T1740&lt;5,0,IF('Data 1Q Ahead No Spaces'!T1740&lt;11,1,IF('Data 1Q Ahead No Spaces'!T1740&lt;17,2,3)))</f>
        <v>2</v>
      </c>
      <c r="Q1740" s="18">
        <v>1950.6334999999999</v>
      </c>
      <c r="R1740" s="7">
        <f>VLOOKUP('Data 1Q Ahead No Spaces'!W1740,Industry!$A$2:$B$11,2,FALSE)</f>
        <v>4</v>
      </c>
    </row>
    <row r="1741" spans="1:18" ht="15" customHeight="1" x14ac:dyDescent="0.35">
      <c r="A1741" s="4">
        <f>IF('Data 1Q Ahead No Spaces'!A1741='Data 1Q Ahead No Spaces'!A1740,'Data to Use'!A1740,'Data to Use'!A1740+1)</f>
        <v>44</v>
      </c>
      <c r="B1741" s="18">
        <v>4.3297999999999996</v>
      </c>
      <c r="C1741" s="18">
        <v>6.1441999999999997</v>
      </c>
      <c r="D1741" s="18">
        <v>5.9394999999999998</v>
      </c>
      <c r="E1741" s="18">
        <v>2.4274</v>
      </c>
      <c r="F1741" s="18">
        <v>16.193109969999998</v>
      </c>
      <c r="G1741" s="18">
        <v>1.7941</v>
      </c>
      <c r="H1741" s="18">
        <v>94.590999999999994</v>
      </c>
      <c r="I1741" s="18">
        <v>-60.194099999999999</v>
      </c>
      <c r="J1741" s="18">
        <v>209.63212290000001</v>
      </c>
      <c r="K1741" s="18">
        <v>249.57390000000001</v>
      </c>
      <c r="L1741" s="18">
        <v>97.374200000000002</v>
      </c>
      <c r="M1741" s="18">
        <v>289.78154369999999</v>
      </c>
      <c r="N1741" s="18">
        <v>254.2799</v>
      </c>
      <c r="O1741" s="18">
        <v>99.210300000000004</v>
      </c>
      <c r="P1741" s="4">
        <f>IF('Data 1Q Ahead No Spaces'!T1741&lt;5,0,IF('Data 1Q Ahead No Spaces'!T1741&lt;11,1,IF('Data 1Q Ahead No Spaces'!T1741&lt;17,2,3)))</f>
        <v>2</v>
      </c>
      <c r="Q1741" s="18">
        <v>1802.442</v>
      </c>
      <c r="R1741" s="7">
        <f>VLOOKUP('Data 1Q Ahead No Spaces'!W1741,Industry!$A$2:$B$11,2,FALSE)</f>
        <v>4</v>
      </c>
    </row>
    <row r="1742" spans="1:18" ht="15" customHeight="1" x14ac:dyDescent="0.35">
      <c r="A1742" s="4">
        <f>IF('Data 1Q Ahead No Spaces'!A1742='Data 1Q Ahead No Spaces'!A1741,'Data to Use'!A1741,'Data to Use'!A1741+1)</f>
        <v>44</v>
      </c>
      <c r="B1742" s="18">
        <v>4.2191999999999998</v>
      </c>
      <c r="C1742" s="18">
        <v>5.8859000000000004</v>
      </c>
      <c r="D1742" s="18">
        <v>5.7742000000000004</v>
      </c>
      <c r="E1742" s="18">
        <v>2.0653999999999999</v>
      </c>
      <c r="F1742" s="18">
        <v>16.193109969999998</v>
      </c>
      <c r="G1742" s="18">
        <v>1.4146000000000001</v>
      </c>
      <c r="H1742" s="18">
        <v>119.914</v>
      </c>
      <c r="I1742" s="18">
        <v>-59.300899999999999</v>
      </c>
      <c r="J1742" s="18">
        <v>209.63212290000001</v>
      </c>
      <c r="K1742" s="18">
        <v>251.03620000000001</v>
      </c>
      <c r="L1742" s="18">
        <v>94.871099999999998</v>
      </c>
      <c r="M1742" s="18">
        <v>289.78154369999999</v>
      </c>
      <c r="N1742" s="18">
        <v>256.91480000000001</v>
      </c>
      <c r="O1742" s="18">
        <v>97.092699999999994</v>
      </c>
      <c r="P1742" s="4">
        <f>IF('Data 1Q Ahead No Spaces'!T1742&lt;5,0,IF('Data 1Q Ahead No Spaces'!T1742&lt;11,1,IF('Data 1Q Ahead No Spaces'!T1742&lt;17,2,3)))</f>
        <v>2</v>
      </c>
      <c r="Q1742" s="18">
        <v>2183.0056</v>
      </c>
      <c r="R1742" s="7">
        <f>VLOOKUP('Data 1Q Ahead No Spaces'!W1742,Industry!$A$2:$B$11,2,FALSE)</f>
        <v>4</v>
      </c>
    </row>
    <row r="1743" spans="1:18" ht="15" customHeight="1" x14ac:dyDescent="0.35">
      <c r="A1743" s="4">
        <f>IF('Data 1Q Ahead No Spaces'!A1743='Data 1Q Ahead No Spaces'!A1742,'Data to Use'!A1742,'Data to Use'!A1742+1)</f>
        <v>44</v>
      </c>
      <c r="B1743" s="18">
        <v>4.2529000000000003</v>
      </c>
      <c r="C1743" s="18">
        <v>6.0374999999999996</v>
      </c>
      <c r="D1743" s="18">
        <v>5.8634000000000004</v>
      </c>
      <c r="E1743" s="18">
        <v>3.4855999999999998</v>
      </c>
      <c r="F1743" s="18">
        <v>16.193109969999998</v>
      </c>
      <c r="G1743" s="18">
        <v>2.6844999999999999</v>
      </c>
      <c r="H1743" s="18">
        <v>78.497</v>
      </c>
      <c r="I1743" s="18">
        <v>-54.896999999999998</v>
      </c>
      <c r="J1743" s="18">
        <v>209.63212290000001</v>
      </c>
      <c r="K1743" s="18">
        <v>236.77539999999999</v>
      </c>
      <c r="L1743" s="18">
        <v>92.2898</v>
      </c>
      <c r="M1743" s="18">
        <v>289.78154369999999</v>
      </c>
      <c r="N1743" s="18">
        <v>240.84180000000001</v>
      </c>
      <c r="O1743" s="18">
        <v>93.874799999999993</v>
      </c>
      <c r="P1743" s="4">
        <f>IF('Data 1Q Ahead No Spaces'!T1743&lt;5,0,IF('Data 1Q Ahead No Spaces'!T1743&lt;11,1,IF('Data 1Q Ahead No Spaces'!T1743&lt;17,2,3)))</f>
        <v>2</v>
      </c>
      <c r="Q1743" s="18">
        <v>2166.3959</v>
      </c>
      <c r="R1743" s="7">
        <f>VLOOKUP('Data 1Q Ahead No Spaces'!W1743,Industry!$A$2:$B$11,2,FALSE)</f>
        <v>4</v>
      </c>
    </row>
    <row r="1744" spans="1:18" ht="15" customHeight="1" x14ac:dyDescent="0.35">
      <c r="A1744" s="4">
        <f>IF('Data 1Q Ahead No Spaces'!A1744='Data 1Q Ahead No Spaces'!A1743,'Data to Use'!A1743,'Data to Use'!A1743+1)</f>
        <v>44</v>
      </c>
      <c r="B1744" s="18">
        <v>4.0856000000000003</v>
      </c>
      <c r="C1744" s="18">
        <v>5.7378</v>
      </c>
      <c r="D1744" s="18">
        <v>5.5844000000000005</v>
      </c>
      <c r="E1744" s="18">
        <v>3.0190999999999999</v>
      </c>
      <c r="F1744" s="18">
        <v>16.193109969999998</v>
      </c>
      <c r="G1744" s="18">
        <v>2.1996000000000002</v>
      </c>
      <c r="H1744" s="18">
        <v>76.031000000000006</v>
      </c>
      <c r="I1744" s="18">
        <v>-53.77</v>
      </c>
      <c r="J1744" s="18">
        <v>209.63212290000001</v>
      </c>
      <c r="K1744" s="18">
        <v>234.06450000000001</v>
      </c>
      <c r="L1744" s="18">
        <v>91.2697</v>
      </c>
      <c r="M1744" s="18">
        <v>289.78154369999999</v>
      </c>
      <c r="N1744" s="18">
        <v>237.89510000000001</v>
      </c>
      <c r="O1744" s="18">
        <v>92.763400000000004</v>
      </c>
      <c r="P1744" s="4">
        <f>IF('Data 1Q Ahead No Spaces'!T1744&lt;5,0,IF('Data 1Q Ahead No Spaces'!T1744&lt;11,1,IF('Data 1Q Ahead No Spaces'!T1744&lt;17,2,3)))</f>
        <v>2</v>
      </c>
      <c r="Q1744" s="18">
        <v>2744.4288999999999</v>
      </c>
      <c r="R1744" s="7">
        <f>VLOOKUP('Data 1Q Ahead No Spaces'!W1744,Industry!$A$2:$B$11,2,FALSE)</f>
        <v>4</v>
      </c>
    </row>
    <row r="1745" spans="1:18" ht="15" customHeight="1" x14ac:dyDescent="0.35">
      <c r="A1745" s="4">
        <f>IF('Data 1Q Ahead No Spaces'!A1745='Data 1Q Ahead No Spaces'!A1744,'Data to Use'!A1744,'Data to Use'!A1744+1)</f>
        <v>44</v>
      </c>
      <c r="B1745" s="18">
        <v>3.8214000000000001</v>
      </c>
      <c r="C1745" s="18">
        <v>5.3525</v>
      </c>
      <c r="D1745" s="18">
        <v>5.2092000000000001</v>
      </c>
      <c r="E1745" s="18">
        <v>3.3818999999999999</v>
      </c>
      <c r="F1745" s="18">
        <v>16.193109969999998</v>
      </c>
      <c r="G1745" s="18">
        <v>2.5234999999999999</v>
      </c>
      <c r="H1745" s="18">
        <v>75.007999999999996</v>
      </c>
      <c r="I1745" s="18">
        <v>-52.753900000000002</v>
      </c>
      <c r="J1745" s="18">
        <v>209.63212290000001</v>
      </c>
      <c r="K1745" s="18">
        <v>235.13159999999999</v>
      </c>
      <c r="L1745" s="18">
        <v>88.128699999999995</v>
      </c>
      <c r="M1745" s="18">
        <v>289.78154369999999</v>
      </c>
      <c r="N1745" s="18">
        <v>240.7499</v>
      </c>
      <c r="O1745" s="18">
        <v>90.234499999999997</v>
      </c>
      <c r="P1745" s="4">
        <f>IF('Data 1Q Ahead No Spaces'!T1745&lt;5,0,IF('Data 1Q Ahead No Spaces'!T1745&lt;11,1,IF('Data 1Q Ahead No Spaces'!T1745&lt;17,2,3)))</f>
        <v>2</v>
      </c>
      <c r="Q1745" s="18">
        <v>2623.3371999999999</v>
      </c>
      <c r="R1745" s="7">
        <f>VLOOKUP('Data 1Q Ahead No Spaces'!W1745,Industry!$A$2:$B$11,2,FALSE)</f>
        <v>4</v>
      </c>
    </row>
    <row r="1746" spans="1:18" ht="15" customHeight="1" x14ac:dyDescent="0.35">
      <c r="A1746" s="4">
        <f>IF('Data 1Q Ahead No Spaces'!A1746='Data 1Q Ahead No Spaces'!A1745,'Data to Use'!A1745,'Data to Use'!A1745+1)</f>
        <v>44</v>
      </c>
      <c r="B1746" s="18">
        <v>3.8052000000000001</v>
      </c>
      <c r="C1746" s="18">
        <v>5.3044000000000002</v>
      </c>
      <c r="D1746" s="18">
        <v>5.2045000000000003</v>
      </c>
      <c r="E1746" s="18">
        <v>2.536</v>
      </c>
      <c r="F1746" s="18">
        <v>16.193109969999998</v>
      </c>
      <c r="G1746" s="18">
        <v>1.7161999999999999</v>
      </c>
      <c r="H1746" s="18">
        <v>100.72199999999999</v>
      </c>
      <c r="I1746" s="18">
        <v>-50.021500000000003</v>
      </c>
      <c r="J1746" s="18">
        <v>209.63212290000001</v>
      </c>
      <c r="K1746" s="18">
        <v>233.94069999999999</v>
      </c>
      <c r="L1746" s="18">
        <v>86.77</v>
      </c>
      <c r="M1746" s="18">
        <v>289.78154369999999</v>
      </c>
      <c r="N1746" s="18">
        <v>234.863</v>
      </c>
      <c r="O1746" s="18">
        <v>87.112099999999998</v>
      </c>
      <c r="P1746" s="4">
        <f>IF('Data 1Q Ahead No Spaces'!T1746&lt;5,0,IF('Data 1Q Ahead No Spaces'!T1746&lt;11,1,IF('Data 1Q Ahead No Spaces'!T1746&lt;17,2,3)))</f>
        <v>2</v>
      </c>
      <c r="Q1746" s="18">
        <v>2879.8119999999999</v>
      </c>
      <c r="R1746" s="7">
        <f>VLOOKUP('Data 1Q Ahead No Spaces'!W1746,Industry!$A$2:$B$11,2,FALSE)</f>
        <v>4</v>
      </c>
    </row>
    <row r="1747" spans="1:18" ht="15" customHeight="1" x14ac:dyDescent="0.35">
      <c r="A1747" s="4">
        <f>IF('Data 1Q Ahead No Spaces'!A1747='Data 1Q Ahead No Spaces'!A1746,'Data to Use'!A1746,'Data to Use'!A1746+1)</f>
        <v>44</v>
      </c>
      <c r="B1747" s="18">
        <v>3.7776000000000001</v>
      </c>
      <c r="C1747" s="18">
        <v>5.2149999999999999</v>
      </c>
      <c r="D1747" s="18">
        <v>5.1787000000000001</v>
      </c>
      <c r="E1747" s="18">
        <v>3.8002000000000002</v>
      </c>
      <c r="F1747" s="18">
        <v>16.193109969999998</v>
      </c>
      <c r="G1747" s="18">
        <v>2.8965999999999998</v>
      </c>
      <c r="H1747" s="18">
        <v>75.789000000000001</v>
      </c>
      <c r="I1747" s="18">
        <v>-45.748399999999997</v>
      </c>
      <c r="J1747" s="18">
        <v>209.63212290000001</v>
      </c>
      <c r="K1747" s="18">
        <v>221.9982</v>
      </c>
      <c r="L1747" s="18">
        <v>82.613900000000001</v>
      </c>
      <c r="M1747" s="18">
        <v>289.78154369999999</v>
      </c>
      <c r="N1747" s="18">
        <v>222.934</v>
      </c>
      <c r="O1747" s="18">
        <v>82.962100000000007</v>
      </c>
      <c r="P1747" s="4">
        <f>IF('Data 1Q Ahead No Spaces'!T1747&lt;5,0,IF('Data 1Q Ahead No Spaces'!T1747&lt;11,1,IF('Data 1Q Ahead No Spaces'!T1747&lt;17,2,3)))</f>
        <v>2</v>
      </c>
      <c r="Q1747" s="18">
        <v>2677.8027000000002</v>
      </c>
      <c r="R1747" s="7">
        <f>VLOOKUP('Data 1Q Ahead No Spaces'!W1747,Industry!$A$2:$B$11,2,FALSE)</f>
        <v>4</v>
      </c>
    </row>
    <row r="1748" spans="1:18" ht="15" customHeight="1" x14ac:dyDescent="0.35">
      <c r="A1748" s="4">
        <f>IF('Data 1Q Ahead No Spaces'!A1748='Data 1Q Ahead No Spaces'!A1747,'Data to Use'!A1747,'Data to Use'!A1747+1)</f>
        <v>44</v>
      </c>
      <c r="B1748" s="18">
        <v>3.6377000000000002</v>
      </c>
      <c r="C1748" s="18">
        <v>5.0568999999999997</v>
      </c>
      <c r="D1748" s="18">
        <v>4.9934000000000003</v>
      </c>
      <c r="E1748" s="18">
        <v>3.3178999999999998</v>
      </c>
      <c r="F1748" s="18">
        <v>2.0718000000000001</v>
      </c>
      <c r="G1748" s="18">
        <v>2.4039000000000001</v>
      </c>
      <c r="H1748" s="18">
        <v>75.323999999999998</v>
      </c>
      <c r="I1748" s="18">
        <v>-45.089399999999998</v>
      </c>
      <c r="J1748" s="18">
        <v>209.63212290000001</v>
      </c>
      <c r="K1748" s="18">
        <v>217.20930000000001</v>
      </c>
      <c r="L1748" s="18">
        <v>82.890299999999996</v>
      </c>
      <c r="M1748" s="18">
        <v>289.78154369999999</v>
      </c>
      <c r="N1748" s="18">
        <v>218.15430000000001</v>
      </c>
      <c r="O1748" s="18">
        <v>83.250900000000001</v>
      </c>
      <c r="P1748" s="4">
        <f>IF('Data 1Q Ahead No Spaces'!T1748&lt;5,0,IF('Data 1Q Ahead No Spaces'!T1748&lt;11,1,IF('Data 1Q Ahead No Spaces'!T1748&lt;17,2,3)))</f>
        <v>2</v>
      </c>
      <c r="Q1748" s="18">
        <v>3048.48</v>
      </c>
      <c r="R1748" s="7">
        <f>VLOOKUP('Data 1Q Ahead No Spaces'!W1748,Industry!$A$2:$B$11,2,FALSE)</f>
        <v>4</v>
      </c>
    </row>
    <row r="1749" spans="1:18" ht="15" customHeight="1" x14ac:dyDescent="0.35">
      <c r="A1749" s="4">
        <f>IF('Data 1Q Ahead No Spaces'!A1749='Data 1Q Ahead No Spaces'!A1748,'Data to Use'!A1748,'Data to Use'!A1748+1)</f>
        <v>44</v>
      </c>
      <c r="B1749" s="18">
        <v>3.4053</v>
      </c>
      <c r="C1749" s="18">
        <v>4.7384000000000004</v>
      </c>
      <c r="D1749" s="18">
        <v>4.6774000000000004</v>
      </c>
      <c r="E1749" s="18">
        <v>3.8197000000000001</v>
      </c>
      <c r="F1749" s="18">
        <v>1.8027</v>
      </c>
      <c r="G1749" s="18">
        <v>2.8361999999999998</v>
      </c>
      <c r="H1749" s="18">
        <v>74.638999999999996</v>
      </c>
      <c r="I1749" s="18">
        <v>-43.2102</v>
      </c>
      <c r="J1749" s="18">
        <v>209.63212290000001</v>
      </c>
      <c r="K1749" s="18">
        <v>216.1395</v>
      </c>
      <c r="L1749" s="18">
        <v>79.716800000000006</v>
      </c>
      <c r="M1749" s="18">
        <v>289.78154369999999</v>
      </c>
      <c r="N1749" s="18">
        <v>217.15770000000001</v>
      </c>
      <c r="O1749" s="18">
        <v>80.092299999999994</v>
      </c>
      <c r="P1749" s="4">
        <f>IF('Data 1Q Ahead No Spaces'!T1749&lt;5,0,IF('Data 1Q Ahead No Spaces'!T1749&lt;11,1,IF('Data 1Q Ahead No Spaces'!T1749&lt;17,2,3)))</f>
        <v>2</v>
      </c>
      <c r="Q1749" s="18">
        <v>3098.5372000000002</v>
      </c>
      <c r="R1749" s="7">
        <f>VLOOKUP('Data 1Q Ahead No Spaces'!W1749,Industry!$A$2:$B$11,2,FALSE)</f>
        <v>4</v>
      </c>
    </row>
    <row r="1750" spans="1:18" ht="15" customHeight="1" x14ac:dyDescent="0.35">
      <c r="A1750" s="4">
        <f>IF('Data 1Q Ahead No Spaces'!A1750='Data 1Q Ahead No Spaces'!A1749,'Data to Use'!A1749,'Data to Use'!A1749+1)</f>
        <v>44</v>
      </c>
      <c r="B1750" s="18">
        <v>3.1455000000000002</v>
      </c>
      <c r="C1750" s="18">
        <v>4.3687000000000005</v>
      </c>
      <c r="D1750" s="18">
        <v>4.3144</v>
      </c>
      <c r="E1750" s="18">
        <v>3.0491000000000001</v>
      </c>
      <c r="F1750" s="18">
        <v>0.71909999999999996</v>
      </c>
      <c r="G1750" s="18">
        <v>2.0920000000000001</v>
      </c>
      <c r="H1750" s="18">
        <v>93.43</v>
      </c>
      <c r="I1750" s="18">
        <v>-35.728999999999999</v>
      </c>
      <c r="J1750" s="18">
        <v>209.63212290000001</v>
      </c>
      <c r="K1750" s="18">
        <v>194.797</v>
      </c>
      <c r="L1750" s="18">
        <v>72.425700000000006</v>
      </c>
      <c r="M1750" s="18">
        <v>289.78154369999999</v>
      </c>
      <c r="N1750" s="18">
        <v>196.09729999999999</v>
      </c>
      <c r="O1750" s="18">
        <v>72.909099999999995</v>
      </c>
      <c r="P1750" s="4">
        <f>IF('Data 1Q Ahead No Spaces'!T1750&lt;5,0,IF('Data 1Q Ahead No Spaces'!T1750&lt;11,1,IF('Data 1Q Ahead No Spaces'!T1750&lt;17,2,3)))</f>
        <v>2</v>
      </c>
      <c r="Q1750" s="18">
        <v>4216.7579999999998</v>
      </c>
      <c r="R1750" s="7">
        <f>VLOOKUP('Data 1Q Ahead No Spaces'!W1750,Industry!$A$2:$B$11,2,FALSE)</f>
        <v>4</v>
      </c>
    </row>
    <row r="1751" spans="1:18" ht="15" customHeight="1" x14ac:dyDescent="0.35">
      <c r="A1751" s="4">
        <f>IF('Data 1Q Ahead No Spaces'!A1751='Data 1Q Ahead No Spaces'!A1750,'Data to Use'!A1750,'Data to Use'!A1750+1)</f>
        <v>44</v>
      </c>
      <c r="B1751" s="18">
        <v>3.1086999999999998</v>
      </c>
      <c r="C1751" s="18">
        <v>4.2854999999999999</v>
      </c>
      <c r="D1751" s="18">
        <v>4.2854999999999999</v>
      </c>
      <c r="E1751" s="18">
        <v>4.5259</v>
      </c>
      <c r="F1751" s="18">
        <v>0.71530000000000005</v>
      </c>
      <c r="G1751" s="18">
        <v>3.3771</v>
      </c>
      <c r="H1751" s="18">
        <v>69.292000000000002</v>
      </c>
      <c r="I1751" s="18">
        <v>-31.7761</v>
      </c>
      <c r="J1751" s="18">
        <v>209.63212290000001</v>
      </c>
      <c r="K1751" s="18">
        <v>181.69710000000001</v>
      </c>
      <c r="L1751" s="18">
        <v>69.175899999999999</v>
      </c>
      <c r="M1751" s="18">
        <v>289.78154369999999</v>
      </c>
      <c r="N1751" s="18">
        <v>183.46289999999999</v>
      </c>
      <c r="O1751" s="18">
        <v>69.848200000000006</v>
      </c>
      <c r="P1751" s="4">
        <f>IF('Data 1Q Ahead No Spaces'!T1751&lt;5,0,IF('Data 1Q Ahead No Spaces'!T1751&lt;11,1,IF('Data 1Q Ahead No Spaces'!T1751&lt;17,2,3)))</f>
        <v>2</v>
      </c>
      <c r="Q1751" s="18">
        <v>4642.0499</v>
      </c>
      <c r="R1751" s="7">
        <f>VLOOKUP('Data 1Q Ahead No Spaces'!W1751,Industry!$A$2:$B$11,2,FALSE)</f>
        <v>4</v>
      </c>
    </row>
    <row r="1752" spans="1:18" ht="15" customHeight="1" x14ac:dyDescent="0.35">
      <c r="A1752" s="4">
        <f>IF('Data 1Q Ahead No Spaces'!A1752='Data 1Q Ahead No Spaces'!A1751,'Data to Use'!A1751,'Data to Use'!A1751+1)</f>
        <v>44</v>
      </c>
      <c r="B1752" s="18">
        <v>3.1473</v>
      </c>
      <c r="C1752" s="18">
        <v>4.3445999999999998</v>
      </c>
      <c r="D1752" s="18">
        <v>4.3445999999999998</v>
      </c>
      <c r="E1752" s="18">
        <v>3.8321000000000001</v>
      </c>
      <c r="F1752" s="18">
        <v>1.3733</v>
      </c>
      <c r="G1752" s="18">
        <v>2.7610000000000001</v>
      </c>
      <c r="H1752" s="18">
        <v>70.626000000000005</v>
      </c>
      <c r="I1752" s="18">
        <v>-29.838100000000001</v>
      </c>
      <c r="J1752" s="18">
        <v>209.63212290000001</v>
      </c>
      <c r="K1752" s="18">
        <v>170.29750000000001</v>
      </c>
      <c r="L1752" s="18">
        <v>70.654899999999998</v>
      </c>
      <c r="M1752" s="18">
        <v>289.78154369999999</v>
      </c>
      <c r="N1752" s="18">
        <v>171.91800000000001</v>
      </c>
      <c r="O1752" s="18">
        <v>71.327200000000005</v>
      </c>
      <c r="P1752" s="4">
        <f>IF('Data 1Q Ahead No Spaces'!T1752&lt;5,0,IF('Data 1Q Ahead No Spaces'!T1752&lt;11,1,IF('Data 1Q Ahead No Spaces'!T1752&lt;17,2,3)))</f>
        <v>2</v>
      </c>
      <c r="Q1752" s="18">
        <v>5046.4618</v>
      </c>
      <c r="R1752" s="7">
        <f>VLOOKUP('Data 1Q Ahead No Spaces'!W1752,Industry!$A$2:$B$11,2,FALSE)</f>
        <v>4</v>
      </c>
    </row>
    <row r="1753" spans="1:18" ht="15" customHeight="1" x14ac:dyDescent="0.35">
      <c r="A1753" s="4">
        <f>IF('Data 1Q Ahead No Spaces'!A1753='Data 1Q Ahead No Spaces'!A1752,'Data to Use'!A1752,'Data to Use'!A1752+1)</f>
        <v>44</v>
      </c>
      <c r="B1753" s="18">
        <v>3.1175999999999999</v>
      </c>
      <c r="C1753" s="18">
        <v>4.3495999999999997</v>
      </c>
      <c r="D1753" s="18">
        <v>4.3495999999999997</v>
      </c>
      <c r="E1753" s="18">
        <v>3.9464999999999999</v>
      </c>
      <c r="F1753" s="18">
        <v>2.7387000000000001</v>
      </c>
      <c r="G1753" s="18">
        <v>2.8071000000000002</v>
      </c>
      <c r="H1753" s="18">
        <v>70.522999999999996</v>
      </c>
      <c r="I1753" s="18">
        <v>-27.4224</v>
      </c>
      <c r="J1753" s="18">
        <v>209.63212290000001</v>
      </c>
      <c r="K1753" s="18">
        <v>164.5898</v>
      </c>
      <c r="L1753" s="18">
        <v>68.223600000000005</v>
      </c>
      <c r="M1753" s="18">
        <v>289.78154369999999</v>
      </c>
      <c r="N1753" s="18">
        <v>166.1566</v>
      </c>
      <c r="O1753" s="18">
        <v>68.873099999999994</v>
      </c>
      <c r="P1753" s="4">
        <f>IF('Data 1Q Ahead No Spaces'!T1753&lt;5,0,IF('Data 1Q Ahead No Spaces'!T1753&lt;11,1,IF('Data 1Q Ahead No Spaces'!T1753&lt;17,2,3)))</f>
        <v>2</v>
      </c>
      <c r="Q1753" s="18">
        <v>4827.8616000000002</v>
      </c>
      <c r="R1753" s="7">
        <f>VLOOKUP('Data 1Q Ahead No Spaces'!W1753,Industry!$A$2:$B$11,2,FALSE)</f>
        <v>4</v>
      </c>
    </row>
    <row r="1754" spans="1:18" ht="15" customHeight="1" x14ac:dyDescent="0.35">
      <c r="A1754" s="4">
        <f>IF('Data 1Q Ahead No Spaces'!A1754='Data 1Q Ahead No Spaces'!A1753,'Data to Use'!A1753,'Data to Use'!A1753+1)</f>
        <v>44</v>
      </c>
      <c r="B1754" s="18">
        <v>3.2193999999999998</v>
      </c>
      <c r="C1754" s="18">
        <v>4.5156999999999998</v>
      </c>
      <c r="D1754" s="18">
        <v>4.5156999999999998</v>
      </c>
      <c r="E1754" s="18">
        <v>3.383</v>
      </c>
      <c r="F1754" s="18">
        <v>0.55779999999999996</v>
      </c>
      <c r="G1754" s="18">
        <v>2.2810000000000001</v>
      </c>
      <c r="H1754" s="18">
        <v>91.831000000000003</v>
      </c>
      <c r="I1754" s="18">
        <v>-23.970199999999998</v>
      </c>
      <c r="J1754" s="18">
        <v>209.63212290000001</v>
      </c>
      <c r="K1754" s="18">
        <v>153.70910000000001</v>
      </c>
      <c r="L1754" s="18">
        <v>67.016599999999997</v>
      </c>
      <c r="M1754" s="18">
        <v>289.78154369999999</v>
      </c>
      <c r="N1754" s="18">
        <v>154.97790000000001</v>
      </c>
      <c r="O1754" s="18">
        <v>67.569800000000001</v>
      </c>
      <c r="P1754" s="4">
        <f>IF('Data 1Q Ahead No Spaces'!T1754&lt;5,0,IF('Data 1Q Ahead No Spaces'!T1754&lt;11,1,IF('Data 1Q Ahead No Spaces'!T1754&lt;17,2,3)))</f>
        <v>2</v>
      </c>
      <c r="Q1754" s="18">
        <v>5655.9105</v>
      </c>
      <c r="R1754" s="7">
        <f>VLOOKUP('Data 1Q Ahead No Spaces'!W1754,Industry!$A$2:$B$11,2,FALSE)</f>
        <v>4</v>
      </c>
    </row>
    <row r="1755" spans="1:18" ht="15" customHeight="1" x14ac:dyDescent="0.35">
      <c r="A1755" s="4">
        <f>IF('Data 1Q Ahead No Spaces'!A1755='Data 1Q Ahead No Spaces'!A1754,'Data to Use'!A1754,'Data to Use'!A1754+1)</f>
        <v>44</v>
      </c>
      <c r="B1755" s="18">
        <v>3.0392000000000001</v>
      </c>
      <c r="C1755" s="18">
        <v>4.2438000000000002</v>
      </c>
      <c r="D1755" s="18">
        <v>4.2438000000000002</v>
      </c>
      <c r="E1755" s="18">
        <v>5.2450999999999999</v>
      </c>
      <c r="F1755" s="18">
        <v>2.0272000000000001</v>
      </c>
      <c r="G1755" s="18">
        <v>3.9529000000000001</v>
      </c>
      <c r="H1755" s="18">
        <v>67.004000000000005</v>
      </c>
      <c r="I1755" s="18">
        <v>-20.285399999999999</v>
      </c>
      <c r="J1755" s="18">
        <v>209.63212290000001</v>
      </c>
      <c r="K1755" s="18">
        <v>146.44239999999999</v>
      </c>
      <c r="L1755" s="18">
        <v>62.819400000000002</v>
      </c>
      <c r="M1755" s="18">
        <v>289.78154369999999</v>
      </c>
      <c r="N1755" s="18">
        <v>147.2885</v>
      </c>
      <c r="O1755" s="18">
        <v>63.182400000000001</v>
      </c>
      <c r="P1755" s="4">
        <f>IF('Data 1Q Ahead No Spaces'!T1755&lt;5,0,IF('Data 1Q Ahead No Spaces'!T1755&lt;11,1,IF('Data 1Q Ahead No Spaces'!T1755&lt;17,2,3)))</f>
        <v>1</v>
      </c>
      <c r="Q1755" s="18">
        <v>5868.1998999999996</v>
      </c>
      <c r="R1755" s="7">
        <f>VLOOKUP('Data 1Q Ahead No Spaces'!W1755,Industry!$A$2:$B$11,2,FALSE)</f>
        <v>4</v>
      </c>
    </row>
    <row r="1756" spans="1:18" ht="15" customHeight="1" x14ac:dyDescent="0.35">
      <c r="A1756" s="4">
        <f>IF('Data 1Q Ahead No Spaces'!A1756='Data 1Q Ahead No Spaces'!A1755,'Data to Use'!A1755,'Data to Use'!A1755+1)</f>
        <v>44</v>
      </c>
      <c r="B1756" s="18">
        <v>2.9878999999999998</v>
      </c>
      <c r="C1756" s="18">
        <v>4.1718999999999999</v>
      </c>
      <c r="D1756" s="18">
        <v>4.1718999999999999</v>
      </c>
      <c r="E1756" s="18">
        <v>4.3749000000000002</v>
      </c>
      <c r="F1756" s="18">
        <v>2.4152</v>
      </c>
      <c r="G1756" s="18">
        <v>3.1509</v>
      </c>
      <c r="H1756" s="18">
        <v>69.747</v>
      </c>
      <c r="I1756" s="18">
        <v>-19.1114</v>
      </c>
      <c r="J1756" s="18">
        <v>209.63212290000001</v>
      </c>
      <c r="K1756" s="18">
        <v>141.9648</v>
      </c>
      <c r="L1756" s="18">
        <v>63.410699999999999</v>
      </c>
      <c r="M1756" s="18">
        <v>289.78154369999999</v>
      </c>
      <c r="N1756" s="18">
        <v>142.7869</v>
      </c>
      <c r="O1756" s="18">
        <v>63.777900000000002</v>
      </c>
      <c r="P1756" s="4">
        <f>IF('Data 1Q Ahead No Spaces'!T1756&lt;5,0,IF('Data 1Q Ahead No Spaces'!T1756&lt;11,1,IF('Data 1Q Ahead No Spaces'!T1756&lt;17,2,3)))</f>
        <v>1</v>
      </c>
      <c r="Q1756" s="18">
        <v>6754.1234000000004</v>
      </c>
      <c r="R1756" s="7">
        <f>VLOOKUP('Data 1Q Ahead No Spaces'!W1756,Industry!$A$2:$B$11,2,FALSE)</f>
        <v>4</v>
      </c>
    </row>
    <row r="1757" spans="1:18" ht="15" customHeight="1" x14ac:dyDescent="0.35">
      <c r="A1757" s="4">
        <f>IF('Data 1Q Ahead No Spaces'!A1757='Data 1Q Ahead No Spaces'!A1756,'Data to Use'!A1756,'Data to Use'!A1756+1)</f>
        <v>44</v>
      </c>
      <c r="B1757" s="18">
        <v>2.6612999999999998</v>
      </c>
      <c r="C1757" s="18">
        <v>3.6861999999999999</v>
      </c>
      <c r="D1757" s="18">
        <v>3.6861999999999999</v>
      </c>
      <c r="E1757" s="18">
        <v>4.8620999999999999</v>
      </c>
      <c r="F1757" s="18">
        <v>3.0366</v>
      </c>
      <c r="G1757" s="18">
        <v>3.5716999999999999</v>
      </c>
      <c r="H1757" s="18">
        <v>68.352000000000004</v>
      </c>
      <c r="I1757" s="18">
        <v>-17.706900000000001</v>
      </c>
      <c r="J1757" s="18">
        <v>209.63212290000001</v>
      </c>
      <c r="K1757" s="18">
        <v>140.7885</v>
      </c>
      <c r="L1757" s="18">
        <v>60.046700000000001</v>
      </c>
      <c r="M1757" s="18">
        <v>289.78154369999999</v>
      </c>
      <c r="N1757" s="18">
        <v>141.5164</v>
      </c>
      <c r="O1757" s="18">
        <v>60.357100000000003</v>
      </c>
      <c r="P1757" s="4">
        <f>IF('Data 1Q Ahead No Spaces'!T1757&lt;5,0,IF('Data 1Q Ahead No Spaces'!T1757&lt;11,1,IF('Data 1Q Ahead No Spaces'!T1757&lt;17,2,3)))</f>
        <v>1</v>
      </c>
      <c r="Q1757" s="18">
        <v>7076.8770999999997</v>
      </c>
      <c r="R1757" s="7">
        <f>VLOOKUP('Data 1Q Ahead No Spaces'!W1757,Industry!$A$2:$B$11,2,FALSE)</f>
        <v>4</v>
      </c>
    </row>
    <row r="1758" spans="1:18" ht="15" customHeight="1" x14ac:dyDescent="0.35">
      <c r="A1758" s="4">
        <f>IF('Data 1Q Ahead No Spaces'!A1758='Data 1Q Ahead No Spaces'!A1757,'Data to Use'!A1757,'Data to Use'!A1757+1)</f>
        <v>44</v>
      </c>
      <c r="B1758" s="18">
        <v>2.6703000000000001</v>
      </c>
      <c r="C1758" s="18">
        <v>3.6924999999999999</v>
      </c>
      <c r="D1758" s="18">
        <v>3.6924999999999999</v>
      </c>
      <c r="E1758" s="18">
        <v>4.1718000000000002</v>
      </c>
      <c r="F1758" s="18">
        <v>2.2965</v>
      </c>
      <c r="G1758" s="18">
        <v>2.8574000000000002</v>
      </c>
      <c r="H1758" s="18">
        <v>85.212999999999994</v>
      </c>
      <c r="I1758" s="18">
        <v>-15.377000000000001</v>
      </c>
      <c r="J1758" s="18">
        <v>209.63212290000001</v>
      </c>
      <c r="K1758" s="18">
        <v>134.0402</v>
      </c>
      <c r="L1758" s="18">
        <v>59.127600000000001</v>
      </c>
      <c r="M1758" s="18">
        <v>289.78154369999999</v>
      </c>
      <c r="N1758" s="18">
        <v>134.85900000000001</v>
      </c>
      <c r="O1758" s="18">
        <v>59.488900000000001</v>
      </c>
      <c r="P1758" s="4">
        <f>IF('Data 1Q Ahead No Spaces'!T1758&lt;5,0,IF('Data 1Q Ahead No Spaces'!T1758&lt;11,1,IF('Data 1Q Ahead No Spaces'!T1758&lt;17,2,3)))</f>
        <v>1</v>
      </c>
      <c r="Q1758" s="18">
        <v>7852.9018999999998</v>
      </c>
      <c r="R1758" s="7">
        <f>VLOOKUP('Data 1Q Ahead No Spaces'!W1758,Industry!$A$2:$B$11,2,FALSE)</f>
        <v>4</v>
      </c>
    </row>
    <row r="1759" spans="1:18" ht="15" customHeight="1" x14ac:dyDescent="0.35">
      <c r="A1759" s="4">
        <f>IF('Data 1Q Ahead No Spaces'!A1759='Data 1Q Ahead No Spaces'!A1758,'Data to Use'!A1758,'Data to Use'!A1758+1)</f>
        <v>44</v>
      </c>
      <c r="B1759" s="18">
        <v>2.5041000000000002</v>
      </c>
      <c r="C1759" s="18">
        <v>3.5234000000000001</v>
      </c>
      <c r="D1759" s="18">
        <v>3.4577999999999998</v>
      </c>
      <c r="E1759" s="18">
        <v>6.1559999999999997</v>
      </c>
      <c r="F1759" s="18">
        <v>3.1074000000000002</v>
      </c>
      <c r="G1759" s="18">
        <v>4.6449999999999996</v>
      </c>
      <c r="H1759" s="18">
        <v>62.631999999999998</v>
      </c>
      <c r="I1759" s="18">
        <v>-12.455299999999999</v>
      </c>
      <c r="J1759" s="18">
        <v>209.63212290000001</v>
      </c>
      <c r="K1759" s="18">
        <v>127.83150000000001</v>
      </c>
      <c r="L1759" s="18">
        <v>55.433799999999998</v>
      </c>
      <c r="M1759" s="18">
        <v>289.78154369999999</v>
      </c>
      <c r="N1759" s="18">
        <v>128.72210000000001</v>
      </c>
      <c r="O1759" s="18">
        <v>55.82</v>
      </c>
      <c r="P1759" s="4">
        <f>IF('Data 1Q Ahead No Spaces'!T1759&lt;5,0,IF('Data 1Q Ahead No Spaces'!T1759&lt;11,1,IF('Data 1Q Ahead No Spaces'!T1759&lt;17,2,3)))</f>
        <v>1</v>
      </c>
      <c r="Q1759" s="18">
        <v>16891.828300000001</v>
      </c>
      <c r="R1759" s="7">
        <f>VLOOKUP('Data 1Q Ahead No Spaces'!W1759,Industry!$A$2:$B$11,2,FALSE)</f>
        <v>4</v>
      </c>
    </row>
    <row r="1760" spans="1:18" ht="15" customHeight="1" x14ac:dyDescent="0.35">
      <c r="A1760" s="4">
        <f>IF('Data 1Q Ahead No Spaces'!A1760='Data 1Q Ahead No Spaces'!A1759,'Data to Use'!A1759,'Data to Use'!A1759+1)</f>
        <v>44</v>
      </c>
      <c r="B1760" s="18">
        <v>2.3620000000000001</v>
      </c>
      <c r="C1760" s="18">
        <v>3.2547000000000001</v>
      </c>
      <c r="D1760" s="18">
        <v>3.2004999999999999</v>
      </c>
      <c r="E1760" s="18">
        <v>2.4817</v>
      </c>
      <c r="F1760" s="18">
        <v>1.4146000000000001</v>
      </c>
      <c r="G1760" s="18">
        <v>1.9146000000000001</v>
      </c>
      <c r="H1760" s="18">
        <v>164</v>
      </c>
      <c r="I1760" s="18">
        <v>-11.0678</v>
      </c>
      <c r="J1760" s="18">
        <v>209.63212290000001</v>
      </c>
      <c r="K1760" s="18">
        <v>123.24630000000001</v>
      </c>
      <c r="L1760" s="18">
        <v>56.57</v>
      </c>
      <c r="M1760" s="18">
        <v>289.78154369999999</v>
      </c>
      <c r="N1760" s="18">
        <v>124.113</v>
      </c>
      <c r="O1760" s="18">
        <v>56.967799999999997</v>
      </c>
      <c r="P1760" s="4">
        <f>IF('Data 1Q Ahead No Spaces'!T1760&lt;5,0,IF('Data 1Q Ahead No Spaces'!T1760&lt;11,1,IF('Data 1Q Ahead No Spaces'!T1760&lt;17,2,3)))</f>
        <v>1</v>
      </c>
      <c r="Q1760" s="18">
        <v>11422.6162</v>
      </c>
      <c r="R1760" s="7">
        <f>VLOOKUP('Data 1Q Ahead No Spaces'!W1760,Industry!$A$2:$B$11,2,FALSE)</f>
        <v>4</v>
      </c>
    </row>
    <row r="1761" spans="1:18" ht="15" customHeight="1" x14ac:dyDescent="0.35">
      <c r="A1761" s="4">
        <f>IF('Data 1Q Ahead No Spaces'!A1761='Data 1Q Ahead No Spaces'!A1760,'Data to Use'!A1760,'Data to Use'!A1760+1)</f>
        <v>44</v>
      </c>
      <c r="B1761" s="18">
        <v>1.7723</v>
      </c>
      <c r="C1761" s="18">
        <v>2.6627999999999998</v>
      </c>
      <c r="D1761" s="18">
        <v>2.6128999999999998</v>
      </c>
      <c r="E1761" s="18">
        <v>4.3536999999999999</v>
      </c>
      <c r="F1761" s="18">
        <v>1.1623000000000001</v>
      </c>
      <c r="G1761" s="18">
        <v>2.5032000000000001</v>
      </c>
      <c r="H1761" s="18">
        <v>155</v>
      </c>
      <c r="I1761" s="18">
        <v>-10.8421</v>
      </c>
      <c r="J1761" s="18">
        <v>209.63212290000001</v>
      </c>
      <c r="K1761" s="18">
        <v>119.6173</v>
      </c>
      <c r="L1761" s="18">
        <v>51.009</v>
      </c>
      <c r="M1761" s="18">
        <v>289.78154369999999</v>
      </c>
      <c r="N1761" s="18">
        <v>125.4251</v>
      </c>
      <c r="O1761" s="18">
        <v>53.485599999999998</v>
      </c>
      <c r="P1761" s="4">
        <f>IF('Data 1Q Ahead No Spaces'!T1761&lt;5,0,IF('Data 1Q Ahead No Spaces'!T1761&lt;11,1,IF('Data 1Q Ahead No Spaces'!T1761&lt;17,2,3)))</f>
        <v>1</v>
      </c>
      <c r="Q1761" s="18">
        <v>11377.466</v>
      </c>
      <c r="R1761" s="7">
        <f>VLOOKUP('Data 1Q Ahead No Spaces'!W1761,Industry!$A$2:$B$11,2,FALSE)</f>
        <v>4</v>
      </c>
    </row>
    <row r="1762" spans="1:18" ht="15" customHeight="1" x14ac:dyDescent="0.35">
      <c r="A1762" s="4">
        <f>IF('Data 1Q Ahead No Spaces'!A1762='Data 1Q Ahead No Spaces'!A1761,'Data to Use'!A1761,'Data to Use'!A1761+1)</f>
        <v>44</v>
      </c>
      <c r="B1762" s="18">
        <v>1.5548999999999999</v>
      </c>
      <c r="C1762" s="18">
        <v>2.4012000000000002</v>
      </c>
      <c r="D1762" s="18">
        <v>2.3494999999999999</v>
      </c>
      <c r="E1762" s="18">
        <v>4.2470999999999997</v>
      </c>
      <c r="F1762" s="18">
        <v>1.3411999999999999</v>
      </c>
      <c r="G1762" s="18">
        <v>2.6823999999999999</v>
      </c>
      <c r="H1762" s="18">
        <v>170</v>
      </c>
      <c r="I1762" s="18">
        <v>-9.3260000000000005</v>
      </c>
      <c r="J1762" s="18">
        <v>209.63212290000001</v>
      </c>
      <c r="K1762" s="18">
        <v>115.23909999999999</v>
      </c>
      <c r="L1762" s="18">
        <v>51.238</v>
      </c>
      <c r="M1762" s="18">
        <v>289.78154369999999</v>
      </c>
      <c r="N1762" s="18">
        <v>120.97499999999999</v>
      </c>
      <c r="O1762" s="18">
        <v>53.7883</v>
      </c>
      <c r="P1762" s="4">
        <f>IF('Data 1Q Ahead No Spaces'!T1762&lt;5,0,IF('Data 1Q Ahead No Spaces'!T1762&lt;11,1,IF('Data 1Q Ahead No Spaces'!T1762&lt;17,2,3)))</f>
        <v>1</v>
      </c>
      <c r="Q1762" s="18">
        <v>13489.968199999999</v>
      </c>
      <c r="R1762" s="7">
        <f>VLOOKUP('Data 1Q Ahead No Spaces'!W1762,Industry!$A$2:$B$11,2,FALSE)</f>
        <v>4</v>
      </c>
    </row>
    <row r="1763" spans="1:18" ht="15" customHeight="1" x14ac:dyDescent="0.35">
      <c r="A1763" s="4">
        <f>IF('Data 1Q Ahead No Spaces'!A1763='Data 1Q Ahead No Spaces'!A1762,'Data to Use'!A1762,'Data to Use'!A1762+1)</f>
        <v>44</v>
      </c>
      <c r="B1763" s="18">
        <v>3.1069</v>
      </c>
      <c r="C1763" s="18">
        <v>4.5709</v>
      </c>
      <c r="D1763" s="18">
        <v>4.4033999999999995</v>
      </c>
      <c r="E1763" s="18">
        <v>4.6538000000000004</v>
      </c>
      <c r="F1763" s="18">
        <v>1.5641</v>
      </c>
      <c r="G1763" s="18">
        <v>4.0191999999999997</v>
      </c>
      <c r="H1763" s="18">
        <v>156</v>
      </c>
      <c r="I1763" s="18">
        <v>11.5197</v>
      </c>
      <c r="J1763" s="18">
        <v>409.3897</v>
      </c>
      <c r="K1763" s="18">
        <v>77.888099999999994</v>
      </c>
      <c r="L1763" s="18">
        <v>47.160600000000002</v>
      </c>
      <c r="M1763" s="18">
        <v>425.61290000000002</v>
      </c>
      <c r="N1763" s="18">
        <v>80.974599999999995</v>
      </c>
      <c r="O1763" s="18">
        <v>49.029499999999999</v>
      </c>
      <c r="P1763" s="4">
        <f>IF('Data 1Q Ahead No Spaces'!T1763&lt;5,0,IF('Data 1Q Ahead No Spaces'!T1763&lt;11,1,IF('Data 1Q Ahead No Spaces'!T1763&lt;17,2,3)))</f>
        <v>1</v>
      </c>
      <c r="Q1763" s="18">
        <v>24986.5</v>
      </c>
      <c r="R1763" s="7">
        <f>VLOOKUP('Data 1Q Ahead No Spaces'!W1763,Industry!$A$2:$B$11,2,FALSE)</f>
        <v>4</v>
      </c>
    </row>
    <row r="1764" spans="1:18" ht="15" customHeight="1" x14ac:dyDescent="0.35">
      <c r="A1764" s="4">
        <f>IF('Data 1Q Ahead No Spaces'!A1764='Data 1Q Ahead No Spaces'!A1763,'Data to Use'!A1763,'Data to Use'!A1763+1)</f>
        <v>44</v>
      </c>
      <c r="B1764" s="18">
        <v>2.4147458140000002</v>
      </c>
      <c r="C1764" s="18">
        <v>11.3341114479315</v>
      </c>
      <c r="D1764" s="18">
        <v>9.101455563</v>
      </c>
      <c r="E1764" s="18">
        <v>4.3316999999999997</v>
      </c>
      <c r="F1764" s="18">
        <v>2.1105999999999998</v>
      </c>
      <c r="G1764" s="18">
        <v>2.9196</v>
      </c>
      <c r="H1764" s="18">
        <v>199</v>
      </c>
      <c r="I1764" s="18">
        <v>-2.4354</v>
      </c>
      <c r="J1764" s="18">
        <v>209.63212290000001</v>
      </c>
      <c r="K1764" s="18">
        <v>103.7133</v>
      </c>
      <c r="L1764" s="18">
        <v>47.6982</v>
      </c>
      <c r="M1764" s="18">
        <v>289.78154369999999</v>
      </c>
      <c r="N1764" s="18">
        <v>105.2954</v>
      </c>
      <c r="O1764" s="18">
        <v>48.425899999999999</v>
      </c>
      <c r="P1764" s="4">
        <f>IF('Data 1Q Ahead No Spaces'!T1764&lt;5,0,IF('Data 1Q Ahead No Spaces'!T1764&lt;11,1,IF('Data 1Q Ahead No Spaces'!T1764&lt;17,2,3)))</f>
        <v>1</v>
      </c>
      <c r="Q1764" s="18">
        <v>27906.5625</v>
      </c>
      <c r="R1764" s="7">
        <f>VLOOKUP('Data 1Q Ahead No Spaces'!W1764,Industry!$A$2:$B$11,2,FALSE)</f>
        <v>4</v>
      </c>
    </row>
    <row r="1765" spans="1:18" ht="15" customHeight="1" x14ac:dyDescent="0.35">
      <c r="A1765" s="4">
        <f>IF('Data 1Q Ahead No Spaces'!A1765='Data 1Q Ahead No Spaces'!A1764,'Data to Use'!A1764,'Data to Use'!A1764+1)</f>
        <v>44</v>
      </c>
      <c r="B1765" s="18">
        <v>2.4147458140000002</v>
      </c>
      <c r="C1765" s="18">
        <v>11.3341114479315</v>
      </c>
      <c r="D1765" s="18">
        <v>9.101455563</v>
      </c>
      <c r="E1765" s="18">
        <v>5.6993</v>
      </c>
      <c r="F1765" s="18">
        <v>1.5175000000000001</v>
      </c>
      <c r="G1765" s="18">
        <v>3.1398999999999999</v>
      </c>
      <c r="H1765" s="18">
        <v>143</v>
      </c>
      <c r="I1765" s="18">
        <v>13.1968</v>
      </c>
      <c r="J1765" s="18">
        <v>342.95240000000001</v>
      </c>
      <c r="K1765" s="18">
        <v>75.307599999999994</v>
      </c>
      <c r="L1765" s="18">
        <v>45.258800000000001</v>
      </c>
      <c r="M1765" s="18">
        <v>355.4024</v>
      </c>
      <c r="N1765" s="18">
        <v>78.041399999999996</v>
      </c>
      <c r="O1765" s="18">
        <v>46.901800000000001</v>
      </c>
      <c r="P1765" s="4">
        <f>IF('Data 1Q Ahead No Spaces'!T1765&lt;5,0,IF('Data 1Q Ahead No Spaces'!T1765&lt;11,1,IF('Data 1Q Ahead No Spaces'!T1765&lt;17,2,3)))</f>
        <v>1</v>
      </c>
      <c r="Q1765" s="18">
        <v>21113.125</v>
      </c>
      <c r="R1765" s="7">
        <f>VLOOKUP('Data 1Q Ahead No Spaces'!W1765,Industry!$A$2:$B$11,2,FALSE)</f>
        <v>4</v>
      </c>
    </row>
    <row r="1766" spans="1:18" ht="15" customHeight="1" x14ac:dyDescent="0.35">
      <c r="A1766" s="4">
        <f>IF('Data 1Q Ahead No Spaces'!A1766='Data 1Q Ahead No Spaces'!A1765,'Data to Use'!A1765,'Data to Use'!A1765+1)</f>
        <v>44</v>
      </c>
      <c r="B1766" s="18">
        <v>2.4147458140000002</v>
      </c>
      <c r="C1766" s="18">
        <v>11.3341114479315</v>
      </c>
      <c r="D1766" s="18">
        <v>9.101455563</v>
      </c>
      <c r="E1766" s="18">
        <v>4.7062999999999997</v>
      </c>
      <c r="F1766" s="18">
        <v>0.3427</v>
      </c>
      <c r="G1766" s="18">
        <v>3.1608000000000001</v>
      </c>
      <c r="H1766" s="18">
        <v>143</v>
      </c>
      <c r="I1766" s="18">
        <v>13.423999999999999</v>
      </c>
      <c r="J1766" s="18">
        <v>326.53649999999999</v>
      </c>
      <c r="K1766" s="18">
        <v>72.7988</v>
      </c>
      <c r="L1766" s="18">
        <v>43.834299999999999</v>
      </c>
      <c r="M1766" s="18">
        <v>348.54649999999998</v>
      </c>
      <c r="N1766" s="18">
        <v>77.705799999999996</v>
      </c>
      <c r="O1766" s="18">
        <v>46.788899999999998</v>
      </c>
      <c r="P1766" s="4">
        <f>IF('Data 1Q Ahead No Spaces'!T1766&lt;5,0,IF('Data 1Q Ahead No Spaces'!T1766&lt;11,1,IF('Data 1Q Ahead No Spaces'!T1766&lt;17,2,3)))</f>
        <v>1</v>
      </c>
      <c r="Q1766" s="18">
        <v>18869.25</v>
      </c>
      <c r="R1766" s="7">
        <f>VLOOKUP('Data 1Q Ahead No Spaces'!W1766,Industry!$A$2:$B$11,2,FALSE)</f>
        <v>4</v>
      </c>
    </row>
    <row r="1767" spans="1:18" ht="15" customHeight="1" x14ac:dyDescent="0.35">
      <c r="A1767" s="4">
        <f>IF('Data 1Q Ahead No Spaces'!A1767='Data 1Q Ahead No Spaces'!A1766,'Data to Use'!A1766,'Data to Use'!A1766+1)</f>
        <v>44</v>
      </c>
      <c r="B1767" s="18">
        <v>2.7633000000000001</v>
      </c>
      <c r="C1767" s="18">
        <v>4.1843000000000004</v>
      </c>
      <c r="D1767" s="18">
        <v>4.0538999999999996</v>
      </c>
      <c r="E1767" s="18">
        <v>5.1592000000000002</v>
      </c>
      <c r="F1767" s="18">
        <v>3.6879</v>
      </c>
      <c r="G1767" s="18">
        <v>4.2803000000000004</v>
      </c>
      <c r="H1767" s="18">
        <v>157</v>
      </c>
      <c r="I1767" s="18">
        <v>14.934200000000001</v>
      </c>
      <c r="J1767" s="18">
        <v>314.48840000000001</v>
      </c>
      <c r="K1767" s="18">
        <v>72.038300000000007</v>
      </c>
      <c r="L1767" s="18">
        <v>46.966299999999997</v>
      </c>
      <c r="M1767" s="18">
        <v>336.55709999999999</v>
      </c>
      <c r="N1767" s="18">
        <v>77.093500000000006</v>
      </c>
      <c r="O1767" s="18">
        <v>50.262099999999997</v>
      </c>
      <c r="P1767" s="4">
        <f>IF('Data 1Q Ahead No Spaces'!T1767&lt;5,0,IF('Data 1Q Ahead No Spaces'!T1767&lt;11,1,IF('Data 1Q Ahead No Spaces'!T1767&lt;17,2,3)))</f>
        <v>1</v>
      </c>
      <c r="Q1767" s="18">
        <v>13829.6875</v>
      </c>
      <c r="R1767" s="7">
        <f>VLOOKUP('Data 1Q Ahead No Spaces'!W1767,Industry!$A$2:$B$11,2,FALSE)</f>
        <v>4</v>
      </c>
    </row>
    <row r="1768" spans="1:18" ht="15" customHeight="1" x14ac:dyDescent="0.35">
      <c r="A1768" s="4">
        <f>IF('Data 1Q Ahead No Spaces'!A1768='Data 1Q Ahead No Spaces'!A1767,'Data to Use'!A1767,'Data to Use'!A1767+1)</f>
        <v>44</v>
      </c>
      <c r="B1768" s="18">
        <v>2.5263</v>
      </c>
      <c r="C1768" s="18">
        <v>3.8176999999999999</v>
      </c>
      <c r="D1768" s="18">
        <v>3.7416999999999998</v>
      </c>
      <c r="E1768" s="18">
        <v>4.2670000000000003</v>
      </c>
      <c r="F1768" s="18">
        <v>2.0583</v>
      </c>
      <c r="G1768" s="18">
        <v>2.7766999999999999</v>
      </c>
      <c r="H1768" s="18">
        <v>206</v>
      </c>
      <c r="I1768" s="18">
        <v>14.778700000000001</v>
      </c>
      <c r="J1768" s="18">
        <v>292.5883</v>
      </c>
      <c r="K1768" s="18">
        <v>70.592100000000002</v>
      </c>
      <c r="L1768" s="18">
        <v>43.240600000000001</v>
      </c>
      <c r="M1768" s="18">
        <v>314.47770000000003</v>
      </c>
      <c r="N1768" s="18">
        <v>75.8733</v>
      </c>
      <c r="O1768" s="18">
        <v>46.4756</v>
      </c>
      <c r="P1768" s="4">
        <f>IF('Data 1Q Ahead No Spaces'!T1768&lt;5,0,IF('Data 1Q Ahead No Spaces'!T1768&lt;11,1,IF('Data 1Q Ahead No Spaces'!T1768&lt;17,2,3)))</f>
        <v>1</v>
      </c>
      <c r="Q1768" s="18">
        <v>16591.6875</v>
      </c>
      <c r="R1768" s="7">
        <f>VLOOKUP('Data 1Q Ahead No Spaces'!W1768,Industry!$A$2:$B$11,2,FALSE)</f>
        <v>4</v>
      </c>
    </row>
    <row r="1769" spans="1:18" ht="15" customHeight="1" x14ac:dyDescent="0.35">
      <c r="A1769" s="4">
        <f>IF('Data 1Q Ahead No Spaces'!A1769='Data 1Q Ahead No Spaces'!A1768,'Data to Use'!A1768,'Data to Use'!A1768+1)</f>
        <v>44</v>
      </c>
      <c r="B1769" s="18">
        <v>2.4466000000000001</v>
      </c>
      <c r="C1769" s="18">
        <v>3.5045000000000002</v>
      </c>
      <c r="D1769" s="18">
        <v>3.4348999999999998</v>
      </c>
      <c r="E1769" s="18">
        <v>4.9419000000000004</v>
      </c>
      <c r="F1769" s="18">
        <v>2.4710000000000001</v>
      </c>
      <c r="G1769" s="18">
        <v>3.4323000000000001</v>
      </c>
      <c r="H1769" s="18">
        <v>155</v>
      </c>
      <c r="I1769" s="18">
        <v>15.7822</v>
      </c>
      <c r="J1769" s="18">
        <v>263.67290000000003</v>
      </c>
      <c r="K1769" s="18">
        <v>68.474400000000003</v>
      </c>
      <c r="L1769" s="18">
        <v>41.613399999999999</v>
      </c>
      <c r="M1769" s="18">
        <v>285.0675</v>
      </c>
      <c r="N1769" s="18">
        <v>74.030500000000004</v>
      </c>
      <c r="O1769" s="18">
        <v>44.989899999999999</v>
      </c>
      <c r="P1769" s="4">
        <f>IF('Data 1Q Ahead No Spaces'!T1769&lt;5,0,IF('Data 1Q Ahead No Spaces'!T1769&lt;11,1,IF('Data 1Q Ahead No Spaces'!T1769&lt;17,2,3)))</f>
        <v>1</v>
      </c>
      <c r="Q1769" s="18">
        <v>17210.625</v>
      </c>
      <c r="R1769" s="7">
        <f>VLOOKUP('Data 1Q Ahead No Spaces'!W1769,Industry!$A$2:$B$11,2,FALSE)</f>
        <v>4</v>
      </c>
    </row>
    <row r="1770" spans="1:18" ht="15" customHeight="1" x14ac:dyDescent="0.35">
      <c r="A1770" s="4">
        <f>IF('Data 1Q Ahead No Spaces'!A1770='Data 1Q Ahead No Spaces'!A1769,'Data to Use'!A1769,'Data to Use'!A1769+1)</f>
        <v>44</v>
      </c>
      <c r="B1770" s="18">
        <v>2.4878999999999998</v>
      </c>
      <c r="C1770" s="18">
        <v>3.5438000000000001</v>
      </c>
      <c r="D1770" s="18">
        <v>3.4861</v>
      </c>
      <c r="E1770" s="18">
        <v>5</v>
      </c>
      <c r="F1770" s="18">
        <v>2.2603</v>
      </c>
      <c r="G1770" s="18">
        <v>3.4041000000000001</v>
      </c>
      <c r="H1770" s="18">
        <v>146</v>
      </c>
      <c r="I1770" s="18">
        <v>15.718500000000001</v>
      </c>
      <c r="J1770" s="18">
        <v>272.17149999999998</v>
      </c>
      <c r="K1770" s="18">
        <v>71.057699999999997</v>
      </c>
      <c r="L1770" s="18">
        <v>42.781399999999998</v>
      </c>
      <c r="M1770" s="18">
        <v>283.02879999999999</v>
      </c>
      <c r="N1770" s="18">
        <v>73.892300000000006</v>
      </c>
      <c r="O1770" s="18">
        <v>44.488</v>
      </c>
      <c r="P1770" s="4">
        <f>IF('Data 1Q Ahead No Spaces'!T1770&lt;5,0,IF('Data 1Q Ahead No Spaces'!T1770&lt;11,1,IF('Data 1Q Ahead No Spaces'!T1770&lt;17,2,3)))</f>
        <v>1</v>
      </c>
      <c r="Q1770" s="18">
        <v>18762.875</v>
      </c>
      <c r="R1770" s="7">
        <f>VLOOKUP('Data 1Q Ahead No Spaces'!W1770,Industry!$A$2:$B$11,2,FALSE)</f>
        <v>4</v>
      </c>
    </row>
    <row r="1771" spans="1:18" ht="15" customHeight="1" x14ac:dyDescent="0.35">
      <c r="A1771" s="4">
        <f>IF('Data 1Q Ahead No Spaces'!A1771='Data 1Q Ahead No Spaces'!A1770,'Data to Use'!A1770,'Data to Use'!A1770+1)</f>
        <v>44</v>
      </c>
      <c r="B1771" s="18">
        <v>2.3578999999999999</v>
      </c>
      <c r="C1771" s="18">
        <v>3.3536999999999999</v>
      </c>
      <c r="D1771" s="18">
        <v>3.2906</v>
      </c>
      <c r="E1771" s="18">
        <v>7.0476999999999999</v>
      </c>
      <c r="F1771" s="18">
        <v>4.7506000000000004</v>
      </c>
      <c r="G1771" s="18">
        <v>5.6516000000000002</v>
      </c>
      <c r="H1771" s="18">
        <v>167.6</v>
      </c>
      <c r="I1771" s="18">
        <v>16.9819</v>
      </c>
      <c r="J1771" s="18">
        <v>265.78179999999998</v>
      </c>
      <c r="K1771" s="18">
        <v>70.563000000000002</v>
      </c>
      <c r="L1771" s="18">
        <v>45.134700000000002</v>
      </c>
      <c r="M1771" s="18">
        <v>276.65910000000002</v>
      </c>
      <c r="N1771" s="18">
        <v>73.450800000000001</v>
      </c>
      <c r="O1771" s="18">
        <v>46.981900000000003</v>
      </c>
      <c r="P1771" s="4">
        <f>IF('Data 1Q Ahead No Spaces'!T1771&lt;5,0,IF('Data 1Q Ahead No Spaces'!T1771&lt;11,1,IF('Data 1Q Ahead No Spaces'!T1771&lt;17,2,3)))</f>
        <v>1</v>
      </c>
      <c r="Q1771" s="18">
        <v>20057.150000000001</v>
      </c>
      <c r="R1771" s="7">
        <f>VLOOKUP('Data 1Q Ahead No Spaces'!W1771,Industry!$A$2:$B$11,2,FALSE)</f>
        <v>4</v>
      </c>
    </row>
    <row r="1772" spans="1:18" ht="15" customHeight="1" x14ac:dyDescent="0.35">
      <c r="A1772" s="4">
        <f>IF('Data 1Q Ahead No Spaces'!A1772='Data 1Q Ahead No Spaces'!A1771,'Data to Use'!A1771,'Data to Use'!A1771+1)</f>
        <v>44</v>
      </c>
      <c r="B1772" s="18">
        <v>2.3391000000000002</v>
      </c>
      <c r="C1772" s="18">
        <v>3.2883</v>
      </c>
      <c r="D1772" s="18">
        <v>3.2286999999999999</v>
      </c>
      <c r="E1772" s="18">
        <v>4.9756999999999998</v>
      </c>
      <c r="F1772" s="18">
        <v>1.9474</v>
      </c>
      <c r="G1772" s="18">
        <v>3.4272</v>
      </c>
      <c r="H1772" s="18">
        <v>206</v>
      </c>
      <c r="I1772" s="18">
        <v>16.8383</v>
      </c>
      <c r="J1772" s="18">
        <v>271.85399999999998</v>
      </c>
      <c r="K1772" s="18">
        <v>71.087699999999998</v>
      </c>
      <c r="L1772" s="18">
        <v>45.775599999999997</v>
      </c>
      <c r="M1772" s="18">
        <v>282.42070000000001</v>
      </c>
      <c r="N1772" s="18">
        <v>73.850800000000007</v>
      </c>
      <c r="O1772" s="18">
        <v>47.554900000000004</v>
      </c>
      <c r="P1772" s="4">
        <f>IF('Data 1Q Ahead No Spaces'!T1772&lt;5,0,IF('Data 1Q Ahead No Spaces'!T1772&lt;11,1,IF('Data 1Q Ahead No Spaces'!T1772&lt;17,2,3)))</f>
        <v>1</v>
      </c>
      <c r="Q1772" s="18">
        <v>19456.77</v>
      </c>
      <c r="R1772" s="7">
        <f>VLOOKUP('Data 1Q Ahead No Spaces'!W1772,Industry!$A$2:$B$11,2,FALSE)</f>
        <v>4</v>
      </c>
    </row>
    <row r="1773" spans="1:18" ht="15" customHeight="1" x14ac:dyDescent="0.35">
      <c r="A1773" s="4">
        <f>IF('Data 1Q Ahead No Spaces'!A1773='Data 1Q Ahead No Spaces'!A1772,'Data to Use'!A1772,'Data to Use'!A1772+1)</f>
        <v>44</v>
      </c>
      <c r="B1773" s="18">
        <v>2.2774999999999999</v>
      </c>
      <c r="C1773" s="18">
        <v>3.1440999999999999</v>
      </c>
      <c r="D1773" s="18">
        <v>3.0937999999999999</v>
      </c>
      <c r="E1773" s="18">
        <v>5.0197000000000003</v>
      </c>
      <c r="F1773" s="18">
        <v>1.5329000000000002</v>
      </c>
      <c r="G1773" s="18">
        <v>3.7697000000000003</v>
      </c>
      <c r="H1773" s="18">
        <v>152</v>
      </c>
      <c r="I1773" s="18">
        <v>17.369199999999999</v>
      </c>
      <c r="J1773" s="18">
        <v>255.18960000000001</v>
      </c>
      <c r="K1773" s="18">
        <v>69.711399999999998</v>
      </c>
      <c r="L1773" s="18">
        <v>44.3245</v>
      </c>
      <c r="M1773" s="18">
        <v>266.0659</v>
      </c>
      <c r="N1773" s="18">
        <v>72.682500000000005</v>
      </c>
      <c r="O1773" s="18">
        <v>46.2136</v>
      </c>
      <c r="P1773" s="4">
        <f>IF('Data 1Q Ahead No Spaces'!T1773&lt;5,0,IF('Data 1Q Ahead No Spaces'!T1773&lt;11,1,IF('Data 1Q Ahead No Spaces'!T1773&lt;17,2,3)))</f>
        <v>1</v>
      </c>
      <c r="Q1773" s="18">
        <v>20467.04</v>
      </c>
      <c r="R1773" s="7">
        <f>VLOOKUP('Data 1Q Ahead No Spaces'!W1773,Industry!$A$2:$B$11,2,FALSE)</f>
        <v>4</v>
      </c>
    </row>
    <row r="1774" spans="1:18" ht="15" customHeight="1" x14ac:dyDescent="0.35">
      <c r="A1774" s="4">
        <f>IF('Data 1Q Ahead No Spaces'!A1774='Data 1Q Ahead No Spaces'!A1773,'Data to Use'!A1773,'Data to Use'!A1773+1)</f>
        <v>44</v>
      </c>
      <c r="B1774" s="18">
        <v>2.2753000000000001</v>
      </c>
      <c r="C1774" s="18">
        <v>3.2198000000000002</v>
      </c>
      <c r="D1774" s="18">
        <v>3.1667000000000001</v>
      </c>
      <c r="E1774" s="18">
        <v>5.2012999999999998</v>
      </c>
      <c r="F1774" s="18">
        <v>1.6778999999999999</v>
      </c>
      <c r="G1774" s="18">
        <v>3.1141000000000001</v>
      </c>
      <c r="H1774" s="18">
        <v>149</v>
      </c>
      <c r="I1774" s="18">
        <v>16.747700000000002</v>
      </c>
      <c r="J1774" s="18">
        <v>258.12790000000001</v>
      </c>
      <c r="K1774" s="18">
        <v>69.714299999999994</v>
      </c>
      <c r="L1774" s="18">
        <v>43.230400000000003</v>
      </c>
      <c r="M1774" s="18">
        <v>270.26519999999999</v>
      </c>
      <c r="N1774" s="18">
        <v>72.9923</v>
      </c>
      <c r="O1774" s="18">
        <v>45.263100000000001</v>
      </c>
      <c r="P1774" s="4">
        <f>IF('Data 1Q Ahead No Spaces'!T1774&lt;5,0,IF('Data 1Q Ahead No Spaces'!T1774&lt;11,1,IF('Data 1Q Ahead No Spaces'!T1774&lt;17,2,3)))</f>
        <v>1</v>
      </c>
      <c r="Q1774" s="18">
        <v>19367.759999999998</v>
      </c>
      <c r="R1774" s="7">
        <f>VLOOKUP('Data 1Q Ahead No Spaces'!W1774,Industry!$A$2:$B$11,2,FALSE)</f>
        <v>4</v>
      </c>
    </row>
    <row r="1775" spans="1:18" ht="15" customHeight="1" x14ac:dyDescent="0.35">
      <c r="A1775" s="4">
        <f>IF('Data 1Q Ahead No Spaces'!A1775='Data 1Q Ahead No Spaces'!A1774,'Data to Use'!A1774,'Data to Use'!A1774+1)</f>
        <v>44</v>
      </c>
      <c r="B1775" s="18">
        <v>2.4302999999999999</v>
      </c>
      <c r="C1775" s="18">
        <v>3.5448</v>
      </c>
      <c r="D1775" s="18">
        <v>3.4801000000000002</v>
      </c>
      <c r="E1775" s="18">
        <v>7.1205999999999996</v>
      </c>
      <c r="F1775" s="18">
        <v>5.4184000000000001</v>
      </c>
      <c r="G1775" s="18">
        <v>5.3049999999999997</v>
      </c>
      <c r="H1775" s="18">
        <v>141</v>
      </c>
      <c r="I1775" s="18">
        <v>18.364899999999999</v>
      </c>
      <c r="J1775" s="18">
        <v>239.69159999999999</v>
      </c>
      <c r="K1775" s="18">
        <v>68.066800000000001</v>
      </c>
      <c r="L1775" s="18">
        <v>44.019100000000002</v>
      </c>
      <c r="M1775" s="18">
        <v>252.14160000000001</v>
      </c>
      <c r="N1775" s="18">
        <v>71.6023</v>
      </c>
      <c r="O1775" s="18">
        <v>46.305500000000002</v>
      </c>
      <c r="P1775" s="4">
        <f>IF('Data 1Q Ahead No Spaces'!T1775&lt;5,0,IF('Data 1Q Ahead No Spaces'!T1775&lt;11,1,IF('Data 1Q Ahead No Spaces'!T1775&lt;17,2,3)))</f>
        <v>1</v>
      </c>
      <c r="Q1775" s="18">
        <v>18317.330000000002</v>
      </c>
      <c r="R1775" s="7">
        <f>VLOOKUP('Data 1Q Ahead No Spaces'!W1775,Industry!$A$2:$B$11,2,FALSE)</f>
        <v>4</v>
      </c>
    </row>
    <row r="1776" spans="1:18" ht="15" customHeight="1" x14ac:dyDescent="0.35">
      <c r="A1776" s="4">
        <f>IF('Data 1Q Ahead No Spaces'!A1776='Data 1Q Ahead No Spaces'!A1775,'Data to Use'!A1775,'Data to Use'!A1775+1)</f>
        <v>44</v>
      </c>
      <c r="B1776" s="18">
        <v>2.294</v>
      </c>
      <c r="C1776" s="18">
        <v>3.3557000000000001</v>
      </c>
      <c r="D1776" s="18">
        <v>3.2818999999999998</v>
      </c>
      <c r="E1776" s="18">
        <v>5.4196999999999997</v>
      </c>
      <c r="F1776" s="18">
        <v>2.2410000000000001</v>
      </c>
      <c r="G1776" s="18">
        <v>3.7461000000000002</v>
      </c>
      <c r="H1776" s="18">
        <v>193</v>
      </c>
      <c r="I1776" s="18">
        <v>19.682300000000001</v>
      </c>
      <c r="J1776" s="18">
        <v>209.9974</v>
      </c>
      <c r="K1776" s="18">
        <v>65.216700000000003</v>
      </c>
      <c r="L1776" s="18">
        <v>41.3322</v>
      </c>
      <c r="M1776" s="18">
        <v>221.99950000000001</v>
      </c>
      <c r="N1776" s="18">
        <v>68.944000000000003</v>
      </c>
      <c r="O1776" s="18">
        <v>43.694499999999998</v>
      </c>
      <c r="P1776" s="4">
        <f>IF('Data 1Q Ahead No Spaces'!T1776&lt;5,0,IF('Data 1Q Ahead No Spaces'!T1776&lt;11,1,IF('Data 1Q Ahead No Spaces'!T1776&lt;17,2,3)))</f>
        <v>1</v>
      </c>
      <c r="Q1776" s="18">
        <v>17740.8</v>
      </c>
      <c r="R1776" s="7">
        <f>VLOOKUP('Data 1Q Ahead No Spaces'!W1776,Industry!$A$2:$B$11,2,FALSE)</f>
        <v>4</v>
      </c>
    </row>
    <row r="1777" spans="1:18" ht="15" customHeight="1" x14ac:dyDescent="0.35">
      <c r="A1777" s="4">
        <f>IF('Data 1Q Ahead No Spaces'!A1777='Data 1Q Ahead No Spaces'!A1776,'Data to Use'!A1776,'Data to Use'!A1776+1)</f>
        <v>44</v>
      </c>
      <c r="B1777" s="18">
        <v>2.2437999999999998</v>
      </c>
      <c r="C1777" s="18">
        <v>3.3266999999999998</v>
      </c>
      <c r="D1777" s="18">
        <v>3.2602000000000002</v>
      </c>
      <c r="E1777" s="18">
        <v>5.4078999999999997</v>
      </c>
      <c r="F1777" s="18">
        <v>3.7763</v>
      </c>
      <c r="G1777" s="18">
        <v>3.7829000000000002</v>
      </c>
      <c r="H1777" s="18">
        <v>152</v>
      </c>
      <c r="I1777" s="18">
        <v>19.318100000000001</v>
      </c>
      <c r="J1777" s="18">
        <v>212.2586</v>
      </c>
      <c r="K1777" s="18">
        <v>65.515799999999999</v>
      </c>
      <c r="L1777" s="18">
        <v>41.004199999999997</v>
      </c>
      <c r="M1777" s="18">
        <v>223.98070000000001</v>
      </c>
      <c r="N1777" s="18">
        <v>69.134</v>
      </c>
      <c r="O1777" s="18">
        <v>43.268700000000003</v>
      </c>
      <c r="P1777" s="4">
        <f>IF('Data 1Q Ahead No Spaces'!T1777&lt;5,0,IF('Data 1Q Ahead No Spaces'!T1777&lt;11,1,IF('Data 1Q Ahead No Spaces'!T1777&lt;17,2,3)))</f>
        <v>1</v>
      </c>
      <c r="Q1777" s="18">
        <v>15318.24</v>
      </c>
      <c r="R1777" s="7">
        <f>VLOOKUP('Data 1Q Ahead No Spaces'!W1777,Industry!$A$2:$B$11,2,FALSE)</f>
        <v>4</v>
      </c>
    </row>
    <row r="1778" spans="1:18" ht="15" customHeight="1" x14ac:dyDescent="0.35">
      <c r="A1778" s="4">
        <f>IF('Data 1Q Ahead No Spaces'!A1778='Data 1Q Ahead No Spaces'!A1777,'Data to Use'!A1777,'Data to Use'!A1777+1)</f>
        <v>44</v>
      </c>
      <c r="B1778" s="18">
        <v>2.2833000000000001</v>
      </c>
      <c r="C1778" s="18">
        <v>3.2854999999999999</v>
      </c>
      <c r="D1778" s="18">
        <v>3.2326000000000001</v>
      </c>
      <c r="E1778" s="18">
        <v>5.9104000000000001</v>
      </c>
      <c r="F1778" s="18">
        <v>2.8209</v>
      </c>
      <c r="G1778" s="18">
        <v>4.0448000000000004</v>
      </c>
      <c r="H1778" s="18">
        <v>134</v>
      </c>
      <c r="I1778" s="18">
        <v>18.840599999999998</v>
      </c>
      <c r="J1778" s="18">
        <v>214.4828</v>
      </c>
      <c r="K1778" s="18">
        <v>65.884500000000003</v>
      </c>
      <c r="L1778" s="18">
        <v>40.409799999999997</v>
      </c>
      <c r="M1778" s="18">
        <v>225.5438</v>
      </c>
      <c r="N1778" s="18">
        <v>69.282200000000003</v>
      </c>
      <c r="O1778" s="18">
        <v>42.4938</v>
      </c>
      <c r="P1778" s="4">
        <f>IF('Data 1Q Ahead No Spaces'!T1778&lt;5,0,IF('Data 1Q Ahead No Spaces'!T1778&lt;11,1,IF('Data 1Q Ahead No Spaces'!T1778&lt;17,2,3)))</f>
        <v>1</v>
      </c>
      <c r="Q1778" s="18">
        <v>10772.4</v>
      </c>
      <c r="R1778" s="7">
        <f>VLOOKUP('Data 1Q Ahead No Spaces'!W1778,Industry!$A$2:$B$11,2,FALSE)</f>
        <v>4</v>
      </c>
    </row>
    <row r="1779" spans="1:18" ht="15" customHeight="1" x14ac:dyDescent="0.35">
      <c r="A1779" s="4">
        <f>IF('Data 1Q Ahead No Spaces'!A1779='Data 1Q Ahead No Spaces'!A1778,'Data to Use'!A1778,'Data to Use'!A1778+1)</f>
        <v>44</v>
      </c>
      <c r="B1779" s="18">
        <v>2.2953000000000001</v>
      </c>
      <c r="C1779" s="18">
        <v>3.331</v>
      </c>
      <c r="D1779" s="18">
        <v>3.2646000000000002</v>
      </c>
      <c r="E1779" s="18">
        <v>7.1704999999999997</v>
      </c>
      <c r="F1779" s="18">
        <v>3.0587</v>
      </c>
      <c r="G1779" s="18">
        <v>5.2579000000000002</v>
      </c>
      <c r="H1779" s="18">
        <v>139.6</v>
      </c>
      <c r="I1779" s="18">
        <v>19.1523</v>
      </c>
      <c r="J1779" s="18">
        <v>213.55840000000001</v>
      </c>
      <c r="K1779" s="18">
        <v>66.178399999999996</v>
      </c>
      <c r="L1779" s="18">
        <v>40.901400000000002</v>
      </c>
      <c r="M1779" s="18">
        <v>222.7013</v>
      </c>
      <c r="N1779" s="18">
        <v>69.011600000000001</v>
      </c>
      <c r="O1779" s="18">
        <v>42.652500000000003</v>
      </c>
      <c r="P1779" s="4">
        <f>IF('Data 1Q Ahead No Spaces'!T1779&lt;5,0,IF('Data 1Q Ahead No Spaces'!T1779&lt;11,1,IF('Data 1Q Ahead No Spaces'!T1779&lt;17,2,3)))</f>
        <v>1</v>
      </c>
      <c r="Q1779" s="18">
        <v>11438.22</v>
      </c>
      <c r="R1779" s="7">
        <f>VLOOKUP('Data 1Q Ahead No Spaces'!W1779,Industry!$A$2:$B$11,2,FALSE)</f>
        <v>4</v>
      </c>
    </row>
    <row r="1780" spans="1:18" ht="15" customHeight="1" x14ac:dyDescent="0.35">
      <c r="A1780" s="4">
        <f>IF('Data 1Q Ahead No Spaces'!A1780='Data 1Q Ahead No Spaces'!A1779,'Data to Use'!A1779,'Data to Use'!A1779+1)</f>
        <v>44</v>
      </c>
      <c r="B1780" s="18">
        <v>2.1836000000000002</v>
      </c>
      <c r="C1780" s="18">
        <v>3.1842999999999999</v>
      </c>
      <c r="D1780" s="18">
        <v>3.1242999999999999</v>
      </c>
      <c r="E1780" s="18">
        <v>5.7968000000000002</v>
      </c>
      <c r="F1780" s="18">
        <v>2.3020999999999998</v>
      </c>
      <c r="G1780" s="18">
        <v>3.9283999999999999</v>
      </c>
      <c r="H1780" s="18">
        <v>190</v>
      </c>
      <c r="I1780" s="18">
        <v>20.385899999999999</v>
      </c>
      <c r="J1780" s="18">
        <v>201.12799999999999</v>
      </c>
      <c r="K1780" s="18">
        <v>66.418300000000002</v>
      </c>
      <c r="L1780" s="18">
        <v>41.001800000000003</v>
      </c>
      <c r="M1780" s="18">
        <v>202.82</v>
      </c>
      <c r="N1780" s="18">
        <v>66.977099999999993</v>
      </c>
      <c r="O1780" s="18">
        <v>41.346699999999998</v>
      </c>
      <c r="P1780" s="4">
        <f>IF('Data 1Q Ahead No Spaces'!T1780&lt;5,0,IF('Data 1Q Ahead No Spaces'!T1780&lt;11,1,IF('Data 1Q Ahead No Spaces'!T1780&lt;17,2,3)))</f>
        <v>1</v>
      </c>
      <c r="Q1780" s="18">
        <v>11565</v>
      </c>
      <c r="R1780" s="7">
        <f>VLOOKUP('Data 1Q Ahead No Spaces'!W1780,Industry!$A$2:$B$11,2,FALSE)</f>
        <v>4</v>
      </c>
    </row>
    <row r="1781" spans="1:18" ht="15" customHeight="1" x14ac:dyDescent="0.35">
      <c r="A1781" s="4">
        <f>IF('Data 1Q Ahead No Spaces'!A1781='Data 1Q Ahead No Spaces'!A1780,'Data to Use'!A1780,'Data to Use'!A1780+1)</f>
        <v>44</v>
      </c>
      <c r="B1781" s="18">
        <v>2.1139999999999999</v>
      </c>
      <c r="C1781" s="18">
        <v>3.2271999999999998</v>
      </c>
      <c r="D1781" s="18">
        <v>3.0668000000000002</v>
      </c>
      <c r="E1781" s="18">
        <v>5.6391</v>
      </c>
      <c r="F1781" s="18">
        <v>2.6029</v>
      </c>
      <c r="G1781" s="18">
        <v>3.6898999999999997</v>
      </c>
      <c r="H1781" s="18">
        <v>138</v>
      </c>
      <c r="I1781" s="18">
        <v>20.812000000000001</v>
      </c>
      <c r="J1781" s="18">
        <v>193.36199999999999</v>
      </c>
      <c r="K1781" s="18">
        <v>65.528400000000005</v>
      </c>
      <c r="L1781" s="18">
        <v>40.2425</v>
      </c>
      <c r="M1781" s="18">
        <v>195.0812</v>
      </c>
      <c r="N1781" s="18">
        <v>66.111000000000004</v>
      </c>
      <c r="O1781" s="18">
        <v>40.600299999999997</v>
      </c>
      <c r="P1781" s="4">
        <f>IF('Data 1Q Ahead No Spaces'!T1781&lt;5,0,IF('Data 1Q Ahead No Spaces'!T1781&lt;11,1,IF('Data 1Q Ahead No Spaces'!T1781&lt;17,2,3)))</f>
        <v>1</v>
      </c>
      <c r="Q1781" s="18">
        <v>13697.04</v>
      </c>
      <c r="R1781" s="7">
        <f>VLOOKUP('Data 1Q Ahead No Spaces'!W1781,Industry!$A$2:$B$11,2,FALSE)</f>
        <v>4</v>
      </c>
    </row>
    <row r="1782" spans="1:18" ht="15" customHeight="1" x14ac:dyDescent="0.35">
      <c r="A1782" s="4">
        <f>IF('Data 1Q Ahead No Spaces'!A1782='Data 1Q Ahead No Spaces'!A1781,'Data to Use'!A1781,'Data to Use'!A1781+1)</f>
        <v>44</v>
      </c>
      <c r="B1782" s="18">
        <v>2.2864</v>
      </c>
      <c r="C1782" s="18">
        <v>3.4316</v>
      </c>
      <c r="D1782" s="18">
        <v>3.3765999999999998</v>
      </c>
      <c r="E1782" s="18">
        <v>5.0411999999999999</v>
      </c>
      <c r="F1782" s="18">
        <v>1.2303999999999999</v>
      </c>
      <c r="G1782" s="18">
        <v>3.1493000000000002</v>
      </c>
      <c r="H1782" s="18">
        <v>148</v>
      </c>
      <c r="I1782" s="18">
        <v>20.661899999999999</v>
      </c>
      <c r="J1782" s="18">
        <v>195.4204</v>
      </c>
      <c r="K1782" s="18">
        <v>65.597200000000001</v>
      </c>
      <c r="L1782" s="18">
        <v>40.377499999999998</v>
      </c>
      <c r="M1782" s="18">
        <v>197.90979999999999</v>
      </c>
      <c r="N1782" s="18">
        <v>66.4328</v>
      </c>
      <c r="O1782" s="18">
        <v>40.8919</v>
      </c>
      <c r="P1782" s="4">
        <f>IF('Data 1Q Ahead No Spaces'!T1782&lt;5,0,IF('Data 1Q Ahead No Spaces'!T1782&lt;11,1,IF('Data 1Q Ahead No Spaces'!T1782&lt;17,2,3)))</f>
        <v>1</v>
      </c>
      <c r="Q1782" s="18">
        <v>13470.59</v>
      </c>
      <c r="R1782" s="7">
        <f>VLOOKUP('Data 1Q Ahead No Spaces'!W1782,Industry!$A$2:$B$11,2,FALSE)</f>
        <v>4</v>
      </c>
    </row>
    <row r="1783" spans="1:18" ht="15" customHeight="1" x14ac:dyDescent="0.35">
      <c r="A1783" s="4">
        <f>IF('Data 1Q Ahead No Spaces'!A1783='Data 1Q Ahead No Spaces'!A1782,'Data to Use'!A1782,'Data to Use'!A1782+1)</f>
        <v>44</v>
      </c>
      <c r="B1783" s="18">
        <v>2.2922000000000002</v>
      </c>
      <c r="C1783" s="18">
        <v>3.5282</v>
      </c>
      <c r="D1783" s="18">
        <v>3.4611000000000001</v>
      </c>
      <c r="E1783" s="18">
        <v>7.4581999999999997</v>
      </c>
      <c r="F1783" s="18">
        <v>4.6981999999999999</v>
      </c>
      <c r="G1783" s="18">
        <v>5.0735000000000001</v>
      </c>
      <c r="H1783" s="18">
        <v>127.9</v>
      </c>
      <c r="I1783" s="18">
        <v>19.192799999999998</v>
      </c>
      <c r="J1783" s="18">
        <v>203.66370000000001</v>
      </c>
      <c r="K1783" s="18">
        <v>65.721900000000005</v>
      </c>
      <c r="L1783" s="18">
        <v>39.088799999999999</v>
      </c>
      <c r="M1783" s="18">
        <v>209.8871</v>
      </c>
      <c r="N1783" s="18">
        <v>67.730199999999996</v>
      </c>
      <c r="O1783" s="18">
        <v>40.283200000000001</v>
      </c>
      <c r="P1783" s="4">
        <f>IF('Data 1Q Ahead No Spaces'!T1783&lt;5,0,IF('Data 1Q Ahead No Spaces'!T1783&lt;11,1,IF('Data 1Q Ahead No Spaces'!T1783&lt;17,2,3)))</f>
        <v>1</v>
      </c>
      <c r="Q1783" s="18">
        <v>13767.79</v>
      </c>
      <c r="R1783" s="7">
        <f>VLOOKUP('Data 1Q Ahead No Spaces'!W1783,Industry!$A$2:$B$11,2,FALSE)</f>
        <v>4</v>
      </c>
    </row>
    <row r="1784" spans="1:18" ht="15" customHeight="1" x14ac:dyDescent="0.35">
      <c r="A1784" s="4">
        <f>IF('Data 1Q Ahead No Spaces'!A1784='Data 1Q Ahead No Spaces'!A1783,'Data to Use'!A1783,'Data to Use'!A1783+1)</f>
        <v>44</v>
      </c>
      <c r="B1784" s="18">
        <v>2.2149999999999999</v>
      </c>
      <c r="C1784" s="18">
        <v>3.4436999999999998</v>
      </c>
      <c r="D1784" s="18">
        <v>3.3822000000000001</v>
      </c>
      <c r="E1784" s="18">
        <v>6.2465000000000002</v>
      </c>
      <c r="F1784" s="18">
        <v>3.6128</v>
      </c>
      <c r="G1784" s="18">
        <v>4.0837000000000003</v>
      </c>
      <c r="H1784" s="18">
        <v>172</v>
      </c>
      <c r="I1784" s="18">
        <v>20.2178</v>
      </c>
      <c r="J1784" s="18">
        <v>187.36709999999999</v>
      </c>
      <c r="K1784" s="18">
        <v>63.833100000000002</v>
      </c>
      <c r="L1784" s="18">
        <v>37.881500000000003</v>
      </c>
      <c r="M1784" s="18">
        <v>193.5266</v>
      </c>
      <c r="N1784" s="18">
        <v>65.9315</v>
      </c>
      <c r="O1784" s="18">
        <v>39.126800000000003</v>
      </c>
      <c r="P1784" s="4">
        <f>IF('Data 1Q Ahead No Spaces'!T1784&lt;5,0,IF('Data 1Q Ahead No Spaces'!T1784&lt;11,1,IF('Data 1Q Ahead No Spaces'!T1784&lt;17,2,3)))</f>
        <v>1</v>
      </c>
      <c r="Q1784" s="18">
        <v>12029.4</v>
      </c>
      <c r="R1784" s="7">
        <f>VLOOKUP('Data 1Q Ahead No Spaces'!W1784,Industry!$A$2:$B$11,2,FALSE)</f>
        <v>4</v>
      </c>
    </row>
    <row r="1785" spans="1:18" ht="15" customHeight="1" x14ac:dyDescent="0.35">
      <c r="A1785" s="4">
        <f>IF('Data 1Q Ahead No Spaces'!A1785='Data 1Q Ahead No Spaces'!A1784,'Data to Use'!A1784,'Data to Use'!A1784+1)</f>
        <v>44</v>
      </c>
      <c r="B1785" s="18">
        <v>2.1326000000000001</v>
      </c>
      <c r="C1785" s="18">
        <v>3.3786999999999998</v>
      </c>
      <c r="D1785" s="18">
        <v>3.3218999999999999</v>
      </c>
      <c r="E1785" s="18">
        <v>4.6624999999999996</v>
      </c>
      <c r="F1785" s="18">
        <v>2.0638000000000001</v>
      </c>
      <c r="G1785" s="18">
        <v>2.7545999999999999</v>
      </c>
      <c r="H1785" s="18">
        <v>152</v>
      </c>
      <c r="I1785" s="18">
        <v>21.046099999999999</v>
      </c>
      <c r="J1785" s="18">
        <v>170.9768</v>
      </c>
      <c r="K1785" s="18">
        <v>61.730400000000003</v>
      </c>
      <c r="L1785" s="18">
        <v>35.984000000000002</v>
      </c>
      <c r="M1785" s="18">
        <v>176.9735</v>
      </c>
      <c r="N1785" s="18">
        <v>63.895499999999998</v>
      </c>
      <c r="O1785" s="18">
        <v>37.246099999999998</v>
      </c>
      <c r="P1785" s="4">
        <f>IF('Data 1Q Ahead No Spaces'!T1785&lt;5,0,IF('Data 1Q Ahead No Spaces'!T1785&lt;11,1,IF('Data 1Q Ahead No Spaces'!T1785&lt;17,2,3)))</f>
        <v>1</v>
      </c>
      <c r="Q1785" s="18">
        <v>11040</v>
      </c>
      <c r="R1785" s="7">
        <f>VLOOKUP('Data 1Q Ahead No Spaces'!W1785,Industry!$A$2:$B$11,2,FALSE)</f>
        <v>4</v>
      </c>
    </row>
    <row r="1786" spans="1:18" ht="15" customHeight="1" x14ac:dyDescent="0.35">
      <c r="A1786" s="4">
        <f>IF('Data 1Q Ahead No Spaces'!A1786='Data 1Q Ahead No Spaces'!A1785,'Data to Use'!A1785,'Data to Use'!A1785+1)</f>
        <v>44</v>
      </c>
      <c r="B1786" s="18">
        <v>2.2879999999999998</v>
      </c>
      <c r="C1786" s="18">
        <v>3.7114000000000003</v>
      </c>
      <c r="D1786" s="18">
        <v>3.6497000000000002</v>
      </c>
      <c r="E1786" s="18">
        <v>5.3333000000000004</v>
      </c>
      <c r="F1786" s="18">
        <v>1.6667000000000001</v>
      </c>
      <c r="G1786" s="18">
        <v>2.8803000000000001</v>
      </c>
      <c r="H1786" s="18">
        <v>117</v>
      </c>
      <c r="I1786" s="18">
        <v>20.563300000000002</v>
      </c>
      <c r="J1786" s="18">
        <v>175.5361</v>
      </c>
      <c r="K1786" s="18">
        <v>62.622399999999999</v>
      </c>
      <c r="L1786" s="18">
        <v>36.095999999999997</v>
      </c>
      <c r="M1786" s="18">
        <v>180.309</v>
      </c>
      <c r="N1786" s="18">
        <v>64.325100000000006</v>
      </c>
      <c r="O1786" s="18">
        <v>37.077399999999997</v>
      </c>
      <c r="P1786" s="4">
        <f>IF('Data 1Q Ahead No Spaces'!T1786&lt;5,0,IF('Data 1Q Ahead No Spaces'!T1786&lt;11,1,IF('Data 1Q Ahead No Spaces'!T1786&lt;17,2,3)))</f>
        <v>1</v>
      </c>
      <c r="Q1786" s="18">
        <v>11865.72</v>
      </c>
      <c r="R1786" s="7">
        <f>VLOOKUP('Data 1Q Ahead No Spaces'!W1786,Industry!$A$2:$B$11,2,FALSE)</f>
        <v>4</v>
      </c>
    </row>
    <row r="1787" spans="1:18" ht="15" customHeight="1" x14ac:dyDescent="0.35">
      <c r="A1787" s="4">
        <f>IF('Data 1Q Ahead No Spaces'!A1787='Data 1Q Ahead No Spaces'!A1786,'Data to Use'!A1786,'Data to Use'!A1786+1)</f>
        <v>44</v>
      </c>
      <c r="B1787" s="18">
        <v>2.4817</v>
      </c>
      <c r="C1787" s="18">
        <v>4.1999000000000004</v>
      </c>
      <c r="D1787" s="18">
        <v>4.1239999999999997</v>
      </c>
      <c r="E1787" s="18">
        <v>6.4657999999999998</v>
      </c>
      <c r="F1787" s="18">
        <v>3.3749000000000002</v>
      </c>
      <c r="G1787" s="18">
        <v>3.8077999999999999</v>
      </c>
      <c r="H1787" s="18">
        <v>115.5</v>
      </c>
      <c r="I1787" s="18">
        <v>17.6614</v>
      </c>
      <c r="J1787" s="18">
        <v>218.29230000000001</v>
      </c>
      <c r="K1787" s="18">
        <v>68.162199999999999</v>
      </c>
      <c r="L1787" s="18">
        <v>38.5535</v>
      </c>
      <c r="M1787" s="18">
        <v>220.2542</v>
      </c>
      <c r="N1787" s="18">
        <v>68.774799999999999</v>
      </c>
      <c r="O1787" s="18">
        <v>38.9</v>
      </c>
      <c r="P1787" s="4">
        <f>IF('Data 1Q Ahead No Spaces'!T1787&lt;5,0,IF('Data 1Q Ahead No Spaces'!T1787&lt;11,1,IF('Data 1Q Ahead No Spaces'!T1787&lt;17,2,3)))</f>
        <v>1</v>
      </c>
      <c r="Q1787" s="18">
        <v>12550.72</v>
      </c>
      <c r="R1787" s="7">
        <f>VLOOKUP('Data 1Q Ahead No Spaces'!W1787,Industry!$A$2:$B$11,2,FALSE)</f>
        <v>4</v>
      </c>
    </row>
    <row r="1788" spans="1:18" ht="15" customHeight="1" x14ac:dyDescent="0.35">
      <c r="A1788" s="4">
        <f>IF('Data 1Q Ahead No Spaces'!A1788='Data 1Q Ahead No Spaces'!A1787,'Data to Use'!A1787,'Data to Use'!A1787+1)</f>
        <v>44</v>
      </c>
      <c r="B1788" s="18">
        <v>2.3875000000000002</v>
      </c>
      <c r="C1788" s="18">
        <v>4.1379000000000001</v>
      </c>
      <c r="D1788" s="18">
        <v>4.0633999999999997</v>
      </c>
      <c r="E1788" s="18">
        <v>6.3333000000000004</v>
      </c>
      <c r="F1788" s="18">
        <v>3.8113000000000001</v>
      </c>
      <c r="G1788" s="18">
        <v>3.8868</v>
      </c>
      <c r="H1788" s="18">
        <v>159</v>
      </c>
      <c r="I1788" s="18">
        <v>18.6007</v>
      </c>
      <c r="J1788" s="18">
        <v>200.56659999999999</v>
      </c>
      <c r="K1788" s="18">
        <v>66.306899999999999</v>
      </c>
      <c r="L1788" s="18">
        <v>37.306800000000003</v>
      </c>
      <c r="M1788" s="18">
        <v>202.48249999999999</v>
      </c>
      <c r="N1788" s="18">
        <v>66.940200000000004</v>
      </c>
      <c r="O1788" s="18">
        <v>37.6631</v>
      </c>
      <c r="P1788" s="4">
        <f>IF('Data 1Q Ahead No Spaces'!T1788&lt;5,0,IF('Data 1Q Ahead No Spaces'!T1788&lt;11,1,IF('Data 1Q Ahead No Spaces'!T1788&lt;17,2,3)))</f>
        <v>1</v>
      </c>
      <c r="Q1788" s="18">
        <v>12363.3</v>
      </c>
      <c r="R1788" s="7">
        <f>VLOOKUP('Data 1Q Ahead No Spaces'!W1788,Industry!$A$2:$B$11,2,FALSE)</f>
        <v>4</v>
      </c>
    </row>
    <row r="1789" spans="1:18" ht="15" customHeight="1" x14ac:dyDescent="0.35">
      <c r="A1789" s="4">
        <f>IF('Data 1Q Ahead No Spaces'!A1789='Data 1Q Ahead No Spaces'!A1788,'Data to Use'!A1788,'Data to Use'!A1788+1)</f>
        <v>44</v>
      </c>
      <c r="B1789" s="18">
        <v>2.2037</v>
      </c>
      <c r="C1789" s="18">
        <v>3.9485000000000001</v>
      </c>
      <c r="D1789" s="18">
        <v>3.7412999999999998</v>
      </c>
      <c r="E1789" s="18">
        <v>6.0083000000000002</v>
      </c>
      <c r="F1789" s="18">
        <v>3.7686000000000002</v>
      </c>
      <c r="G1789" s="18">
        <v>3.5868000000000002</v>
      </c>
      <c r="H1789" s="18">
        <v>121</v>
      </c>
      <c r="I1789" s="18">
        <v>19.389700000000001</v>
      </c>
      <c r="J1789" s="18">
        <v>177.8177</v>
      </c>
      <c r="K1789" s="18">
        <v>62.306600000000003</v>
      </c>
      <c r="L1789" s="18">
        <v>34.478299999999997</v>
      </c>
      <c r="M1789" s="18">
        <v>185.39150000000001</v>
      </c>
      <c r="N1789" s="18">
        <v>64.960400000000007</v>
      </c>
      <c r="O1789" s="18">
        <v>35.946800000000003</v>
      </c>
      <c r="P1789" s="4">
        <f>IF('Data 1Q Ahead No Spaces'!T1789&lt;5,0,IF('Data 1Q Ahead No Spaces'!T1789&lt;11,1,IF('Data 1Q Ahead No Spaces'!T1789&lt;17,2,3)))</f>
        <v>1</v>
      </c>
      <c r="Q1789" s="18">
        <v>13975.59</v>
      </c>
      <c r="R1789" s="7">
        <f>VLOOKUP('Data 1Q Ahead No Spaces'!W1789,Industry!$A$2:$B$11,2,FALSE)</f>
        <v>4</v>
      </c>
    </row>
    <row r="1790" spans="1:18" ht="15" customHeight="1" x14ac:dyDescent="0.35">
      <c r="A1790" s="4">
        <f>IF('Data 1Q Ahead No Spaces'!A1790='Data 1Q Ahead No Spaces'!A1789,'Data to Use'!A1789,'Data to Use'!A1789+1)</f>
        <v>44</v>
      </c>
      <c r="B1790" s="18">
        <v>2.2065000000000001</v>
      </c>
      <c r="C1790" s="18">
        <v>3.8073999999999999</v>
      </c>
      <c r="D1790" s="18">
        <v>3.6831</v>
      </c>
      <c r="E1790" s="18">
        <v>6.1578999999999997</v>
      </c>
      <c r="F1790" s="18">
        <v>3.1842000000000001</v>
      </c>
      <c r="G1790" s="18">
        <v>3.6404000000000001</v>
      </c>
      <c r="H1790" s="18">
        <v>114</v>
      </c>
      <c r="I1790" s="18">
        <v>19.842500000000001</v>
      </c>
      <c r="J1790" s="18">
        <v>162.1602</v>
      </c>
      <c r="K1790" s="18">
        <v>58.370800000000003</v>
      </c>
      <c r="L1790" s="18">
        <v>32.176699999999997</v>
      </c>
      <c r="M1790" s="18">
        <v>177.81039999999999</v>
      </c>
      <c r="N1790" s="18">
        <v>64.004199999999997</v>
      </c>
      <c r="O1790" s="18">
        <v>35.2821</v>
      </c>
      <c r="P1790" s="4">
        <f>IF('Data 1Q Ahead No Spaces'!T1790&lt;5,0,IF('Data 1Q Ahead No Spaces'!T1790&lt;11,1,IF('Data 1Q Ahead No Spaces'!T1790&lt;17,2,3)))</f>
        <v>1</v>
      </c>
      <c r="Q1790" s="18">
        <v>14043.25</v>
      </c>
      <c r="R1790" s="7">
        <f>VLOOKUP('Data 1Q Ahead No Spaces'!W1790,Industry!$A$2:$B$11,2,FALSE)</f>
        <v>4</v>
      </c>
    </row>
    <row r="1791" spans="1:18" ht="15" customHeight="1" x14ac:dyDescent="0.35">
      <c r="A1791" s="4">
        <f>IF('Data 1Q Ahead No Spaces'!A1791='Data 1Q Ahead No Spaces'!A1790,'Data to Use'!A1790,'Data to Use'!A1790+1)</f>
        <v>44</v>
      </c>
      <c r="B1791" s="18">
        <v>2.1278999999999999</v>
      </c>
      <c r="C1791" s="18">
        <v>3.5537999999999998</v>
      </c>
      <c r="D1791" s="18">
        <v>3.4506000000000001</v>
      </c>
      <c r="E1791" s="18">
        <v>7.4482999999999997</v>
      </c>
      <c r="F1791" s="18">
        <v>4.9051999999999998</v>
      </c>
      <c r="G1791" s="18">
        <v>4.8966000000000003</v>
      </c>
      <c r="H1791" s="18">
        <v>116</v>
      </c>
      <c r="I1791" s="18">
        <v>21.433499999999999</v>
      </c>
      <c r="J1791" s="18">
        <v>152.11850000000001</v>
      </c>
      <c r="K1791" s="18">
        <v>57.46</v>
      </c>
      <c r="L1791" s="18">
        <v>32.604199999999999</v>
      </c>
      <c r="M1791" s="18">
        <v>164.738</v>
      </c>
      <c r="N1791" s="18">
        <v>62.226799999999997</v>
      </c>
      <c r="O1791" s="18">
        <v>35.309100000000001</v>
      </c>
      <c r="P1791" s="4">
        <f>IF('Data 1Q Ahead No Spaces'!T1791&lt;5,0,IF('Data 1Q Ahead No Spaces'!T1791&lt;11,1,IF('Data 1Q Ahead No Spaces'!T1791&lt;17,2,3)))</f>
        <v>1</v>
      </c>
      <c r="Q1791" s="18">
        <v>13426.11</v>
      </c>
      <c r="R1791" s="7">
        <f>VLOOKUP('Data 1Q Ahead No Spaces'!W1791,Industry!$A$2:$B$11,2,FALSE)</f>
        <v>4</v>
      </c>
    </row>
    <row r="1792" spans="1:18" ht="15" customHeight="1" x14ac:dyDescent="0.35">
      <c r="A1792" s="4">
        <f>IF('Data 1Q Ahead No Spaces'!A1792='Data 1Q Ahead No Spaces'!A1791,'Data to Use'!A1791,'Data to Use'!A1791+1)</f>
        <v>44</v>
      </c>
      <c r="B1792" s="18">
        <v>1.9630000000000001</v>
      </c>
      <c r="C1792" s="18">
        <v>3.4866999999999999</v>
      </c>
      <c r="D1792" s="18">
        <v>3.1669</v>
      </c>
      <c r="E1792" s="18">
        <v>6.6581000000000001</v>
      </c>
      <c r="F1792" s="18">
        <v>3.8491</v>
      </c>
      <c r="G1792" s="18">
        <v>4.1547999999999998</v>
      </c>
      <c r="H1792" s="18">
        <v>155</v>
      </c>
      <c r="I1792" s="18">
        <v>22.204000000000001</v>
      </c>
      <c r="J1792" s="18">
        <v>139.9435</v>
      </c>
      <c r="K1792" s="18">
        <v>54.648000000000003</v>
      </c>
      <c r="L1792" s="18">
        <v>31.0731</v>
      </c>
      <c r="M1792" s="18">
        <v>156.08170000000001</v>
      </c>
      <c r="N1792" s="18">
        <v>60.95</v>
      </c>
      <c r="O1792" s="18">
        <v>34.656399999999998</v>
      </c>
      <c r="P1792" s="4">
        <f>IF('Data 1Q Ahead No Spaces'!T1792&lt;5,0,IF('Data 1Q Ahead No Spaces'!T1792&lt;11,1,IF('Data 1Q Ahead No Spaces'!T1792&lt;17,2,3)))</f>
        <v>1</v>
      </c>
      <c r="Q1792" s="18">
        <v>14335.2</v>
      </c>
      <c r="R1792" s="7">
        <f>VLOOKUP('Data 1Q Ahead No Spaces'!W1792,Industry!$A$2:$B$11,2,FALSE)</f>
        <v>4</v>
      </c>
    </row>
    <row r="1793" spans="1:18" ht="15" customHeight="1" x14ac:dyDescent="0.35">
      <c r="A1793" s="4">
        <f>IF('Data 1Q Ahead No Spaces'!A1793='Data 1Q Ahead No Spaces'!A1792,'Data to Use'!A1792,'Data to Use'!A1792+1)</f>
        <v>44</v>
      </c>
      <c r="B1793" s="18">
        <v>1.8452999999999999</v>
      </c>
      <c r="C1793" s="18">
        <v>3.3536999999999999</v>
      </c>
      <c r="D1793" s="18">
        <v>2.9666999999999999</v>
      </c>
      <c r="E1793" s="18">
        <v>6.7091000000000003</v>
      </c>
      <c r="F1793" s="18">
        <v>3.4956</v>
      </c>
      <c r="G1793" s="18">
        <v>4.0727000000000002</v>
      </c>
      <c r="H1793" s="18">
        <v>110</v>
      </c>
      <c r="I1793" s="18">
        <v>22.267399999999999</v>
      </c>
      <c r="J1793" s="18">
        <v>132.0086</v>
      </c>
      <c r="K1793" s="18">
        <v>52.910299999999999</v>
      </c>
      <c r="L1793" s="18">
        <v>29.3949</v>
      </c>
      <c r="M1793" s="18">
        <v>149.49520000000001</v>
      </c>
      <c r="N1793" s="18">
        <v>59.9191</v>
      </c>
      <c r="O1793" s="18">
        <v>33.288699999999999</v>
      </c>
      <c r="P1793" s="4">
        <f>IF('Data 1Q Ahead No Spaces'!T1793&lt;5,0,IF('Data 1Q Ahead No Spaces'!T1793&lt;11,1,IF('Data 1Q Ahead No Spaces'!T1793&lt;17,2,3)))</f>
        <v>1</v>
      </c>
      <c r="Q1793" s="18">
        <v>16238.88</v>
      </c>
      <c r="R1793" s="7">
        <f>VLOOKUP('Data 1Q Ahead No Spaces'!W1793,Industry!$A$2:$B$11,2,FALSE)</f>
        <v>4</v>
      </c>
    </row>
    <row r="1794" spans="1:18" ht="15" customHeight="1" x14ac:dyDescent="0.35">
      <c r="A1794" s="4">
        <f>IF('Data 1Q Ahead No Spaces'!A1794='Data 1Q Ahead No Spaces'!A1793,'Data to Use'!A1793,'Data to Use'!A1793+1)</f>
        <v>44</v>
      </c>
      <c r="B1794" s="18">
        <v>2.0188999999999999</v>
      </c>
      <c r="C1794" s="18">
        <v>3.3006000000000002</v>
      </c>
      <c r="D1794" s="18">
        <v>3.2338</v>
      </c>
      <c r="E1794" s="18">
        <v>6.9533000000000005</v>
      </c>
      <c r="F1794" s="18">
        <v>2.9908999999999999</v>
      </c>
      <c r="G1794" s="18">
        <v>4.1962999999999999</v>
      </c>
      <c r="H1794" s="18">
        <v>107</v>
      </c>
      <c r="I1794" s="18">
        <v>22.040099999999999</v>
      </c>
      <c r="J1794" s="18">
        <v>133.3116</v>
      </c>
      <c r="K1794" s="18">
        <v>53.119599999999998</v>
      </c>
      <c r="L1794" s="18">
        <v>29.382000000000001</v>
      </c>
      <c r="M1794" s="18">
        <v>150.96510000000001</v>
      </c>
      <c r="N1794" s="18">
        <v>60.153799999999997</v>
      </c>
      <c r="O1794" s="18">
        <v>33.272799999999997</v>
      </c>
      <c r="P1794" s="4">
        <f>IF('Data 1Q Ahead No Spaces'!T1794&lt;5,0,IF('Data 1Q Ahead No Spaces'!T1794&lt;11,1,IF('Data 1Q Ahead No Spaces'!T1794&lt;17,2,3)))</f>
        <v>1</v>
      </c>
      <c r="Q1794" s="18">
        <v>15271.2</v>
      </c>
      <c r="R1794" s="7">
        <f>VLOOKUP('Data 1Q Ahead No Spaces'!W1794,Industry!$A$2:$B$11,2,FALSE)</f>
        <v>4</v>
      </c>
    </row>
    <row r="1795" spans="1:18" ht="15" customHeight="1" x14ac:dyDescent="0.35">
      <c r="A1795" s="4">
        <f>IF('Data 1Q Ahead No Spaces'!A1795='Data 1Q Ahead No Spaces'!A1794,'Data to Use'!A1794,'Data to Use'!A1794+1)</f>
        <v>44</v>
      </c>
      <c r="B1795" s="18">
        <v>1.9593</v>
      </c>
      <c r="C1795" s="18">
        <v>3.1591</v>
      </c>
      <c r="D1795" s="18">
        <v>3.0745</v>
      </c>
      <c r="E1795" s="18">
        <v>8.5808</v>
      </c>
      <c r="F1795" s="18">
        <v>4.1094999999999997</v>
      </c>
      <c r="G1795" s="18">
        <v>5.9965000000000002</v>
      </c>
      <c r="H1795" s="18">
        <v>115.7</v>
      </c>
      <c r="I1795" s="18">
        <v>23.205300000000001</v>
      </c>
      <c r="J1795" s="18">
        <v>125.0051</v>
      </c>
      <c r="K1795" s="18">
        <v>51.356099999999998</v>
      </c>
      <c r="L1795" s="18">
        <v>29.0078</v>
      </c>
      <c r="M1795" s="18">
        <v>143.4085</v>
      </c>
      <c r="N1795" s="18">
        <v>58.916800000000002</v>
      </c>
      <c r="O1795" s="18">
        <v>33.278300000000002</v>
      </c>
      <c r="P1795" s="4">
        <f>IF('Data 1Q Ahead No Spaces'!T1795&lt;5,0,IF('Data 1Q Ahead No Spaces'!T1795&lt;11,1,IF('Data 1Q Ahead No Spaces'!T1795&lt;17,2,3)))</f>
        <v>1</v>
      </c>
      <c r="Q1795" s="18">
        <v>18224.25</v>
      </c>
      <c r="R1795" s="7">
        <f>VLOOKUP('Data 1Q Ahead No Spaces'!W1795,Industry!$A$2:$B$11,2,FALSE)</f>
        <v>4</v>
      </c>
    </row>
    <row r="1796" spans="1:18" ht="15" customHeight="1" x14ac:dyDescent="0.35">
      <c r="A1796" s="4">
        <f>IF('Data 1Q Ahead No Spaces'!A1796='Data 1Q Ahead No Spaces'!A1795,'Data to Use'!A1795,'Data to Use'!A1795+1)</f>
        <v>44</v>
      </c>
      <c r="B1796" s="18">
        <v>1.7942</v>
      </c>
      <c r="C1796" s="18">
        <v>2.8898000000000001</v>
      </c>
      <c r="D1796" s="18">
        <v>2.8073000000000001</v>
      </c>
      <c r="E1796" s="18">
        <v>7.4931999999999999</v>
      </c>
      <c r="F1796" s="18">
        <v>3.3288000000000002</v>
      </c>
      <c r="G1796" s="18">
        <v>4.726</v>
      </c>
      <c r="H1796" s="18">
        <v>146</v>
      </c>
      <c r="I1796" s="18">
        <v>25.052399999999999</v>
      </c>
      <c r="J1796" s="18">
        <v>98.4221</v>
      </c>
      <c r="K1796" s="18">
        <v>43.684100000000001</v>
      </c>
      <c r="L1796" s="18">
        <v>24.6571</v>
      </c>
      <c r="M1796" s="18">
        <v>125.30419999999999</v>
      </c>
      <c r="N1796" s="18">
        <v>55.615600000000001</v>
      </c>
      <c r="O1796" s="18">
        <v>31.3917</v>
      </c>
      <c r="P1796" s="4">
        <f>IF('Data 1Q Ahead No Spaces'!T1796&lt;5,0,IF('Data 1Q Ahead No Spaces'!T1796&lt;11,1,IF('Data 1Q Ahead No Spaces'!T1796&lt;17,2,3)))</f>
        <v>1</v>
      </c>
      <c r="Q1796" s="18">
        <v>20921.400000000001</v>
      </c>
      <c r="R1796" s="7">
        <f>VLOOKUP('Data 1Q Ahead No Spaces'!W1796,Industry!$A$2:$B$11,2,FALSE)</f>
        <v>4</v>
      </c>
    </row>
    <row r="1797" spans="1:18" ht="15" customHeight="1" x14ac:dyDescent="0.35">
      <c r="A1797" s="4">
        <f>IF('Data 1Q Ahead No Spaces'!A1797='Data 1Q Ahead No Spaces'!A1796,'Data to Use'!A1796,'Data to Use'!A1796+1)</f>
        <v>44</v>
      </c>
      <c r="B1797" s="18">
        <v>1.7696000000000001</v>
      </c>
      <c r="C1797" s="18">
        <v>2.8163</v>
      </c>
      <c r="D1797" s="18">
        <v>2.7471000000000001</v>
      </c>
      <c r="E1797" s="18">
        <v>8.1538000000000004</v>
      </c>
      <c r="F1797" s="18">
        <v>3.6635</v>
      </c>
      <c r="G1797" s="18">
        <v>5.1635</v>
      </c>
      <c r="H1797" s="18">
        <v>104</v>
      </c>
      <c r="I1797" s="18">
        <v>23.574400000000001</v>
      </c>
      <c r="J1797" s="18">
        <v>110.2115</v>
      </c>
      <c r="K1797" s="18">
        <v>47.014299999999999</v>
      </c>
      <c r="L1797" s="18">
        <v>25.9817</v>
      </c>
      <c r="M1797" s="18">
        <v>134.42089999999999</v>
      </c>
      <c r="N1797" s="18">
        <v>57.341700000000003</v>
      </c>
      <c r="O1797" s="18">
        <v>31.6889</v>
      </c>
      <c r="P1797" s="4">
        <f>IF('Data 1Q Ahead No Spaces'!T1797&lt;5,0,IF('Data 1Q Ahead No Spaces'!T1797&lt;11,1,IF('Data 1Q Ahead No Spaces'!T1797&lt;17,2,3)))</f>
        <v>1</v>
      </c>
      <c r="Q1797" s="18">
        <v>17949.919999999998</v>
      </c>
      <c r="R1797" s="7">
        <f>VLOOKUP('Data 1Q Ahead No Spaces'!W1797,Industry!$A$2:$B$11,2,FALSE)</f>
        <v>4</v>
      </c>
    </row>
    <row r="1798" spans="1:18" ht="15" customHeight="1" x14ac:dyDescent="0.35">
      <c r="A1798" s="4">
        <f>IF('Data 1Q Ahead No Spaces'!A1798='Data 1Q Ahead No Spaces'!A1797,'Data to Use'!A1797,'Data to Use'!A1797+1)</f>
        <v>44</v>
      </c>
      <c r="B1798" s="18">
        <v>1.9822</v>
      </c>
      <c r="C1798" s="18">
        <v>3.1659000000000002</v>
      </c>
      <c r="D1798" s="18">
        <v>3.0958000000000001</v>
      </c>
      <c r="E1798" s="18">
        <v>6.9091000000000005</v>
      </c>
      <c r="F1798" s="18">
        <v>1.8818000000000001</v>
      </c>
      <c r="G1798" s="18">
        <v>4.0454999999999997</v>
      </c>
      <c r="H1798" s="18">
        <v>110</v>
      </c>
      <c r="I1798" s="18">
        <v>21.773299999999999</v>
      </c>
      <c r="J1798" s="18">
        <v>121.0946</v>
      </c>
      <c r="K1798" s="18">
        <v>47.108199999999997</v>
      </c>
      <c r="L1798" s="18">
        <v>26.366299999999999</v>
      </c>
      <c r="M1798" s="18">
        <v>157.05600000000001</v>
      </c>
      <c r="N1798" s="18">
        <v>61.097999999999999</v>
      </c>
      <c r="O1798" s="18">
        <v>34.196199999999997</v>
      </c>
      <c r="P1798" s="4">
        <f>IF('Data 1Q Ahead No Spaces'!T1798&lt;5,0,IF('Data 1Q Ahead No Spaces'!T1798&lt;11,1,IF('Data 1Q Ahead No Spaces'!T1798&lt;17,2,3)))</f>
        <v>1</v>
      </c>
      <c r="Q1798" s="18">
        <v>17975.830000000002</v>
      </c>
      <c r="R1798" s="7">
        <f>VLOOKUP('Data 1Q Ahead No Spaces'!W1798,Industry!$A$2:$B$11,2,FALSE)</f>
        <v>4</v>
      </c>
    </row>
    <row r="1799" spans="1:18" ht="15" customHeight="1" x14ac:dyDescent="0.35">
      <c r="A1799" s="4">
        <f>IF('Data 1Q Ahead No Spaces'!A1799='Data 1Q Ahead No Spaces'!A1798,'Data to Use'!A1798,'Data to Use'!A1798+1)</f>
        <v>44</v>
      </c>
      <c r="B1799" s="18">
        <v>2.1545000000000001</v>
      </c>
      <c r="C1799" s="18">
        <v>3.5293000000000001</v>
      </c>
      <c r="D1799" s="18">
        <v>3.4241999999999999</v>
      </c>
      <c r="E1799" s="18">
        <v>8.3772000000000002</v>
      </c>
      <c r="F1799" s="18">
        <v>4.0087999999999999</v>
      </c>
      <c r="G1799" s="18">
        <v>5.5175000000000001</v>
      </c>
      <c r="H1799" s="18">
        <v>114</v>
      </c>
      <c r="I1799" s="18">
        <v>22.0428</v>
      </c>
      <c r="J1799" s="18">
        <v>132.86529999999999</v>
      </c>
      <c r="K1799" s="18">
        <v>50.088200000000001</v>
      </c>
      <c r="L1799" s="18">
        <v>29.287199999999999</v>
      </c>
      <c r="M1799" s="18">
        <v>165.26249999999999</v>
      </c>
      <c r="N1799" s="18">
        <v>62.301499999999997</v>
      </c>
      <c r="O1799" s="18">
        <v>36.4285</v>
      </c>
      <c r="P1799" s="4">
        <f>IF('Data 1Q Ahead No Spaces'!T1799&lt;5,0,IF('Data 1Q Ahead No Spaces'!T1799&lt;11,1,IF('Data 1Q Ahead No Spaces'!T1799&lt;17,2,3)))</f>
        <v>1</v>
      </c>
      <c r="Q1799" s="18">
        <v>17224.740000000002</v>
      </c>
      <c r="R1799" s="7">
        <f>VLOOKUP('Data 1Q Ahead No Spaces'!W1799,Industry!$A$2:$B$11,2,FALSE)</f>
        <v>4</v>
      </c>
    </row>
    <row r="1800" spans="1:18" ht="15" customHeight="1" x14ac:dyDescent="0.35">
      <c r="A1800" s="4">
        <f>IF('Data 1Q Ahead No Spaces'!A1800='Data 1Q Ahead No Spaces'!A1799,'Data to Use'!A1799,'Data to Use'!A1799+1)</f>
        <v>44</v>
      </c>
      <c r="B1800" s="18">
        <v>1.9906999999999999</v>
      </c>
      <c r="C1800" s="18">
        <v>3.2782</v>
      </c>
      <c r="D1800" s="18">
        <v>3.1492</v>
      </c>
      <c r="E1800" s="18">
        <v>7.9078999999999997</v>
      </c>
      <c r="F1800" s="18">
        <v>3.9809000000000001</v>
      </c>
      <c r="G1800" s="18">
        <v>5.0591999999999997</v>
      </c>
      <c r="H1800" s="18">
        <v>152</v>
      </c>
      <c r="I1800" s="18">
        <v>22.175699999999999</v>
      </c>
      <c r="J1800" s="18">
        <v>143.46279999999999</v>
      </c>
      <c r="K1800" s="18">
        <v>56.513599999999997</v>
      </c>
      <c r="L1800" s="18">
        <v>32.434199999999997</v>
      </c>
      <c r="M1800" s="18">
        <v>153.8553</v>
      </c>
      <c r="N1800" s="18">
        <v>60.607500000000002</v>
      </c>
      <c r="O1800" s="18">
        <v>34.783799999999999</v>
      </c>
      <c r="P1800" s="4">
        <f>IF('Data 1Q Ahead No Spaces'!T1800&lt;5,0,IF('Data 1Q Ahead No Spaces'!T1800&lt;11,1,IF('Data 1Q Ahead No Spaces'!T1800&lt;17,2,3)))</f>
        <v>1</v>
      </c>
      <c r="Q1800" s="18">
        <v>17577.919999999998</v>
      </c>
      <c r="R1800" s="7">
        <f>VLOOKUP('Data 1Q Ahead No Spaces'!W1800,Industry!$A$2:$B$11,2,FALSE)</f>
        <v>4</v>
      </c>
    </row>
    <row r="1801" spans="1:18" ht="15" customHeight="1" x14ac:dyDescent="0.35">
      <c r="A1801" s="4">
        <f>IF('Data 1Q Ahead No Spaces'!A1801='Data 1Q Ahead No Spaces'!A1800,'Data to Use'!A1800,'Data to Use'!A1800+1)</f>
        <v>44</v>
      </c>
      <c r="B1801" s="18">
        <v>1.9409000000000001</v>
      </c>
      <c r="C1801" s="18">
        <v>3.1920999999999999</v>
      </c>
      <c r="D1801" s="18">
        <v>3.0790999999999999</v>
      </c>
      <c r="E1801" s="18">
        <v>7.8649000000000004</v>
      </c>
      <c r="F1801" s="18">
        <v>3.5446</v>
      </c>
      <c r="G1801" s="18">
        <v>4.9188999999999998</v>
      </c>
      <c r="H1801" s="18">
        <v>111</v>
      </c>
      <c r="I1801" s="18">
        <v>23.0717</v>
      </c>
      <c r="J1801" s="18">
        <v>131.45849999999999</v>
      </c>
      <c r="K1801" s="18">
        <v>53.57</v>
      </c>
      <c r="L1801" s="18">
        <v>30.9193</v>
      </c>
      <c r="M1801" s="18">
        <v>145.3956</v>
      </c>
      <c r="N1801" s="18">
        <v>59.249499999999998</v>
      </c>
      <c r="O1801" s="18">
        <v>34.197299999999998</v>
      </c>
      <c r="P1801" s="4">
        <f>IF('Data 1Q Ahead No Spaces'!T1801&lt;5,0,IF('Data 1Q Ahead No Spaces'!T1801&lt;11,1,IF('Data 1Q Ahead No Spaces'!T1801&lt;17,2,3)))</f>
        <v>1</v>
      </c>
      <c r="Q1801" s="18">
        <v>19562.55</v>
      </c>
      <c r="R1801" s="7">
        <f>VLOOKUP('Data 1Q Ahead No Spaces'!W1801,Industry!$A$2:$B$11,2,FALSE)</f>
        <v>4</v>
      </c>
    </row>
    <row r="1802" spans="1:18" ht="15" customHeight="1" x14ac:dyDescent="0.35">
      <c r="A1802" s="4">
        <f>IF('Data 1Q Ahead No Spaces'!A1802='Data 1Q Ahead No Spaces'!A1801,'Data to Use'!A1801,'Data to Use'!A1801+1)</f>
        <v>44</v>
      </c>
      <c r="B1802" s="18">
        <v>2.0173999999999999</v>
      </c>
      <c r="C1802" s="18">
        <v>3.3161</v>
      </c>
      <c r="D1802" s="18">
        <v>3.2006000000000001</v>
      </c>
      <c r="E1802" s="18">
        <v>7.6791999999999998</v>
      </c>
      <c r="F1802" s="18">
        <v>2.3519000000000001</v>
      </c>
      <c r="G1802" s="18">
        <v>4.5189000000000004</v>
      </c>
      <c r="H1802" s="18">
        <v>106</v>
      </c>
      <c r="I1802" s="18">
        <v>22.729800000000001</v>
      </c>
      <c r="J1802" s="18">
        <v>128.49950000000001</v>
      </c>
      <c r="K1802" s="18">
        <v>51.447800000000001</v>
      </c>
      <c r="L1802" s="18">
        <v>29.739899999999999</v>
      </c>
      <c r="M1802" s="18">
        <v>149.767</v>
      </c>
      <c r="N1802" s="18">
        <v>59.962699999999998</v>
      </c>
      <c r="O1802" s="18">
        <v>34.661999999999999</v>
      </c>
      <c r="P1802" s="4">
        <f>IF('Data 1Q Ahead No Spaces'!T1802&lt;5,0,IF('Data 1Q Ahead No Spaces'!T1802&lt;11,1,IF('Data 1Q Ahead No Spaces'!T1802&lt;17,2,3)))</f>
        <v>1</v>
      </c>
      <c r="Q1802" s="18">
        <v>17832.96</v>
      </c>
      <c r="R1802" s="7">
        <f>VLOOKUP('Data 1Q Ahead No Spaces'!W1802,Industry!$A$2:$B$11,2,FALSE)</f>
        <v>4</v>
      </c>
    </row>
    <row r="1803" spans="1:18" ht="15" customHeight="1" x14ac:dyDescent="0.35">
      <c r="A1803" s="4">
        <f>IF('Data 1Q Ahead No Spaces'!A1803='Data 1Q Ahead No Spaces'!A1802,'Data to Use'!A1802,'Data to Use'!A1802+1)</f>
        <v>44</v>
      </c>
      <c r="B1803" s="18">
        <v>2.0026999999999999</v>
      </c>
      <c r="C1803" s="18">
        <v>3.2887</v>
      </c>
      <c r="D1803" s="18">
        <v>3.1814999999999998</v>
      </c>
      <c r="E1803" s="18">
        <v>8.7681000000000004</v>
      </c>
      <c r="F1803" s="18">
        <v>3.9906999999999999</v>
      </c>
      <c r="G1803" s="18">
        <v>5.7340999999999998</v>
      </c>
      <c r="H1803" s="18">
        <v>114.7</v>
      </c>
      <c r="I1803" s="18">
        <v>22.380400000000002</v>
      </c>
      <c r="J1803" s="18">
        <v>141.60380000000001</v>
      </c>
      <c r="K1803" s="18">
        <v>56.162500000000001</v>
      </c>
      <c r="L1803" s="18">
        <v>32.2699</v>
      </c>
      <c r="M1803" s="18">
        <v>152.13210000000001</v>
      </c>
      <c r="N1803" s="18">
        <v>60.338200000000001</v>
      </c>
      <c r="O1803" s="18">
        <v>34.6691</v>
      </c>
      <c r="P1803" s="4">
        <f>IF('Data 1Q Ahead No Spaces'!T1803&lt;5,0,IF('Data 1Q Ahead No Spaces'!T1803&lt;11,1,IF('Data 1Q Ahead No Spaces'!T1803&lt;17,2,3)))</f>
        <v>1</v>
      </c>
      <c r="Q1803" s="18">
        <v>14602.5</v>
      </c>
      <c r="R1803" s="7">
        <f>VLOOKUP('Data 1Q Ahead No Spaces'!W1803,Industry!$A$2:$B$11,2,FALSE)</f>
        <v>4</v>
      </c>
    </row>
    <row r="1804" spans="1:18" ht="15" customHeight="1" x14ac:dyDescent="0.35">
      <c r="A1804" s="4">
        <f>IF('Data 1Q Ahead No Spaces'!A1804='Data 1Q Ahead No Spaces'!A1803,'Data to Use'!A1803,'Data to Use'!A1803+1)</f>
        <v>44</v>
      </c>
      <c r="B1804" s="18">
        <v>1.8233999999999999</v>
      </c>
      <c r="C1804" s="18">
        <v>3.1318000000000001</v>
      </c>
      <c r="D1804" s="18">
        <v>2.8792</v>
      </c>
      <c r="E1804" s="18">
        <v>7.9570999999999996</v>
      </c>
      <c r="F1804" s="18">
        <v>3.988</v>
      </c>
      <c r="G1804" s="18">
        <v>5.1779000000000002</v>
      </c>
      <c r="H1804" s="18">
        <v>163</v>
      </c>
      <c r="I1804" s="18">
        <v>23.735500000000002</v>
      </c>
      <c r="J1804" s="18">
        <v>123.50749999999999</v>
      </c>
      <c r="K1804" s="18">
        <v>51.423499999999997</v>
      </c>
      <c r="L1804" s="18">
        <v>29.757999999999999</v>
      </c>
      <c r="M1804" s="18">
        <v>140.1771</v>
      </c>
      <c r="N1804" s="18">
        <v>58.364100000000001</v>
      </c>
      <c r="O1804" s="18">
        <v>33.7744</v>
      </c>
      <c r="P1804" s="4">
        <f>IF('Data 1Q Ahead No Spaces'!T1804&lt;5,0,IF('Data 1Q Ahead No Spaces'!T1804&lt;11,1,IF('Data 1Q Ahead No Spaces'!T1804&lt;17,2,3)))</f>
        <v>1</v>
      </c>
      <c r="Q1804" s="18">
        <v>14469.84</v>
      </c>
      <c r="R1804" s="7">
        <f>VLOOKUP('Data 1Q Ahead No Spaces'!W1804,Industry!$A$2:$B$11,2,FALSE)</f>
        <v>4</v>
      </c>
    </row>
    <row r="1805" spans="1:18" ht="15" customHeight="1" x14ac:dyDescent="0.35">
      <c r="A1805" s="4">
        <f>IF('Data 1Q Ahead No Spaces'!A1805='Data 1Q Ahead No Spaces'!A1804,'Data to Use'!A1804,'Data to Use'!A1804+1)</f>
        <v>44</v>
      </c>
      <c r="B1805" s="18">
        <v>1.8089</v>
      </c>
      <c r="C1805" s="18">
        <v>3.0403000000000002</v>
      </c>
      <c r="D1805" s="18">
        <v>2.8914999999999997</v>
      </c>
      <c r="E1805" s="18">
        <v>7.3651999999999997</v>
      </c>
      <c r="F1805" s="18">
        <v>2.3247999999999998</v>
      </c>
      <c r="G1805" s="18">
        <v>4.3391000000000002</v>
      </c>
      <c r="H1805" s="18">
        <v>115</v>
      </c>
      <c r="I1805" s="18">
        <v>24.7181</v>
      </c>
      <c r="J1805" s="18">
        <v>120.0104</v>
      </c>
      <c r="K1805" s="18">
        <v>52.167099999999998</v>
      </c>
      <c r="L1805" s="18">
        <v>30.058299999999999</v>
      </c>
      <c r="M1805" s="18">
        <v>130.05000000000001</v>
      </c>
      <c r="N1805" s="18">
        <v>56.531199999999998</v>
      </c>
      <c r="O1805" s="18">
        <v>32.572899999999997</v>
      </c>
      <c r="P1805" s="4">
        <f>IF('Data 1Q Ahead No Spaces'!T1805&lt;5,0,IF('Data 1Q Ahead No Spaces'!T1805&lt;11,1,IF('Data 1Q Ahead No Spaces'!T1805&lt;17,2,3)))</f>
        <v>1</v>
      </c>
      <c r="Q1805" s="18">
        <v>13591.84</v>
      </c>
      <c r="R1805" s="7">
        <f>VLOOKUP('Data 1Q Ahead No Spaces'!W1805,Industry!$A$2:$B$11,2,FALSE)</f>
        <v>4</v>
      </c>
    </row>
    <row r="1806" spans="1:18" ht="15" customHeight="1" x14ac:dyDescent="0.35">
      <c r="A1806" s="4">
        <f>IF('Data 1Q Ahead No Spaces'!A1806='Data 1Q Ahead No Spaces'!A1805,'Data to Use'!A1805,'Data to Use'!A1805+1)</f>
        <v>44</v>
      </c>
      <c r="B1806" s="18">
        <v>2.7429999999999999</v>
      </c>
      <c r="C1806" s="18">
        <v>6.4809999999999999</v>
      </c>
      <c r="D1806" s="18">
        <v>6.0650000000000004</v>
      </c>
      <c r="E1806" s="18">
        <v>-3.8285999999999998</v>
      </c>
      <c r="F1806" s="18">
        <v>-8.8704000000000001</v>
      </c>
      <c r="G1806" s="18">
        <v>-7.2190000000000003</v>
      </c>
      <c r="H1806" s="18">
        <v>105</v>
      </c>
      <c r="I1806" s="18">
        <v>20.72</v>
      </c>
      <c r="J1806" s="18">
        <v>154.08080000000001</v>
      </c>
      <c r="K1806" s="18">
        <v>57.926499999999997</v>
      </c>
      <c r="L1806" s="18">
        <v>32.386099999999999</v>
      </c>
      <c r="M1806" s="18">
        <v>165.99340000000001</v>
      </c>
      <c r="N1806" s="18">
        <v>62.405099999999997</v>
      </c>
      <c r="O1806" s="18">
        <v>34.89</v>
      </c>
      <c r="P1806" s="4">
        <f>IF('Data 1Q Ahead No Spaces'!T1806&lt;5,0,IF('Data 1Q Ahead No Spaces'!T1806&lt;11,1,IF('Data 1Q Ahead No Spaces'!T1806&lt;17,2,3)))</f>
        <v>1</v>
      </c>
      <c r="Q1806" s="18">
        <v>15032.42</v>
      </c>
      <c r="R1806" s="7">
        <f>VLOOKUP('Data 1Q Ahead No Spaces'!W1806,Industry!$A$2:$B$11,2,FALSE)</f>
        <v>4</v>
      </c>
    </row>
    <row r="1807" spans="1:18" ht="15" customHeight="1" x14ac:dyDescent="0.35">
      <c r="A1807" s="4">
        <f>IF('Data 1Q Ahead No Spaces'!A1807='Data 1Q Ahead No Spaces'!A1806,'Data to Use'!A1806,'Data to Use'!A1806+1)</f>
        <v>44</v>
      </c>
      <c r="B1807" s="18">
        <v>2.9167000000000001</v>
      </c>
      <c r="C1807" s="18">
        <v>7.3792999999999997</v>
      </c>
      <c r="D1807" s="18">
        <v>6.9908999999999999</v>
      </c>
      <c r="E1807" s="18">
        <v>7.3441999999999998</v>
      </c>
      <c r="F1807" s="18">
        <v>2.8382000000000001</v>
      </c>
      <c r="G1807" s="18">
        <v>4.2544000000000004</v>
      </c>
      <c r="H1807" s="18">
        <v>119.1</v>
      </c>
      <c r="I1807" s="18">
        <v>20.980699999999999</v>
      </c>
      <c r="J1807" s="18">
        <v>151.78639999999999</v>
      </c>
      <c r="K1807" s="18">
        <v>57.595100000000002</v>
      </c>
      <c r="L1807" s="18">
        <v>32.331600000000002</v>
      </c>
      <c r="M1807" s="18">
        <v>163.54040000000001</v>
      </c>
      <c r="N1807" s="18">
        <v>62.055199999999999</v>
      </c>
      <c r="O1807" s="18">
        <v>34.835299999999997</v>
      </c>
      <c r="P1807" s="4">
        <f>IF('Data 1Q Ahead No Spaces'!T1807&lt;5,0,IF('Data 1Q Ahead No Spaces'!T1807&lt;11,1,IF('Data 1Q Ahead No Spaces'!T1807&lt;17,2,3)))</f>
        <v>1</v>
      </c>
      <c r="Q1807" s="18">
        <v>13758.06</v>
      </c>
      <c r="R1807" s="7">
        <f>VLOOKUP('Data 1Q Ahead No Spaces'!W1807,Industry!$A$2:$B$11,2,FALSE)</f>
        <v>4</v>
      </c>
    </row>
    <row r="1808" spans="1:18" ht="15" customHeight="1" x14ac:dyDescent="0.35">
      <c r="A1808" s="4">
        <f>IF('Data 1Q Ahead No Spaces'!A1808='Data 1Q Ahead No Spaces'!A1807,'Data to Use'!A1807,'Data to Use'!A1807+1)</f>
        <v>44</v>
      </c>
      <c r="B1808" s="18">
        <v>2.7465000000000002</v>
      </c>
      <c r="C1808" s="18">
        <v>7.7521000000000004</v>
      </c>
      <c r="D1808" s="18">
        <v>7.1319999999999997</v>
      </c>
      <c r="E1808" s="18">
        <v>9.0984999999999996</v>
      </c>
      <c r="F1808" s="18">
        <v>4.9179000000000004</v>
      </c>
      <c r="G1808" s="18">
        <v>5.4772999999999996</v>
      </c>
      <c r="H1808" s="18">
        <v>132</v>
      </c>
      <c r="I1808" s="18">
        <v>22.324200000000001</v>
      </c>
      <c r="J1808" s="18">
        <v>137.03489999999999</v>
      </c>
      <c r="K1808" s="18">
        <v>55.395499999999998</v>
      </c>
      <c r="L1808" s="18">
        <v>30.58</v>
      </c>
      <c r="M1808" s="18">
        <v>147.37559999999999</v>
      </c>
      <c r="N1808" s="18">
        <v>59.575600000000001</v>
      </c>
      <c r="O1808" s="18">
        <v>32.887500000000003</v>
      </c>
      <c r="P1808" s="4">
        <f>IF('Data 1Q Ahead No Spaces'!T1808&lt;5,0,IF('Data 1Q Ahead No Spaces'!T1808&lt;11,1,IF('Data 1Q Ahead No Spaces'!T1808&lt;17,2,3)))</f>
        <v>1</v>
      </c>
      <c r="Q1808" s="18">
        <v>13606.4</v>
      </c>
      <c r="R1808" s="7">
        <f>VLOOKUP('Data 1Q Ahead No Spaces'!W1808,Industry!$A$2:$B$11,2,FALSE)</f>
        <v>4</v>
      </c>
    </row>
    <row r="1809" spans="1:18" ht="15" customHeight="1" x14ac:dyDescent="0.35">
      <c r="A1809" s="4">
        <f>IF('Data 1Q Ahead No Spaces'!A1809='Data 1Q Ahead No Spaces'!A1808,'Data to Use'!A1808,'Data to Use'!A1808+1)</f>
        <v>44</v>
      </c>
      <c r="B1809" s="18">
        <v>2.6738</v>
      </c>
      <c r="C1809" s="18">
        <v>8.0945999999999998</v>
      </c>
      <c r="D1809" s="18">
        <v>7.0208000000000004</v>
      </c>
      <c r="E1809" s="18">
        <v>8.4510000000000005</v>
      </c>
      <c r="F1809" s="18">
        <v>4.3461999999999996</v>
      </c>
      <c r="G1809" s="18">
        <v>4.8430999999999997</v>
      </c>
      <c r="H1809" s="18">
        <v>102</v>
      </c>
      <c r="I1809" s="18">
        <v>22.1816</v>
      </c>
      <c r="J1809" s="18">
        <v>140.8554</v>
      </c>
      <c r="K1809" s="18">
        <v>56.053600000000003</v>
      </c>
      <c r="L1809" s="18">
        <v>31.2683</v>
      </c>
      <c r="M1809" s="18">
        <v>151.28700000000001</v>
      </c>
      <c r="N1809" s="18">
        <v>60.204900000000002</v>
      </c>
      <c r="O1809" s="18">
        <v>33.5839</v>
      </c>
      <c r="P1809" s="4">
        <f>IF('Data 1Q Ahead No Spaces'!T1809&lt;5,0,IF('Data 1Q Ahead No Spaces'!T1809&lt;11,1,IF('Data 1Q Ahead No Spaces'!T1809&lt;17,2,3)))</f>
        <v>1</v>
      </c>
      <c r="Q1809" s="18">
        <v>13948</v>
      </c>
      <c r="R1809" s="7">
        <f>VLOOKUP('Data 1Q Ahead No Spaces'!W1809,Industry!$A$2:$B$11,2,FALSE)</f>
        <v>4</v>
      </c>
    </row>
    <row r="1810" spans="1:18" ht="15" customHeight="1" x14ac:dyDescent="0.35">
      <c r="A1810" s="4">
        <f>IF('Data 1Q Ahead No Spaces'!A1810='Data 1Q Ahead No Spaces'!A1809,'Data to Use'!A1809,'Data to Use'!A1809+1)</f>
        <v>44</v>
      </c>
      <c r="B1810" s="18">
        <v>1.8994</v>
      </c>
      <c r="C1810" s="18">
        <v>3.6661999999999999</v>
      </c>
      <c r="D1810" s="18">
        <v>3.3102999999999998</v>
      </c>
      <c r="E1810" s="18">
        <v>7.5145999999999997</v>
      </c>
      <c r="F1810" s="18">
        <v>2.8856999999999999</v>
      </c>
      <c r="G1810" s="18">
        <v>3.9417</v>
      </c>
      <c r="H1810" s="18">
        <v>103</v>
      </c>
      <c r="I1810" s="18">
        <v>22.159500000000001</v>
      </c>
      <c r="J1810" s="18">
        <v>138.01560000000001</v>
      </c>
      <c r="K1810" s="18">
        <v>55.558999999999997</v>
      </c>
      <c r="L1810" s="18">
        <v>30.566199999999998</v>
      </c>
      <c r="M1810" s="18">
        <v>148.4128</v>
      </c>
      <c r="N1810" s="18">
        <v>59.744399999999999</v>
      </c>
      <c r="O1810" s="18">
        <v>32.868899999999996</v>
      </c>
      <c r="P1810" s="4">
        <f>IF('Data 1Q Ahead No Spaces'!T1810&lt;5,0,IF('Data 1Q Ahead No Spaces'!T1810&lt;11,1,IF('Data 1Q Ahead No Spaces'!T1810&lt;17,2,3)))</f>
        <v>1</v>
      </c>
      <c r="Q1810" s="18">
        <v>14605.52</v>
      </c>
      <c r="R1810" s="7">
        <f>VLOOKUP('Data 1Q Ahead No Spaces'!W1810,Industry!$A$2:$B$11,2,FALSE)</f>
        <v>4</v>
      </c>
    </row>
    <row r="1811" spans="1:18" ht="15" customHeight="1" x14ac:dyDescent="0.35">
      <c r="A1811" s="4">
        <f>IF('Data 1Q Ahead No Spaces'!A1811='Data 1Q Ahead No Spaces'!A1810,'Data to Use'!A1810,'Data to Use'!A1810+1)</f>
        <v>44</v>
      </c>
      <c r="B1811" s="18">
        <v>1.8686</v>
      </c>
      <c r="C1811" s="18">
        <v>3.6169000000000002</v>
      </c>
      <c r="D1811" s="18">
        <v>3.2387999999999999</v>
      </c>
      <c r="E1811" s="18">
        <v>8.5753000000000004</v>
      </c>
      <c r="F1811" s="18">
        <v>4.0377999999999998</v>
      </c>
      <c r="G1811" s="18">
        <v>5.0725999999999996</v>
      </c>
      <c r="H1811" s="18">
        <v>110.2</v>
      </c>
      <c r="I1811" s="18">
        <v>22.531400000000001</v>
      </c>
      <c r="J1811" s="18">
        <v>137.86330000000001</v>
      </c>
      <c r="K1811" s="18">
        <v>55.375300000000003</v>
      </c>
      <c r="L1811" s="18">
        <v>31.074200000000001</v>
      </c>
      <c r="M1811" s="18">
        <v>148.96190000000001</v>
      </c>
      <c r="N1811" s="18">
        <v>59.833199999999998</v>
      </c>
      <c r="O1811" s="18">
        <v>33.575800000000001</v>
      </c>
      <c r="P1811" s="4">
        <f>IF('Data 1Q Ahead No Spaces'!T1811&lt;5,0,IF('Data 1Q Ahead No Spaces'!T1811&lt;11,1,IF('Data 1Q Ahead No Spaces'!T1811&lt;17,2,3)))</f>
        <v>1</v>
      </c>
      <c r="Q1811" s="18">
        <v>13199.8</v>
      </c>
      <c r="R1811" s="7">
        <f>VLOOKUP('Data 1Q Ahead No Spaces'!W1811,Industry!$A$2:$B$11,2,FALSE)</f>
        <v>4</v>
      </c>
    </row>
    <row r="1812" spans="1:18" ht="15" customHeight="1" x14ac:dyDescent="0.35">
      <c r="A1812" s="4">
        <f>IF('Data 1Q Ahead No Spaces'!A1812='Data 1Q Ahead No Spaces'!A1811,'Data to Use'!A1811,'Data to Use'!A1811+1)</f>
        <v>44</v>
      </c>
      <c r="B1812" s="18">
        <v>1.7859</v>
      </c>
      <c r="C1812" s="18">
        <v>3.2511000000000001</v>
      </c>
      <c r="D1812" s="18">
        <v>3.0611999999999999</v>
      </c>
      <c r="E1812" s="18">
        <v>9.4928000000000008</v>
      </c>
      <c r="F1812" s="18">
        <v>5.6356999999999999</v>
      </c>
      <c r="G1812" s="18">
        <v>5.8768000000000002</v>
      </c>
      <c r="H1812" s="18">
        <v>138</v>
      </c>
      <c r="I1812" s="18">
        <v>22.5564</v>
      </c>
      <c r="J1812" s="18">
        <v>130.5342</v>
      </c>
      <c r="K1812" s="18">
        <v>53.981200000000001</v>
      </c>
      <c r="L1812" s="18">
        <v>29.392900000000001</v>
      </c>
      <c r="M1812" s="18">
        <v>141.81399999999999</v>
      </c>
      <c r="N1812" s="18">
        <v>58.645899999999997</v>
      </c>
      <c r="O1812" s="18">
        <v>31.9328</v>
      </c>
      <c r="P1812" s="4">
        <f>IF('Data 1Q Ahead No Spaces'!T1812&lt;5,0,IF('Data 1Q Ahead No Spaces'!T1812&lt;11,1,IF('Data 1Q Ahead No Spaces'!T1812&lt;17,2,3)))</f>
        <v>1</v>
      </c>
      <c r="Q1812" s="18">
        <v>14982</v>
      </c>
      <c r="R1812" s="7">
        <f>VLOOKUP('Data 1Q Ahead No Spaces'!W1812,Industry!$A$2:$B$11,2,FALSE)</f>
        <v>4</v>
      </c>
    </row>
    <row r="1813" spans="1:18" ht="15" customHeight="1" x14ac:dyDescent="0.35">
      <c r="A1813" s="4">
        <f>IF('Data 1Q Ahead No Spaces'!A1813='Data 1Q Ahead No Spaces'!A1812,'Data to Use'!A1812,'Data to Use'!A1812+1)</f>
        <v>44</v>
      </c>
      <c r="B1813" s="18">
        <v>1.7229999999999999</v>
      </c>
      <c r="C1813" s="18">
        <v>3.2450999999999999</v>
      </c>
      <c r="D1813" s="18">
        <v>2.9611000000000001</v>
      </c>
      <c r="E1813" s="18">
        <v>8.8865999999999996</v>
      </c>
      <c r="F1813" s="18">
        <v>4.6364000000000001</v>
      </c>
      <c r="G1813" s="18">
        <v>5.0308999999999999</v>
      </c>
      <c r="H1813" s="18">
        <v>97</v>
      </c>
      <c r="I1813" s="18">
        <v>22.305299999999999</v>
      </c>
      <c r="J1813" s="18">
        <v>123.2054</v>
      </c>
      <c r="K1813" s="18">
        <v>51.118899999999996</v>
      </c>
      <c r="L1813" s="18">
        <v>27.434000000000001</v>
      </c>
      <c r="M1813" s="18">
        <v>141.01730000000001</v>
      </c>
      <c r="N1813" s="18">
        <v>58.5092</v>
      </c>
      <c r="O1813" s="18">
        <v>31.400099999999998</v>
      </c>
      <c r="P1813" s="4">
        <f>IF('Data 1Q Ahead No Spaces'!T1813&lt;5,0,IF('Data 1Q Ahead No Spaces'!T1813&lt;11,1,IF('Data 1Q Ahead No Spaces'!T1813&lt;17,2,3)))</f>
        <v>1</v>
      </c>
      <c r="Q1813" s="18">
        <v>13478.89</v>
      </c>
      <c r="R1813" s="7">
        <f>VLOOKUP('Data 1Q Ahead No Spaces'!W1813,Industry!$A$2:$B$11,2,FALSE)</f>
        <v>4</v>
      </c>
    </row>
    <row r="1814" spans="1:18" ht="15" customHeight="1" x14ac:dyDescent="0.35">
      <c r="A1814" s="4">
        <f>IF('Data 1Q Ahead No Spaces'!A1814='Data 1Q Ahead No Spaces'!A1813,'Data to Use'!A1813,'Data to Use'!A1813+1)</f>
        <v>44</v>
      </c>
      <c r="B1814" s="18">
        <v>1.9189000000000001</v>
      </c>
      <c r="C1814" s="18">
        <v>3.3980999999999999</v>
      </c>
      <c r="D1814" s="18">
        <v>3.3027000000000002</v>
      </c>
      <c r="E1814" s="18">
        <v>7.8586</v>
      </c>
      <c r="F1814" s="18">
        <v>2.9699999999999998</v>
      </c>
      <c r="G1814" s="18">
        <v>4.0909000000000004</v>
      </c>
      <c r="H1814" s="18">
        <v>99</v>
      </c>
      <c r="I1814" s="18">
        <v>20.48</v>
      </c>
      <c r="J1814" s="18">
        <v>131.2105</v>
      </c>
      <c r="K1814" s="18">
        <v>51.060400000000001</v>
      </c>
      <c r="L1814" s="18">
        <v>26.827999999999999</v>
      </c>
      <c r="M1814" s="18">
        <v>156.9708</v>
      </c>
      <c r="N1814" s="18">
        <v>61.085099999999997</v>
      </c>
      <c r="O1814" s="18">
        <v>32.095199999999998</v>
      </c>
      <c r="P1814" s="4">
        <f>IF('Data 1Q Ahead No Spaces'!T1814&lt;5,0,IF('Data 1Q Ahead No Spaces'!T1814&lt;11,1,IF('Data 1Q Ahead No Spaces'!T1814&lt;17,2,3)))</f>
        <v>1</v>
      </c>
      <c r="Q1814" s="18">
        <v>13047.32</v>
      </c>
      <c r="R1814" s="7">
        <f>VLOOKUP('Data 1Q Ahead No Spaces'!W1814,Industry!$A$2:$B$11,2,FALSE)</f>
        <v>4</v>
      </c>
    </row>
    <row r="1815" spans="1:18" ht="15" customHeight="1" x14ac:dyDescent="0.35">
      <c r="A1815" s="4">
        <f>IF('Data 1Q Ahead No Spaces'!A1815='Data 1Q Ahead No Spaces'!A1814,'Data to Use'!A1814,'Data to Use'!A1814+1)</f>
        <v>44</v>
      </c>
      <c r="B1815" s="18">
        <v>2.7347999999999999</v>
      </c>
      <c r="C1815" s="18">
        <v>6.3849</v>
      </c>
      <c r="D1815" s="18">
        <v>6.2378999999999998</v>
      </c>
      <c r="E1815" s="18">
        <v>-0.33029999999999998</v>
      </c>
      <c r="F1815" s="18">
        <v>-5.1841999999999997</v>
      </c>
      <c r="G1815" s="18">
        <v>-4.2308000000000003</v>
      </c>
      <c r="H1815" s="18">
        <v>100.5</v>
      </c>
      <c r="I1815" s="18">
        <v>16.957699999999999</v>
      </c>
      <c r="J1815" s="18">
        <v>172.71809999999999</v>
      </c>
      <c r="K1815" s="18">
        <v>56.466900000000003</v>
      </c>
      <c r="L1815" s="18">
        <v>29.178699999999999</v>
      </c>
      <c r="M1815" s="18">
        <v>205.8749</v>
      </c>
      <c r="N1815" s="18">
        <v>67.306899999999999</v>
      </c>
      <c r="O1815" s="18">
        <v>34.780200000000001</v>
      </c>
      <c r="P1815" s="4">
        <f>IF('Data 1Q Ahead No Spaces'!T1815&lt;5,0,IF('Data 1Q Ahead No Spaces'!T1815&lt;11,1,IF('Data 1Q Ahead No Spaces'!T1815&lt;17,2,3)))</f>
        <v>1</v>
      </c>
      <c r="Q1815" s="18">
        <v>13632.3</v>
      </c>
      <c r="R1815" s="7">
        <f>VLOOKUP('Data 1Q Ahead No Spaces'!W1815,Industry!$A$2:$B$11,2,FALSE)</f>
        <v>4</v>
      </c>
    </row>
    <row r="1816" spans="1:18" ht="15" customHeight="1" x14ac:dyDescent="0.35">
      <c r="A1816" s="4">
        <f>IF('Data 1Q Ahead No Spaces'!A1816='Data 1Q Ahead No Spaces'!A1815,'Data to Use'!A1815,'Data to Use'!A1815+1)</f>
        <v>44</v>
      </c>
      <c r="B1816" s="18">
        <v>2.5994000000000002</v>
      </c>
      <c r="C1816" s="18">
        <v>6.3239000000000001</v>
      </c>
      <c r="D1816" s="18">
        <v>5.9253</v>
      </c>
      <c r="E1816" s="18">
        <v>9.3262</v>
      </c>
      <c r="F1816" s="18">
        <v>5.4436999999999998</v>
      </c>
      <c r="G1816" s="18">
        <v>5.7729999999999997</v>
      </c>
      <c r="H1816" s="18">
        <v>141</v>
      </c>
      <c r="I1816" s="18">
        <v>17.1493</v>
      </c>
      <c r="J1816" s="18">
        <v>166.4864</v>
      </c>
      <c r="K1816" s="18">
        <v>55.623100000000001</v>
      </c>
      <c r="L1816" s="18">
        <v>28.4603</v>
      </c>
      <c r="M1816" s="18">
        <v>199.3115</v>
      </c>
      <c r="N1816" s="18">
        <v>66.59</v>
      </c>
      <c r="O1816" s="18">
        <v>34.0717</v>
      </c>
      <c r="P1816" s="4">
        <f>IF('Data 1Q Ahead No Spaces'!T1816&lt;5,0,IF('Data 1Q Ahead No Spaces'!T1816&lt;11,1,IF('Data 1Q Ahead No Spaces'!T1816&lt;17,2,3)))</f>
        <v>1</v>
      </c>
      <c r="Q1816" s="18">
        <v>11973.69</v>
      </c>
      <c r="R1816" s="7">
        <f>VLOOKUP('Data 1Q Ahead No Spaces'!W1816,Industry!$A$2:$B$11,2,FALSE)</f>
        <v>4</v>
      </c>
    </row>
    <row r="1817" spans="1:18" ht="15" customHeight="1" x14ac:dyDescent="0.35">
      <c r="A1817" s="4">
        <f>IF('Data 1Q Ahead No Spaces'!A1817='Data 1Q Ahead No Spaces'!A1816,'Data to Use'!A1816,'Data to Use'!A1816+1)</f>
        <v>44</v>
      </c>
      <c r="B1817" s="18">
        <v>2.6493000000000002</v>
      </c>
      <c r="C1817" s="18">
        <v>6.1159999999999997</v>
      </c>
      <c r="D1817" s="18">
        <v>5.9368999999999996</v>
      </c>
      <c r="E1817" s="18">
        <v>8.6603999999999992</v>
      </c>
      <c r="F1817" s="18">
        <v>4.4393000000000002</v>
      </c>
      <c r="G1817" s="18">
        <v>5.0472000000000001</v>
      </c>
      <c r="H1817" s="18">
        <v>106</v>
      </c>
      <c r="I1817" s="18">
        <v>16.099699999999999</v>
      </c>
      <c r="J1817" s="18">
        <v>178.9349</v>
      </c>
      <c r="K1817" s="18">
        <v>56.937899999999999</v>
      </c>
      <c r="L1817" s="18">
        <v>28.8232</v>
      </c>
      <c r="M1817" s="18">
        <v>214.26310000000001</v>
      </c>
      <c r="N1817" s="18">
        <v>68.179500000000004</v>
      </c>
      <c r="O1817" s="18">
        <v>34.514000000000003</v>
      </c>
      <c r="P1817" s="4">
        <f>IF('Data 1Q Ahead No Spaces'!T1817&lt;5,0,IF('Data 1Q Ahead No Spaces'!T1817&lt;11,1,IF('Data 1Q Ahead No Spaces'!T1817&lt;17,2,3)))</f>
        <v>1</v>
      </c>
      <c r="Q1817" s="18">
        <v>11857.5</v>
      </c>
      <c r="R1817" s="7">
        <f>VLOOKUP('Data 1Q Ahead No Spaces'!W1817,Industry!$A$2:$B$11,2,FALSE)</f>
        <v>4</v>
      </c>
    </row>
    <row r="1818" spans="1:18" ht="15" customHeight="1" x14ac:dyDescent="0.35">
      <c r="A1818" s="4">
        <f>IF('Data 1Q Ahead No Spaces'!A1818='Data 1Q Ahead No Spaces'!A1817,'Data to Use'!A1817,'Data to Use'!A1817+1)</f>
        <v>44</v>
      </c>
      <c r="B1818" s="18">
        <v>2.6516999999999999</v>
      </c>
      <c r="C1818" s="18">
        <v>5.8291000000000004</v>
      </c>
      <c r="D1818" s="18">
        <v>5.5427999999999997</v>
      </c>
      <c r="E1818" s="18">
        <v>9.4854000000000003</v>
      </c>
      <c r="F1818" s="18">
        <v>4.7211999999999996</v>
      </c>
      <c r="G1818" s="18">
        <v>5.7864000000000004</v>
      </c>
      <c r="H1818" s="18">
        <v>103</v>
      </c>
      <c r="I1818" s="18">
        <v>15.252700000000001</v>
      </c>
      <c r="J1818" s="18">
        <v>180.22329999999999</v>
      </c>
      <c r="K1818" s="18">
        <v>53.72</v>
      </c>
      <c r="L1818" s="18">
        <v>27.496099999999998</v>
      </c>
      <c r="M1818" s="18">
        <v>235.4864</v>
      </c>
      <c r="N1818" s="18">
        <v>70.192499999999995</v>
      </c>
      <c r="O1818" s="18">
        <v>35.927500000000002</v>
      </c>
      <c r="P1818" s="4">
        <f>IF('Data 1Q Ahead No Spaces'!T1818&lt;5,0,IF('Data 1Q Ahead No Spaces'!T1818&lt;11,1,IF('Data 1Q Ahead No Spaces'!T1818&lt;17,2,3)))</f>
        <v>1</v>
      </c>
      <c r="Q1818" s="18">
        <v>12814.02</v>
      </c>
      <c r="R1818" s="7">
        <f>VLOOKUP('Data 1Q Ahead No Spaces'!W1818,Industry!$A$2:$B$11,2,FALSE)</f>
        <v>4</v>
      </c>
    </row>
    <row r="1819" spans="1:18" ht="15" customHeight="1" x14ac:dyDescent="0.35">
      <c r="A1819" s="4">
        <f>IF('Data 1Q Ahead No Spaces'!A1819='Data 1Q Ahead No Spaces'!A1818,'Data to Use'!A1818,'Data to Use'!A1818+1)</f>
        <v>44</v>
      </c>
      <c r="B1819" s="18">
        <v>1.9567000000000001</v>
      </c>
      <c r="C1819" s="18">
        <v>3.2124000000000001</v>
      </c>
      <c r="D1819" s="18">
        <v>3.1263000000000001</v>
      </c>
      <c r="E1819" s="18">
        <v>10.767900000000001</v>
      </c>
      <c r="F1819" s="18">
        <v>5.4911000000000003</v>
      </c>
      <c r="G1819" s="18">
        <v>7.3125</v>
      </c>
      <c r="H1819" s="18">
        <v>112</v>
      </c>
      <c r="I1819" s="18">
        <v>17.077999999999999</v>
      </c>
      <c r="J1819" s="18">
        <v>145.82339999999999</v>
      </c>
      <c r="K1819" s="18">
        <v>46.933500000000002</v>
      </c>
      <c r="L1819" s="18">
        <v>24.9452</v>
      </c>
      <c r="M1819" s="18">
        <v>210.70240000000001</v>
      </c>
      <c r="N1819" s="18">
        <v>67.814899999999994</v>
      </c>
      <c r="O1819" s="18">
        <v>36.043700000000001</v>
      </c>
      <c r="P1819" s="4">
        <f>IF('Data 1Q Ahead No Spaces'!T1819&lt;5,0,IF('Data 1Q Ahead No Spaces'!T1819&lt;11,1,IF('Data 1Q Ahead No Spaces'!T1819&lt;17,2,3)))</f>
        <v>1</v>
      </c>
      <c r="Q1819" s="18">
        <v>14335.46</v>
      </c>
      <c r="R1819" s="7">
        <f>VLOOKUP('Data 1Q Ahead No Spaces'!W1819,Industry!$A$2:$B$11,2,FALSE)</f>
        <v>4</v>
      </c>
    </row>
    <row r="1820" spans="1:18" ht="15" customHeight="1" x14ac:dyDescent="0.35">
      <c r="A1820" s="4">
        <f>IF('Data 1Q Ahead No Spaces'!A1820='Data 1Q Ahead No Spaces'!A1819,'Data to Use'!A1819,'Data to Use'!A1819+1)</f>
        <v>44</v>
      </c>
      <c r="B1820" s="18">
        <v>1.7113</v>
      </c>
      <c r="C1820" s="18">
        <v>2.8087999999999997</v>
      </c>
      <c r="D1820" s="18">
        <v>2.7214999999999998</v>
      </c>
      <c r="E1820" s="18">
        <v>10.837199999999999</v>
      </c>
      <c r="F1820" s="18">
        <v>6</v>
      </c>
      <c r="G1820" s="18">
        <v>6.8140000000000001</v>
      </c>
      <c r="H1820" s="18">
        <v>129</v>
      </c>
      <c r="I1820" s="18">
        <v>18.945799999999998</v>
      </c>
      <c r="J1820" s="18">
        <v>134.07310000000001</v>
      </c>
      <c r="K1820" s="18">
        <v>49.130899999999997</v>
      </c>
      <c r="L1820" s="18">
        <v>25.4344</v>
      </c>
      <c r="M1820" s="18">
        <v>172.8895</v>
      </c>
      <c r="N1820" s="18">
        <v>63.3551</v>
      </c>
      <c r="O1820" s="18">
        <v>32.798099999999998</v>
      </c>
      <c r="P1820" s="4">
        <f>IF('Data 1Q Ahead No Spaces'!T1820&lt;5,0,IF('Data 1Q Ahead No Spaces'!T1820&lt;11,1,IF('Data 1Q Ahead No Spaces'!T1820&lt;17,2,3)))</f>
        <v>1</v>
      </c>
      <c r="Q1820" s="18">
        <v>17594.22</v>
      </c>
      <c r="R1820" s="7">
        <f>VLOOKUP('Data 1Q Ahead No Spaces'!W1820,Industry!$A$2:$B$11,2,FALSE)</f>
        <v>4</v>
      </c>
    </row>
    <row r="1821" spans="1:18" ht="15" customHeight="1" x14ac:dyDescent="0.35">
      <c r="A1821" s="4">
        <f>IF('Data 1Q Ahead No Spaces'!A1821='Data 1Q Ahead No Spaces'!A1820,'Data to Use'!A1820,'Data to Use'!A1820+1)</f>
        <v>44</v>
      </c>
      <c r="B1821" s="18">
        <v>1.6331</v>
      </c>
      <c r="C1821" s="18">
        <v>2.7317</v>
      </c>
      <c r="D1821" s="18">
        <v>2.5794000000000001</v>
      </c>
      <c r="E1821" s="18">
        <v>9.9192</v>
      </c>
      <c r="F1821" s="18">
        <v>4.8514999999999997</v>
      </c>
      <c r="G1821" s="18">
        <v>6.0101000000000004</v>
      </c>
      <c r="H1821" s="18">
        <v>99</v>
      </c>
      <c r="I1821" s="18">
        <v>19.769500000000001</v>
      </c>
      <c r="J1821" s="18">
        <v>147.64850000000001</v>
      </c>
      <c r="K1821" s="18">
        <v>56.185200000000002</v>
      </c>
      <c r="L1821" s="18">
        <v>29.2498</v>
      </c>
      <c r="M1821" s="18">
        <v>162.78880000000001</v>
      </c>
      <c r="N1821" s="18">
        <v>61.946599999999997</v>
      </c>
      <c r="O1821" s="18">
        <v>32.249099999999999</v>
      </c>
      <c r="P1821" s="4">
        <f>IF('Data 1Q Ahead No Spaces'!T1821&lt;5,0,IF('Data 1Q Ahead No Spaces'!T1821&lt;11,1,IF('Data 1Q Ahead No Spaces'!T1821&lt;17,2,3)))</f>
        <v>1</v>
      </c>
      <c r="Q1821" s="18">
        <v>19737</v>
      </c>
      <c r="R1821" s="7">
        <f>VLOOKUP('Data 1Q Ahead No Spaces'!W1821,Industry!$A$2:$B$11,2,FALSE)</f>
        <v>4</v>
      </c>
    </row>
    <row r="1822" spans="1:18" ht="15" customHeight="1" x14ac:dyDescent="0.35">
      <c r="A1822" s="4">
        <f>IF('Data 1Q Ahead No Spaces'!A1822='Data 1Q Ahead No Spaces'!A1821,'Data to Use'!A1821,'Data to Use'!A1821+1)</f>
        <v>44</v>
      </c>
      <c r="B1822" s="18">
        <v>1.7555000000000001</v>
      </c>
      <c r="C1822" s="18">
        <v>2.9253999999999998</v>
      </c>
      <c r="D1822" s="18">
        <v>2.8037000000000001</v>
      </c>
      <c r="E1822" s="18">
        <v>8.6019000000000005</v>
      </c>
      <c r="F1822" s="18">
        <v>2.3210999999999999</v>
      </c>
      <c r="G1822" s="18">
        <v>4.9443999999999999</v>
      </c>
      <c r="H1822" s="18">
        <v>108</v>
      </c>
      <c r="I1822" s="18">
        <v>19.560400000000001</v>
      </c>
      <c r="J1822" s="18">
        <v>143.2465</v>
      </c>
      <c r="K1822" s="18">
        <v>53.906500000000001</v>
      </c>
      <c r="L1822" s="18">
        <v>28.0534</v>
      </c>
      <c r="M1822" s="18">
        <v>165.73150000000001</v>
      </c>
      <c r="N1822" s="18">
        <v>62.368000000000002</v>
      </c>
      <c r="O1822" s="18">
        <v>32.456800000000001</v>
      </c>
      <c r="P1822" s="4">
        <f>IF('Data 1Q Ahead No Spaces'!T1822&lt;5,0,IF('Data 1Q Ahead No Spaces'!T1822&lt;11,1,IF('Data 1Q Ahead No Spaces'!T1822&lt;17,2,3)))</f>
        <v>1</v>
      </c>
      <c r="Q1822" s="18">
        <v>21567.439999999999</v>
      </c>
      <c r="R1822" s="7">
        <f>VLOOKUP('Data 1Q Ahead No Spaces'!W1822,Industry!$A$2:$B$11,2,FALSE)</f>
        <v>4</v>
      </c>
    </row>
    <row r="1823" spans="1:18" ht="15" customHeight="1" x14ac:dyDescent="0.35">
      <c r="A1823" s="4">
        <f>IF('Data 1Q Ahead No Spaces'!A1823='Data 1Q Ahead No Spaces'!A1822,'Data to Use'!A1822,'Data to Use'!A1822+1)</f>
        <v>44</v>
      </c>
      <c r="B1823" s="18">
        <v>2.4630999999999998</v>
      </c>
      <c r="C1823" s="18">
        <v>4.1489000000000003</v>
      </c>
      <c r="D1823" s="18">
        <v>4.0018000000000002</v>
      </c>
      <c r="E1823" s="18">
        <v>10.4673</v>
      </c>
      <c r="F1823" s="18">
        <v>5.3333000000000004</v>
      </c>
      <c r="G1823" s="18">
        <v>6.7103000000000002</v>
      </c>
      <c r="H1823" s="18">
        <v>107</v>
      </c>
      <c r="I1823" s="18">
        <v>18.3874</v>
      </c>
      <c r="J1823" s="18">
        <v>178.92490000000001</v>
      </c>
      <c r="K1823" s="18">
        <v>57.7851</v>
      </c>
      <c r="L1823" s="18">
        <v>32.966799999999999</v>
      </c>
      <c r="M1823" s="18">
        <v>209.6386</v>
      </c>
      <c r="N1823" s="18">
        <v>67.704300000000003</v>
      </c>
      <c r="O1823" s="18">
        <v>38.625700000000002</v>
      </c>
      <c r="P1823" s="4">
        <f>IF('Data 1Q Ahead No Spaces'!T1823&lt;5,0,IF('Data 1Q Ahead No Spaces'!T1823&lt;11,1,IF('Data 1Q Ahead No Spaces'!T1823&lt;17,2,3)))</f>
        <v>1</v>
      </c>
      <c r="Q1823" s="18">
        <v>18338.8</v>
      </c>
      <c r="R1823" s="7">
        <f>VLOOKUP('Data 1Q Ahead No Spaces'!W1823,Industry!$A$2:$B$11,2,FALSE)</f>
        <v>4</v>
      </c>
    </row>
    <row r="1824" spans="1:18" ht="15" customHeight="1" x14ac:dyDescent="0.35">
      <c r="A1824" s="4">
        <f>IF('Data 1Q Ahead No Spaces'!A1824='Data 1Q Ahead No Spaces'!A1823,'Data to Use'!A1823,'Data to Use'!A1823+1)</f>
        <v>44</v>
      </c>
      <c r="B1824" s="18">
        <v>2.4331</v>
      </c>
      <c r="C1824" s="18">
        <v>4.0749000000000004</v>
      </c>
      <c r="D1824" s="18">
        <v>3.9794999999999998</v>
      </c>
      <c r="E1824" s="18">
        <v>10.2789</v>
      </c>
      <c r="F1824" s="18">
        <v>5.2770000000000001</v>
      </c>
      <c r="G1824" s="18">
        <v>6.3265000000000002</v>
      </c>
      <c r="H1824" s="18">
        <v>147</v>
      </c>
      <c r="I1824" s="18">
        <v>16.4251</v>
      </c>
      <c r="J1824" s="18">
        <v>202.59960000000001</v>
      </c>
      <c r="K1824" s="18">
        <v>60.077100000000002</v>
      </c>
      <c r="L1824" s="18">
        <v>33.424399999999999</v>
      </c>
      <c r="M1824" s="18">
        <v>237.23269999999999</v>
      </c>
      <c r="N1824" s="18">
        <v>70.346900000000005</v>
      </c>
      <c r="O1824" s="18">
        <v>39.138100000000001</v>
      </c>
      <c r="P1824" s="4">
        <f>IF('Data 1Q Ahead No Spaces'!T1824&lt;5,0,IF('Data 1Q Ahead No Spaces'!T1824&lt;11,1,IF('Data 1Q Ahead No Spaces'!T1824&lt;17,2,3)))</f>
        <v>1</v>
      </c>
      <c r="Q1824" s="18">
        <v>22722.25</v>
      </c>
      <c r="R1824" s="7">
        <f>VLOOKUP('Data 1Q Ahead No Spaces'!W1824,Industry!$A$2:$B$11,2,FALSE)</f>
        <v>4</v>
      </c>
    </row>
    <row r="1825" spans="1:18" ht="15" customHeight="1" x14ac:dyDescent="0.35">
      <c r="A1825" s="4">
        <f>IF('Data 1Q Ahead No Spaces'!A1825='Data 1Q Ahead No Spaces'!A1824,'Data to Use'!A1824,'Data to Use'!A1824+1)</f>
        <v>44</v>
      </c>
      <c r="B1825" s="18">
        <v>2.3563000000000001</v>
      </c>
      <c r="C1825" s="18">
        <v>3.9632000000000001</v>
      </c>
      <c r="D1825" s="18">
        <v>3.8754</v>
      </c>
      <c r="E1825" s="18">
        <v>9.7142999999999997</v>
      </c>
      <c r="F1825" s="18">
        <v>4.1680999999999999</v>
      </c>
      <c r="G1825" s="18">
        <v>5.75</v>
      </c>
      <c r="H1825" s="18">
        <v>112</v>
      </c>
      <c r="I1825" s="18">
        <v>17.184200000000001</v>
      </c>
      <c r="J1825" s="18">
        <v>193.2696</v>
      </c>
      <c r="K1825" s="18">
        <v>59.832300000000004</v>
      </c>
      <c r="L1825" s="18">
        <v>33.378</v>
      </c>
      <c r="M1825" s="18">
        <v>223.0187</v>
      </c>
      <c r="N1825" s="18">
        <v>69.042000000000002</v>
      </c>
      <c r="O1825" s="18">
        <v>38.515799999999999</v>
      </c>
      <c r="P1825" s="4">
        <f>IF('Data 1Q Ahead No Spaces'!T1825&lt;5,0,IF('Data 1Q Ahead No Spaces'!T1825&lt;11,1,IF('Data 1Q Ahead No Spaces'!T1825&lt;17,2,3)))</f>
        <v>1</v>
      </c>
      <c r="Q1825" s="18">
        <v>24382.62</v>
      </c>
      <c r="R1825" s="7">
        <f>VLOOKUP('Data 1Q Ahead No Spaces'!W1825,Industry!$A$2:$B$11,2,FALSE)</f>
        <v>4</v>
      </c>
    </row>
    <row r="1826" spans="1:18" ht="15" customHeight="1" x14ac:dyDescent="0.35">
      <c r="A1826" s="4">
        <f>IF('Data 1Q Ahead No Spaces'!A1826='Data 1Q Ahead No Spaces'!A1825,'Data to Use'!A1825,'Data to Use'!A1825+1)</f>
        <v>44</v>
      </c>
      <c r="B1826" s="18">
        <v>2.3357000000000001</v>
      </c>
      <c r="C1826" s="18">
        <v>3.9198</v>
      </c>
      <c r="D1826" s="18">
        <v>3.8300999999999998</v>
      </c>
      <c r="E1826" s="18">
        <v>9.7104999999999997</v>
      </c>
      <c r="F1826" s="18">
        <v>3.3102999999999998</v>
      </c>
      <c r="G1826" s="18">
        <v>5.7104999999999997</v>
      </c>
      <c r="H1826" s="18">
        <v>114</v>
      </c>
      <c r="I1826" s="18">
        <v>17.599799999999998</v>
      </c>
      <c r="J1826" s="18">
        <v>182.1669</v>
      </c>
      <c r="K1826" s="18">
        <v>57.671799999999998</v>
      </c>
      <c r="L1826" s="18">
        <v>32.211599999999997</v>
      </c>
      <c r="M1826" s="18">
        <v>215.8683</v>
      </c>
      <c r="N1826" s="18">
        <v>68.341200000000001</v>
      </c>
      <c r="O1826" s="18">
        <v>38.170900000000003</v>
      </c>
      <c r="P1826" s="4">
        <f>IF('Data 1Q Ahead No Spaces'!T1826&lt;5,0,IF('Data 1Q Ahead No Spaces'!T1826&lt;11,1,IF('Data 1Q Ahead No Spaces'!T1826&lt;17,2,3)))</f>
        <v>1</v>
      </c>
      <c r="Q1826" s="18">
        <v>28090.799999999999</v>
      </c>
      <c r="R1826" s="7">
        <f>VLOOKUP('Data 1Q Ahead No Spaces'!W1826,Industry!$A$2:$B$11,2,FALSE)</f>
        <v>4</v>
      </c>
    </row>
    <row r="1827" spans="1:18" ht="15" customHeight="1" x14ac:dyDescent="0.35">
      <c r="A1827" s="4">
        <f>IF('Data 1Q Ahead No Spaces'!A1827='Data 1Q Ahead No Spaces'!A1826,'Data to Use'!A1826,'Data to Use'!A1826+1)</f>
        <v>44</v>
      </c>
      <c r="B1827" s="18">
        <v>2.2279</v>
      </c>
      <c r="C1827" s="18">
        <v>3.6968000000000001</v>
      </c>
      <c r="D1827" s="18">
        <v>3.6114000000000002</v>
      </c>
      <c r="E1827" s="18">
        <v>11.991300000000001</v>
      </c>
      <c r="F1827" s="18">
        <v>5.3276000000000003</v>
      </c>
      <c r="G1827" s="18">
        <v>7.9303999999999997</v>
      </c>
      <c r="H1827" s="18">
        <v>115</v>
      </c>
      <c r="I1827" s="18">
        <v>17.745999999999999</v>
      </c>
      <c r="J1827" s="18">
        <v>178.66589999999999</v>
      </c>
      <c r="K1827" s="18">
        <v>57.063200000000002</v>
      </c>
      <c r="L1827" s="18">
        <v>31.881799999999998</v>
      </c>
      <c r="M1827" s="18">
        <v>213.1018</v>
      </c>
      <c r="N1827" s="18">
        <v>68.061499999999995</v>
      </c>
      <c r="O1827" s="18">
        <v>38.026699999999998</v>
      </c>
      <c r="P1827" s="4">
        <f>IF('Data 1Q Ahead No Spaces'!T1827&lt;5,0,IF('Data 1Q Ahead No Spaces'!T1827&lt;11,1,IF('Data 1Q Ahead No Spaces'!T1827&lt;17,2,3)))</f>
        <v>1</v>
      </c>
      <c r="Q1827" s="18">
        <v>33627.35</v>
      </c>
      <c r="R1827" s="7">
        <f>VLOOKUP('Data 1Q Ahead No Spaces'!W1827,Industry!$A$2:$B$11,2,FALSE)</f>
        <v>4</v>
      </c>
    </row>
    <row r="1828" spans="1:18" ht="15" customHeight="1" x14ac:dyDescent="0.35">
      <c r="A1828" s="4">
        <f>IF('Data 1Q Ahead No Spaces'!A1828='Data 1Q Ahead No Spaces'!A1827,'Data to Use'!A1827,'Data to Use'!A1827+1)</f>
        <v>44</v>
      </c>
      <c r="B1828" s="18">
        <v>2.0874000000000001</v>
      </c>
      <c r="C1828" s="18">
        <v>3.4169999999999998</v>
      </c>
      <c r="D1828" s="18">
        <v>3.3409</v>
      </c>
      <c r="E1828" s="18">
        <v>11.6351</v>
      </c>
      <c r="F1828" s="18">
        <v>5.62</v>
      </c>
      <c r="G1828" s="18">
        <v>7.4459</v>
      </c>
      <c r="H1828" s="18">
        <v>148</v>
      </c>
      <c r="I1828" s="18">
        <v>18.238800000000001</v>
      </c>
      <c r="J1828" s="18">
        <v>175.50579999999999</v>
      </c>
      <c r="K1828" s="18">
        <v>57.685699999999997</v>
      </c>
      <c r="L1828" s="18">
        <v>31.889199999999999</v>
      </c>
      <c r="M1828" s="18">
        <v>204.2449</v>
      </c>
      <c r="N1828" s="18">
        <v>67.131699999999995</v>
      </c>
      <c r="O1828" s="18">
        <v>37.1111</v>
      </c>
      <c r="P1828" s="4">
        <f>IF('Data 1Q Ahead No Spaces'!T1828&lt;5,0,IF('Data 1Q Ahead No Spaces'!T1828&lt;11,1,IF('Data 1Q Ahead No Spaces'!T1828&lt;17,2,3)))</f>
        <v>1</v>
      </c>
      <c r="Q1828" s="18">
        <v>35796.019999999997</v>
      </c>
      <c r="R1828" s="7">
        <f>VLOOKUP('Data 1Q Ahead No Spaces'!W1828,Industry!$A$2:$B$11,2,FALSE)</f>
        <v>4</v>
      </c>
    </row>
    <row r="1829" spans="1:18" ht="15" customHeight="1" x14ac:dyDescent="0.35">
      <c r="A1829" s="4">
        <f>IF('Data 1Q Ahead No Spaces'!A1829='Data 1Q Ahead No Spaces'!A1828,'Data to Use'!A1828,'Data to Use'!A1828+1)</f>
        <v>44</v>
      </c>
      <c r="B1829" s="18">
        <v>2.0156000000000001</v>
      </c>
      <c r="C1829" s="18">
        <v>3.2774000000000001</v>
      </c>
      <c r="D1829" s="18">
        <v>3.1995</v>
      </c>
      <c r="E1829" s="18">
        <v>10.973700000000001</v>
      </c>
      <c r="F1829" s="18">
        <v>3.7094</v>
      </c>
      <c r="G1829" s="18">
        <v>6.7895000000000003</v>
      </c>
      <c r="H1829" s="18">
        <v>114</v>
      </c>
      <c r="I1829" s="18">
        <v>19.180700000000002</v>
      </c>
      <c r="J1829" s="18">
        <v>165.65790000000001</v>
      </c>
      <c r="K1829" s="18">
        <v>56.806399999999996</v>
      </c>
      <c r="L1829" s="18">
        <v>31.655899999999999</v>
      </c>
      <c r="M1829" s="18">
        <v>191.61850000000001</v>
      </c>
      <c r="N1829" s="18">
        <v>65.708600000000004</v>
      </c>
      <c r="O1829" s="18">
        <v>36.616700000000002</v>
      </c>
      <c r="P1829" s="4">
        <f>IF('Data 1Q Ahead No Spaces'!T1829&lt;5,0,IF('Data 1Q Ahead No Spaces'!T1829&lt;11,1,IF('Data 1Q Ahead No Spaces'!T1829&lt;17,2,3)))</f>
        <v>1</v>
      </c>
      <c r="Q1829" s="18">
        <v>37007.75</v>
      </c>
      <c r="R1829" s="7">
        <f>VLOOKUP('Data 1Q Ahead No Spaces'!W1829,Industry!$A$2:$B$11,2,FALSE)</f>
        <v>4</v>
      </c>
    </row>
    <row r="1830" spans="1:18" ht="15" customHeight="1" x14ac:dyDescent="0.35">
      <c r="A1830" s="4">
        <f>IF('Data 1Q Ahead No Spaces'!A1830='Data 1Q Ahead No Spaces'!A1829,'Data to Use'!A1829,'Data to Use'!A1829+1)</f>
        <v>44</v>
      </c>
      <c r="B1830" s="18">
        <v>1.9588000000000001</v>
      </c>
      <c r="C1830" s="18">
        <v>3.1625999999999999</v>
      </c>
      <c r="D1830" s="18">
        <v>3.0857000000000001</v>
      </c>
      <c r="E1830" s="18">
        <v>11.738300000000001</v>
      </c>
      <c r="F1830" s="18">
        <v>3.8532000000000002</v>
      </c>
      <c r="G1830" s="18">
        <v>7.2149999999999999</v>
      </c>
      <c r="H1830" s="18">
        <v>107</v>
      </c>
      <c r="I1830" s="18">
        <v>19.654</v>
      </c>
      <c r="J1830" s="18">
        <v>143.53880000000001</v>
      </c>
      <c r="K1830" s="18">
        <v>51.211199999999998</v>
      </c>
      <c r="L1830" s="18">
        <v>28.094100000000001</v>
      </c>
      <c r="M1830" s="18">
        <v>180.28819999999999</v>
      </c>
      <c r="N1830" s="18">
        <v>64.322400000000002</v>
      </c>
      <c r="O1830" s="18">
        <v>35.286900000000003</v>
      </c>
      <c r="P1830" s="4">
        <f>IF('Data 1Q Ahead No Spaces'!T1830&lt;5,0,IF('Data 1Q Ahead No Spaces'!T1830&lt;11,1,IF('Data 1Q Ahead No Spaces'!T1830&lt;17,2,3)))</f>
        <v>1</v>
      </c>
      <c r="Q1830" s="18">
        <v>36292.620000000003</v>
      </c>
      <c r="R1830" s="7">
        <f>VLOOKUP('Data 1Q Ahead No Spaces'!W1830,Industry!$A$2:$B$11,2,FALSE)</f>
        <v>4</v>
      </c>
    </row>
    <row r="1831" spans="1:18" ht="15" customHeight="1" x14ac:dyDescent="0.35">
      <c r="A1831" s="4">
        <f>IF('Data 1Q Ahead No Spaces'!A1831='Data 1Q Ahead No Spaces'!A1830,'Data to Use'!A1830,'Data to Use'!A1830+1)</f>
        <v>44</v>
      </c>
      <c r="B1831" s="18">
        <v>2.0832999999999999</v>
      </c>
      <c r="C1831" s="18">
        <v>3.3778000000000001</v>
      </c>
      <c r="D1831" s="18">
        <v>3.3003</v>
      </c>
      <c r="E1831" s="18">
        <v>12.708</v>
      </c>
      <c r="F1831" s="18">
        <v>5.3826000000000001</v>
      </c>
      <c r="G1831" s="18">
        <v>8.2124000000000006</v>
      </c>
      <c r="H1831" s="18">
        <v>113</v>
      </c>
      <c r="I1831" s="18">
        <v>20.119800000000001</v>
      </c>
      <c r="J1831" s="18">
        <v>142.82140000000001</v>
      </c>
      <c r="K1831" s="18">
        <v>51.433</v>
      </c>
      <c r="L1831" s="18">
        <v>28.642700000000001</v>
      </c>
      <c r="M1831" s="18">
        <v>177.68459999999999</v>
      </c>
      <c r="N1831" s="18">
        <v>63.987900000000003</v>
      </c>
      <c r="O1831" s="18">
        <v>35.634399999999999</v>
      </c>
      <c r="P1831" s="4">
        <f>IF('Data 1Q Ahead No Spaces'!T1831&lt;5,0,IF('Data 1Q Ahead No Spaces'!T1831&lt;11,1,IF('Data 1Q Ahead No Spaces'!T1831&lt;17,2,3)))</f>
        <v>1</v>
      </c>
      <c r="Q1831" s="18">
        <v>37529.269999999997</v>
      </c>
      <c r="R1831" s="7">
        <f>VLOOKUP('Data 1Q Ahead No Spaces'!W1831,Industry!$A$2:$B$11,2,FALSE)</f>
        <v>4</v>
      </c>
    </row>
    <row r="1832" spans="1:18" ht="15" customHeight="1" x14ac:dyDescent="0.35">
      <c r="A1832" s="4">
        <f>IF('Data 1Q Ahead No Spaces'!A1832='Data 1Q Ahead No Spaces'!A1831,'Data to Use'!A1831,'Data to Use'!A1831+1)</f>
        <v>44</v>
      </c>
      <c r="B1832" s="18">
        <v>2.0550000000000002</v>
      </c>
      <c r="C1832" s="18">
        <v>3.3713000000000002</v>
      </c>
      <c r="D1832" s="18">
        <v>3.2648000000000001</v>
      </c>
      <c r="E1832" s="18">
        <v>12.2194</v>
      </c>
      <c r="F1832" s="18">
        <v>5.0566000000000004</v>
      </c>
      <c r="G1832" s="18">
        <v>7.7419000000000002</v>
      </c>
      <c r="H1832" s="18">
        <v>155</v>
      </c>
      <c r="I1832" s="18">
        <v>18.952100000000002</v>
      </c>
      <c r="J1832" s="18">
        <v>150.58930000000001</v>
      </c>
      <c r="K1832" s="18">
        <v>51.555700000000002</v>
      </c>
      <c r="L1832" s="18">
        <v>28.727</v>
      </c>
      <c r="M1832" s="18">
        <v>192.09059999999999</v>
      </c>
      <c r="N1832" s="18">
        <v>65.763999999999996</v>
      </c>
      <c r="O1832" s="18">
        <v>36.643900000000002</v>
      </c>
      <c r="P1832" s="4">
        <f>IF('Data 1Q Ahead No Spaces'!T1832&lt;5,0,IF('Data 1Q Ahead No Spaces'!T1832&lt;11,1,IF('Data 1Q Ahead No Spaces'!T1832&lt;17,2,3)))</f>
        <v>1</v>
      </c>
      <c r="Q1832" s="18">
        <v>32577.42</v>
      </c>
      <c r="R1832" s="7">
        <f>VLOOKUP('Data 1Q Ahead No Spaces'!W1832,Industry!$A$2:$B$11,2,FALSE)</f>
        <v>4</v>
      </c>
    </row>
    <row r="1833" spans="1:18" ht="15" customHeight="1" x14ac:dyDescent="0.35">
      <c r="A1833" s="4">
        <f>IF('Data 1Q Ahead No Spaces'!A1833='Data 1Q Ahead No Spaces'!A1832,'Data to Use'!A1832,'Data to Use'!A1832+1)</f>
        <v>44</v>
      </c>
      <c r="B1833" s="18">
        <v>2.0950000000000002</v>
      </c>
      <c r="C1833" s="18">
        <v>3.4839000000000002</v>
      </c>
      <c r="D1833" s="18">
        <v>3.3944000000000001</v>
      </c>
      <c r="E1833" s="18">
        <v>10.258599999999999</v>
      </c>
      <c r="F1833" s="18">
        <v>1.95</v>
      </c>
      <c r="G1833" s="18">
        <v>5.7328000000000001</v>
      </c>
      <c r="H1833" s="18">
        <v>116</v>
      </c>
      <c r="I1833" s="18">
        <v>18.971800000000002</v>
      </c>
      <c r="J1833" s="18">
        <v>146.05359999999999</v>
      </c>
      <c r="K1833" s="18">
        <v>50.686100000000003</v>
      </c>
      <c r="L1833" s="18">
        <v>27.814299999999999</v>
      </c>
      <c r="M1833" s="18">
        <v>188.1533</v>
      </c>
      <c r="N1833" s="18">
        <v>65.296300000000002</v>
      </c>
      <c r="O1833" s="18">
        <v>35.831699999999998</v>
      </c>
      <c r="P1833" s="4">
        <f>IF('Data 1Q Ahead No Spaces'!T1833&lt;5,0,IF('Data 1Q Ahead No Spaces'!T1833&lt;11,1,IF('Data 1Q Ahead No Spaces'!T1833&lt;17,2,3)))</f>
        <v>1</v>
      </c>
      <c r="Q1833" s="18">
        <v>30755.52</v>
      </c>
      <c r="R1833" s="7">
        <f>VLOOKUP('Data 1Q Ahead No Spaces'!W1833,Industry!$A$2:$B$11,2,FALSE)</f>
        <v>4</v>
      </c>
    </row>
    <row r="1834" spans="1:18" ht="15" customHeight="1" x14ac:dyDescent="0.35">
      <c r="A1834" s="4">
        <f>IF('Data 1Q Ahead No Spaces'!A1834='Data 1Q Ahead No Spaces'!A1833,'Data to Use'!A1833,'Data to Use'!A1833+1)</f>
        <v>44</v>
      </c>
      <c r="B1834" s="18">
        <v>2.3283</v>
      </c>
      <c r="C1834" s="18">
        <v>3.9464000000000001</v>
      </c>
      <c r="D1834" s="18">
        <v>3.8397000000000001</v>
      </c>
      <c r="E1834" s="18">
        <v>10.1774</v>
      </c>
      <c r="F1834" s="18">
        <v>2.246</v>
      </c>
      <c r="G1834" s="18">
        <v>5.75</v>
      </c>
      <c r="H1834" s="18">
        <v>124</v>
      </c>
      <c r="I1834" s="18">
        <v>18.111599999999999</v>
      </c>
      <c r="J1834" s="18">
        <v>163.1523</v>
      </c>
      <c r="K1834" s="18">
        <v>52.853499999999997</v>
      </c>
      <c r="L1834" s="18">
        <v>29.629899999999999</v>
      </c>
      <c r="M1834" s="18">
        <v>208.68780000000001</v>
      </c>
      <c r="N1834" s="18">
        <v>67.604799999999997</v>
      </c>
      <c r="O1834" s="18">
        <v>37.8996</v>
      </c>
      <c r="P1834" s="4">
        <f>IF('Data 1Q Ahead No Spaces'!T1834&lt;5,0,IF('Data 1Q Ahead No Spaces'!T1834&lt;11,1,IF('Data 1Q Ahead No Spaces'!T1834&lt;17,2,3)))</f>
        <v>1</v>
      </c>
      <c r="Q1834" s="18">
        <v>28879.279999999999</v>
      </c>
      <c r="R1834" s="7">
        <f>VLOOKUP('Data 1Q Ahead No Spaces'!W1834,Industry!$A$2:$B$11,2,FALSE)</f>
        <v>4</v>
      </c>
    </row>
    <row r="1835" spans="1:18" ht="15" customHeight="1" x14ac:dyDescent="0.35">
      <c r="A1835" s="4">
        <f>IF('Data 1Q Ahead No Spaces'!A1835='Data 1Q Ahead No Spaces'!A1834,'Data to Use'!A1834,'Data to Use'!A1834+1)</f>
        <v>45</v>
      </c>
      <c r="B1835" s="7">
        <v>1.4504999999999999</v>
      </c>
      <c r="C1835" s="7">
        <v>2.032</v>
      </c>
      <c r="D1835" s="7">
        <v>1.9037999999999999</v>
      </c>
      <c r="E1835" s="7">
        <v>15.4923</v>
      </c>
      <c r="F1835" s="7">
        <v>11.1069</v>
      </c>
      <c r="G1835" s="7">
        <v>11.7172</v>
      </c>
      <c r="H1835" s="7">
        <v>15.422000000000001</v>
      </c>
      <c r="I1835" s="7">
        <v>60.9</v>
      </c>
      <c r="J1835" s="7">
        <v>24.652699999999999</v>
      </c>
      <c r="K1835" s="7">
        <v>18.907299999999999</v>
      </c>
      <c r="L1835" s="18">
        <v>15.013500000000001</v>
      </c>
      <c r="M1835" s="18">
        <v>30.3873</v>
      </c>
      <c r="N1835" s="18">
        <v>23.305399999999999</v>
      </c>
      <c r="O1835" s="18">
        <v>18.5059</v>
      </c>
      <c r="P1835" s="4">
        <f>IF('Data 1Q Ahead No Spaces'!T1835&lt;5,0,IF('Data 1Q Ahead No Spaces'!T1835&lt;11,1,IF('Data 1Q Ahead No Spaces'!T1835&lt;17,2,3)))</f>
        <v>1</v>
      </c>
      <c r="Q1835" s="18">
        <v>8912.7746000000006</v>
      </c>
      <c r="R1835" s="7">
        <f>VLOOKUP('Data 1Q Ahead No Spaces'!W1835,Industry!$A$2:$B$11,2,FALSE)</f>
        <v>4</v>
      </c>
    </row>
    <row r="1836" spans="1:18" ht="15" customHeight="1" x14ac:dyDescent="0.35">
      <c r="A1836" s="4">
        <f>IF('Data 1Q Ahead No Spaces'!A1836='Data 1Q Ahead No Spaces'!A1835,'Data to Use'!A1835,'Data to Use'!A1835+1)</f>
        <v>45</v>
      </c>
      <c r="B1836" s="18">
        <v>1.5512999999999999</v>
      </c>
      <c r="C1836" s="18">
        <v>2.6859000000000002</v>
      </c>
      <c r="D1836" s="18">
        <v>2.0425</v>
      </c>
      <c r="E1836" s="18">
        <v>14.043200000000001</v>
      </c>
      <c r="F1836" s="18">
        <v>10.5428</v>
      </c>
      <c r="G1836" s="18">
        <v>10.881</v>
      </c>
      <c r="H1836" s="18">
        <v>19.448</v>
      </c>
      <c r="I1836" s="18">
        <v>58.1997</v>
      </c>
      <c r="J1836" s="18">
        <v>38.629800000000003</v>
      </c>
      <c r="K1836" s="18">
        <v>27.865400000000001</v>
      </c>
      <c r="L1836" s="18">
        <v>22.482399999999998</v>
      </c>
      <c r="M1836" s="18">
        <v>38.629800000000003</v>
      </c>
      <c r="N1836" s="18">
        <v>27.865400000000001</v>
      </c>
      <c r="O1836" s="18">
        <v>22.482399999999998</v>
      </c>
      <c r="P1836" s="4">
        <f>IF('Data 1Q Ahead No Spaces'!T1836&lt;5,0,IF('Data 1Q Ahead No Spaces'!T1836&lt;11,1,IF('Data 1Q Ahead No Spaces'!T1836&lt;17,2,3)))</f>
        <v>1</v>
      </c>
      <c r="Q1836" s="18">
        <v>8768.8649999999998</v>
      </c>
      <c r="R1836" s="7">
        <f>VLOOKUP('Data 1Q Ahead No Spaces'!W1836,Industry!$A$2:$B$11,2,FALSE)</f>
        <v>4</v>
      </c>
    </row>
    <row r="1837" spans="1:18" ht="15" customHeight="1" x14ac:dyDescent="0.35">
      <c r="A1837" s="4">
        <f>IF('Data 1Q Ahead No Spaces'!A1837='Data 1Q Ahead No Spaces'!A1836,'Data to Use'!A1836,'Data to Use'!A1836+1)</f>
        <v>45</v>
      </c>
      <c r="B1837" s="18">
        <v>1.7016</v>
      </c>
      <c r="C1837" s="18">
        <v>2.7296</v>
      </c>
      <c r="D1837" s="18">
        <v>2.2414000000000001</v>
      </c>
      <c r="E1837" s="18">
        <v>10.9742</v>
      </c>
      <c r="F1837" s="18">
        <v>8.3815000000000008</v>
      </c>
      <c r="G1837" s="18">
        <v>8.4903999999999993</v>
      </c>
      <c r="H1837" s="18">
        <v>23.599</v>
      </c>
      <c r="I1837" s="18">
        <v>58.295900000000003</v>
      </c>
      <c r="J1837" s="18">
        <v>38.468600000000002</v>
      </c>
      <c r="K1837" s="18">
        <v>27.781400000000001</v>
      </c>
      <c r="L1837" s="18">
        <v>22.425599999999999</v>
      </c>
      <c r="M1837" s="18">
        <v>38.468600000000002</v>
      </c>
      <c r="N1837" s="18">
        <v>27.781400000000001</v>
      </c>
      <c r="O1837" s="18">
        <v>22.425599999999999</v>
      </c>
      <c r="P1837" s="4">
        <f>IF('Data 1Q Ahead No Spaces'!T1837&lt;5,0,IF('Data 1Q Ahead No Spaces'!T1837&lt;11,1,IF('Data 1Q Ahead No Spaces'!T1837&lt;17,2,3)))</f>
        <v>1</v>
      </c>
      <c r="Q1837" s="18">
        <v>8922.2880000000005</v>
      </c>
      <c r="R1837" s="7">
        <f>VLOOKUP('Data 1Q Ahead No Spaces'!W1837,Industry!$A$2:$B$11,2,FALSE)</f>
        <v>4</v>
      </c>
    </row>
    <row r="1838" spans="1:18" ht="15" customHeight="1" x14ac:dyDescent="0.35">
      <c r="A1838" s="4">
        <f>IF('Data 1Q Ahead No Spaces'!A1838='Data 1Q Ahead No Spaces'!A1837,'Data to Use'!A1837,'Data to Use'!A1837+1)</f>
        <v>45</v>
      </c>
      <c r="B1838" s="18">
        <v>1.7953999999999999</v>
      </c>
      <c r="C1838" s="18">
        <v>2.6604000000000001</v>
      </c>
      <c r="D1838" s="18">
        <v>2.3653</v>
      </c>
      <c r="E1838" s="18">
        <v>11.1388</v>
      </c>
      <c r="F1838" s="18">
        <v>7.7501999999999995</v>
      </c>
      <c r="G1838" s="18">
        <v>8.1306999999999992</v>
      </c>
      <c r="H1838" s="18">
        <v>22.826999999999998</v>
      </c>
      <c r="I1838" s="18">
        <v>56.645699999999998</v>
      </c>
      <c r="J1838" s="18">
        <v>39.132100000000001</v>
      </c>
      <c r="K1838" s="18">
        <v>27.9315</v>
      </c>
      <c r="L1838" s="18">
        <v>22.166699999999999</v>
      </c>
      <c r="M1838" s="18">
        <v>40.100499999999997</v>
      </c>
      <c r="N1838" s="18">
        <v>28.622700000000002</v>
      </c>
      <c r="O1838" s="18">
        <v>22.715199999999999</v>
      </c>
      <c r="P1838" s="4">
        <f>IF('Data 1Q Ahead No Spaces'!T1838&lt;5,0,IF('Data 1Q Ahead No Spaces'!T1838&lt;11,1,IF('Data 1Q Ahead No Spaces'!T1838&lt;17,2,3)))</f>
        <v>1</v>
      </c>
      <c r="Q1838" s="18">
        <v>8781.9719000000005</v>
      </c>
      <c r="R1838" s="7">
        <f>VLOOKUP('Data 1Q Ahead No Spaces'!W1838,Industry!$A$2:$B$11,2,FALSE)</f>
        <v>4</v>
      </c>
    </row>
    <row r="1839" spans="1:18" ht="15" customHeight="1" x14ac:dyDescent="0.35">
      <c r="A1839" s="4">
        <f>IF('Data 1Q Ahead No Spaces'!A1839='Data 1Q Ahead No Spaces'!A1838,'Data to Use'!A1838,'Data to Use'!A1838+1)</f>
        <v>45</v>
      </c>
      <c r="B1839" s="18">
        <v>1.6896</v>
      </c>
      <c r="C1839" s="18">
        <v>2.6263999999999998</v>
      </c>
      <c r="D1839" s="18">
        <v>2.2311999999999999</v>
      </c>
      <c r="E1839" s="18">
        <v>10.650700000000001</v>
      </c>
      <c r="F1839" s="18">
        <v>8.7127999999999997</v>
      </c>
      <c r="G1839" s="18">
        <v>7.9778000000000002</v>
      </c>
      <c r="H1839" s="18">
        <v>23.882000000000001</v>
      </c>
      <c r="I1839" s="18">
        <v>56.395899999999997</v>
      </c>
      <c r="J1839" s="18">
        <v>38.6693</v>
      </c>
      <c r="K1839" s="18">
        <v>27.694800000000001</v>
      </c>
      <c r="L1839" s="18">
        <v>21.8079</v>
      </c>
      <c r="M1839" s="18">
        <v>39.626600000000003</v>
      </c>
      <c r="N1839" s="18">
        <v>28.380400000000002</v>
      </c>
      <c r="O1839" s="18">
        <v>22.347799999999999</v>
      </c>
      <c r="P1839" s="4">
        <f>IF('Data 1Q Ahead No Spaces'!T1839&lt;5,0,IF('Data 1Q Ahead No Spaces'!T1839&lt;11,1,IF('Data 1Q Ahead No Spaces'!T1839&lt;17,2,3)))</f>
        <v>1</v>
      </c>
      <c r="Q1839" s="18">
        <v>8481.6492999999991</v>
      </c>
      <c r="R1839" s="7">
        <f>VLOOKUP('Data 1Q Ahead No Spaces'!W1839,Industry!$A$2:$B$11,2,FALSE)</f>
        <v>4</v>
      </c>
    </row>
    <row r="1840" spans="1:18" ht="15" customHeight="1" x14ac:dyDescent="0.35">
      <c r="A1840" s="4">
        <f>IF('Data 1Q Ahead No Spaces'!A1840='Data 1Q Ahead No Spaces'!A1839,'Data to Use'!A1839,'Data to Use'!A1839+1)</f>
        <v>45</v>
      </c>
      <c r="B1840" s="18">
        <v>1.7314000000000001</v>
      </c>
      <c r="C1840" s="18">
        <v>2.5110999999999999</v>
      </c>
      <c r="D1840" s="18">
        <v>2.2640000000000002</v>
      </c>
      <c r="E1840" s="18">
        <v>12.771699999999999</v>
      </c>
      <c r="F1840" s="18">
        <v>10.621600000000001</v>
      </c>
      <c r="G1840" s="18">
        <v>10.2012</v>
      </c>
      <c r="H1840" s="18">
        <v>24.265999999999998</v>
      </c>
      <c r="I1840" s="18">
        <v>56.076700000000002</v>
      </c>
      <c r="J1840" s="18">
        <v>39.186799999999998</v>
      </c>
      <c r="K1840" s="18">
        <v>27.959199999999999</v>
      </c>
      <c r="L1840" s="18">
        <v>21.974599999999999</v>
      </c>
      <c r="M1840" s="18">
        <v>40.1571</v>
      </c>
      <c r="N1840" s="18">
        <v>28.651499999999999</v>
      </c>
      <c r="O1840" s="18">
        <v>22.518799999999999</v>
      </c>
      <c r="P1840" s="4">
        <f>IF('Data 1Q Ahead No Spaces'!T1840&lt;5,0,IF('Data 1Q Ahead No Spaces'!T1840&lt;11,1,IF('Data 1Q Ahead No Spaces'!T1840&lt;17,2,3)))</f>
        <v>1</v>
      </c>
      <c r="Q1840" s="18">
        <v>9288.4156999999996</v>
      </c>
      <c r="R1840" s="7">
        <f>VLOOKUP('Data 1Q Ahead No Spaces'!W1840,Industry!$A$2:$B$11,2,FALSE)</f>
        <v>4</v>
      </c>
    </row>
    <row r="1841" spans="1:18" ht="15" customHeight="1" x14ac:dyDescent="0.35">
      <c r="A1841" s="4">
        <f>IF('Data 1Q Ahead No Spaces'!A1841='Data 1Q Ahead No Spaces'!A1840,'Data to Use'!A1840,'Data to Use'!A1840+1)</f>
        <v>45</v>
      </c>
      <c r="B1841" s="18">
        <v>1.4317</v>
      </c>
      <c r="C1841" s="18">
        <v>2.3452999999999999</v>
      </c>
      <c r="D1841" s="18">
        <v>1.8477999999999999</v>
      </c>
      <c r="E1841" s="18">
        <v>13.197800000000001</v>
      </c>
      <c r="F1841" s="18">
        <v>11.213200000000001</v>
      </c>
      <c r="G1841" s="18">
        <v>10.6624</v>
      </c>
      <c r="H1841" s="18">
        <v>24.225999999999999</v>
      </c>
      <c r="I1841" s="18">
        <v>57.273299999999999</v>
      </c>
      <c r="J1841" s="18">
        <v>38.372999999999998</v>
      </c>
      <c r="K1841" s="18">
        <v>27.542300000000001</v>
      </c>
      <c r="L1841" s="18">
        <v>21.977399999999999</v>
      </c>
      <c r="M1841" s="18">
        <v>39.323500000000003</v>
      </c>
      <c r="N1841" s="18">
        <v>28.224599999999999</v>
      </c>
      <c r="O1841" s="18">
        <v>22.521799999999999</v>
      </c>
      <c r="P1841" s="4">
        <f>IF('Data 1Q Ahead No Spaces'!T1841&lt;5,0,IF('Data 1Q Ahead No Spaces'!T1841&lt;11,1,IF('Data 1Q Ahead No Spaces'!T1841&lt;17,2,3)))</f>
        <v>1</v>
      </c>
      <c r="Q1841" s="18">
        <v>9614.8281999999999</v>
      </c>
      <c r="R1841" s="7">
        <f>VLOOKUP('Data 1Q Ahead No Spaces'!W1841,Industry!$A$2:$B$11,2,FALSE)</f>
        <v>4</v>
      </c>
    </row>
    <row r="1842" spans="1:18" ht="15" customHeight="1" x14ac:dyDescent="0.35">
      <c r="A1842" s="4">
        <f>IF('Data 1Q Ahead No Spaces'!A1842='Data 1Q Ahead No Spaces'!A1841,'Data to Use'!A1841,'Data to Use'!A1841+1)</f>
        <v>45</v>
      </c>
      <c r="B1842" s="18">
        <v>1.5167000000000002</v>
      </c>
      <c r="C1842" s="18">
        <v>2.2162999999999999</v>
      </c>
      <c r="D1842" s="18">
        <v>1.9346999999999999</v>
      </c>
      <c r="E1842" s="18">
        <v>12.256399999999999</v>
      </c>
      <c r="F1842" s="18">
        <v>9.6059000000000001</v>
      </c>
      <c r="G1842" s="18">
        <v>9.4609000000000005</v>
      </c>
      <c r="H1842" s="18">
        <v>22.626000000000001</v>
      </c>
      <c r="I1842" s="18">
        <v>57.0075</v>
      </c>
      <c r="J1842" s="18">
        <v>38.218600000000002</v>
      </c>
      <c r="K1842" s="18">
        <v>27.457899999999999</v>
      </c>
      <c r="L1842" s="18">
        <v>21.787500000000001</v>
      </c>
      <c r="M1842" s="18">
        <v>39.189700000000002</v>
      </c>
      <c r="N1842" s="18">
        <v>28.1556</v>
      </c>
      <c r="O1842" s="18">
        <v>22.341100000000001</v>
      </c>
      <c r="P1842" s="4">
        <f>IF('Data 1Q Ahead No Spaces'!T1842&lt;5,0,IF('Data 1Q Ahead No Spaces'!T1842&lt;11,1,IF('Data 1Q Ahead No Spaces'!T1842&lt;17,2,3)))</f>
        <v>1</v>
      </c>
      <c r="Q1842" s="18">
        <v>10992.6463</v>
      </c>
      <c r="R1842" s="7">
        <f>VLOOKUP('Data 1Q Ahead No Spaces'!W1842,Industry!$A$2:$B$11,2,FALSE)</f>
        <v>4</v>
      </c>
    </row>
    <row r="1843" spans="1:18" ht="15" customHeight="1" x14ac:dyDescent="0.35">
      <c r="A1843" s="4">
        <f>IF('Data 1Q Ahead No Spaces'!A1843='Data 1Q Ahead No Spaces'!A1842,'Data to Use'!A1842,'Data to Use'!A1842+1)</f>
        <v>45</v>
      </c>
      <c r="B1843" s="18">
        <v>1.6447000000000001</v>
      </c>
      <c r="C1843" s="18">
        <v>2.2524999999999999</v>
      </c>
      <c r="D1843" s="18">
        <v>2.0838000000000001</v>
      </c>
      <c r="E1843" s="18">
        <v>11.475</v>
      </c>
      <c r="F1843" s="18">
        <v>9.6801999999999992</v>
      </c>
      <c r="G1843" s="18">
        <v>8.8874999999999993</v>
      </c>
      <c r="H1843" s="18">
        <v>24</v>
      </c>
      <c r="I1843" s="18">
        <v>56.178400000000003</v>
      </c>
      <c r="J1843" s="18">
        <v>36.789400000000001</v>
      </c>
      <c r="K1843" s="18">
        <v>26.014299999999999</v>
      </c>
      <c r="L1843" s="18">
        <v>20.6677</v>
      </c>
      <c r="M1843" s="18">
        <v>41.419899999999998</v>
      </c>
      <c r="N1843" s="18">
        <v>29.288599999999999</v>
      </c>
      <c r="O1843" s="18">
        <v>23.268999999999998</v>
      </c>
      <c r="P1843" s="4">
        <f>IF('Data 1Q Ahead No Spaces'!T1843&lt;5,0,IF('Data 1Q Ahead No Spaces'!T1843&lt;11,1,IF('Data 1Q Ahead No Spaces'!T1843&lt;17,2,3)))</f>
        <v>1</v>
      </c>
      <c r="Q1843" s="18">
        <v>11829.2462</v>
      </c>
      <c r="R1843" s="7">
        <f>VLOOKUP('Data 1Q Ahead No Spaces'!W1843,Industry!$A$2:$B$11,2,FALSE)</f>
        <v>4</v>
      </c>
    </row>
    <row r="1844" spans="1:18" ht="15" customHeight="1" x14ac:dyDescent="0.35">
      <c r="A1844" s="4">
        <f>IF('Data 1Q Ahead No Spaces'!A1844='Data 1Q Ahead No Spaces'!A1843,'Data to Use'!A1843,'Data to Use'!A1843+1)</f>
        <v>45</v>
      </c>
      <c r="B1844" s="18">
        <v>1.7602</v>
      </c>
      <c r="C1844" s="18">
        <v>2.3925999999999998</v>
      </c>
      <c r="D1844" s="18">
        <v>2.2319</v>
      </c>
      <c r="E1844" s="18">
        <v>15.0718</v>
      </c>
      <c r="F1844" s="18">
        <v>12.518700000000001</v>
      </c>
      <c r="G1844" s="18">
        <v>12</v>
      </c>
      <c r="H1844" s="18">
        <v>20.9</v>
      </c>
      <c r="I1844" s="18">
        <v>55.8934</v>
      </c>
      <c r="J1844" s="18">
        <v>36.448099999999997</v>
      </c>
      <c r="K1844" s="18">
        <v>25.424800000000001</v>
      </c>
      <c r="L1844" s="18">
        <v>20.3721</v>
      </c>
      <c r="M1844" s="18">
        <v>43.356099999999998</v>
      </c>
      <c r="N1844" s="18">
        <v>30.243600000000001</v>
      </c>
      <c r="O1844" s="18">
        <v>24.2332</v>
      </c>
      <c r="P1844" s="4">
        <f>IF('Data 1Q Ahead No Spaces'!T1844&lt;5,0,IF('Data 1Q Ahead No Spaces'!T1844&lt;11,1,IF('Data 1Q Ahead No Spaces'!T1844&lt;17,2,3)))</f>
        <v>1</v>
      </c>
      <c r="Q1844" s="18">
        <v>11692.498</v>
      </c>
      <c r="R1844" s="7">
        <f>VLOOKUP('Data 1Q Ahead No Spaces'!W1844,Industry!$A$2:$B$11,2,FALSE)</f>
        <v>4</v>
      </c>
    </row>
    <row r="1845" spans="1:18" ht="15" customHeight="1" x14ac:dyDescent="0.35">
      <c r="A1845" s="4">
        <f>IF('Data 1Q Ahead No Spaces'!A1845='Data 1Q Ahead No Spaces'!A1844,'Data to Use'!A1844,'Data to Use'!A1844+1)</f>
        <v>45</v>
      </c>
      <c r="B1845" s="18">
        <v>1.5556000000000001</v>
      </c>
      <c r="C1845" s="18">
        <v>2.1551</v>
      </c>
      <c r="D1845" s="18">
        <v>1.9761</v>
      </c>
      <c r="E1845" s="18">
        <v>17.473400000000002</v>
      </c>
      <c r="F1845" s="18">
        <v>13.4184</v>
      </c>
      <c r="G1845" s="18">
        <v>14.016</v>
      </c>
      <c r="H1845" s="18">
        <v>18.8</v>
      </c>
      <c r="I1845" s="18">
        <v>57.901899999999998</v>
      </c>
      <c r="J1845" s="18">
        <v>36.109000000000002</v>
      </c>
      <c r="K1845" s="18">
        <v>25.979399999999998</v>
      </c>
      <c r="L1845" s="18">
        <v>20.907800000000002</v>
      </c>
      <c r="M1845" s="18">
        <v>38.990900000000003</v>
      </c>
      <c r="N1845" s="18">
        <v>28.052900000000001</v>
      </c>
      <c r="O1845" s="18">
        <v>22.576499999999999</v>
      </c>
      <c r="P1845" s="4">
        <f>IF('Data 1Q Ahead No Spaces'!T1845&lt;5,0,IF('Data 1Q Ahead No Spaces'!T1845&lt;11,1,IF('Data 1Q Ahead No Spaces'!T1845&lt;17,2,3)))</f>
        <v>1</v>
      </c>
      <c r="Q1845" s="18">
        <v>10077.0092</v>
      </c>
      <c r="R1845" s="7">
        <f>VLOOKUP('Data 1Q Ahead No Spaces'!W1845,Industry!$A$2:$B$11,2,FALSE)</f>
        <v>4</v>
      </c>
    </row>
    <row r="1846" spans="1:18" ht="15" customHeight="1" x14ac:dyDescent="0.35">
      <c r="A1846" s="4">
        <f>IF('Data 1Q Ahead No Spaces'!A1846='Data 1Q Ahead No Spaces'!A1845,'Data to Use'!A1845,'Data to Use'!A1845+1)</f>
        <v>45</v>
      </c>
      <c r="B1846" s="18">
        <v>1.7549999999999999</v>
      </c>
      <c r="C1846" s="18">
        <v>2.4116</v>
      </c>
      <c r="D1846" s="18">
        <v>2.2446000000000002</v>
      </c>
      <c r="E1846" s="18">
        <v>14.826599999999999</v>
      </c>
      <c r="F1846" s="18">
        <v>6.8053999999999997</v>
      </c>
      <c r="G1846" s="18">
        <v>11.063599999999999</v>
      </c>
      <c r="H1846" s="18">
        <v>17.3</v>
      </c>
      <c r="I1846" s="18">
        <v>55.513100000000001</v>
      </c>
      <c r="J1846" s="18">
        <v>37.241500000000002</v>
      </c>
      <c r="K1846" s="18">
        <v>25.8505</v>
      </c>
      <c r="L1846" s="18">
        <v>20.6739</v>
      </c>
      <c r="M1846" s="18">
        <v>44.065100000000001</v>
      </c>
      <c r="N1846" s="18">
        <v>30.587</v>
      </c>
      <c r="O1846" s="18">
        <v>24.4619</v>
      </c>
      <c r="P1846" s="4">
        <f>IF('Data 1Q Ahead No Spaces'!T1846&lt;5,0,IF('Data 1Q Ahead No Spaces'!T1846&lt;11,1,IF('Data 1Q Ahead No Spaces'!T1846&lt;17,2,3)))</f>
        <v>1</v>
      </c>
      <c r="Q1846" s="18">
        <v>9832.1046000000006</v>
      </c>
      <c r="R1846" s="7">
        <f>VLOOKUP('Data 1Q Ahead No Spaces'!W1846,Industry!$A$2:$B$11,2,FALSE)</f>
        <v>4</v>
      </c>
    </row>
    <row r="1847" spans="1:18" ht="15" customHeight="1" x14ac:dyDescent="0.35">
      <c r="A1847" s="4">
        <f>IF('Data 1Q Ahead No Spaces'!A1847='Data 1Q Ahead No Spaces'!A1846,'Data to Use'!A1846,'Data to Use'!A1846+1)</f>
        <v>45</v>
      </c>
      <c r="B1847" s="18">
        <v>1.9066000000000001</v>
      </c>
      <c r="C1847" s="18">
        <v>2.6202000000000001</v>
      </c>
      <c r="D1847" s="18">
        <v>2.4537</v>
      </c>
      <c r="E1847" s="18">
        <v>14.3955</v>
      </c>
      <c r="F1847" s="18">
        <v>10.8316</v>
      </c>
      <c r="G1847" s="18">
        <v>10.8249</v>
      </c>
      <c r="H1847" s="18">
        <v>17.7</v>
      </c>
      <c r="I1847" s="18">
        <v>54.965299999999999</v>
      </c>
      <c r="J1847" s="18">
        <v>36.997500000000002</v>
      </c>
      <c r="K1847" s="18">
        <v>25.2989</v>
      </c>
      <c r="L1847" s="18">
        <v>20.335799999999999</v>
      </c>
      <c r="M1847" s="18">
        <v>46.241399999999999</v>
      </c>
      <c r="N1847" s="18">
        <v>31.619900000000001</v>
      </c>
      <c r="O1847" s="18">
        <v>25.416699999999999</v>
      </c>
      <c r="P1847" s="4">
        <f>IF('Data 1Q Ahead No Spaces'!T1847&lt;5,0,IF('Data 1Q Ahead No Spaces'!T1847&lt;11,1,IF('Data 1Q Ahead No Spaces'!T1847&lt;17,2,3)))</f>
        <v>1</v>
      </c>
      <c r="Q1847" s="18">
        <v>10145.030000000001</v>
      </c>
      <c r="R1847" s="7">
        <f>VLOOKUP('Data 1Q Ahead No Spaces'!W1847,Industry!$A$2:$B$11,2,FALSE)</f>
        <v>4</v>
      </c>
    </row>
    <row r="1848" spans="1:18" ht="15" customHeight="1" x14ac:dyDescent="0.35">
      <c r="A1848" s="4">
        <f>IF('Data 1Q Ahead No Spaces'!A1848='Data 1Q Ahead No Spaces'!A1847,'Data to Use'!A1847,'Data to Use'!A1847+1)</f>
        <v>45</v>
      </c>
      <c r="B1848" s="18">
        <v>2.0137999999999998</v>
      </c>
      <c r="C1848" s="18">
        <v>2.7035</v>
      </c>
      <c r="D1848" s="18">
        <v>2.5867</v>
      </c>
      <c r="E1848" s="18">
        <v>19.150600000000001</v>
      </c>
      <c r="F1848" s="18">
        <v>14.2247</v>
      </c>
      <c r="G1848" s="18">
        <v>15.349399999999999</v>
      </c>
      <c r="H1848" s="18">
        <v>16.600000000000001</v>
      </c>
      <c r="I1848" s="18">
        <v>55.330599999999997</v>
      </c>
      <c r="J1848" s="18">
        <v>36.607900000000001</v>
      </c>
      <c r="K1848" s="18">
        <v>24.8734</v>
      </c>
      <c r="L1848" s="18">
        <v>20.255400000000002</v>
      </c>
      <c r="M1848" s="18">
        <v>47.177199999999999</v>
      </c>
      <c r="N1848" s="18">
        <v>32.054699999999997</v>
      </c>
      <c r="O1848" s="18">
        <v>26.103400000000001</v>
      </c>
      <c r="P1848" s="4">
        <f>IF('Data 1Q Ahead No Spaces'!T1848&lt;5,0,IF('Data 1Q Ahead No Spaces'!T1848&lt;11,1,IF('Data 1Q Ahead No Spaces'!T1848&lt;17,2,3)))</f>
        <v>1</v>
      </c>
      <c r="Q1848" s="18">
        <v>10590.5841</v>
      </c>
      <c r="R1848" s="7">
        <f>VLOOKUP('Data 1Q Ahead No Spaces'!W1848,Industry!$A$2:$B$11,2,FALSE)</f>
        <v>4</v>
      </c>
    </row>
    <row r="1849" spans="1:18" ht="15" customHeight="1" x14ac:dyDescent="0.35">
      <c r="A1849" s="4">
        <f>IF('Data 1Q Ahead No Spaces'!A1849='Data 1Q Ahead No Spaces'!A1848,'Data to Use'!A1848,'Data to Use'!A1848+1)</f>
        <v>45</v>
      </c>
      <c r="B1849" s="18">
        <v>1.8024</v>
      </c>
      <c r="C1849" s="18">
        <v>2.4413</v>
      </c>
      <c r="D1849" s="18">
        <v>2.3161999999999998</v>
      </c>
      <c r="E1849" s="18">
        <v>18.5</v>
      </c>
      <c r="F1849" s="18">
        <v>14.5838</v>
      </c>
      <c r="G1849" s="18">
        <v>14.8314</v>
      </c>
      <c r="H1849" s="18">
        <v>17.2</v>
      </c>
      <c r="I1849" s="18">
        <v>57.436599999999999</v>
      </c>
      <c r="J1849" s="18">
        <v>36.212200000000003</v>
      </c>
      <c r="K1849" s="18">
        <v>25.551100000000002</v>
      </c>
      <c r="L1849" s="18">
        <v>20.799099999999999</v>
      </c>
      <c r="M1849" s="18">
        <v>41.725000000000001</v>
      </c>
      <c r="N1849" s="18">
        <v>29.440799999999999</v>
      </c>
      <c r="O1849" s="18">
        <v>23.965399999999999</v>
      </c>
      <c r="P1849" s="4">
        <f>IF('Data 1Q Ahead No Spaces'!T1849&lt;5,0,IF('Data 1Q Ahead No Spaces'!T1849&lt;11,1,IF('Data 1Q Ahead No Spaces'!T1849&lt;17,2,3)))</f>
        <v>1</v>
      </c>
      <c r="Q1849" s="18">
        <v>10496.859399999999</v>
      </c>
      <c r="R1849" s="7">
        <f>VLOOKUP('Data 1Q Ahead No Spaces'!W1849,Industry!$A$2:$B$11,2,FALSE)</f>
        <v>4</v>
      </c>
    </row>
    <row r="1850" spans="1:18" ht="15" customHeight="1" x14ac:dyDescent="0.35">
      <c r="A1850" s="4">
        <f>IF('Data 1Q Ahead No Spaces'!A1850='Data 1Q Ahead No Spaces'!A1849,'Data to Use'!A1849,'Data to Use'!A1849+1)</f>
        <v>45</v>
      </c>
      <c r="B1850" s="18">
        <v>5.8106</v>
      </c>
      <c r="C1850" s="18">
        <v>7.9934000000000003</v>
      </c>
      <c r="D1850" s="18">
        <v>7.8307000000000002</v>
      </c>
      <c r="E1850" s="18">
        <v>4.9832999999999998</v>
      </c>
      <c r="F1850" s="18">
        <v>2.0547</v>
      </c>
      <c r="G1850" s="18">
        <v>2.35</v>
      </c>
      <c r="H1850" s="18">
        <v>30</v>
      </c>
      <c r="I1850" s="18">
        <v>42.168100000000003</v>
      </c>
      <c r="J1850" s="18">
        <v>83.885800000000003</v>
      </c>
      <c r="K1850" s="18">
        <v>44.840800000000002</v>
      </c>
      <c r="L1850" s="18">
        <v>35.372999999999998</v>
      </c>
      <c r="M1850" s="18">
        <v>87.074700000000007</v>
      </c>
      <c r="N1850" s="18">
        <v>46.545400000000001</v>
      </c>
      <c r="O1850" s="18">
        <v>36.717799999999997</v>
      </c>
      <c r="P1850" s="4">
        <f>IF('Data 1Q Ahead No Spaces'!T1850&lt;5,0,IF('Data 1Q Ahead No Spaces'!T1850&lt;11,1,IF('Data 1Q Ahead No Spaces'!T1850&lt;17,2,3)))</f>
        <v>1</v>
      </c>
      <c r="Q1850" s="18">
        <v>13861.404399999999</v>
      </c>
      <c r="R1850" s="7">
        <f>VLOOKUP('Data 1Q Ahead No Spaces'!W1850,Industry!$A$2:$B$11,2,FALSE)</f>
        <v>4</v>
      </c>
    </row>
    <row r="1851" spans="1:18" ht="15" customHeight="1" x14ac:dyDescent="0.35">
      <c r="A1851" s="4">
        <f>IF('Data 1Q Ahead No Spaces'!A1851='Data 1Q Ahead No Spaces'!A1850,'Data to Use'!A1850,'Data to Use'!A1850+1)</f>
        <v>45</v>
      </c>
      <c r="B1851" s="18">
        <v>5.0488</v>
      </c>
      <c r="C1851" s="18">
        <v>7.0765000000000002</v>
      </c>
      <c r="D1851" s="18">
        <v>6.9188000000000001</v>
      </c>
      <c r="E1851" s="18">
        <v>8.3884000000000007</v>
      </c>
      <c r="F1851" s="18">
        <v>7.1416000000000004</v>
      </c>
      <c r="G1851" s="18">
        <v>5.9620999999999995</v>
      </c>
      <c r="H1851" s="18">
        <v>44.8</v>
      </c>
      <c r="I1851" s="18">
        <v>42.5458</v>
      </c>
      <c r="J1851" s="18">
        <v>79.869600000000005</v>
      </c>
      <c r="K1851" s="18">
        <v>43.380600000000001</v>
      </c>
      <c r="L1851" s="18">
        <v>33.981200000000001</v>
      </c>
      <c r="M1851" s="18">
        <v>84.113600000000005</v>
      </c>
      <c r="N1851" s="18">
        <v>45.685699999999997</v>
      </c>
      <c r="O1851" s="18">
        <v>35.786799999999999</v>
      </c>
      <c r="P1851" s="4">
        <f>IF('Data 1Q Ahead No Spaces'!T1851&lt;5,0,IF('Data 1Q Ahead No Spaces'!T1851&lt;11,1,IF('Data 1Q Ahead No Spaces'!T1851&lt;17,2,3)))</f>
        <v>1</v>
      </c>
      <c r="Q1851" s="18">
        <v>13365.5584</v>
      </c>
      <c r="R1851" s="7">
        <f>VLOOKUP('Data 1Q Ahead No Spaces'!W1851,Industry!$A$2:$B$11,2,FALSE)</f>
        <v>4</v>
      </c>
    </row>
    <row r="1852" spans="1:18" ht="15" customHeight="1" x14ac:dyDescent="0.35">
      <c r="A1852" s="4">
        <f>IF('Data 1Q Ahead No Spaces'!A1852='Data 1Q Ahead No Spaces'!A1851,'Data to Use'!A1851,'Data to Use'!A1851+1)</f>
        <v>45</v>
      </c>
      <c r="B1852" s="18">
        <v>4.5260999999999996</v>
      </c>
      <c r="C1852" s="18">
        <v>6.4694000000000003</v>
      </c>
      <c r="D1852" s="18">
        <v>6.3160999999999996</v>
      </c>
      <c r="E1852" s="18">
        <v>9.8023000000000007</v>
      </c>
      <c r="F1852" s="18">
        <v>8.2661999999999995</v>
      </c>
      <c r="G1852" s="18">
        <v>7.2976999999999999</v>
      </c>
      <c r="H1852" s="18">
        <v>43</v>
      </c>
      <c r="I1852" s="18">
        <v>43.326099999999997</v>
      </c>
      <c r="J1852" s="18">
        <v>75.962199999999996</v>
      </c>
      <c r="K1852" s="18">
        <v>41.950099999999999</v>
      </c>
      <c r="L1852" s="18">
        <v>32.9114</v>
      </c>
      <c r="M1852" s="18">
        <v>81.077500000000001</v>
      </c>
      <c r="N1852" s="18">
        <v>44.774999999999999</v>
      </c>
      <c r="O1852" s="18">
        <v>35.127699999999997</v>
      </c>
      <c r="P1852" s="4">
        <f>IF('Data 1Q Ahead No Spaces'!T1852&lt;5,0,IF('Data 1Q Ahead No Spaces'!T1852&lt;11,1,IF('Data 1Q Ahead No Spaces'!T1852&lt;17,2,3)))</f>
        <v>1</v>
      </c>
      <c r="Q1852" s="18">
        <v>14048.9036</v>
      </c>
      <c r="R1852" s="7">
        <f>VLOOKUP('Data 1Q Ahead No Spaces'!W1852,Industry!$A$2:$B$11,2,FALSE)</f>
        <v>4</v>
      </c>
    </row>
    <row r="1853" spans="1:18" ht="15" customHeight="1" x14ac:dyDescent="0.35">
      <c r="A1853" s="4">
        <f>IF('Data 1Q Ahead No Spaces'!A1853='Data 1Q Ahead No Spaces'!A1852,'Data to Use'!A1852,'Data to Use'!A1852+1)</f>
        <v>45</v>
      </c>
      <c r="B1853" s="18">
        <v>3.7480000000000002</v>
      </c>
      <c r="C1853" s="18">
        <v>5.4493999999999998</v>
      </c>
      <c r="D1853" s="18">
        <v>5.3045</v>
      </c>
      <c r="E1853" s="18">
        <v>9.6508000000000003</v>
      </c>
      <c r="F1853" s="18">
        <v>8.6274999999999995</v>
      </c>
      <c r="G1853" s="18">
        <v>7.2176999999999998</v>
      </c>
      <c r="H1853" s="18">
        <v>44.1</v>
      </c>
      <c r="I1853" s="18">
        <v>44.992800000000003</v>
      </c>
      <c r="J1853" s="18">
        <v>70.251900000000006</v>
      </c>
      <c r="K1853" s="18">
        <v>40.811900000000001</v>
      </c>
      <c r="L1853" s="18">
        <v>31.6083</v>
      </c>
      <c r="M1853" s="18">
        <v>72.1357</v>
      </c>
      <c r="N1853" s="18">
        <v>41.906300000000002</v>
      </c>
      <c r="O1853" s="18">
        <v>32.4559</v>
      </c>
      <c r="P1853" s="4">
        <f>IF('Data 1Q Ahead No Spaces'!T1853&lt;5,0,IF('Data 1Q Ahead No Spaces'!T1853&lt;11,1,IF('Data 1Q Ahead No Spaces'!T1853&lt;17,2,3)))</f>
        <v>1</v>
      </c>
      <c r="Q1853" s="18">
        <v>15357.979600000001</v>
      </c>
      <c r="R1853" s="7">
        <f>VLOOKUP('Data 1Q Ahead No Spaces'!W1853,Industry!$A$2:$B$11,2,FALSE)</f>
        <v>4</v>
      </c>
    </row>
    <row r="1854" spans="1:18" ht="15" customHeight="1" x14ac:dyDescent="0.35">
      <c r="A1854" s="4">
        <f>IF('Data 1Q Ahead No Spaces'!A1854='Data 1Q Ahead No Spaces'!A1853,'Data to Use'!A1853,'Data to Use'!A1853+1)</f>
        <v>45</v>
      </c>
      <c r="B1854" s="18">
        <v>3.3769999999999998</v>
      </c>
      <c r="C1854" s="18">
        <v>4.7411000000000003</v>
      </c>
      <c r="D1854" s="18">
        <v>4.6452</v>
      </c>
      <c r="E1854" s="18">
        <v>8.5765999999999991</v>
      </c>
      <c r="F1854" s="18">
        <v>7.5704000000000002</v>
      </c>
      <c r="G1854" s="18">
        <v>5.9878</v>
      </c>
      <c r="H1854" s="18">
        <v>41.1</v>
      </c>
      <c r="I1854" s="18">
        <v>43.846699999999998</v>
      </c>
      <c r="J1854" s="18">
        <v>73.4251</v>
      </c>
      <c r="K1854" s="18">
        <v>41.371499999999997</v>
      </c>
      <c r="L1854" s="18">
        <v>32.194499999999998</v>
      </c>
      <c r="M1854" s="18">
        <v>77.4773</v>
      </c>
      <c r="N1854" s="18">
        <v>43.654800000000002</v>
      </c>
      <c r="O1854" s="18">
        <v>33.971299999999999</v>
      </c>
      <c r="P1854" s="4">
        <f>IF('Data 1Q Ahead No Spaces'!T1854&lt;5,0,IF('Data 1Q Ahead No Spaces'!T1854&lt;11,1,IF('Data 1Q Ahead No Spaces'!T1854&lt;17,2,3)))</f>
        <v>1</v>
      </c>
      <c r="Q1854" s="18">
        <v>14768.6494</v>
      </c>
      <c r="R1854" s="7">
        <f>VLOOKUP('Data 1Q Ahead No Spaces'!W1854,Industry!$A$2:$B$11,2,FALSE)</f>
        <v>4</v>
      </c>
    </row>
    <row r="1855" spans="1:18" ht="15" customHeight="1" x14ac:dyDescent="0.35">
      <c r="A1855" s="4">
        <f>IF('Data 1Q Ahead No Spaces'!A1855='Data 1Q Ahead No Spaces'!A1854,'Data to Use'!A1854,'Data to Use'!A1854+1)</f>
        <v>45</v>
      </c>
      <c r="B1855" s="18">
        <v>3.2782</v>
      </c>
      <c r="C1855" s="18">
        <v>4.5663</v>
      </c>
      <c r="D1855" s="18">
        <v>4.4728000000000003</v>
      </c>
      <c r="E1855" s="18">
        <v>9.5345999999999993</v>
      </c>
      <c r="F1855" s="18">
        <v>8.2969000000000008</v>
      </c>
      <c r="G1855" s="18">
        <v>7.0118999999999998</v>
      </c>
      <c r="H1855" s="18">
        <v>41.9</v>
      </c>
      <c r="I1855" s="18">
        <v>44.178699999999999</v>
      </c>
      <c r="J1855" s="18">
        <v>71.107299999999995</v>
      </c>
      <c r="K1855" s="18">
        <v>40.535499999999999</v>
      </c>
      <c r="L1855" s="18">
        <v>31.414300000000001</v>
      </c>
      <c r="M1855" s="18">
        <v>75.419600000000003</v>
      </c>
      <c r="N1855" s="18">
        <v>42.9938</v>
      </c>
      <c r="O1855" s="18">
        <v>33.319400000000002</v>
      </c>
      <c r="P1855" s="4">
        <f>IF('Data 1Q Ahead No Spaces'!T1855&lt;5,0,IF('Data 1Q Ahead No Spaces'!T1855&lt;11,1,IF('Data 1Q Ahead No Spaces'!T1855&lt;17,2,3)))</f>
        <v>1</v>
      </c>
      <c r="Q1855" s="18">
        <v>17947.536</v>
      </c>
      <c r="R1855" s="7">
        <f>VLOOKUP('Data 1Q Ahead No Spaces'!W1855,Industry!$A$2:$B$11,2,FALSE)</f>
        <v>4</v>
      </c>
    </row>
    <row r="1856" spans="1:18" ht="15" customHeight="1" x14ac:dyDescent="0.35">
      <c r="A1856" s="4">
        <f>IF('Data 1Q Ahead No Spaces'!A1856='Data 1Q Ahead No Spaces'!A1855,'Data to Use'!A1855,'Data to Use'!A1855+1)</f>
        <v>45</v>
      </c>
      <c r="B1856" s="18">
        <v>3.298</v>
      </c>
      <c r="C1856" s="18">
        <v>4.6073000000000004</v>
      </c>
      <c r="D1856" s="18">
        <v>4.5024999999999995</v>
      </c>
      <c r="E1856" s="18">
        <v>9.8337000000000003</v>
      </c>
      <c r="F1856" s="18">
        <v>8.9976000000000003</v>
      </c>
      <c r="G1856" s="18">
        <v>7.3083999999999998</v>
      </c>
      <c r="H1856" s="18">
        <v>41.5</v>
      </c>
      <c r="I1856" s="18">
        <v>44.713000000000001</v>
      </c>
      <c r="J1856" s="18">
        <v>68.876499999999993</v>
      </c>
      <c r="K1856" s="18">
        <v>39.463799999999999</v>
      </c>
      <c r="L1856" s="18">
        <v>30.796700000000001</v>
      </c>
      <c r="M1856" s="18">
        <v>74.531000000000006</v>
      </c>
      <c r="N1856" s="18">
        <v>42.703600000000002</v>
      </c>
      <c r="O1856" s="18">
        <v>33.325000000000003</v>
      </c>
      <c r="P1856" s="4">
        <f>IF('Data 1Q Ahead No Spaces'!T1856&lt;5,0,IF('Data 1Q Ahead No Spaces'!T1856&lt;11,1,IF('Data 1Q Ahead No Spaces'!T1856&lt;17,2,3)))</f>
        <v>1</v>
      </c>
      <c r="Q1856" s="18">
        <v>15289.1464</v>
      </c>
      <c r="R1856" s="7">
        <f>VLOOKUP('Data 1Q Ahead No Spaces'!W1856,Industry!$A$2:$B$11,2,FALSE)</f>
        <v>4</v>
      </c>
    </row>
    <row r="1857" spans="1:18" ht="15" customHeight="1" x14ac:dyDescent="0.35">
      <c r="A1857" s="4">
        <f>IF('Data 1Q Ahead No Spaces'!A1857='Data 1Q Ahead No Spaces'!A1856,'Data to Use'!A1856,'Data to Use'!A1856+1)</f>
        <v>46</v>
      </c>
      <c r="B1857" s="7">
        <v>0.81369999999999998</v>
      </c>
      <c r="C1857" s="7">
        <v>1.4151</v>
      </c>
      <c r="D1857" s="7">
        <v>1.1411</v>
      </c>
      <c r="E1857" s="7">
        <v>10.248699999999999</v>
      </c>
      <c r="F1857" s="7">
        <v>16.193109969999998</v>
      </c>
      <c r="G1857" s="7">
        <v>6.4294000000000002</v>
      </c>
      <c r="H1857" s="7">
        <v>6.0149999999999997</v>
      </c>
      <c r="I1857" s="7">
        <v>55.389200000000002</v>
      </c>
      <c r="J1857" s="7">
        <v>25.218499999999999</v>
      </c>
      <c r="K1857" s="7">
        <v>18.0823</v>
      </c>
      <c r="L1857" s="18">
        <v>13.968299999999999</v>
      </c>
      <c r="M1857" s="18">
        <v>39.464700000000001</v>
      </c>
      <c r="N1857" s="18">
        <v>28.2973</v>
      </c>
      <c r="O1857" s="18">
        <v>21.859200000000001</v>
      </c>
      <c r="P1857" s="4">
        <f>IF('Data 1Q Ahead No Spaces'!T1857&lt;5,0,IF('Data 1Q Ahead No Spaces'!T1857&lt;11,1,IF('Data 1Q Ahead No Spaces'!T1857&lt;17,2,3)))</f>
        <v>1</v>
      </c>
      <c r="Q1857" s="18">
        <v>2302.1913</v>
      </c>
      <c r="R1857" s="7">
        <f>VLOOKUP('Data 1Q Ahead No Spaces'!W1857,Industry!$A$2:$B$11,2,FALSE)</f>
        <v>4</v>
      </c>
    </row>
    <row r="1858" spans="1:18" ht="15" customHeight="1" x14ac:dyDescent="0.35">
      <c r="A1858" s="4">
        <f>IF('Data 1Q Ahead No Spaces'!A1858='Data 1Q Ahead No Spaces'!A1857,'Data to Use'!A1857,'Data to Use'!A1857+1)</f>
        <v>46</v>
      </c>
      <c r="B1858" s="18">
        <v>0.9345</v>
      </c>
      <c r="C1858" s="18">
        <v>1.6358999999999999</v>
      </c>
      <c r="D1858" s="18">
        <v>1.2907</v>
      </c>
      <c r="E1858" s="18">
        <v>14.2607</v>
      </c>
      <c r="F1858" s="18">
        <v>16.193109969999998</v>
      </c>
      <c r="G1858" s="18">
        <v>10.607099999999999</v>
      </c>
      <c r="H1858" s="18">
        <v>5.8609999999999998</v>
      </c>
      <c r="I1858" s="18">
        <v>51.687100000000001</v>
      </c>
      <c r="J1858" s="18">
        <v>24.6631</v>
      </c>
      <c r="K1858" s="18">
        <v>16.892600000000002</v>
      </c>
      <c r="L1858" s="18">
        <v>12.7476</v>
      </c>
      <c r="M1858" s="18">
        <v>45.999400000000001</v>
      </c>
      <c r="N1858" s="18">
        <v>31.506499999999999</v>
      </c>
      <c r="O1858" s="18">
        <v>23.775700000000001</v>
      </c>
      <c r="P1858" s="4">
        <f>IF('Data 1Q Ahead No Spaces'!T1858&lt;5,0,IF('Data 1Q Ahead No Spaces'!T1858&lt;11,1,IF('Data 1Q Ahead No Spaces'!T1858&lt;17,2,3)))</f>
        <v>1</v>
      </c>
      <c r="Q1858" s="18">
        <v>2532.8085999999998</v>
      </c>
      <c r="R1858" s="7">
        <f>VLOOKUP('Data 1Q Ahead No Spaces'!W1858,Industry!$A$2:$B$11,2,FALSE)</f>
        <v>4</v>
      </c>
    </row>
    <row r="1859" spans="1:18" ht="15" customHeight="1" x14ac:dyDescent="0.35">
      <c r="A1859" s="4">
        <f>IF('Data 1Q Ahead No Spaces'!A1859='Data 1Q Ahead No Spaces'!A1858,'Data to Use'!A1858,'Data to Use'!A1858+1)</f>
        <v>46</v>
      </c>
      <c r="B1859" s="18">
        <v>0.65659999999999996</v>
      </c>
      <c r="C1859" s="18">
        <v>1.2041999999999999</v>
      </c>
      <c r="D1859" s="18">
        <v>0.90859999999999996</v>
      </c>
      <c r="E1859" s="18">
        <v>16.088899999999999</v>
      </c>
      <c r="F1859" s="18">
        <v>16.193109969999998</v>
      </c>
      <c r="G1859" s="18">
        <v>11.8375</v>
      </c>
      <c r="H1859" s="18">
        <v>5.5250000000000004</v>
      </c>
      <c r="I1859" s="18">
        <v>51.178899999999999</v>
      </c>
      <c r="J1859" s="18">
        <v>25.023599999999998</v>
      </c>
      <c r="K1859" s="18">
        <v>18.597200000000001</v>
      </c>
      <c r="L1859" s="18">
        <v>12.806799999999999</v>
      </c>
      <c r="M1859" s="18">
        <v>34.555199999999999</v>
      </c>
      <c r="N1859" s="18">
        <v>25.681100000000001</v>
      </c>
      <c r="O1859" s="18">
        <v>17.684999999999999</v>
      </c>
      <c r="P1859" s="4">
        <f>IF('Data 1Q Ahead No Spaces'!T1859&lt;5,0,IF('Data 1Q Ahead No Spaces'!T1859&lt;11,1,IF('Data 1Q Ahead No Spaces'!T1859&lt;17,2,3)))</f>
        <v>1</v>
      </c>
      <c r="Q1859" s="18">
        <v>2474.9834999999998</v>
      </c>
      <c r="R1859" s="7">
        <f>VLOOKUP('Data 1Q Ahead No Spaces'!W1859,Industry!$A$2:$B$11,2,FALSE)</f>
        <v>4</v>
      </c>
    </row>
    <row r="1860" spans="1:18" ht="15" customHeight="1" x14ac:dyDescent="0.35">
      <c r="A1860" s="4">
        <f>IF('Data 1Q Ahead No Spaces'!A1860='Data 1Q Ahead No Spaces'!A1859,'Data to Use'!A1859,'Data to Use'!A1859+1)</f>
        <v>46</v>
      </c>
      <c r="B1860" s="18">
        <v>0.77080000000000004</v>
      </c>
      <c r="C1860" s="18">
        <v>1.3302</v>
      </c>
      <c r="D1860" s="18">
        <v>1.0556000000000001</v>
      </c>
      <c r="E1860" s="18">
        <v>19.423400000000001</v>
      </c>
      <c r="F1860" s="18">
        <v>16.193109969999998</v>
      </c>
      <c r="G1860" s="18">
        <v>15.186</v>
      </c>
      <c r="H1860" s="18">
        <v>4.71</v>
      </c>
      <c r="I1860" s="18">
        <v>53.908999999999999</v>
      </c>
      <c r="J1860" s="18">
        <v>31.5304</v>
      </c>
      <c r="K1860" s="18">
        <v>22.873899999999999</v>
      </c>
      <c r="L1860" s="18">
        <v>16.997700000000002</v>
      </c>
      <c r="M1860" s="18">
        <v>37.844099999999997</v>
      </c>
      <c r="N1860" s="18">
        <v>27.4543</v>
      </c>
      <c r="O1860" s="18">
        <v>20.401399999999999</v>
      </c>
      <c r="P1860" s="4">
        <f>IF('Data 1Q Ahead No Spaces'!T1860&lt;5,0,IF('Data 1Q Ahead No Spaces'!T1860&lt;11,1,IF('Data 1Q Ahead No Spaces'!T1860&lt;17,2,3)))</f>
        <v>1</v>
      </c>
      <c r="Q1860" s="18">
        <v>2369.0990999999999</v>
      </c>
      <c r="R1860" s="7">
        <f>VLOOKUP('Data 1Q Ahead No Spaces'!W1860,Industry!$A$2:$B$11,2,FALSE)</f>
        <v>4</v>
      </c>
    </row>
    <row r="1861" spans="1:18" ht="15" customHeight="1" x14ac:dyDescent="0.35">
      <c r="A1861" s="4">
        <f>IF('Data 1Q Ahead No Spaces'!A1861='Data 1Q Ahead No Spaces'!A1860,'Data to Use'!A1860,'Data to Use'!A1860+1)</f>
        <v>46</v>
      </c>
      <c r="B1861" s="18">
        <v>0.92020000000000002</v>
      </c>
      <c r="C1861" s="18">
        <v>1.4847999999999999</v>
      </c>
      <c r="D1861" s="18">
        <v>1.2422</v>
      </c>
      <c r="E1861" s="18">
        <v>14.1906</v>
      </c>
      <c r="F1861" s="18">
        <v>16.193109969999998</v>
      </c>
      <c r="G1861" s="18">
        <v>9.7462</v>
      </c>
      <c r="H1861" s="18">
        <v>4.6370000000000005</v>
      </c>
      <c r="I1861" s="18">
        <v>53.762599999999999</v>
      </c>
      <c r="J1861" s="18">
        <v>31.181100000000001</v>
      </c>
      <c r="K1861" s="18">
        <v>21.729900000000001</v>
      </c>
      <c r="L1861" s="18">
        <v>16.7638</v>
      </c>
      <c r="M1861" s="18">
        <v>43.494</v>
      </c>
      <c r="N1861" s="18">
        <v>30.310700000000001</v>
      </c>
      <c r="O1861" s="18">
        <v>23.383500000000002</v>
      </c>
      <c r="P1861" s="4">
        <f>IF('Data 1Q Ahead No Spaces'!T1861&lt;5,0,IF('Data 1Q Ahead No Spaces'!T1861&lt;11,1,IF('Data 1Q Ahead No Spaces'!T1861&lt;17,2,3)))</f>
        <v>1</v>
      </c>
      <c r="Q1861" s="18">
        <v>2544.5414000000001</v>
      </c>
      <c r="R1861" s="7">
        <f>VLOOKUP('Data 1Q Ahead No Spaces'!W1861,Industry!$A$2:$B$11,2,FALSE)</f>
        <v>4</v>
      </c>
    </row>
    <row r="1862" spans="1:18" ht="15" customHeight="1" x14ac:dyDescent="0.35">
      <c r="A1862" s="4">
        <f>IF('Data 1Q Ahead No Spaces'!A1862='Data 1Q Ahead No Spaces'!A1861,'Data to Use'!A1861,'Data to Use'!A1861+1)</f>
        <v>46</v>
      </c>
      <c r="B1862" s="18">
        <v>0.91720000000000002</v>
      </c>
      <c r="C1862" s="18">
        <v>1.4015</v>
      </c>
      <c r="D1862" s="18">
        <v>1.2241</v>
      </c>
      <c r="E1862" s="18">
        <v>19.424900000000001</v>
      </c>
      <c r="F1862" s="18">
        <v>16.193109969999998</v>
      </c>
      <c r="G1862" s="18">
        <v>14.9815</v>
      </c>
      <c r="H1862" s="18">
        <v>5.5090000000000003</v>
      </c>
      <c r="I1862" s="18">
        <v>52.494300000000003</v>
      </c>
      <c r="J1862" s="18">
        <v>30.071400000000001</v>
      </c>
      <c r="K1862" s="18">
        <v>20.997499999999999</v>
      </c>
      <c r="L1862" s="18">
        <v>15.7858</v>
      </c>
      <c r="M1862" s="18">
        <v>43.214100000000002</v>
      </c>
      <c r="N1862" s="18">
        <v>30.174499999999998</v>
      </c>
      <c r="O1862" s="18">
        <v>22.684899999999999</v>
      </c>
      <c r="P1862" s="4">
        <f>IF('Data 1Q Ahead No Spaces'!T1862&lt;5,0,IF('Data 1Q Ahead No Spaces'!T1862&lt;11,1,IF('Data 1Q Ahead No Spaces'!T1862&lt;17,2,3)))</f>
        <v>1</v>
      </c>
      <c r="Q1862" s="18">
        <v>2807.4792000000002</v>
      </c>
      <c r="R1862" s="7">
        <f>VLOOKUP('Data 1Q Ahead No Spaces'!W1862,Industry!$A$2:$B$11,2,FALSE)</f>
        <v>4</v>
      </c>
    </row>
    <row r="1863" spans="1:18" ht="15" customHeight="1" x14ac:dyDescent="0.35">
      <c r="A1863" s="4">
        <f>IF('Data 1Q Ahead No Spaces'!A1863='Data 1Q Ahead No Spaces'!A1862,'Data to Use'!A1862,'Data to Use'!A1862+1)</f>
        <v>46</v>
      </c>
      <c r="B1863" s="18">
        <v>0.48280000000000001</v>
      </c>
      <c r="C1863" s="18">
        <v>0.88939999999999997</v>
      </c>
      <c r="D1863" s="18">
        <v>0.63</v>
      </c>
      <c r="E1863" s="18">
        <v>23.402000000000001</v>
      </c>
      <c r="F1863" s="18">
        <v>16.193109969999998</v>
      </c>
      <c r="G1863" s="18">
        <v>18.761700000000001</v>
      </c>
      <c r="H1863" s="18">
        <v>4</v>
      </c>
      <c r="I1863" s="18">
        <v>53.315399999999997</v>
      </c>
      <c r="J1863" s="18">
        <v>23.200399999999998</v>
      </c>
      <c r="K1863" s="18">
        <v>18.1614</v>
      </c>
      <c r="L1863" s="18">
        <v>12.369400000000001</v>
      </c>
      <c r="M1863" s="18">
        <v>27.745799999999999</v>
      </c>
      <c r="N1863" s="18">
        <v>21.7195</v>
      </c>
      <c r="O1863" s="18">
        <v>14.7928</v>
      </c>
      <c r="P1863" s="4">
        <f>IF('Data 1Q Ahead No Spaces'!T1863&lt;5,0,IF('Data 1Q Ahead No Spaces'!T1863&lt;11,1,IF('Data 1Q Ahead No Spaces'!T1863&lt;17,2,3)))</f>
        <v>1</v>
      </c>
      <c r="Q1863" s="18">
        <v>2859.0635000000002</v>
      </c>
      <c r="R1863" s="7">
        <f>VLOOKUP('Data 1Q Ahead No Spaces'!W1863,Industry!$A$2:$B$11,2,FALSE)</f>
        <v>4</v>
      </c>
    </row>
    <row r="1864" spans="1:18" ht="15" customHeight="1" x14ac:dyDescent="0.35">
      <c r="A1864" s="4">
        <f>IF('Data 1Q Ahead No Spaces'!A1864='Data 1Q Ahead No Spaces'!A1863,'Data to Use'!A1863,'Data to Use'!A1863+1)</f>
        <v>46</v>
      </c>
      <c r="B1864" s="18">
        <v>2.5399999999999999E-2</v>
      </c>
      <c r="C1864" s="18">
        <v>0.74050000000000005</v>
      </c>
      <c r="D1864" s="18">
        <v>3.3300000000000003E-2</v>
      </c>
      <c r="E1864" s="18">
        <v>25.514199999999999</v>
      </c>
      <c r="F1864" s="18">
        <v>16.193109969999998</v>
      </c>
      <c r="G1864" s="18">
        <v>19.6524</v>
      </c>
      <c r="H1864" s="18">
        <v>3.9210000000000003</v>
      </c>
      <c r="I1864" s="18">
        <v>52.5762</v>
      </c>
      <c r="J1864" s="18">
        <v>23.600100000000001</v>
      </c>
      <c r="K1864" s="18">
        <v>19.035299999999999</v>
      </c>
      <c r="L1864" s="18">
        <v>12.408099999999999</v>
      </c>
      <c r="M1864" s="18">
        <v>23.980699999999999</v>
      </c>
      <c r="N1864" s="18">
        <v>19.342300000000002</v>
      </c>
      <c r="O1864" s="18">
        <v>12.6082</v>
      </c>
      <c r="P1864" s="4">
        <f>IF('Data 1Q Ahead No Spaces'!T1864&lt;5,0,IF('Data 1Q Ahead No Spaces'!T1864&lt;11,1,IF('Data 1Q Ahead No Spaces'!T1864&lt;17,2,3)))</f>
        <v>1</v>
      </c>
      <c r="Q1864" s="18">
        <v>2890.7534999999998</v>
      </c>
      <c r="R1864" s="7">
        <f>VLOOKUP('Data 1Q Ahead No Spaces'!W1864,Industry!$A$2:$B$11,2,FALSE)</f>
        <v>4</v>
      </c>
    </row>
    <row r="1865" spans="1:18" ht="15" customHeight="1" x14ac:dyDescent="0.35">
      <c r="A1865" s="4">
        <f>IF('Data 1Q Ahead No Spaces'!A1865='Data 1Q Ahead No Spaces'!A1864,'Data to Use'!A1864,'Data to Use'!A1864+1)</f>
        <v>46</v>
      </c>
      <c r="B1865" s="18">
        <v>0.23269999999999999</v>
      </c>
      <c r="C1865" s="18">
        <v>0.77349999999999997</v>
      </c>
      <c r="D1865" s="18">
        <v>0.3044</v>
      </c>
      <c r="E1865" s="18">
        <v>16.170400000000001</v>
      </c>
      <c r="F1865" s="18">
        <v>16.193109969999998</v>
      </c>
      <c r="G1865" s="18">
        <v>11.345700000000001</v>
      </c>
      <c r="H1865" s="18">
        <v>4.7469999999999999</v>
      </c>
      <c r="I1865" s="18">
        <v>53.962600000000002</v>
      </c>
      <c r="J1865" s="18">
        <v>25.328900000000001</v>
      </c>
      <c r="K1865" s="18">
        <v>20.092099999999999</v>
      </c>
      <c r="L1865" s="18">
        <v>13.668100000000001</v>
      </c>
      <c r="M1865" s="18">
        <v>26.064299999999999</v>
      </c>
      <c r="N1865" s="18">
        <v>20.6754</v>
      </c>
      <c r="O1865" s="18">
        <v>14.0649</v>
      </c>
      <c r="P1865" s="4">
        <f>IF('Data 1Q Ahead No Spaces'!T1865&lt;5,0,IF('Data 1Q Ahead No Spaces'!T1865&lt;11,1,IF('Data 1Q Ahead No Spaces'!T1865&lt;17,2,3)))</f>
        <v>1</v>
      </c>
      <c r="Q1865" s="18">
        <v>2909.4276</v>
      </c>
      <c r="R1865" s="7">
        <f>VLOOKUP('Data 1Q Ahead No Spaces'!W1865,Industry!$A$2:$B$11,2,FALSE)</f>
        <v>4</v>
      </c>
    </row>
    <row r="1866" spans="1:18" ht="15" customHeight="1" x14ac:dyDescent="0.35">
      <c r="A1866" s="4">
        <f>IF('Data 1Q Ahead No Spaces'!A1866='Data 1Q Ahead No Spaces'!A1865,'Data to Use'!A1865,'Data to Use'!A1865+1)</f>
        <v>46</v>
      </c>
      <c r="B1866" s="18">
        <v>0.73850000000000005</v>
      </c>
      <c r="C1866" s="18">
        <v>1.3493999999999999</v>
      </c>
      <c r="D1866" s="18">
        <v>0.96179999999999999</v>
      </c>
      <c r="E1866" s="18">
        <v>25.954799999999999</v>
      </c>
      <c r="F1866" s="18">
        <v>16.193109969999998</v>
      </c>
      <c r="G1866" s="18">
        <v>20.3094</v>
      </c>
      <c r="H1866" s="18">
        <v>4.383</v>
      </c>
      <c r="I1866" s="18">
        <v>48.503700000000002</v>
      </c>
      <c r="J1866" s="18">
        <v>24.664400000000001</v>
      </c>
      <c r="K1866" s="18">
        <v>16.962299999999999</v>
      </c>
      <c r="L1866" s="18">
        <v>11.963200000000001</v>
      </c>
      <c r="M1866" s="18">
        <v>45.407800000000002</v>
      </c>
      <c r="N1866" s="18">
        <v>31.227899999999998</v>
      </c>
      <c r="O1866" s="18">
        <v>22.0245</v>
      </c>
      <c r="P1866" s="4">
        <f>IF('Data 1Q Ahead No Spaces'!T1866&lt;5,0,IF('Data 1Q Ahead No Spaces'!T1866&lt;11,1,IF('Data 1Q Ahead No Spaces'!T1866&lt;17,2,3)))</f>
        <v>1</v>
      </c>
      <c r="Q1866" s="18">
        <v>2673.6675</v>
      </c>
      <c r="R1866" s="7">
        <f>VLOOKUP('Data 1Q Ahead No Spaces'!W1866,Industry!$A$2:$B$11,2,FALSE)</f>
        <v>4</v>
      </c>
    </row>
    <row r="1867" spans="1:18" ht="15" customHeight="1" x14ac:dyDescent="0.35">
      <c r="A1867" s="4">
        <f>IF('Data 1Q Ahead No Spaces'!A1867='Data 1Q Ahead No Spaces'!A1866,'Data to Use'!A1866,'Data to Use'!A1866+1)</f>
        <v>46</v>
      </c>
      <c r="B1867" s="18">
        <v>0.34160000000000001</v>
      </c>
      <c r="C1867" s="18">
        <v>0.79590000000000005</v>
      </c>
      <c r="D1867" s="18">
        <v>0.44019999999999998</v>
      </c>
      <c r="E1867" s="18">
        <v>24.099900000000002</v>
      </c>
      <c r="F1867" s="18">
        <v>16.193109969999998</v>
      </c>
      <c r="G1867" s="18">
        <v>19.728300000000001</v>
      </c>
      <c r="H1867" s="18">
        <v>5.3730000000000002</v>
      </c>
      <c r="I1867" s="18">
        <v>53.5717</v>
      </c>
      <c r="J1867" s="18">
        <v>23.761199999999999</v>
      </c>
      <c r="K1867" s="18">
        <v>18.4878</v>
      </c>
      <c r="L1867" s="18">
        <v>12.7293</v>
      </c>
      <c r="M1867" s="18">
        <v>28.523299999999999</v>
      </c>
      <c r="N1867" s="18">
        <v>22.193100000000001</v>
      </c>
      <c r="O1867" s="18">
        <v>15.2804</v>
      </c>
      <c r="P1867" s="4">
        <f>IF('Data 1Q Ahead No Spaces'!T1867&lt;5,0,IF('Data 1Q Ahead No Spaces'!T1867&lt;11,1,IF('Data 1Q Ahead No Spaces'!T1867&lt;17,2,3)))</f>
        <v>1</v>
      </c>
      <c r="Q1867" s="18">
        <v>2608.5565999999999</v>
      </c>
      <c r="R1867" s="7">
        <f>VLOOKUP('Data 1Q Ahead No Spaces'!W1867,Industry!$A$2:$B$11,2,FALSE)</f>
        <v>4</v>
      </c>
    </row>
    <row r="1868" spans="1:18" ht="15" customHeight="1" x14ac:dyDescent="0.35">
      <c r="A1868" s="4">
        <f>IF('Data 1Q Ahead No Spaces'!A1868='Data 1Q Ahead No Spaces'!A1867,'Data to Use'!A1867,'Data to Use'!A1867+1)</f>
        <v>46</v>
      </c>
      <c r="B1868" s="18">
        <v>0.19389999999999999</v>
      </c>
      <c r="C1868" s="18">
        <v>0.68910000000000005</v>
      </c>
      <c r="D1868" s="18">
        <v>0.2482</v>
      </c>
      <c r="E1868" s="18">
        <v>24.563500000000001</v>
      </c>
      <c r="F1868" s="18">
        <v>16.193109969999998</v>
      </c>
      <c r="G1868" s="18">
        <v>19.426500000000001</v>
      </c>
      <c r="H1868" s="18">
        <v>4.9260000000000002</v>
      </c>
      <c r="I1868" s="18">
        <v>55.470599999999997</v>
      </c>
      <c r="J1868" s="18">
        <v>23.0182</v>
      </c>
      <c r="K1868" s="18">
        <v>18.374400000000001</v>
      </c>
      <c r="L1868" s="18">
        <v>12.7683</v>
      </c>
      <c r="M1868" s="18">
        <v>25.2728</v>
      </c>
      <c r="N1868" s="18">
        <v>20.174199999999999</v>
      </c>
      <c r="O1868" s="18">
        <v>14.019</v>
      </c>
      <c r="P1868" s="4">
        <f>IF('Data 1Q Ahead No Spaces'!T1868&lt;5,0,IF('Data 1Q Ahead No Spaces'!T1868&lt;11,1,IF('Data 1Q Ahead No Spaces'!T1868&lt;17,2,3)))</f>
        <v>1</v>
      </c>
      <c r="Q1868" s="18">
        <v>2788.1662999999999</v>
      </c>
      <c r="R1868" s="7">
        <f>VLOOKUP('Data 1Q Ahead No Spaces'!W1868,Industry!$A$2:$B$11,2,FALSE)</f>
        <v>4</v>
      </c>
    </row>
    <row r="1869" spans="1:18" ht="15" customHeight="1" x14ac:dyDescent="0.35">
      <c r="A1869" s="4">
        <f>IF('Data 1Q Ahead No Spaces'!A1869='Data 1Q Ahead No Spaces'!A1868,'Data to Use'!A1868,'Data to Use'!A1868+1)</f>
        <v>46</v>
      </c>
      <c r="B1869" s="18">
        <v>0.38869999999999999</v>
      </c>
      <c r="C1869" s="18">
        <v>0.88260000000000005</v>
      </c>
      <c r="D1869" s="18">
        <v>0.49930000000000002</v>
      </c>
      <c r="E1869" s="18">
        <v>16.6419</v>
      </c>
      <c r="F1869" s="18">
        <v>16.193109969999998</v>
      </c>
      <c r="G1869" s="18">
        <v>11.578900000000001</v>
      </c>
      <c r="H1869" s="18">
        <v>5.1630000000000003</v>
      </c>
      <c r="I1869" s="18">
        <v>52.248399999999997</v>
      </c>
      <c r="J1869" s="18">
        <v>24.3215</v>
      </c>
      <c r="K1869" s="18">
        <v>18.037600000000001</v>
      </c>
      <c r="L1869" s="18">
        <v>12.707599999999999</v>
      </c>
      <c r="M1869" s="18">
        <v>34.837899999999998</v>
      </c>
      <c r="N1869" s="18">
        <v>25.8369</v>
      </c>
      <c r="O1869" s="18">
        <v>18.202300000000001</v>
      </c>
      <c r="P1869" s="4">
        <f>IF('Data 1Q Ahead No Spaces'!T1869&lt;5,0,IF('Data 1Q Ahead No Spaces'!T1869&lt;11,1,IF('Data 1Q Ahead No Spaces'!T1869&lt;17,2,3)))</f>
        <v>1</v>
      </c>
      <c r="Q1869" s="18">
        <v>3123.6131</v>
      </c>
      <c r="R1869" s="7">
        <f>VLOOKUP('Data 1Q Ahead No Spaces'!W1869,Industry!$A$2:$B$11,2,FALSE)</f>
        <v>4</v>
      </c>
    </row>
    <row r="1870" spans="1:18" ht="15" customHeight="1" x14ac:dyDescent="0.35">
      <c r="A1870" s="4">
        <f>IF('Data 1Q Ahead No Spaces'!A1870='Data 1Q Ahead No Spaces'!A1869,'Data to Use'!A1869,'Data to Use'!A1869+1)</f>
        <v>46</v>
      </c>
      <c r="B1870" s="18">
        <v>0.45069999999999999</v>
      </c>
      <c r="C1870" s="18">
        <v>0.84189999999999998</v>
      </c>
      <c r="D1870" s="18">
        <v>0.58140000000000003</v>
      </c>
      <c r="E1870" s="18">
        <v>17.1465</v>
      </c>
      <c r="F1870" s="18">
        <v>16.193109969999998</v>
      </c>
      <c r="G1870" s="18">
        <v>13.193099999999999</v>
      </c>
      <c r="H1870" s="18">
        <v>7.2130000000000001</v>
      </c>
      <c r="I1870" s="18">
        <v>52.474600000000002</v>
      </c>
      <c r="J1870" s="18">
        <v>22.9984</v>
      </c>
      <c r="K1870" s="18">
        <v>17.425799999999999</v>
      </c>
      <c r="L1870" s="18">
        <v>12.068300000000001</v>
      </c>
      <c r="M1870" s="18">
        <v>31.979099999999999</v>
      </c>
      <c r="N1870" s="18">
        <v>24.230399999999999</v>
      </c>
      <c r="O1870" s="18">
        <v>16.780899999999999</v>
      </c>
      <c r="P1870" s="4">
        <f>IF('Data 1Q Ahead No Spaces'!T1870&lt;5,0,IF('Data 1Q Ahead No Spaces'!T1870&lt;11,1,IF('Data 1Q Ahead No Spaces'!T1870&lt;17,2,3)))</f>
        <v>1</v>
      </c>
      <c r="Q1870" s="18">
        <v>3187.56</v>
      </c>
      <c r="R1870" s="7">
        <f>VLOOKUP('Data 1Q Ahead No Spaces'!W1870,Industry!$A$2:$B$11,2,FALSE)</f>
        <v>4</v>
      </c>
    </row>
    <row r="1871" spans="1:18" ht="15" customHeight="1" x14ac:dyDescent="0.35">
      <c r="A1871" s="4">
        <f>IF('Data 1Q Ahead No Spaces'!A1871='Data 1Q Ahead No Spaces'!A1870,'Data to Use'!A1870,'Data to Use'!A1870+1)</f>
        <v>46</v>
      </c>
      <c r="B1871" s="18">
        <v>0.49990000000000001</v>
      </c>
      <c r="C1871" s="18">
        <v>1.0269999999999999</v>
      </c>
      <c r="D1871" s="18">
        <v>0.64459999999999995</v>
      </c>
      <c r="E1871" s="18">
        <v>16.9254</v>
      </c>
      <c r="F1871" s="18">
        <v>16.193109969999998</v>
      </c>
      <c r="G1871" s="18">
        <v>13.867699999999999</v>
      </c>
      <c r="H1871" s="18">
        <v>7.8179999999999996</v>
      </c>
      <c r="I1871" s="18">
        <v>49.505800000000001</v>
      </c>
      <c r="J1871" s="18">
        <v>26.811699999999998</v>
      </c>
      <c r="K1871" s="18">
        <v>19.279699999999998</v>
      </c>
      <c r="L1871" s="18">
        <v>13.273300000000001</v>
      </c>
      <c r="M1871" s="18">
        <v>39.067300000000003</v>
      </c>
      <c r="N1871" s="18">
        <v>28.092400000000001</v>
      </c>
      <c r="O1871" s="18">
        <v>19.340599999999998</v>
      </c>
      <c r="P1871" s="4">
        <f>IF('Data 1Q Ahead No Spaces'!T1871&lt;5,0,IF('Data 1Q Ahead No Spaces'!T1871&lt;11,1,IF('Data 1Q Ahead No Spaces'!T1871&lt;17,2,3)))</f>
        <v>1</v>
      </c>
      <c r="Q1871" s="18">
        <v>3419.2305000000001</v>
      </c>
      <c r="R1871" s="7">
        <f>VLOOKUP('Data 1Q Ahead No Spaces'!W1871,Industry!$A$2:$B$11,2,FALSE)</f>
        <v>4</v>
      </c>
    </row>
    <row r="1872" spans="1:18" ht="15" customHeight="1" x14ac:dyDescent="0.35">
      <c r="A1872" s="4">
        <f>IF('Data 1Q Ahead No Spaces'!A1872='Data 1Q Ahead No Spaces'!A1871,'Data to Use'!A1871,'Data to Use'!A1871+1)</f>
        <v>46</v>
      </c>
      <c r="B1872" s="18">
        <v>0.42659999999999998</v>
      </c>
      <c r="C1872" s="18">
        <v>0.89429999999999998</v>
      </c>
      <c r="D1872" s="18">
        <v>0.54800000000000004</v>
      </c>
      <c r="E1872" s="18">
        <v>17.0215</v>
      </c>
      <c r="F1872" s="18">
        <v>15.4566</v>
      </c>
      <c r="G1872" s="18">
        <v>13.614599999999999</v>
      </c>
      <c r="H1872" s="18">
        <v>7.7720000000000002</v>
      </c>
      <c r="I1872" s="18">
        <v>51.521299999999997</v>
      </c>
      <c r="J1872" s="18">
        <v>26.482500000000002</v>
      </c>
      <c r="K1872" s="18">
        <v>19.689499999999999</v>
      </c>
      <c r="L1872" s="18">
        <v>13.6441</v>
      </c>
      <c r="M1872" s="18">
        <v>34.500500000000002</v>
      </c>
      <c r="N1872" s="18">
        <v>25.6509</v>
      </c>
      <c r="O1872" s="18">
        <v>17.775099999999998</v>
      </c>
      <c r="P1872" s="4">
        <f>IF('Data 1Q Ahead No Spaces'!T1872&lt;5,0,IF('Data 1Q Ahead No Spaces'!T1872&lt;11,1,IF('Data 1Q Ahead No Spaces'!T1872&lt;17,2,3)))</f>
        <v>1</v>
      </c>
      <c r="Q1872" s="18">
        <v>3731.1995999999999</v>
      </c>
      <c r="R1872" s="7">
        <f>VLOOKUP('Data 1Q Ahead No Spaces'!W1872,Industry!$A$2:$B$11,2,FALSE)</f>
        <v>4</v>
      </c>
    </row>
    <row r="1873" spans="1:18" ht="15" customHeight="1" x14ac:dyDescent="0.35">
      <c r="A1873" s="4">
        <f>IF('Data 1Q Ahead No Spaces'!A1873='Data 1Q Ahead No Spaces'!A1872,'Data to Use'!A1872,'Data to Use'!A1872+1)</f>
        <v>46</v>
      </c>
      <c r="B1873" s="18">
        <v>0.63670000000000004</v>
      </c>
      <c r="C1873" s="18">
        <v>1.093</v>
      </c>
      <c r="D1873" s="18">
        <v>0.8165</v>
      </c>
      <c r="E1873" s="18">
        <v>13.521100000000001</v>
      </c>
      <c r="F1873" s="18">
        <v>11.083600000000001</v>
      </c>
      <c r="G1873" s="18">
        <v>9.6740999999999993</v>
      </c>
      <c r="H1873" s="18">
        <v>7.5880000000000001</v>
      </c>
      <c r="I1873" s="18">
        <v>49.289700000000003</v>
      </c>
      <c r="J1873" s="18">
        <v>27.224499999999999</v>
      </c>
      <c r="K1873" s="18">
        <v>18.690799999999999</v>
      </c>
      <c r="L1873" s="18">
        <v>13.418900000000001</v>
      </c>
      <c r="M1873" s="18">
        <v>45.657499999999999</v>
      </c>
      <c r="N1873" s="18">
        <v>31.345800000000001</v>
      </c>
      <c r="O1873" s="18">
        <v>22.5045</v>
      </c>
      <c r="P1873" s="4">
        <f>IF('Data 1Q Ahead No Spaces'!T1873&lt;5,0,IF('Data 1Q Ahead No Spaces'!T1873&lt;11,1,IF('Data 1Q Ahead No Spaces'!T1873&lt;17,2,3)))</f>
        <v>1</v>
      </c>
      <c r="Q1873" s="18">
        <v>3718.1253000000002</v>
      </c>
      <c r="R1873" s="7">
        <f>VLOOKUP('Data 1Q Ahead No Spaces'!W1873,Industry!$A$2:$B$11,2,FALSE)</f>
        <v>4</v>
      </c>
    </row>
    <row r="1874" spans="1:18" ht="15" customHeight="1" x14ac:dyDescent="0.35">
      <c r="A1874" s="4">
        <f>IF('Data 1Q Ahead No Spaces'!A1874='Data 1Q Ahead No Spaces'!A1873,'Data to Use'!A1873,'Data to Use'!A1873+1)</f>
        <v>46</v>
      </c>
      <c r="B1874" s="18">
        <v>1.0962000000000001</v>
      </c>
      <c r="C1874" s="18">
        <v>1.6328</v>
      </c>
      <c r="D1874" s="18">
        <v>1.4111</v>
      </c>
      <c r="E1874" s="18">
        <v>13.5959</v>
      </c>
      <c r="F1874" s="18">
        <v>11.4551</v>
      </c>
      <c r="G1874" s="18">
        <v>10.340299999999999</v>
      </c>
      <c r="H1874" s="18">
        <v>10.753</v>
      </c>
      <c r="I1874" s="18">
        <v>42.171500000000002</v>
      </c>
      <c r="J1874" s="18">
        <v>38.811500000000002</v>
      </c>
      <c r="K1874" s="18">
        <v>22.7211</v>
      </c>
      <c r="L1874" s="18">
        <v>16.3674</v>
      </c>
      <c r="M1874" s="18">
        <v>70.816599999999994</v>
      </c>
      <c r="N1874" s="18">
        <v>41.457700000000003</v>
      </c>
      <c r="O1874" s="18">
        <v>29.8645</v>
      </c>
      <c r="P1874" s="4">
        <f>IF('Data 1Q Ahead No Spaces'!T1874&lt;5,0,IF('Data 1Q Ahead No Spaces'!T1874&lt;11,1,IF('Data 1Q Ahead No Spaces'!T1874&lt;17,2,3)))</f>
        <v>1</v>
      </c>
      <c r="Q1874" s="18">
        <v>4447.4948999999997</v>
      </c>
      <c r="R1874" s="7">
        <f>VLOOKUP('Data 1Q Ahead No Spaces'!W1874,Industry!$A$2:$B$11,2,FALSE)</f>
        <v>4</v>
      </c>
    </row>
    <row r="1875" spans="1:18" ht="15" customHeight="1" x14ac:dyDescent="0.35">
      <c r="A1875" s="4">
        <f>IF('Data 1Q Ahead No Spaces'!A1875='Data 1Q Ahead No Spaces'!A1874,'Data to Use'!A1874,'Data to Use'!A1874+1)</f>
        <v>46</v>
      </c>
      <c r="B1875" s="18">
        <v>0.86240000000000006</v>
      </c>
      <c r="C1875" s="18">
        <v>1.3232999999999999</v>
      </c>
      <c r="D1875" s="18">
        <v>1.1045</v>
      </c>
      <c r="E1875" s="18">
        <v>12.3604</v>
      </c>
      <c r="F1875" s="18">
        <v>9.8039000000000005</v>
      </c>
      <c r="G1875" s="18">
        <v>10.236599999999999</v>
      </c>
      <c r="H1875" s="18">
        <v>12.175000000000001</v>
      </c>
      <c r="I1875" s="18">
        <v>42.811999999999998</v>
      </c>
      <c r="J1875" s="18">
        <v>38.192100000000003</v>
      </c>
      <c r="K1875" s="18">
        <v>24.038499999999999</v>
      </c>
      <c r="L1875" s="18">
        <v>16.3508</v>
      </c>
      <c r="M1875" s="18">
        <v>58.879100000000001</v>
      </c>
      <c r="N1875" s="18">
        <v>37.059100000000001</v>
      </c>
      <c r="O1875" s="18">
        <v>25.2073</v>
      </c>
      <c r="P1875" s="4">
        <f>IF('Data 1Q Ahead No Spaces'!T1875&lt;5,0,IF('Data 1Q Ahead No Spaces'!T1875&lt;11,1,IF('Data 1Q Ahead No Spaces'!T1875&lt;17,2,3)))</f>
        <v>1</v>
      </c>
      <c r="Q1875" s="18">
        <v>4542.8288000000002</v>
      </c>
      <c r="R1875" s="7">
        <f>VLOOKUP('Data 1Q Ahead No Spaces'!W1875,Industry!$A$2:$B$11,2,FALSE)</f>
        <v>4</v>
      </c>
    </row>
    <row r="1876" spans="1:18" ht="15" customHeight="1" x14ac:dyDescent="0.35">
      <c r="A1876" s="4">
        <f>IF('Data 1Q Ahead No Spaces'!A1876='Data 1Q Ahead No Spaces'!A1875,'Data to Use'!A1875,'Data to Use'!A1875+1)</f>
        <v>46</v>
      </c>
      <c r="B1876" s="18">
        <v>0.77910000000000001</v>
      </c>
      <c r="C1876" s="18">
        <v>1.2662</v>
      </c>
      <c r="D1876" s="18">
        <v>0.99250000000000005</v>
      </c>
      <c r="E1876" s="18">
        <v>13.726800000000001</v>
      </c>
      <c r="F1876" s="18">
        <v>11.532500000000001</v>
      </c>
      <c r="G1876" s="18">
        <v>11.179</v>
      </c>
      <c r="H1876" s="18">
        <v>10.497</v>
      </c>
      <c r="I1876" s="18">
        <v>43.857399999999998</v>
      </c>
      <c r="J1876" s="18">
        <v>36.435299999999998</v>
      </c>
      <c r="K1876" s="18">
        <v>23.454499999999999</v>
      </c>
      <c r="L1876" s="18">
        <v>15.9796</v>
      </c>
      <c r="M1876" s="18">
        <v>55.344499999999996</v>
      </c>
      <c r="N1876" s="18">
        <v>35.626899999999999</v>
      </c>
      <c r="O1876" s="18">
        <v>24.2727</v>
      </c>
      <c r="P1876" s="4">
        <f>IF('Data 1Q Ahead No Spaces'!T1876&lt;5,0,IF('Data 1Q Ahead No Spaces'!T1876&lt;11,1,IF('Data 1Q Ahead No Spaces'!T1876&lt;17,2,3)))</f>
        <v>1</v>
      </c>
      <c r="Q1876" s="18">
        <v>4948.7799000000005</v>
      </c>
      <c r="R1876" s="7">
        <f>VLOOKUP('Data 1Q Ahead No Spaces'!W1876,Industry!$A$2:$B$11,2,FALSE)</f>
        <v>4</v>
      </c>
    </row>
    <row r="1877" spans="1:18" ht="15" customHeight="1" x14ac:dyDescent="0.35">
      <c r="A1877" s="4">
        <f>IF('Data 1Q Ahead No Spaces'!A1877='Data 1Q Ahead No Spaces'!A1876,'Data to Use'!A1876,'Data to Use'!A1876+1)</f>
        <v>46</v>
      </c>
      <c r="B1877" s="18">
        <v>1.6135999999999999</v>
      </c>
      <c r="C1877" s="18">
        <v>2.2473000000000001</v>
      </c>
      <c r="D1877" s="18">
        <v>2.0611999999999999</v>
      </c>
      <c r="E1877" s="18">
        <v>9.7698999999999998</v>
      </c>
      <c r="F1877" s="18">
        <v>8.5464000000000002</v>
      </c>
      <c r="G1877" s="18">
        <v>6.9568000000000003</v>
      </c>
      <c r="H1877" s="18">
        <v>11.744999999999999</v>
      </c>
      <c r="I1877" s="18">
        <v>36.8431</v>
      </c>
      <c r="J1877" s="18">
        <v>79.426400000000001</v>
      </c>
      <c r="K1877" s="18">
        <v>40.146500000000003</v>
      </c>
      <c r="L1877" s="18">
        <v>29.263200000000001</v>
      </c>
      <c r="M1877" s="18">
        <v>97.841499999999996</v>
      </c>
      <c r="N1877" s="18">
        <v>49.454500000000003</v>
      </c>
      <c r="O1877" s="18">
        <v>36.047899999999998</v>
      </c>
      <c r="P1877" s="4">
        <f>IF('Data 1Q Ahead No Spaces'!T1877&lt;5,0,IF('Data 1Q Ahead No Spaces'!T1877&lt;11,1,IF('Data 1Q Ahead No Spaces'!T1877&lt;17,2,3)))</f>
        <v>1</v>
      </c>
      <c r="Q1877" s="18">
        <v>5190.4915000000001</v>
      </c>
      <c r="R1877" s="7">
        <f>VLOOKUP('Data 1Q Ahead No Spaces'!W1877,Industry!$A$2:$B$11,2,FALSE)</f>
        <v>4</v>
      </c>
    </row>
    <row r="1878" spans="1:18" ht="15" customHeight="1" x14ac:dyDescent="0.35">
      <c r="A1878" s="4">
        <f>IF('Data 1Q Ahead No Spaces'!A1878='Data 1Q Ahead No Spaces'!A1877,'Data to Use'!A1877,'Data to Use'!A1877+1)</f>
        <v>46</v>
      </c>
      <c r="B1878" s="18">
        <v>1.9131</v>
      </c>
      <c r="C1878" s="18">
        <v>2.6630000000000003</v>
      </c>
      <c r="D1878" s="18">
        <v>2.4119999999999999</v>
      </c>
      <c r="E1878" s="18">
        <v>9.5233000000000008</v>
      </c>
      <c r="F1878" s="18">
        <v>8.4181000000000008</v>
      </c>
      <c r="G1878" s="18">
        <v>7.6104000000000003</v>
      </c>
      <c r="H1878" s="18">
        <v>17.004999999999999</v>
      </c>
      <c r="I1878" s="18">
        <v>35.555100000000003</v>
      </c>
      <c r="J1878" s="18">
        <v>99.264899999999997</v>
      </c>
      <c r="K1878" s="18">
        <v>45.59</v>
      </c>
      <c r="L1878" s="18">
        <v>35.293700000000001</v>
      </c>
      <c r="M1878" s="18">
        <v>117.7341</v>
      </c>
      <c r="N1878" s="18">
        <v>54.072400000000002</v>
      </c>
      <c r="O1878" s="18">
        <v>41.860500000000002</v>
      </c>
      <c r="P1878" s="4">
        <f>IF('Data 1Q Ahead No Spaces'!T1878&lt;5,0,IF('Data 1Q Ahead No Spaces'!T1878&lt;11,1,IF('Data 1Q Ahead No Spaces'!T1878&lt;17,2,3)))</f>
        <v>1</v>
      </c>
      <c r="Q1878" s="18">
        <v>5807.2433000000001</v>
      </c>
      <c r="R1878" s="7">
        <f>VLOOKUP('Data 1Q Ahead No Spaces'!W1878,Industry!$A$2:$B$11,2,FALSE)</f>
        <v>4</v>
      </c>
    </row>
    <row r="1879" spans="1:18" ht="15" customHeight="1" x14ac:dyDescent="0.35">
      <c r="A1879" s="4">
        <f>IF('Data 1Q Ahead No Spaces'!A1879='Data 1Q Ahead No Spaces'!A1878,'Data to Use'!A1878,'Data to Use'!A1878+1)</f>
        <v>46</v>
      </c>
      <c r="B1879" s="18">
        <v>1.4144000000000001</v>
      </c>
      <c r="C1879" s="18">
        <v>2.0144000000000002</v>
      </c>
      <c r="D1879" s="18">
        <v>1.7976999999999999</v>
      </c>
      <c r="E1879" s="18">
        <v>10.5022</v>
      </c>
      <c r="F1879" s="18">
        <v>8.1212</v>
      </c>
      <c r="G1879" s="18">
        <v>8.4215</v>
      </c>
      <c r="H1879" s="18">
        <v>16.376000000000001</v>
      </c>
      <c r="I1879" s="18">
        <v>37.295299999999997</v>
      </c>
      <c r="J1879" s="18">
        <v>54.623600000000003</v>
      </c>
      <c r="K1879" s="18">
        <v>28.647300000000001</v>
      </c>
      <c r="L1879" s="18">
        <v>20.3721</v>
      </c>
      <c r="M1879" s="18">
        <v>90.676500000000004</v>
      </c>
      <c r="N1879" s="18">
        <v>47.555100000000003</v>
      </c>
      <c r="O1879" s="18">
        <v>33.818100000000001</v>
      </c>
      <c r="P1879" s="4">
        <f>IF('Data 1Q Ahead No Spaces'!T1879&lt;5,0,IF('Data 1Q Ahead No Spaces'!T1879&lt;11,1,IF('Data 1Q Ahead No Spaces'!T1879&lt;17,2,3)))</f>
        <v>1</v>
      </c>
      <c r="Q1879" s="18">
        <v>6818.4957999999997</v>
      </c>
      <c r="R1879" s="7">
        <f>VLOOKUP('Data 1Q Ahead No Spaces'!W1879,Industry!$A$2:$B$11,2,FALSE)</f>
        <v>4</v>
      </c>
    </row>
    <row r="1880" spans="1:18" ht="15" customHeight="1" x14ac:dyDescent="0.35">
      <c r="A1880" s="4">
        <f>IF('Data 1Q Ahead No Spaces'!A1880='Data 1Q Ahead No Spaces'!A1879,'Data to Use'!A1879,'Data to Use'!A1879+1)</f>
        <v>46</v>
      </c>
      <c r="B1880" s="18">
        <v>1.6566000000000001</v>
      </c>
      <c r="C1880" s="18">
        <v>2.3022</v>
      </c>
      <c r="D1880" s="18">
        <v>2.1221000000000001</v>
      </c>
      <c r="E1880" s="18">
        <v>11.147600000000001</v>
      </c>
      <c r="F1880" s="18">
        <v>9.9617000000000004</v>
      </c>
      <c r="G1880" s="18">
        <v>8.7802000000000007</v>
      </c>
      <c r="H1880" s="18">
        <v>15.494</v>
      </c>
      <c r="I1880" s="18">
        <v>38.291899999999998</v>
      </c>
      <c r="J1880" s="18">
        <v>81.430300000000003</v>
      </c>
      <c r="K1880" s="18">
        <v>39.938099999999999</v>
      </c>
      <c r="L1880" s="18">
        <v>31.1812</v>
      </c>
      <c r="M1880" s="18">
        <v>103.89149999999999</v>
      </c>
      <c r="N1880" s="18">
        <v>50.954300000000003</v>
      </c>
      <c r="O1880" s="18">
        <v>39.781999999999996</v>
      </c>
      <c r="P1880" s="4">
        <f>IF('Data 1Q Ahead No Spaces'!T1880&lt;5,0,IF('Data 1Q Ahead No Spaces'!T1880&lt;11,1,IF('Data 1Q Ahead No Spaces'!T1880&lt;17,2,3)))</f>
        <v>1</v>
      </c>
      <c r="Q1880" s="18">
        <v>7672.6121999999996</v>
      </c>
      <c r="R1880" s="7">
        <f>VLOOKUP('Data 1Q Ahead No Spaces'!W1880,Industry!$A$2:$B$11,2,FALSE)</f>
        <v>4</v>
      </c>
    </row>
    <row r="1881" spans="1:18" ht="15" customHeight="1" x14ac:dyDescent="0.35">
      <c r="A1881" s="4">
        <f>IF('Data 1Q Ahead No Spaces'!A1881='Data 1Q Ahead No Spaces'!A1880,'Data to Use'!A1880,'Data to Use'!A1880+1)</f>
        <v>46</v>
      </c>
      <c r="B1881" s="18">
        <v>1.8721999999999999</v>
      </c>
      <c r="C1881" s="18">
        <v>2.4657999999999998</v>
      </c>
      <c r="D1881" s="18">
        <v>2.3641999999999999</v>
      </c>
      <c r="E1881" s="18">
        <v>6.4760999999999997</v>
      </c>
      <c r="F1881" s="18">
        <v>5.3785999999999996</v>
      </c>
      <c r="G1881" s="18">
        <v>5.0171000000000001</v>
      </c>
      <c r="H1881" s="18">
        <v>19.414000000000001</v>
      </c>
      <c r="I1881" s="18">
        <v>35.186700000000002</v>
      </c>
      <c r="J1881" s="18">
        <v>82.718999999999994</v>
      </c>
      <c r="K1881" s="18">
        <v>36.940100000000001</v>
      </c>
      <c r="L1881" s="18">
        <v>29.106100000000001</v>
      </c>
      <c r="M1881" s="18">
        <v>123.92700000000001</v>
      </c>
      <c r="N1881" s="18">
        <v>55.342599999999997</v>
      </c>
      <c r="O1881" s="18">
        <v>43.605800000000002</v>
      </c>
      <c r="P1881" s="4">
        <f>IF('Data 1Q Ahead No Spaces'!T1881&lt;5,0,IF('Data 1Q Ahead No Spaces'!T1881&lt;11,1,IF('Data 1Q Ahead No Spaces'!T1881&lt;17,2,3)))</f>
        <v>1</v>
      </c>
      <c r="Q1881" s="18">
        <v>8207.6126999999997</v>
      </c>
      <c r="R1881" s="7">
        <f>VLOOKUP('Data 1Q Ahead No Spaces'!W1881,Industry!$A$2:$B$11,2,FALSE)</f>
        <v>4</v>
      </c>
    </row>
    <row r="1882" spans="1:18" ht="15" customHeight="1" x14ac:dyDescent="0.35">
      <c r="A1882" s="4">
        <f>IF('Data 1Q Ahead No Spaces'!A1882='Data 1Q Ahead No Spaces'!A1881,'Data to Use'!A1881,'Data to Use'!A1881+1)</f>
        <v>46</v>
      </c>
      <c r="B1882" s="18">
        <v>1.7017</v>
      </c>
      <c r="C1882" s="18">
        <v>2.3458999999999999</v>
      </c>
      <c r="D1882" s="18">
        <v>2.2086000000000001</v>
      </c>
      <c r="E1882" s="18">
        <v>9.0128000000000004</v>
      </c>
      <c r="F1882" s="18">
        <v>7.3649000000000004</v>
      </c>
      <c r="G1882" s="18">
        <v>6.6151999999999997</v>
      </c>
      <c r="H1882" s="18">
        <v>26.989000000000001</v>
      </c>
      <c r="I1882" s="18">
        <v>35.1295</v>
      </c>
      <c r="J1882" s="18">
        <v>79.1785</v>
      </c>
      <c r="K1882" s="18">
        <v>35.4437</v>
      </c>
      <c r="L1882" s="18">
        <v>27.815000000000001</v>
      </c>
      <c r="M1882" s="18">
        <v>123.3926</v>
      </c>
      <c r="N1882" s="18">
        <v>55.235799999999998</v>
      </c>
      <c r="O1882" s="18">
        <v>43.347200000000001</v>
      </c>
      <c r="P1882" s="4">
        <f>IF('Data 1Q Ahead No Spaces'!T1882&lt;5,0,IF('Data 1Q Ahead No Spaces'!T1882&lt;11,1,IF('Data 1Q Ahead No Spaces'!T1882&lt;17,2,3)))</f>
        <v>1</v>
      </c>
      <c r="Q1882" s="18">
        <v>8927.3551000000007</v>
      </c>
      <c r="R1882" s="7">
        <f>VLOOKUP('Data 1Q Ahead No Spaces'!W1882,Industry!$A$2:$B$11,2,FALSE)</f>
        <v>4</v>
      </c>
    </row>
    <row r="1883" spans="1:18" ht="15" customHeight="1" x14ac:dyDescent="0.35">
      <c r="A1883" s="4">
        <f>IF('Data 1Q Ahead No Spaces'!A1883='Data 1Q Ahead No Spaces'!A1882,'Data to Use'!A1882,'Data to Use'!A1882+1)</f>
        <v>46</v>
      </c>
      <c r="B1883" s="18">
        <v>1.7776000000000001</v>
      </c>
      <c r="C1883" s="18">
        <v>2.4497</v>
      </c>
      <c r="D1883" s="18">
        <v>2.2810999999999999</v>
      </c>
      <c r="E1883" s="18">
        <v>8.3802000000000003</v>
      </c>
      <c r="F1883" s="18">
        <v>6.8644999999999996</v>
      </c>
      <c r="G1883" s="18">
        <v>6.8929</v>
      </c>
      <c r="H1883" s="18">
        <v>28</v>
      </c>
      <c r="I1883" s="18">
        <v>36.236199999999997</v>
      </c>
      <c r="J1883" s="18">
        <v>47.793599999999998</v>
      </c>
      <c r="K1883" s="18">
        <v>23.824000000000002</v>
      </c>
      <c r="L1883" s="18">
        <v>17.3186</v>
      </c>
      <c r="M1883" s="18">
        <v>100.611</v>
      </c>
      <c r="N1883" s="18">
        <v>50.152299999999997</v>
      </c>
      <c r="O1883" s="18">
        <v>36.457599999999999</v>
      </c>
      <c r="P1883" s="4">
        <f>IF('Data 1Q Ahead No Spaces'!T1883&lt;5,0,IF('Data 1Q Ahead No Spaces'!T1883&lt;11,1,IF('Data 1Q Ahead No Spaces'!T1883&lt;17,2,3)))</f>
        <v>1</v>
      </c>
      <c r="Q1883" s="18">
        <v>11139.6427</v>
      </c>
      <c r="R1883" s="7">
        <f>VLOOKUP('Data 1Q Ahead No Spaces'!W1883,Industry!$A$2:$B$11,2,FALSE)</f>
        <v>4</v>
      </c>
    </row>
    <row r="1884" spans="1:18" ht="15" customHeight="1" x14ac:dyDescent="0.35">
      <c r="A1884" s="4">
        <f>IF('Data 1Q Ahead No Spaces'!A1884='Data 1Q Ahead No Spaces'!A1883,'Data to Use'!A1883,'Data to Use'!A1883+1)</f>
        <v>46</v>
      </c>
      <c r="B1884" s="18">
        <v>1.2222999999999999</v>
      </c>
      <c r="C1884" s="18">
        <v>1.7292000000000001</v>
      </c>
      <c r="D1884" s="18">
        <v>1.5628</v>
      </c>
      <c r="E1884" s="18">
        <v>8.3929000000000009</v>
      </c>
      <c r="F1884" s="18">
        <v>7.2857000000000003</v>
      </c>
      <c r="G1884" s="18">
        <v>6.6786000000000003</v>
      </c>
      <c r="H1884" s="18">
        <v>28</v>
      </c>
      <c r="I1884" s="18">
        <v>36.598300000000002</v>
      </c>
      <c r="J1884" s="18">
        <v>42.328800000000001</v>
      </c>
      <c r="K1884" s="18">
        <v>20.855399999999999</v>
      </c>
      <c r="L1884" s="18">
        <v>15.4916</v>
      </c>
      <c r="M1884" s="18">
        <v>102.9629</v>
      </c>
      <c r="N1884" s="18">
        <v>50.729900000000001</v>
      </c>
      <c r="O1884" s="18">
        <v>37.682600000000001</v>
      </c>
      <c r="P1884" s="4">
        <f>IF('Data 1Q Ahead No Spaces'!T1884&lt;5,0,IF('Data 1Q Ahead No Spaces'!T1884&lt;11,1,IF('Data 1Q Ahead No Spaces'!T1884&lt;17,2,3)))</f>
        <v>1</v>
      </c>
      <c r="Q1884" s="18">
        <v>8540.8125</v>
      </c>
      <c r="R1884" s="7">
        <f>VLOOKUP('Data 1Q Ahead No Spaces'!W1884,Industry!$A$2:$B$11,2,FALSE)</f>
        <v>4</v>
      </c>
    </row>
    <row r="1885" spans="1:18" ht="15" customHeight="1" x14ac:dyDescent="0.35">
      <c r="A1885" s="4">
        <f>IF('Data 1Q Ahead No Spaces'!A1885='Data 1Q Ahead No Spaces'!A1884,'Data to Use'!A1884,'Data to Use'!A1884+1)</f>
        <v>46</v>
      </c>
      <c r="B1885" s="18">
        <v>1.1698999999999999</v>
      </c>
      <c r="C1885" s="18">
        <v>1.65</v>
      </c>
      <c r="D1885" s="18">
        <v>1.5057</v>
      </c>
      <c r="E1885" s="18">
        <v>7.96</v>
      </c>
      <c r="F1885" s="18">
        <v>6.44</v>
      </c>
      <c r="G1885" s="18">
        <v>6</v>
      </c>
      <c r="H1885" s="18">
        <v>25</v>
      </c>
      <c r="I1885" s="18">
        <v>37.394399999999997</v>
      </c>
      <c r="J1885" s="18">
        <v>44.632800000000003</v>
      </c>
      <c r="K1885" s="18">
        <v>22.0273</v>
      </c>
      <c r="L1885" s="18">
        <v>16.690200000000001</v>
      </c>
      <c r="M1885" s="18">
        <v>102.6255</v>
      </c>
      <c r="N1885" s="18">
        <v>50.6479</v>
      </c>
      <c r="O1885" s="18">
        <v>38.376199999999997</v>
      </c>
      <c r="P1885" s="4">
        <f>IF('Data 1Q Ahead No Spaces'!T1885&lt;5,0,IF('Data 1Q Ahead No Spaces'!T1885&lt;11,1,IF('Data 1Q Ahead No Spaces'!T1885&lt;17,2,3)))</f>
        <v>1</v>
      </c>
      <c r="Q1885" s="18">
        <v>12116.2598</v>
      </c>
      <c r="R1885" s="7">
        <f>VLOOKUP('Data 1Q Ahead No Spaces'!W1885,Industry!$A$2:$B$11,2,FALSE)</f>
        <v>4</v>
      </c>
    </row>
    <row r="1886" spans="1:18" ht="15" customHeight="1" x14ac:dyDescent="0.35">
      <c r="A1886" s="4">
        <f>IF('Data 1Q Ahead No Spaces'!A1886='Data 1Q Ahead No Spaces'!A1885,'Data to Use'!A1885,'Data to Use'!A1885+1)</f>
        <v>46</v>
      </c>
      <c r="B1886" s="18">
        <v>1.5952999999999999</v>
      </c>
      <c r="C1886" s="18">
        <v>2.1705000000000001</v>
      </c>
      <c r="D1886" s="18">
        <v>2.0163000000000002</v>
      </c>
      <c r="E1886" s="18">
        <v>10.2174</v>
      </c>
      <c r="F1886" s="18">
        <v>8.4347999999999992</v>
      </c>
      <c r="G1886" s="18">
        <v>8.0434999999999999</v>
      </c>
      <c r="H1886" s="18">
        <v>23</v>
      </c>
      <c r="I1886" s="18">
        <v>37.648000000000003</v>
      </c>
      <c r="J1886" s="18">
        <v>45.336399999999998</v>
      </c>
      <c r="K1886" s="18">
        <v>22.6919</v>
      </c>
      <c r="L1886" s="18">
        <v>17.068300000000001</v>
      </c>
      <c r="M1886" s="18">
        <v>99.790800000000004</v>
      </c>
      <c r="N1886" s="18">
        <v>49.947600000000001</v>
      </c>
      <c r="O1886" s="18">
        <v>37.569299999999998</v>
      </c>
      <c r="P1886" s="4">
        <f>IF('Data 1Q Ahead No Spaces'!T1886&lt;5,0,IF('Data 1Q Ahead No Spaces'!T1886&lt;11,1,IF('Data 1Q Ahead No Spaces'!T1886&lt;17,2,3)))</f>
        <v>1</v>
      </c>
      <c r="Q1886" s="18">
        <v>13828.4766</v>
      </c>
      <c r="R1886" s="7">
        <f>VLOOKUP('Data 1Q Ahead No Spaces'!W1886,Industry!$A$2:$B$11,2,FALSE)</f>
        <v>4</v>
      </c>
    </row>
    <row r="1887" spans="1:18" ht="15" customHeight="1" x14ac:dyDescent="0.35">
      <c r="A1887" s="4">
        <f>IF('Data 1Q Ahead No Spaces'!A1887='Data 1Q Ahead No Spaces'!A1886,'Data to Use'!A1886,'Data to Use'!A1886+1)</f>
        <v>46</v>
      </c>
      <c r="B1887" s="18">
        <v>1.4043000000000001</v>
      </c>
      <c r="C1887" s="18">
        <v>1.974</v>
      </c>
      <c r="D1887" s="18">
        <v>1.7934000000000001</v>
      </c>
      <c r="E1887" s="18">
        <v>12.0251</v>
      </c>
      <c r="F1887" s="18">
        <v>9.0309000000000008</v>
      </c>
      <c r="G1887" s="18">
        <v>9.5</v>
      </c>
      <c r="H1887" s="18">
        <v>22</v>
      </c>
      <c r="I1887" s="18">
        <v>37.996099999999998</v>
      </c>
      <c r="J1887" s="18">
        <v>44.7134</v>
      </c>
      <c r="K1887" s="18">
        <v>23.298999999999999</v>
      </c>
      <c r="L1887" s="18">
        <v>16.9894</v>
      </c>
      <c r="M1887" s="18">
        <v>91.910799999999995</v>
      </c>
      <c r="N1887" s="18">
        <v>47.892499999999998</v>
      </c>
      <c r="O1887" s="18">
        <v>34.922600000000003</v>
      </c>
      <c r="P1887" s="4">
        <f>IF('Data 1Q Ahead No Spaces'!T1887&lt;5,0,IF('Data 1Q Ahead No Spaces'!T1887&lt;11,1,IF('Data 1Q Ahead No Spaces'!T1887&lt;17,2,3)))</f>
        <v>1</v>
      </c>
      <c r="Q1887" s="18">
        <v>12567.131299999999</v>
      </c>
      <c r="R1887" s="7">
        <f>VLOOKUP('Data 1Q Ahead No Spaces'!W1887,Industry!$A$2:$B$11,2,FALSE)</f>
        <v>4</v>
      </c>
    </row>
    <row r="1888" spans="1:18" ht="15" customHeight="1" x14ac:dyDescent="0.35">
      <c r="A1888" s="4">
        <f>IF('Data 1Q Ahead No Spaces'!A1888='Data 1Q Ahead No Spaces'!A1887,'Data to Use'!A1887,'Data to Use'!A1887+1)</f>
        <v>46</v>
      </c>
      <c r="B1888" s="18">
        <v>1.3273999999999999</v>
      </c>
      <c r="C1888" s="18">
        <v>1.9986000000000002</v>
      </c>
      <c r="D1888" s="18">
        <v>1.7050999999999998</v>
      </c>
      <c r="E1888" s="18">
        <v>9.3912999999999993</v>
      </c>
      <c r="F1888" s="18">
        <v>8.3477999999999994</v>
      </c>
      <c r="G1888" s="18">
        <v>7.3042999999999996</v>
      </c>
      <c r="H1888" s="18">
        <v>23</v>
      </c>
      <c r="I1888" s="18">
        <v>41.384300000000003</v>
      </c>
      <c r="J1888" s="18">
        <v>40.8827</v>
      </c>
      <c r="K1888" s="18">
        <v>22.384699999999999</v>
      </c>
      <c r="L1888" s="18">
        <v>16.919</v>
      </c>
      <c r="M1888" s="18">
        <v>82.636499999999998</v>
      </c>
      <c r="N1888" s="18">
        <v>45.246400000000001</v>
      </c>
      <c r="O1888" s="18">
        <v>34.198500000000003</v>
      </c>
      <c r="P1888" s="4">
        <f>IF('Data 1Q Ahead No Spaces'!T1888&lt;5,0,IF('Data 1Q Ahead No Spaces'!T1888&lt;11,1,IF('Data 1Q Ahead No Spaces'!T1888&lt;17,2,3)))</f>
        <v>1</v>
      </c>
      <c r="Q1888" s="18">
        <v>9042.4146999999994</v>
      </c>
      <c r="R1888" s="7">
        <f>VLOOKUP('Data 1Q Ahead No Spaces'!W1888,Industry!$A$2:$B$11,2,FALSE)</f>
        <v>4</v>
      </c>
    </row>
    <row r="1889" spans="1:18" ht="15" customHeight="1" x14ac:dyDescent="0.35">
      <c r="A1889" s="4">
        <f>IF('Data 1Q Ahead No Spaces'!A1889='Data 1Q Ahead No Spaces'!A1888,'Data to Use'!A1888,'Data to Use'!A1888+1)</f>
        <v>46</v>
      </c>
      <c r="B1889" s="18">
        <v>1.3466</v>
      </c>
      <c r="C1889" s="18">
        <v>1.9473</v>
      </c>
      <c r="D1889" s="18">
        <v>1.7267999999999999</v>
      </c>
      <c r="E1889" s="18">
        <v>9.0869999999999997</v>
      </c>
      <c r="F1889" s="18">
        <v>7.2173999999999996</v>
      </c>
      <c r="G1889" s="18">
        <v>6.9130000000000003</v>
      </c>
      <c r="H1889" s="18">
        <v>23</v>
      </c>
      <c r="I1889" s="18">
        <v>42.027900000000002</v>
      </c>
      <c r="J1889" s="18">
        <v>39.828099999999999</v>
      </c>
      <c r="K1889" s="18">
        <v>22.070499999999999</v>
      </c>
      <c r="L1889" s="18">
        <v>16.738900000000001</v>
      </c>
      <c r="M1889" s="18">
        <v>80.458500000000001</v>
      </c>
      <c r="N1889" s="18">
        <v>44.585599999999999</v>
      </c>
      <c r="O1889" s="18">
        <v>33.814999999999998</v>
      </c>
      <c r="P1889" s="4">
        <f>IF('Data 1Q Ahead No Spaces'!T1889&lt;5,0,IF('Data 1Q Ahead No Spaces'!T1889&lt;11,1,IF('Data 1Q Ahead No Spaces'!T1889&lt;17,2,3)))</f>
        <v>1</v>
      </c>
      <c r="Q1889" s="18">
        <v>11914.4935</v>
      </c>
      <c r="R1889" s="7">
        <f>VLOOKUP('Data 1Q Ahead No Spaces'!W1889,Industry!$A$2:$B$11,2,FALSE)</f>
        <v>4</v>
      </c>
    </row>
    <row r="1890" spans="1:18" ht="15" customHeight="1" x14ac:dyDescent="0.35">
      <c r="A1890" s="4">
        <f>IF('Data 1Q Ahead No Spaces'!A1890='Data 1Q Ahead No Spaces'!A1889,'Data to Use'!A1889,'Data to Use'!A1889+1)</f>
        <v>46</v>
      </c>
      <c r="B1890" s="18">
        <v>1.4717</v>
      </c>
      <c r="C1890" s="18">
        <v>2.0838000000000001</v>
      </c>
      <c r="D1890" s="18">
        <v>1.8824000000000001</v>
      </c>
      <c r="E1890" s="18">
        <v>10.28</v>
      </c>
      <c r="F1890" s="18">
        <v>8.84</v>
      </c>
      <c r="G1890" s="18">
        <v>8.16</v>
      </c>
      <c r="H1890" s="18">
        <v>25</v>
      </c>
      <c r="I1890" s="18">
        <v>39.646099999999997</v>
      </c>
      <c r="J1890" s="18">
        <v>39.362299999999998</v>
      </c>
      <c r="K1890" s="18">
        <v>20.7836</v>
      </c>
      <c r="L1890" s="18">
        <v>15.605600000000001</v>
      </c>
      <c r="M1890" s="18">
        <v>89.391300000000001</v>
      </c>
      <c r="N1890" s="18">
        <v>47.199300000000001</v>
      </c>
      <c r="O1890" s="18">
        <v>35.440100000000001</v>
      </c>
      <c r="P1890" s="4">
        <f>IF('Data 1Q Ahead No Spaces'!T1890&lt;5,0,IF('Data 1Q Ahead No Spaces'!T1890&lt;11,1,IF('Data 1Q Ahead No Spaces'!T1890&lt;17,2,3)))</f>
        <v>1</v>
      </c>
      <c r="Q1890" s="18">
        <v>7745.5950000000003</v>
      </c>
      <c r="R1890" s="7">
        <f>VLOOKUP('Data 1Q Ahead No Spaces'!W1890,Industry!$A$2:$B$11,2,FALSE)</f>
        <v>4</v>
      </c>
    </row>
    <row r="1891" spans="1:18" ht="15" customHeight="1" x14ac:dyDescent="0.35">
      <c r="A1891" s="4">
        <f>IF('Data 1Q Ahead No Spaces'!A1891='Data 1Q Ahead No Spaces'!A1890,'Data to Use'!A1890,'Data to Use'!A1890+1)</f>
        <v>46</v>
      </c>
      <c r="B1891" s="18">
        <v>1.1396999999999999</v>
      </c>
      <c r="C1891" s="18">
        <v>1.7473999999999998</v>
      </c>
      <c r="D1891" s="18">
        <v>1.4333</v>
      </c>
      <c r="E1891" s="18">
        <v>11.0741</v>
      </c>
      <c r="F1891" s="18">
        <v>9.0370000000000008</v>
      </c>
      <c r="G1891" s="18">
        <v>9.2222000000000008</v>
      </c>
      <c r="H1891" s="18">
        <v>27</v>
      </c>
      <c r="I1891" s="18">
        <v>41.213000000000001</v>
      </c>
      <c r="J1891" s="18">
        <v>32.8874</v>
      </c>
      <c r="K1891" s="18">
        <v>18.688600000000001</v>
      </c>
      <c r="L1891" s="18">
        <v>13.553900000000001</v>
      </c>
      <c r="M1891" s="18">
        <v>75.975499999999997</v>
      </c>
      <c r="N1891" s="18">
        <v>43.173900000000003</v>
      </c>
      <c r="O1891" s="18">
        <v>31.311699999999998</v>
      </c>
      <c r="P1891" s="4">
        <f>IF('Data 1Q Ahead No Spaces'!T1891&lt;5,0,IF('Data 1Q Ahead No Spaces'!T1891&lt;11,1,IF('Data 1Q Ahead No Spaces'!T1891&lt;17,2,3)))</f>
        <v>1</v>
      </c>
      <c r="Q1891" s="18">
        <v>10547.114799999999</v>
      </c>
      <c r="R1891" s="7">
        <f>VLOOKUP('Data 1Q Ahead No Spaces'!W1891,Industry!$A$2:$B$11,2,FALSE)</f>
        <v>4</v>
      </c>
    </row>
    <row r="1892" spans="1:18" ht="15" customHeight="1" x14ac:dyDescent="0.35">
      <c r="A1892" s="4">
        <f>IF('Data 1Q Ahead No Spaces'!A1892='Data 1Q Ahead No Spaces'!A1891,'Data to Use'!A1891,'Data to Use'!A1891+1)</f>
        <v>46</v>
      </c>
      <c r="B1892" s="18">
        <v>1.0446</v>
      </c>
      <c r="C1892" s="18">
        <v>1.5506</v>
      </c>
      <c r="D1892" s="18">
        <v>1.3146</v>
      </c>
      <c r="E1892" s="18">
        <v>9.3461999999999996</v>
      </c>
      <c r="F1892" s="18">
        <v>8.6538000000000004</v>
      </c>
      <c r="G1892" s="18">
        <v>7.2691999999999997</v>
      </c>
      <c r="H1892" s="18">
        <v>26</v>
      </c>
      <c r="I1892" s="18">
        <v>44.127600000000001</v>
      </c>
      <c r="J1892" s="18">
        <v>21.3034</v>
      </c>
      <c r="K1892" s="18">
        <v>12.6793</v>
      </c>
      <c r="L1892" s="18">
        <v>9.4007000000000005</v>
      </c>
      <c r="M1892" s="18">
        <v>68.017499999999998</v>
      </c>
      <c r="N1892" s="18">
        <v>40.482399999999998</v>
      </c>
      <c r="O1892" s="18">
        <v>30.014500000000002</v>
      </c>
      <c r="P1892" s="4">
        <f>IF('Data 1Q Ahead No Spaces'!T1892&lt;5,0,IF('Data 1Q Ahead No Spaces'!T1892&lt;11,1,IF('Data 1Q Ahead No Spaces'!T1892&lt;17,2,3)))</f>
        <v>1</v>
      </c>
      <c r="Q1892" s="18">
        <v>9320.4897999999994</v>
      </c>
      <c r="R1892" s="7">
        <f>VLOOKUP('Data 1Q Ahead No Spaces'!W1892,Industry!$A$2:$B$11,2,FALSE)</f>
        <v>4</v>
      </c>
    </row>
    <row r="1893" spans="1:18" ht="15" customHeight="1" x14ac:dyDescent="0.35">
      <c r="A1893" s="4">
        <f>IF('Data 1Q Ahead No Spaces'!A1893='Data 1Q Ahead No Spaces'!A1892,'Data to Use'!A1892,'Data to Use'!A1892+1)</f>
        <v>46</v>
      </c>
      <c r="B1893" s="18">
        <v>1.1372</v>
      </c>
      <c r="C1893" s="18">
        <v>1.7056</v>
      </c>
      <c r="D1893" s="18">
        <v>1.4514</v>
      </c>
      <c r="E1893" s="18">
        <v>8.0434999999999999</v>
      </c>
      <c r="F1893" s="18">
        <v>6.8261000000000003</v>
      </c>
      <c r="G1893" s="18">
        <v>5.6086999999999998</v>
      </c>
      <c r="H1893" s="18">
        <v>23</v>
      </c>
      <c r="I1893" s="18">
        <v>38.613599999999998</v>
      </c>
      <c r="J1893" s="18">
        <v>23.997499999999999</v>
      </c>
      <c r="K1893" s="18">
        <v>13.2493</v>
      </c>
      <c r="L1893" s="18">
        <v>9.2662999999999993</v>
      </c>
      <c r="M1893" s="18">
        <v>81.122799999999998</v>
      </c>
      <c r="N1893" s="18">
        <v>44.788800000000002</v>
      </c>
      <c r="O1893" s="18">
        <v>31.324400000000001</v>
      </c>
      <c r="P1893" s="4">
        <f>IF('Data 1Q Ahead No Spaces'!T1893&lt;5,0,IF('Data 1Q Ahead No Spaces'!T1893&lt;11,1,IF('Data 1Q Ahead No Spaces'!T1893&lt;17,2,3)))</f>
        <v>1</v>
      </c>
      <c r="Q1893" s="18">
        <v>8387.7625000000007</v>
      </c>
      <c r="R1893" s="7">
        <f>VLOOKUP('Data 1Q Ahead No Spaces'!W1893,Industry!$A$2:$B$11,2,FALSE)</f>
        <v>4</v>
      </c>
    </row>
    <row r="1894" spans="1:18" ht="15" customHeight="1" x14ac:dyDescent="0.35">
      <c r="A1894" s="4">
        <f>IF('Data 1Q Ahead No Spaces'!A1894='Data 1Q Ahead No Spaces'!A1893,'Data to Use'!A1893,'Data to Use'!A1893+1)</f>
        <v>46</v>
      </c>
      <c r="B1894" s="18">
        <v>1.0318000000000001</v>
      </c>
      <c r="C1894" s="18">
        <v>1.5503</v>
      </c>
      <c r="D1894" s="18">
        <v>1.3407</v>
      </c>
      <c r="E1894" s="18">
        <v>9.7727000000000004</v>
      </c>
      <c r="F1894" s="18">
        <v>7.7272999999999996</v>
      </c>
      <c r="G1894" s="18">
        <v>7.1818</v>
      </c>
      <c r="H1894" s="18">
        <v>22</v>
      </c>
      <c r="I1894" s="18">
        <v>40.801600000000001</v>
      </c>
      <c r="J1894" s="18">
        <v>41.732799999999997</v>
      </c>
      <c r="K1894" s="18">
        <v>24.755700000000001</v>
      </c>
      <c r="L1894" s="18">
        <v>17.0276</v>
      </c>
      <c r="M1894" s="18">
        <v>68.578400000000002</v>
      </c>
      <c r="N1894" s="18">
        <v>40.680399999999999</v>
      </c>
      <c r="O1894" s="18">
        <v>27.981100000000001</v>
      </c>
      <c r="P1894" s="4">
        <f>IF('Data 1Q Ahead No Spaces'!T1894&lt;5,0,IF('Data 1Q Ahead No Spaces'!T1894&lt;11,1,IF('Data 1Q Ahead No Spaces'!T1894&lt;17,2,3)))</f>
        <v>1</v>
      </c>
      <c r="Q1894" s="18">
        <v>7438.3338000000003</v>
      </c>
      <c r="R1894" s="7">
        <f>VLOOKUP('Data 1Q Ahead No Spaces'!W1894,Industry!$A$2:$B$11,2,FALSE)</f>
        <v>4</v>
      </c>
    </row>
    <row r="1895" spans="1:18" ht="15" customHeight="1" x14ac:dyDescent="0.35">
      <c r="A1895" s="4">
        <f>IF('Data 1Q Ahead No Spaces'!A1895='Data 1Q Ahead No Spaces'!A1894,'Data to Use'!A1894,'Data to Use'!A1894+1)</f>
        <v>46</v>
      </c>
      <c r="B1895" s="18">
        <v>0.80620000000000003</v>
      </c>
      <c r="C1895" s="18">
        <v>1.4161000000000001</v>
      </c>
      <c r="D1895" s="18">
        <v>1.0621</v>
      </c>
      <c r="E1895" s="18">
        <v>17.117599999999999</v>
      </c>
      <c r="F1895" s="18">
        <v>10.764699999999999</v>
      </c>
      <c r="G1895" s="18">
        <v>13.7059</v>
      </c>
      <c r="H1895" s="18">
        <v>17</v>
      </c>
      <c r="I1895" s="18">
        <v>47.559399999999997</v>
      </c>
      <c r="J1895" s="18">
        <v>36.052599999999998</v>
      </c>
      <c r="K1895" s="18">
        <v>23.588200000000001</v>
      </c>
      <c r="L1895" s="18">
        <v>17.1464</v>
      </c>
      <c r="M1895" s="18">
        <v>52.842100000000002</v>
      </c>
      <c r="N1895" s="18">
        <v>34.573</v>
      </c>
      <c r="O1895" s="18">
        <v>25.131399999999999</v>
      </c>
      <c r="P1895" s="4">
        <f>IF('Data 1Q Ahead No Spaces'!T1895&lt;5,0,IF('Data 1Q Ahead No Spaces'!T1895&lt;11,1,IF('Data 1Q Ahead No Spaces'!T1895&lt;17,2,3)))</f>
        <v>1</v>
      </c>
      <c r="Q1895" s="18">
        <v>8011.9903999999997</v>
      </c>
      <c r="R1895" s="7">
        <f>VLOOKUP('Data 1Q Ahead No Spaces'!W1895,Industry!$A$2:$B$11,2,FALSE)</f>
        <v>4</v>
      </c>
    </row>
    <row r="1896" spans="1:18" ht="15" customHeight="1" x14ac:dyDescent="0.35">
      <c r="A1896" s="4">
        <f>IF('Data 1Q Ahead No Spaces'!A1896='Data 1Q Ahead No Spaces'!A1895,'Data to Use'!A1895,'Data to Use'!A1895+1)</f>
        <v>46</v>
      </c>
      <c r="B1896" s="18">
        <v>0.8589</v>
      </c>
      <c r="C1896" s="18">
        <v>1.4035</v>
      </c>
      <c r="D1896" s="18">
        <v>1.1311</v>
      </c>
      <c r="E1896" s="18">
        <v>18.583300000000001</v>
      </c>
      <c r="F1896" s="18">
        <v>15.833299999999999</v>
      </c>
      <c r="G1896" s="18">
        <v>14.5</v>
      </c>
      <c r="H1896" s="18">
        <v>12</v>
      </c>
      <c r="I1896" s="18">
        <v>45.929000000000002</v>
      </c>
      <c r="J1896" s="18">
        <v>38.9773</v>
      </c>
      <c r="K1896" s="18">
        <v>25.0914</v>
      </c>
      <c r="L1896" s="18">
        <v>17.901900000000001</v>
      </c>
      <c r="M1896" s="18">
        <v>55.340899999999998</v>
      </c>
      <c r="N1896" s="18">
        <v>35.625500000000002</v>
      </c>
      <c r="O1896" s="18">
        <v>25.4175</v>
      </c>
      <c r="P1896" s="4">
        <f>IF('Data 1Q Ahead No Spaces'!T1896&lt;5,0,IF('Data 1Q Ahead No Spaces'!T1896&lt;11,1,IF('Data 1Q Ahead No Spaces'!T1896&lt;17,2,3)))</f>
        <v>1</v>
      </c>
      <c r="Q1896" s="18">
        <v>8605.3490000000002</v>
      </c>
      <c r="R1896" s="7">
        <f>VLOOKUP('Data 1Q Ahead No Spaces'!W1896,Industry!$A$2:$B$11,2,FALSE)</f>
        <v>4</v>
      </c>
    </row>
    <row r="1897" spans="1:18" ht="15" customHeight="1" x14ac:dyDescent="0.35">
      <c r="A1897" s="4">
        <f>IF('Data 1Q Ahead No Spaces'!A1897='Data 1Q Ahead No Spaces'!A1896,'Data to Use'!A1896,'Data to Use'!A1896+1)</f>
        <v>46</v>
      </c>
      <c r="B1897" s="18">
        <v>0.75729999999999997</v>
      </c>
      <c r="C1897" s="18">
        <v>1.2202</v>
      </c>
      <c r="D1897" s="18">
        <v>0.96809999999999996</v>
      </c>
      <c r="E1897" s="18">
        <v>16.166699999999999</v>
      </c>
      <c r="F1897" s="18">
        <v>13.083299999999999</v>
      </c>
      <c r="G1897" s="18">
        <v>13.083299999999999</v>
      </c>
      <c r="H1897" s="18">
        <v>12</v>
      </c>
      <c r="I1897" s="18">
        <v>45.616799999999998</v>
      </c>
      <c r="J1897" s="18">
        <v>39.602800000000002</v>
      </c>
      <c r="K1897" s="18">
        <v>26.147300000000001</v>
      </c>
      <c r="L1897" s="18">
        <v>18.0655</v>
      </c>
      <c r="M1897" s="18">
        <v>51.460299999999997</v>
      </c>
      <c r="N1897" s="18">
        <v>33.976100000000002</v>
      </c>
      <c r="O1897" s="18">
        <v>23.474599999999999</v>
      </c>
      <c r="P1897" s="4">
        <f>IF('Data 1Q Ahead No Spaces'!T1897&lt;5,0,IF('Data 1Q Ahead No Spaces'!T1897&lt;11,1,IF('Data 1Q Ahead No Spaces'!T1897&lt;17,2,3)))</f>
        <v>1</v>
      </c>
      <c r="Q1897" s="18">
        <v>9208.0704999999998</v>
      </c>
      <c r="R1897" s="7">
        <f>VLOOKUP('Data 1Q Ahead No Spaces'!W1897,Industry!$A$2:$B$11,2,FALSE)</f>
        <v>4</v>
      </c>
    </row>
    <row r="1898" spans="1:18" ht="15" customHeight="1" x14ac:dyDescent="0.35">
      <c r="A1898" s="4">
        <f>IF('Data 1Q Ahead No Spaces'!A1898='Data 1Q Ahead No Spaces'!A1897,'Data to Use'!A1897,'Data to Use'!A1897+1)</f>
        <v>46</v>
      </c>
      <c r="B1898" s="18">
        <v>0.78690000000000004</v>
      </c>
      <c r="C1898" s="18">
        <v>1.25</v>
      </c>
      <c r="D1898" s="18">
        <v>0.99319999999999997</v>
      </c>
      <c r="E1898" s="18">
        <v>32.285699999999999</v>
      </c>
      <c r="F1898" s="18">
        <v>25.714300000000001</v>
      </c>
      <c r="G1898" s="18">
        <v>25.142900000000001</v>
      </c>
      <c r="H1898" s="18">
        <v>7</v>
      </c>
      <c r="I1898" s="18">
        <v>43.134599999999999</v>
      </c>
      <c r="J1898" s="18">
        <v>42.213900000000002</v>
      </c>
      <c r="K1898" s="18">
        <v>26.743300000000001</v>
      </c>
      <c r="L1898" s="18">
        <v>18.2088</v>
      </c>
      <c r="M1898" s="18">
        <v>57.848700000000001</v>
      </c>
      <c r="N1898" s="18">
        <v>36.648200000000003</v>
      </c>
      <c r="O1898" s="18">
        <v>24.9528</v>
      </c>
      <c r="P1898" s="4">
        <f>IF('Data 1Q Ahead No Spaces'!T1898&lt;5,0,IF('Data 1Q Ahead No Spaces'!T1898&lt;11,1,IF('Data 1Q Ahead No Spaces'!T1898&lt;17,2,3)))</f>
        <v>1</v>
      </c>
      <c r="Q1898" s="18">
        <v>10050.0396</v>
      </c>
      <c r="R1898" s="7">
        <f>VLOOKUP('Data 1Q Ahead No Spaces'!W1898,Industry!$A$2:$B$11,2,FALSE)</f>
        <v>4</v>
      </c>
    </row>
    <row r="1899" spans="1:18" ht="15" customHeight="1" x14ac:dyDescent="0.35">
      <c r="A1899" s="4">
        <f>IF('Data 1Q Ahead No Spaces'!A1899='Data 1Q Ahead No Spaces'!A1898,'Data to Use'!A1898,'Data to Use'!A1898+1)</f>
        <v>46</v>
      </c>
      <c r="B1899" s="18">
        <v>0.88149999999999995</v>
      </c>
      <c r="C1899" s="18">
        <v>1.3360000000000001</v>
      </c>
      <c r="D1899" s="18">
        <v>1.1019000000000001</v>
      </c>
      <c r="E1899" s="18">
        <v>43.142899999999997</v>
      </c>
      <c r="F1899" s="18">
        <v>34.571399999999997</v>
      </c>
      <c r="G1899" s="18">
        <v>35.571399999999997</v>
      </c>
      <c r="H1899" s="18">
        <v>7</v>
      </c>
      <c r="I1899" s="18">
        <v>38.762799999999999</v>
      </c>
      <c r="J1899" s="18">
        <v>49.634</v>
      </c>
      <c r="K1899" s="18">
        <v>28.535399999999999</v>
      </c>
      <c r="L1899" s="18">
        <v>19.2395</v>
      </c>
      <c r="M1899" s="18">
        <v>73.938500000000005</v>
      </c>
      <c r="N1899" s="18">
        <v>42.508400000000002</v>
      </c>
      <c r="O1899" s="18">
        <v>28.660599999999999</v>
      </c>
      <c r="P1899" s="4">
        <f>IF('Data 1Q Ahead No Spaces'!T1899&lt;5,0,IF('Data 1Q Ahead No Spaces'!T1899&lt;11,1,IF('Data 1Q Ahead No Spaces'!T1899&lt;17,2,3)))</f>
        <v>1</v>
      </c>
      <c r="Q1899" s="18">
        <v>9221.4596999999994</v>
      </c>
      <c r="R1899" s="7">
        <f>VLOOKUP('Data 1Q Ahead No Spaces'!W1899,Industry!$A$2:$B$11,2,FALSE)</f>
        <v>4</v>
      </c>
    </row>
    <row r="1900" spans="1:18" ht="15" customHeight="1" x14ac:dyDescent="0.35">
      <c r="A1900" s="4">
        <f>IF('Data 1Q Ahead No Spaces'!A1900='Data 1Q Ahead No Spaces'!A1899,'Data to Use'!A1899,'Data to Use'!A1899+1)</f>
        <v>46</v>
      </c>
      <c r="B1900" s="18">
        <v>0.84699999999999998</v>
      </c>
      <c r="C1900" s="18">
        <v>1.2004999999999999</v>
      </c>
      <c r="D1900" s="18">
        <v>1.0307999999999999</v>
      </c>
      <c r="E1900" s="18">
        <v>38</v>
      </c>
      <c r="F1900" s="18">
        <v>33</v>
      </c>
      <c r="G1900" s="18">
        <v>32.625</v>
      </c>
      <c r="H1900" s="18">
        <v>8</v>
      </c>
      <c r="I1900" s="18">
        <v>37.478400000000001</v>
      </c>
      <c r="J1900" s="18">
        <v>38.479300000000002</v>
      </c>
      <c r="K1900" s="18">
        <v>21.6508</v>
      </c>
      <c r="L1900" s="18">
        <v>14.4214</v>
      </c>
      <c r="M1900" s="18">
        <v>77.726600000000005</v>
      </c>
      <c r="N1900" s="18">
        <v>43.733800000000002</v>
      </c>
      <c r="O1900" s="18">
        <v>29.130700000000001</v>
      </c>
      <c r="P1900" s="4">
        <f>IF('Data 1Q Ahead No Spaces'!T1900&lt;5,0,IF('Data 1Q Ahead No Spaces'!T1900&lt;11,1,IF('Data 1Q Ahead No Spaces'!T1900&lt;17,2,3)))</f>
        <v>1</v>
      </c>
      <c r="Q1900" s="18">
        <v>8840.4840000000004</v>
      </c>
      <c r="R1900" s="7">
        <f>VLOOKUP('Data 1Q Ahead No Spaces'!W1900,Industry!$A$2:$B$11,2,FALSE)</f>
        <v>4</v>
      </c>
    </row>
    <row r="1901" spans="1:18" ht="15" customHeight="1" x14ac:dyDescent="0.35">
      <c r="A1901" s="4">
        <f>IF('Data 1Q Ahead No Spaces'!A1901='Data 1Q Ahead No Spaces'!A1900,'Data to Use'!A1900,'Data to Use'!A1900+1)</f>
        <v>46</v>
      </c>
      <c r="B1901" s="18">
        <v>0.86339999999999995</v>
      </c>
      <c r="C1901" s="18">
        <v>1.2271000000000001</v>
      </c>
      <c r="D1901" s="18">
        <v>1.0545</v>
      </c>
      <c r="E1901" s="18">
        <v>27.75</v>
      </c>
      <c r="F1901" s="18">
        <v>21.25</v>
      </c>
      <c r="G1901" s="18">
        <v>22.125</v>
      </c>
      <c r="H1901" s="18">
        <v>8</v>
      </c>
      <c r="I1901" s="18">
        <v>36.123100000000001</v>
      </c>
      <c r="J1901" s="18">
        <v>39.012700000000002</v>
      </c>
      <c r="K1901" s="18">
        <v>21.1663</v>
      </c>
      <c r="L1901" s="18">
        <v>14.092599999999999</v>
      </c>
      <c r="M1901" s="18">
        <v>84.315299999999993</v>
      </c>
      <c r="N1901" s="18">
        <v>45.745100000000001</v>
      </c>
      <c r="O1901" s="18">
        <v>30.4573</v>
      </c>
      <c r="P1901" s="4">
        <f>IF('Data 1Q Ahead No Spaces'!T1901&lt;5,0,IF('Data 1Q Ahead No Spaces'!T1901&lt;11,1,IF('Data 1Q Ahead No Spaces'!T1901&lt;17,2,3)))</f>
        <v>1</v>
      </c>
      <c r="Q1901" s="18">
        <v>8957.6231000000007</v>
      </c>
      <c r="R1901" s="7">
        <f>VLOOKUP('Data 1Q Ahead No Spaces'!W1901,Industry!$A$2:$B$11,2,FALSE)</f>
        <v>4</v>
      </c>
    </row>
    <row r="1902" spans="1:18" ht="15" customHeight="1" x14ac:dyDescent="0.35">
      <c r="A1902" s="4">
        <f>IF('Data 1Q Ahead No Spaces'!A1902='Data 1Q Ahead No Spaces'!A1901,'Data to Use'!A1901,'Data to Use'!A1901+1)</f>
        <v>46</v>
      </c>
      <c r="B1902" s="18">
        <v>0.88549999999999995</v>
      </c>
      <c r="C1902" s="18">
        <v>1.2934999999999999</v>
      </c>
      <c r="D1902" s="18">
        <v>1.0858000000000001</v>
      </c>
      <c r="E1902" s="18">
        <v>38.166699999999999</v>
      </c>
      <c r="F1902" s="18">
        <v>31</v>
      </c>
      <c r="G1902" s="18">
        <v>29.166699999999999</v>
      </c>
      <c r="H1902" s="18">
        <v>6</v>
      </c>
      <c r="I1902" s="18">
        <v>34.586300000000001</v>
      </c>
      <c r="J1902" s="18">
        <v>36.830199999999998</v>
      </c>
      <c r="K1902" s="18">
        <v>20</v>
      </c>
      <c r="L1902" s="18">
        <v>12.738199999999999</v>
      </c>
      <c r="M1902" s="18">
        <v>84.150899999999993</v>
      </c>
      <c r="N1902" s="18">
        <v>45.6967</v>
      </c>
      <c r="O1902" s="18">
        <v>29.104700000000001</v>
      </c>
      <c r="P1902" s="4">
        <f>IF('Data 1Q Ahead No Spaces'!T1902&lt;5,0,IF('Data 1Q Ahead No Spaces'!T1902&lt;11,1,IF('Data 1Q Ahead No Spaces'!T1902&lt;17,2,3)))</f>
        <v>1</v>
      </c>
      <c r="Q1902" s="18">
        <v>10006.5995</v>
      </c>
      <c r="R1902" s="7">
        <f>VLOOKUP('Data 1Q Ahead No Spaces'!W1902,Industry!$A$2:$B$11,2,FALSE)</f>
        <v>4</v>
      </c>
    </row>
    <row r="1903" spans="1:18" ht="15" customHeight="1" x14ac:dyDescent="0.35">
      <c r="A1903" s="4">
        <f>IF('Data 1Q Ahead No Spaces'!A1903='Data 1Q Ahead No Spaces'!A1902,'Data to Use'!A1902,'Data to Use'!A1902+1)</f>
        <v>46</v>
      </c>
      <c r="B1903" s="18">
        <v>0.85840000000000005</v>
      </c>
      <c r="C1903" s="18">
        <v>1.2518</v>
      </c>
      <c r="D1903" s="18">
        <v>1.0504</v>
      </c>
      <c r="E1903" s="18">
        <v>48.333300000000001</v>
      </c>
      <c r="F1903" s="18">
        <v>36.666699999999999</v>
      </c>
      <c r="G1903" s="18">
        <v>40.166699999999999</v>
      </c>
      <c r="H1903" s="18">
        <v>6</v>
      </c>
      <c r="I1903" s="18">
        <v>33.269399999999997</v>
      </c>
      <c r="J1903" s="18">
        <v>40.740699999999997</v>
      </c>
      <c r="K1903" s="18">
        <v>21.672499999999999</v>
      </c>
      <c r="L1903" s="18">
        <v>13.5542</v>
      </c>
      <c r="M1903" s="18">
        <v>87.983500000000006</v>
      </c>
      <c r="N1903" s="18">
        <v>46.803899999999999</v>
      </c>
      <c r="O1903" s="18">
        <v>29.271599999999999</v>
      </c>
      <c r="P1903" s="4">
        <f>IF('Data 1Q Ahead No Spaces'!T1903&lt;5,0,IF('Data 1Q Ahead No Spaces'!T1903&lt;11,1,IF('Data 1Q Ahead No Spaces'!T1903&lt;17,2,3)))</f>
        <v>1</v>
      </c>
      <c r="Q1903" s="18">
        <v>9113.3240000000005</v>
      </c>
      <c r="R1903" s="7">
        <f>VLOOKUP('Data 1Q Ahead No Spaces'!W1903,Industry!$A$2:$B$11,2,FALSE)</f>
        <v>4</v>
      </c>
    </row>
    <row r="1904" spans="1:18" ht="15" customHeight="1" x14ac:dyDescent="0.35">
      <c r="A1904" s="4">
        <f>IF('Data 1Q Ahead No Spaces'!A1904='Data 1Q Ahead No Spaces'!A1903,'Data to Use'!A1903,'Data to Use'!A1903+1)</f>
        <v>46</v>
      </c>
      <c r="B1904" s="18">
        <v>0.96289999999999998</v>
      </c>
      <c r="C1904" s="18">
        <v>1.4296</v>
      </c>
      <c r="D1904" s="18">
        <v>1.1968000000000001</v>
      </c>
      <c r="E1904" s="18">
        <v>42.833300000000001</v>
      </c>
      <c r="F1904" s="18">
        <v>36.333300000000001</v>
      </c>
      <c r="G1904" s="18">
        <v>35</v>
      </c>
      <c r="H1904" s="18">
        <v>6</v>
      </c>
      <c r="I1904" s="18">
        <v>32.518299999999996</v>
      </c>
      <c r="J1904" s="18">
        <v>41.400199999999998</v>
      </c>
      <c r="K1904" s="18">
        <v>20.780899999999999</v>
      </c>
      <c r="L1904" s="18">
        <v>13.4626</v>
      </c>
      <c r="M1904" s="18">
        <v>99.222099999999998</v>
      </c>
      <c r="N1904" s="18">
        <v>49.8048</v>
      </c>
      <c r="O1904" s="18">
        <v>32.265300000000003</v>
      </c>
      <c r="P1904" s="4">
        <f>IF('Data 1Q Ahead No Spaces'!T1904&lt;5,0,IF('Data 1Q Ahead No Spaces'!T1904&lt;11,1,IF('Data 1Q Ahead No Spaces'!T1904&lt;17,2,3)))</f>
        <v>1</v>
      </c>
      <c r="Q1904" s="18">
        <v>9679.8405999999995</v>
      </c>
      <c r="R1904" s="7">
        <f>VLOOKUP('Data 1Q Ahead No Spaces'!W1904,Industry!$A$2:$B$11,2,FALSE)</f>
        <v>4</v>
      </c>
    </row>
    <row r="1905" spans="1:18" ht="15" customHeight="1" x14ac:dyDescent="0.35">
      <c r="A1905" s="4">
        <f>IF('Data 1Q Ahead No Spaces'!A1905='Data 1Q Ahead No Spaces'!A1904,'Data to Use'!A1904,'Data to Use'!A1904+1)</f>
        <v>46</v>
      </c>
      <c r="B1905" s="18">
        <v>0.94189999999999996</v>
      </c>
      <c r="C1905" s="18">
        <v>1.4257</v>
      </c>
      <c r="D1905" s="18">
        <v>1.1748000000000001</v>
      </c>
      <c r="E1905" s="18">
        <v>31.857099999999999</v>
      </c>
      <c r="F1905" s="18">
        <v>31.857099999999999</v>
      </c>
      <c r="G1905" s="18">
        <v>25</v>
      </c>
      <c r="H1905" s="18">
        <v>7</v>
      </c>
      <c r="I1905" s="18">
        <v>32.944099999999999</v>
      </c>
      <c r="J1905" s="18">
        <v>40.084400000000002</v>
      </c>
      <c r="K1905" s="18">
        <v>20.412500000000001</v>
      </c>
      <c r="L1905" s="18">
        <v>13.205399999999999</v>
      </c>
      <c r="M1905" s="18">
        <v>96.371300000000005</v>
      </c>
      <c r="N1905" s="18">
        <v>49.076099999999997</v>
      </c>
      <c r="O1905" s="18">
        <v>31.748699999999999</v>
      </c>
      <c r="P1905" s="4">
        <f>IF('Data 1Q Ahead No Spaces'!T1905&lt;5,0,IF('Data 1Q Ahead No Spaces'!T1905&lt;11,1,IF('Data 1Q Ahead No Spaces'!T1905&lt;17,2,3)))</f>
        <v>1</v>
      </c>
      <c r="Q1905" s="18">
        <v>10204.9326</v>
      </c>
      <c r="R1905" s="7">
        <f>VLOOKUP('Data 1Q Ahead No Spaces'!W1905,Industry!$A$2:$B$11,2,FALSE)</f>
        <v>4</v>
      </c>
    </row>
    <row r="1906" spans="1:18" ht="15" customHeight="1" x14ac:dyDescent="0.35">
      <c r="A1906" s="4">
        <f>IF('Data 1Q Ahead No Spaces'!A1906='Data 1Q Ahead No Spaces'!A1905,'Data to Use'!A1905,'Data to Use'!A1905+1)</f>
        <v>46</v>
      </c>
      <c r="B1906" s="18">
        <v>0.75790000000000002</v>
      </c>
      <c r="C1906" s="18">
        <v>1.1774</v>
      </c>
      <c r="D1906" s="18">
        <v>0.93559999999999999</v>
      </c>
      <c r="E1906" s="18">
        <v>30.75</v>
      </c>
      <c r="F1906" s="18">
        <v>26.25</v>
      </c>
      <c r="G1906" s="18">
        <v>24.625</v>
      </c>
      <c r="H1906" s="18">
        <v>8</v>
      </c>
      <c r="I1906" s="18">
        <v>35.929900000000004</v>
      </c>
      <c r="J1906" s="18">
        <v>35.483899999999998</v>
      </c>
      <c r="K1906" s="18">
        <v>20.5474</v>
      </c>
      <c r="L1906" s="18">
        <v>12.7493</v>
      </c>
      <c r="M1906" s="18">
        <v>72.693200000000004</v>
      </c>
      <c r="N1906" s="18">
        <v>42.093800000000002</v>
      </c>
      <c r="O1906" s="18">
        <v>26.118600000000001</v>
      </c>
      <c r="P1906" s="4">
        <f>IF('Data 1Q Ahead No Spaces'!T1906&lt;5,0,IF('Data 1Q Ahead No Spaces'!T1906&lt;11,1,IF('Data 1Q Ahead No Spaces'!T1906&lt;17,2,3)))</f>
        <v>1</v>
      </c>
      <c r="Q1906" s="18">
        <v>10375.8505</v>
      </c>
      <c r="R1906" s="7">
        <f>VLOOKUP('Data 1Q Ahead No Spaces'!W1906,Industry!$A$2:$B$11,2,FALSE)</f>
        <v>4</v>
      </c>
    </row>
    <row r="1907" spans="1:18" ht="15" customHeight="1" x14ac:dyDescent="0.35">
      <c r="A1907" s="4">
        <f>IF('Data 1Q Ahead No Spaces'!A1907='Data 1Q Ahead No Spaces'!A1906,'Data to Use'!A1906,'Data to Use'!A1906+1)</f>
        <v>46</v>
      </c>
      <c r="B1907" s="18">
        <v>0.4995</v>
      </c>
      <c r="C1907" s="18">
        <v>0.87839999999999996</v>
      </c>
      <c r="D1907" s="18">
        <v>0.61240000000000006</v>
      </c>
      <c r="E1907" s="18">
        <v>38.1111</v>
      </c>
      <c r="F1907" s="18">
        <v>32.222200000000001</v>
      </c>
      <c r="G1907" s="18">
        <v>32.222200000000001</v>
      </c>
      <c r="H1907" s="18">
        <v>9</v>
      </c>
      <c r="I1907" s="18">
        <v>40.166899999999998</v>
      </c>
      <c r="J1907" s="18">
        <v>30.844200000000001</v>
      </c>
      <c r="K1907" s="18">
        <v>20.598400000000002</v>
      </c>
      <c r="L1907" s="18">
        <v>12.389099999999999</v>
      </c>
      <c r="M1907" s="18">
        <v>49.740299999999998</v>
      </c>
      <c r="N1907" s="18">
        <v>33.217700000000001</v>
      </c>
      <c r="O1907" s="18">
        <v>19.979099999999999</v>
      </c>
      <c r="P1907" s="4">
        <f>IF('Data 1Q Ahead No Spaces'!T1907&lt;5,0,IF('Data 1Q Ahead No Spaces'!T1907&lt;11,1,IF('Data 1Q Ahead No Spaces'!T1907&lt;17,2,3)))</f>
        <v>1</v>
      </c>
      <c r="Q1907" s="18">
        <v>11454.516299999999</v>
      </c>
      <c r="R1907" s="7">
        <f>VLOOKUP('Data 1Q Ahead No Spaces'!W1907,Industry!$A$2:$B$11,2,FALSE)</f>
        <v>4</v>
      </c>
    </row>
    <row r="1908" spans="1:18" ht="15" customHeight="1" x14ac:dyDescent="0.35">
      <c r="A1908" s="4">
        <f>IF('Data 1Q Ahead No Spaces'!A1908='Data 1Q Ahead No Spaces'!A1907,'Data to Use'!A1907,'Data to Use'!A1907+1)</f>
        <v>46</v>
      </c>
      <c r="B1908" s="18">
        <v>0.37019999999999997</v>
      </c>
      <c r="C1908" s="18">
        <v>0.74970000000000003</v>
      </c>
      <c r="D1908" s="18">
        <v>0.45419999999999999</v>
      </c>
      <c r="E1908" s="18">
        <v>30.875</v>
      </c>
      <c r="F1908" s="18">
        <v>27.5</v>
      </c>
      <c r="G1908" s="18">
        <v>25.125</v>
      </c>
      <c r="H1908" s="18">
        <v>8</v>
      </c>
      <c r="I1908" s="18">
        <v>43.584299999999999</v>
      </c>
      <c r="J1908" s="18">
        <v>28.832100000000001</v>
      </c>
      <c r="K1908" s="18">
        <v>20.689699999999998</v>
      </c>
      <c r="L1908" s="18">
        <v>12.5663</v>
      </c>
      <c r="M1908" s="18">
        <v>39.355200000000004</v>
      </c>
      <c r="N1908" s="18">
        <v>28.2409</v>
      </c>
      <c r="O1908" s="18">
        <v>17.152699999999999</v>
      </c>
      <c r="P1908" s="4">
        <f>IF('Data 1Q Ahead No Spaces'!T1908&lt;5,0,IF('Data 1Q Ahead No Spaces'!T1908&lt;11,1,IF('Data 1Q Ahead No Spaces'!T1908&lt;17,2,3)))</f>
        <v>1</v>
      </c>
      <c r="Q1908" s="18">
        <v>11372.9413</v>
      </c>
      <c r="R1908" s="7">
        <f>VLOOKUP('Data 1Q Ahead No Spaces'!W1908,Industry!$A$2:$B$11,2,FALSE)</f>
        <v>4</v>
      </c>
    </row>
    <row r="1909" spans="1:18" ht="15" customHeight="1" x14ac:dyDescent="0.35">
      <c r="A1909" s="4">
        <f>IF('Data 1Q Ahead No Spaces'!A1909='Data 1Q Ahead No Spaces'!A1908,'Data to Use'!A1908,'Data to Use'!A1908+1)</f>
        <v>46</v>
      </c>
      <c r="B1909" s="18">
        <v>2.2221000000000002</v>
      </c>
      <c r="C1909" s="18">
        <v>3.0630999999999999</v>
      </c>
      <c r="D1909" s="18">
        <v>2.7189999999999999</v>
      </c>
      <c r="E1909" s="18">
        <v>13.588200000000001</v>
      </c>
      <c r="F1909" s="18">
        <v>11.764699999999999</v>
      </c>
      <c r="G1909" s="18">
        <v>10.823499999999999</v>
      </c>
      <c r="H1909" s="18">
        <v>17</v>
      </c>
      <c r="I1909" s="18">
        <v>-12.318099999999999</v>
      </c>
      <c r="J1909" s="18">
        <v>209.63212290000001</v>
      </c>
      <c r="K1909" s="18">
        <v>95.935000000000002</v>
      </c>
      <c r="L1909" s="18">
        <v>57.250700000000002</v>
      </c>
      <c r="M1909" s="18">
        <v>289.78154369999999</v>
      </c>
      <c r="N1909" s="18">
        <v>120.6414</v>
      </c>
      <c r="O1909" s="18">
        <v>71.994600000000005</v>
      </c>
      <c r="P1909" s="4">
        <f>IF('Data 1Q Ahead No Spaces'!T1909&lt;5,0,IF('Data 1Q Ahead No Spaces'!T1909&lt;11,1,IF('Data 1Q Ahead No Spaces'!T1909&lt;17,2,3)))</f>
        <v>1</v>
      </c>
      <c r="Q1909" s="18">
        <v>9039.0359000000008</v>
      </c>
      <c r="R1909" s="7">
        <f>VLOOKUP('Data 1Q Ahead No Spaces'!W1909,Industry!$A$2:$B$11,2,FALSE)</f>
        <v>4</v>
      </c>
    </row>
    <row r="1910" spans="1:18" ht="15" customHeight="1" x14ac:dyDescent="0.35">
      <c r="A1910" s="4">
        <f>IF('Data 1Q Ahead No Spaces'!A1910='Data 1Q Ahead No Spaces'!A1909,'Data to Use'!A1909,'Data to Use'!A1909+1)</f>
        <v>46</v>
      </c>
      <c r="B1910" s="18">
        <v>2.1212</v>
      </c>
      <c r="C1910" s="18">
        <v>2.9384999999999999</v>
      </c>
      <c r="D1910" s="18">
        <v>2.5986000000000002</v>
      </c>
      <c r="E1910" s="18">
        <v>8.7036999999999995</v>
      </c>
      <c r="F1910" s="18">
        <v>7.5556000000000001</v>
      </c>
      <c r="G1910" s="18">
        <v>6.9259000000000004</v>
      </c>
      <c r="H1910" s="18">
        <v>27</v>
      </c>
      <c r="I1910" s="18">
        <v>-9.2119</v>
      </c>
      <c r="J1910" s="18">
        <v>209.63212290000001</v>
      </c>
      <c r="K1910" s="18">
        <v>97.073599999999999</v>
      </c>
      <c r="L1910" s="18">
        <v>56.5229</v>
      </c>
      <c r="M1910" s="18">
        <v>289.78154369999999</v>
      </c>
      <c r="N1910" s="18">
        <v>115.82080000000001</v>
      </c>
      <c r="O1910" s="18">
        <v>67.438800000000001</v>
      </c>
      <c r="P1910" s="4">
        <f>IF('Data 1Q Ahead No Spaces'!T1910&lt;5,0,IF('Data 1Q Ahead No Spaces'!T1910&lt;11,1,IF('Data 1Q Ahead No Spaces'!T1910&lt;17,2,3)))</f>
        <v>1</v>
      </c>
      <c r="Q1910" s="18">
        <v>9709.9806000000008</v>
      </c>
      <c r="R1910" s="7">
        <f>VLOOKUP('Data 1Q Ahead No Spaces'!W1910,Industry!$A$2:$B$11,2,FALSE)</f>
        <v>4</v>
      </c>
    </row>
    <row r="1911" spans="1:18" ht="15" customHeight="1" x14ac:dyDescent="0.35">
      <c r="A1911" s="4">
        <f>IF('Data 1Q Ahead No Spaces'!A1911='Data 1Q Ahead No Spaces'!A1910,'Data to Use'!A1910,'Data to Use'!A1910+1)</f>
        <v>46</v>
      </c>
      <c r="B1911" s="18">
        <v>2.1682999999999999</v>
      </c>
      <c r="C1911" s="18">
        <v>3.0244</v>
      </c>
      <c r="D1911" s="18">
        <v>2.6675</v>
      </c>
      <c r="E1911" s="18">
        <v>11</v>
      </c>
      <c r="F1911" s="18">
        <v>8.7036999999999995</v>
      </c>
      <c r="G1911" s="18">
        <v>9.2222000000000008</v>
      </c>
      <c r="H1911" s="18">
        <v>27</v>
      </c>
      <c r="I1911" s="18">
        <v>-15.2889</v>
      </c>
      <c r="J1911" s="18">
        <v>209.63212290000001</v>
      </c>
      <c r="K1911" s="18">
        <v>109.9482</v>
      </c>
      <c r="L1911" s="18">
        <v>58.667400000000001</v>
      </c>
      <c r="M1911" s="18">
        <v>289.78154369999999</v>
      </c>
      <c r="N1911" s="18">
        <v>128.65280000000001</v>
      </c>
      <c r="O1911" s="18">
        <v>68.648099999999999</v>
      </c>
      <c r="P1911" s="4">
        <f>IF('Data 1Q Ahead No Spaces'!T1911&lt;5,0,IF('Data 1Q Ahead No Spaces'!T1911&lt;11,1,IF('Data 1Q Ahead No Spaces'!T1911&lt;17,2,3)))</f>
        <v>1</v>
      </c>
      <c r="Q1911" s="18">
        <v>8451.7942999999996</v>
      </c>
      <c r="R1911" s="7">
        <f>VLOOKUP('Data 1Q Ahead No Spaces'!W1911,Industry!$A$2:$B$11,2,FALSE)</f>
        <v>4</v>
      </c>
    </row>
    <row r="1912" spans="1:18" ht="15" customHeight="1" x14ac:dyDescent="0.35">
      <c r="A1912" s="4">
        <f>IF('Data 1Q Ahead No Spaces'!A1912='Data 1Q Ahead No Spaces'!A1911,'Data to Use'!A1911,'Data to Use'!A1911+1)</f>
        <v>46</v>
      </c>
      <c r="B1912" s="18">
        <v>2.3988</v>
      </c>
      <c r="C1912" s="18">
        <v>3.3237999999999999</v>
      </c>
      <c r="D1912" s="18">
        <v>2.9851000000000001</v>
      </c>
      <c r="E1912" s="18">
        <v>8</v>
      </c>
      <c r="F1912" s="18">
        <v>6.7667000000000002</v>
      </c>
      <c r="G1912" s="18">
        <v>6.2</v>
      </c>
      <c r="H1912" s="18">
        <v>30</v>
      </c>
      <c r="I1912" s="18">
        <v>-14.901999999999999</v>
      </c>
      <c r="J1912" s="18">
        <v>209.63212290000001</v>
      </c>
      <c r="K1912" s="18">
        <v>98.742400000000004</v>
      </c>
      <c r="L1912" s="18">
        <v>59.383800000000001</v>
      </c>
      <c r="M1912" s="18">
        <v>289.78154369999999</v>
      </c>
      <c r="N1912" s="18">
        <v>124.7788</v>
      </c>
      <c r="O1912" s="18">
        <v>75.042000000000002</v>
      </c>
      <c r="P1912" s="4">
        <f>IF('Data 1Q Ahead No Spaces'!T1912&lt;5,0,IF('Data 1Q Ahead No Spaces'!T1912&lt;11,1,IF('Data 1Q Ahead No Spaces'!T1912&lt;17,2,3)))</f>
        <v>1</v>
      </c>
      <c r="Q1912" s="18">
        <v>8369.9688999999998</v>
      </c>
      <c r="R1912" s="7">
        <f>VLOOKUP('Data 1Q Ahead No Spaces'!W1912,Industry!$A$2:$B$11,2,FALSE)</f>
        <v>4</v>
      </c>
    </row>
    <row r="1913" spans="1:18" ht="15" customHeight="1" x14ac:dyDescent="0.35">
      <c r="A1913" s="4">
        <f>IF('Data 1Q Ahead No Spaces'!A1913='Data 1Q Ahead No Spaces'!A1912,'Data to Use'!A1912,'Data to Use'!A1912+1)</f>
        <v>46</v>
      </c>
      <c r="B1913" s="18">
        <v>2.335</v>
      </c>
      <c r="C1913" s="18">
        <v>3.4190999999999998</v>
      </c>
      <c r="D1913" s="18">
        <v>3.0659999999999998</v>
      </c>
      <c r="E1913" s="18">
        <v>7.5937999999999999</v>
      </c>
      <c r="F1913" s="18">
        <v>5</v>
      </c>
      <c r="G1913" s="18">
        <v>4.7187999999999999</v>
      </c>
      <c r="H1913" s="18">
        <v>32</v>
      </c>
      <c r="I1913" s="18">
        <v>-14.8024</v>
      </c>
      <c r="J1913" s="18">
        <v>209.63212290000001</v>
      </c>
      <c r="K1913" s="18">
        <v>100.1891</v>
      </c>
      <c r="L1913" s="18">
        <v>59.405700000000003</v>
      </c>
      <c r="M1913" s="18">
        <v>289.78154369999999</v>
      </c>
      <c r="N1913" s="18">
        <v>124.9645</v>
      </c>
      <c r="O1913" s="18">
        <v>74.0959</v>
      </c>
      <c r="P1913" s="4">
        <f>IF('Data 1Q Ahead No Spaces'!T1913&lt;5,0,IF('Data 1Q Ahead No Spaces'!T1913&lt;11,1,IF('Data 1Q Ahead No Spaces'!T1913&lt;17,2,3)))</f>
        <v>1</v>
      </c>
      <c r="Q1913" s="18">
        <v>8539.7473000000009</v>
      </c>
      <c r="R1913" s="7">
        <f>VLOOKUP('Data 1Q Ahead No Spaces'!W1913,Industry!$A$2:$B$11,2,FALSE)</f>
        <v>4</v>
      </c>
    </row>
    <row r="1914" spans="1:18" ht="15" customHeight="1" x14ac:dyDescent="0.35">
      <c r="A1914" s="4">
        <f>IF('Data 1Q Ahead No Spaces'!A1914='Data 1Q Ahead No Spaces'!A1913,'Data to Use'!A1913,'Data to Use'!A1913+1)</f>
        <v>46</v>
      </c>
      <c r="B1914" s="18">
        <v>2.2323</v>
      </c>
      <c r="C1914" s="18">
        <v>3.2776000000000001</v>
      </c>
      <c r="D1914" s="18">
        <v>2.9112999999999998</v>
      </c>
      <c r="E1914" s="18">
        <v>7.5454999999999997</v>
      </c>
      <c r="F1914" s="18">
        <v>6.3635999999999999</v>
      </c>
      <c r="G1914" s="18">
        <v>6.1515000000000004</v>
      </c>
      <c r="H1914" s="18">
        <v>33</v>
      </c>
      <c r="I1914" s="18">
        <v>-11.789099999999999</v>
      </c>
      <c r="J1914" s="18">
        <v>209.63212290000001</v>
      </c>
      <c r="K1914" s="18">
        <v>91.106999999999999</v>
      </c>
      <c r="L1914" s="18">
        <v>54.307000000000002</v>
      </c>
      <c r="M1914" s="18">
        <v>289.78154369999999</v>
      </c>
      <c r="N1914" s="18">
        <v>119.7777</v>
      </c>
      <c r="O1914" s="18">
        <v>71.397000000000006</v>
      </c>
      <c r="P1914" s="4">
        <f>IF('Data 1Q Ahead No Spaces'!T1914&lt;5,0,IF('Data 1Q Ahead No Spaces'!T1914&lt;11,1,IF('Data 1Q Ahead No Spaces'!T1914&lt;17,2,3)))</f>
        <v>1</v>
      </c>
      <c r="Q1914" s="18">
        <v>9029.2425999999996</v>
      </c>
      <c r="R1914" s="7">
        <f>VLOOKUP('Data 1Q Ahead No Spaces'!W1914,Industry!$A$2:$B$11,2,FALSE)</f>
        <v>4</v>
      </c>
    </row>
    <row r="1915" spans="1:18" ht="15" customHeight="1" x14ac:dyDescent="0.35">
      <c r="A1915" s="4">
        <f>IF('Data 1Q Ahead No Spaces'!A1915='Data 1Q Ahead No Spaces'!A1914,'Data to Use'!A1914,'Data to Use'!A1914+1)</f>
        <v>46</v>
      </c>
      <c r="B1915" s="18">
        <v>2.0392000000000001</v>
      </c>
      <c r="C1915" s="18">
        <v>2.9191000000000003</v>
      </c>
      <c r="D1915" s="18">
        <v>2.6726999999999999</v>
      </c>
      <c r="E1915" s="18">
        <v>9.0312999999999999</v>
      </c>
      <c r="F1915" s="18">
        <v>7.2187999999999999</v>
      </c>
      <c r="G1915" s="18">
        <v>7.4687999999999999</v>
      </c>
      <c r="H1915" s="18">
        <v>32</v>
      </c>
      <c r="I1915" s="18">
        <v>-4.3141999999999996</v>
      </c>
      <c r="J1915" s="18">
        <v>209.63212290000001</v>
      </c>
      <c r="K1915" s="18">
        <v>92.823400000000007</v>
      </c>
      <c r="L1915" s="18">
        <v>54.369500000000002</v>
      </c>
      <c r="M1915" s="18">
        <v>289.78154369999999</v>
      </c>
      <c r="N1915" s="18">
        <v>107.36539999999999</v>
      </c>
      <c r="O1915" s="18">
        <v>62.8872</v>
      </c>
      <c r="P1915" s="4">
        <f>IF('Data 1Q Ahead No Spaces'!T1915&lt;5,0,IF('Data 1Q Ahead No Spaces'!T1915&lt;11,1,IF('Data 1Q Ahead No Spaces'!T1915&lt;17,2,3)))</f>
        <v>1</v>
      </c>
      <c r="Q1915" s="18">
        <v>9224.6614000000009</v>
      </c>
      <c r="R1915" s="7">
        <f>VLOOKUP('Data 1Q Ahead No Spaces'!W1915,Industry!$A$2:$B$11,2,FALSE)</f>
        <v>4</v>
      </c>
    </row>
    <row r="1916" spans="1:18" ht="15" customHeight="1" x14ac:dyDescent="0.35">
      <c r="A1916" s="4">
        <f>IF('Data 1Q Ahead No Spaces'!A1916='Data 1Q Ahead No Spaces'!A1915,'Data to Use'!A1915,'Data to Use'!A1915+1)</f>
        <v>46</v>
      </c>
      <c r="B1916" s="18">
        <v>1.9542999999999999</v>
      </c>
      <c r="C1916" s="18">
        <v>2.7484000000000002</v>
      </c>
      <c r="D1916" s="18">
        <v>2.5295999999999998</v>
      </c>
      <c r="E1916" s="18">
        <v>8.5517000000000003</v>
      </c>
      <c r="F1916" s="18">
        <v>7.4828000000000001</v>
      </c>
      <c r="G1916" s="18">
        <v>6.9655000000000005</v>
      </c>
      <c r="H1916" s="18">
        <v>29</v>
      </c>
      <c r="I1916" s="18">
        <v>-1.5541</v>
      </c>
      <c r="J1916" s="18">
        <v>209.63212290000001</v>
      </c>
      <c r="K1916" s="18">
        <v>92.253500000000003</v>
      </c>
      <c r="L1916" s="18">
        <v>55.5242</v>
      </c>
      <c r="M1916" s="18">
        <v>289.78154369999999</v>
      </c>
      <c r="N1916" s="18">
        <v>102.5822</v>
      </c>
      <c r="O1916" s="18">
        <v>61.740600000000001</v>
      </c>
      <c r="P1916" s="4">
        <f>IF('Data 1Q Ahead No Spaces'!T1916&lt;5,0,IF('Data 1Q Ahead No Spaces'!T1916&lt;11,1,IF('Data 1Q Ahead No Spaces'!T1916&lt;17,2,3)))</f>
        <v>1</v>
      </c>
      <c r="Q1916" s="18">
        <v>9564.4403999999995</v>
      </c>
      <c r="R1916" s="7">
        <f>VLOOKUP('Data 1Q Ahead No Spaces'!W1916,Industry!$A$2:$B$11,2,FALSE)</f>
        <v>4</v>
      </c>
    </row>
    <row r="1917" spans="1:18" ht="15" customHeight="1" x14ac:dyDescent="0.35">
      <c r="A1917" s="4">
        <f>IF('Data 1Q Ahead No Spaces'!A1917='Data 1Q Ahead No Spaces'!A1916,'Data to Use'!A1916,'Data to Use'!A1916+1)</f>
        <v>46</v>
      </c>
      <c r="B1917" s="18">
        <v>2.0640999999999998</v>
      </c>
      <c r="C1917" s="18">
        <v>2.7734999999999999</v>
      </c>
      <c r="D1917" s="18">
        <v>2.552</v>
      </c>
      <c r="E1917" s="18">
        <v>7.3448000000000002</v>
      </c>
      <c r="F1917" s="18">
        <v>6.069</v>
      </c>
      <c r="G1917" s="18">
        <v>5.6551999999999998</v>
      </c>
      <c r="H1917" s="18">
        <v>29</v>
      </c>
      <c r="I1917" s="18">
        <v>-0.91059999999999997</v>
      </c>
      <c r="J1917" s="18">
        <v>209.63212290000001</v>
      </c>
      <c r="K1917" s="18">
        <v>66.304299999999998</v>
      </c>
      <c r="L1917" s="18">
        <v>40.397399999999998</v>
      </c>
      <c r="M1917" s="18">
        <v>289.78154369999999</v>
      </c>
      <c r="N1917" s="18">
        <v>101.49460000000001</v>
      </c>
      <c r="O1917" s="18">
        <v>61.837699999999998</v>
      </c>
      <c r="P1917" s="4">
        <f>IF('Data 1Q Ahead No Spaces'!T1917&lt;5,0,IF('Data 1Q Ahead No Spaces'!T1917&lt;11,1,IF('Data 1Q Ahead No Spaces'!T1917&lt;17,2,3)))</f>
        <v>1</v>
      </c>
      <c r="Q1917" s="18">
        <v>9702.9879000000001</v>
      </c>
      <c r="R1917" s="7">
        <f>VLOOKUP('Data 1Q Ahead No Spaces'!W1917,Industry!$A$2:$B$11,2,FALSE)</f>
        <v>4</v>
      </c>
    </row>
    <row r="1918" spans="1:18" ht="15" customHeight="1" x14ac:dyDescent="0.35">
      <c r="A1918" s="4">
        <f>IF('Data 1Q Ahead No Spaces'!A1918='Data 1Q Ahead No Spaces'!A1917,'Data to Use'!A1917,'Data to Use'!A1917+1)</f>
        <v>46</v>
      </c>
      <c r="B1918" s="18">
        <v>1.9483000000000001</v>
      </c>
      <c r="C1918" s="18">
        <v>2.605</v>
      </c>
      <c r="D1918" s="18">
        <v>2.3997999999999999</v>
      </c>
      <c r="E1918" s="18">
        <v>9.8570999999999991</v>
      </c>
      <c r="F1918" s="18">
        <v>8.8570999999999991</v>
      </c>
      <c r="G1918" s="18">
        <v>8.1428999999999991</v>
      </c>
      <c r="H1918" s="18">
        <v>28</v>
      </c>
      <c r="I1918" s="18">
        <v>2.4925000000000002</v>
      </c>
      <c r="J1918" s="18">
        <v>1590.2174</v>
      </c>
      <c r="K1918" s="18">
        <v>64.677300000000002</v>
      </c>
      <c r="L1918" s="18">
        <v>39.637</v>
      </c>
      <c r="M1918" s="18">
        <v>2358.6957000000002</v>
      </c>
      <c r="N1918" s="18">
        <v>95.9328</v>
      </c>
      <c r="O1918" s="18">
        <v>58.791699999999999</v>
      </c>
      <c r="P1918" s="4">
        <f>IF('Data 1Q Ahead No Spaces'!T1918&lt;5,0,IF('Data 1Q Ahead No Spaces'!T1918&lt;11,1,IF('Data 1Q Ahead No Spaces'!T1918&lt;17,2,3)))</f>
        <v>1</v>
      </c>
      <c r="Q1918" s="18">
        <v>9665.6381999999994</v>
      </c>
      <c r="R1918" s="7">
        <f>VLOOKUP('Data 1Q Ahead No Spaces'!W1918,Industry!$A$2:$B$11,2,FALSE)</f>
        <v>4</v>
      </c>
    </row>
    <row r="1919" spans="1:18" ht="15" customHeight="1" x14ac:dyDescent="0.35">
      <c r="A1919" s="4">
        <f>IF('Data 1Q Ahead No Spaces'!A1919='Data 1Q Ahead No Spaces'!A1918,'Data to Use'!A1918,'Data to Use'!A1918+1)</f>
        <v>46</v>
      </c>
      <c r="B1919" s="18">
        <v>1.7507000000000001</v>
      </c>
      <c r="C1919" s="18">
        <v>2.3483000000000001</v>
      </c>
      <c r="D1919" s="18">
        <v>2.1383999999999999</v>
      </c>
      <c r="E1919" s="18">
        <v>11.9259</v>
      </c>
      <c r="F1919" s="18">
        <v>10.037000000000001</v>
      </c>
      <c r="G1919" s="18">
        <v>10.1111</v>
      </c>
      <c r="H1919" s="18">
        <v>27</v>
      </c>
      <c r="I1919" s="18">
        <v>4.6645000000000003</v>
      </c>
      <c r="J1919" s="18">
        <v>854.97080000000005</v>
      </c>
      <c r="K1919" s="18">
        <v>66.243799999999993</v>
      </c>
      <c r="L1919" s="18">
        <v>39.880000000000003</v>
      </c>
      <c r="M1919" s="18">
        <v>1190.6433</v>
      </c>
      <c r="N1919" s="18">
        <v>92.251900000000006</v>
      </c>
      <c r="O1919" s="18">
        <v>55.537399999999998</v>
      </c>
      <c r="P1919" s="4">
        <f>IF('Data 1Q Ahead No Spaces'!T1919&lt;5,0,IF('Data 1Q Ahead No Spaces'!T1919&lt;11,1,IF('Data 1Q Ahead No Spaces'!T1919&lt;17,2,3)))</f>
        <v>1</v>
      </c>
      <c r="Q1919" s="18">
        <v>9393.0262000000002</v>
      </c>
      <c r="R1919" s="7">
        <f>VLOOKUP('Data 1Q Ahead No Spaces'!W1919,Industry!$A$2:$B$11,2,FALSE)</f>
        <v>4</v>
      </c>
    </row>
    <row r="1920" spans="1:18" ht="15" customHeight="1" x14ac:dyDescent="0.35">
      <c r="A1920" s="4">
        <f>IF('Data 1Q Ahead No Spaces'!A1920='Data 1Q Ahead No Spaces'!A1919,'Data to Use'!A1919,'Data to Use'!A1919+1)</f>
        <v>46</v>
      </c>
      <c r="B1920" s="18">
        <v>2.4198</v>
      </c>
      <c r="C1920" s="18">
        <v>3.1760999999999999</v>
      </c>
      <c r="D1920" s="18">
        <v>2.9431000000000003</v>
      </c>
      <c r="E1920" s="18">
        <v>8.4847999999999999</v>
      </c>
      <c r="F1920" s="18">
        <v>7.6970000000000001</v>
      </c>
      <c r="G1920" s="18">
        <v>7.0303000000000004</v>
      </c>
      <c r="H1920" s="18">
        <v>33</v>
      </c>
      <c r="I1920" s="18">
        <v>-17.3428</v>
      </c>
      <c r="J1920" s="18">
        <v>209.63212290000001</v>
      </c>
      <c r="K1920" s="18">
        <v>66.772199999999998</v>
      </c>
      <c r="L1920" s="18">
        <v>40.212400000000002</v>
      </c>
      <c r="M1920" s="18">
        <v>289.78154369999999</v>
      </c>
      <c r="N1920" s="18">
        <v>128.79750000000001</v>
      </c>
      <c r="O1920" s="18">
        <v>77.566000000000003</v>
      </c>
      <c r="P1920" s="4">
        <f>IF('Data 1Q Ahead No Spaces'!T1920&lt;5,0,IF('Data 1Q Ahead No Spaces'!T1920&lt;11,1,IF('Data 1Q Ahead No Spaces'!T1920&lt;17,2,3)))</f>
        <v>1</v>
      </c>
      <c r="Q1920" s="18">
        <v>8447.4269999999997</v>
      </c>
      <c r="R1920" s="7">
        <f>VLOOKUP('Data 1Q Ahead No Spaces'!W1920,Industry!$A$2:$B$11,2,FALSE)</f>
        <v>4</v>
      </c>
    </row>
    <row r="1921" spans="1:18" ht="15" customHeight="1" x14ac:dyDescent="0.35">
      <c r="A1921" s="4">
        <f>IF('Data 1Q Ahead No Spaces'!A1921='Data 1Q Ahead No Spaces'!A1920,'Data to Use'!A1920,'Data to Use'!A1920+1)</f>
        <v>46</v>
      </c>
      <c r="B1921" s="18">
        <v>3.1606000000000001</v>
      </c>
      <c r="C1921" s="18">
        <v>4.1487999999999996</v>
      </c>
      <c r="D1921" s="18">
        <v>3.8401000000000001</v>
      </c>
      <c r="E1921" s="18">
        <v>4.8696000000000002</v>
      </c>
      <c r="F1921" s="18">
        <v>3.8913000000000002</v>
      </c>
      <c r="G1921" s="18">
        <v>3.7826</v>
      </c>
      <c r="H1921" s="18">
        <v>46</v>
      </c>
      <c r="I1921" s="18">
        <v>-11.4156</v>
      </c>
      <c r="J1921" s="18">
        <v>209.63212290000001</v>
      </c>
      <c r="K1921" s="18">
        <v>69.273899999999998</v>
      </c>
      <c r="L1921" s="18">
        <v>45.806699999999999</v>
      </c>
      <c r="M1921" s="18">
        <v>289.78154369999999</v>
      </c>
      <c r="N1921" s="18">
        <v>117.26390000000001</v>
      </c>
      <c r="O1921" s="18">
        <v>77.539699999999996</v>
      </c>
      <c r="P1921" s="4">
        <f>IF('Data 1Q Ahead No Spaces'!T1921&lt;5,0,IF('Data 1Q Ahead No Spaces'!T1921&lt;11,1,IF('Data 1Q Ahead No Spaces'!T1921&lt;17,2,3)))</f>
        <v>1</v>
      </c>
      <c r="Q1921" s="18">
        <v>9049.3089</v>
      </c>
      <c r="R1921" s="7">
        <f>VLOOKUP('Data 1Q Ahead No Spaces'!W1921,Industry!$A$2:$B$11,2,FALSE)</f>
        <v>4</v>
      </c>
    </row>
    <row r="1922" spans="1:18" ht="15" customHeight="1" x14ac:dyDescent="0.35">
      <c r="A1922" s="4">
        <f>IF('Data 1Q Ahead No Spaces'!A1922='Data 1Q Ahead No Spaces'!A1921,'Data to Use'!A1921,'Data to Use'!A1921+1)</f>
        <v>46</v>
      </c>
      <c r="B1922" s="18">
        <v>3.1232000000000002</v>
      </c>
      <c r="C1922" s="18">
        <v>4.1581999999999999</v>
      </c>
      <c r="D1922" s="18">
        <v>3.8395000000000001</v>
      </c>
      <c r="E1922" s="18">
        <v>5.6957000000000004</v>
      </c>
      <c r="F1922" s="18">
        <v>5</v>
      </c>
      <c r="G1922" s="18">
        <v>4.4782999999999999</v>
      </c>
      <c r="H1922" s="18">
        <v>46</v>
      </c>
      <c r="I1922" s="18">
        <v>-9.9367999999999999</v>
      </c>
      <c r="J1922" s="18">
        <v>209.63212290000001</v>
      </c>
      <c r="K1922" s="18">
        <v>84.819199999999995</v>
      </c>
      <c r="L1922" s="18">
        <v>57.284199999999998</v>
      </c>
      <c r="M1922" s="18">
        <v>289.78154369999999</v>
      </c>
      <c r="N1922" s="18">
        <v>114.7132</v>
      </c>
      <c r="O1922" s="18">
        <v>77.473699999999994</v>
      </c>
      <c r="P1922" s="4">
        <f>IF('Data 1Q Ahead No Spaces'!T1922&lt;5,0,IF('Data 1Q Ahead No Spaces'!T1922&lt;11,1,IF('Data 1Q Ahead No Spaces'!T1922&lt;17,2,3)))</f>
        <v>1</v>
      </c>
      <c r="Q1922" s="18">
        <v>7807.2302</v>
      </c>
      <c r="R1922" s="7">
        <f>VLOOKUP('Data 1Q Ahead No Spaces'!W1922,Industry!$A$2:$B$11,2,FALSE)</f>
        <v>4</v>
      </c>
    </row>
    <row r="1923" spans="1:18" ht="15" customHeight="1" x14ac:dyDescent="0.35">
      <c r="A1923" s="4">
        <f>IF('Data 1Q Ahead No Spaces'!A1923='Data 1Q Ahead No Spaces'!A1922,'Data to Use'!A1922,'Data to Use'!A1922+1)</f>
        <v>46</v>
      </c>
      <c r="B1923" s="18">
        <v>2.9835000000000003</v>
      </c>
      <c r="C1923" s="18">
        <v>3.9133</v>
      </c>
      <c r="D1923" s="18">
        <v>3.6722999999999999</v>
      </c>
      <c r="E1923" s="18">
        <v>7.6047000000000002</v>
      </c>
      <c r="F1923" s="18">
        <v>6.0465</v>
      </c>
      <c r="G1923" s="18">
        <v>6.4185999999999996</v>
      </c>
      <c r="H1923" s="18">
        <v>43</v>
      </c>
      <c r="I1923" s="18">
        <v>-7.859</v>
      </c>
      <c r="J1923" s="18">
        <v>209.63212290000001</v>
      </c>
      <c r="K1923" s="18">
        <v>87.6006</v>
      </c>
      <c r="L1923" s="18">
        <v>57.774000000000001</v>
      </c>
      <c r="M1923" s="18">
        <v>289.78154369999999</v>
      </c>
      <c r="N1923" s="18">
        <v>111.91630000000001</v>
      </c>
      <c r="O1923" s="18">
        <v>73.810500000000005</v>
      </c>
      <c r="P1923" s="4">
        <f>IF('Data 1Q Ahead No Spaces'!T1923&lt;5,0,IF('Data 1Q Ahead No Spaces'!T1923&lt;11,1,IF('Data 1Q Ahead No Spaces'!T1923&lt;17,2,3)))</f>
        <v>1</v>
      </c>
      <c r="Q1923" s="18">
        <v>7205.5862999999999</v>
      </c>
      <c r="R1923" s="7">
        <f>VLOOKUP('Data 1Q Ahead No Spaces'!W1923,Industry!$A$2:$B$11,2,FALSE)</f>
        <v>4</v>
      </c>
    </row>
    <row r="1924" spans="1:18" ht="15" customHeight="1" x14ac:dyDescent="0.35">
      <c r="A1924" s="4">
        <f>IF('Data 1Q Ahead No Spaces'!A1924='Data 1Q Ahead No Spaces'!A1923,'Data to Use'!A1923,'Data to Use'!A1923+1)</f>
        <v>46</v>
      </c>
      <c r="B1924" s="18">
        <v>2.9908000000000001</v>
      </c>
      <c r="C1924" s="18">
        <v>3.8860999999999999</v>
      </c>
      <c r="D1924" s="18">
        <v>3.6787000000000001</v>
      </c>
      <c r="E1924" s="18">
        <v>6.6189999999999998</v>
      </c>
      <c r="F1924" s="18">
        <v>5.6905000000000001</v>
      </c>
      <c r="G1924" s="18">
        <v>5.5</v>
      </c>
      <c r="H1924" s="18">
        <v>42</v>
      </c>
      <c r="I1924" s="18">
        <v>-7.9355000000000002</v>
      </c>
      <c r="J1924" s="18">
        <v>209.63212290000001</v>
      </c>
      <c r="K1924" s="18">
        <v>88.193299999999994</v>
      </c>
      <c r="L1924" s="18">
        <v>59.276200000000003</v>
      </c>
      <c r="M1924" s="18">
        <v>289.78154369999999</v>
      </c>
      <c r="N1924" s="18">
        <v>111.80670000000001</v>
      </c>
      <c r="O1924" s="18">
        <v>75.147199999999998</v>
      </c>
      <c r="P1924" s="4">
        <f>IF('Data 1Q Ahead No Spaces'!T1924&lt;5,0,IF('Data 1Q Ahead No Spaces'!T1924&lt;11,1,IF('Data 1Q Ahead No Spaces'!T1924&lt;17,2,3)))</f>
        <v>1</v>
      </c>
      <c r="Q1924" s="18">
        <v>8695.8909999999996</v>
      </c>
      <c r="R1924" s="7">
        <f>VLOOKUP('Data 1Q Ahead No Spaces'!W1924,Industry!$A$2:$B$11,2,FALSE)</f>
        <v>4</v>
      </c>
    </row>
    <row r="1925" spans="1:18" ht="15" customHeight="1" x14ac:dyDescent="0.35">
      <c r="A1925" s="4">
        <f>IF('Data 1Q Ahead No Spaces'!A1925='Data 1Q Ahead No Spaces'!A1924,'Data to Use'!A1924,'Data to Use'!A1924+1)</f>
        <v>46</v>
      </c>
      <c r="B1925" s="18">
        <v>2.9843999999999999</v>
      </c>
      <c r="C1925" s="18">
        <v>3.7622999999999998</v>
      </c>
      <c r="D1925" s="18">
        <v>3.6536</v>
      </c>
      <c r="E1925" s="18">
        <v>5.1135999999999999</v>
      </c>
      <c r="F1925" s="18">
        <v>4.0909000000000004</v>
      </c>
      <c r="G1925" s="18">
        <v>4.0682</v>
      </c>
      <c r="H1925" s="18">
        <v>44</v>
      </c>
      <c r="I1925" s="18">
        <v>-9.1632999999999996</v>
      </c>
      <c r="J1925" s="18">
        <v>209.63212290000001</v>
      </c>
      <c r="K1925" s="18">
        <v>92.042000000000002</v>
      </c>
      <c r="L1925" s="18">
        <v>61.800800000000002</v>
      </c>
      <c r="M1925" s="18">
        <v>289.78154369999999</v>
      </c>
      <c r="N1925" s="18">
        <v>113.64709999999999</v>
      </c>
      <c r="O1925" s="18">
        <v>76.307400000000001</v>
      </c>
      <c r="P1925" s="4">
        <f>IF('Data 1Q Ahead No Spaces'!T1925&lt;5,0,IF('Data 1Q Ahead No Spaces'!T1925&lt;11,1,IF('Data 1Q Ahead No Spaces'!T1925&lt;17,2,3)))</f>
        <v>1</v>
      </c>
      <c r="Q1925" s="18">
        <v>7724.0585000000001</v>
      </c>
      <c r="R1925" s="7">
        <f>VLOOKUP('Data 1Q Ahead No Spaces'!W1925,Industry!$A$2:$B$11,2,FALSE)</f>
        <v>4</v>
      </c>
    </row>
    <row r="1926" spans="1:18" ht="15" customHeight="1" x14ac:dyDescent="0.35">
      <c r="A1926" s="4">
        <f>IF('Data 1Q Ahead No Spaces'!A1926='Data 1Q Ahead No Spaces'!A1925,'Data to Use'!A1925,'Data to Use'!A1925+1)</f>
        <v>46</v>
      </c>
      <c r="B1926" s="18">
        <v>2.7339000000000002</v>
      </c>
      <c r="C1926" s="18">
        <v>3.4074999999999998</v>
      </c>
      <c r="D1926" s="18">
        <v>3.2852999999999999</v>
      </c>
      <c r="E1926" s="18">
        <v>8.2050999999999998</v>
      </c>
      <c r="F1926" s="18">
        <v>6.8974000000000002</v>
      </c>
      <c r="G1926" s="18">
        <v>6.9486999999999997</v>
      </c>
      <c r="H1926" s="18">
        <v>39</v>
      </c>
      <c r="I1926" s="18">
        <v>-6.9204999999999997</v>
      </c>
      <c r="J1926" s="18">
        <v>209.63212290000001</v>
      </c>
      <c r="K1926" s="18">
        <v>72.527100000000004</v>
      </c>
      <c r="L1926" s="18">
        <v>47.950699999999998</v>
      </c>
      <c r="M1926" s="18">
        <v>289.78154369999999</v>
      </c>
      <c r="N1926" s="18">
        <v>110.4675</v>
      </c>
      <c r="O1926" s="18">
        <v>73.034700000000001</v>
      </c>
      <c r="P1926" s="4">
        <f>IF('Data 1Q Ahead No Spaces'!T1926&lt;5,0,IF('Data 1Q Ahead No Spaces'!T1926&lt;11,1,IF('Data 1Q Ahead No Spaces'!T1926&lt;17,2,3)))</f>
        <v>1</v>
      </c>
      <c r="Q1926" s="18">
        <v>7158.7102000000004</v>
      </c>
      <c r="R1926" s="7">
        <f>VLOOKUP('Data 1Q Ahead No Spaces'!W1926,Industry!$A$2:$B$11,2,FALSE)</f>
        <v>4</v>
      </c>
    </row>
    <row r="1927" spans="1:18" ht="15" customHeight="1" x14ac:dyDescent="0.35">
      <c r="A1927" s="4">
        <f>IF('Data 1Q Ahead No Spaces'!A1927='Data 1Q Ahead No Spaces'!A1926,'Data to Use'!A1926,'Data to Use'!A1926+1)</f>
        <v>46</v>
      </c>
      <c r="B1927" s="18">
        <v>2.4773000000000001</v>
      </c>
      <c r="C1927" s="18">
        <v>3.1553</v>
      </c>
      <c r="D1927" s="18">
        <v>2.9489000000000001</v>
      </c>
      <c r="E1927" s="18">
        <v>10.1389</v>
      </c>
      <c r="F1927" s="18">
        <v>8.4167000000000005</v>
      </c>
      <c r="G1927" s="18">
        <v>8.8056000000000001</v>
      </c>
      <c r="H1927" s="18">
        <v>36</v>
      </c>
      <c r="I1927" s="18">
        <v>-3.8243</v>
      </c>
      <c r="J1927" s="18">
        <v>209.63212290000001</v>
      </c>
      <c r="K1927" s="18">
        <v>72.326800000000006</v>
      </c>
      <c r="L1927" s="18">
        <v>47.006100000000004</v>
      </c>
      <c r="M1927" s="18">
        <v>289.78154369999999</v>
      </c>
      <c r="N1927" s="18">
        <v>105.8843</v>
      </c>
      <c r="O1927" s="18">
        <v>68.815600000000003</v>
      </c>
      <c r="P1927" s="4">
        <f>IF('Data 1Q Ahead No Spaces'!T1927&lt;5,0,IF('Data 1Q Ahead No Spaces'!T1927&lt;11,1,IF('Data 1Q Ahead No Spaces'!T1927&lt;17,2,3)))</f>
        <v>1</v>
      </c>
      <c r="Q1927" s="18">
        <v>7769.1898000000001</v>
      </c>
      <c r="R1927" s="7">
        <f>VLOOKUP('Data 1Q Ahead No Spaces'!W1927,Industry!$A$2:$B$11,2,FALSE)</f>
        <v>4</v>
      </c>
    </row>
    <row r="1928" spans="1:18" ht="15" customHeight="1" x14ac:dyDescent="0.35">
      <c r="A1928" s="4">
        <f>IF('Data 1Q Ahead No Spaces'!A1928='Data 1Q Ahead No Spaces'!A1927,'Data to Use'!A1927,'Data to Use'!A1927+1)</f>
        <v>46</v>
      </c>
      <c r="B1928" s="18">
        <v>2.4013</v>
      </c>
      <c r="C1928" s="18">
        <v>3.0767000000000002</v>
      </c>
      <c r="D1928" s="18">
        <v>2.8466</v>
      </c>
      <c r="E1928" s="18">
        <v>8.6388999999999996</v>
      </c>
      <c r="F1928" s="18">
        <v>7.6943999999999999</v>
      </c>
      <c r="G1928" s="18">
        <v>7.3056000000000001</v>
      </c>
      <c r="H1928" s="18">
        <v>36</v>
      </c>
      <c r="I1928" s="18">
        <v>-1.0222</v>
      </c>
      <c r="J1928" s="18">
        <v>209.63212290000001</v>
      </c>
      <c r="K1928" s="18">
        <v>68.449700000000007</v>
      </c>
      <c r="L1928" s="18">
        <v>46.476700000000001</v>
      </c>
      <c r="M1928" s="18">
        <v>289.78154369999999</v>
      </c>
      <c r="N1928" s="18">
        <v>101.50539999999999</v>
      </c>
      <c r="O1928" s="18">
        <v>68.921300000000002</v>
      </c>
      <c r="P1928" s="4">
        <f>IF('Data 1Q Ahead No Spaces'!T1928&lt;5,0,IF('Data 1Q Ahead No Spaces'!T1928&lt;11,1,IF('Data 1Q Ahead No Spaces'!T1928&lt;17,2,3)))</f>
        <v>1</v>
      </c>
      <c r="Q1928" s="18">
        <v>8223.5098999999991</v>
      </c>
      <c r="R1928" s="7">
        <f>VLOOKUP('Data 1Q Ahead No Spaces'!W1928,Industry!$A$2:$B$11,2,FALSE)</f>
        <v>4</v>
      </c>
    </row>
    <row r="1929" spans="1:18" ht="15" customHeight="1" x14ac:dyDescent="0.35">
      <c r="A1929" s="4">
        <f>IF('Data 1Q Ahead No Spaces'!A1929='Data 1Q Ahead No Spaces'!A1928,'Data to Use'!A1928,'Data to Use'!A1928+1)</f>
        <v>46</v>
      </c>
      <c r="B1929" s="18">
        <v>2.3327999999999998</v>
      </c>
      <c r="C1929" s="18">
        <v>2.9098999999999999</v>
      </c>
      <c r="D1929" s="18">
        <v>2.7622</v>
      </c>
      <c r="E1929" s="18">
        <v>6.4595000000000002</v>
      </c>
      <c r="F1929" s="18">
        <v>5.3243</v>
      </c>
      <c r="G1929" s="18">
        <v>5.1891999999999996</v>
      </c>
      <c r="H1929" s="18">
        <v>37</v>
      </c>
      <c r="I1929" s="18">
        <v>0.60150000000000003</v>
      </c>
      <c r="J1929" s="18">
        <v>9018.5185000000001</v>
      </c>
      <c r="K1929" s="18">
        <v>79.523200000000003</v>
      </c>
      <c r="L1929" s="18">
        <v>54.243699999999997</v>
      </c>
      <c r="M1929" s="18">
        <v>11240.7407</v>
      </c>
      <c r="N1929" s="18">
        <v>99.118200000000002</v>
      </c>
      <c r="O1929" s="18">
        <v>67.609700000000004</v>
      </c>
      <c r="P1929" s="4">
        <f>IF('Data 1Q Ahead No Spaces'!T1929&lt;5,0,IF('Data 1Q Ahead No Spaces'!T1929&lt;11,1,IF('Data 1Q Ahead No Spaces'!T1929&lt;17,2,3)))</f>
        <v>1</v>
      </c>
      <c r="Q1929" s="18">
        <v>8554.6368999999995</v>
      </c>
      <c r="R1929" s="7">
        <f>VLOOKUP('Data 1Q Ahead No Spaces'!W1929,Industry!$A$2:$B$11,2,FALSE)</f>
        <v>4</v>
      </c>
    </row>
    <row r="1930" spans="1:18" ht="15" customHeight="1" x14ac:dyDescent="0.35">
      <c r="A1930" s="4">
        <f>IF('Data 1Q Ahead No Spaces'!A1930='Data 1Q Ahead No Spaces'!A1929,'Data to Use'!A1929,'Data to Use'!A1929+1)</f>
        <v>46</v>
      </c>
      <c r="B1930" s="18">
        <v>2.3083999999999998</v>
      </c>
      <c r="C1930" s="18">
        <v>2.9704999999999999</v>
      </c>
      <c r="D1930" s="18">
        <v>2.7332999999999998</v>
      </c>
      <c r="E1930" s="18">
        <v>8.4705999999999992</v>
      </c>
      <c r="F1930" s="18">
        <v>7.4412000000000003</v>
      </c>
      <c r="G1930" s="18">
        <v>7.1764999999999999</v>
      </c>
      <c r="H1930" s="18">
        <v>34</v>
      </c>
      <c r="I1930" s="18">
        <v>3.7951000000000001</v>
      </c>
      <c r="J1930" s="18">
        <v>1184.4444000000001</v>
      </c>
      <c r="K1930" s="18">
        <v>66.666700000000006</v>
      </c>
      <c r="L1930" s="18">
        <v>44.950499999999998</v>
      </c>
      <c r="M1930" s="18">
        <v>1676.6667</v>
      </c>
      <c r="N1930" s="18">
        <v>94.371499999999997</v>
      </c>
      <c r="O1930" s="18">
        <v>63.630600000000001</v>
      </c>
      <c r="P1930" s="4">
        <f>IF('Data 1Q Ahead No Spaces'!T1930&lt;5,0,IF('Data 1Q Ahead No Spaces'!T1930&lt;11,1,IF('Data 1Q Ahead No Spaces'!T1930&lt;17,2,3)))</f>
        <v>1</v>
      </c>
      <c r="Q1930" s="18">
        <v>9033.5568000000003</v>
      </c>
      <c r="R1930" s="7">
        <f>VLOOKUP('Data 1Q Ahead No Spaces'!W1930,Industry!$A$2:$B$11,2,FALSE)</f>
        <v>4</v>
      </c>
    </row>
    <row r="1931" spans="1:18" ht="15" customHeight="1" x14ac:dyDescent="0.35">
      <c r="A1931" s="4">
        <f>IF('Data 1Q Ahead No Spaces'!A1931='Data 1Q Ahead No Spaces'!A1930,'Data to Use'!A1930,'Data to Use'!A1930+1)</f>
        <v>46</v>
      </c>
      <c r="B1931" s="18">
        <v>2.3426</v>
      </c>
      <c r="C1931" s="18">
        <v>2.8726000000000003</v>
      </c>
      <c r="D1931" s="18">
        <v>2.7831000000000001</v>
      </c>
      <c r="E1931" s="18">
        <v>9.9375</v>
      </c>
      <c r="F1931" s="18">
        <v>7.125</v>
      </c>
      <c r="G1931" s="18">
        <v>8.5625</v>
      </c>
      <c r="H1931" s="18">
        <v>32</v>
      </c>
      <c r="I1931" s="18">
        <v>1.825</v>
      </c>
      <c r="J1931" s="18">
        <v>2559.0360999999998</v>
      </c>
      <c r="K1931" s="18">
        <v>73.801299999999998</v>
      </c>
      <c r="L1931" s="18">
        <v>46.701799999999999</v>
      </c>
      <c r="M1931" s="18">
        <v>3367.4699000000001</v>
      </c>
      <c r="N1931" s="18">
        <v>97.116100000000003</v>
      </c>
      <c r="O1931" s="18">
        <v>61.455599999999997</v>
      </c>
      <c r="P1931" s="4">
        <f>IF('Data 1Q Ahead No Spaces'!T1931&lt;5,0,IF('Data 1Q Ahead No Spaces'!T1931&lt;11,1,IF('Data 1Q Ahead No Spaces'!T1931&lt;17,2,3)))</f>
        <v>1</v>
      </c>
      <c r="Q1931" s="18">
        <v>8625.6020000000008</v>
      </c>
      <c r="R1931" s="7">
        <f>VLOOKUP('Data 1Q Ahead No Spaces'!W1931,Industry!$A$2:$B$11,2,FALSE)</f>
        <v>4</v>
      </c>
    </row>
    <row r="1932" spans="1:18" ht="15" customHeight="1" x14ac:dyDescent="0.35">
      <c r="A1932" s="4">
        <f>IF('Data 1Q Ahead No Spaces'!A1932='Data 1Q Ahead No Spaces'!A1931,'Data to Use'!A1931,'Data to Use'!A1931+1)</f>
        <v>46</v>
      </c>
      <c r="B1932" s="18">
        <v>2.3544</v>
      </c>
      <c r="C1932" s="18">
        <v>3.1071</v>
      </c>
      <c r="D1932" s="18">
        <v>2.8037999999999998</v>
      </c>
      <c r="E1932" s="18">
        <v>8.6875</v>
      </c>
      <c r="F1932" s="18">
        <v>7.625</v>
      </c>
      <c r="G1932" s="18">
        <v>7.2812999999999999</v>
      </c>
      <c r="H1932" s="18">
        <v>32</v>
      </c>
      <c r="I1932" s="18">
        <v>5.8209999999999997</v>
      </c>
      <c r="J1932" s="18">
        <v>761.2903</v>
      </c>
      <c r="K1932" s="18">
        <v>66.188800000000001</v>
      </c>
      <c r="L1932" s="18">
        <v>44.314599999999999</v>
      </c>
      <c r="M1932" s="18">
        <v>1050.1792</v>
      </c>
      <c r="N1932" s="18">
        <v>91.305700000000002</v>
      </c>
      <c r="O1932" s="18">
        <v>61.130800000000001</v>
      </c>
      <c r="P1932" s="4">
        <f>IF('Data 1Q Ahead No Spaces'!T1932&lt;5,0,IF('Data 1Q Ahead No Spaces'!T1932&lt;11,1,IF('Data 1Q Ahead No Spaces'!T1932&lt;17,2,3)))</f>
        <v>1</v>
      </c>
      <c r="Q1932" s="18">
        <v>9309.2330999999995</v>
      </c>
      <c r="R1932" s="7">
        <f>VLOOKUP('Data 1Q Ahead No Spaces'!W1932,Industry!$A$2:$B$11,2,FALSE)</f>
        <v>4</v>
      </c>
    </row>
    <row r="1933" spans="1:18" ht="15" customHeight="1" x14ac:dyDescent="0.35">
      <c r="A1933" s="4">
        <f>IF('Data 1Q Ahead No Spaces'!A1933='Data 1Q Ahead No Spaces'!A1932,'Data to Use'!A1932,'Data to Use'!A1932+1)</f>
        <v>46</v>
      </c>
      <c r="B1933" s="18">
        <v>2.4510000000000001</v>
      </c>
      <c r="C1933" s="18">
        <v>3.6787999999999998</v>
      </c>
      <c r="D1933" s="18">
        <v>3.1044999999999998</v>
      </c>
      <c r="E1933" s="18">
        <v>-1.4544999999999999</v>
      </c>
      <c r="F1933" s="18">
        <v>-3.1212</v>
      </c>
      <c r="G1933" s="18">
        <v>-2.7576000000000001</v>
      </c>
      <c r="H1933" s="18">
        <v>33</v>
      </c>
      <c r="I1933" s="18">
        <v>2.9821999999999997</v>
      </c>
      <c r="J1933" s="18">
        <v>1713.7097000000001</v>
      </c>
      <c r="K1933" s="18">
        <v>83.268000000000001</v>
      </c>
      <c r="L1933" s="18">
        <v>51.106299999999997</v>
      </c>
      <c r="M1933" s="18">
        <v>1958.0645</v>
      </c>
      <c r="N1933" s="18">
        <v>95.141099999999994</v>
      </c>
      <c r="O1933" s="18">
        <v>58.393500000000003</v>
      </c>
      <c r="P1933" s="4">
        <f>IF('Data 1Q Ahead No Spaces'!T1933&lt;5,0,IF('Data 1Q Ahead No Spaces'!T1933&lt;11,1,IF('Data 1Q Ahead No Spaces'!T1933&lt;17,2,3)))</f>
        <v>1</v>
      </c>
      <c r="Q1933" s="18">
        <v>8707.9933999999994</v>
      </c>
      <c r="R1933" s="7">
        <f>VLOOKUP('Data 1Q Ahead No Spaces'!W1933,Industry!$A$2:$B$11,2,FALSE)</f>
        <v>4</v>
      </c>
    </row>
    <row r="1934" spans="1:18" ht="15" customHeight="1" x14ac:dyDescent="0.35">
      <c r="A1934" s="4">
        <f>IF('Data 1Q Ahead No Spaces'!A1934='Data 1Q Ahead No Spaces'!A1933,'Data to Use'!A1933,'Data to Use'!A1933+1)</f>
        <v>46</v>
      </c>
      <c r="B1934" s="18">
        <v>2.7925</v>
      </c>
      <c r="C1934" s="18">
        <v>3.7679</v>
      </c>
      <c r="D1934" s="18">
        <v>3.5343999999999998</v>
      </c>
      <c r="E1934" s="18">
        <v>9.6897000000000002</v>
      </c>
      <c r="F1934" s="18">
        <v>7.2759</v>
      </c>
      <c r="G1934" s="18">
        <v>8.2414000000000005</v>
      </c>
      <c r="H1934" s="18">
        <v>29</v>
      </c>
      <c r="I1934" s="18">
        <v>-2.0242</v>
      </c>
      <c r="J1934" s="18">
        <v>209.63212290000001</v>
      </c>
      <c r="K1934" s="18">
        <v>89.061199999999999</v>
      </c>
      <c r="L1934" s="18">
        <v>52.456200000000003</v>
      </c>
      <c r="M1934" s="18">
        <v>289.78154369999999</v>
      </c>
      <c r="N1934" s="18">
        <v>103.4367</v>
      </c>
      <c r="O1934" s="18">
        <v>60.923200000000001</v>
      </c>
      <c r="P1934" s="4">
        <f>IF('Data 1Q Ahead No Spaces'!T1934&lt;5,0,IF('Data 1Q Ahead No Spaces'!T1934&lt;11,1,IF('Data 1Q Ahead No Spaces'!T1934&lt;17,2,3)))</f>
        <v>1</v>
      </c>
      <c r="Q1934" s="18">
        <v>9342.7697000000007</v>
      </c>
      <c r="R1934" s="7">
        <f>VLOOKUP('Data 1Q Ahead No Spaces'!W1934,Industry!$A$2:$B$11,2,FALSE)</f>
        <v>4</v>
      </c>
    </row>
    <row r="1935" spans="1:18" ht="15" customHeight="1" x14ac:dyDescent="0.35">
      <c r="A1935" s="4">
        <f>IF('Data 1Q Ahead No Spaces'!A1935='Data 1Q Ahead No Spaces'!A1934,'Data to Use'!A1934,'Data to Use'!A1934+1)</f>
        <v>46</v>
      </c>
      <c r="B1935" s="18">
        <v>2.7810999999999999</v>
      </c>
      <c r="C1935" s="18">
        <v>3.8974000000000002</v>
      </c>
      <c r="D1935" s="18">
        <v>3.5068000000000001</v>
      </c>
      <c r="E1935" s="18">
        <v>11.206899999999999</v>
      </c>
      <c r="F1935" s="18">
        <v>8.8276000000000003</v>
      </c>
      <c r="G1935" s="18">
        <v>9.7241</v>
      </c>
      <c r="H1935" s="18">
        <v>29</v>
      </c>
      <c r="I1935" s="18">
        <v>-2.0657999999999999</v>
      </c>
      <c r="J1935" s="18">
        <v>209.63212290000001</v>
      </c>
      <c r="K1935" s="18">
        <v>85.068100000000001</v>
      </c>
      <c r="L1935" s="18">
        <v>51.044899999999998</v>
      </c>
      <c r="M1935" s="18">
        <v>289.78154369999999</v>
      </c>
      <c r="N1935" s="18">
        <v>103.44280000000001</v>
      </c>
      <c r="O1935" s="18">
        <v>62.070599999999999</v>
      </c>
      <c r="P1935" s="4">
        <f>IF('Data 1Q Ahead No Spaces'!T1935&lt;5,0,IF('Data 1Q Ahead No Spaces'!T1935&lt;11,1,IF('Data 1Q Ahead No Spaces'!T1935&lt;17,2,3)))</f>
        <v>1</v>
      </c>
      <c r="Q1935" s="18">
        <v>8839.1492999999991</v>
      </c>
      <c r="R1935" s="7">
        <f>VLOOKUP('Data 1Q Ahead No Spaces'!W1935,Industry!$A$2:$B$11,2,FALSE)</f>
        <v>4</v>
      </c>
    </row>
    <row r="1936" spans="1:18" ht="15" customHeight="1" x14ac:dyDescent="0.35">
      <c r="A1936" s="4">
        <f>IF('Data 1Q Ahead No Spaces'!A1936='Data 1Q Ahead No Spaces'!A1935,'Data to Use'!A1935,'Data to Use'!A1935+1)</f>
        <v>46</v>
      </c>
      <c r="B1936" s="18">
        <v>2.8157000000000001</v>
      </c>
      <c r="C1936" s="18">
        <v>4.0030999999999999</v>
      </c>
      <c r="D1936" s="18">
        <v>3.5813000000000001</v>
      </c>
      <c r="E1936" s="18">
        <v>8.8276000000000003</v>
      </c>
      <c r="F1936" s="18">
        <v>7.5517000000000003</v>
      </c>
      <c r="G1936" s="18">
        <v>7.2413999999999996</v>
      </c>
      <c r="H1936" s="18">
        <v>29</v>
      </c>
      <c r="I1936" s="18">
        <v>-1.8641000000000001</v>
      </c>
      <c r="J1936" s="18">
        <v>209.63212290000001</v>
      </c>
      <c r="K1936" s="18">
        <v>85.358000000000004</v>
      </c>
      <c r="L1936" s="18">
        <v>52.048099999999998</v>
      </c>
      <c r="M1936" s="18">
        <v>289.78154369999999</v>
      </c>
      <c r="N1936" s="18">
        <v>103.05710000000001</v>
      </c>
      <c r="O1936" s="18">
        <v>62.840299999999999</v>
      </c>
      <c r="P1936" s="4">
        <f>IF('Data 1Q Ahead No Spaces'!T1936&lt;5,0,IF('Data 1Q Ahead No Spaces'!T1936&lt;11,1,IF('Data 1Q Ahead No Spaces'!T1936&lt;17,2,3)))</f>
        <v>1</v>
      </c>
      <c r="Q1936" s="18">
        <v>8749.2448999999997</v>
      </c>
      <c r="R1936" s="7">
        <f>VLOOKUP('Data 1Q Ahead No Spaces'!W1936,Industry!$A$2:$B$11,2,FALSE)</f>
        <v>4</v>
      </c>
    </row>
    <row r="1937" spans="1:18" ht="15" customHeight="1" x14ac:dyDescent="0.35">
      <c r="A1937" s="4">
        <f>IF('Data 1Q Ahead No Spaces'!A1937='Data 1Q Ahead No Spaces'!A1936,'Data to Use'!A1936,'Data to Use'!A1936+1)</f>
        <v>46</v>
      </c>
      <c r="B1937" s="18">
        <v>2.3976000000000002</v>
      </c>
      <c r="C1937" s="18">
        <v>3.1823999999999999</v>
      </c>
      <c r="D1937" s="18">
        <v>2.8559999999999999</v>
      </c>
      <c r="E1937" s="18">
        <v>7.4</v>
      </c>
      <c r="F1937" s="18">
        <v>5.9</v>
      </c>
      <c r="G1937" s="18">
        <v>5.9667000000000003</v>
      </c>
      <c r="H1937" s="18">
        <v>30</v>
      </c>
      <c r="I1937" s="18">
        <v>-4.6387</v>
      </c>
      <c r="J1937" s="18">
        <v>209.63212290000001</v>
      </c>
      <c r="K1937" s="18">
        <v>76.751900000000006</v>
      </c>
      <c r="L1937" s="18">
        <v>48.2517</v>
      </c>
      <c r="M1937" s="18">
        <v>289.78154369999999</v>
      </c>
      <c r="N1937" s="18">
        <v>107.37860000000001</v>
      </c>
      <c r="O1937" s="18">
        <v>67.505799999999994</v>
      </c>
      <c r="P1937" s="4">
        <f>IF('Data 1Q Ahead No Spaces'!T1937&lt;5,0,IF('Data 1Q Ahead No Spaces'!T1937&lt;11,1,IF('Data 1Q Ahead No Spaces'!T1937&lt;17,2,3)))</f>
        <v>1</v>
      </c>
      <c r="Q1937" s="18">
        <v>8632.4359000000004</v>
      </c>
      <c r="R1937" s="7">
        <f>VLOOKUP('Data 1Q Ahead No Spaces'!W1937,Industry!$A$2:$B$11,2,FALSE)</f>
        <v>4</v>
      </c>
    </row>
    <row r="1938" spans="1:18" ht="15" customHeight="1" x14ac:dyDescent="0.35">
      <c r="A1938" s="4">
        <f>IF('Data 1Q Ahead No Spaces'!A1938='Data 1Q Ahead No Spaces'!A1937,'Data to Use'!A1937,'Data to Use'!A1937+1)</f>
        <v>46</v>
      </c>
      <c r="B1938" s="18">
        <v>2.3736999999999999</v>
      </c>
      <c r="C1938" s="18">
        <v>3.1772999999999998</v>
      </c>
      <c r="D1938" s="18">
        <v>2.8395000000000001</v>
      </c>
      <c r="E1938" s="18">
        <v>8.1818000000000008</v>
      </c>
      <c r="F1938" s="18">
        <v>7.0606</v>
      </c>
      <c r="G1938" s="18">
        <v>6.8484999999999996</v>
      </c>
      <c r="H1938" s="18">
        <v>33</v>
      </c>
      <c r="I1938" s="18">
        <v>-2.4167999999999998</v>
      </c>
      <c r="J1938" s="18">
        <v>209.63212290000001</v>
      </c>
      <c r="K1938" s="18">
        <v>57.215699999999998</v>
      </c>
      <c r="L1938" s="18">
        <v>35.795699999999997</v>
      </c>
      <c r="M1938" s="18">
        <v>289.78154369999999</v>
      </c>
      <c r="N1938" s="18">
        <v>103.863</v>
      </c>
      <c r="O1938" s="18">
        <v>64.979500000000002</v>
      </c>
      <c r="P1938" s="4">
        <f>IF('Data 1Q Ahead No Spaces'!T1938&lt;5,0,IF('Data 1Q Ahead No Spaces'!T1938&lt;11,1,IF('Data 1Q Ahead No Spaces'!T1938&lt;17,2,3)))</f>
        <v>1</v>
      </c>
      <c r="Q1938" s="18">
        <v>8933.8525000000009</v>
      </c>
      <c r="R1938" s="7">
        <f>VLOOKUP('Data 1Q Ahead No Spaces'!W1938,Industry!$A$2:$B$11,2,FALSE)</f>
        <v>4</v>
      </c>
    </row>
    <row r="1939" spans="1:18" ht="15" customHeight="1" x14ac:dyDescent="0.35">
      <c r="A1939" s="4">
        <f>IF('Data 1Q Ahead No Spaces'!A1939='Data 1Q Ahead No Spaces'!A1938,'Data to Use'!A1938,'Data to Use'!A1938+1)</f>
        <v>46</v>
      </c>
      <c r="B1939" s="18">
        <v>2.2701000000000002</v>
      </c>
      <c r="C1939" s="18">
        <v>3.0133000000000001</v>
      </c>
      <c r="D1939" s="18">
        <v>2.7176</v>
      </c>
      <c r="E1939" s="18">
        <v>10.0909</v>
      </c>
      <c r="F1939" s="18">
        <v>7.8788</v>
      </c>
      <c r="G1939" s="18">
        <v>8.7272999999999996</v>
      </c>
      <c r="H1939" s="18">
        <v>33</v>
      </c>
      <c r="I1939" s="18">
        <v>-3.0998999999999999</v>
      </c>
      <c r="J1939" s="18">
        <v>209.63212290000001</v>
      </c>
      <c r="K1939" s="18">
        <v>60.7502</v>
      </c>
      <c r="L1939" s="18">
        <v>36.073500000000003</v>
      </c>
      <c r="M1939" s="18">
        <v>289.78154369999999</v>
      </c>
      <c r="N1939" s="18">
        <v>105.2204</v>
      </c>
      <c r="O1939" s="18">
        <v>62.479900000000001</v>
      </c>
      <c r="P1939" s="4">
        <f>IF('Data 1Q Ahead No Spaces'!T1939&lt;5,0,IF('Data 1Q Ahead No Spaces'!T1939&lt;11,1,IF('Data 1Q Ahead No Spaces'!T1939&lt;17,2,3)))</f>
        <v>1</v>
      </c>
      <c r="Q1939" s="18">
        <v>9388.0684999999994</v>
      </c>
      <c r="R1939" s="7">
        <f>VLOOKUP('Data 1Q Ahead No Spaces'!W1939,Industry!$A$2:$B$11,2,FALSE)</f>
        <v>4</v>
      </c>
    </row>
    <row r="1940" spans="1:18" ht="15" customHeight="1" x14ac:dyDescent="0.35">
      <c r="A1940" s="4">
        <f>IF('Data 1Q Ahead No Spaces'!A1940='Data 1Q Ahead No Spaces'!A1939,'Data to Use'!A1939,'Data to Use'!A1939+1)</f>
        <v>46</v>
      </c>
      <c r="B1940" s="18">
        <v>2.1478000000000002</v>
      </c>
      <c r="C1940" s="18">
        <v>3.2837000000000001</v>
      </c>
      <c r="D1940" s="18">
        <v>2.5587</v>
      </c>
      <c r="E1940" s="18">
        <v>8.2120999999999995</v>
      </c>
      <c r="F1940" s="18">
        <v>6.5758000000000001</v>
      </c>
      <c r="G1940" s="18">
        <v>6.8788</v>
      </c>
      <c r="H1940" s="18">
        <v>33</v>
      </c>
      <c r="I1940" s="18">
        <v>-0.42130000000000001</v>
      </c>
      <c r="J1940" s="18">
        <v>209.63212290000001</v>
      </c>
      <c r="K1940" s="18">
        <v>72.275899999999993</v>
      </c>
      <c r="L1940" s="18">
        <v>45.692</v>
      </c>
      <c r="M1940" s="18">
        <v>289.78154369999999</v>
      </c>
      <c r="N1940" s="18">
        <v>100.6664</v>
      </c>
      <c r="O1940" s="18">
        <v>63.6402</v>
      </c>
      <c r="P1940" s="4">
        <f>IF('Data 1Q Ahead No Spaces'!T1940&lt;5,0,IF('Data 1Q Ahead No Spaces'!T1940&lt;11,1,IF('Data 1Q Ahead No Spaces'!T1940&lt;17,2,3)))</f>
        <v>1</v>
      </c>
      <c r="Q1940" s="18">
        <v>9389.4778999999999</v>
      </c>
      <c r="R1940" s="7">
        <f>VLOOKUP('Data 1Q Ahead No Spaces'!W1940,Industry!$A$2:$B$11,2,FALSE)</f>
        <v>4</v>
      </c>
    </row>
    <row r="1941" spans="1:18" ht="15" customHeight="1" x14ac:dyDescent="0.35">
      <c r="A1941" s="4">
        <f>IF('Data 1Q Ahead No Spaces'!A1941='Data 1Q Ahead No Spaces'!A1940,'Data to Use'!A1940,'Data to Use'!A1940+1)</f>
        <v>46</v>
      </c>
      <c r="B1941" s="18">
        <v>1.9691000000000001</v>
      </c>
      <c r="C1941" s="18">
        <v>2.8058999999999998</v>
      </c>
      <c r="D1941" s="18">
        <v>2.3388999999999998</v>
      </c>
      <c r="E1941" s="18">
        <v>7.8182</v>
      </c>
      <c r="F1941" s="18">
        <v>6.3635999999999999</v>
      </c>
      <c r="G1941" s="18">
        <v>6.4241999999999999</v>
      </c>
      <c r="H1941" s="18">
        <v>33</v>
      </c>
      <c r="I1941" s="18">
        <v>1.2439</v>
      </c>
      <c r="J1941" s="18">
        <v>3873.2143000000001</v>
      </c>
      <c r="K1941" s="18">
        <v>79.450500000000005</v>
      </c>
      <c r="L1941" s="18">
        <v>48.178600000000003</v>
      </c>
      <c r="M1941" s="18">
        <v>4775</v>
      </c>
      <c r="N1941" s="18">
        <v>97.948700000000002</v>
      </c>
      <c r="O1941" s="18">
        <v>59.395800000000001</v>
      </c>
      <c r="P1941" s="4">
        <f>IF('Data 1Q Ahead No Spaces'!T1941&lt;5,0,IF('Data 1Q Ahead No Spaces'!T1941&lt;11,1,IF('Data 1Q Ahead No Spaces'!T1941&lt;17,2,3)))</f>
        <v>1</v>
      </c>
      <c r="Q1941" s="18">
        <v>9581.7333999999992</v>
      </c>
      <c r="R1941" s="7">
        <f>VLOOKUP('Data 1Q Ahead No Spaces'!W1941,Industry!$A$2:$B$11,2,FALSE)</f>
        <v>4</v>
      </c>
    </row>
    <row r="1942" spans="1:18" ht="15" customHeight="1" x14ac:dyDescent="0.35">
      <c r="A1942" s="4">
        <f>IF('Data 1Q Ahead No Spaces'!A1942='Data 1Q Ahead No Spaces'!A1941,'Data to Use'!A1941,'Data to Use'!A1941+1)</f>
        <v>46</v>
      </c>
      <c r="B1942" s="18">
        <v>1.8738000000000001</v>
      </c>
      <c r="C1942" s="18">
        <v>2.6677</v>
      </c>
      <c r="D1942" s="18">
        <v>2.2271000000000001</v>
      </c>
      <c r="E1942" s="18">
        <v>9.3000000000000007</v>
      </c>
      <c r="F1942" s="18">
        <v>8.2332999999999998</v>
      </c>
      <c r="G1942" s="18">
        <v>7.7667000000000002</v>
      </c>
      <c r="H1942" s="18">
        <v>30</v>
      </c>
      <c r="I1942" s="18">
        <v>3.3605999999999998</v>
      </c>
      <c r="J1942" s="18">
        <v>1426.9737</v>
      </c>
      <c r="K1942" s="18">
        <v>79.948400000000007</v>
      </c>
      <c r="L1942" s="18">
        <v>47.954900000000002</v>
      </c>
      <c r="M1942" s="18">
        <v>1684.8684000000001</v>
      </c>
      <c r="N1942" s="18">
        <v>94.397300000000001</v>
      </c>
      <c r="O1942" s="18">
        <v>56.621699999999997</v>
      </c>
      <c r="P1942" s="4">
        <f>IF('Data 1Q Ahead No Spaces'!T1942&lt;5,0,IF('Data 1Q Ahead No Spaces'!T1942&lt;11,1,IF('Data 1Q Ahead No Spaces'!T1942&lt;17,2,3)))</f>
        <v>1</v>
      </c>
      <c r="Q1942" s="18">
        <v>11646.936</v>
      </c>
      <c r="R1942" s="7">
        <f>VLOOKUP('Data 1Q Ahead No Spaces'!W1942,Industry!$A$2:$B$11,2,FALSE)</f>
        <v>4</v>
      </c>
    </row>
    <row r="1943" spans="1:18" ht="15" customHeight="1" x14ac:dyDescent="0.35">
      <c r="A1943" s="4">
        <f>IF('Data 1Q Ahead No Spaces'!A1943='Data 1Q Ahead No Spaces'!A1942,'Data to Use'!A1942,'Data to Use'!A1942+1)</f>
        <v>46</v>
      </c>
      <c r="B1943" s="18">
        <v>1.7917000000000001</v>
      </c>
      <c r="C1943" s="18">
        <v>2.4327999999999999</v>
      </c>
      <c r="D1943" s="18">
        <v>2.1261999999999999</v>
      </c>
      <c r="E1943" s="18">
        <v>13.4231</v>
      </c>
      <c r="F1943" s="18">
        <v>11.115399999999999</v>
      </c>
      <c r="G1943" s="18">
        <v>11.6538</v>
      </c>
      <c r="H1943" s="18">
        <v>26</v>
      </c>
      <c r="I1943" s="18">
        <v>3.3866999999999998</v>
      </c>
      <c r="J1943" s="18">
        <v>1486.3014000000001</v>
      </c>
      <c r="K1943" s="18">
        <v>86.179500000000004</v>
      </c>
      <c r="L1943" s="18">
        <v>50.336300000000001</v>
      </c>
      <c r="M1943" s="18">
        <v>1624.6575</v>
      </c>
      <c r="N1943" s="18">
        <v>94.201700000000002</v>
      </c>
      <c r="O1943" s="18">
        <v>55.021999999999998</v>
      </c>
      <c r="P1943" s="4">
        <f>IF('Data 1Q Ahead No Spaces'!T1943&lt;5,0,IF('Data 1Q Ahead No Spaces'!T1943&lt;11,1,IF('Data 1Q Ahead No Spaces'!T1943&lt;17,2,3)))</f>
        <v>1</v>
      </c>
      <c r="Q1943" s="18">
        <v>10838.705</v>
      </c>
      <c r="R1943" s="7">
        <f>VLOOKUP('Data 1Q Ahead No Spaces'!W1943,Industry!$A$2:$B$11,2,FALSE)</f>
        <v>4</v>
      </c>
    </row>
    <row r="1944" spans="1:18" ht="15" customHeight="1" x14ac:dyDescent="0.35">
      <c r="A1944" s="4">
        <f>IF('Data 1Q Ahead No Spaces'!A1944='Data 1Q Ahead No Spaces'!A1943,'Data to Use'!A1943,'Data to Use'!A1943+1)</f>
        <v>46</v>
      </c>
      <c r="B1944" s="18">
        <v>1.8246</v>
      </c>
      <c r="C1944" s="18">
        <v>2.4883000000000002</v>
      </c>
      <c r="D1944" s="18">
        <v>2.1610999999999998</v>
      </c>
      <c r="E1944" s="18">
        <v>10.884600000000001</v>
      </c>
      <c r="F1944" s="18">
        <v>9.8461999999999996</v>
      </c>
      <c r="G1944" s="18">
        <v>9.1922999999999995</v>
      </c>
      <c r="H1944" s="18">
        <v>26</v>
      </c>
      <c r="I1944" s="18">
        <v>1.8833</v>
      </c>
      <c r="J1944" s="18">
        <v>2679.0122999999999</v>
      </c>
      <c r="K1944" s="18">
        <v>85.534099999999995</v>
      </c>
      <c r="L1944" s="18">
        <v>50.453400000000002</v>
      </c>
      <c r="M1944" s="18">
        <v>3032.0988000000002</v>
      </c>
      <c r="N1944" s="18">
        <v>96.807299999999998</v>
      </c>
      <c r="O1944" s="18">
        <v>57.103000000000002</v>
      </c>
      <c r="P1944" s="4">
        <f>IF('Data 1Q Ahead No Spaces'!T1944&lt;5,0,IF('Data 1Q Ahead No Spaces'!T1944&lt;11,1,IF('Data 1Q Ahead No Spaces'!T1944&lt;17,2,3)))</f>
        <v>1</v>
      </c>
      <c r="Q1944" s="18">
        <v>10541.5548</v>
      </c>
      <c r="R1944" s="7">
        <f>VLOOKUP('Data 1Q Ahead No Spaces'!W1944,Industry!$A$2:$B$11,2,FALSE)</f>
        <v>4</v>
      </c>
    </row>
    <row r="1945" spans="1:18" ht="15" customHeight="1" x14ac:dyDescent="0.35">
      <c r="A1945" s="4">
        <f>IF('Data 1Q Ahead No Spaces'!A1945='Data 1Q Ahead No Spaces'!A1944,'Data to Use'!A1944,'Data to Use'!A1944+1)</f>
        <v>46</v>
      </c>
      <c r="B1945" s="18">
        <v>1.8698999999999999</v>
      </c>
      <c r="C1945" s="18">
        <v>2.5606999999999998</v>
      </c>
      <c r="D1945" s="18">
        <v>2.2130000000000001</v>
      </c>
      <c r="E1945" s="18">
        <v>9.6153999999999993</v>
      </c>
      <c r="F1945" s="18">
        <v>8.2308000000000003</v>
      </c>
      <c r="G1945" s="18">
        <v>7.9230999999999998</v>
      </c>
      <c r="H1945" s="18">
        <v>26</v>
      </c>
      <c r="I1945" s="18">
        <v>3.5552000000000001</v>
      </c>
      <c r="J1945" s="18">
        <v>1391.0255999999999</v>
      </c>
      <c r="K1945" s="18">
        <v>81.334299999999999</v>
      </c>
      <c r="L1945" s="18">
        <v>49.453099999999999</v>
      </c>
      <c r="M1945" s="18">
        <v>1610.2564</v>
      </c>
      <c r="N1945" s="18">
        <v>94.152900000000002</v>
      </c>
      <c r="O1945" s="18">
        <v>57.247</v>
      </c>
      <c r="P1945" s="4">
        <f>IF('Data 1Q Ahead No Spaces'!T1945&lt;5,0,IF('Data 1Q Ahead No Spaces'!T1945&lt;11,1,IF('Data 1Q Ahead No Spaces'!T1945&lt;17,2,3)))</f>
        <v>1</v>
      </c>
      <c r="Q1945" s="18">
        <v>12045.579</v>
      </c>
      <c r="R1945" s="7">
        <f>VLOOKUP('Data 1Q Ahead No Spaces'!W1945,Industry!$A$2:$B$11,2,FALSE)</f>
        <v>4</v>
      </c>
    </row>
    <row r="1946" spans="1:18" ht="15" customHeight="1" x14ac:dyDescent="0.35">
      <c r="A1946" s="4">
        <f>IF('Data 1Q Ahead No Spaces'!A1946='Data 1Q Ahead No Spaces'!A1945,'Data to Use'!A1945,'Data to Use'!A1945+1)</f>
        <v>46</v>
      </c>
      <c r="B1946" s="18">
        <v>1.8738999999999999</v>
      </c>
      <c r="C1946" s="18">
        <v>2.5716999999999999</v>
      </c>
      <c r="D1946" s="18">
        <v>2.2065999999999999</v>
      </c>
      <c r="E1946" s="18">
        <v>11.68</v>
      </c>
      <c r="F1946" s="18">
        <v>10.72</v>
      </c>
      <c r="G1946" s="18">
        <v>9.9600000000000009</v>
      </c>
      <c r="H1946" s="18">
        <v>25</v>
      </c>
      <c r="I1946" s="18">
        <v>1.2117</v>
      </c>
      <c r="J1946" s="18">
        <v>3009.4340000000002</v>
      </c>
      <c r="K1946" s="18">
        <v>60.947600000000001</v>
      </c>
      <c r="L1946" s="18">
        <v>36.465499999999999</v>
      </c>
      <c r="M1946" s="18">
        <v>4837.7358000000004</v>
      </c>
      <c r="N1946" s="18">
        <v>97.974800000000002</v>
      </c>
      <c r="O1946" s="18">
        <v>58.619100000000003</v>
      </c>
      <c r="P1946" s="4">
        <f>IF('Data 1Q Ahead No Spaces'!T1946&lt;5,0,IF('Data 1Q Ahead No Spaces'!T1946&lt;11,1,IF('Data 1Q Ahead No Spaces'!T1946&lt;17,2,3)))</f>
        <v>1</v>
      </c>
      <c r="Q1946" s="18">
        <v>11309.0386</v>
      </c>
      <c r="R1946" s="7">
        <f>VLOOKUP('Data 1Q Ahead No Spaces'!W1946,Industry!$A$2:$B$11,2,FALSE)</f>
        <v>4</v>
      </c>
    </row>
    <row r="1947" spans="1:18" ht="15" customHeight="1" x14ac:dyDescent="0.35">
      <c r="A1947" s="4">
        <f>IF('Data 1Q Ahead No Spaces'!A1947='Data 1Q Ahead No Spaces'!A1946,'Data to Use'!A1946,'Data to Use'!A1946+1)</f>
        <v>46</v>
      </c>
      <c r="B1947" s="18">
        <v>1.7191999999999998</v>
      </c>
      <c r="C1947" s="18">
        <v>2.3675000000000002</v>
      </c>
      <c r="D1947" s="18">
        <v>2.0306999999999999</v>
      </c>
      <c r="E1947" s="18">
        <v>12.6538</v>
      </c>
      <c r="F1947" s="18">
        <v>10.7308</v>
      </c>
      <c r="G1947" s="18">
        <v>10.884600000000001</v>
      </c>
      <c r="H1947" s="18">
        <v>26</v>
      </c>
      <c r="I1947" s="18">
        <v>3.6166999999999998</v>
      </c>
      <c r="J1947" s="18">
        <v>1035.7143000000001</v>
      </c>
      <c r="K1947" s="18">
        <v>64.653400000000005</v>
      </c>
      <c r="L1947" s="18">
        <v>37.4589</v>
      </c>
      <c r="M1947" s="18">
        <v>1501.9481000000001</v>
      </c>
      <c r="N1947" s="18">
        <v>93.757599999999996</v>
      </c>
      <c r="O1947" s="18">
        <v>54.321300000000001</v>
      </c>
      <c r="P1947" s="4">
        <f>IF('Data 1Q Ahead No Spaces'!T1947&lt;5,0,IF('Data 1Q Ahead No Spaces'!T1947&lt;11,1,IF('Data 1Q Ahead No Spaces'!T1947&lt;17,2,3)))</f>
        <v>1</v>
      </c>
      <c r="Q1947" s="18">
        <v>11771.975200000001</v>
      </c>
      <c r="R1947" s="7">
        <f>VLOOKUP('Data 1Q Ahead No Spaces'!W1947,Industry!$A$2:$B$11,2,FALSE)</f>
        <v>4</v>
      </c>
    </row>
    <row r="1948" spans="1:18" ht="15" customHeight="1" x14ac:dyDescent="0.35">
      <c r="A1948" s="4">
        <f>IF('Data 1Q Ahead No Spaces'!A1948='Data 1Q Ahead No Spaces'!A1947,'Data to Use'!A1947,'Data to Use'!A1947+1)</f>
        <v>46</v>
      </c>
      <c r="B1948" s="18">
        <v>1.6097999999999999</v>
      </c>
      <c r="C1948" s="18">
        <v>2.2579000000000002</v>
      </c>
      <c r="D1948" s="18">
        <v>1.8975</v>
      </c>
      <c r="E1948" s="18">
        <v>11.1538</v>
      </c>
      <c r="F1948" s="18">
        <v>10.038500000000001</v>
      </c>
      <c r="G1948" s="18">
        <v>9.5</v>
      </c>
      <c r="H1948" s="18">
        <v>26</v>
      </c>
      <c r="I1948" s="18">
        <v>4.0723000000000003</v>
      </c>
      <c r="J1948" s="18">
        <v>944.37869999999998</v>
      </c>
      <c r="K1948" s="18">
        <v>66.694500000000005</v>
      </c>
      <c r="L1948" s="18">
        <v>38.457799999999999</v>
      </c>
      <c r="M1948" s="18">
        <v>1315.9763</v>
      </c>
      <c r="N1948" s="18">
        <v>92.937700000000007</v>
      </c>
      <c r="O1948" s="18">
        <v>53.590400000000002</v>
      </c>
      <c r="P1948" s="4">
        <f>IF('Data 1Q Ahead No Spaces'!T1948&lt;5,0,IF('Data 1Q Ahead No Spaces'!T1948&lt;11,1,IF('Data 1Q Ahead No Spaces'!T1948&lt;17,2,3)))</f>
        <v>1</v>
      </c>
      <c r="Q1948" s="18">
        <v>12424.4684</v>
      </c>
      <c r="R1948" s="7">
        <f>VLOOKUP('Data 1Q Ahead No Spaces'!W1948,Industry!$A$2:$B$11,2,FALSE)</f>
        <v>4</v>
      </c>
    </row>
    <row r="1949" spans="1:18" ht="15" customHeight="1" x14ac:dyDescent="0.35">
      <c r="A1949" s="4">
        <f>IF('Data 1Q Ahead No Spaces'!A1949='Data 1Q Ahead No Spaces'!A1948,'Data to Use'!A1948,'Data to Use'!A1948+1)</f>
        <v>46</v>
      </c>
      <c r="B1949" s="18">
        <v>1.5784</v>
      </c>
      <c r="C1949" s="18">
        <v>2.6720000000000002</v>
      </c>
      <c r="D1949" s="18">
        <v>1.853</v>
      </c>
      <c r="E1949" s="18">
        <v>10.115399999999999</v>
      </c>
      <c r="F1949" s="18">
        <v>8.9230999999999998</v>
      </c>
      <c r="G1949" s="18">
        <v>8.5</v>
      </c>
      <c r="H1949" s="18">
        <v>26</v>
      </c>
      <c r="I1949" s="18">
        <v>6.0119999999999996</v>
      </c>
      <c r="J1949" s="18">
        <v>638.79</v>
      </c>
      <c r="K1949" s="18">
        <v>60.785600000000002</v>
      </c>
      <c r="L1949" s="18">
        <v>38.4039</v>
      </c>
      <c r="M1949" s="18">
        <v>950.88969999999995</v>
      </c>
      <c r="N1949" s="18">
        <v>90.484300000000005</v>
      </c>
      <c r="O1949" s="18">
        <v>57.167299999999997</v>
      </c>
      <c r="P1949" s="4">
        <f>IF('Data 1Q Ahead No Spaces'!T1949&lt;5,0,IF('Data 1Q Ahead No Spaces'!T1949&lt;11,1,IF('Data 1Q Ahead No Spaces'!T1949&lt;17,2,3)))</f>
        <v>1</v>
      </c>
      <c r="Q1949" s="18">
        <v>13648.2431</v>
      </c>
      <c r="R1949" s="7">
        <f>VLOOKUP('Data 1Q Ahead No Spaces'!W1949,Industry!$A$2:$B$11,2,FALSE)</f>
        <v>4</v>
      </c>
    </row>
    <row r="1950" spans="1:18" ht="15" customHeight="1" x14ac:dyDescent="0.35">
      <c r="A1950" s="4">
        <f>IF('Data 1Q Ahead No Spaces'!A1950='Data 1Q Ahead No Spaces'!A1949,'Data to Use'!A1949,'Data to Use'!A1949+1)</f>
        <v>46</v>
      </c>
      <c r="B1950" s="18">
        <v>1.5361</v>
      </c>
      <c r="C1950" s="18">
        <v>2.1835</v>
      </c>
      <c r="D1950" s="18">
        <v>1.8024</v>
      </c>
      <c r="E1950" s="18">
        <v>11.28</v>
      </c>
      <c r="F1950" s="18">
        <v>10.36</v>
      </c>
      <c r="G1950" s="18">
        <v>9.64</v>
      </c>
      <c r="H1950" s="18">
        <v>25</v>
      </c>
      <c r="I1950" s="18">
        <v>7.1429</v>
      </c>
      <c r="J1950" s="18">
        <v>594.702</v>
      </c>
      <c r="K1950" s="18">
        <v>72.771500000000003</v>
      </c>
      <c r="L1950" s="18">
        <v>42.478700000000003</v>
      </c>
      <c r="M1950" s="18">
        <v>717.21849999999995</v>
      </c>
      <c r="N1950" s="18">
        <v>87.763400000000004</v>
      </c>
      <c r="O1950" s="18">
        <v>51.229900000000001</v>
      </c>
      <c r="P1950" s="4">
        <f>IF('Data 1Q Ahead No Spaces'!T1950&lt;5,0,IF('Data 1Q Ahead No Spaces'!T1950&lt;11,1,IF('Data 1Q Ahead No Spaces'!T1950&lt;17,2,3)))</f>
        <v>1</v>
      </c>
      <c r="Q1950" s="18">
        <v>14462.5861</v>
      </c>
      <c r="R1950" s="7">
        <f>VLOOKUP('Data 1Q Ahead No Spaces'!W1950,Industry!$A$2:$B$11,2,FALSE)</f>
        <v>4</v>
      </c>
    </row>
    <row r="1951" spans="1:18" ht="15" customHeight="1" x14ac:dyDescent="0.35">
      <c r="A1951" s="4">
        <f>IF('Data 1Q Ahead No Spaces'!A1951='Data 1Q Ahead No Spaces'!A1950,'Data to Use'!A1950,'Data to Use'!A1950+1)</f>
        <v>46</v>
      </c>
      <c r="B1951" s="18">
        <v>1.5369999999999999</v>
      </c>
      <c r="C1951" s="18">
        <v>2.1736</v>
      </c>
      <c r="D1951" s="18">
        <v>1.7946</v>
      </c>
      <c r="E1951" s="18">
        <v>14.8696</v>
      </c>
      <c r="F1951" s="18">
        <v>13.0435</v>
      </c>
      <c r="G1951" s="18">
        <v>13</v>
      </c>
      <c r="H1951" s="18">
        <v>23</v>
      </c>
      <c r="I1951" s="18">
        <v>2.8338000000000001</v>
      </c>
      <c r="J1951" s="18">
        <v>1522.0338999999999</v>
      </c>
      <c r="K1951" s="18">
        <v>77.782600000000002</v>
      </c>
      <c r="L1951" s="18">
        <v>43.131599999999999</v>
      </c>
      <c r="M1951" s="18">
        <v>1856.7797</v>
      </c>
      <c r="N1951" s="18">
        <v>94.889600000000002</v>
      </c>
      <c r="O1951" s="18">
        <v>52.617699999999999</v>
      </c>
      <c r="P1951" s="4">
        <f>IF('Data 1Q Ahead No Spaces'!T1951&lt;5,0,IF('Data 1Q Ahead No Spaces'!T1951&lt;11,1,IF('Data 1Q Ahead No Spaces'!T1951&lt;17,2,3)))</f>
        <v>1</v>
      </c>
      <c r="Q1951" s="18">
        <v>13378.460499999999</v>
      </c>
      <c r="R1951" s="7">
        <f>VLOOKUP('Data 1Q Ahead No Spaces'!W1951,Industry!$A$2:$B$11,2,FALSE)</f>
        <v>4</v>
      </c>
    </row>
    <row r="1952" spans="1:18" ht="15" customHeight="1" x14ac:dyDescent="0.35">
      <c r="A1952" s="4">
        <f>IF('Data 1Q Ahead No Spaces'!A1952='Data 1Q Ahead No Spaces'!A1951,'Data to Use'!A1951,'Data to Use'!A1951+1)</f>
        <v>46</v>
      </c>
      <c r="B1952" s="18">
        <v>1.5188999999999999</v>
      </c>
      <c r="C1952" s="18">
        <v>2.1269999999999998</v>
      </c>
      <c r="D1952" s="18">
        <v>1.7612000000000001</v>
      </c>
      <c r="E1952" s="18">
        <v>14.2174</v>
      </c>
      <c r="F1952" s="18">
        <v>13</v>
      </c>
      <c r="G1952" s="18">
        <v>12.434799999999999</v>
      </c>
      <c r="H1952" s="18">
        <v>23</v>
      </c>
      <c r="I1952" s="18">
        <v>2.9060000000000001</v>
      </c>
      <c r="J1952" s="18">
        <v>1509.2437</v>
      </c>
      <c r="K1952" s="18">
        <v>76.555800000000005</v>
      </c>
      <c r="L1952" s="18">
        <v>43.858400000000003</v>
      </c>
      <c r="M1952" s="18">
        <v>1871.4286</v>
      </c>
      <c r="N1952" s="18">
        <v>94.927499999999995</v>
      </c>
      <c r="O1952" s="18">
        <v>54.383400000000002</v>
      </c>
      <c r="P1952" s="4">
        <f>IF('Data 1Q Ahead No Spaces'!T1952&lt;5,0,IF('Data 1Q Ahead No Spaces'!T1952&lt;11,1,IF('Data 1Q Ahead No Spaces'!T1952&lt;17,2,3)))</f>
        <v>1</v>
      </c>
      <c r="Q1952" s="18">
        <v>14878.841200000001</v>
      </c>
      <c r="R1952" s="7">
        <f>VLOOKUP('Data 1Q Ahead No Spaces'!W1952,Industry!$A$2:$B$11,2,FALSE)</f>
        <v>4</v>
      </c>
    </row>
    <row r="1953" spans="1:18" ht="15" customHeight="1" x14ac:dyDescent="0.35">
      <c r="A1953" s="4">
        <f>IF('Data 1Q Ahead No Spaces'!A1953='Data 1Q Ahead No Spaces'!A1952,'Data to Use'!A1952,'Data to Use'!A1952+1)</f>
        <v>46</v>
      </c>
      <c r="B1953" s="18">
        <v>1.5359</v>
      </c>
      <c r="C1953" s="18">
        <v>2.1358000000000001</v>
      </c>
      <c r="D1953" s="18">
        <v>1.7730000000000001</v>
      </c>
      <c r="E1953" s="18">
        <v>13.181800000000001</v>
      </c>
      <c r="F1953" s="18">
        <v>11.3636</v>
      </c>
      <c r="G1953" s="18">
        <v>11.318199999999999</v>
      </c>
      <c r="H1953" s="18">
        <v>22</v>
      </c>
      <c r="I1953" s="18">
        <v>4.7424999999999997</v>
      </c>
      <c r="J1953" s="18">
        <v>907.07069999999999</v>
      </c>
      <c r="K1953" s="18">
        <v>72.012799999999999</v>
      </c>
      <c r="L1953" s="18">
        <v>43.018000000000001</v>
      </c>
      <c r="M1953" s="18">
        <v>1159.596</v>
      </c>
      <c r="N1953" s="18">
        <v>92.060900000000004</v>
      </c>
      <c r="O1953" s="18">
        <v>54.994</v>
      </c>
      <c r="P1953" s="4">
        <f>IF('Data 1Q Ahead No Spaces'!T1953&lt;5,0,IF('Data 1Q Ahead No Spaces'!T1953&lt;11,1,IF('Data 1Q Ahead No Spaces'!T1953&lt;17,2,3)))</f>
        <v>1</v>
      </c>
      <c r="Q1953" s="18">
        <v>16406.373500000002</v>
      </c>
      <c r="R1953" s="7">
        <f>VLOOKUP('Data 1Q Ahead No Spaces'!W1953,Industry!$A$2:$B$11,2,FALSE)</f>
        <v>4</v>
      </c>
    </row>
    <row r="1954" spans="1:18" ht="15" customHeight="1" x14ac:dyDescent="0.35">
      <c r="A1954" s="4">
        <f>IF('Data 1Q Ahead No Spaces'!A1954='Data 1Q Ahead No Spaces'!A1953,'Data to Use'!A1953,'Data to Use'!A1953+1)</f>
        <v>46</v>
      </c>
      <c r="B1954" s="18">
        <v>1.4397</v>
      </c>
      <c r="C1954" s="18">
        <v>2.0347</v>
      </c>
      <c r="D1954" s="18">
        <v>1.6566000000000001</v>
      </c>
      <c r="E1954" s="18">
        <v>13.681799999999999</v>
      </c>
      <c r="F1954" s="18">
        <v>11.6364</v>
      </c>
      <c r="G1954" s="18">
        <v>11.8636</v>
      </c>
      <c r="H1954" s="18">
        <v>22</v>
      </c>
      <c r="I1954" s="18">
        <v>6.0457999999999998</v>
      </c>
      <c r="J1954" s="18">
        <v>693.43629999999996</v>
      </c>
      <c r="K1954" s="18">
        <v>72.215500000000006</v>
      </c>
      <c r="L1954" s="18">
        <v>41.923400000000001</v>
      </c>
      <c r="M1954" s="18">
        <v>860.23170000000005</v>
      </c>
      <c r="N1954" s="18">
        <v>89.585800000000006</v>
      </c>
      <c r="O1954" s="18">
        <v>52.0075</v>
      </c>
      <c r="P1954" s="4">
        <f>IF('Data 1Q Ahead No Spaces'!T1954&lt;5,0,IF('Data 1Q Ahead No Spaces'!T1954&lt;11,1,IF('Data 1Q Ahead No Spaces'!T1954&lt;17,2,3)))</f>
        <v>1</v>
      </c>
      <c r="Q1954" s="18">
        <v>16299.1361</v>
      </c>
      <c r="R1954" s="7">
        <f>VLOOKUP('Data 1Q Ahead No Spaces'!W1954,Industry!$A$2:$B$11,2,FALSE)</f>
        <v>4</v>
      </c>
    </row>
    <row r="1955" spans="1:18" ht="15" customHeight="1" x14ac:dyDescent="0.35">
      <c r="A1955" s="4">
        <f>IF('Data 1Q Ahead No Spaces'!A1955='Data 1Q Ahead No Spaces'!A1954,'Data to Use'!A1954,'Data to Use'!A1954+1)</f>
        <v>46</v>
      </c>
      <c r="B1955" s="18">
        <v>1.5613999999999999</v>
      </c>
      <c r="C1955" s="18">
        <v>2.1804999999999999</v>
      </c>
      <c r="D1955" s="18">
        <v>1.8035999999999999</v>
      </c>
      <c r="E1955" s="18">
        <v>14.8095</v>
      </c>
      <c r="F1955" s="18">
        <v>12</v>
      </c>
      <c r="G1955" s="18">
        <v>12.761900000000001</v>
      </c>
      <c r="H1955" s="18">
        <v>21</v>
      </c>
      <c r="I1955" s="18">
        <v>6.5736999999999997</v>
      </c>
      <c r="J1955" s="18">
        <v>605.05050000000006</v>
      </c>
      <c r="K1955" s="18">
        <v>68.666399999999996</v>
      </c>
      <c r="L1955" s="18">
        <v>39.7742</v>
      </c>
      <c r="M1955" s="18">
        <v>781.14480000000003</v>
      </c>
      <c r="N1955" s="18">
        <v>88.6511</v>
      </c>
      <c r="O1955" s="18">
        <v>51.350200000000001</v>
      </c>
      <c r="P1955" s="4">
        <f>IF('Data 1Q Ahead No Spaces'!T1955&lt;5,0,IF('Data 1Q Ahead No Spaces'!T1955&lt;11,1,IF('Data 1Q Ahead No Spaces'!T1955&lt;17,2,3)))</f>
        <v>1</v>
      </c>
      <c r="Q1955" s="18">
        <v>17901.4748</v>
      </c>
      <c r="R1955" s="7">
        <f>VLOOKUP('Data 1Q Ahead No Spaces'!W1955,Industry!$A$2:$B$11,2,FALSE)</f>
        <v>4</v>
      </c>
    </row>
    <row r="1956" spans="1:18" ht="15" customHeight="1" x14ac:dyDescent="0.35">
      <c r="A1956" s="4">
        <f>IF('Data 1Q Ahead No Spaces'!A1956='Data 1Q Ahead No Spaces'!A1955,'Data to Use'!A1955,'Data to Use'!A1955+1)</f>
        <v>46</v>
      </c>
      <c r="B1956" s="18">
        <v>1.6332</v>
      </c>
      <c r="C1956" s="18">
        <v>2.2728999999999999</v>
      </c>
      <c r="D1956" s="18">
        <v>1.8875999999999999</v>
      </c>
      <c r="E1956" s="18">
        <v>14.6364</v>
      </c>
      <c r="F1956" s="18">
        <v>11.954499999999999</v>
      </c>
      <c r="G1956" s="18">
        <v>12.7727</v>
      </c>
      <c r="H1956" s="18">
        <v>22</v>
      </c>
      <c r="I1956" s="18">
        <v>6.4710999999999999</v>
      </c>
      <c r="J1956" s="18">
        <v>619.03110000000004</v>
      </c>
      <c r="K1956" s="18">
        <v>66.357600000000005</v>
      </c>
      <c r="L1956" s="18">
        <v>40.058199999999999</v>
      </c>
      <c r="M1956" s="18">
        <v>832.87199999999996</v>
      </c>
      <c r="N1956" s="18">
        <v>89.2804</v>
      </c>
      <c r="O1956" s="18">
        <v>53.896099999999997</v>
      </c>
      <c r="P1956" s="4">
        <f>IF('Data 1Q Ahead No Spaces'!T1956&lt;5,0,IF('Data 1Q Ahead No Spaces'!T1956&lt;11,1,IF('Data 1Q Ahead No Spaces'!T1956&lt;17,2,3)))</f>
        <v>1</v>
      </c>
      <c r="Q1956" s="18">
        <v>16111.641900000001</v>
      </c>
      <c r="R1956" s="7">
        <f>VLOOKUP('Data 1Q Ahead No Spaces'!W1956,Industry!$A$2:$B$11,2,FALSE)</f>
        <v>4</v>
      </c>
    </row>
    <row r="1957" spans="1:18" ht="15" customHeight="1" x14ac:dyDescent="0.35">
      <c r="A1957" s="4">
        <f>IF('Data 1Q Ahead No Spaces'!A1957='Data 1Q Ahead No Spaces'!A1956,'Data to Use'!A1956,'Data to Use'!A1956+1)</f>
        <v>47</v>
      </c>
      <c r="B1957" s="7">
        <v>2.9504999999999999</v>
      </c>
      <c r="C1957" s="7">
        <v>6.1906999999999996</v>
      </c>
      <c r="D1957" s="7">
        <v>5.7123999999999997</v>
      </c>
      <c r="E1957" s="7">
        <v>4.0437000000000003</v>
      </c>
      <c r="F1957" s="7">
        <v>2.3424</v>
      </c>
      <c r="G1957" s="7">
        <v>1.8414999999999999</v>
      </c>
      <c r="H1957" s="7">
        <v>205.10300000000001</v>
      </c>
      <c r="I1957" s="7">
        <v>17.897100000000002</v>
      </c>
      <c r="J1957" s="7">
        <v>167.1036</v>
      </c>
      <c r="K1957" s="7">
        <v>53.774299999999997</v>
      </c>
      <c r="L1957" s="18">
        <v>34.420999999999999</v>
      </c>
      <c r="M1957" s="18">
        <v>210.7501</v>
      </c>
      <c r="N1957" s="18">
        <v>67.819800000000001</v>
      </c>
      <c r="O1957" s="18">
        <v>43.4116</v>
      </c>
      <c r="P1957" s="4">
        <f>IF('Data 1Q Ahead No Spaces'!T1957&lt;5,0,IF('Data 1Q Ahead No Spaces'!T1957&lt;11,1,IF('Data 1Q Ahead No Spaces'!T1957&lt;17,2,3)))</f>
        <v>1</v>
      </c>
      <c r="Q1957" s="18">
        <v>9287.7873</v>
      </c>
      <c r="R1957" s="7">
        <f>VLOOKUP('Data 1Q Ahead No Spaces'!W1957,Industry!$A$2:$B$11,2,FALSE)</f>
        <v>3</v>
      </c>
    </row>
    <row r="1958" spans="1:18" ht="15" customHeight="1" x14ac:dyDescent="0.35">
      <c r="A1958" s="4">
        <f>IF('Data 1Q Ahead No Spaces'!A1958='Data 1Q Ahead No Spaces'!A1957,'Data to Use'!A1957,'Data to Use'!A1957+1)</f>
        <v>47</v>
      </c>
      <c r="B1958" s="18">
        <v>3.1553</v>
      </c>
      <c r="C1958" s="18">
        <v>6.9851999999999999</v>
      </c>
      <c r="D1958" s="18">
        <v>6.3693999999999997</v>
      </c>
      <c r="E1958" s="18">
        <v>4.8230000000000004</v>
      </c>
      <c r="F1958" s="18">
        <v>-5.6715</v>
      </c>
      <c r="G1958" s="18">
        <v>2.6842000000000001</v>
      </c>
      <c r="H1958" s="18">
        <v>239.81399999999999</v>
      </c>
      <c r="I1958" s="18">
        <v>16.270199999999999</v>
      </c>
      <c r="J1958" s="18">
        <v>172.2466</v>
      </c>
      <c r="K1958" s="18">
        <v>55.293599999999998</v>
      </c>
      <c r="L1958" s="18">
        <v>35.0227</v>
      </c>
      <c r="M1958" s="18">
        <v>211.51259999999999</v>
      </c>
      <c r="N1958" s="18">
        <v>67.898600000000002</v>
      </c>
      <c r="O1958" s="18">
        <v>43.006599999999999</v>
      </c>
      <c r="P1958" s="4">
        <f>IF('Data 1Q Ahead No Spaces'!T1958&lt;5,0,IF('Data 1Q Ahead No Spaces'!T1958&lt;11,1,IF('Data 1Q Ahead No Spaces'!T1958&lt;17,2,3)))</f>
        <v>1</v>
      </c>
      <c r="Q1958" s="18">
        <v>8441.4701999999997</v>
      </c>
      <c r="R1958" s="7">
        <f>VLOOKUP('Data 1Q Ahead No Spaces'!W1958,Industry!$A$2:$B$11,2,FALSE)</f>
        <v>3</v>
      </c>
    </row>
    <row r="1959" spans="1:18" ht="15" customHeight="1" x14ac:dyDescent="0.35">
      <c r="A1959" s="4">
        <f>IF('Data 1Q Ahead No Spaces'!A1959='Data 1Q Ahead No Spaces'!A1958,'Data to Use'!A1958,'Data to Use'!A1958+1)</f>
        <v>47</v>
      </c>
      <c r="B1959" s="18">
        <v>4.8118999999999996</v>
      </c>
      <c r="C1959" s="18">
        <v>10.342700000000001</v>
      </c>
      <c r="D1959" s="18">
        <v>10.0525</v>
      </c>
      <c r="E1959" s="18">
        <v>3.0061</v>
      </c>
      <c r="F1959" s="18">
        <v>16.193109969999998</v>
      </c>
      <c r="G1959" s="18">
        <v>1.1905000000000001</v>
      </c>
      <c r="H1959" s="18">
        <v>274.32799999999997</v>
      </c>
      <c r="I1959" s="18">
        <v>14.3835</v>
      </c>
      <c r="J1959" s="18">
        <v>257.18060000000003</v>
      </c>
      <c r="K1959" s="18">
        <v>61.362200000000001</v>
      </c>
      <c r="L1959" s="18">
        <v>40.285400000000003</v>
      </c>
      <c r="M1959" s="18">
        <v>319.1189</v>
      </c>
      <c r="N1959" s="18">
        <v>76.1404</v>
      </c>
      <c r="O1959" s="18">
        <v>49.9876</v>
      </c>
      <c r="P1959" s="4">
        <f>IF('Data 1Q Ahead No Spaces'!T1959&lt;5,0,IF('Data 1Q Ahead No Spaces'!T1959&lt;11,1,IF('Data 1Q Ahead No Spaces'!T1959&lt;17,2,3)))</f>
        <v>1</v>
      </c>
      <c r="Q1959" s="18">
        <v>9092.4861000000001</v>
      </c>
      <c r="R1959" s="7">
        <f>VLOOKUP('Data 1Q Ahead No Spaces'!W1959,Industry!$A$2:$B$11,2,FALSE)</f>
        <v>3</v>
      </c>
    </row>
    <row r="1960" spans="1:18" ht="15" customHeight="1" x14ac:dyDescent="0.35">
      <c r="A1960" s="4">
        <f>IF('Data 1Q Ahead No Spaces'!A1960='Data 1Q Ahead No Spaces'!A1959,'Data to Use'!A1959,'Data to Use'!A1959+1)</f>
        <v>47</v>
      </c>
      <c r="B1960" s="18">
        <v>4.2864000000000004</v>
      </c>
      <c r="C1960" s="18">
        <v>9.2607999999999997</v>
      </c>
      <c r="D1960" s="18">
        <v>8.7704000000000004</v>
      </c>
      <c r="E1960" s="18">
        <v>3.1419999999999999</v>
      </c>
      <c r="F1960" s="18">
        <v>2.0476000000000001</v>
      </c>
      <c r="G1960" s="18">
        <v>1.615</v>
      </c>
      <c r="H1960" s="18">
        <v>323.685</v>
      </c>
      <c r="I1960" s="18">
        <v>13.7799</v>
      </c>
      <c r="J1960" s="18">
        <v>203.0257</v>
      </c>
      <c r="K1960" s="18">
        <v>56.523200000000003</v>
      </c>
      <c r="L1960" s="18">
        <v>37.218299999999999</v>
      </c>
      <c r="M1960" s="18">
        <v>259.18970000000002</v>
      </c>
      <c r="N1960" s="18">
        <v>72.159599999999998</v>
      </c>
      <c r="O1960" s="18">
        <v>47.514099999999999</v>
      </c>
      <c r="P1960" s="4">
        <f>IF('Data 1Q Ahead No Spaces'!T1960&lt;5,0,IF('Data 1Q Ahead No Spaces'!T1960&lt;11,1,IF('Data 1Q Ahead No Spaces'!T1960&lt;17,2,3)))</f>
        <v>1</v>
      </c>
      <c r="Q1960" s="18">
        <v>5599.1157000000003</v>
      </c>
      <c r="R1960" s="7">
        <f>VLOOKUP('Data 1Q Ahead No Spaces'!W1960,Industry!$A$2:$B$11,2,FALSE)</f>
        <v>3</v>
      </c>
    </row>
    <row r="1961" spans="1:18" ht="15" customHeight="1" x14ac:dyDescent="0.35">
      <c r="A1961" s="4">
        <f>IF('Data 1Q Ahead No Spaces'!A1961='Data 1Q Ahead No Spaces'!A1960,'Data to Use'!A1960,'Data to Use'!A1960+1)</f>
        <v>47</v>
      </c>
      <c r="B1961" s="18">
        <v>4.1192000000000002</v>
      </c>
      <c r="C1961" s="18">
        <v>8.5421999999999993</v>
      </c>
      <c r="D1961" s="18">
        <v>8.1205999999999996</v>
      </c>
      <c r="E1961" s="18">
        <v>3.1089000000000002</v>
      </c>
      <c r="F1961" s="18">
        <v>1.8376999999999999</v>
      </c>
      <c r="G1961" s="18">
        <v>1.6600999999999999</v>
      </c>
      <c r="H1961" s="18">
        <v>335.35199999999998</v>
      </c>
      <c r="I1961" s="18">
        <v>12.7454</v>
      </c>
      <c r="J1961" s="18">
        <v>202.75299999999999</v>
      </c>
      <c r="K1961" s="18">
        <v>54.003900000000002</v>
      </c>
      <c r="L1961" s="18">
        <v>34.901600000000002</v>
      </c>
      <c r="M1961" s="18">
        <v>275.44130000000001</v>
      </c>
      <c r="N1961" s="18">
        <v>73.364699999999999</v>
      </c>
      <c r="O1961" s="18">
        <v>47.414099999999998</v>
      </c>
      <c r="P1961" s="4">
        <f>IF('Data 1Q Ahead No Spaces'!T1961&lt;5,0,IF('Data 1Q Ahead No Spaces'!T1961&lt;11,1,IF('Data 1Q Ahead No Spaces'!T1961&lt;17,2,3)))</f>
        <v>1</v>
      </c>
      <c r="Q1961" s="18">
        <v>6679.1292999999996</v>
      </c>
      <c r="R1961" s="7">
        <f>VLOOKUP('Data 1Q Ahead No Spaces'!W1961,Industry!$A$2:$B$11,2,FALSE)</f>
        <v>3</v>
      </c>
    </row>
    <row r="1962" spans="1:18" ht="15" customHeight="1" x14ac:dyDescent="0.35">
      <c r="A1962" s="4">
        <f>IF('Data 1Q Ahead No Spaces'!A1962='Data 1Q Ahead No Spaces'!A1961,'Data to Use'!A1961,'Data to Use'!A1961+1)</f>
        <v>47</v>
      </c>
      <c r="B1962" s="18">
        <v>3.5948000000000002</v>
      </c>
      <c r="C1962" s="18">
        <v>7.1059000000000001</v>
      </c>
      <c r="D1962" s="18">
        <v>6.6513999999999998</v>
      </c>
      <c r="E1962" s="18">
        <v>4.3662000000000001</v>
      </c>
      <c r="F1962" s="18">
        <v>3.0583</v>
      </c>
      <c r="G1962" s="18">
        <v>2.8054000000000001</v>
      </c>
      <c r="H1962" s="18">
        <v>342.786</v>
      </c>
      <c r="I1962" s="18">
        <v>12.868399999999999</v>
      </c>
      <c r="J1962" s="18">
        <v>191.798</v>
      </c>
      <c r="K1962" s="18">
        <v>53.514200000000002</v>
      </c>
      <c r="L1962" s="18">
        <v>32.933300000000003</v>
      </c>
      <c r="M1962" s="18">
        <v>258.40570000000002</v>
      </c>
      <c r="N1962" s="18">
        <v>72.098699999999994</v>
      </c>
      <c r="O1962" s="18">
        <v>44.3703</v>
      </c>
      <c r="P1962" s="4">
        <f>IF('Data 1Q Ahead No Spaces'!T1962&lt;5,0,IF('Data 1Q Ahead No Spaces'!T1962&lt;11,1,IF('Data 1Q Ahead No Spaces'!T1962&lt;17,2,3)))</f>
        <v>1</v>
      </c>
      <c r="Q1962" s="18">
        <v>6298.6013999999996</v>
      </c>
      <c r="R1962" s="7">
        <f>VLOOKUP('Data 1Q Ahead No Spaces'!W1962,Industry!$A$2:$B$11,2,FALSE)</f>
        <v>3</v>
      </c>
    </row>
    <row r="1963" spans="1:18" ht="15" customHeight="1" x14ac:dyDescent="0.35">
      <c r="A1963" s="4">
        <f>IF('Data 1Q Ahead No Spaces'!A1963='Data 1Q Ahead No Spaces'!A1962,'Data to Use'!A1962,'Data to Use'!A1962+1)</f>
        <v>47</v>
      </c>
      <c r="B1963" s="18">
        <v>50.610900000000001</v>
      </c>
      <c r="C1963" s="18">
        <v>11.3341114479315</v>
      </c>
      <c r="D1963" s="18">
        <v>9.101455563</v>
      </c>
      <c r="E1963" s="18">
        <v>-8.3102999999999998</v>
      </c>
      <c r="F1963" s="18">
        <v>-9.3371999999999993</v>
      </c>
      <c r="G1963" s="18">
        <v>-9.8274000000000008</v>
      </c>
      <c r="H1963" s="18">
        <v>386.17700000000002</v>
      </c>
      <c r="I1963" s="18">
        <v>6.8945999999999996</v>
      </c>
      <c r="J1963" s="18">
        <v>486.87569999999999</v>
      </c>
      <c r="K1963" s="18">
        <v>59.947000000000003</v>
      </c>
      <c r="L1963" s="18">
        <v>38.048400000000001</v>
      </c>
      <c r="M1963" s="18">
        <v>712.17639999999994</v>
      </c>
      <c r="N1963" s="18">
        <v>87.687399999999997</v>
      </c>
      <c r="O1963" s="18">
        <v>55.655299999999997</v>
      </c>
      <c r="P1963" s="4">
        <f>IF('Data 1Q Ahead No Spaces'!T1963&lt;5,0,IF('Data 1Q Ahead No Spaces'!T1963&lt;11,1,IF('Data 1Q Ahead No Spaces'!T1963&lt;17,2,3)))</f>
        <v>3</v>
      </c>
      <c r="Q1963" s="18">
        <v>5090.8001000000004</v>
      </c>
      <c r="R1963" s="7">
        <f>VLOOKUP('Data 1Q Ahead No Spaces'!W1963,Industry!$A$2:$B$11,2,FALSE)</f>
        <v>3</v>
      </c>
    </row>
    <row r="1964" spans="1:18" ht="15" customHeight="1" x14ac:dyDescent="0.35">
      <c r="A1964" s="4">
        <f>IF('Data 1Q Ahead No Spaces'!A1964='Data 1Q Ahead No Spaces'!A1963,'Data to Use'!A1963,'Data to Use'!A1963+1)</f>
        <v>47</v>
      </c>
      <c r="B1964" s="18">
        <v>2.4147458140000002</v>
      </c>
      <c r="C1964" s="18">
        <v>11.3341114479315</v>
      </c>
      <c r="D1964" s="18">
        <v>9.101455563</v>
      </c>
      <c r="E1964" s="18">
        <v>-1.1837</v>
      </c>
      <c r="F1964" s="18">
        <v>-1.8635000000000002</v>
      </c>
      <c r="G1964" s="18">
        <v>-1.8660999999999999</v>
      </c>
      <c r="H1964" s="18">
        <v>381</v>
      </c>
      <c r="I1964" s="18">
        <v>3.9571000000000001</v>
      </c>
      <c r="J1964" s="18">
        <v>400.13569999999999</v>
      </c>
      <c r="K1964" s="18">
        <v>54.610300000000002</v>
      </c>
      <c r="L1964" s="18">
        <v>32.517099999999999</v>
      </c>
      <c r="M1964" s="18">
        <v>632.71119999999996</v>
      </c>
      <c r="N1964" s="18">
        <v>86.352099999999993</v>
      </c>
      <c r="O1964" s="18">
        <v>51.417400000000001</v>
      </c>
      <c r="P1964" s="4">
        <f>IF('Data 1Q Ahead No Spaces'!T1964&lt;5,0,IF('Data 1Q Ahead No Spaces'!T1964&lt;11,1,IF('Data 1Q Ahead No Spaces'!T1964&lt;17,2,3)))</f>
        <v>3</v>
      </c>
      <c r="Q1964" s="18">
        <v>4118.2511000000004</v>
      </c>
      <c r="R1964" s="7">
        <f>VLOOKUP('Data 1Q Ahead No Spaces'!W1964,Industry!$A$2:$B$11,2,FALSE)</f>
        <v>3</v>
      </c>
    </row>
    <row r="1965" spans="1:18" ht="15" customHeight="1" x14ac:dyDescent="0.35">
      <c r="A1965" s="4">
        <f>IF('Data 1Q Ahead No Spaces'!A1965='Data 1Q Ahead No Spaces'!A1964,'Data to Use'!A1964,'Data to Use'!A1964+1)</f>
        <v>47</v>
      </c>
      <c r="B1965" s="18">
        <v>2.4147458140000002</v>
      </c>
      <c r="C1965" s="18">
        <v>11.3341114479315</v>
      </c>
      <c r="D1965" s="18">
        <v>9.101455563</v>
      </c>
      <c r="E1965" s="18">
        <v>2.0575999999999999</v>
      </c>
      <c r="F1965" s="18">
        <v>1.5013999999999998</v>
      </c>
      <c r="G1965" s="18">
        <v>1.2882</v>
      </c>
      <c r="H1965" s="18">
        <v>347</v>
      </c>
      <c r="I1965" s="18">
        <v>3.8772000000000002</v>
      </c>
      <c r="J1965" s="18">
        <v>335.01089999999999</v>
      </c>
      <c r="K1965" s="18">
        <v>47.173999999999999</v>
      </c>
      <c r="L1965" s="18">
        <v>28.656600000000001</v>
      </c>
      <c r="M1965" s="18">
        <v>610.15940000000001</v>
      </c>
      <c r="N1965" s="18">
        <v>85.918700000000001</v>
      </c>
      <c r="O1965" s="18">
        <v>52.192599999999999</v>
      </c>
      <c r="P1965" s="4">
        <f>IF('Data 1Q Ahead No Spaces'!T1965&lt;5,0,IF('Data 1Q Ahead No Spaces'!T1965&lt;11,1,IF('Data 1Q Ahead No Spaces'!T1965&lt;17,2,3)))</f>
        <v>3</v>
      </c>
      <c r="Q1965" s="18">
        <v>3632.7927</v>
      </c>
      <c r="R1965" s="7">
        <f>VLOOKUP('Data 1Q Ahead No Spaces'!W1965,Industry!$A$2:$B$11,2,FALSE)</f>
        <v>3</v>
      </c>
    </row>
    <row r="1966" spans="1:18" ht="15" customHeight="1" x14ac:dyDescent="0.35">
      <c r="A1966" s="4">
        <f>IF('Data 1Q Ahead No Spaces'!A1966='Data 1Q Ahead No Spaces'!A1965,'Data to Use'!A1965,'Data to Use'!A1965+1)</f>
        <v>47</v>
      </c>
      <c r="B1966" s="18">
        <v>2.4147458140000002</v>
      </c>
      <c r="C1966" s="18">
        <v>11.3341114479315</v>
      </c>
      <c r="D1966" s="18">
        <v>9.101455563</v>
      </c>
      <c r="E1966" s="18">
        <v>4.6970999999999998</v>
      </c>
      <c r="F1966" s="18">
        <v>4.0801999999999996</v>
      </c>
      <c r="G1966" s="18">
        <v>3.9531999999999998</v>
      </c>
      <c r="H1966" s="18">
        <v>449</v>
      </c>
      <c r="I1966" s="18">
        <v>2.9544999999999999</v>
      </c>
      <c r="J1966" s="18">
        <v>441.87389999999999</v>
      </c>
      <c r="K1966" s="18">
        <v>55.269100000000002</v>
      </c>
      <c r="L1966" s="18">
        <v>33.085099999999997</v>
      </c>
      <c r="M1966" s="18">
        <v>699.49549999999999</v>
      </c>
      <c r="N1966" s="18">
        <v>87.492099999999994</v>
      </c>
      <c r="O1966" s="18">
        <v>52.374400000000001</v>
      </c>
      <c r="P1966" s="4">
        <f>IF('Data 1Q Ahead No Spaces'!T1966&lt;5,0,IF('Data 1Q Ahead No Spaces'!T1966&lt;11,1,IF('Data 1Q Ahead No Spaces'!T1966&lt;17,2,3)))</f>
        <v>3</v>
      </c>
      <c r="Q1966" s="18">
        <v>4287.6728000000003</v>
      </c>
      <c r="R1966" s="7">
        <f>VLOOKUP('Data 1Q Ahead No Spaces'!W1966,Industry!$A$2:$B$11,2,FALSE)</f>
        <v>3</v>
      </c>
    </row>
    <row r="1967" spans="1:18" ht="15" customHeight="1" x14ac:dyDescent="0.35">
      <c r="A1967" s="4">
        <f>IF('Data 1Q Ahead No Spaces'!A1967='Data 1Q Ahead No Spaces'!A1966,'Data to Use'!A1966,'Data to Use'!A1966+1)</f>
        <v>47</v>
      </c>
      <c r="B1967" s="18">
        <v>1.9819</v>
      </c>
      <c r="C1967" s="18">
        <v>3.0678999999999998</v>
      </c>
      <c r="D1967" s="18">
        <v>2.3357000000000001</v>
      </c>
      <c r="E1967" s="18">
        <v>10.004899999999999</v>
      </c>
      <c r="F1967" s="18">
        <v>9.4123000000000001</v>
      </c>
      <c r="G1967" s="18">
        <v>9.7284000000000006</v>
      </c>
      <c r="H1967" s="18">
        <v>405</v>
      </c>
      <c r="I1967" s="18">
        <v>8.8976000000000006</v>
      </c>
      <c r="J1967" s="18">
        <v>256.04039999999998</v>
      </c>
      <c r="K1967" s="18">
        <v>58.478299999999997</v>
      </c>
      <c r="L1967" s="18">
        <v>34.464599999999997</v>
      </c>
      <c r="M1967" s="18">
        <v>337.83839999999998</v>
      </c>
      <c r="N1967" s="18">
        <v>77.160499999999999</v>
      </c>
      <c r="O1967" s="18">
        <v>45.475099999999998</v>
      </c>
      <c r="P1967" s="4">
        <f>IF('Data 1Q Ahead No Spaces'!T1967&lt;5,0,IF('Data 1Q Ahead No Spaces'!T1967&lt;11,1,IF('Data 1Q Ahead No Spaces'!T1967&lt;17,2,3)))</f>
        <v>2</v>
      </c>
      <c r="Q1967" s="18">
        <v>4919.7461000000003</v>
      </c>
      <c r="R1967" s="7">
        <f>VLOOKUP('Data 1Q Ahead No Spaces'!W1967,Industry!$A$2:$B$11,2,FALSE)</f>
        <v>3</v>
      </c>
    </row>
    <row r="1968" spans="1:18" ht="15" customHeight="1" x14ac:dyDescent="0.35">
      <c r="A1968" s="4">
        <f>IF('Data 1Q Ahead No Spaces'!A1968='Data 1Q Ahead No Spaces'!A1967,'Data to Use'!A1967,'Data to Use'!A1967+1)</f>
        <v>47</v>
      </c>
      <c r="B1968" s="18">
        <v>2.0129999999999999</v>
      </c>
      <c r="C1968" s="18">
        <v>2.5998999999999999</v>
      </c>
      <c r="D1968" s="18">
        <v>2.3182</v>
      </c>
      <c r="E1968" s="18">
        <v>1.6072</v>
      </c>
      <c r="F1968" s="18">
        <v>0.61560000000000004</v>
      </c>
      <c r="G1968" s="18">
        <v>0.86070000000000002</v>
      </c>
      <c r="H1968" s="18">
        <v>359</v>
      </c>
      <c r="I1968" s="18">
        <v>10.1373</v>
      </c>
      <c r="J1968" s="18">
        <v>369.66149999999999</v>
      </c>
      <c r="K1968" s="18">
        <v>71.264799999999994</v>
      </c>
      <c r="L1968" s="18">
        <v>44.052</v>
      </c>
      <c r="M1968" s="18">
        <v>418.7158</v>
      </c>
      <c r="N1968" s="18">
        <v>80.721599999999995</v>
      </c>
      <c r="O1968" s="18">
        <v>49.8977</v>
      </c>
      <c r="P1968" s="4">
        <f>IF('Data 1Q Ahead No Spaces'!T1968&lt;5,0,IF('Data 1Q Ahead No Spaces'!T1968&lt;11,1,IF('Data 1Q Ahead No Spaces'!T1968&lt;17,2,3)))</f>
        <v>2</v>
      </c>
      <c r="Q1968" s="18">
        <v>5457.3342000000002</v>
      </c>
      <c r="R1968" s="7">
        <f>VLOOKUP('Data 1Q Ahead No Spaces'!W1968,Industry!$A$2:$B$11,2,FALSE)</f>
        <v>3</v>
      </c>
    </row>
    <row r="1969" spans="1:18" ht="15" customHeight="1" x14ac:dyDescent="0.35">
      <c r="A1969" s="4">
        <f>IF('Data 1Q Ahead No Spaces'!A1969='Data 1Q Ahead No Spaces'!A1968,'Data to Use'!A1968,'Data to Use'!A1968+1)</f>
        <v>47</v>
      </c>
      <c r="B1969" s="18">
        <v>1.7939000000000001</v>
      </c>
      <c r="C1969" s="18">
        <v>2.2568000000000001</v>
      </c>
      <c r="D1969" s="18">
        <v>2.0364</v>
      </c>
      <c r="E1969" s="18">
        <v>4.3021000000000003</v>
      </c>
      <c r="F1969" s="18">
        <v>3.5249000000000001</v>
      </c>
      <c r="G1969" s="18">
        <v>3.5308000000000002</v>
      </c>
      <c r="H1969" s="18">
        <v>341</v>
      </c>
      <c r="I1969" s="18">
        <v>12.058999999999999</v>
      </c>
      <c r="J1969" s="18">
        <v>307.46769999999998</v>
      </c>
      <c r="K1969" s="18">
        <v>69.837999999999994</v>
      </c>
      <c r="L1969" s="18">
        <v>42.976300000000002</v>
      </c>
      <c r="M1969" s="18">
        <v>340.25869999999998</v>
      </c>
      <c r="N1969" s="18">
        <v>77.286100000000005</v>
      </c>
      <c r="O1969" s="18">
        <v>47.559600000000003</v>
      </c>
      <c r="P1969" s="4">
        <f>IF('Data 1Q Ahead No Spaces'!T1969&lt;5,0,IF('Data 1Q Ahead No Spaces'!T1969&lt;11,1,IF('Data 1Q Ahead No Spaces'!T1969&lt;17,2,3)))</f>
        <v>2</v>
      </c>
      <c r="Q1969" s="18">
        <v>5538.7870999999996</v>
      </c>
      <c r="R1969" s="7">
        <f>VLOOKUP('Data 1Q Ahead No Spaces'!W1969,Industry!$A$2:$B$11,2,FALSE)</f>
        <v>3</v>
      </c>
    </row>
    <row r="1970" spans="1:18" ht="15" customHeight="1" x14ac:dyDescent="0.35">
      <c r="A1970" s="4">
        <f>IF('Data 1Q Ahead No Spaces'!A1970='Data 1Q Ahead No Spaces'!A1969,'Data to Use'!A1969,'Data to Use'!A1969+1)</f>
        <v>47</v>
      </c>
      <c r="B1970" s="18">
        <v>1.8679999999999999</v>
      </c>
      <c r="C1970" s="18">
        <v>2.5464000000000002</v>
      </c>
      <c r="D1970" s="18">
        <v>2.1379000000000001</v>
      </c>
      <c r="E1970" s="18">
        <v>3.1291000000000002</v>
      </c>
      <c r="F1970" s="18">
        <v>1.3963999999999999</v>
      </c>
      <c r="G1970" s="18">
        <v>2.3544</v>
      </c>
      <c r="H1970" s="18">
        <v>333</v>
      </c>
      <c r="I1970" s="18">
        <v>13.039899999999999</v>
      </c>
      <c r="J1970" s="18">
        <v>289.2688</v>
      </c>
      <c r="K1970" s="18">
        <v>69.893000000000001</v>
      </c>
      <c r="L1970" s="18">
        <v>43.211399999999998</v>
      </c>
      <c r="M1970" s="18">
        <v>313.87349999999998</v>
      </c>
      <c r="N1970" s="18">
        <v>75.837999999999994</v>
      </c>
      <c r="O1970" s="18">
        <v>46.886899999999997</v>
      </c>
      <c r="P1970" s="4">
        <f>IF('Data 1Q Ahead No Spaces'!T1970&lt;5,0,IF('Data 1Q Ahead No Spaces'!T1970&lt;11,1,IF('Data 1Q Ahead No Spaces'!T1970&lt;17,2,3)))</f>
        <v>2</v>
      </c>
      <c r="Q1970" s="18">
        <v>3258.11</v>
      </c>
      <c r="R1970" s="7">
        <f>VLOOKUP('Data 1Q Ahead No Spaces'!W1970,Industry!$A$2:$B$11,2,FALSE)</f>
        <v>3</v>
      </c>
    </row>
    <row r="1971" spans="1:18" ht="15" customHeight="1" x14ac:dyDescent="0.35">
      <c r="A1971" s="4">
        <f>IF('Data 1Q Ahead No Spaces'!A1971='Data 1Q Ahead No Spaces'!A1970,'Data to Use'!A1970,'Data to Use'!A1970+1)</f>
        <v>47</v>
      </c>
      <c r="B1971" s="18">
        <v>3.7161999999999997</v>
      </c>
      <c r="C1971" s="18">
        <v>6.32</v>
      </c>
      <c r="D1971" s="18">
        <v>5.3114999999999997</v>
      </c>
      <c r="E1971" s="18">
        <v>1.2883</v>
      </c>
      <c r="F1971" s="18">
        <v>5.21E-2</v>
      </c>
      <c r="G1971" s="18">
        <v>0.47849999999999998</v>
      </c>
      <c r="H1971" s="18">
        <v>326</v>
      </c>
      <c r="I1971" s="18">
        <v>13.3307</v>
      </c>
      <c r="J1971" s="18">
        <v>247.07149999999999</v>
      </c>
      <c r="K1971" s="18">
        <v>61.357599999999998</v>
      </c>
      <c r="L1971" s="18">
        <v>38.021299999999997</v>
      </c>
      <c r="M1971" s="18">
        <v>302.67469999999997</v>
      </c>
      <c r="N1971" s="18">
        <v>75.1661</v>
      </c>
      <c r="O1971" s="18">
        <v>46.5779</v>
      </c>
      <c r="P1971" s="4">
        <f>IF('Data 1Q Ahead No Spaces'!T1971&lt;5,0,IF('Data 1Q Ahead No Spaces'!T1971&lt;11,1,IF('Data 1Q Ahead No Spaces'!T1971&lt;17,2,3)))</f>
        <v>2</v>
      </c>
      <c r="Q1971" s="18">
        <v>3860.8602999999998</v>
      </c>
      <c r="R1971" s="7">
        <f>VLOOKUP('Data 1Q Ahead No Spaces'!W1971,Industry!$A$2:$B$11,2,FALSE)</f>
        <v>3</v>
      </c>
    </row>
    <row r="1972" spans="1:18" ht="15" customHeight="1" x14ac:dyDescent="0.35">
      <c r="A1972" s="4">
        <f>IF('Data 1Q Ahead No Spaces'!A1972='Data 1Q Ahead No Spaces'!A1971,'Data to Use'!A1971,'Data to Use'!A1971+1)</f>
        <v>47</v>
      </c>
      <c r="B1972" s="18">
        <v>3.2810000000000001</v>
      </c>
      <c r="C1972" s="18">
        <v>5.8207000000000004</v>
      </c>
      <c r="D1972" s="18">
        <v>4.7134</v>
      </c>
      <c r="E1972" s="18">
        <v>1.8445</v>
      </c>
      <c r="F1972" s="18">
        <v>0.79569999999999996</v>
      </c>
      <c r="G1972" s="18">
        <v>0.96340000000000003</v>
      </c>
      <c r="H1972" s="18">
        <v>328</v>
      </c>
      <c r="I1972" s="18">
        <v>12.824</v>
      </c>
      <c r="J1972" s="18">
        <v>194.47</v>
      </c>
      <c r="K1972" s="18">
        <v>59.491</v>
      </c>
      <c r="L1972" s="18">
        <v>34.882300000000001</v>
      </c>
      <c r="M1972" s="18">
        <v>226.8896</v>
      </c>
      <c r="N1972" s="18">
        <v>69.408600000000007</v>
      </c>
      <c r="O1972" s="18">
        <v>40.697499999999998</v>
      </c>
      <c r="P1972" s="4">
        <f>IF('Data 1Q Ahead No Spaces'!T1972&lt;5,0,IF('Data 1Q Ahead No Spaces'!T1972&lt;11,1,IF('Data 1Q Ahead No Spaces'!T1972&lt;17,2,3)))</f>
        <v>2</v>
      </c>
      <c r="Q1972" s="18">
        <v>4460.3526000000002</v>
      </c>
      <c r="R1972" s="7">
        <f>VLOOKUP('Data 1Q Ahead No Spaces'!W1972,Industry!$A$2:$B$11,2,FALSE)</f>
        <v>3</v>
      </c>
    </row>
    <row r="1973" spans="1:18" ht="15" customHeight="1" x14ac:dyDescent="0.35">
      <c r="A1973" s="4">
        <f>IF('Data 1Q Ahead No Spaces'!A1973='Data 1Q Ahead No Spaces'!A1972,'Data to Use'!A1972,'Data to Use'!A1972+1)</f>
        <v>47</v>
      </c>
      <c r="B1973" s="18">
        <v>4.6091999999999995</v>
      </c>
      <c r="C1973" s="18">
        <v>8.8150999999999993</v>
      </c>
      <c r="D1973" s="18">
        <v>7.4396000000000004</v>
      </c>
      <c r="E1973" s="18">
        <v>2.2789999999999999</v>
      </c>
      <c r="F1973" s="18">
        <v>1.4137999999999999</v>
      </c>
      <c r="G1973" s="18">
        <v>1.4889999999999999</v>
      </c>
      <c r="H1973" s="18">
        <v>319</v>
      </c>
      <c r="I1973" s="18">
        <v>13.071199999999999</v>
      </c>
      <c r="J1973" s="18">
        <v>252.1087</v>
      </c>
      <c r="K1973" s="18">
        <v>65.310299999999998</v>
      </c>
      <c r="L1973" s="18">
        <v>38.218899999999998</v>
      </c>
      <c r="M1973" s="18">
        <v>286.01690000000002</v>
      </c>
      <c r="N1973" s="18">
        <v>74.094399999999993</v>
      </c>
      <c r="O1973" s="18">
        <v>43.359299999999998</v>
      </c>
      <c r="P1973" s="4">
        <f>IF('Data 1Q Ahead No Spaces'!T1973&lt;5,0,IF('Data 1Q Ahead No Spaces'!T1973&lt;11,1,IF('Data 1Q Ahead No Spaces'!T1973&lt;17,2,3)))</f>
        <v>2</v>
      </c>
      <c r="Q1973" s="18">
        <v>5353.0778</v>
      </c>
      <c r="R1973" s="7">
        <f>VLOOKUP('Data 1Q Ahead No Spaces'!W1973,Industry!$A$2:$B$11,2,FALSE)</f>
        <v>3</v>
      </c>
    </row>
    <row r="1974" spans="1:18" ht="15" customHeight="1" x14ac:dyDescent="0.35">
      <c r="A1974" s="4">
        <f>IF('Data 1Q Ahead No Spaces'!A1974='Data 1Q Ahead No Spaces'!A1973,'Data to Use'!A1973,'Data to Use'!A1973+1)</f>
        <v>47</v>
      </c>
      <c r="B1974" s="18">
        <v>4.0949999999999998</v>
      </c>
      <c r="C1974" s="18">
        <v>8.4458000000000002</v>
      </c>
      <c r="D1974" s="18">
        <v>6.6139999999999999</v>
      </c>
      <c r="E1974" s="18">
        <v>4.2366000000000001</v>
      </c>
      <c r="F1974" s="18">
        <v>3.0152999999999999</v>
      </c>
      <c r="G1974" s="18">
        <v>3.1488999999999998</v>
      </c>
      <c r="H1974" s="18">
        <v>262</v>
      </c>
      <c r="I1974" s="18">
        <v>14.6342</v>
      </c>
      <c r="J1974" s="18">
        <v>216.59219999999999</v>
      </c>
      <c r="K1974" s="18">
        <v>60.66</v>
      </c>
      <c r="L1974" s="18">
        <v>35.399500000000003</v>
      </c>
      <c r="M1974" s="18">
        <v>257.05939999999998</v>
      </c>
      <c r="N1974" s="18">
        <v>71.993499999999997</v>
      </c>
      <c r="O1974" s="18">
        <v>42.013399999999997</v>
      </c>
      <c r="P1974" s="4">
        <f>IF('Data 1Q Ahead No Spaces'!T1974&lt;5,0,IF('Data 1Q Ahead No Spaces'!T1974&lt;11,1,IF('Data 1Q Ahead No Spaces'!T1974&lt;17,2,3)))</f>
        <v>2</v>
      </c>
      <c r="Q1974" s="18">
        <v>6222.9937</v>
      </c>
      <c r="R1974" s="7">
        <f>VLOOKUP('Data 1Q Ahead No Spaces'!W1974,Industry!$A$2:$B$11,2,FALSE)</f>
        <v>3</v>
      </c>
    </row>
    <row r="1975" spans="1:18" ht="15" customHeight="1" x14ac:dyDescent="0.35">
      <c r="A1975" s="4">
        <f>IF('Data 1Q Ahead No Spaces'!A1975='Data 1Q Ahead No Spaces'!A1974,'Data to Use'!A1974,'Data to Use'!A1974+1)</f>
        <v>47</v>
      </c>
      <c r="B1975" s="18">
        <v>3.7856999999999998</v>
      </c>
      <c r="C1975" s="18">
        <v>7.2167000000000003</v>
      </c>
      <c r="D1975" s="18">
        <v>6.0877999999999997</v>
      </c>
      <c r="E1975" s="18">
        <v>2.1330999999999998</v>
      </c>
      <c r="F1975" s="18">
        <v>0.78949999999999998</v>
      </c>
      <c r="G1975" s="18">
        <v>1.0247999999999999</v>
      </c>
      <c r="H1975" s="18">
        <v>323</v>
      </c>
      <c r="I1975" s="18">
        <v>15.396699999999999</v>
      </c>
      <c r="J1975" s="18">
        <v>195.5051</v>
      </c>
      <c r="K1975" s="18">
        <v>58.700200000000002</v>
      </c>
      <c r="L1975" s="18">
        <v>33.713700000000003</v>
      </c>
      <c r="M1975" s="18">
        <v>233.05690000000001</v>
      </c>
      <c r="N1975" s="18">
        <v>69.975099999999998</v>
      </c>
      <c r="O1975" s="18">
        <v>40.189300000000003</v>
      </c>
      <c r="P1975" s="4">
        <f>IF('Data 1Q Ahead No Spaces'!T1975&lt;5,0,IF('Data 1Q Ahead No Spaces'!T1975&lt;11,1,IF('Data 1Q Ahead No Spaces'!T1975&lt;17,2,3)))</f>
        <v>2</v>
      </c>
      <c r="Q1975" s="18">
        <v>7145.0352000000003</v>
      </c>
      <c r="R1975" s="7">
        <f>VLOOKUP('Data 1Q Ahead No Spaces'!W1975,Industry!$A$2:$B$11,2,FALSE)</f>
        <v>3</v>
      </c>
    </row>
    <row r="1976" spans="1:18" ht="15" customHeight="1" x14ac:dyDescent="0.35">
      <c r="A1976" s="4">
        <f>IF('Data 1Q Ahead No Spaces'!A1976='Data 1Q Ahead No Spaces'!A1975,'Data to Use'!A1975,'Data to Use'!A1975+1)</f>
        <v>47</v>
      </c>
      <c r="B1976" s="18">
        <v>3.8563999999999998</v>
      </c>
      <c r="C1976" s="18">
        <v>7.8812999999999995</v>
      </c>
      <c r="D1976" s="18">
        <v>6.2287999999999997</v>
      </c>
      <c r="E1976" s="18">
        <v>2.0752999999999999</v>
      </c>
      <c r="F1976" s="18">
        <v>-0.58579999999999999</v>
      </c>
      <c r="G1976" s="18">
        <v>1.0042</v>
      </c>
      <c r="H1976" s="18">
        <v>239</v>
      </c>
      <c r="I1976" s="18">
        <v>15.1181</v>
      </c>
      <c r="J1976" s="18">
        <v>197.9847</v>
      </c>
      <c r="K1976" s="18">
        <v>59.928100000000001</v>
      </c>
      <c r="L1976" s="18">
        <v>35.381700000000002</v>
      </c>
      <c r="M1976" s="18">
        <v>230.37029999999999</v>
      </c>
      <c r="N1976" s="18">
        <v>69.730900000000005</v>
      </c>
      <c r="O1976" s="18">
        <v>41.169199999999996</v>
      </c>
      <c r="P1976" s="4">
        <f>IF('Data 1Q Ahead No Spaces'!T1976&lt;5,0,IF('Data 1Q Ahead No Spaces'!T1976&lt;11,1,IF('Data 1Q Ahead No Spaces'!T1976&lt;17,2,3)))</f>
        <v>2</v>
      </c>
      <c r="Q1976" s="18">
        <v>7913.9492</v>
      </c>
      <c r="R1976" s="7">
        <f>VLOOKUP('Data 1Q Ahead No Spaces'!W1976,Industry!$A$2:$B$11,2,FALSE)</f>
        <v>3</v>
      </c>
    </row>
    <row r="1977" spans="1:18" ht="15" customHeight="1" x14ac:dyDescent="0.35">
      <c r="A1977" s="4">
        <f>IF('Data 1Q Ahead No Spaces'!A1977='Data 1Q Ahead No Spaces'!A1976,'Data to Use'!A1976,'Data to Use'!A1976+1)</f>
        <v>47</v>
      </c>
      <c r="B1977" s="7">
        <v>2.7968000000000002</v>
      </c>
      <c r="C1977" s="7">
        <v>5.7013999999999996</v>
      </c>
      <c r="D1977" s="7">
        <v>4.7377000000000002</v>
      </c>
      <c r="E1977" s="7">
        <v>7.0857000000000001</v>
      </c>
      <c r="F1977" s="7">
        <v>0.8286</v>
      </c>
      <c r="G1977" s="7">
        <v>4.9257</v>
      </c>
      <c r="H1977" s="7">
        <v>175</v>
      </c>
      <c r="I1977" s="7">
        <v>23.337599999999998</v>
      </c>
      <c r="J1977" s="7">
        <v>104.94540000000001</v>
      </c>
      <c r="K1977" s="7">
        <v>50.903199999999998</v>
      </c>
      <c r="L1977" s="18">
        <v>26.592199999999998</v>
      </c>
      <c r="M1977" s="18">
        <v>106.1666</v>
      </c>
      <c r="N1977" s="18">
        <v>51.4955</v>
      </c>
      <c r="O1977" s="18">
        <v>26.901599999999998</v>
      </c>
      <c r="P1977" s="4">
        <f>IF('Data 1Q Ahead No Spaces'!T1977&lt;5,0,IF('Data 1Q Ahead No Spaces'!T1977&lt;11,1,IF('Data 1Q Ahead No Spaces'!T1977&lt;17,2,3)))</f>
        <v>1</v>
      </c>
      <c r="Q1977" s="18">
        <v>11204.6474</v>
      </c>
      <c r="R1977" s="7">
        <f>VLOOKUP('Data 1Q Ahead No Spaces'!W1977,Industry!$A$2:$B$11,2,FALSE)</f>
        <v>3</v>
      </c>
    </row>
    <row r="1978" spans="1:18" ht="15" customHeight="1" x14ac:dyDescent="0.35">
      <c r="A1978" s="4">
        <f>IF('Data 1Q Ahead No Spaces'!A1978='Data 1Q Ahead No Spaces'!A1977,'Data to Use'!A1977,'Data to Use'!A1977+1)</f>
        <v>47</v>
      </c>
      <c r="B1978" s="18">
        <v>3.0053999999999998</v>
      </c>
      <c r="C1978" s="18">
        <v>5.7759999999999998</v>
      </c>
      <c r="D1978" s="18">
        <v>5.1134000000000004</v>
      </c>
      <c r="E1978" s="18">
        <v>4.6162000000000001</v>
      </c>
      <c r="F1978" s="18">
        <v>-3.4919000000000002</v>
      </c>
      <c r="G1978" s="18">
        <v>2.4811000000000001</v>
      </c>
      <c r="H1978" s="18">
        <v>185</v>
      </c>
      <c r="I1978" s="18">
        <v>23.244</v>
      </c>
      <c r="J1978" s="18">
        <v>107.6301</v>
      </c>
      <c r="K1978" s="18">
        <v>51.485799999999998</v>
      </c>
      <c r="L1978" s="18">
        <v>27.171099999999999</v>
      </c>
      <c r="M1978" s="18">
        <v>109.04819999999999</v>
      </c>
      <c r="N1978" s="18">
        <v>52.164099999999998</v>
      </c>
      <c r="O1978" s="18">
        <v>27.5291</v>
      </c>
      <c r="P1978" s="4">
        <f>IF('Data 1Q Ahead No Spaces'!T1978&lt;5,0,IF('Data 1Q Ahead No Spaces'!T1978&lt;11,1,IF('Data 1Q Ahead No Spaces'!T1978&lt;17,2,3)))</f>
        <v>1</v>
      </c>
      <c r="Q1978" s="18">
        <v>12576.312599999999</v>
      </c>
      <c r="R1978" s="7">
        <f>VLOOKUP('Data 1Q Ahead No Spaces'!W1978,Industry!$A$2:$B$11,2,FALSE)</f>
        <v>3</v>
      </c>
    </row>
    <row r="1979" spans="1:18" ht="15" customHeight="1" x14ac:dyDescent="0.35">
      <c r="A1979" s="4">
        <f>IF('Data 1Q Ahead No Spaces'!A1979='Data 1Q Ahead No Spaces'!A1978,'Data to Use'!A1978,'Data to Use'!A1978+1)</f>
        <v>47</v>
      </c>
      <c r="B1979" s="18">
        <v>3.1314000000000002</v>
      </c>
      <c r="C1979" s="18">
        <v>6.0834000000000001</v>
      </c>
      <c r="D1979" s="18">
        <v>5.4481999999999999</v>
      </c>
      <c r="E1979" s="18">
        <v>4.4234999999999998</v>
      </c>
      <c r="F1979" s="18">
        <v>-1.5969</v>
      </c>
      <c r="G1979" s="18">
        <v>2.2959000000000001</v>
      </c>
      <c r="H1979" s="18">
        <v>196</v>
      </c>
      <c r="I1979" s="18">
        <v>23.127700000000001</v>
      </c>
      <c r="J1979" s="18">
        <v>106.9434</v>
      </c>
      <c r="K1979" s="18">
        <v>50.865200000000002</v>
      </c>
      <c r="L1979" s="18">
        <v>27.126799999999999</v>
      </c>
      <c r="M1979" s="18">
        <v>110.24850000000001</v>
      </c>
      <c r="N1979" s="18">
        <v>52.437199999999997</v>
      </c>
      <c r="O1979" s="18">
        <v>27.965199999999999</v>
      </c>
      <c r="P1979" s="4">
        <f>IF('Data 1Q Ahead No Spaces'!T1979&lt;5,0,IF('Data 1Q Ahead No Spaces'!T1979&lt;11,1,IF('Data 1Q Ahead No Spaces'!T1979&lt;17,2,3)))</f>
        <v>1</v>
      </c>
      <c r="Q1979" s="18">
        <v>11921.432000000001</v>
      </c>
      <c r="R1979" s="7">
        <f>VLOOKUP('Data 1Q Ahead No Spaces'!W1979,Industry!$A$2:$B$11,2,FALSE)</f>
        <v>3</v>
      </c>
    </row>
    <row r="1980" spans="1:18" ht="15" customHeight="1" x14ac:dyDescent="0.35">
      <c r="A1980" s="4">
        <f>IF('Data 1Q Ahead No Spaces'!A1980='Data 1Q Ahead No Spaces'!A1979,'Data to Use'!A1979,'Data to Use'!A1979+1)</f>
        <v>47</v>
      </c>
      <c r="B1980" s="18">
        <v>3.2875999999999999</v>
      </c>
      <c r="C1980" s="18">
        <v>6.2282999999999999</v>
      </c>
      <c r="D1980" s="18">
        <v>5.7713000000000001</v>
      </c>
      <c r="E1980" s="18">
        <v>4.0148000000000001</v>
      </c>
      <c r="F1980" s="18">
        <v>-1.6995</v>
      </c>
      <c r="G1980" s="18">
        <v>1.8719000000000001</v>
      </c>
      <c r="H1980" s="18">
        <v>203</v>
      </c>
      <c r="I1980" s="18">
        <v>22.7849</v>
      </c>
      <c r="J1980" s="18">
        <v>110.1982</v>
      </c>
      <c r="K1980" s="18">
        <v>51.506700000000002</v>
      </c>
      <c r="L1980" s="18">
        <v>27.521999999999998</v>
      </c>
      <c r="M1980" s="18">
        <v>113.9491</v>
      </c>
      <c r="N1980" s="18">
        <v>53.259900000000002</v>
      </c>
      <c r="O1980" s="18">
        <v>28.4588</v>
      </c>
      <c r="P1980" s="4">
        <f>IF('Data 1Q Ahead No Spaces'!T1980&lt;5,0,IF('Data 1Q Ahead No Spaces'!T1980&lt;11,1,IF('Data 1Q Ahead No Spaces'!T1980&lt;17,2,3)))</f>
        <v>1</v>
      </c>
      <c r="Q1980" s="18">
        <v>12625.1842</v>
      </c>
      <c r="R1980" s="7">
        <f>VLOOKUP('Data 1Q Ahead No Spaces'!W1980,Industry!$A$2:$B$11,2,FALSE)</f>
        <v>3</v>
      </c>
    </row>
    <row r="1981" spans="1:18" ht="15" customHeight="1" x14ac:dyDescent="0.35">
      <c r="A1981" s="4">
        <f>IF('Data 1Q Ahead No Spaces'!A1981='Data 1Q Ahead No Spaces'!A1980,'Data to Use'!A1980,'Data to Use'!A1980+1)</f>
        <v>47</v>
      </c>
      <c r="B1981" s="18">
        <v>3.2555000000000001</v>
      </c>
      <c r="C1981" s="18">
        <v>6.5674999999999999</v>
      </c>
      <c r="D1981" s="18">
        <v>5.8722000000000003</v>
      </c>
      <c r="E1981" s="18">
        <v>5.9359999999999999</v>
      </c>
      <c r="F1981" s="18">
        <v>-0.40389999999999998</v>
      </c>
      <c r="G1981" s="18">
        <v>3.867</v>
      </c>
      <c r="H1981" s="18">
        <v>203</v>
      </c>
      <c r="I1981" s="18">
        <v>23.105799999999999</v>
      </c>
      <c r="J1981" s="18">
        <v>108.0027</v>
      </c>
      <c r="K1981" s="18">
        <v>50.6877</v>
      </c>
      <c r="L1981" s="18">
        <v>27.290700000000001</v>
      </c>
      <c r="M1981" s="18">
        <v>113.0749</v>
      </c>
      <c r="N1981" s="18">
        <v>53.068100000000001</v>
      </c>
      <c r="O1981" s="18">
        <v>28.572299999999998</v>
      </c>
      <c r="P1981" s="4">
        <f>IF('Data 1Q Ahead No Spaces'!T1981&lt;5,0,IF('Data 1Q Ahead No Spaces'!T1981&lt;11,1,IF('Data 1Q Ahead No Spaces'!T1981&lt;17,2,3)))</f>
        <v>1</v>
      </c>
      <c r="Q1981" s="18">
        <v>12462.2786</v>
      </c>
      <c r="R1981" s="7">
        <f>VLOOKUP('Data 1Q Ahead No Spaces'!W1981,Industry!$A$2:$B$11,2,FALSE)</f>
        <v>3</v>
      </c>
    </row>
    <row r="1982" spans="1:18" ht="15" customHeight="1" x14ac:dyDescent="0.35">
      <c r="A1982" s="4">
        <f>IF('Data 1Q Ahead No Spaces'!A1982='Data 1Q Ahead No Spaces'!A1981,'Data to Use'!A1981,'Data to Use'!A1981+1)</f>
        <v>47</v>
      </c>
      <c r="B1982" s="18">
        <v>2.6109</v>
      </c>
      <c r="C1982" s="18">
        <v>4.5075000000000003</v>
      </c>
      <c r="D1982" s="18">
        <v>4.4238</v>
      </c>
      <c r="E1982" s="18">
        <v>4.76</v>
      </c>
      <c r="F1982" s="18">
        <v>-0.53600000000000003</v>
      </c>
      <c r="G1982" s="18">
        <v>3.52</v>
      </c>
      <c r="H1982" s="18">
        <v>125</v>
      </c>
      <c r="I1982" s="18">
        <v>20.930900000000001</v>
      </c>
      <c r="J1982" s="18">
        <v>79.686099999999996</v>
      </c>
      <c r="K1982" s="18">
        <v>43.412500000000001</v>
      </c>
      <c r="L1982" s="18">
        <v>18.389199999999999</v>
      </c>
      <c r="M1982" s="18">
        <v>83.555800000000005</v>
      </c>
      <c r="N1982" s="18">
        <v>45.520699999999998</v>
      </c>
      <c r="O1982" s="18">
        <v>19.2822</v>
      </c>
      <c r="P1982" s="4">
        <f>IF('Data 1Q Ahead No Spaces'!T1982&lt;5,0,IF('Data 1Q Ahead No Spaces'!T1982&lt;11,1,IF('Data 1Q Ahead No Spaces'!T1982&lt;17,2,3)))</f>
        <v>1</v>
      </c>
      <c r="Q1982" s="18">
        <v>13488.5839</v>
      </c>
      <c r="R1982" s="7">
        <f>VLOOKUP('Data 1Q Ahead No Spaces'!W1982,Industry!$A$2:$B$11,2,FALSE)</f>
        <v>3</v>
      </c>
    </row>
    <row r="1983" spans="1:18" ht="15" customHeight="1" x14ac:dyDescent="0.35">
      <c r="A1983" s="4">
        <f>IF('Data 1Q Ahead No Spaces'!A1983='Data 1Q Ahead No Spaces'!A1982,'Data to Use'!A1982,'Data to Use'!A1982+1)</f>
        <v>47</v>
      </c>
      <c r="B1983" s="18">
        <v>3.7751000000000001</v>
      </c>
      <c r="C1983" s="18">
        <v>7.2893999999999997</v>
      </c>
      <c r="D1983" s="18">
        <v>6.4218000000000002</v>
      </c>
      <c r="E1983" s="18">
        <v>6.1666999999999996</v>
      </c>
      <c r="F1983" s="18">
        <v>-3.9205999999999999</v>
      </c>
      <c r="G1983" s="18">
        <v>3.0872999999999999</v>
      </c>
      <c r="H1983" s="18">
        <v>126</v>
      </c>
      <c r="I1983" s="18">
        <v>20.229199999999999</v>
      </c>
      <c r="J1983" s="18">
        <v>121.74550000000001</v>
      </c>
      <c r="K1983" s="18">
        <v>54.0548</v>
      </c>
      <c r="L1983" s="18">
        <v>28.6145</v>
      </c>
      <c r="M1983" s="18">
        <v>125.22620000000001</v>
      </c>
      <c r="N1983" s="18">
        <v>55.600200000000001</v>
      </c>
      <c r="O1983" s="18">
        <v>29.432600000000001</v>
      </c>
      <c r="P1983" s="4">
        <f>IF('Data 1Q Ahead No Spaces'!T1983&lt;5,0,IF('Data 1Q Ahead No Spaces'!T1983&lt;11,1,IF('Data 1Q Ahead No Spaces'!T1983&lt;17,2,3)))</f>
        <v>1</v>
      </c>
      <c r="Q1983" s="18">
        <v>13850.234399999999</v>
      </c>
      <c r="R1983" s="7">
        <f>VLOOKUP('Data 1Q Ahead No Spaces'!W1983,Industry!$A$2:$B$11,2,FALSE)</f>
        <v>3</v>
      </c>
    </row>
    <row r="1984" spans="1:18" ht="15" customHeight="1" x14ac:dyDescent="0.35">
      <c r="A1984" s="4">
        <f>IF('Data 1Q Ahead No Spaces'!A1984='Data 1Q Ahead No Spaces'!A1983,'Data to Use'!A1983,'Data to Use'!A1983+1)</f>
        <v>47</v>
      </c>
      <c r="B1984" s="18">
        <v>3.8763999999999998</v>
      </c>
      <c r="C1984" s="18">
        <v>7.1534000000000004</v>
      </c>
      <c r="D1984" s="18">
        <v>6.4739000000000004</v>
      </c>
      <c r="E1984" s="18">
        <v>6.1193999999999997</v>
      </c>
      <c r="F1984" s="18">
        <v>-1.1865999999999999</v>
      </c>
      <c r="G1984" s="18">
        <v>3.1343000000000001</v>
      </c>
      <c r="H1984" s="18">
        <v>134</v>
      </c>
      <c r="I1984" s="18">
        <v>20.136500000000002</v>
      </c>
      <c r="J1984" s="18">
        <v>114.3407</v>
      </c>
      <c r="K1984" s="18">
        <v>51.549300000000002</v>
      </c>
      <c r="L1984" s="18">
        <v>27.654499999999999</v>
      </c>
      <c r="M1984" s="18">
        <v>121.8083</v>
      </c>
      <c r="N1984" s="18">
        <v>54.915999999999997</v>
      </c>
      <c r="O1984" s="18">
        <v>29.460599999999999</v>
      </c>
      <c r="P1984" s="4">
        <f>IF('Data 1Q Ahead No Spaces'!T1984&lt;5,0,IF('Data 1Q Ahead No Spaces'!T1984&lt;11,1,IF('Data 1Q Ahead No Spaces'!T1984&lt;17,2,3)))</f>
        <v>1</v>
      </c>
      <c r="Q1984" s="18">
        <v>15052.477699999999</v>
      </c>
      <c r="R1984" s="7">
        <f>VLOOKUP('Data 1Q Ahead No Spaces'!W1984,Industry!$A$2:$B$11,2,FALSE)</f>
        <v>3</v>
      </c>
    </row>
    <row r="1985" spans="1:18" ht="15" customHeight="1" x14ac:dyDescent="0.35">
      <c r="A1985" s="4">
        <f>IF('Data 1Q Ahead No Spaces'!A1985='Data 1Q Ahead No Spaces'!A1984,'Data to Use'!A1984,'Data to Use'!A1984+1)</f>
        <v>47</v>
      </c>
      <c r="B1985" s="18">
        <v>4.0608000000000004</v>
      </c>
      <c r="C1985" s="18">
        <v>7.4934000000000003</v>
      </c>
      <c r="D1985" s="18">
        <v>6.8384</v>
      </c>
      <c r="E1985" s="18">
        <v>8.4885000000000002</v>
      </c>
      <c r="F1985" s="18">
        <v>0.70230000000000004</v>
      </c>
      <c r="G1985" s="18">
        <v>5.4427000000000003</v>
      </c>
      <c r="H1985" s="18">
        <v>131</v>
      </c>
      <c r="I1985" s="18">
        <v>19.829899999999999</v>
      </c>
      <c r="J1985" s="18">
        <v>114.0433</v>
      </c>
      <c r="K1985" s="18">
        <v>51.2986</v>
      </c>
      <c r="L1985" s="18">
        <v>27.1204</v>
      </c>
      <c r="M1985" s="18">
        <v>122.3128</v>
      </c>
      <c r="N1985" s="18">
        <v>55.018300000000004</v>
      </c>
      <c r="O1985" s="18">
        <v>29.087</v>
      </c>
      <c r="P1985" s="4">
        <f>IF('Data 1Q Ahead No Spaces'!T1985&lt;5,0,IF('Data 1Q Ahead No Spaces'!T1985&lt;11,1,IF('Data 1Q Ahead No Spaces'!T1985&lt;17,2,3)))</f>
        <v>1</v>
      </c>
      <c r="Q1985" s="18">
        <v>14886.314</v>
      </c>
      <c r="R1985" s="7">
        <f>VLOOKUP('Data 1Q Ahead No Spaces'!W1985,Industry!$A$2:$B$11,2,FALSE)</f>
        <v>3</v>
      </c>
    </row>
    <row r="1986" spans="1:18" ht="15" customHeight="1" x14ac:dyDescent="0.35">
      <c r="A1986" s="4">
        <f>IF('Data 1Q Ahead No Spaces'!A1986='Data 1Q Ahead No Spaces'!A1985,'Data to Use'!A1985,'Data to Use'!A1985+1)</f>
        <v>47</v>
      </c>
      <c r="B1986" s="18">
        <v>2.3378000000000001</v>
      </c>
      <c r="C1986" s="18">
        <v>4.1128</v>
      </c>
      <c r="D1986" s="18">
        <v>4.0366999999999997</v>
      </c>
      <c r="E1986" s="18">
        <v>9.4656000000000002</v>
      </c>
      <c r="F1986" s="18">
        <v>3.1374</v>
      </c>
      <c r="G1986" s="18">
        <v>5.8396999999999997</v>
      </c>
      <c r="H1986" s="18">
        <v>131</v>
      </c>
      <c r="I1986" s="18">
        <v>21.246099999999998</v>
      </c>
      <c r="J1986" s="18">
        <v>82.485900000000001</v>
      </c>
      <c r="K1986" s="18">
        <v>44.8172</v>
      </c>
      <c r="L1986" s="18">
        <v>20.793399999999998</v>
      </c>
      <c r="M1986" s="18">
        <v>84.049700000000001</v>
      </c>
      <c r="N1986" s="18">
        <v>45.666800000000002</v>
      </c>
      <c r="O1986" s="18">
        <v>21.1875</v>
      </c>
      <c r="P1986" s="4">
        <f>IF('Data 1Q Ahead No Spaces'!T1986&lt;5,0,IF('Data 1Q Ahead No Spaces'!T1986&lt;11,1,IF('Data 1Q Ahead No Spaces'!T1986&lt;17,2,3)))</f>
        <v>1</v>
      </c>
      <c r="Q1986" s="18">
        <v>14723.4084</v>
      </c>
      <c r="R1986" s="7">
        <f>VLOOKUP('Data 1Q Ahead No Spaces'!W1986,Industry!$A$2:$B$11,2,FALSE)</f>
        <v>3</v>
      </c>
    </row>
    <row r="1987" spans="1:18" ht="15" customHeight="1" x14ac:dyDescent="0.35">
      <c r="A1987" s="4">
        <f>IF('Data 1Q Ahead No Spaces'!A1987='Data 1Q Ahead No Spaces'!A1986,'Data to Use'!A1986,'Data to Use'!A1986+1)</f>
        <v>47</v>
      </c>
      <c r="B1987" s="18">
        <v>2.4350000000000001</v>
      </c>
      <c r="C1987" s="18">
        <v>4.2046000000000001</v>
      </c>
      <c r="D1987" s="18">
        <v>4.1547999999999998</v>
      </c>
      <c r="E1987" s="18">
        <v>6.9160000000000004</v>
      </c>
      <c r="F1987" s="18">
        <v>-0.79390000000000005</v>
      </c>
      <c r="G1987" s="18">
        <v>3.7557</v>
      </c>
      <c r="H1987" s="18">
        <v>131</v>
      </c>
      <c r="I1987" s="18">
        <v>21.160399999999999</v>
      </c>
      <c r="J1987" s="18">
        <v>78.070599999999999</v>
      </c>
      <c r="K1987" s="18">
        <v>41.338099999999997</v>
      </c>
      <c r="L1987" s="18">
        <v>19.552700000000002</v>
      </c>
      <c r="M1987" s="18">
        <v>88.858400000000003</v>
      </c>
      <c r="N1987" s="18">
        <v>47.0503</v>
      </c>
      <c r="O1987" s="18">
        <v>22.2545</v>
      </c>
      <c r="P1987" s="4">
        <f>IF('Data 1Q Ahead No Spaces'!T1987&lt;5,0,IF('Data 1Q Ahead No Spaces'!T1987&lt;11,1,IF('Data 1Q Ahead No Spaces'!T1987&lt;17,2,3)))</f>
        <v>1</v>
      </c>
      <c r="Q1987" s="18">
        <v>16394.819899999999</v>
      </c>
      <c r="R1987" s="7">
        <f>VLOOKUP('Data 1Q Ahead No Spaces'!W1987,Industry!$A$2:$B$11,2,FALSE)</f>
        <v>3</v>
      </c>
    </row>
    <row r="1988" spans="1:18" ht="15" customHeight="1" x14ac:dyDescent="0.35">
      <c r="A1988" s="4">
        <f>IF('Data 1Q Ahead No Spaces'!A1988='Data 1Q Ahead No Spaces'!A1987,'Data to Use'!A1987,'Data to Use'!A1987+1)</f>
        <v>47</v>
      </c>
      <c r="B1988" s="18">
        <v>2.8656999999999999</v>
      </c>
      <c r="C1988" s="18">
        <v>5.5202999999999998</v>
      </c>
      <c r="D1988" s="18">
        <v>5.4401999999999999</v>
      </c>
      <c r="E1988" s="18">
        <v>2.609</v>
      </c>
      <c r="F1988" s="18">
        <v>-4.8796999999999997</v>
      </c>
      <c r="G1988" s="18">
        <v>-0.53380000000000005</v>
      </c>
      <c r="H1988" s="18">
        <v>133</v>
      </c>
      <c r="I1988" s="18">
        <v>20.776399999999999</v>
      </c>
      <c r="J1988" s="18">
        <v>79.4923</v>
      </c>
      <c r="K1988" s="18">
        <v>40.896700000000003</v>
      </c>
      <c r="L1988" s="18">
        <v>19.610500000000002</v>
      </c>
      <c r="M1988" s="18">
        <v>94.373400000000004</v>
      </c>
      <c r="N1988" s="18">
        <v>48.552599999999998</v>
      </c>
      <c r="O1988" s="18">
        <v>23.281600000000001</v>
      </c>
      <c r="P1988" s="4">
        <f>IF('Data 1Q Ahead No Spaces'!T1988&lt;5,0,IF('Data 1Q Ahead No Spaces'!T1988&lt;11,1,IF('Data 1Q Ahead No Spaces'!T1988&lt;17,2,3)))</f>
        <v>1</v>
      </c>
      <c r="Q1988" s="18">
        <v>15691.0677</v>
      </c>
      <c r="R1988" s="7">
        <f>VLOOKUP('Data 1Q Ahead No Spaces'!W1988,Industry!$A$2:$B$11,2,FALSE)</f>
        <v>3</v>
      </c>
    </row>
    <row r="1989" spans="1:18" ht="15" customHeight="1" x14ac:dyDescent="0.35">
      <c r="A1989" s="4">
        <f>IF('Data 1Q Ahead No Spaces'!A1989='Data 1Q Ahead No Spaces'!A1988,'Data to Use'!A1988,'Data to Use'!A1988+1)</f>
        <v>47</v>
      </c>
      <c r="B1989" s="18">
        <v>2.8707000000000003</v>
      </c>
      <c r="C1989" s="18">
        <v>5.6510999999999996</v>
      </c>
      <c r="D1989" s="18">
        <v>5.3403</v>
      </c>
      <c r="E1989" s="18">
        <v>8.6204000000000001</v>
      </c>
      <c r="F1989" s="18">
        <v>2.3795999999999999</v>
      </c>
      <c r="G1989" s="18">
        <v>5.7591000000000001</v>
      </c>
      <c r="H1989" s="18">
        <v>137</v>
      </c>
      <c r="I1989" s="18">
        <v>20.748200000000001</v>
      </c>
      <c r="J1989" s="18">
        <v>80.685199999999995</v>
      </c>
      <c r="K1989" s="18">
        <v>40.844099999999997</v>
      </c>
      <c r="L1989" s="18">
        <v>19.769600000000001</v>
      </c>
      <c r="M1989" s="18">
        <v>97.5441</v>
      </c>
      <c r="N1989" s="18">
        <v>49.378399999999999</v>
      </c>
      <c r="O1989" s="18">
        <v>23.900400000000001</v>
      </c>
      <c r="P1989" s="4">
        <f>IF('Data 1Q Ahead No Spaces'!T1989&lt;5,0,IF('Data 1Q Ahead No Spaces'!T1989&lt;11,1,IF('Data 1Q Ahead No Spaces'!T1989&lt;17,2,3)))</f>
        <v>1</v>
      </c>
      <c r="Q1989" s="18">
        <v>15006.864100000001</v>
      </c>
      <c r="R1989" s="7">
        <f>VLOOKUP('Data 1Q Ahead No Spaces'!W1989,Industry!$A$2:$B$11,2,FALSE)</f>
        <v>3</v>
      </c>
    </row>
    <row r="1990" spans="1:18" ht="15" customHeight="1" x14ac:dyDescent="0.35">
      <c r="A1990" s="4">
        <f>IF('Data 1Q Ahead No Spaces'!A1990='Data 1Q Ahead No Spaces'!A1989,'Data to Use'!A1989,'Data to Use'!A1989+1)</f>
        <v>47</v>
      </c>
      <c r="B1990" s="18">
        <v>3.1432000000000002</v>
      </c>
      <c r="C1990" s="18">
        <v>6.2012</v>
      </c>
      <c r="D1990" s="18">
        <v>6.1159999999999997</v>
      </c>
      <c r="E1990" s="18">
        <v>6.3147000000000002</v>
      </c>
      <c r="F1990" s="18">
        <v>9.7900000000000001E-2</v>
      </c>
      <c r="G1990" s="18">
        <v>3.5314999999999999</v>
      </c>
      <c r="H1990" s="18">
        <v>143</v>
      </c>
      <c r="I1990" s="18">
        <v>21.305099999999999</v>
      </c>
      <c r="J1990" s="18">
        <v>84.039000000000001</v>
      </c>
      <c r="K1990" s="18">
        <v>44.006999999999998</v>
      </c>
      <c r="L1990" s="18">
        <v>21.062899999999999</v>
      </c>
      <c r="M1990" s="18">
        <v>90.967399999999998</v>
      </c>
      <c r="N1990" s="18">
        <v>47.634999999999998</v>
      </c>
      <c r="O1990" s="18">
        <v>22.799399999999999</v>
      </c>
      <c r="P1990" s="4">
        <f>IF('Data 1Q Ahead No Spaces'!T1990&lt;5,0,IF('Data 1Q Ahead No Spaces'!T1990&lt;11,1,IF('Data 1Q Ahead No Spaces'!T1990&lt;17,2,3)))</f>
        <v>1</v>
      </c>
      <c r="Q1990" s="18">
        <v>15085.058800000001</v>
      </c>
      <c r="R1990" s="7">
        <f>VLOOKUP('Data 1Q Ahead No Spaces'!W1990,Industry!$A$2:$B$11,2,FALSE)</f>
        <v>3</v>
      </c>
    </row>
    <row r="1991" spans="1:18" ht="15" customHeight="1" x14ac:dyDescent="0.35">
      <c r="A1991" s="4">
        <f>IF('Data 1Q Ahead No Spaces'!A1991='Data 1Q Ahead No Spaces'!A1990,'Data to Use'!A1990,'Data to Use'!A1990+1)</f>
        <v>47</v>
      </c>
      <c r="B1991" s="18">
        <v>3.4089</v>
      </c>
      <c r="C1991" s="18">
        <v>7.1022999999999996</v>
      </c>
      <c r="D1991" s="18">
        <v>7.0064000000000002</v>
      </c>
      <c r="E1991" s="18">
        <v>5.4112999999999998</v>
      </c>
      <c r="F1991" s="18">
        <v>-1.9716</v>
      </c>
      <c r="G1991" s="18">
        <v>2.3475000000000001</v>
      </c>
      <c r="H1991" s="18">
        <v>141</v>
      </c>
      <c r="I1991" s="18">
        <v>21.0581</v>
      </c>
      <c r="J1991" s="18">
        <v>81.861400000000003</v>
      </c>
      <c r="K1991" s="18">
        <v>42.645099999999999</v>
      </c>
      <c r="L1991" s="18">
        <v>20.7331</v>
      </c>
      <c r="M1991" s="18">
        <v>91.959699999999998</v>
      </c>
      <c r="N1991" s="18">
        <v>47.905700000000003</v>
      </c>
      <c r="O1991" s="18">
        <v>23.290700000000001</v>
      </c>
      <c r="P1991" s="4">
        <f>IF('Data 1Q Ahead No Spaces'!T1991&lt;5,0,IF('Data 1Q Ahead No Spaces'!T1991&lt;11,1,IF('Data 1Q Ahead No Spaces'!T1991&lt;17,2,3)))</f>
        <v>1</v>
      </c>
      <c r="Q1991" s="18">
        <v>18444.172399999999</v>
      </c>
      <c r="R1991" s="7">
        <f>VLOOKUP('Data 1Q Ahead No Spaces'!W1991,Industry!$A$2:$B$11,2,FALSE)</f>
        <v>3</v>
      </c>
    </row>
    <row r="1992" spans="1:18" ht="15" customHeight="1" x14ac:dyDescent="0.35">
      <c r="A1992" s="4">
        <f>IF('Data 1Q Ahead No Spaces'!A1992='Data 1Q Ahead No Spaces'!A1991,'Data to Use'!A1991,'Data to Use'!A1991+1)</f>
        <v>47</v>
      </c>
      <c r="B1992" s="18">
        <v>3.0848</v>
      </c>
      <c r="C1992" s="18">
        <v>5.4904999999999999</v>
      </c>
      <c r="D1992" s="18">
        <v>5.4040999999999997</v>
      </c>
      <c r="E1992" s="18">
        <v>7.2446000000000002</v>
      </c>
      <c r="F1992" s="18">
        <v>0.74819999999999998</v>
      </c>
      <c r="G1992" s="18">
        <v>4.1367000000000003</v>
      </c>
      <c r="H1992" s="18">
        <v>139</v>
      </c>
      <c r="I1992" s="18">
        <v>21.244700000000002</v>
      </c>
      <c r="J1992" s="18">
        <v>80.028999999999996</v>
      </c>
      <c r="K1992" s="18">
        <v>40.5441</v>
      </c>
      <c r="L1992" s="18">
        <v>20.313500000000001</v>
      </c>
      <c r="M1992" s="18">
        <v>97.387699999999995</v>
      </c>
      <c r="N1992" s="18">
        <v>49.338299999999997</v>
      </c>
      <c r="O1992" s="18">
        <v>24.7196</v>
      </c>
      <c r="P1992" s="4">
        <f>IF('Data 1Q Ahead No Spaces'!T1992&lt;5,0,IF('Data 1Q Ahead No Spaces'!T1992&lt;11,1,IF('Data 1Q Ahead No Spaces'!T1992&lt;17,2,3)))</f>
        <v>1</v>
      </c>
      <c r="Q1992" s="18">
        <v>18932.889200000001</v>
      </c>
      <c r="R1992" s="7">
        <f>VLOOKUP('Data 1Q Ahead No Spaces'!W1992,Industry!$A$2:$B$11,2,FALSE)</f>
        <v>3</v>
      </c>
    </row>
    <row r="1993" spans="1:18" ht="15" customHeight="1" x14ac:dyDescent="0.35">
      <c r="A1993" s="4">
        <f>IF('Data 1Q Ahead No Spaces'!A1993='Data 1Q Ahead No Spaces'!A1992,'Data to Use'!A1992,'Data to Use'!A1992+1)</f>
        <v>47</v>
      </c>
      <c r="B1993" s="18">
        <v>3.0329999999999999</v>
      </c>
      <c r="C1993" s="18">
        <v>5.3330000000000002</v>
      </c>
      <c r="D1993" s="18">
        <v>5.2709000000000001</v>
      </c>
      <c r="E1993" s="18">
        <v>9.2057000000000002</v>
      </c>
      <c r="F1993" s="18">
        <v>1.9574</v>
      </c>
      <c r="G1993" s="18">
        <v>6.1985999999999999</v>
      </c>
      <c r="H1993" s="18">
        <v>141</v>
      </c>
      <c r="I1993" s="18">
        <v>21.6998</v>
      </c>
      <c r="J1993" s="18">
        <v>79.424700000000001</v>
      </c>
      <c r="K1993" s="18">
        <v>40.622999999999998</v>
      </c>
      <c r="L1993" s="18">
        <v>20.481100000000001</v>
      </c>
      <c r="M1993" s="18">
        <v>95.516499999999994</v>
      </c>
      <c r="N1993" s="18">
        <v>48.853400000000001</v>
      </c>
      <c r="O1993" s="18">
        <v>24.630600000000001</v>
      </c>
      <c r="P1993" s="4">
        <f>IF('Data 1Q Ahead No Spaces'!T1993&lt;5,0,IF('Data 1Q Ahead No Spaces'!T1993&lt;11,1,IF('Data 1Q Ahead No Spaces'!T1993&lt;17,2,3)))</f>
        <v>1</v>
      </c>
      <c r="Q1993" s="18">
        <v>18219.3626</v>
      </c>
      <c r="R1993" s="7">
        <f>VLOOKUP('Data 1Q Ahead No Spaces'!W1993,Industry!$A$2:$B$11,2,FALSE)</f>
        <v>3</v>
      </c>
    </row>
    <row r="1994" spans="1:18" ht="15" customHeight="1" x14ac:dyDescent="0.35">
      <c r="A1994" s="4">
        <f>IF('Data 1Q Ahead No Spaces'!A1994='Data 1Q Ahead No Spaces'!A1993,'Data to Use'!A1993,'Data to Use'!A1993+1)</f>
        <v>47</v>
      </c>
      <c r="B1994" s="18">
        <v>2.7744999999999997</v>
      </c>
      <c r="C1994" s="18">
        <v>4.8640999999999996</v>
      </c>
      <c r="D1994" s="18">
        <v>4.8108000000000004</v>
      </c>
      <c r="E1994" s="18">
        <v>8.8406000000000002</v>
      </c>
      <c r="F1994" s="18">
        <v>1.7101</v>
      </c>
      <c r="G1994" s="18">
        <v>5.0217000000000001</v>
      </c>
      <c r="H1994" s="18">
        <v>138</v>
      </c>
      <c r="I1994" s="18">
        <v>22.037199999999999</v>
      </c>
      <c r="J1994" s="18">
        <v>78.7958</v>
      </c>
      <c r="K1994" s="18">
        <v>40.908200000000001</v>
      </c>
      <c r="L1994" s="18">
        <v>20.577500000000001</v>
      </c>
      <c r="M1994" s="18">
        <v>92.616299999999995</v>
      </c>
      <c r="N1994" s="18">
        <v>48.083300000000001</v>
      </c>
      <c r="O1994" s="18">
        <v>24.186699999999998</v>
      </c>
      <c r="P1994" s="4">
        <f>IF('Data 1Q Ahead No Spaces'!T1994&lt;5,0,IF('Data 1Q Ahead No Spaces'!T1994&lt;11,1,IF('Data 1Q Ahead No Spaces'!T1994&lt;17,2,3)))</f>
        <v>1</v>
      </c>
      <c r="Q1994" s="18">
        <v>21334.1178</v>
      </c>
      <c r="R1994" s="7">
        <f>VLOOKUP('Data 1Q Ahead No Spaces'!W1994,Industry!$A$2:$B$11,2,FALSE)</f>
        <v>3</v>
      </c>
    </row>
    <row r="1995" spans="1:18" ht="15" customHeight="1" x14ac:dyDescent="0.35">
      <c r="A1995" s="4">
        <f>IF('Data 1Q Ahead No Spaces'!A1995='Data 1Q Ahead No Spaces'!A1994,'Data to Use'!A1994,'Data to Use'!A1994+1)</f>
        <v>47</v>
      </c>
      <c r="B1995" s="18">
        <v>2.7391999999999999</v>
      </c>
      <c r="C1995" s="18">
        <v>4.6913999999999998</v>
      </c>
      <c r="D1995" s="18">
        <v>4.6485000000000003</v>
      </c>
      <c r="E1995" s="18">
        <v>7.1538000000000004</v>
      </c>
      <c r="F1995" s="18">
        <v>-1.9649999999999999</v>
      </c>
      <c r="G1995" s="18">
        <v>3.7622</v>
      </c>
      <c r="H1995" s="18">
        <v>143</v>
      </c>
      <c r="I1995" s="18">
        <v>21.898800000000001</v>
      </c>
      <c r="J1995" s="18">
        <v>84.978200000000001</v>
      </c>
      <c r="K1995" s="18">
        <v>43.362900000000003</v>
      </c>
      <c r="L1995" s="18">
        <v>22.011500000000002</v>
      </c>
      <c r="M1995" s="18">
        <v>95.969800000000006</v>
      </c>
      <c r="N1995" s="18">
        <v>48.971699999999998</v>
      </c>
      <c r="O1995" s="18">
        <v>24.858599999999999</v>
      </c>
      <c r="P1995" s="4">
        <f>IF('Data 1Q Ahead No Spaces'!T1995&lt;5,0,IF('Data 1Q Ahead No Spaces'!T1995&lt;11,1,IF('Data 1Q Ahead No Spaces'!T1995&lt;17,2,3)))</f>
        <v>1</v>
      </c>
      <c r="Q1995" s="18">
        <v>20353.425999999999</v>
      </c>
      <c r="R1995" s="7">
        <f>VLOOKUP('Data 1Q Ahead No Spaces'!W1995,Industry!$A$2:$B$11,2,FALSE)</f>
        <v>3</v>
      </c>
    </row>
    <row r="1996" spans="1:18" ht="15" customHeight="1" x14ac:dyDescent="0.35">
      <c r="A1996" s="4">
        <f>IF('Data 1Q Ahead No Spaces'!A1996='Data 1Q Ahead No Spaces'!A1995,'Data to Use'!A1995,'Data to Use'!A1995+1)</f>
        <v>47</v>
      </c>
      <c r="B1996" s="18">
        <v>2.7907000000000002</v>
      </c>
      <c r="C1996" s="18">
        <v>4.9006999999999996</v>
      </c>
      <c r="D1996" s="18">
        <v>4.8479000000000001</v>
      </c>
      <c r="E1996" s="18">
        <v>7.4348000000000001</v>
      </c>
      <c r="F1996" s="18">
        <v>0.6159</v>
      </c>
      <c r="G1996" s="18">
        <v>3.7970999999999999</v>
      </c>
      <c r="H1996" s="18">
        <v>138</v>
      </c>
      <c r="I1996" s="18">
        <v>22.1023</v>
      </c>
      <c r="J1996" s="18">
        <v>84.382000000000005</v>
      </c>
      <c r="K1996" s="18">
        <v>42.9405</v>
      </c>
      <c r="L1996" s="18">
        <v>21.985199999999999</v>
      </c>
      <c r="M1996" s="18">
        <v>96.509399999999999</v>
      </c>
      <c r="N1996" s="18">
        <v>49.111800000000002</v>
      </c>
      <c r="O1996" s="18">
        <v>25.1449</v>
      </c>
      <c r="P1996" s="4">
        <f>IF('Data 1Q Ahead No Spaces'!T1996&lt;5,0,IF('Data 1Q Ahead No Spaces'!T1996&lt;11,1,IF('Data 1Q Ahead No Spaces'!T1996&lt;17,2,3)))</f>
        <v>1</v>
      </c>
      <c r="Q1996" s="18">
        <v>18108.586800000001</v>
      </c>
      <c r="R1996" s="7">
        <f>VLOOKUP('Data 1Q Ahead No Spaces'!W1996,Industry!$A$2:$B$11,2,FALSE)</f>
        <v>3</v>
      </c>
    </row>
    <row r="1997" spans="1:18" ht="15" customHeight="1" x14ac:dyDescent="0.35">
      <c r="A1997" s="4">
        <f>IF('Data 1Q Ahead No Spaces'!A1997='Data 1Q Ahead No Spaces'!A1996,'Data to Use'!A1996,'Data to Use'!A1996+1)</f>
        <v>47</v>
      </c>
      <c r="B1997" s="18">
        <v>2.7858999999999998</v>
      </c>
      <c r="C1997" s="18">
        <v>5.2500999999999998</v>
      </c>
      <c r="D1997" s="18">
        <v>5.1933999999999996</v>
      </c>
      <c r="E1997" s="18">
        <v>8.2318999999999996</v>
      </c>
      <c r="F1997" s="18">
        <v>3.5434999999999999</v>
      </c>
      <c r="G1997" s="18">
        <v>4.4058000000000002</v>
      </c>
      <c r="H1997" s="18">
        <v>138</v>
      </c>
      <c r="I1997" s="18">
        <v>22.625299999999999</v>
      </c>
      <c r="J1997" s="18">
        <v>80.382999999999996</v>
      </c>
      <c r="K1997" s="18">
        <v>42.0824</v>
      </c>
      <c r="L1997" s="18">
        <v>21.371200000000002</v>
      </c>
      <c r="M1997" s="18">
        <v>91.013099999999994</v>
      </c>
      <c r="N1997" s="18">
        <v>47.647599999999997</v>
      </c>
      <c r="O1997" s="18">
        <v>24.197399999999998</v>
      </c>
      <c r="P1997" s="4">
        <f>IF('Data 1Q Ahead No Spaces'!T1997&lt;5,0,IF('Data 1Q Ahead No Spaces'!T1997&lt;11,1,IF('Data 1Q Ahead No Spaces'!T1997&lt;17,2,3)))</f>
        <v>1</v>
      </c>
      <c r="Q1997" s="18">
        <v>20548.912799999998</v>
      </c>
      <c r="R1997" s="7">
        <f>VLOOKUP('Data 1Q Ahead No Spaces'!W1997,Industry!$A$2:$B$11,2,FALSE)</f>
        <v>3</v>
      </c>
    </row>
    <row r="1998" spans="1:18" ht="15" customHeight="1" x14ac:dyDescent="0.35">
      <c r="A1998" s="4">
        <f>IF('Data 1Q Ahead No Spaces'!A1998='Data 1Q Ahead No Spaces'!A1997,'Data to Use'!A1997,'Data to Use'!A1997+1)</f>
        <v>47</v>
      </c>
      <c r="B1998" s="18">
        <v>2.9171</v>
      </c>
      <c r="C1998" s="18">
        <v>5.907</v>
      </c>
      <c r="D1998" s="18">
        <v>5.8269000000000002</v>
      </c>
      <c r="E1998" s="18">
        <v>6.1029</v>
      </c>
      <c r="F1998" s="18">
        <v>-0.94850000000000001</v>
      </c>
      <c r="G1998" s="18">
        <v>2.5</v>
      </c>
      <c r="H1998" s="18">
        <v>136</v>
      </c>
      <c r="I1998" s="18">
        <v>22.632300000000001</v>
      </c>
      <c r="J1998" s="18">
        <v>81.252799999999993</v>
      </c>
      <c r="K1998" s="18">
        <v>43.072000000000003</v>
      </c>
      <c r="L1998" s="18">
        <v>21.666799999999999</v>
      </c>
      <c r="M1998" s="18">
        <v>88.644199999999998</v>
      </c>
      <c r="N1998" s="18">
        <v>46.990099999999998</v>
      </c>
      <c r="O1998" s="18">
        <v>23.637699999999999</v>
      </c>
      <c r="P1998" s="4">
        <f>IF('Data 1Q Ahead No Spaces'!T1998&lt;5,0,IF('Data 1Q Ahead No Spaces'!T1998&lt;11,1,IF('Data 1Q Ahead No Spaces'!T1998&lt;17,2,3)))</f>
        <v>1</v>
      </c>
      <c r="Q1998" s="18">
        <v>19291.281500000001</v>
      </c>
      <c r="R1998" s="7">
        <f>VLOOKUP('Data 1Q Ahead No Spaces'!W1998,Industry!$A$2:$B$11,2,FALSE)</f>
        <v>3</v>
      </c>
    </row>
    <row r="1999" spans="1:18" ht="15" customHeight="1" x14ac:dyDescent="0.35">
      <c r="A1999" s="4">
        <f>IF('Data 1Q Ahead No Spaces'!A1999='Data 1Q Ahead No Spaces'!A1998,'Data to Use'!A1998,'Data to Use'!A1998+1)</f>
        <v>47</v>
      </c>
      <c r="B1999" s="18">
        <v>2.9864999999999999</v>
      </c>
      <c r="C1999" s="18">
        <v>6.1984000000000004</v>
      </c>
      <c r="D1999" s="18">
        <v>6.1271000000000004</v>
      </c>
      <c r="E1999" s="18">
        <v>6.7643000000000004</v>
      </c>
      <c r="F1999" s="18">
        <v>0.72860000000000003</v>
      </c>
      <c r="G1999" s="18">
        <v>3.2</v>
      </c>
      <c r="H1999" s="18">
        <v>140</v>
      </c>
      <c r="I1999" s="18">
        <v>22.669899999999998</v>
      </c>
      <c r="J1999" s="18">
        <v>82.456900000000005</v>
      </c>
      <c r="K1999" s="18">
        <v>44.027999999999999</v>
      </c>
      <c r="L1999" s="18">
        <v>22.281500000000001</v>
      </c>
      <c r="M1999" s="18">
        <v>87.282700000000006</v>
      </c>
      <c r="N1999" s="18">
        <v>46.604799999999997</v>
      </c>
      <c r="O1999" s="18">
        <v>23.5855</v>
      </c>
      <c r="P1999" s="4">
        <f>IF('Data 1Q Ahead No Spaces'!T1999&lt;5,0,IF('Data 1Q Ahead No Spaces'!T1999&lt;11,1,IF('Data 1Q Ahead No Spaces'!T1999&lt;17,2,3)))</f>
        <v>1</v>
      </c>
      <c r="Q1999" s="18">
        <v>23422.567599999998</v>
      </c>
      <c r="R1999" s="7">
        <f>VLOOKUP('Data 1Q Ahead No Spaces'!W1999,Industry!$A$2:$B$11,2,FALSE)</f>
        <v>3</v>
      </c>
    </row>
    <row r="2000" spans="1:18" ht="15" customHeight="1" x14ac:dyDescent="0.35">
      <c r="A2000" s="4">
        <f>IF('Data 1Q Ahead No Spaces'!A2000='Data 1Q Ahead No Spaces'!A1999,'Data to Use'!A1999,'Data to Use'!A1999+1)</f>
        <v>47</v>
      </c>
      <c r="B2000" s="18">
        <v>3.2016</v>
      </c>
      <c r="C2000" s="18">
        <v>6.9448999999999996</v>
      </c>
      <c r="D2000" s="18">
        <v>6.8823999999999996</v>
      </c>
      <c r="E2000" s="18">
        <v>6.2986000000000004</v>
      </c>
      <c r="F2000" s="18">
        <v>0.47220000000000001</v>
      </c>
      <c r="G2000" s="18">
        <v>2.6457999999999999</v>
      </c>
      <c r="H2000" s="18">
        <v>144</v>
      </c>
      <c r="I2000" s="18">
        <v>22.573599999999999</v>
      </c>
      <c r="J2000" s="18">
        <v>78.884200000000007</v>
      </c>
      <c r="K2000" s="18">
        <v>41.569200000000002</v>
      </c>
      <c r="L2000" s="18">
        <v>21.1829</v>
      </c>
      <c r="M2000" s="18">
        <v>89.765799999999999</v>
      </c>
      <c r="N2000" s="18">
        <v>47.3035</v>
      </c>
      <c r="O2000" s="18">
        <v>24.104900000000001</v>
      </c>
      <c r="P2000" s="4">
        <f>IF('Data 1Q Ahead No Spaces'!T2000&lt;5,0,IF('Data 1Q Ahead No Spaces'!T2000&lt;11,1,IF('Data 1Q Ahead No Spaces'!T2000&lt;17,2,3)))</f>
        <v>1</v>
      </c>
      <c r="Q2000" s="18">
        <v>25305.756399999998</v>
      </c>
      <c r="R2000" s="7">
        <f>VLOOKUP('Data 1Q Ahead No Spaces'!W2000,Industry!$A$2:$B$11,2,FALSE)</f>
        <v>3</v>
      </c>
    </row>
    <row r="2001" spans="1:18" ht="15" customHeight="1" x14ac:dyDescent="0.35">
      <c r="A2001" s="4">
        <f>IF('Data 1Q Ahead No Spaces'!A2001='Data 1Q Ahead No Spaces'!A2000,'Data to Use'!A2000,'Data to Use'!A2000+1)</f>
        <v>47</v>
      </c>
      <c r="B2001" s="18">
        <v>3.0442999999999998</v>
      </c>
      <c r="C2001" s="18">
        <v>6.4619</v>
      </c>
      <c r="D2001" s="18">
        <v>6.4168000000000003</v>
      </c>
      <c r="E2001" s="18">
        <v>8.4694000000000003</v>
      </c>
      <c r="F2001" s="18">
        <v>2.1429</v>
      </c>
      <c r="G2001" s="18">
        <v>4.7279</v>
      </c>
      <c r="H2001" s="18">
        <v>147</v>
      </c>
      <c r="I2001" s="18">
        <v>22.914400000000001</v>
      </c>
      <c r="J2001" s="18">
        <v>74.309200000000004</v>
      </c>
      <c r="K2001" s="18">
        <v>39.950099999999999</v>
      </c>
      <c r="L2001" s="18">
        <v>20.185400000000001</v>
      </c>
      <c r="M2001" s="18">
        <v>86.004999999999995</v>
      </c>
      <c r="N2001" s="18">
        <v>46.238</v>
      </c>
      <c r="O2001" s="18">
        <v>23.362500000000001</v>
      </c>
      <c r="P2001" s="4">
        <f>IF('Data 1Q Ahead No Spaces'!T2001&lt;5,0,IF('Data 1Q Ahead No Spaces'!T2001&lt;11,1,IF('Data 1Q Ahead No Spaces'!T2001&lt;17,2,3)))</f>
        <v>1</v>
      </c>
      <c r="Q2001" s="18">
        <v>23539.8596</v>
      </c>
      <c r="R2001" s="7">
        <f>VLOOKUP('Data 1Q Ahead No Spaces'!W2001,Industry!$A$2:$B$11,2,FALSE)</f>
        <v>3</v>
      </c>
    </row>
    <row r="2002" spans="1:18" ht="15" customHeight="1" x14ac:dyDescent="0.35">
      <c r="A2002" s="4">
        <f>IF('Data 1Q Ahead No Spaces'!A2002='Data 1Q Ahead No Spaces'!A2001,'Data to Use'!A2001,'Data to Use'!A2001+1)</f>
        <v>48</v>
      </c>
      <c r="B2002" s="7">
        <v>3.4445000000000001</v>
      </c>
      <c r="C2002" s="7">
        <v>5.3476999999999997</v>
      </c>
      <c r="D2002" s="7">
        <v>5.2832999999999997</v>
      </c>
      <c r="E2002" s="7">
        <v>4.97</v>
      </c>
      <c r="F2002" s="7">
        <v>4.6349</v>
      </c>
      <c r="G2002" s="7">
        <v>3.4628999999999999</v>
      </c>
      <c r="H2002" s="7">
        <v>46.831000000000003</v>
      </c>
      <c r="I2002" s="7">
        <v>27.851900000000001</v>
      </c>
      <c r="J2002" s="7">
        <v>109.869</v>
      </c>
      <c r="K2002" s="7">
        <v>48.593699999999998</v>
      </c>
      <c r="L2002" s="18">
        <v>39.846499999999999</v>
      </c>
      <c r="M2002" s="18">
        <v>126.09699999999999</v>
      </c>
      <c r="N2002" s="18">
        <v>55.7712</v>
      </c>
      <c r="O2002" s="18">
        <v>45.731999999999999</v>
      </c>
      <c r="P2002" s="4">
        <f>IF('Data 1Q Ahead No Spaces'!T2002&lt;5,0,IF('Data 1Q Ahead No Spaces'!T2002&lt;11,1,IF('Data 1Q Ahead No Spaces'!T2002&lt;17,2,3)))</f>
        <v>1</v>
      </c>
      <c r="Q2002" s="18">
        <v>2472.7316000000001</v>
      </c>
      <c r="R2002" s="7">
        <f>VLOOKUP('Data 1Q Ahead No Spaces'!W2002,Industry!$A$2:$B$11,2,FALSE)</f>
        <v>3</v>
      </c>
    </row>
    <row r="2003" spans="1:18" ht="15" customHeight="1" x14ac:dyDescent="0.35">
      <c r="A2003" s="4">
        <f>IF('Data 1Q Ahead No Spaces'!A2003='Data 1Q Ahead No Spaces'!A2002,'Data to Use'!A2002,'Data to Use'!A2002+1)</f>
        <v>48</v>
      </c>
      <c r="B2003" s="18">
        <v>3.4407999999999999</v>
      </c>
      <c r="C2003" s="18">
        <v>5.2399000000000004</v>
      </c>
      <c r="D2003" s="18">
        <v>5.1756000000000002</v>
      </c>
      <c r="E2003" s="18">
        <v>4.0637999999999996</v>
      </c>
      <c r="F2003" s="18">
        <v>3.7856000000000001</v>
      </c>
      <c r="G2003" s="18">
        <v>2.5361000000000002</v>
      </c>
      <c r="H2003" s="18">
        <v>45.889000000000003</v>
      </c>
      <c r="I2003" s="18">
        <v>27.663599999999999</v>
      </c>
      <c r="J2003" s="18">
        <v>115.9409</v>
      </c>
      <c r="K2003" s="18">
        <v>51.6417</v>
      </c>
      <c r="L2003" s="18">
        <v>41.734200000000001</v>
      </c>
      <c r="M2003" s="18">
        <v>124.51</v>
      </c>
      <c r="N2003" s="18">
        <v>55.458599999999997</v>
      </c>
      <c r="O2003" s="18">
        <v>44.8187</v>
      </c>
      <c r="P2003" s="4">
        <f>IF('Data 1Q Ahead No Spaces'!T2003&lt;5,0,IF('Data 1Q Ahead No Spaces'!T2003&lt;11,1,IF('Data 1Q Ahead No Spaces'!T2003&lt;17,2,3)))</f>
        <v>1</v>
      </c>
      <c r="Q2003" s="18">
        <v>2817.3757000000001</v>
      </c>
      <c r="R2003" s="7">
        <f>VLOOKUP('Data 1Q Ahead No Spaces'!W2003,Industry!$A$2:$B$11,2,FALSE)</f>
        <v>3</v>
      </c>
    </row>
    <row r="2004" spans="1:18" ht="15" customHeight="1" x14ac:dyDescent="0.35">
      <c r="A2004" s="4">
        <f>IF('Data 1Q Ahead No Spaces'!A2004='Data 1Q Ahead No Spaces'!A2003,'Data to Use'!A2003,'Data to Use'!A2003+1)</f>
        <v>48</v>
      </c>
      <c r="B2004" s="18">
        <v>3.3231000000000002</v>
      </c>
      <c r="C2004" s="18">
        <v>5.1134000000000004</v>
      </c>
      <c r="D2004" s="18">
        <v>4.9638999999999998</v>
      </c>
      <c r="E2004" s="18">
        <v>5.6798000000000002</v>
      </c>
      <c r="F2004" s="18">
        <v>5.3269000000000002</v>
      </c>
      <c r="G2004" s="18">
        <v>3.9096000000000002</v>
      </c>
      <c r="H2004" s="18">
        <v>45.021999999999998</v>
      </c>
      <c r="I2004" s="18">
        <v>27.480399999999999</v>
      </c>
      <c r="J2004" s="18">
        <v>117.1249</v>
      </c>
      <c r="K2004" s="18">
        <v>52.8461</v>
      </c>
      <c r="L2004" s="18">
        <v>41.617699999999999</v>
      </c>
      <c r="M2004" s="18">
        <v>121.634</v>
      </c>
      <c r="N2004" s="18">
        <v>54.880600000000001</v>
      </c>
      <c r="O2004" s="18">
        <v>43.219900000000003</v>
      </c>
      <c r="P2004" s="4">
        <f>IF('Data 1Q Ahead No Spaces'!T2004&lt;5,0,IF('Data 1Q Ahead No Spaces'!T2004&lt;11,1,IF('Data 1Q Ahead No Spaces'!T2004&lt;17,2,3)))</f>
        <v>1</v>
      </c>
      <c r="Q2004" s="18">
        <v>2904.7883000000002</v>
      </c>
      <c r="R2004" s="7">
        <f>VLOOKUP('Data 1Q Ahead No Spaces'!W2004,Industry!$A$2:$B$11,2,FALSE)</f>
        <v>3</v>
      </c>
    </row>
    <row r="2005" spans="1:18" ht="15" customHeight="1" x14ac:dyDescent="0.35">
      <c r="A2005" s="4">
        <f>IF('Data 1Q Ahead No Spaces'!A2005='Data 1Q Ahead No Spaces'!A2004,'Data to Use'!A2004,'Data to Use'!A2004+1)</f>
        <v>48</v>
      </c>
      <c r="B2005" s="18">
        <v>5.4729000000000001</v>
      </c>
      <c r="C2005" s="18">
        <v>8.3341999999999992</v>
      </c>
      <c r="D2005" s="18">
        <v>8.2367000000000008</v>
      </c>
      <c r="E2005" s="18">
        <v>4.4774000000000003</v>
      </c>
      <c r="F2005" s="18">
        <v>4.2156000000000002</v>
      </c>
      <c r="G2005" s="18">
        <v>2.8627000000000002</v>
      </c>
      <c r="H2005" s="18">
        <v>54.274999999999999</v>
      </c>
      <c r="I2005" s="18">
        <v>22.5762</v>
      </c>
      <c r="J2005" s="18">
        <v>156.80019999999999</v>
      </c>
      <c r="K2005" s="18">
        <v>56.249400000000001</v>
      </c>
      <c r="L2005" s="18">
        <v>46.580500000000001</v>
      </c>
      <c r="M2005" s="18">
        <v>178.7587</v>
      </c>
      <c r="N2005" s="18">
        <v>64.1267</v>
      </c>
      <c r="O2005" s="18">
        <v>53.103700000000003</v>
      </c>
      <c r="P2005" s="4">
        <f>IF('Data 1Q Ahead No Spaces'!T2005&lt;5,0,IF('Data 1Q Ahead No Spaces'!T2005&lt;11,1,IF('Data 1Q Ahead No Spaces'!T2005&lt;17,2,3)))</f>
        <v>1</v>
      </c>
      <c r="Q2005" s="18">
        <v>3182.1316999999999</v>
      </c>
      <c r="R2005" s="7">
        <f>VLOOKUP('Data 1Q Ahead No Spaces'!W2005,Industry!$A$2:$B$11,2,FALSE)</f>
        <v>3</v>
      </c>
    </row>
    <row r="2006" spans="1:18" ht="15" customHeight="1" x14ac:dyDescent="0.35">
      <c r="A2006" s="4">
        <f>IF('Data 1Q Ahead No Spaces'!A2006='Data 1Q Ahead No Spaces'!A2005,'Data to Use'!A2005,'Data to Use'!A2005+1)</f>
        <v>48</v>
      </c>
      <c r="B2006" s="18">
        <v>5.1561000000000003</v>
      </c>
      <c r="C2006" s="18">
        <v>7.9645999999999999</v>
      </c>
      <c r="D2006" s="18">
        <v>7.8433999999999999</v>
      </c>
      <c r="E2006" s="18">
        <v>3.6840999999999999</v>
      </c>
      <c r="F2006" s="18">
        <v>3.5114000000000001</v>
      </c>
      <c r="G2006" s="18">
        <v>2.4563000000000001</v>
      </c>
      <c r="H2006" s="18">
        <v>77.712000000000003</v>
      </c>
      <c r="I2006" s="18">
        <v>22.5823</v>
      </c>
      <c r="J2006" s="18">
        <v>152.8614</v>
      </c>
      <c r="K2006" s="18">
        <v>54.994399999999999</v>
      </c>
      <c r="L2006" s="18">
        <v>45.299599999999998</v>
      </c>
      <c r="M2006" s="18">
        <v>177.958</v>
      </c>
      <c r="N2006" s="18">
        <v>64.023300000000006</v>
      </c>
      <c r="O2006" s="18">
        <v>52.736800000000002</v>
      </c>
      <c r="P2006" s="4">
        <f>IF('Data 1Q Ahead No Spaces'!T2006&lt;5,0,IF('Data 1Q Ahead No Spaces'!T2006&lt;11,1,IF('Data 1Q Ahead No Spaces'!T2006&lt;17,2,3)))</f>
        <v>1</v>
      </c>
      <c r="Q2006" s="18">
        <v>3529.8982999999998</v>
      </c>
      <c r="R2006" s="7">
        <f>VLOOKUP('Data 1Q Ahead No Spaces'!W2006,Industry!$A$2:$B$11,2,FALSE)</f>
        <v>3</v>
      </c>
    </row>
    <row r="2007" spans="1:18" ht="15" customHeight="1" x14ac:dyDescent="0.35">
      <c r="A2007" s="4">
        <f>IF('Data 1Q Ahead No Spaces'!A2007='Data 1Q Ahead No Spaces'!A2006,'Data to Use'!A2006,'Data to Use'!A2006+1)</f>
        <v>48</v>
      </c>
      <c r="B2007" s="18">
        <v>4.9371</v>
      </c>
      <c r="C2007" s="18">
        <v>7.5849000000000002</v>
      </c>
      <c r="D2007" s="18">
        <v>7.5184999999999995</v>
      </c>
      <c r="E2007" s="18">
        <v>3.5474999999999999</v>
      </c>
      <c r="F2007" s="18">
        <v>3.4068999999999998</v>
      </c>
      <c r="G2007" s="18">
        <v>2.2372000000000001</v>
      </c>
      <c r="H2007" s="18">
        <v>73.474999999999994</v>
      </c>
      <c r="I2007" s="18">
        <v>22.356000000000002</v>
      </c>
      <c r="J2007" s="18">
        <v>159.05709999999999</v>
      </c>
      <c r="K2007" s="18">
        <v>56.026499999999999</v>
      </c>
      <c r="L2007" s="18">
        <v>46.3247</v>
      </c>
      <c r="M2007" s="18">
        <v>183.89619999999999</v>
      </c>
      <c r="N2007" s="18">
        <v>64.775900000000007</v>
      </c>
      <c r="O2007" s="18">
        <v>53.558999999999997</v>
      </c>
      <c r="P2007" s="4">
        <f>IF('Data 1Q Ahead No Spaces'!T2007&lt;5,0,IF('Data 1Q Ahead No Spaces'!T2007&lt;11,1,IF('Data 1Q Ahead No Spaces'!T2007&lt;17,2,3)))</f>
        <v>1</v>
      </c>
      <c r="Q2007" s="18">
        <v>3547.3697000000002</v>
      </c>
      <c r="R2007" s="7">
        <f>VLOOKUP('Data 1Q Ahead No Spaces'!W2007,Industry!$A$2:$B$11,2,FALSE)</f>
        <v>3</v>
      </c>
    </row>
    <row r="2008" spans="1:18" ht="15" customHeight="1" x14ac:dyDescent="0.35">
      <c r="A2008" s="4">
        <f>IF('Data 1Q Ahead No Spaces'!A2008='Data 1Q Ahead No Spaces'!A2007,'Data to Use'!A2007,'Data to Use'!A2007+1)</f>
        <v>48</v>
      </c>
      <c r="B2008" s="18">
        <v>4.6253000000000002</v>
      </c>
      <c r="C2008" s="18">
        <v>7.1645000000000003</v>
      </c>
      <c r="D2008" s="18">
        <v>7.0814000000000004</v>
      </c>
      <c r="E2008" s="18">
        <v>4.0624000000000002</v>
      </c>
      <c r="F2008" s="18">
        <v>3.9786000000000001</v>
      </c>
      <c r="G2008" s="18">
        <v>2.7301000000000002</v>
      </c>
      <c r="H2008" s="18">
        <v>69.563000000000002</v>
      </c>
      <c r="I2008" s="18">
        <v>20.597799999999999</v>
      </c>
      <c r="J2008" s="18">
        <v>153.98009999999999</v>
      </c>
      <c r="K2008" s="18">
        <v>56.242699999999999</v>
      </c>
      <c r="L2008" s="18">
        <v>40.930900000000001</v>
      </c>
      <c r="M2008" s="18">
        <v>173.77789999999999</v>
      </c>
      <c r="N2008" s="18">
        <v>63.473999999999997</v>
      </c>
      <c r="O2008" s="18">
        <v>46.193600000000004</v>
      </c>
      <c r="P2008" s="4">
        <f>IF('Data 1Q Ahead No Spaces'!T2008&lt;5,0,IF('Data 1Q Ahead No Spaces'!T2008&lt;11,1,IF('Data 1Q Ahead No Spaces'!T2008&lt;17,2,3)))</f>
        <v>1</v>
      </c>
      <c r="Q2008" s="18">
        <v>3700.6174000000001</v>
      </c>
      <c r="R2008" s="7">
        <f>VLOOKUP('Data 1Q Ahead No Spaces'!W2008,Industry!$A$2:$B$11,2,FALSE)</f>
        <v>3</v>
      </c>
    </row>
    <row r="2009" spans="1:18" ht="15" customHeight="1" x14ac:dyDescent="0.35">
      <c r="A2009" s="4">
        <f>IF('Data 1Q Ahead No Spaces'!A2009='Data 1Q Ahead No Spaces'!A2008,'Data to Use'!A2008,'Data to Use'!A2008+1)</f>
        <v>48</v>
      </c>
      <c r="B2009" s="18">
        <v>4.5245999999999995</v>
      </c>
      <c r="C2009" s="18">
        <v>7.3074000000000003</v>
      </c>
      <c r="D2009" s="18">
        <v>7.2202999999999999</v>
      </c>
      <c r="E2009" s="18">
        <v>3.6596000000000002</v>
      </c>
      <c r="F2009" s="18">
        <v>3.5840000000000001</v>
      </c>
      <c r="G2009" s="18">
        <v>1.9268000000000001</v>
      </c>
      <c r="H2009" s="18">
        <v>69.144999999999996</v>
      </c>
      <c r="I2009" s="18">
        <v>20.587399999999999</v>
      </c>
      <c r="J2009" s="18">
        <v>154.70259999999999</v>
      </c>
      <c r="K2009" s="18">
        <v>56.486400000000003</v>
      </c>
      <c r="L2009" s="18">
        <v>41.211300000000001</v>
      </c>
      <c r="M2009" s="18">
        <v>173.8758</v>
      </c>
      <c r="N2009" s="18">
        <v>63.487099999999998</v>
      </c>
      <c r="O2009" s="18">
        <v>46.318800000000003</v>
      </c>
      <c r="P2009" s="4">
        <f>IF('Data 1Q Ahead No Spaces'!T2009&lt;5,0,IF('Data 1Q Ahead No Spaces'!T2009&lt;11,1,IF('Data 1Q Ahead No Spaces'!T2009&lt;17,2,3)))</f>
        <v>1</v>
      </c>
      <c r="Q2009" s="18">
        <v>3601.4919</v>
      </c>
      <c r="R2009" s="7">
        <f>VLOOKUP('Data 1Q Ahead No Spaces'!W2009,Industry!$A$2:$B$11,2,FALSE)</f>
        <v>3</v>
      </c>
    </row>
    <row r="2010" spans="1:18" ht="15" customHeight="1" x14ac:dyDescent="0.35">
      <c r="A2010" s="4">
        <f>IF('Data 1Q Ahead No Spaces'!A2010='Data 1Q Ahead No Spaces'!A2009,'Data to Use'!A2009,'Data to Use'!A2009+1)</f>
        <v>48</v>
      </c>
      <c r="B2010" s="18">
        <v>4.4451000000000001</v>
      </c>
      <c r="C2010" s="18">
        <v>7.9827000000000004</v>
      </c>
      <c r="D2010" s="18">
        <v>7.2188999999999997</v>
      </c>
      <c r="E2010" s="18">
        <v>3.8376999999999999</v>
      </c>
      <c r="F2010" s="18">
        <v>3.7549000000000001</v>
      </c>
      <c r="G2010" s="18">
        <v>2.4037000000000002</v>
      </c>
      <c r="H2010" s="18">
        <v>69.091999999999999</v>
      </c>
      <c r="I2010" s="18">
        <v>19.734999999999999</v>
      </c>
      <c r="J2010" s="18">
        <v>154.6472</v>
      </c>
      <c r="K2010" s="18">
        <v>54.646500000000003</v>
      </c>
      <c r="L2010" s="18">
        <v>39.490699999999997</v>
      </c>
      <c r="M2010" s="18">
        <v>182.9958</v>
      </c>
      <c r="N2010" s="18">
        <v>64.663799999999995</v>
      </c>
      <c r="O2010" s="18">
        <v>46.729799999999997</v>
      </c>
      <c r="P2010" s="4">
        <f>IF('Data 1Q Ahead No Spaces'!T2010&lt;5,0,IF('Data 1Q Ahead No Spaces'!T2010&lt;11,1,IF('Data 1Q Ahead No Spaces'!T2010&lt;17,2,3)))</f>
        <v>1</v>
      </c>
      <c r="Q2010" s="18">
        <v>3539.0504000000001</v>
      </c>
      <c r="R2010" s="7">
        <f>VLOOKUP('Data 1Q Ahead No Spaces'!W2010,Industry!$A$2:$B$11,2,FALSE)</f>
        <v>3</v>
      </c>
    </row>
    <row r="2011" spans="1:18" ht="15" customHeight="1" x14ac:dyDescent="0.35">
      <c r="A2011" s="4">
        <f>IF('Data 1Q Ahead No Spaces'!A2011='Data 1Q Ahead No Spaces'!A2010,'Data to Use'!A2010,'Data to Use'!A2010+1)</f>
        <v>48</v>
      </c>
      <c r="B2011" s="18">
        <v>4.7222999999999997</v>
      </c>
      <c r="C2011" s="18">
        <v>7.0182000000000002</v>
      </c>
      <c r="D2011" s="18">
        <v>6.9722</v>
      </c>
      <c r="E2011" s="18">
        <v>2.6851000000000003</v>
      </c>
      <c r="F2011" s="18">
        <v>2.6851000000000003</v>
      </c>
      <c r="G2011" s="18">
        <v>2.4499</v>
      </c>
      <c r="H2011" s="18">
        <v>84.212999999999994</v>
      </c>
      <c r="I2011" s="18">
        <v>20.847899999999999</v>
      </c>
      <c r="J2011" s="18">
        <v>148.16540000000001</v>
      </c>
      <c r="K2011" s="18">
        <v>54.566899999999997</v>
      </c>
      <c r="L2011" s="18">
        <v>39.523899999999998</v>
      </c>
      <c r="M2011" s="18">
        <v>171.52959999999999</v>
      </c>
      <c r="N2011" s="18">
        <v>63.171599999999998</v>
      </c>
      <c r="O2011" s="18">
        <v>45.756399999999999</v>
      </c>
      <c r="P2011" s="4">
        <f>IF('Data 1Q Ahead No Spaces'!T2011&lt;5,0,IF('Data 1Q Ahead No Spaces'!T2011&lt;11,1,IF('Data 1Q Ahead No Spaces'!T2011&lt;17,2,3)))</f>
        <v>1</v>
      </c>
      <c r="Q2011" s="18">
        <v>2952.7662999999998</v>
      </c>
      <c r="R2011" s="7">
        <f>VLOOKUP('Data 1Q Ahead No Spaces'!W2011,Industry!$A$2:$B$11,2,FALSE)</f>
        <v>3</v>
      </c>
    </row>
    <row r="2012" spans="1:18" ht="15" customHeight="1" x14ac:dyDescent="0.35">
      <c r="A2012" s="4">
        <f>IF('Data 1Q Ahead No Spaces'!A2012='Data 1Q Ahead No Spaces'!A2011,'Data to Use'!A2011,'Data to Use'!A2011+1)</f>
        <v>48</v>
      </c>
      <c r="B2012" s="18">
        <v>4.3878000000000004</v>
      </c>
      <c r="C2012" s="18">
        <v>6.3022999999999998</v>
      </c>
      <c r="D2012" s="18">
        <v>6.2569999999999997</v>
      </c>
      <c r="E2012" s="18">
        <v>4.9196</v>
      </c>
      <c r="F2012" s="18">
        <v>4.8033999999999999</v>
      </c>
      <c r="G2012" s="18">
        <v>3.6909000000000001</v>
      </c>
      <c r="H2012" s="18">
        <v>67.882000000000005</v>
      </c>
      <c r="I2012" s="18">
        <v>21.313199999999998</v>
      </c>
      <c r="J2012" s="18">
        <v>143.96719999999999</v>
      </c>
      <c r="K2012" s="18">
        <v>54.326599999999999</v>
      </c>
      <c r="L2012" s="18">
        <v>39.049100000000003</v>
      </c>
      <c r="M2012" s="18">
        <v>165.00309999999999</v>
      </c>
      <c r="N2012" s="18">
        <v>62.264600000000002</v>
      </c>
      <c r="O2012" s="18">
        <v>44.754899999999999</v>
      </c>
      <c r="P2012" s="4">
        <f>IF('Data 1Q Ahead No Spaces'!T2012&lt;5,0,IF('Data 1Q Ahead No Spaces'!T2012&lt;11,1,IF('Data 1Q Ahead No Spaces'!T2012&lt;17,2,3)))</f>
        <v>1</v>
      </c>
      <c r="Q2012" s="18">
        <v>2940.5329000000002</v>
      </c>
      <c r="R2012" s="7">
        <f>VLOOKUP('Data 1Q Ahead No Spaces'!W2012,Industry!$A$2:$B$11,2,FALSE)</f>
        <v>3</v>
      </c>
    </row>
    <row r="2013" spans="1:18" ht="15" customHeight="1" x14ac:dyDescent="0.35">
      <c r="A2013" s="4">
        <f>IF('Data 1Q Ahead No Spaces'!A2013='Data 1Q Ahead No Spaces'!A2012,'Data to Use'!A2012,'Data to Use'!A2012+1)</f>
        <v>48</v>
      </c>
      <c r="B2013" s="18">
        <v>4.3300999999999998</v>
      </c>
      <c r="C2013" s="18">
        <v>5.8845000000000001</v>
      </c>
      <c r="D2013" s="18">
        <v>5.8468</v>
      </c>
      <c r="E2013" s="18">
        <v>3.8773</v>
      </c>
      <c r="F2013" s="18">
        <v>3.8773</v>
      </c>
      <c r="G2013" s="18">
        <v>2.6987999999999999</v>
      </c>
      <c r="H2013" s="18">
        <v>68.203000000000003</v>
      </c>
      <c r="I2013" s="18">
        <v>21.5564</v>
      </c>
      <c r="J2013" s="18">
        <v>141.0855</v>
      </c>
      <c r="K2013" s="18">
        <v>53.4788</v>
      </c>
      <c r="L2013" s="18">
        <v>38.665100000000002</v>
      </c>
      <c r="M2013" s="18">
        <v>163.81559999999999</v>
      </c>
      <c r="N2013" s="18">
        <v>62.094700000000003</v>
      </c>
      <c r="O2013" s="18">
        <v>44.894399999999997</v>
      </c>
      <c r="P2013" s="4">
        <f>IF('Data 1Q Ahead No Spaces'!T2013&lt;5,0,IF('Data 1Q Ahead No Spaces'!T2013&lt;11,1,IF('Data 1Q Ahead No Spaces'!T2013&lt;17,2,3)))</f>
        <v>1</v>
      </c>
      <c r="Q2013" s="18">
        <v>2711.3551000000002</v>
      </c>
      <c r="R2013" s="7">
        <f>VLOOKUP('Data 1Q Ahead No Spaces'!W2013,Industry!$A$2:$B$11,2,FALSE)</f>
        <v>3</v>
      </c>
    </row>
    <row r="2014" spans="1:18" ht="15" customHeight="1" x14ac:dyDescent="0.35">
      <c r="A2014" s="4">
        <f>IF('Data 1Q Ahead No Spaces'!A2014='Data 1Q Ahead No Spaces'!A2013,'Data to Use'!A2013,'Data to Use'!A2013+1)</f>
        <v>48</v>
      </c>
      <c r="B2014" s="18">
        <v>4.0838999999999999</v>
      </c>
      <c r="C2014" s="18">
        <v>5.3959000000000001</v>
      </c>
      <c r="D2014" s="18">
        <v>5.3704999999999998</v>
      </c>
      <c r="E2014" s="18">
        <v>4.0743999999999998</v>
      </c>
      <c r="F2014" s="18">
        <v>4.0743999999999998</v>
      </c>
      <c r="G2014" s="18">
        <v>2.9068000000000001</v>
      </c>
      <c r="H2014" s="18">
        <v>72.739999999999995</v>
      </c>
      <c r="I2014" s="18">
        <v>21.825399999999998</v>
      </c>
      <c r="J2014" s="18">
        <v>137.22739999999999</v>
      </c>
      <c r="K2014" s="18">
        <v>53.2181</v>
      </c>
      <c r="L2014" s="18">
        <v>38.025300000000001</v>
      </c>
      <c r="M2014" s="18">
        <v>157.8586</v>
      </c>
      <c r="N2014" s="18">
        <v>61.219000000000001</v>
      </c>
      <c r="O2014" s="18">
        <v>43.742100000000001</v>
      </c>
      <c r="P2014" s="4">
        <f>IF('Data 1Q Ahead No Spaces'!T2014&lt;5,0,IF('Data 1Q Ahead No Spaces'!T2014&lt;11,1,IF('Data 1Q Ahead No Spaces'!T2014&lt;17,2,3)))</f>
        <v>1</v>
      </c>
      <c r="Q2014" s="18">
        <v>2746.1941000000002</v>
      </c>
      <c r="R2014" s="7">
        <f>VLOOKUP('Data 1Q Ahead No Spaces'!W2014,Industry!$A$2:$B$11,2,FALSE)</f>
        <v>3</v>
      </c>
    </row>
    <row r="2015" spans="1:18" ht="15" customHeight="1" x14ac:dyDescent="0.35">
      <c r="A2015" s="4">
        <f>IF('Data 1Q Ahead No Spaces'!A2015='Data 1Q Ahead No Spaces'!A2014,'Data to Use'!A2014,'Data to Use'!A2014+1)</f>
        <v>48</v>
      </c>
      <c r="B2015" s="18">
        <v>3.8296000000000001</v>
      </c>
      <c r="C2015" s="18">
        <v>5.3947000000000003</v>
      </c>
      <c r="D2015" s="18">
        <v>5.3536000000000001</v>
      </c>
      <c r="E2015" s="18">
        <v>3.9041000000000001</v>
      </c>
      <c r="F2015" s="18">
        <v>3.9041000000000001</v>
      </c>
      <c r="G2015" s="18">
        <v>2.7098</v>
      </c>
      <c r="H2015" s="18">
        <v>72.265000000000001</v>
      </c>
      <c r="I2015" s="18">
        <v>21.814900000000002</v>
      </c>
      <c r="J2015" s="18">
        <v>140.51920000000001</v>
      </c>
      <c r="K2015" s="18">
        <v>55.029600000000002</v>
      </c>
      <c r="L2015" s="18">
        <v>38.810299999999998</v>
      </c>
      <c r="M2015" s="18">
        <v>155.3518</v>
      </c>
      <c r="N2015" s="18">
        <v>60.838299999999997</v>
      </c>
      <c r="O2015" s="18">
        <v>42.9069</v>
      </c>
      <c r="P2015" s="4">
        <f>IF('Data 1Q Ahead No Spaces'!T2015&lt;5,0,IF('Data 1Q Ahead No Spaces'!T2015&lt;11,1,IF('Data 1Q Ahead No Spaces'!T2015&lt;17,2,3)))</f>
        <v>1</v>
      </c>
      <c r="Q2015" s="18">
        <v>2702.3247999999999</v>
      </c>
      <c r="R2015" s="7">
        <f>VLOOKUP('Data 1Q Ahead No Spaces'!W2015,Industry!$A$2:$B$11,2,FALSE)</f>
        <v>3</v>
      </c>
    </row>
    <row r="2016" spans="1:18" ht="15" customHeight="1" x14ac:dyDescent="0.35">
      <c r="A2016" s="4">
        <f>IF('Data 1Q Ahead No Spaces'!A2016='Data 1Q Ahead No Spaces'!A2015,'Data to Use'!A2015,'Data to Use'!A2015+1)</f>
        <v>48</v>
      </c>
      <c r="B2016" s="18">
        <v>3.7961</v>
      </c>
      <c r="C2016" s="18">
        <v>5.3812999999999995</v>
      </c>
      <c r="D2016" s="18">
        <v>5.3513999999999999</v>
      </c>
      <c r="E2016" s="18">
        <v>4.4188000000000001</v>
      </c>
      <c r="F2016" s="18">
        <v>3.4762</v>
      </c>
      <c r="G2016" s="18">
        <v>3.2246000000000001</v>
      </c>
      <c r="H2016" s="18">
        <v>73.478999999999999</v>
      </c>
      <c r="I2016" s="18">
        <v>22.258900000000001</v>
      </c>
      <c r="J2016" s="18">
        <v>139.9229</v>
      </c>
      <c r="K2016" s="18">
        <v>55.418100000000003</v>
      </c>
      <c r="L2016" s="18">
        <v>38.789099999999998</v>
      </c>
      <c r="M2016" s="18">
        <v>152.48580000000001</v>
      </c>
      <c r="N2016" s="18">
        <v>60.393799999999999</v>
      </c>
      <c r="O2016" s="18">
        <v>42.271799999999999</v>
      </c>
      <c r="P2016" s="4">
        <f>IF('Data 1Q Ahead No Spaces'!T2016&lt;5,0,IF('Data 1Q Ahead No Spaces'!T2016&lt;11,1,IF('Data 1Q Ahead No Spaces'!T2016&lt;17,2,3)))</f>
        <v>1</v>
      </c>
      <c r="Q2016" s="18">
        <v>2659.8836999999999</v>
      </c>
      <c r="R2016" s="7">
        <f>VLOOKUP('Data 1Q Ahead No Spaces'!W2016,Industry!$A$2:$B$11,2,FALSE)</f>
        <v>3</v>
      </c>
    </row>
    <row r="2017" spans="1:18" ht="15" customHeight="1" x14ac:dyDescent="0.35">
      <c r="A2017" s="4">
        <f>IF('Data 1Q Ahead No Spaces'!A2017='Data 1Q Ahead No Spaces'!A2016,'Data to Use'!A2016,'Data to Use'!A2016+1)</f>
        <v>48</v>
      </c>
      <c r="B2017" s="18">
        <v>3.7904999999999998</v>
      </c>
      <c r="C2017" s="18">
        <v>5.4257999999999997</v>
      </c>
      <c r="D2017" s="18">
        <v>5.3875000000000002</v>
      </c>
      <c r="E2017" s="18">
        <v>3.3214999999999999</v>
      </c>
      <c r="F2017" s="18">
        <v>2.2288000000000001</v>
      </c>
      <c r="G2017" s="18">
        <v>2.2252999999999998</v>
      </c>
      <c r="H2017" s="18">
        <v>78.222999999999999</v>
      </c>
      <c r="I2017" s="18">
        <v>22.3537</v>
      </c>
      <c r="J2017" s="18">
        <v>132.19399999999999</v>
      </c>
      <c r="K2017" s="18">
        <v>52.527000000000001</v>
      </c>
      <c r="L2017" s="18">
        <v>36.789099999999998</v>
      </c>
      <c r="M2017" s="18">
        <v>151.6688</v>
      </c>
      <c r="N2017" s="18">
        <v>60.2652</v>
      </c>
      <c r="O2017" s="18">
        <v>42.2089</v>
      </c>
      <c r="P2017" s="4">
        <f>IF('Data 1Q Ahead No Spaces'!T2017&lt;5,0,IF('Data 1Q Ahead No Spaces'!T2017&lt;11,1,IF('Data 1Q Ahead No Spaces'!T2017&lt;17,2,3)))</f>
        <v>1</v>
      </c>
      <c r="Q2017" s="18">
        <v>2831.31</v>
      </c>
      <c r="R2017" s="7">
        <f>VLOOKUP('Data 1Q Ahead No Spaces'!W2017,Industry!$A$2:$B$11,2,FALSE)</f>
        <v>3</v>
      </c>
    </row>
    <row r="2018" spans="1:18" ht="15" customHeight="1" x14ac:dyDescent="0.35">
      <c r="A2018" s="4">
        <f>IF('Data 1Q Ahead No Spaces'!A2018='Data 1Q Ahead No Spaces'!A2017,'Data to Use'!A2017,'Data to Use'!A2017+1)</f>
        <v>48</v>
      </c>
      <c r="B2018" s="18">
        <v>3.5514000000000001</v>
      </c>
      <c r="C2018" s="18">
        <v>5.0801999999999996</v>
      </c>
      <c r="D2018" s="18">
        <v>5.0195999999999996</v>
      </c>
      <c r="E2018" s="18">
        <v>4.3773</v>
      </c>
      <c r="F2018" s="18">
        <v>3.4081000000000001</v>
      </c>
      <c r="G2018" s="18">
        <v>3.1814</v>
      </c>
      <c r="H2018" s="18">
        <v>74.846000000000004</v>
      </c>
      <c r="I2018" s="18">
        <v>22.843599999999999</v>
      </c>
      <c r="J2018" s="18">
        <v>129.32990000000001</v>
      </c>
      <c r="K2018" s="18">
        <v>52.9163</v>
      </c>
      <c r="L2018" s="18">
        <v>36.586399999999998</v>
      </c>
      <c r="M2018" s="18">
        <v>144.40469999999999</v>
      </c>
      <c r="N2018" s="18">
        <v>59.084299999999999</v>
      </c>
      <c r="O2018" s="18">
        <v>40.850999999999999</v>
      </c>
      <c r="P2018" s="4">
        <f>IF('Data 1Q Ahead No Spaces'!T2018&lt;5,0,IF('Data 1Q Ahead No Spaces'!T2018&lt;11,1,IF('Data 1Q Ahead No Spaces'!T2018&lt;17,2,3)))</f>
        <v>1</v>
      </c>
      <c r="Q2018" s="18">
        <v>3082.6088</v>
      </c>
      <c r="R2018" s="7">
        <f>VLOOKUP('Data 1Q Ahead No Spaces'!W2018,Industry!$A$2:$B$11,2,FALSE)</f>
        <v>3</v>
      </c>
    </row>
    <row r="2019" spans="1:18" ht="15" customHeight="1" x14ac:dyDescent="0.35">
      <c r="A2019" s="4">
        <f>IF('Data 1Q Ahead No Spaces'!A2019='Data 1Q Ahead No Spaces'!A2018,'Data to Use'!A2018,'Data to Use'!A2018+1)</f>
        <v>48</v>
      </c>
      <c r="B2019" s="18">
        <v>3.4964</v>
      </c>
      <c r="C2019" s="18">
        <v>4.9844999999999997</v>
      </c>
      <c r="D2019" s="18">
        <v>4.9482999999999997</v>
      </c>
      <c r="E2019" s="18">
        <v>4.0644999999999998</v>
      </c>
      <c r="F2019" s="18">
        <v>3.1844000000000001</v>
      </c>
      <c r="G2019" s="18">
        <v>2.8083999999999998</v>
      </c>
      <c r="H2019" s="18">
        <v>72.67</v>
      </c>
      <c r="I2019" s="18">
        <v>22.983000000000001</v>
      </c>
      <c r="J2019" s="18">
        <v>128.5401</v>
      </c>
      <c r="K2019" s="18">
        <v>53.138800000000003</v>
      </c>
      <c r="L2019" s="18">
        <v>36.534799999999997</v>
      </c>
      <c r="M2019" s="18">
        <v>141.8948</v>
      </c>
      <c r="N2019" s="18">
        <v>58.659700000000001</v>
      </c>
      <c r="O2019" s="18">
        <v>40.3307</v>
      </c>
      <c r="P2019" s="4">
        <f>IF('Data 1Q Ahead No Spaces'!T2019&lt;5,0,IF('Data 1Q Ahead No Spaces'!T2019&lt;11,1,IF('Data 1Q Ahead No Spaces'!T2019&lt;17,2,3)))</f>
        <v>1</v>
      </c>
      <c r="Q2019" s="18">
        <v>3080.9868000000001</v>
      </c>
      <c r="R2019" s="7">
        <f>VLOOKUP('Data 1Q Ahead No Spaces'!W2019,Industry!$A$2:$B$11,2,FALSE)</f>
        <v>3</v>
      </c>
    </row>
    <row r="2020" spans="1:18" ht="15" customHeight="1" x14ac:dyDescent="0.35">
      <c r="A2020" s="4">
        <f>IF('Data 1Q Ahead No Spaces'!A2020='Data 1Q Ahead No Spaces'!A2019,'Data to Use'!A2019,'Data to Use'!A2019+1)</f>
        <v>48</v>
      </c>
      <c r="B2020" s="18">
        <v>3.4689999999999999</v>
      </c>
      <c r="C2020" s="18">
        <v>5.1620999999999997</v>
      </c>
      <c r="D2020" s="18">
        <v>5.0014000000000003</v>
      </c>
      <c r="E2020" s="18">
        <v>4.1445999999999996</v>
      </c>
      <c r="F2020" s="18">
        <v>3.0754000000000001</v>
      </c>
      <c r="G2020" s="18">
        <v>2.8172000000000001</v>
      </c>
      <c r="H2020" s="18">
        <v>68.513000000000005</v>
      </c>
      <c r="I2020" s="18">
        <v>23.320699999999999</v>
      </c>
      <c r="J2020" s="18">
        <v>127.19029999999999</v>
      </c>
      <c r="K2020" s="18">
        <v>53.353499999999997</v>
      </c>
      <c r="L2020" s="18">
        <v>36.575699999999998</v>
      </c>
      <c r="M2020" s="18">
        <v>138.39160000000001</v>
      </c>
      <c r="N2020" s="18">
        <v>58.052199999999999</v>
      </c>
      <c r="O2020" s="18">
        <v>39.796799999999998</v>
      </c>
      <c r="P2020" s="4">
        <f>IF('Data 1Q Ahead No Spaces'!T2020&lt;5,0,IF('Data 1Q Ahead No Spaces'!T2020&lt;11,1,IF('Data 1Q Ahead No Spaces'!T2020&lt;17,2,3)))</f>
        <v>2</v>
      </c>
      <c r="Q2020" s="18">
        <v>2521.6405</v>
      </c>
      <c r="R2020" s="7">
        <f>VLOOKUP('Data 1Q Ahead No Spaces'!W2020,Industry!$A$2:$B$11,2,FALSE)</f>
        <v>3</v>
      </c>
    </row>
    <row r="2021" spans="1:18" ht="15" customHeight="1" x14ac:dyDescent="0.35">
      <c r="A2021" s="4">
        <f>IF('Data 1Q Ahead No Spaces'!A2021='Data 1Q Ahead No Spaces'!A2020,'Data to Use'!A2020,'Data to Use'!A2020+1)</f>
        <v>48</v>
      </c>
      <c r="B2021" s="18">
        <v>3.6177999999999999</v>
      </c>
      <c r="C2021" s="18">
        <v>5.7527999999999997</v>
      </c>
      <c r="D2021" s="18">
        <v>5.3807</v>
      </c>
      <c r="E2021" s="18">
        <v>2.6303000000000001</v>
      </c>
      <c r="F2021" s="18">
        <v>1.7742</v>
      </c>
      <c r="G2021" s="18">
        <v>1.4264999999999999</v>
      </c>
      <c r="H2021" s="18">
        <v>74.319000000000003</v>
      </c>
      <c r="I2021" s="18">
        <v>22.8398</v>
      </c>
      <c r="J2021" s="18">
        <v>129.47550000000001</v>
      </c>
      <c r="K2021" s="18">
        <v>52.984299999999998</v>
      </c>
      <c r="L2021" s="18">
        <v>36.272300000000001</v>
      </c>
      <c r="M2021" s="18">
        <v>144.36600000000001</v>
      </c>
      <c r="N2021" s="18">
        <v>59.077800000000003</v>
      </c>
      <c r="O2021" s="18">
        <v>40.443800000000003</v>
      </c>
      <c r="P2021" s="4">
        <f>IF('Data 1Q Ahead No Spaces'!T2021&lt;5,0,IF('Data 1Q Ahead No Spaces'!T2021&lt;11,1,IF('Data 1Q Ahead No Spaces'!T2021&lt;17,2,3)))</f>
        <v>2</v>
      </c>
      <c r="Q2021" s="18">
        <v>1819.6955</v>
      </c>
      <c r="R2021" s="7">
        <f>VLOOKUP('Data 1Q Ahead No Spaces'!W2021,Industry!$A$2:$B$11,2,FALSE)</f>
        <v>3</v>
      </c>
    </row>
    <row r="2022" spans="1:18" ht="15" customHeight="1" x14ac:dyDescent="0.35">
      <c r="A2022" s="4">
        <f>IF('Data 1Q Ahead No Spaces'!A2022='Data 1Q Ahead No Spaces'!A2021,'Data to Use'!A2021,'Data to Use'!A2021+1)</f>
        <v>48</v>
      </c>
      <c r="B2022" s="18">
        <v>4.1871</v>
      </c>
      <c r="C2022" s="18">
        <v>7.1779000000000002</v>
      </c>
      <c r="D2022" s="18">
        <v>6.7686999999999999</v>
      </c>
      <c r="E2022" s="18">
        <v>2.4872000000000001</v>
      </c>
      <c r="F2022" s="18">
        <v>1.4057999999999999</v>
      </c>
      <c r="G2022" s="18">
        <v>1.1879</v>
      </c>
      <c r="H2022" s="18">
        <v>67.959999999999994</v>
      </c>
      <c r="I2022" s="18">
        <v>22.9072</v>
      </c>
      <c r="J2022" s="18">
        <v>132.42400000000001</v>
      </c>
      <c r="K2022" s="18">
        <v>54.451999999999998</v>
      </c>
      <c r="L2022" s="18">
        <v>37.285400000000003</v>
      </c>
      <c r="M2022" s="18">
        <v>143.19390000000001</v>
      </c>
      <c r="N2022" s="18">
        <v>58.880600000000001</v>
      </c>
      <c r="O2022" s="18">
        <v>40.317799999999998</v>
      </c>
      <c r="P2022" s="4">
        <f>IF('Data 1Q Ahead No Spaces'!T2022&lt;5,0,IF('Data 1Q Ahead No Spaces'!T2022&lt;11,1,IF('Data 1Q Ahead No Spaces'!T2022&lt;17,2,3)))</f>
        <v>2</v>
      </c>
      <c r="Q2022" s="18">
        <v>1683.6434999999999</v>
      </c>
      <c r="R2022" s="7">
        <f>VLOOKUP('Data 1Q Ahead No Spaces'!W2022,Industry!$A$2:$B$11,2,FALSE)</f>
        <v>3</v>
      </c>
    </row>
    <row r="2023" spans="1:18" ht="15" customHeight="1" x14ac:dyDescent="0.35">
      <c r="A2023" s="4">
        <f>IF('Data 1Q Ahead No Spaces'!A2023='Data 1Q Ahead No Spaces'!A2022,'Data to Use'!A2022,'Data to Use'!A2022+1)</f>
        <v>48</v>
      </c>
      <c r="B2023" s="18">
        <v>5.6608999999999998</v>
      </c>
      <c r="C2023" s="18">
        <v>12.221</v>
      </c>
      <c r="D2023" s="18">
        <v>11.6496</v>
      </c>
      <c r="E2023" s="18">
        <v>0.75700000000000001</v>
      </c>
      <c r="F2023" s="18">
        <v>-0.62250000000000005</v>
      </c>
      <c r="G2023" s="18">
        <v>-0.59419999999999995</v>
      </c>
      <c r="H2023" s="18">
        <v>67.200999999999993</v>
      </c>
      <c r="I2023" s="18">
        <v>21.198899999999998</v>
      </c>
      <c r="J2023" s="18">
        <v>135.0436</v>
      </c>
      <c r="K2023" s="18">
        <v>54.547400000000003</v>
      </c>
      <c r="L2023" s="18">
        <v>35.381</v>
      </c>
      <c r="M2023" s="18">
        <v>147.57089999999999</v>
      </c>
      <c r="N2023" s="18">
        <v>59.607500000000002</v>
      </c>
      <c r="O2023" s="18">
        <v>38.663200000000003</v>
      </c>
      <c r="P2023" s="4">
        <f>IF('Data 1Q Ahead No Spaces'!T2023&lt;5,0,IF('Data 1Q Ahead No Spaces'!T2023&lt;11,1,IF('Data 1Q Ahead No Spaces'!T2023&lt;17,2,3)))</f>
        <v>2</v>
      </c>
      <c r="Q2023" s="18">
        <v>1685.8275000000001</v>
      </c>
      <c r="R2023" s="7">
        <f>VLOOKUP('Data 1Q Ahead No Spaces'!W2023,Industry!$A$2:$B$11,2,FALSE)</f>
        <v>3</v>
      </c>
    </row>
    <row r="2024" spans="1:18" ht="15" customHeight="1" x14ac:dyDescent="0.35">
      <c r="A2024" s="4">
        <f>IF('Data 1Q Ahead No Spaces'!A2024='Data 1Q Ahead No Spaces'!A2023,'Data to Use'!A2023,'Data to Use'!A2023+1)</f>
        <v>48</v>
      </c>
      <c r="B2024" s="18">
        <v>6.9419000000000004</v>
      </c>
      <c r="C2024" s="18">
        <v>18.803699999999999</v>
      </c>
      <c r="D2024" s="18">
        <v>17.673999999999999</v>
      </c>
      <c r="E2024" s="18">
        <v>2.5644</v>
      </c>
      <c r="F2024" s="18">
        <v>1.4993000000000001</v>
      </c>
      <c r="G2024" s="18">
        <v>1.2483</v>
      </c>
      <c r="H2024" s="18">
        <v>67.760000000000005</v>
      </c>
      <c r="I2024" s="18">
        <v>21.238700000000001</v>
      </c>
      <c r="J2024" s="18">
        <v>135.529</v>
      </c>
      <c r="K2024" s="18">
        <v>52.796199999999999</v>
      </c>
      <c r="L2024" s="18">
        <v>35.271099999999997</v>
      </c>
      <c r="M2024" s="18">
        <v>156.70230000000001</v>
      </c>
      <c r="N2024" s="18">
        <v>61.044400000000003</v>
      </c>
      <c r="O2024" s="18">
        <v>40.781300000000002</v>
      </c>
      <c r="P2024" s="4">
        <f>IF('Data 1Q Ahead No Spaces'!T2024&lt;5,0,IF('Data 1Q Ahead No Spaces'!T2024&lt;11,1,IF('Data 1Q Ahead No Spaces'!T2024&lt;17,2,3)))</f>
        <v>2</v>
      </c>
      <c r="Q2024" s="18">
        <v>1014.3</v>
      </c>
      <c r="R2024" s="7">
        <f>VLOOKUP('Data 1Q Ahead No Spaces'!W2024,Industry!$A$2:$B$11,2,FALSE)</f>
        <v>3</v>
      </c>
    </row>
    <row r="2025" spans="1:18" ht="15" customHeight="1" x14ac:dyDescent="0.35">
      <c r="A2025" s="4">
        <f>IF('Data 1Q Ahead No Spaces'!A2025='Data 1Q Ahead No Spaces'!A2024,'Data to Use'!A2024,'Data to Use'!A2024+1)</f>
        <v>48</v>
      </c>
      <c r="B2025" s="18">
        <v>8.2581000000000007</v>
      </c>
      <c r="C2025" s="18">
        <v>29.930499999999999</v>
      </c>
      <c r="D2025" s="18">
        <v>28.960899999999999</v>
      </c>
      <c r="E2025" s="18">
        <v>1.5211999999999999</v>
      </c>
      <c r="F2025" s="18">
        <v>0.45169999999999999</v>
      </c>
      <c r="G2025" s="18">
        <v>0.24160000000000001</v>
      </c>
      <c r="H2025" s="18">
        <v>68.311999999999998</v>
      </c>
      <c r="I2025" s="18">
        <v>21.136500000000002</v>
      </c>
      <c r="J2025" s="18">
        <v>140.251</v>
      </c>
      <c r="K2025" s="18">
        <v>54.454099999999997</v>
      </c>
      <c r="L2025" s="18">
        <v>36.158999999999999</v>
      </c>
      <c r="M2025" s="18">
        <v>157.55799999999999</v>
      </c>
      <c r="N2025" s="18">
        <v>61.1738</v>
      </c>
      <c r="O2025" s="18">
        <v>40.621099999999998</v>
      </c>
      <c r="P2025" s="4">
        <f>IF('Data 1Q Ahead No Spaces'!T2025&lt;5,0,IF('Data 1Q Ahead No Spaces'!T2025&lt;11,1,IF('Data 1Q Ahead No Spaces'!T2025&lt;17,2,3)))</f>
        <v>2</v>
      </c>
      <c r="Q2025" s="18">
        <v>1232.2451000000001</v>
      </c>
      <c r="R2025" s="7">
        <f>VLOOKUP('Data 1Q Ahead No Spaces'!W2025,Industry!$A$2:$B$11,2,FALSE)</f>
        <v>3</v>
      </c>
    </row>
    <row r="2026" spans="1:18" ht="15" customHeight="1" x14ac:dyDescent="0.35">
      <c r="A2026" s="4">
        <f>IF('Data 1Q Ahead No Spaces'!A2026='Data 1Q Ahead No Spaces'!A2025,'Data to Use'!A2025,'Data to Use'!A2025+1)</f>
        <v>48</v>
      </c>
      <c r="B2026" s="18">
        <v>8.6928999999999998</v>
      </c>
      <c r="C2026" s="18">
        <v>38.296599999999998</v>
      </c>
      <c r="D2026" s="18">
        <v>36.3949</v>
      </c>
      <c r="E2026" s="18">
        <v>1.9151</v>
      </c>
      <c r="F2026" s="18">
        <v>0.83220000000000005</v>
      </c>
      <c r="G2026" s="18">
        <v>0.69340000000000002</v>
      </c>
      <c r="H2026" s="18">
        <v>73.403000000000006</v>
      </c>
      <c r="I2026" s="18">
        <v>20.366399999999999</v>
      </c>
      <c r="J2026" s="18">
        <v>144.7491</v>
      </c>
      <c r="K2026" s="18">
        <v>55.173099999999998</v>
      </c>
      <c r="L2026" s="18">
        <v>36.052</v>
      </c>
      <c r="M2026" s="18">
        <v>162.3544</v>
      </c>
      <c r="N2026" s="18">
        <v>61.883600000000001</v>
      </c>
      <c r="O2026" s="18">
        <v>40.436900000000001</v>
      </c>
      <c r="P2026" s="4">
        <f>IF('Data 1Q Ahead No Spaces'!T2026&lt;5,0,IF('Data 1Q Ahead No Spaces'!T2026&lt;11,1,IF('Data 1Q Ahead No Spaces'!T2026&lt;17,2,3)))</f>
        <v>2</v>
      </c>
      <c r="Q2026" s="18">
        <v>1247.8469</v>
      </c>
      <c r="R2026" s="7">
        <f>VLOOKUP('Data 1Q Ahead No Spaces'!W2026,Industry!$A$2:$B$11,2,FALSE)</f>
        <v>3</v>
      </c>
    </row>
    <row r="2027" spans="1:18" ht="15" customHeight="1" x14ac:dyDescent="0.35">
      <c r="A2027" s="4">
        <f>IF('Data 1Q Ahead No Spaces'!A2027='Data 1Q Ahead No Spaces'!A2026,'Data to Use'!A2026,'Data to Use'!A2026+1)</f>
        <v>48</v>
      </c>
      <c r="B2027" s="18">
        <v>6.7600999999999996</v>
      </c>
      <c r="C2027" s="18">
        <v>20.538599999999999</v>
      </c>
      <c r="D2027" s="18">
        <v>18.534500000000001</v>
      </c>
      <c r="E2027" s="18">
        <v>2.2317999999999998</v>
      </c>
      <c r="F2027" s="18">
        <v>1.0066999999999999</v>
      </c>
      <c r="G2027" s="18">
        <v>0.82310000000000005</v>
      </c>
      <c r="H2027" s="18">
        <v>62.506</v>
      </c>
      <c r="I2027" s="18">
        <v>20.837299999999999</v>
      </c>
      <c r="J2027" s="18">
        <v>138.6138</v>
      </c>
      <c r="K2027" s="18">
        <v>53.820799999999998</v>
      </c>
      <c r="L2027" s="18">
        <v>35.298099999999998</v>
      </c>
      <c r="M2027" s="18">
        <v>157.54689999999999</v>
      </c>
      <c r="N2027" s="18">
        <v>61.1721</v>
      </c>
      <c r="O2027" s="18">
        <v>40.119399999999999</v>
      </c>
      <c r="P2027" s="4">
        <f>IF('Data 1Q Ahead No Spaces'!T2027&lt;5,0,IF('Data 1Q Ahead No Spaces'!T2027&lt;11,1,IF('Data 1Q Ahead No Spaces'!T2027&lt;17,2,3)))</f>
        <v>2</v>
      </c>
      <c r="Q2027" s="18">
        <v>1537.7867000000001</v>
      </c>
      <c r="R2027" s="7">
        <f>VLOOKUP('Data 1Q Ahead No Spaces'!W2027,Industry!$A$2:$B$11,2,FALSE)</f>
        <v>3</v>
      </c>
    </row>
    <row r="2028" spans="1:18" ht="15" customHeight="1" x14ac:dyDescent="0.35">
      <c r="A2028" s="4">
        <f>IF('Data 1Q Ahead No Spaces'!A2028='Data 1Q Ahead No Spaces'!A2027,'Data to Use'!A2027,'Data to Use'!A2027+1)</f>
        <v>48</v>
      </c>
      <c r="B2028" s="18">
        <v>7.0274999999999999</v>
      </c>
      <c r="C2028" s="18">
        <v>23.4559</v>
      </c>
      <c r="D2028" s="18">
        <v>21.0899</v>
      </c>
      <c r="E2028" s="18">
        <v>2.1375999999999999</v>
      </c>
      <c r="F2028" s="18">
        <v>0.97689999999999999</v>
      </c>
      <c r="G2028" s="18">
        <v>0.84699999999999998</v>
      </c>
      <c r="H2028" s="18">
        <v>67.587999999999994</v>
      </c>
      <c r="I2028" s="18">
        <v>21.009899999999998</v>
      </c>
      <c r="J2028" s="18">
        <v>133.4425</v>
      </c>
      <c r="K2028" s="18">
        <v>51.747300000000003</v>
      </c>
      <c r="L2028" s="18">
        <v>33.989600000000003</v>
      </c>
      <c r="M2028" s="18">
        <v>157.8733</v>
      </c>
      <c r="N2028" s="18">
        <v>61.221299999999999</v>
      </c>
      <c r="O2028" s="18">
        <v>40.212499999999999</v>
      </c>
      <c r="P2028" s="4">
        <f>IF('Data 1Q Ahead No Spaces'!T2028&lt;5,0,IF('Data 1Q Ahead No Spaces'!T2028&lt;11,1,IF('Data 1Q Ahead No Spaces'!T2028&lt;17,2,3)))</f>
        <v>2</v>
      </c>
      <c r="Q2028" s="18">
        <v>1865.6487</v>
      </c>
      <c r="R2028" s="7">
        <f>VLOOKUP('Data 1Q Ahead No Spaces'!W2028,Industry!$A$2:$B$11,2,FALSE)</f>
        <v>3</v>
      </c>
    </row>
    <row r="2029" spans="1:18" ht="15" customHeight="1" x14ac:dyDescent="0.35">
      <c r="A2029" s="4">
        <f>IF('Data 1Q Ahead No Spaces'!A2029='Data 1Q Ahead No Spaces'!A2028,'Data to Use'!A2028,'Data to Use'!A2028+1)</f>
        <v>48</v>
      </c>
      <c r="B2029" s="18">
        <v>6.1795999999999998</v>
      </c>
      <c r="C2029" s="18">
        <v>15.624000000000001</v>
      </c>
      <c r="D2029" s="18">
        <v>14.747999999999999</v>
      </c>
      <c r="E2029" s="18">
        <v>2.6531000000000002</v>
      </c>
      <c r="F2029" s="18">
        <v>1.8120000000000001</v>
      </c>
      <c r="G2029" s="18">
        <v>1.3807</v>
      </c>
      <c r="H2029" s="18">
        <v>68.025999999999996</v>
      </c>
      <c r="I2029" s="18">
        <v>21.7651</v>
      </c>
      <c r="J2029" s="18">
        <v>135.5198</v>
      </c>
      <c r="K2029" s="18">
        <v>53.7134</v>
      </c>
      <c r="L2029" s="18">
        <v>35.392200000000003</v>
      </c>
      <c r="M2029" s="18">
        <v>152.30170000000001</v>
      </c>
      <c r="N2029" s="18">
        <v>60.364899999999999</v>
      </c>
      <c r="O2029" s="18">
        <v>39.774999999999999</v>
      </c>
      <c r="P2029" s="4">
        <f>IF('Data 1Q Ahead No Spaces'!T2029&lt;5,0,IF('Data 1Q Ahead No Spaces'!T2029&lt;11,1,IF('Data 1Q Ahead No Spaces'!T2029&lt;17,2,3)))</f>
        <v>2</v>
      </c>
      <c r="Q2029" s="18">
        <v>2211.0382</v>
      </c>
      <c r="R2029" s="7">
        <f>VLOOKUP('Data 1Q Ahead No Spaces'!W2029,Industry!$A$2:$B$11,2,FALSE)</f>
        <v>3</v>
      </c>
    </row>
    <row r="2030" spans="1:18" ht="15" customHeight="1" x14ac:dyDescent="0.35">
      <c r="A2030" s="4">
        <f>IF('Data 1Q Ahead No Spaces'!A2030='Data 1Q Ahead No Spaces'!A2029,'Data to Use'!A2029,'Data to Use'!A2029+1)</f>
        <v>48</v>
      </c>
      <c r="B2030" s="18">
        <v>5.5641999999999996</v>
      </c>
      <c r="C2030" s="18">
        <v>12.4255</v>
      </c>
      <c r="D2030" s="18">
        <v>11.601100000000001</v>
      </c>
      <c r="E2030" s="18">
        <v>2.9943</v>
      </c>
      <c r="F2030" s="18">
        <v>1.5605</v>
      </c>
      <c r="G2030" s="18">
        <v>1.748</v>
      </c>
      <c r="H2030" s="18">
        <v>64.575999999999993</v>
      </c>
      <c r="I2030" s="18">
        <v>20.605599999999999</v>
      </c>
      <c r="J2030" s="18">
        <v>132.75120000000001</v>
      </c>
      <c r="K2030" s="18">
        <v>53.036900000000003</v>
      </c>
      <c r="L2030" s="18">
        <v>32.803199999999997</v>
      </c>
      <c r="M2030" s="18">
        <v>150.2997</v>
      </c>
      <c r="N2030" s="18">
        <v>60.047899999999998</v>
      </c>
      <c r="O2030" s="18">
        <v>37.139499999999998</v>
      </c>
      <c r="P2030" s="4">
        <f>IF('Data 1Q Ahead No Spaces'!T2030&lt;5,0,IF('Data 1Q Ahead No Spaces'!T2030&lt;11,1,IF('Data 1Q Ahead No Spaces'!T2030&lt;17,2,3)))</f>
        <v>2</v>
      </c>
      <c r="Q2030" s="18">
        <v>2188.7559999999999</v>
      </c>
      <c r="R2030" s="7">
        <f>VLOOKUP('Data 1Q Ahead No Spaces'!W2030,Industry!$A$2:$B$11,2,FALSE)</f>
        <v>3</v>
      </c>
    </row>
    <row r="2031" spans="1:18" ht="15" customHeight="1" x14ac:dyDescent="0.35">
      <c r="A2031" s="4">
        <f>IF('Data 1Q Ahead No Spaces'!A2031='Data 1Q Ahead No Spaces'!A2030,'Data to Use'!A2030,'Data to Use'!A2030+1)</f>
        <v>48</v>
      </c>
      <c r="B2031" s="18">
        <v>5.6265999999999998</v>
      </c>
      <c r="C2031" s="18">
        <v>12.7616</v>
      </c>
      <c r="D2031" s="18">
        <v>11.725099999999999</v>
      </c>
      <c r="E2031" s="18">
        <v>1.8448</v>
      </c>
      <c r="F2031" s="18">
        <v>0.46779999999999999</v>
      </c>
      <c r="G2031" s="18">
        <v>0.65269999999999995</v>
      </c>
      <c r="H2031" s="18">
        <v>65.888000000000005</v>
      </c>
      <c r="I2031" s="18">
        <v>19.7102</v>
      </c>
      <c r="J2031" s="18">
        <v>137.51150000000001</v>
      </c>
      <c r="K2031" s="18">
        <v>52.915700000000001</v>
      </c>
      <c r="L2031" s="18">
        <v>32.448599999999999</v>
      </c>
      <c r="M2031" s="18">
        <v>159.8691</v>
      </c>
      <c r="N2031" s="18">
        <v>61.519100000000002</v>
      </c>
      <c r="O2031" s="18">
        <v>37.724299999999999</v>
      </c>
      <c r="P2031" s="4">
        <f>IF('Data 1Q Ahead No Spaces'!T2031&lt;5,0,IF('Data 1Q Ahead No Spaces'!T2031&lt;11,1,IF('Data 1Q Ahead No Spaces'!T2031&lt;17,2,3)))</f>
        <v>2</v>
      </c>
      <c r="Q2031" s="18">
        <v>2095.2800000000002</v>
      </c>
      <c r="R2031" s="7">
        <f>VLOOKUP('Data 1Q Ahead No Spaces'!W2031,Industry!$A$2:$B$11,2,FALSE)</f>
        <v>3</v>
      </c>
    </row>
    <row r="2032" spans="1:18" ht="15" customHeight="1" x14ac:dyDescent="0.35">
      <c r="A2032" s="4">
        <f>IF('Data 1Q Ahead No Spaces'!A2032='Data 1Q Ahead No Spaces'!A2031,'Data to Use'!A2031,'Data to Use'!A2031+1)</f>
        <v>48</v>
      </c>
      <c r="B2032" s="18">
        <v>4.6749999999999998</v>
      </c>
      <c r="C2032" s="18">
        <v>10.851100000000001</v>
      </c>
      <c r="D2032" s="18">
        <v>9.2159999999999993</v>
      </c>
      <c r="E2032" s="18">
        <v>3.0488</v>
      </c>
      <c r="F2032" s="18">
        <v>1.5386</v>
      </c>
      <c r="G2032" s="18">
        <v>1.5672999999999999</v>
      </c>
      <c r="H2032" s="18">
        <v>71.512</v>
      </c>
      <c r="I2032" s="18">
        <v>19.920500000000001</v>
      </c>
      <c r="J2032" s="18">
        <v>133.40199999999999</v>
      </c>
      <c r="K2032" s="18">
        <v>51.521799999999999</v>
      </c>
      <c r="L2032" s="18">
        <v>31.741499999999998</v>
      </c>
      <c r="M2032" s="18">
        <v>158.92359999999999</v>
      </c>
      <c r="N2032" s="18">
        <v>61.378599999999999</v>
      </c>
      <c r="O2032" s="18">
        <v>37.814</v>
      </c>
      <c r="P2032" s="4">
        <f>IF('Data 1Q Ahead No Spaces'!T2032&lt;5,0,IF('Data 1Q Ahead No Spaces'!T2032&lt;11,1,IF('Data 1Q Ahead No Spaces'!T2032&lt;17,2,3)))</f>
        <v>2</v>
      </c>
      <c r="Q2032" s="18">
        <v>1820.2195999999999</v>
      </c>
      <c r="R2032" s="7">
        <f>VLOOKUP('Data 1Q Ahead No Spaces'!W2032,Industry!$A$2:$B$11,2,FALSE)</f>
        <v>3</v>
      </c>
    </row>
    <row r="2033" spans="1:18" ht="15" customHeight="1" x14ac:dyDescent="0.35">
      <c r="A2033" s="4">
        <f>IF('Data 1Q Ahead No Spaces'!A2033='Data 1Q Ahead No Spaces'!A2032,'Data to Use'!A2032,'Data to Use'!A2032+1)</f>
        <v>48</v>
      </c>
      <c r="B2033" s="18">
        <v>5.0407999999999999</v>
      </c>
      <c r="C2033" s="18">
        <v>11.0558</v>
      </c>
      <c r="D2033" s="18">
        <v>10.2477</v>
      </c>
      <c r="E2033" s="18">
        <v>3.0356999999999998</v>
      </c>
      <c r="F2033" s="18">
        <v>1.9464999999999999</v>
      </c>
      <c r="G2033" s="18">
        <v>1.4022000000000001</v>
      </c>
      <c r="H2033" s="18">
        <v>63.896999999999998</v>
      </c>
      <c r="I2033" s="18">
        <v>20.0382</v>
      </c>
      <c r="J2033" s="18">
        <v>145.96889999999999</v>
      </c>
      <c r="K2033" s="18">
        <v>53.834600000000002</v>
      </c>
      <c r="L2033" s="18">
        <v>32.581299999999999</v>
      </c>
      <c r="M2033" s="18">
        <v>171.1431</v>
      </c>
      <c r="N2033" s="18">
        <v>63.119100000000003</v>
      </c>
      <c r="O2033" s="18">
        <v>38.200299999999999</v>
      </c>
      <c r="P2033" s="4">
        <f>IF('Data 1Q Ahead No Spaces'!T2033&lt;5,0,IF('Data 1Q Ahead No Spaces'!T2033&lt;11,1,IF('Data 1Q Ahead No Spaces'!T2033&lt;17,2,3)))</f>
        <v>2</v>
      </c>
      <c r="Q2033" s="18">
        <v>2453.1215000000002</v>
      </c>
      <c r="R2033" s="7">
        <f>VLOOKUP('Data 1Q Ahead No Spaces'!W2033,Industry!$A$2:$B$11,2,FALSE)</f>
        <v>3</v>
      </c>
    </row>
    <row r="2034" spans="1:18" ht="15" customHeight="1" x14ac:dyDescent="0.35">
      <c r="A2034" s="4">
        <f>IF('Data 1Q Ahead No Spaces'!A2034='Data 1Q Ahead No Spaces'!A2033,'Data to Use'!A2033,'Data to Use'!A2033+1)</f>
        <v>48</v>
      </c>
      <c r="B2034" s="18">
        <v>4.2783999999999995</v>
      </c>
      <c r="C2034" s="18">
        <v>9.7309000000000001</v>
      </c>
      <c r="D2034" s="18">
        <v>8.5311000000000003</v>
      </c>
      <c r="E2034" s="18">
        <v>3.7458999999999998</v>
      </c>
      <c r="F2034" s="18">
        <v>2.6526999999999998</v>
      </c>
      <c r="G2034" s="18">
        <v>2.2288000000000001</v>
      </c>
      <c r="H2034" s="18">
        <v>65.376999999999995</v>
      </c>
      <c r="I2034" s="18">
        <v>20.4038</v>
      </c>
      <c r="J2034" s="18">
        <v>122.2831</v>
      </c>
      <c r="K2034" s="18">
        <v>48.156199999999998</v>
      </c>
      <c r="L2034" s="18">
        <v>29.3996</v>
      </c>
      <c r="M2034" s="18">
        <v>153.93</v>
      </c>
      <c r="N2034" s="18">
        <v>60.619100000000003</v>
      </c>
      <c r="O2034" s="18">
        <v>37.008200000000002</v>
      </c>
      <c r="P2034" s="4">
        <f>IF('Data 1Q Ahead No Spaces'!T2034&lt;5,0,IF('Data 1Q Ahead No Spaces'!T2034&lt;11,1,IF('Data 1Q Ahead No Spaces'!T2034&lt;17,2,3)))</f>
        <v>2</v>
      </c>
      <c r="Q2034" s="18">
        <v>2417.5250999999998</v>
      </c>
      <c r="R2034" s="7">
        <f>VLOOKUP('Data 1Q Ahead No Spaces'!W2034,Industry!$A$2:$B$11,2,FALSE)</f>
        <v>3</v>
      </c>
    </row>
    <row r="2035" spans="1:18" ht="15" customHeight="1" x14ac:dyDescent="0.35">
      <c r="A2035" s="4">
        <f>IF('Data 1Q Ahead No Spaces'!A2035='Data 1Q Ahead No Spaces'!A2034,'Data to Use'!A2034,'Data to Use'!A2034+1)</f>
        <v>48</v>
      </c>
      <c r="B2035" s="18">
        <v>5.7287999999999997</v>
      </c>
      <c r="C2035" s="18">
        <v>15.403499999999999</v>
      </c>
      <c r="D2035" s="18">
        <v>13.7279</v>
      </c>
      <c r="E2035" s="18">
        <v>-2.1964999999999999</v>
      </c>
      <c r="F2035" s="18">
        <v>-5.0244999999999997</v>
      </c>
      <c r="G2035" s="18">
        <v>-2.0819999999999999</v>
      </c>
      <c r="H2035" s="18">
        <v>62.865000000000002</v>
      </c>
      <c r="I2035" s="18">
        <v>21.503900000000002</v>
      </c>
      <c r="J2035" s="18">
        <v>99.769099999999995</v>
      </c>
      <c r="K2035" s="18">
        <v>42.161900000000003</v>
      </c>
      <c r="L2035" s="18">
        <v>25.1358</v>
      </c>
      <c r="M2035" s="18">
        <v>136.63339999999999</v>
      </c>
      <c r="N2035" s="18">
        <v>57.740499999999997</v>
      </c>
      <c r="O2035" s="18">
        <v>34.423299999999998</v>
      </c>
      <c r="P2035" s="4">
        <f>IF('Data 1Q Ahead No Spaces'!T2035&lt;5,0,IF('Data 1Q Ahead No Spaces'!T2035&lt;11,1,IF('Data 1Q Ahead No Spaces'!T2035&lt;17,2,3)))</f>
        <v>2</v>
      </c>
      <c r="Q2035" s="18">
        <v>2711.5826999999999</v>
      </c>
      <c r="R2035" s="7">
        <f>VLOOKUP('Data 1Q Ahead No Spaces'!W2035,Industry!$A$2:$B$11,2,FALSE)</f>
        <v>3</v>
      </c>
    </row>
    <row r="2036" spans="1:18" ht="15" customHeight="1" x14ac:dyDescent="0.35">
      <c r="A2036" s="4">
        <f>IF('Data 1Q Ahead No Spaces'!A2036='Data 1Q Ahead No Spaces'!A2035,'Data to Use'!A2035,'Data to Use'!A2035+1)</f>
        <v>48</v>
      </c>
      <c r="B2036" s="18">
        <v>6.4611000000000001</v>
      </c>
      <c r="C2036" s="18">
        <v>13.4397</v>
      </c>
      <c r="D2036" s="18">
        <v>11.949300000000001</v>
      </c>
      <c r="E2036" s="18">
        <v>3.8978999999999999</v>
      </c>
      <c r="F2036" s="18">
        <v>2.5262000000000002</v>
      </c>
      <c r="G2036" s="18">
        <v>2.9863</v>
      </c>
      <c r="H2036" s="18">
        <v>66.248000000000005</v>
      </c>
      <c r="I2036" s="18">
        <v>22.0091</v>
      </c>
      <c r="J2036" s="18">
        <v>100.6425</v>
      </c>
      <c r="K2036" s="18">
        <v>39.277999999999999</v>
      </c>
      <c r="L2036" s="18">
        <v>24.363700000000001</v>
      </c>
      <c r="M2036" s="18">
        <v>156.23079999999999</v>
      </c>
      <c r="N2036" s="18">
        <v>60.972700000000003</v>
      </c>
      <c r="O2036" s="18">
        <v>37.820599999999999</v>
      </c>
      <c r="P2036" s="4">
        <f>IF('Data 1Q Ahead No Spaces'!T2036&lt;5,0,IF('Data 1Q Ahead No Spaces'!T2036&lt;11,1,IF('Data 1Q Ahead No Spaces'!T2036&lt;17,2,3)))</f>
        <v>2</v>
      </c>
      <c r="Q2036" s="18">
        <v>3193.7440000000001</v>
      </c>
      <c r="R2036" s="7">
        <f>VLOOKUP('Data 1Q Ahead No Spaces'!W2036,Industry!$A$2:$B$11,2,FALSE)</f>
        <v>3</v>
      </c>
    </row>
    <row r="2037" spans="1:18" ht="15" customHeight="1" x14ac:dyDescent="0.35">
      <c r="A2037" s="4">
        <f>IF('Data 1Q Ahead No Spaces'!A2037='Data 1Q Ahead No Spaces'!A2036,'Data to Use'!A2036,'Data to Use'!A2036+1)</f>
        <v>48</v>
      </c>
      <c r="B2037" s="18">
        <v>6.3346</v>
      </c>
      <c r="C2037" s="18">
        <v>11.0845</v>
      </c>
      <c r="D2037" s="18">
        <v>10.061299999999999</v>
      </c>
      <c r="E2037" s="18">
        <v>2.5634999999999999</v>
      </c>
      <c r="F2037" s="18">
        <v>1.1311</v>
      </c>
      <c r="G2037" s="18">
        <v>1.8281000000000001</v>
      </c>
      <c r="H2037" s="18">
        <v>80.158000000000001</v>
      </c>
      <c r="I2037" s="18">
        <v>21.982900000000001</v>
      </c>
      <c r="J2037" s="18">
        <v>87.862899999999996</v>
      </c>
      <c r="K2037" s="18">
        <v>34.726199999999999</v>
      </c>
      <c r="L2037" s="18">
        <v>21.243099999999998</v>
      </c>
      <c r="M2037" s="18">
        <v>153.0164</v>
      </c>
      <c r="N2037" s="18">
        <v>60.476900000000001</v>
      </c>
      <c r="O2037" s="18">
        <v>36.995699999999999</v>
      </c>
      <c r="P2037" s="4">
        <f>IF('Data 1Q Ahead No Spaces'!T2037&lt;5,0,IF('Data 1Q Ahead No Spaces'!T2037&lt;11,1,IF('Data 1Q Ahead No Spaces'!T2037&lt;17,2,3)))</f>
        <v>2</v>
      </c>
      <c r="Q2037" s="18">
        <v>3233.8083000000001</v>
      </c>
      <c r="R2037" s="7">
        <f>VLOOKUP('Data 1Q Ahead No Spaces'!W2037,Industry!$A$2:$B$11,2,FALSE)</f>
        <v>3</v>
      </c>
    </row>
    <row r="2038" spans="1:18" ht="15" customHeight="1" x14ac:dyDescent="0.35">
      <c r="A2038" s="4">
        <f>IF('Data 1Q Ahead No Spaces'!A2038='Data 1Q Ahead No Spaces'!A2037,'Data to Use'!A2037,'Data to Use'!A2037+1)</f>
        <v>48</v>
      </c>
      <c r="B2038" s="18">
        <v>6.3948</v>
      </c>
      <c r="C2038" s="18">
        <v>9.9503000000000004</v>
      </c>
      <c r="D2038" s="18">
        <v>9.1811000000000007</v>
      </c>
      <c r="E2038" s="18">
        <v>3.0407999999999999</v>
      </c>
      <c r="F2038" s="18">
        <v>1.9256</v>
      </c>
      <c r="G2038" s="18">
        <v>2.2898999999999998</v>
      </c>
      <c r="H2038" s="18">
        <v>77.445999999999998</v>
      </c>
      <c r="I2038" s="18">
        <v>22.8462</v>
      </c>
      <c r="J2038" s="18">
        <v>79.568299999999994</v>
      </c>
      <c r="K2038" s="18">
        <v>32.246400000000001</v>
      </c>
      <c r="L2038" s="18">
        <v>19.957100000000001</v>
      </c>
      <c r="M2038" s="18">
        <v>146.75129999999999</v>
      </c>
      <c r="N2038" s="18">
        <v>59.473399999999998</v>
      </c>
      <c r="O2038" s="18">
        <v>36.8078</v>
      </c>
      <c r="P2038" s="4">
        <f>IF('Data 1Q Ahead No Spaces'!T2038&lt;5,0,IF('Data 1Q Ahead No Spaces'!T2038&lt;11,1,IF('Data 1Q Ahead No Spaces'!T2038&lt;17,2,3)))</f>
        <v>2</v>
      </c>
      <c r="Q2038" s="18">
        <v>3227.7516999999998</v>
      </c>
      <c r="R2038" s="7">
        <f>VLOOKUP('Data 1Q Ahead No Spaces'!W2038,Industry!$A$2:$B$11,2,FALSE)</f>
        <v>3</v>
      </c>
    </row>
    <row r="2039" spans="1:18" ht="15" customHeight="1" x14ac:dyDescent="0.35">
      <c r="A2039" s="4">
        <f>IF('Data 1Q Ahead No Spaces'!A2039='Data 1Q Ahead No Spaces'!A2038,'Data to Use'!A2038,'Data to Use'!A2038+1)</f>
        <v>48</v>
      </c>
      <c r="B2039" s="18">
        <v>3.7892000000000001</v>
      </c>
      <c r="C2039" s="18">
        <v>5.5260999999999996</v>
      </c>
      <c r="D2039" s="18">
        <v>5.0968999999999998</v>
      </c>
      <c r="E2039" s="18">
        <v>3.1198000000000001</v>
      </c>
      <c r="F2039" s="18">
        <v>0.89090000000000003</v>
      </c>
      <c r="G2039" s="18">
        <v>2.294</v>
      </c>
      <c r="H2039" s="18">
        <v>75.45</v>
      </c>
      <c r="I2039" s="18">
        <v>21.714300000000001</v>
      </c>
      <c r="J2039" s="18">
        <v>84.089500000000001</v>
      </c>
      <c r="K2039" s="18">
        <v>32.917099999999998</v>
      </c>
      <c r="L2039" s="18">
        <v>20.326899999999998</v>
      </c>
      <c r="M2039" s="18">
        <v>155.45859999999999</v>
      </c>
      <c r="N2039" s="18">
        <v>60.854700000000001</v>
      </c>
      <c r="O2039" s="18">
        <v>37.578899999999997</v>
      </c>
      <c r="P2039" s="4">
        <f>IF('Data 1Q Ahead No Spaces'!T2039&lt;5,0,IF('Data 1Q Ahead No Spaces'!T2039&lt;11,1,IF('Data 1Q Ahead No Spaces'!T2039&lt;17,2,3)))</f>
        <v>1</v>
      </c>
      <c r="Q2039" s="18">
        <v>3487.6446999999998</v>
      </c>
      <c r="R2039" s="7">
        <f>VLOOKUP('Data 1Q Ahead No Spaces'!W2039,Industry!$A$2:$B$11,2,FALSE)</f>
        <v>3</v>
      </c>
    </row>
    <row r="2040" spans="1:18" ht="15" customHeight="1" x14ac:dyDescent="0.35">
      <c r="A2040" s="4">
        <f>IF('Data 1Q Ahead No Spaces'!A2040='Data 1Q Ahead No Spaces'!A2039,'Data to Use'!A2039,'Data to Use'!A2039+1)</f>
        <v>48</v>
      </c>
      <c r="B2040" s="18">
        <v>14.6066</v>
      </c>
      <c r="C2040" s="18">
        <v>1902.4132999999999</v>
      </c>
      <c r="D2040" s="18">
        <v>1321.3902</v>
      </c>
      <c r="E2040" s="18">
        <v>-6.4535999999999998</v>
      </c>
      <c r="F2040" s="18">
        <v>-9.5488</v>
      </c>
      <c r="G2040" s="18">
        <v>-7.3559000000000001</v>
      </c>
      <c r="H2040" s="18">
        <v>67.194999999999993</v>
      </c>
      <c r="I2040" s="18">
        <v>20.621500000000001</v>
      </c>
      <c r="J2040" s="18">
        <v>142.15620000000001</v>
      </c>
      <c r="K2040" s="18">
        <v>47.176900000000003</v>
      </c>
      <c r="L2040" s="18">
        <v>32.047699999999999</v>
      </c>
      <c r="M2040" s="18">
        <v>201.32570000000001</v>
      </c>
      <c r="N2040" s="18">
        <v>66.813299999999998</v>
      </c>
      <c r="O2040" s="18">
        <v>45.386800000000001</v>
      </c>
      <c r="P2040" s="4">
        <f>IF('Data 1Q Ahead No Spaces'!T2040&lt;5,0,IF('Data 1Q Ahead No Spaces'!T2040&lt;11,1,IF('Data 1Q Ahead No Spaces'!T2040&lt;17,2,3)))</f>
        <v>1</v>
      </c>
      <c r="Q2040" s="18">
        <v>2586.2714000000001</v>
      </c>
      <c r="R2040" s="7">
        <f>VLOOKUP('Data 1Q Ahead No Spaces'!W2040,Industry!$A$2:$B$11,2,FALSE)</f>
        <v>3</v>
      </c>
    </row>
    <row r="2041" spans="1:18" ht="15" customHeight="1" x14ac:dyDescent="0.35">
      <c r="A2041" s="4">
        <f>IF('Data 1Q Ahead No Spaces'!A2041='Data 1Q Ahead No Spaces'!A2040,'Data to Use'!A2040,'Data to Use'!A2040+1)</f>
        <v>48</v>
      </c>
      <c r="B2041" s="18">
        <v>19.345500000000001</v>
      </c>
      <c r="C2041" s="18">
        <v>11.3341114479315</v>
      </c>
      <c r="D2041" s="18">
        <v>9.101455563</v>
      </c>
      <c r="E2041" s="18">
        <v>2.5629</v>
      </c>
      <c r="F2041" s="18">
        <v>0.74809999999999999</v>
      </c>
      <c r="G2041" s="18">
        <v>1.8656000000000001</v>
      </c>
      <c r="H2041" s="18">
        <v>71.545000000000002</v>
      </c>
      <c r="I2041" s="18">
        <v>20.890899999999998</v>
      </c>
      <c r="J2041" s="18">
        <v>181.5977</v>
      </c>
      <c r="K2041" s="18">
        <v>59.919699999999999</v>
      </c>
      <c r="L2041" s="18">
        <v>40.014200000000002</v>
      </c>
      <c r="M2041" s="18">
        <v>203.06829999999999</v>
      </c>
      <c r="N2041" s="18">
        <v>67.004099999999994</v>
      </c>
      <c r="O2041" s="18">
        <v>44.745100000000001</v>
      </c>
      <c r="P2041" s="4">
        <f>IF('Data 1Q Ahead No Spaces'!T2041&lt;5,0,IF('Data 1Q Ahead No Spaces'!T2041&lt;11,1,IF('Data 1Q Ahead No Spaces'!T2041&lt;17,2,3)))</f>
        <v>1</v>
      </c>
      <c r="Q2041" s="18">
        <v>2777.6779999999999</v>
      </c>
      <c r="R2041" s="7">
        <f>VLOOKUP('Data 1Q Ahead No Spaces'!W2041,Industry!$A$2:$B$11,2,FALSE)</f>
        <v>3</v>
      </c>
    </row>
    <row r="2042" spans="1:18" ht="15" customHeight="1" x14ac:dyDescent="0.35">
      <c r="A2042" s="4">
        <f>IF('Data 1Q Ahead No Spaces'!A2042='Data 1Q Ahead No Spaces'!A2041,'Data to Use'!A2041,'Data to Use'!A2041+1)</f>
        <v>48</v>
      </c>
      <c r="B2042" s="18">
        <v>30.453600000000002</v>
      </c>
      <c r="C2042" s="18">
        <v>11.3341114479315</v>
      </c>
      <c r="D2042" s="18">
        <v>9.101455563</v>
      </c>
      <c r="E2042" s="18">
        <v>2.2330000000000001</v>
      </c>
      <c r="F2042" s="18">
        <v>0.81740000000000002</v>
      </c>
      <c r="G2042" s="18">
        <v>1.6132</v>
      </c>
      <c r="H2042" s="18">
        <v>70.281999999999996</v>
      </c>
      <c r="I2042" s="18">
        <v>20.731400000000001</v>
      </c>
      <c r="J2042" s="18">
        <v>180.70750000000001</v>
      </c>
      <c r="K2042" s="18">
        <v>59.989800000000002</v>
      </c>
      <c r="L2042" s="18">
        <v>39.5032</v>
      </c>
      <c r="M2042" s="18">
        <v>201.2303</v>
      </c>
      <c r="N2042" s="18">
        <v>66.802800000000005</v>
      </c>
      <c r="O2042" s="18">
        <v>43.9895</v>
      </c>
      <c r="P2042" s="4">
        <f>IF('Data 1Q Ahead No Spaces'!T2042&lt;5,0,IF('Data 1Q Ahead No Spaces'!T2042&lt;11,1,IF('Data 1Q Ahead No Spaces'!T2042&lt;17,2,3)))</f>
        <v>1</v>
      </c>
      <c r="Q2042" s="18">
        <v>2490.5468000000001</v>
      </c>
      <c r="R2042" s="7">
        <f>VLOOKUP('Data 1Q Ahead No Spaces'!W2042,Industry!$A$2:$B$11,2,FALSE)</f>
        <v>3</v>
      </c>
    </row>
    <row r="2043" spans="1:18" ht="15" customHeight="1" x14ac:dyDescent="0.35">
      <c r="A2043" s="4">
        <f>IF('Data 1Q Ahead No Spaces'!A2043='Data 1Q Ahead No Spaces'!A2042,'Data to Use'!A2042,'Data to Use'!A2042+1)</f>
        <v>48</v>
      </c>
      <c r="B2043" s="18">
        <v>44.271599999999999</v>
      </c>
      <c r="C2043" s="18">
        <v>11.3341114479315</v>
      </c>
      <c r="D2043" s="18">
        <v>9.101455563</v>
      </c>
      <c r="E2043" s="18">
        <v>2.7122000000000002</v>
      </c>
      <c r="F2043" s="18">
        <v>1.1499999999999999</v>
      </c>
      <c r="G2043" s="18">
        <v>2.0478000000000001</v>
      </c>
      <c r="H2043" s="18">
        <v>70.635999999999996</v>
      </c>
      <c r="I2043" s="18">
        <v>20.496099999999998</v>
      </c>
      <c r="J2043" s="18">
        <v>192.9819</v>
      </c>
      <c r="K2043" s="18">
        <v>62.6066</v>
      </c>
      <c r="L2043" s="18">
        <v>41.724200000000003</v>
      </c>
      <c r="M2043" s="18">
        <v>208.24539999999999</v>
      </c>
      <c r="N2043" s="18">
        <v>67.558300000000003</v>
      </c>
      <c r="O2043" s="18">
        <v>45.0242</v>
      </c>
      <c r="P2043" s="4">
        <f>IF('Data 1Q Ahead No Spaces'!T2043&lt;5,0,IF('Data 1Q Ahead No Spaces'!T2043&lt;11,1,IF('Data 1Q Ahead No Spaces'!T2043&lt;17,2,3)))</f>
        <v>1</v>
      </c>
      <c r="Q2043" s="18">
        <v>2294.2271999999998</v>
      </c>
      <c r="R2043" s="7">
        <f>VLOOKUP('Data 1Q Ahead No Spaces'!W2043,Industry!$A$2:$B$11,2,FALSE)</f>
        <v>3</v>
      </c>
    </row>
    <row r="2044" spans="1:18" ht="15" customHeight="1" x14ac:dyDescent="0.35">
      <c r="A2044" s="4">
        <f>IF('Data 1Q Ahead No Spaces'!A2044='Data 1Q Ahead No Spaces'!A2043,'Data to Use'!A2043,'Data to Use'!A2043+1)</f>
        <v>48</v>
      </c>
      <c r="B2044" s="18">
        <v>5.6318000000000001</v>
      </c>
      <c r="C2044" s="18">
        <v>9.1319999999999997</v>
      </c>
      <c r="D2044" s="18">
        <v>8.7613000000000003</v>
      </c>
      <c r="E2044" s="18">
        <v>3.8117999999999999</v>
      </c>
      <c r="F2044" s="18">
        <v>2.3561000000000001</v>
      </c>
      <c r="G2044" s="18">
        <v>1.7086000000000001</v>
      </c>
      <c r="H2044" s="18">
        <v>66.887</v>
      </c>
      <c r="I2044" s="18">
        <v>21.0733</v>
      </c>
      <c r="J2044" s="18">
        <v>180.7165</v>
      </c>
      <c r="K2044" s="18">
        <v>59.2864</v>
      </c>
      <c r="L2044" s="18">
        <v>40.151899999999998</v>
      </c>
      <c r="M2044" s="18">
        <v>204.81960000000001</v>
      </c>
      <c r="N2044" s="18">
        <v>67.193700000000007</v>
      </c>
      <c r="O2044" s="18">
        <v>45.507100000000001</v>
      </c>
      <c r="P2044" s="4">
        <f>IF('Data 1Q Ahead No Spaces'!T2044&lt;5,0,IF('Data 1Q Ahead No Spaces'!T2044&lt;11,1,IF('Data 1Q Ahead No Spaces'!T2044&lt;17,2,3)))</f>
        <v>1</v>
      </c>
      <c r="Q2044" s="18">
        <v>2572.712</v>
      </c>
      <c r="R2044" s="7">
        <f>VLOOKUP('Data 1Q Ahead No Spaces'!W2044,Industry!$A$2:$B$11,2,FALSE)</f>
        <v>3</v>
      </c>
    </row>
    <row r="2045" spans="1:18" ht="15" customHeight="1" x14ac:dyDescent="0.35">
      <c r="A2045" s="4">
        <f>IF('Data 1Q Ahead No Spaces'!A2045='Data 1Q Ahead No Spaces'!A2044,'Data to Use'!A2044,'Data to Use'!A2044+1)</f>
        <v>48</v>
      </c>
      <c r="B2045" s="18">
        <v>5.6555999999999997</v>
      </c>
      <c r="C2045" s="18">
        <v>9.9002999999999997</v>
      </c>
      <c r="D2045" s="18">
        <v>9.5747999999999998</v>
      </c>
      <c r="E2045" s="18">
        <v>2.6964000000000001</v>
      </c>
      <c r="F2045" s="18">
        <v>1.0281</v>
      </c>
      <c r="G2045" s="18">
        <v>1.3629</v>
      </c>
      <c r="H2045" s="18">
        <v>69.007999999999996</v>
      </c>
      <c r="I2045" s="18">
        <v>20.783200000000001</v>
      </c>
      <c r="J2045" s="18">
        <v>189.16839999999999</v>
      </c>
      <c r="K2045" s="18">
        <v>62.164200000000001</v>
      </c>
      <c r="L2045" s="18">
        <v>41.446399999999997</v>
      </c>
      <c r="M2045" s="18">
        <v>204.30439999999999</v>
      </c>
      <c r="N2045" s="18">
        <v>67.138199999999998</v>
      </c>
      <c r="O2045" s="18">
        <v>44.762599999999999</v>
      </c>
      <c r="P2045" s="4">
        <f>IF('Data 1Q Ahead No Spaces'!T2045&lt;5,0,IF('Data 1Q Ahead No Spaces'!T2045&lt;11,1,IF('Data 1Q Ahead No Spaces'!T2045&lt;17,2,3)))</f>
        <v>1</v>
      </c>
      <c r="Q2045" s="18">
        <v>2441.0320000000002</v>
      </c>
      <c r="R2045" s="7">
        <f>VLOOKUP('Data 1Q Ahead No Spaces'!W2045,Industry!$A$2:$B$11,2,FALSE)</f>
        <v>3</v>
      </c>
    </row>
    <row r="2046" spans="1:18" ht="15" customHeight="1" x14ac:dyDescent="0.35">
      <c r="A2046" s="4">
        <f>IF('Data 1Q Ahead No Spaces'!A2046='Data 1Q Ahead No Spaces'!A2045,'Data to Use'!A2045,'Data to Use'!A2045+1)</f>
        <v>48</v>
      </c>
      <c r="B2046" s="18">
        <v>4.6810999999999998</v>
      </c>
      <c r="C2046" s="18">
        <v>9.7140000000000004</v>
      </c>
      <c r="D2046" s="18">
        <v>8.8981999999999992</v>
      </c>
      <c r="E2046" s="18">
        <v>3.8818000000000001</v>
      </c>
      <c r="F2046" s="18">
        <v>2.1859000000000002</v>
      </c>
      <c r="G2046" s="18">
        <v>1.7441</v>
      </c>
      <c r="H2046" s="18">
        <v>67.712999999999994</v>
      </c>
      <c r="I2046" s="18">
        <v>21.221499999999999</v>
      </c>
      <c r="J2046" s="18">
        <v>182.51830000000001</v>
      </c>
      <c r="K2046" s="18">
        <v>61.147599999999997</v>
      </c>
      <c r="L2046" s="18">
        <v>40.788899999999998</v>
      </c>
      <c r="M2046" s="18">
        <v>198.4879</v>
      </c>
      <c r="N2046" s="18">
        <v>66.497799999999998</v>
      </c>
      <c r="O2046" s="18">
        <v>44.357799999999997</v>
      </c>
      <c r="P2046" s="4">
        <f>IF('Data 1Q Ahead No Spaces'!T2046&lt;5,0,IF('Data 1Q Ahead No Spaces'!T2046&lt;11,1,IF('Data 1Q Ahead No Spaces'!T2046&lt;17,2,3)))</f>
        <v>1</v>
      </c>
      <c r="Q2046" s="18">
        <v>2184.4501</v>
      </c>
      <c r="R2046" s="7">
        <f>VLOOKUP('Data 1Q Ahead No Spaces'!W2046,Industry!$A$2:$B$11,2,FALSE)</f>
        <v>3</v>
      </c>
    </row>
    <row r="2047" spans="1:18" ht="15" customHeight="1" x14ac:dyDescent="0.35">
      <c r="A2047" s="4">
        <f>IF('Data 1Q Ahead No Spaces'!A2047='Data 1Q Ahead No Spaces'!A2046,'Data to Use'!A2046,'Data to Use'!A2046+1)</f>
        <v>48</v>
      </c>
      <c r="B2047" s="18">
        <v>4.1772</v>
      </c>
      <c r="C2047" s="18">
        <v>15.38</v>
      </c>
      <c r="D2047" s="18">
        <v>14.56</v>
      </c>
      <c r="E2047" s="18">
        <v>4.0429000000000004</v>
      </c>
      <c r="F2047" s="18">
        <v>1.5387999999999999</v>
      </c>
      <c r="G2047" s="18">
        <v>-0.70089999999999997</v>
      </c>
      <c r="H2047" s="18">
        <v>66.903000000000006</v>
      </c>
      <c r="I2047" s="18">
        <v>20.534600000000001</v>
      </c>
      <c r="J2047" s="18">
        <v>179.92939999999999</v>
      </c>
      <c r="K2047" s="18">
        <v>63.1815</v>
      </c>
      <c r="L2047" s="18">
        <v>38.889899999999997</v>
      </c>
      <c r="M2047" s="18">
        <v>184.78200000000001</v>
      </c>
      <c r="N2047" s="18">
        <v>64.885400000000004</v>
      </c>
      <c r="O2047" s="18">
        <v>39.938800000000001</v>
      </c>
      <c r="P2047" s="4">
        <f>IF('Data 1Q Ahead No Spaces'!T2047&lt;5,0,IF('Data 1Q Ahead No Spaces'!T2047&lt;11,1,IF('Data 1Q Ahead No Spaces'!T2047&lt;17,2,3)))</f>
        <v>1</v>
      </c>
      <c r="Q2047" s="18">
        <v>1935.1155000000001</v>
      </c>
      <c r="R2047" s="7">
        <f>VLOOKUP('Data 1Q Ahead No Spaces'!W2047,Industry!$A$2:$B$11,2,FALSE)</f>
        <v>3</v>
      </c>
    </row>
    <row r="2048" spans="1:18" ht="15" customHeight="1" x14ac:dyDescent="0.35">
      <c r="A2048" s="4">
        <f>IF('Data 1Q Ahead No Spaces'!A2048='Data 1Q Ahead No Spaces'!A2047,'Data to Use'!A2047,'Data to Use'!A2047+1)</f>
        <v>48</v>
      </c>
      <c r="B2048" s="18">
        <v>3.9599000000000002</v>
      </c>
      <c r="C2048" s="18">
        <v>13.154400000000001</v>
      </c>
      <c r="D2048" s="18">
        <v>11.9079</v>
      </c>
      <c r="E2048" s="18">
        <v>4.2615999999999996</v>
      </c>
      <c r="F2048" s="18">
        <v>4.2615999999999996</v>
      </c>
      <c r="G2048" s="18">
        <v>2.5813999999999999</v>
      </c>
      <c r="H2048" s="18">
        <v>63.545000000000002</v>
      </c>
      <c r="I2048" s="18">
        <v>21.7027</v>
      </c>
      <c r="J2048" s="18">
        <v>178.2295</v>
      </c>
      <c r="K2048" s="18">
        <v>62.612299999999998</v>
      </c>
      <c r="L2048" s="18">
        <v>40.696599999999997</v>
      </c>
      <c r="M2048" s="18">
        <v>184.6559</v>
      </c>
      <c r="N2048" s="18">
        <v>64.869900000000001</v>
      </c>
      <c r="O2048" s="18">
        <v>42.164000000000001</v>
      </c>
      <c r="P2048" s="4">
        <f>IF('Data 1Q Ahead No Spaces'!T2048&lt;5,0,IF('Data 1Q Ahead No Spaces'!T2048&lt;11,1,IF('Data 1Q Ahead No Spaces'!T2048&lt;17,2,3)))</f>
        <v>1</v>
      </c>
      <c r="Q2048" s="18">
        <v>1762.1605999999999</v>
      </c>
      <c r="R2048" s="7">
        <f>VLOOKUP('Data 1Q Ahead No Spaces'!W2048,Industry!$A$2:$B$11,2,FALSE)</f>
        <v>3</v>
      </c>
    </row>
    <row r="2049" spans="1:18" ht="15" customHeight="1" x14ac:dyDescent="0.35">
      <c r="A2049" s="4">
        <f>IF('Data 1Q Ahead No Spaces'!A2049='Data 1Q Ahead No Spaces'!A2048,'Data to Use'!A2048,'Data to Use'!A2048+1)</f>
        <v>48</v>
      </c>
      <c r="B2049" s="18">
        <v>4.2602000000000002</v>
      </c>
      <c r="C2049" s="18">
        <v>12.9398</v>
      </c>
      <c r="D2049" s="18">
        <v>12.3416</v>
      </c>
      <c r="E2049" s="18">
        <v>3.0539999999999998</v>
      </c>
      <c r="F2049" s="18">
        <v>0.72419999999999995</v>
      </c>
      <c r="G2049" s="18">
        <v>1.7654999999999998</v>
      </c>
      <c r="H2049" s="18">
        <v>59.526000000000003</v>
      </c>
      <c r="I2049" s="18">
        <v>21.2529</v>
      </c>
      <c r="J2049" s="18">
        <v>183.74270000000001</v>
      </c>
      <c r="K2049" s="18">
        <v>63.59</v>
      </c>
      <c r="L2049" s="18">
        <v>41.099800000000002</v>
      </c>
      <c r="M2049" s="18">
        <v>188.94909999999999</v>
      </c>
      <c r="N2049" s="18">
        <v>65.391800000000003</v>
      </c>
      <c r="O2049" s="18">
        <v>42.264299999999999</v>
      </c>
      <c r="P2049" s="4">
        <f>IF('Data 1Q Ahead No Spaces'!T2049&lt;5,0,IF('Data 1Q Ahead No Spaces'!T2049&lt;11,1,IF('Data 1Q Ahead No Spaces'!T2049&lt;17,2,3)))</f>
        <v>1</v>
      </c>
      <c r="Q2049" s="18">
        <v>2124.8919000000001</v>
      </c>
      <c r="R2049" s="7">
        <f>VLOOKUP('Data 1Q Ahead No Spaces'!W2049,Industry!$A$2:$B$11,2,FALSE)</f>
        <v>3</v>
      </c>
    </row>
    <row r="2050" spans="1:18" ht="15" customHeight="1" x14ac:dyDescent="0.35">
      <c r="A2050" s="4">
        <f>IF('Data 1Q Ahead No Spaces'!A2050='Data 1Q Ahead No Spaces'!A2049,'Data to Use'!A2049,'Data to Use'!A2049+1)</f>
        <v>48</v>
      </c>
      <c r="B2050" s="18">
        <v>4.2222</v>
      </c>
      <c r="C2050" s="18">
        <v>12.5222</v>
      </c>
      <c r="D2050" s="18">
        <v>11.567500000000001</v>
      </c>
      <c r="E2050" s="18">
        <v>3.7034000000000002</v>
      </c>
      <c r="F2050" s="18">
        <v>1.5545</v>
      </c>
      <c r="G2050" s="18">
        <v>2.0097999999999998</v>
      </c>
      <c r="H2050" s="18">
        <v>63.347000000000001</v>
      </c>
      <c r="I2050" s="18">
        <v>21.270199999999999</v>
      </c>
      <c r="J2050" s="18">
        <v>180.46289999999999</v>
      </c>
      <c r="K2050" s="18">
        <v>63.397500000000001</v>
      </c>
      <c r="L2050" s="18">
        <v>40.363399999999999</v>
      </c>
      <c r="M2050" s="18">
        <v>184.65309999999999</v>
      </c>
      <c r="N2050" s="18">
        <v>64.869500000000002</v>
      </c>
      <c r="O2050" s="18">
        <v>41.300600000000003</v>
      </c>
      <c r="P2050" s="4">
        <f>IF('Data 1Q Ahead No Spaces'!T2050&lt;5,0,IF('Data 1Q Ahead No Spaces'!T2050&lt;11,1,IF('Data 1Q Ahead No Spaces'!T2050&lt;17,2,3)))</f>
        <v>1</v>
      </c>
      <c r="Q2050" s="18">
        <v>2280.3915999999999</v>
      </c>
      <c r="R2050" s="7">
        <f>VLOOKUP('Data 1Q Ahead No Spaces'!W2050,Industry!$A$2:$B$11,2,FALSE)</f>
        <v>3</v>
      </c>
    </row>
    <row r="2051" spans="1:18" ht="15" customHeight="1" x14ac:dyDescent="0.35">
      <c r="A2051" s="4">
        <f>IF('Data 1Q Ahead No Spaces'!A2051='Data 1Q Ahead No Spaces'!A2050,'Data to Use'!A2050,'Data to Use'!A2050+1)</f>
        <v>48</v>
      </c>
      <c r="B2051" s="18">
        <v>4.8342999999999998</v>
      </c>
      <c r="C2051" s="18">
        <v>10.1663</v>
      </c>
      <c r="D2051" s="18">
        <v>9.2786000000000008</v>
      </c>
      <c r="E2051" s="18">
        <v>2.3348</v>
      </c>
      <c r="F2051" s="18">
        <v>-0.64080000000000004</v>
      </c>
      <c r="G2051" s="18">
        <v>0.57579999999999998</v>
      </c>
      <c r="H2051" s="18">
        <v>59.94</v>
      </c>
      <c r="I2051" s="18">
        <v>20.185600000000001</v>
      </c>
      <c r="J2051" s="18">
        <v>176.9212</v>
      </c>
      <c r="K2051" s="18">
        <v>62.283000000000001</v>
      </c>
      <c r="L2051" s="18">
        <v>37.545499999999997</v>
      </c>
      <c r="M2051" s="18">
        <v>184.06039999999999</v>
      </c>
      <c r="N2051" s="18">
        <v>64.796199999999999</v>
      </c>
      <c r="O2051" s="18">
        <v>39.060600000000001</v>
      </c>
      <c r="P2051" s="4">
        <f>IF('Data 1Q Ahead No Spaces'!T2051&lt;5,0,IF('Data 1Q Ahead No Spaces'!T2051&lt;11,1,IF('Data 1Q Ahead No Spaces'!T2051&lt;17,2,3)))</f>
        <v>1</v>
      </c>
      <c r="Q2051" s="18">
        <v>2575.6282999999999</v>
      </c>
      <c r="R2051" s="7">
        <f>VLOOKUP('Data 1Q Ahead No Spaces'!W2051,Industry!$A$2:$B$11,2,FALSE)</f>
        <v>3</v>
      </c>
    </row>
    <row r="2052" spans="1:18" ht="15" customHeight="1" x14ac:dyDescent="0.35">
      <c r="A2052" s="4">
        <f>IF('Data 1Q Ahead No Spaces'!A2052='Data 1Q Ahead No Spaces'!A2051,'Data to Use'!A2051,'Data to Use'!A2051+1)</f>
        <v>48</v>
      </c>
      <c r="B2052" s="18">
        <v>4.4711999999999996</v>
      </c>
      <c r="C2052" s="18">
        <v>9.8358000000000008</v>
      </c>
      <c r="D2052" s="18">
        <v>8.3705999999999996</v>
      </c>
      <c r="E2052" s="18">
        <v>4.2504</v>
      </c>
      <c r="F2052" s="18">
        <v>4.2504</v>
      </c>
      <c r="G2052" s="18">
        <v>2.7523</v>
      </c>
      <c r="H2052" s="18">
        <v>62.78</v>
      </c>
      <c r="I2052" s="18">
        <v>20.221900000000002</v>
      </c>
      <c r="J2052" s="18">
        <v>173.38800000000001</v>
      </c>
      <c r="K2052" s="18">
        <v>62.694800000000001</v>
      </c>
      <c r="L2052" s="18">
        <v>36.808500000000002</v>
      </c>
      <c r="M2052" s="18">
        <v>176.5591</v>
      </c>
      <c r="N2052" s="18">
        <v>63.8414</v>
      </c>
      <c r="O2052" s="18">
        <v>37.4816</v>
      </c>
      <c r="P2052" s="4">
        <f>IF('Data 1Q Ahead No Spaces'!T2052&lt;5,0,IF('Data 1Q Ahead No Spaces'!T2052&lt;11,1,IF('Data 1Q Ahead No Spaces'!T2052&lt;17,2,3)))</f>
        <v>1</v>
      </c>
      <c r="Q2052" s="18">
        <v>2386.1183000000001</v>
      </c>
      <c r="R2052" s="7">
        <f>VLOOKUP('Data 1Q Ahead No Spaces'!W2052,Industry!$A$2:$B$11,2,FALSE)</f>
        <v>3</v>
      </c>
    </row>
    <row r="2053" spans="1:18" ht="15" customHeight="1" x14ac:dyDescent="0.35">
      <c r="A2053" s="4">
        <f>IF('Data 1Q Ahead No Spaces'!A2053='Data 1Q Ahead No Spaces'!A2052,'Data to Use'!A2052,'Data to Use'!A2052+1)</f>
        <v>48</v>
      </c>
      <c r="B2053" s="18">
        <v>4.3446999999999996</v>
      </c>
      <c r="C2053" s="18">
        <v>9.8948</v>
      </c>
      <c r="D2053" s="18">
        <v>8.2984000000000009</v>
      </c>
      <c r="E2053" s="18">
        <v>2.8203</v>
      </c>
      <c r="F2053" s="18">
        <v>6.7500000000000004E-2</v>
      </c>
      <c r="G2053" s="18">
        <v>1.4955000000000001</v>
      </c>
      <c r="H2053" s="18">
        <v>63.137</v>
      </c>
      <c r="I2053" s="18">
        <v>20.1798</v>
      </c>
      <c r="J2053" s="18">
        <v>170.11689999999999</v>
      </c>
      <c r="K2053" s="18">
        <v>62.084699999999998</v>
      </c>
      <c r="L2053" s="18">
        <v>36.046100000000003</v>
      </c>
      <c r="M2053" s="18">
        <v>174.0077</v>
      </c>
      <c r="N2053" s="18">
        <v>63.5047</v>
      </c>
      <c r="O2053" s="18">
        <v>36.8705</v>
      </c>
      <c r="P2053" s="4">
        <f>IF('Data 1Q Ahead No Spaces'!T2053&lt;5,0,IF('Data 1Q Ahead No Spaces'!T2053&lt;11,1,IF('Data 1Q Ahead No Spaces'!T2053&lt;17,2,3)))</f>
        <v>1</v>
      </c>
      <c r="Q2053" s="18">
        <v>2494.0682000000002</v>
      </c>
      <c r="R2053" s="7">
        <f>VLOOKUP('Data 1Q Ahead No Spaces'!W2053,Industry!$A$2:$B$11,2,FALSE)</f>
        <v>3</v>
      </c>
    </row>
    <row r="2054" spans="1:18" ht="15" customHeight="1" x14ac:dyDescent="0.35">
      <c r="A2054" s="4">
        <f>IF('Data 1Q Ahead No Spaces'!A2054='Data 1Q Ahead No Spaces'!A2053,'Data to Use'!A2053,'Data to Use'!A2053+1)</f>
        <v>48</v>
      </c>
      <c r="B2054" s="18">
        <v>5.8041999999999998</v>
      </c>
      <c r="C2054" s="18">
        <v>13.490600000000001</v>
      </c>
      <c r="D2054" s="18">
        <v>12.261200000000001</v>
      </c>
      <c r="E2054" s="18">
        <v>2.0041000000000002</v>
      </c>
      <c r="F2054" s="18">
        <v>-2.4548999999999999</v>
      </c>
      <c r="G2054" s="18">
        <v>0.54430000000000001</v>
      </c>
      <c r="H2054" s="18">
        <v>61.46</v>
      </c>
      <c r="I2054" s="18">
        <v>20.091999999999999</v>
      </c>
      <c r="J2054" s="18">
        <v>181.98929999999999</v>
      </c>
      <c r="K2054" s="18">
        <v>63.7027</v>
      </c>
      <c r="L2054" s="18">
        <v>38.397599999999997</v>
      </c>
      <c r="M2054" s="18">
        <v>185.68549999999999</v>
      </c>
      <c r="N2054" s="18">
        <v>64.996499999999997</v>
      </c>
      <c r="O2054" s="18">
        <v>39.177399999999999</v>
      </c>
      <c r="P2054" s="4">
        <f>IF('Data 1Q Ahead No Spaces'!T2054&lt;5,0,IF('Data 1Q Ahead No Spaces'!T2054&lt;11,1,IF('Data 1Q Ahead No Spaces'!T2054&lt;17,2,3)))</f>
        <v>1</v>
      </c>
      <c r="Q2054" s="18">
        <v>2542.1794</v>
      </c>
      <c r="R2054" s="7">
        <f>VLOOKUP('Data 1Q Ahead No Spaces'!W2054,Industry!$A$2:$B$11,2,FALSE)</f>
        <v>3</v>
      </c>
    </row>
    <row r="2055" spans="1:18" ht="15" customHeight="1" x14ac:dyDescent="0.35">
      <c r="A2055" s="4">
        <f>IF('Data 1Q Ahead No Spaces'!A2055='Data 1Q Ahead No Spaces'!A2054,'Data to Use'!A2054,'Data to Use'!A2054+1)</f>
        <v>48</v>
      </c>
      <c r="B2055" s="18">
        <v>5.5929000000000002</v>
      </c>
      <c r="C2055" s="18">
        <v>11.427899999999999</v>
      </c>
      <c r="D2055" s="18">
        <v>10.630599999999999</v>
      </c>
      <c r="E2055" s="18">
        <v>3.1057000000000001</v>
      </c>
      <c r="F2055" s="18">
        <v>-0.36359999999999998</v>
      </c>
      <c r="G2055" s="18">
        <v>1.6061000000000001</v>
      </c>
      <c r="H2055" s="18">
        <v>63.817</v>
      </c>
      <c r="I2055" s="18">
        <v>19.733899999999998</v>
      </c>
      <c r="J2055" s="18">
        <v>179.7192</v>
      </c>
      <c r="K2055" s="18">
        <v>61.771799999999999</v>
      </c>
      <c r="L2055" s="18">
        <v>37.26</v>
      </c>
      <c r="M2055" s="18">
        <v>190.94040000000001</v>
      </c>
      <c r="N2055" s="18">
        <v>65.628699999999995</v>
      </c>
      <c r="O2055" s="18">
        <v>39.586399999999998</v>
      </c>
      <c r="P2055" s="4">
        <f>IF('Data 1Q Ahead No Spaces'!T2055&lt;5,0,IF('Data 1Q Ahead No Spaces'!T2055&lt;11,1,IF('Data 1Q Ahead No Spaces'!T2055&lt;17,2,3)))</f>
        <v>1</v>
      </c>
      <c r="Q2055" s="18">
        <v>2432.2991999999999</v>
      </c>
      <c r="R2055" s="7">
        <f>VLOOKUP('Data 1Q Ahead No Spaces'!W2055,Industry!$A$2:$B$11,2,FALSE)</f>
        <v>3</v>
      </c>
    </row>
    <row r="2056" spans="1:18" ht="15" customHeight="1" x14ac:dyDescent="0.35">
      <c r="A2056" s="4">
        <f>IF('Data 1Q Ahead No Spaces'!A2056='Data 1Q Ahead No Spaces'!A2055,'Data to Use'!A2055,'Data to Use'!A2055+1)</f>
        <v>48</v>
      </c>
      <c r="B2056" s="18">
        <v>6.4852999999999996</v>
      </c>
      <c r="C2056" s="18">
        <v>14.720599999999999</v>
      </c>
      <c r="D2056" s="18">
        <v>13.7273</v>
      </c>
      <c r="E2056" s="18">
        <v>2.9527999999999999</v>
      </c>
      <c r="F2056" s="18">
        <v>-7.9000000000000008E-3</v>
      </c>
      <c r="G2056" s="18">
        <v>1.4942</v>
      </c>
      <c r="H2056" s="18">
        <v>56.344999999999999</v>
      </c>
      <c r="I2056" s="18">
        <v>17.976500000000001</v>
      </c>
      <c r="J2056" s="18">
        <v>187.0668</v>
      </c>
      <c r="K2056" s="18">
        <v>61.857100000000003</v>
      </c>
      <c r="L2056" s="18">
        <v>35.427599999999998</v>
      </c>
      <c r="M2056" s="18">
        <v>202.41739999999999</v>
      </c>
      <c r="N2056" s="18">
        <v>66.933099999999996</v>
      </c>
      <c r="O2056" s="18">
        <v>38.334800000000001</v>
      </c>
      <c r="P2056" s="4">
        <f>IF('Data 1Q Ahead No Spaces'!T2056&lt;5,0,IF('Data 1Q Ahead No Spaces'!T2056&lt;11,1,IF('Data 1Q Ahead No Spaces'!T2056&lt;17,2,3)))</f>
        <v>1</v>
      </c>
      <c r="Q2056" s="18">
        <v>2492.9096</v>
      </c>
      <c r="R2056" s="7">
        <f>VLOOKUP('Data 1Q Ahead No Spaces'!W2056,Industry!$A$2:$B$11,2,FALSE)</f>
        <v>3</v>
      </c>
    </row>
    <row r="2057" spans="1:18" ht="15" customHeight="1" x14ac:dyDescent="0.35">
      <c r="A2057" s="4">
        <f>IF('Data 1Q Ahead No Spaces'!A2057='Data 1Q Ahead No Spaces'!A2056,'Data to Use'!A2056,'Data to Use'!A2056+1)</f>
        <v>48</v>
      </c>
      <c r="B2057" s="18">
        <v>7.8608000000000002</v>
      </c>
      <c r="C2057" s="18">
        <v>22.636099999999999</v>
      </c>
      <c r="D2057" s="18">
        <v>21.1645</v>
      </c>
      <c r="E2057" s="18">
        <v>1.0631999999999999</v>
      </c>
      <c r="F2057" s="18">
        <v>-1.5474999999999999</v>
      </c>
      <c r="G2057" s="18">
        <v>-0.22090000000000001</v>
      </c>
      <c r="H2057" s="18">
        <v>63.298000000000002</v>
      </c>
      <c r="I2057" s="18">
        <v>17.592199999999998</v>
      </c>
      <c r="J2057" s="18">
        <v>200.32060000000001</v>
      </c>
      <c r="K2057" s="18">
        <v>64.549199999999999</v>
      </c>
      <c r="L2057" s="18">
        <v>37.188699999999997</v>
      </c>
      <c r="M2057" s="18">
        <v>210.33799999999999</v>
      </c>
      <c r="N2057" s="18">
        <v>67.777100000000004</v>
      </c>
      <c r="O2057" s="18">
        <v>39.048299999999998</v>
      </c>
      <c r="P2057" s="4">
        <f>IF('Data 1Q Ahead No Spaces'!T2057&lt;5,0,IF('Data 1Q Ahead No Spaces'!T2057&lt;11,1,IF('Data 1Q Ahead No Spaces'!T2057&lt;17,2,3)))</f>
        <v>1</v>
      </c>
      <c r="Q2057" s="18">
        <v>2705.4416999999999</v>
      </c>
      <c r="R2057" s="7">
        <f>VLOOKUP('Data 1Q Ahead No Spaces'!W2057,Industry!$A$2:$B$11,2,FALSE)</f>
        <v>3</v>
      </c>
    </row>
    <row r="2058" spans="1:18" ht="15" customHeight="1" x14ac:dyDescent="0.35">
      <c r="A2058" s="4">
        <f>IF('Data 1Q Ahead No Spaces'!A2058='Data 1Q Ahead No Spaces'!A2057,'Data to Use'!A2057,'Data to Use'!A2057+1)</f>
        <v>48</v>
      </c>
      <c r="B2058" s="18">
        <v>8.6181999999999999</v>
      </c>
      <c r="C2058" s="18">
        <v>51.677900000000001</v>
      </c>
      <c r="D2058" s="18">
        <v>45.983600000000003</v>
      </c>
      <c r="E2058" s="18">
        <v>0.98040000000000005</v>
      </c>
      <c r="F2058" s="18">
        <v>-2.2149999999999999</v>
      </c>
      <c r="G2058" s="18">
        <v>-1.3637999999999999</v>
      </c>
      <c r="H2058" s="18">
        <v>59.293999999999997</v>
      </c>
      <c r="I2058" s="18">
        <v>15.712400000000001</v>
      </c>
      <c r="J2058" s="18">
        <v>204.7517</v>
      </c>
      <c r="K2058" s="18">
        <v>63.790999999999997</v>
      </c>
      <c r="L2058" s="18">
        <v>34.011699999999998</v>
      </c>
      <c r="M2058" s="18">
        <v>220.97290000000001</v>
      </c>
      <c r="N2058" s="18">
        <v>68.844700000000003</v>
      </c>
      <c r="O2058" s="18">
        <v>36.706200000000003</v>
      </c>
      <c r="P2058" s="4">
        <f>IF('Data 1Q Ahead No Spaces'!T2058&lt;5,0,IF('Data 1Q Ahead No Spaces'!T2058&lt;11,1,IF('Data 1Q Ahead No Spaces'!T2058&lt;17,2,3)))</f>
        <v>1</v>
      </c>
      <c r="Q2058" s="18">
        <v>2594.2237</v>
      </c>
      <c r="R2058" s="7">
        <f>VLOOKUP('Data 1Q Ahead No Spaces'!W2058,Industry!$A$2:$B$11,2,FALSE)</f>
        <v>3</v>
      </c>
    </row>
    <row r="2059" spans="1:18" ht="15" customHeight="1" x14ac:dyDescent="0.35">
      <c r="A2059" s="4">
        <f>IF('Data 1Q Ahead No Spaces'!A2059='Data 1Q Ahead No Spaces'!A2058,'Data to Use'!A2058,'Data to Use'!A2058+1)</f>
        <v>48</v>
      </c>
      <c r="B2059" s="18">
        <v>6.7376000000000005</v>
      </c>
      <c r="C2059" s="18">
        <v>11.3341114479315</v>
      </c>
      <c r="D2059" s="18">
        <v>9.101455563</v>
      </c>
      <c r="E2059" s="18">
        <v>4.9566999999999997</v>
      </c>
      <c r="F2059" s="18">
        <v>0.73540000000000005</v>
      </c>
      <c r="G2059" s="18">
        <v>-0.27060000000000001</v>
      </c>
      <c r="H2059" s="18">
        <v>60.127000000000002</v>
      </c>
      <c r="I2059" s="18">
        <v>19.329000000000001</v>
      </c>
      <c r="J2059" s="18">
        <v>171.9853</v>
      </c>
      <c r="K2059" s="18">
        <v>62.737900000000003</v>
      </c>
      <c r="L2059" s="18">
        <v>34.833199999999998</v>
      </c>
      <c r="M2059" s="18">
        <v>174.13319999999999</v>
      </c>
      <c r="N2059" s="18">
        <v>63.5214</v>
      </c>
      <c r="O2059" s="18">
        <v>35.2682</v>
      </c>
      <c r="P2059" s="4">
        <f>IF('Data 1Q Ahead No Spaces'!T2059&lt;5,0,IF('Data 1Q Ahead No Spaces'!T2059&lt;11,1,IF('Data 1Q Ahead No Spaces'!T2059&lt;17,2,3)))</f>
        <v>1</v>
      </c>
      <c r="Q2059" s="18">
        <v>3017.0178000000001</v>
      </c>
      <c r="R2059" s="7">
        <f>VLOOKUP('Data 1Q Ahead No Spaces'!W2059,Industry!$A$2:$B$11,2,FALSE)</f>
        <v>3</v>
      </c>
    </row>
    <row r="2060" spans="1:18" ht="15" customHeight="1" x14ac:dyDescent="0.35">
      <c r="A2060" s="4">
        <f>IF('Data 1Q Ahead No Spaces'!A2060='Data 1Q Ahead No Spaces'!A2059,'Data to Use'!A2059,'Data to Use'!A2059+1)</f>
        <v>48</v>
      </c>
      <c r="B2060" s="18">
        <v>7.7115</v>
      </c>
      <c r="C2060" s="18">
        <v>11.3341114479315</v>
      </c>
      <c r="D2060" s="18">
        <v>9.101455563</v>
      </c>
      <c r="E2060" s="18">
        <v>1.4496</v>
      </c>
      <c r="F2060" s="18">
        <v>-1.8791</v>
      </c>
      <c r="G2060" s="18">
        <v>0.317</v>
      </c>
      <c r="H2060" s="18">
        <v>61.231999999999999</v>
      </c>
      <c r="I2060" s="18">
        <v>19.597999999999999</v>
      </c>
      <c r="J2060" s="18">
        <v>160.2304</v>
      </c>
      <c r="K2060" s="18">
        <v>58.878500000000003</v>
      </c>
      <c r="L2060" s="18">
        <v>32.936199999999999</v>
      </c>
      <c r="M2060" s="18">
        <v>172.13720000000001</v>
      </c>
      <c r="N2060" s="18">
        <v>63.253799999999998</v>
      </c>
      <c r="O2060" s="18">
        <v>35.383800000000001</v>
      </c>
      <c r="P2060" s="4">
        <f>IF('Data 1Q Ahead No Spaces'!T2060&lt;5,0,IF('Data 1Q Ahead No Spaces'!T2060&lt;11,1,IF('Data 1Q Ahead No Spaces'!T2060&lt;17,2,3)))</f>
        <v>1</v>
      </c>
      <c r="Q2060" s="18">
        <v>2998.5351999999998</v>
      </c>
      <c r="R2060" s="7">
        <f>VLOOKUP('Data 1Q Ahead No Spaces'!W2060,Industry!$A$2:$B$11,2,FALSE)</f>
        <v>3</v>
      </c>
    </row>
    <row r="2061" spans="1:18" ht="15" customHeight="1" x14ac:dyDescent="0.35">
      <c r="A2061" s="4">
        <f>IF('Data 1Q Ahead No Spaces'!A2061='Data 1Q Ahead No Spaces'!A2060,'Data to Use'!A2060,'Data to Use'!A2060+1)</f>
        <v>48</v>
      </c>
      <c r="B2061" s="18">
        <v>5.6492000000000004</v>
      </c>
      <c r="C2061" s="18">
        <v>5562.5703000000003</v>
      </c>
      <c r="D2061" s="18">
        <v>5073.2557999999999</v>
      </c>
      <c r="E2061" s="18">
        <v>4.0640000000000001</v>
      </c>
      <c r="F2061" s="18">
        <v>-1.948</v>
      </c>
      <c r="G2061" s="18">
        <v>1.2398</v>
      </c>
      <c r="H2061" s="18">
        <v>63.323999999999998</v>
      </c>
      <c r="I2061" s="18">
        <v>20.541699999999999</v>
      </c>
      <c r="J2061" s="18">
        <v>169.72030000000001</v>
      </c>
      <c r="K2061" s="18">
        <v>61.469200000000001</v>
      </c>
      <c r="L2061" s="18">
        <v>36.584499999999998</v>
      </c>
      <c r="M2061" s="18">
        <v>176.10599999999999</v>
      </c>
      <c r="N2061" s="18">
        <v>63.781999999999996</v>
      </c>
      <c r="O2061" s="18">
        <v>37.960999999999999</v>
      </c>
      <c r="P2061" s="4">
        <f>IF('Data 1Q Ahead No Spaces'!T2061&lt;5,0,IF('Data 1Q Ahead No Spaces'!T2061&lt;11,1,IF('Data 1Q Ahead No Spaces'!T2061&lt;17,2,3)))</f>
        <v>1</v>
      </c>
      <c r="Q2061" s="18">
        <v>3177.2881000000002</v>
      </c>
      <c r="R2061" s="7">
        <f>VLOOKUP('Data 1Q Ahead No Spaces'!W2061,Industry!$A$2:$B$11,2,FALSE)</f>
        <v>3</v>
      </c>
    </row>
    <row r="2062" spans="1:18" ht="15" customHeight="1" x14ac:dyDescent="0.35">
      <c r="A2062" s="4">
        <f>IF('Data 1Q Ahead No Spaces'!A2062='Data 1Q Ahead No Spaces'!A2061,'Data to Use'!A2061,'Data to Use'!A2061+1)</f>
        <v>48</v>
      </c>
      <c r="B2062" s="18">
        <v>5.3037999999999998</v>
      </c>
      <c r="C2062" s="18">
        <v>28.2042</v>
      </c>
      <c r="D2062" s="18">
        <v>25.783100000000001</v>
      </c>
      <c r="E2062" s="18">
        <v>2.1678000000000002</v>
      </c>
      <c r="F2062" s="18">
        <v>-1.4845999999999999</v>
      </c>
      <c r="G2062" s="18">
        <v>1.2918000000000001</v>
      </c>
      <c r="H2062" s="18">
        <v>60.124000000000002</v>
      </c>
      <c r="I2062" s="18">
        <v>21.52</v>
      </c>
      <c r="J2062" s="18">
        <v>161.779</v>
      </c>
      <c r="K2062" s="18">
        <v>59.144599999999997</v>
      </c>
      <c r="L2062" s="18">
        <v>36.450699999999998</v>
      </c>
      <c r="M2062" s="18">
        <v>173.53110000000001</v>
      </c>
      <c r="N2062" s="18">
        <v>63.441099999999999</v>
      </c>
      <c r="O2062" s="18">
        <v>39.098500000000001</v>
      </c>
      <c r="P2062" s="4">
        <f>IF('Data 1Q Ahead No Spaces'!T2062&lt;5,0,IF('Data 1Q Ahead No Spaces'!T2062&lt;11,1,IF('Data 1Q Ahead No Spaces'!T2062&lt;17,2,3)))</f>
        <v>1</v>
      </c>
      <c r="Q2062" s="18">
        <v>3582.8447000000001</v>
      </c>
      <c r="R2062" s="7">
        <f>VLOOKUP('Data 1Q Ahead No Spaces'!W2062,Industry!$A$2:$B$11,2,FALSE)</f>
        <v>3</v>
      </c>
    </row>
    <row r="2063" spans="1:18" ht="15" customHeight="1" x14ac:dyDescent="0.35">
      <c r="A2063" s="4">
        <f>IF('Data 1Q Ahead No Spaces'!A2063='Data 1Q Ahead No Spaces'!A2062,'Data to Use'!A2062,'Data to Use'!A2062+1)</f>
        <v>48</v>
      </c>
      <c r="B2063" s="18">
        <v>4.1448</v>
      </c>
      <c r="C2063" s="18">
        <v>16.783200000000001</v>
      </c>
      <c r="D2063" s="18">
        <v>12.8385</v>
      </c>
      <c r="E2063" s="18">
        <v>4.9993999999999996</v>
      </c>
      <c r="F2063" s="18">
        <v>0.28129999999999999</v>
      </c>
      <c r="G2063" s="18">
        <v>1.2362</v>
      </c>
      <c r="H2063" s="18">
        <v>57.625</v>
      </c>
      <c r="I2063" s="18">
        <v>24.755600000000001</v>
      </c>
      <c r="J2063" s="18">
        <v>141.9717</v>
      </c>
      <c r="K2063" s="18">
        <v>58.632300000000001</v>
      </c>
      <c r="L2063" s="18">
        <v>36.605400000000003</v>
      </c>
      <c r="M2063" s="18">
        <v>142.13900000000001</v>
      </c>
      <c r="N2063" s="18">
        <v>58.7014</v>
      </c>
      <c r="O2063" s="18">
        <v>36.648499999999999</v>
      </c>
      <c r="P2063" s="4">
        <f>IF('Data 1Q Ahead No Spaces'!T2063&lt;5,0,IF('Data 1Q Ahead No Spaces'!T2063&lt;11,1,IF('Data 1Q Ahead No Spaces'!T2063&lt;17,2,3)))</f>
        <v>1</v>
      </c>
      <c r="Q2063" s="18">
        <v>4343.2052999999996</v>
      </c>
      <c r="R2063" s="7">
        <f>VLOOKUP('Data 1Q Ahead No Spaces'!W2063,Industry!$A$2:$B$11,2,FALSE)</f>
        <v>3</v>
      </c>
    </row>
    <row r="2064" spans="1:18" ht="15" customHeight="1" x14ac:dyDescent="0.35">
      <c r="A2064" s="4">
        <f>IF('Data 1Q Ahead No Spaces'!A2064='Data 1Q Ahead No Spaces'!A2063,'Data to Use'!A2063,'Data to Use'!A2063+1)</f>
        <v>48</v>
      </c>
      <c r="B2064" s="18">
        <v>3.7894000000000001</v>
      </c>
      <c r="C2064" s="18">
        <v>11.3589</v>
      </c>
      <c r="D2064" s="18">
        <v>9.4253999999999998</v>
      </c>
      <c r="E2064" s="18">
        <v>4.6764000000000001</v>
      </c>
      <c r="F2064" s="18">
        <v>0.83530000000000004</v>
      </c>
      <c r="G2064" s="18">
        <v>2.6269999999999998</v>
      </c>
      <c r="H2064" s="18">
        <v>59.281999999999996</v>
      </c>
      <c r="I2064" s="18">
        <v>25.5275</v>
      </c>
      <c r="J2064" s="18">
        <v>148.2116</v>
      </c>
      <c r="K2064" s="18">
        <v>59.675400000000003</v>
      </c>
      <c r="L2064" s="18">
        <v>39.395299999999999</v>
      </c>
      <c r="M2064" s="18">
        <v>148.36279999999999</v>
      </c>
      <c r="N2064" s="18">
        <v>59.7363</v>
      </c>
      <c r="O2064" s="18">
        <v>39.435499999999998</v>
      </c>
      <c r="P2064" s="4">
        <f>IF('Data 1Q Ahead No Spaces'!T2064&lt;5,0,IF('Data 1Q Ahead No Spaces'!T2064&lt;11,1,IF('Data 1Q Ahead No Spaces'!T2064&lt;17,2,3)))</f>
        <v>1</v>
      </c>
      <c r="Q2064" s="18">
        <v>5063.9277000000002</v>
      </c>
      <c r="R2064" s="7">
        <f>VLOOKUP('Data 1Q Ahead No Spaces'!W2064,Industry!$A$2:$B$11,2,FALSE)</f>
        <v>3</v>
      </c>
    </row>
    <row r="2065" spans="1:18" ht="15" customHeight="1" x14ac:dyDescent="0.35">
      <c r="A2065" s="4">
        <f>IF('Data 1Q Ahead No Spaces'!A2065='Data 1Q Ahead No Spaces'!A2064,'Data to Use'!A2064,'Data to Use'!A2064+1)</f>
        <v>48</v>
      </c>
      <c r="B2065" s="18">
        <v>4.6618000000000004</v>
      </c>
      <c r="C2065" s="18">
        <v>10.3796</v>
      </c>
      <c r="D2065" s="18">
        <v>9.0774000000000008</v>
      </c>
      <c r="E2065" s="18">
        <v>2.0977000000000001</v>
      </c>
      <c r="F2065" s="18">
        <v>-2.3239999999999998</v>
      </c>
      <c r="G2065" s="18">
        <v>1.9605999999999999</v>
      </c>
      <c r="H2065" s="18">
        <v>59.576999999999998</v>
      </c>
      <c r="I2065" s="18">
        <v>25.374500000000001</v>
      </c>
      <c r="J2065" s="18">
        <v>143.57679999999999</v>
      </c>
      <c r="K2065" s="18">
        <v>57.701700000000002</v>
      </c>
      <c r="L2065" s="18">
        <v>37.931399999999996</v>
      </c>
      <c r="M2065" s="18">
        <v>148.82589999999999</v>
      </c>
      <c r="N2065" s="18">
        <v>59.811300000000003</v>
      </c>
      <c r="O2065" s="18">
        <v>39.318199999999997</v>
      </c>
      <c r="P2065" s="4">
        <f>IF('Data 1Q Ahead No Spaces'!T2065&lt;5,0,IF('Data 1Q Ahead No Spaces'!T2065&lt;11,1,IF('Data 1Q Ahead No Spaces'!T2065&lt;17,2,3)))</f>
        <v>1</v>
      </c>
      <c r="Q2065" s="18">
        <v>4391.7334000000001</v>
      </c>
      <c r="R2065" s="7">
        <f>VLOOKUP('Data 1Q Ahead No Spaces'!W2065,Industry!$A$2:$B$11,2,FALSE)</f>
        <v>3</v>
      </c>
    </row>
    <row r="2066" spans="1:18" ht="15" customHeight="1" x14ac:dyDescent="0.35">
      <c r="A2066" s="4">
        <f>IF('Data 1Q Ahead No Spaces'!A2066='Data 1Q Ahead No Spaces'!A2065,'Data to Use'!A2065,'Data to Use'!A2065+1)</f>
        <v>48</v>
      </c>
      <c r="B2066" s="18">
        <v>3.8492999999999999</v>
      </c>
      <c r="C2066" s="18">
        <v>9.9393999999999991</v>
      </c>
      <c r="D2066" s="18">
        <v>8.6234000000000002</v>
      </c>
      <c r="E2066" s="18">
        <v>6.1985000000000001</v>
      </c>
      <c r="F2066" s="18">
        <v>1.5722</v>
      </c>
      <c r="G2066" s="18">
        <v>2.1467000000000001</v>
      </c>
      <c r="H2066" s="18">
        <v>57.466000000000001</v>
      </c>
      <c r="I2066" s="18">
        <v>25.346399999999999</v>
      </c>
      <c r="J2066" s="18">
        <v>150.11439999999999</v>
      </c>
      <c r="K2066" s="18">
        <v>58.805199999999999</v>
      </c>
      <c r="L2066" s="18">
        <v>39.5869</v>
      </c>
      <c r="M2066" s="18">
        <v>155.2741</v>
      </c>
      <c r="N2066" s="18">
        <v>60.8264</v>
      </c>
      <c r="O2066" s="18">
        <v>40.947600000000001</v>
      </c>
      <c r="P2066" s="4">
        <f>IF('Data 1Q Ahead No Spaces'!T2066&lt;5,0,IF('Data 1Q Ahead No Spaces'!T2066&lt;11,1,IF('Data 1Q Ahead No Spaces'!T2066&lt;17,2,3)))</f>
        <v>1</v>
      </c>
      <c r="Q2066" s="18">
        <v>4427.8726999999999</v>
      </c>
      <c r="R2066" s="7">
        <f>VLOOKUP('Data 1Q Ahead No Spaces'!W2066,Industry!$A$2:$B$11,2,FALSE)</f>
        <v>3</v>
      </c>
    </row>
    <row r="2067" spans="1:18" ht="15" customHeight="1" x14ac:dyDescent="0.35">
      <c r="A2067" s="4">
        <f>IF('Data 1Q Ahead No Spaces'!A2067='Data 1Q Ahead No Spaces'!A2066,'Data to Use'!A2066,'Data to Use'!A2066+1)</f>
        <v>48</v>
      </c>
      <c r="B2067" s="18">
        <v>3.5247999999999999</v>
      </c>
      <c r="C2067" s="18">
        <v>8.5934000000000008</v>
      </c>
      <c r="D2067" s="18">
        <v>7.8276000000000003</v>
      </c>
      <c r="E2067" s="18">
        <v>7.3532000000000002</v>
      </c>
      <c r="F2067" s="18">
        <v>1.2493000000000001</v>
      </c>
      <c r="G2067" s="18">
        <v>2.4005999999999998</v>
      </c>
      <c r="H2067" s="18">
        <v>59.731000000000002</v>
      </c>
      <c r="I2067" s="18">
        <v>25.1587</v>
      </c>
      <c r="J2067" s="18">
        <v>145.24700000000001</v>
      </c>
      <c r="K2067" s="18">
        <v>57.4221</v>
      </c>
      <c r="L2067" s="18">
        <v>37.999499999999998</v>
      </c>
      <c r="M2067" s="18">
        <v>152.9461</v>
      </c>
      <c r="N2067" s="18">
        <v>60.465899999999998</v>
      </c>
      <c r="O2067" s="18">
        <v>40.0137</v>
      </c>
      <c r="P2067" s="4">
        <f>IF('Data 1Q Ahead No Spaces'!T2067&lt;5,0,IF('Data 1Q Ahead No Spaces'!T2067&lt;11,1,IF('Data 1Q Ahead No Spaces'!T2067&lt;17,2,3)))</f>
        <v>1</v>
      </c>
      <c r="Q2067" s="18">
        <v>4855.5475999999999</v>
      </c>
      <c r="R2067" s="7">
        <f>VLOOKUP('Data 1Q Ahead No Spaces'!W2067,Industry!$A$2:$B$11,2,FALSE)</f>
        <v>3</v>
      </c>
    </row>
    <row r="2068" spans="1:18" ht="15" customHeight="1" x14ac:dyDescent="0.35">
      <c r="A2068" s="4">
        <f>IF('Data 1Q Ahead No Spaces'!A2068='Data 1Q Ahead No Spaces'!A2067,'Data to Use'!A2067,'Data to Use'!A2067+1)</f>
        <v>48</v>
      </c>
      <c r="B2068" s="18">
        <v>3.7374999999999998</v>
      </c>
      <c r="C2068" s="18">
        <v>9.4263999999999992</v>
      </c>
      <c r="D2068" s="18">
        <v>8.7134</v>
      </c>
      <c r="E2068" s="18">
        <v>4.5061</v>
      </c>
      <c r="F2068" s="18">
        <v>-9.3700000000000006E-2</v>
      </c>
      <c r="G2068" s="18">
        <v>2.1120999999999999</v>
      </c>
      <c r="H2068" s="18">
        <v>62.640999999999998</v>
      </c>
      <c r="I2068" s="18">
        <v>23.7105</v>
      </c>
      <c r="J2068" s="18">
        <v>142.96729999999999</v>
      </c>
      <c r="K2068" s="18">
        <v>55.029299999999999</v>
      </c>
      <c r="L2068" s="18">
        <v>35.244199999999999</v>
      </c>
      <c r="M2068" s="18">
        <v>159.80240000000001</v>
      </c>
      <c r="N2068" s="18">
        <v>61.5092</v>
      </c>
      <c r="O2068" s="18">
        <v>39.394300000000001</v>
      </c>
      <c r="P2068" s="4">
        <f>IF('Data 1Q Ahead No Spaces'!T2068&lt;5,0,IF('Data 1Q Ahead No Spaces'!T2068&lt;11,1,IF('Data 1Q Ahead No Spaces'!T2068&lt;17,2,3)))</f>
        <v>1</v>
      </c>
      <c r="Q2068" s="18">
        <v>3813.2860999999998</v>
      </c>
      <c r="R2068" s="7">
        <f>VLOOKUP('Data 1Q Ahead No Spaces'!W2068,Industry!$A$2:$B$11,2,FALSE)</f>
        <v>3</v>
      </c>
    </row>
    <row r="2069" spans="1:18" ht="15" customHeight="1" x14ac:dyDescent="0.35">
      <c r="A2069" s="4">
        <f>IF('Data 1Q Ahead No Spaces'!A2069='Data 1Q Ahead No Spaces'!A2068,'Data to Use'!A2068,'Data to Use'!A2068+1)</f>
        <v>48</v>
      </c>
      <c r="B2069" s="18">
        <v>3.5949999999999998</v>
      </c>
      <c r="C2069" s="18">
        <v>9.3717000000000006</v>
      </c>
      <c r="D2069" s="18">
        <v>9.1956000000000007</v>
      </c>
      <c r="E2069" s="18">
        <v>4.4842000000000004</v>
      </c>
      <c r="F2069" s="18">
        <v>-0.61719999999999997</v>
      </c>
      <c r="G2069" s="18">
        <v>2.0901000000000001</v>
      </c>
      <c r="H2069" s="18">
        <v>66.06</v>
      </c>
      <c r="I2069" s="18">
        <v>23.128499999999999</v>
      </c>
      <c r="J2069" s="18">
        <v>160.11449999999999</v>
      </c>
      <c r="K2069" s="18">
        <v>60.4803</v>
      </c>
      <c r="L2069" s="18">
        <v>38.495899999999999</v>
      </c>
      <c r="M2069" s="18">
        <v>164.73820000000001</v>
      </c>
      <c r="N2069" s="18">
        <v>62.226799999999997</v>
      </c>
      <c r="O2069" s="18">
        <v>39.607599999999998</v>
      </c>
      <c r="P2069" s="4">
        <f>IF('Data 1Q Ahead No Spaces'!T2069&lt;5,0,IF('Data 1Q Ahead No Spaces'!T2069&lt;11,1,IF('Data 1Q Ahead No Spaces'!T2069&lt;17,2,3)))</f>
        <v>1</v>
      </c>
      <c r="Q2069" s="18">
        <v>3970.5216999999998</v>
      </c>
      <c r="R2069" s="7">
        <f>VLOOKUP('Data 1Q Ahead No Spaces'!W2069,Industry!$A$2:$B$11,2,FALSE)</f>
        <v>3</v>
      </c>
    </row>
    <row r="2070" spans="1:18" ht="15" customHeight="1" x14ac:dyDescent="0.35">
      <c r="A2070" s="4">
        <f>IF('Data 1Q Ahead No Spaces'!A2070='Data 1Q Ahead No Spaces'!A2069,'Data to Use'!A2069,'Data to Use'!A2069+1)</f>
        <v>48</v>
      </c>
      <c r="B2070" s="18">
        <v>3.8266</v>
      </c>
      <c r="C2070" s="18">
        <v>9.4755000000000003</v>
      </c>
      <c r="D2070" s="18">
        <v>9.1851000000000003</v>
      </c>
      <c r="E2070" s="18">
        <v>4.7013999999999996</v>
      </c>
      <c r="F2070" s="18">
        <v>9.3299999999999994E-2</v>
      </c>
      <c r="G2070" s="18">
        <v>2.1028000000000002</v>
      </c>
      <c r="H2070" s="18">
        <v>70.897000000000006</v>
      </c>
      <c r="I2070" s="18">
        <v>23.815899999999999</v>
      </c>
      <c r="J2070" s="18">
        <v>152.4426</v>
      </c>
      <c r="K2070" s="18">
        <v>56.403199999999998</v>
      </c>
      <c r="L2070" s="18">
        <v>37.704300000000003</v>
      </c>
      <c r="M2070" s="18">
        <v>170.27269999999999</v>
      </c>
      <c r="N2070" s="18">
        <v>63.000300000000003</v>
      </c>
      <c r="O2070" s="18">
        <v>42.114400000000003</v>
      </c>
      <c r="P2070" s="4">
        <f>IF('Data 1Q Ahead No Spaces'!T2070&lt;5,0,IF('Data 1Q Ahead No Spaces'!T2070&lt;11,1,IF('Data 1Q Ahead No Spaces'!T2070&lt;17,2,3)))</f>
        <v>1</v>
      </c>
      <c r="Q2070" s="18">
        <v>3992.7266</v>
      </c>
      <c r="R2070" s="7">
        <f>VLOOKUP('Data 1Q Ahead No Spaces'!W2070,Industry!$A$2:$B$11,2,FALSE)</f>
        <v>3</v>
      </c>
    </row>
    <row r="2071" spans="1:18" ht="15" customHeight="1" x14ac:dyDescent="0.35">
      <c r="A2071" s="4">
        <f>IF('Data 1Q Ahead No Spaces'!A2071='Data 1Q Ahead No Spaces'!A2070,'Data to Use'!A2070,'Data to Use'!A2070+1)</f>
        <v>48</v>
      </c>
      <c r="B2071" s="18">
        <v>4.2000999999999999</v>
      </c>
      <c r="C2071" s="18">
        <v>9.2471999999999994</v>
      </c>
      <c r="D2071" s="18">
        <v>8.9624000000000006</v>
      </c>
      <c r="E2071" s="18">
        <v>5.0152999999999999</v>
      </c>
      <c r="F2071" s="18">
        <v>0.6502</v>
      </c>
      <c r="G2071" s="18">
        <v>2.4630000000000001</v>
      </c>
      <c r="H2071" s="18">
        <v>69.546999999999997</v>
      </c>
      <c r="I2071" s="18">
        <v>21.5914</v>
      </c>
      <c r="J2071" s="18">
        <v>152.70699999999999</v>
      </c>
      <c r="K2071" s="18">
        <v>55.698</v>
      </c>
      <c r="L2071" s="18">
        <v>34.240099999999998</v>
      </c>
      <c r="M2071" s="18">
        <v>174.16980000000001</v>
      </c>
      <c r="N2071" s="18">
        <v>63.526200000000003</v>
      </c>
      <c r="O2071" s="18">
        <v>39.052500000000002</v>
      </c>
      <c r="P2071" s="4">
        <f>IF('Data 1Q Ahead No Spaces'!T2071&lt;5,0,IF('Data 1Q Ahead No Spaces'!T2071&lt;11,1,IF('Data 1Q Ahead No Spaces'!T2071&lt;17,2,3)))</f>
        <v>1</v>
      </c>
      <c r="Q2071" s="18">
        <v>3749.3746999999998</v>
      </c>
      <c r="R2071" s="7">
        <f>VLOOKUP('Data 1Q Ahead No Spaces'!W2071,Industry!$A$2:$B$11,2,FALSE)</f>
        <v>3</v>
      </c>
    </row>
    <row r="2072" spans="1:18" ht="15" customHeight="1" x14ac:dyDescent="0.35">
      <c r="A2072" s="4">
        <f>IF('Data 1Q Ahead No Spaces'!A2072='Data 1Q Ahead No Spaces'!A2071,'Data to Use'!A2071,'Data to Use'!A2071+1)</f>
        <v>48</v>
      </c>
      <c r="B2072" s="18">
        <v>3.7267999999999999</v>
      </c>
      <c r="C2072" s="18">
        <v>8.1770999999999994</v>
      </c>
      <c r="D2072" s="18">
        <v>7.4466000000000001</v>
      </c>
      <c r="E2072" s="18">
        <v>5.2390999999999996</v>
      </c>
      <c r="F2072" s="18">
        <v>2.1676000000000002</v>
      </c>
      <c r="G2072" s="18">
        <v>3.0613000000000001</v>
      </c>
      <c r="H2072" s="18">
        <v>70.977000000000004</v>
      </c>
      <c r="I2072" s="18">
        <v>24.213100000000001</v>
      </c>
      <c r="J2072" s="18">
        <v>139.32980000000001</v>
      </c>
      <c r="K2072" s="18">
        <v>54.708300000000001</v>
      </c>
      <c r="L2072" s="18">
        <v>34.8703</v>
      </c>
      <c r="M2072" s="18">
        <v>154.67789999999999</v>
      </c>
      <c r="N2072" s="18">
        <v>60.734699999999997</v>
      </c>
      <c r="O2072" s="18">
        <v>38.711500000000001</v>
      </c>
      <c r="P2072" s="4">
        <f>IF('Data 1Q Ahead No Spaces'!T2072&lt;5,0,IF('Data 1Q Ahead No Spaces'!T2072&lt;11,1,IF('Data 1Q Ahead No Spaces'!T2072&lt;17,2,3)))</f>
        <v>1</v>
      </c>
      <c r="Q2072" s="18">
        <v>3780.3773000000001</v>
      </c>
      <c r="R2072" s="7">
        <f>VLOOKUP('Data 1Q Ahead No Spaces'!W2072,Industry!$A$2:$B$11,2,FALSE)</f>
        <v>3</v>
      </c>
    </row>
    <row r="2073" spans="1:18" ht="15" customHeight="1" x14ac:dyDescent="0.35">
      <c r="A2073" s="4">
        <f>IF('Data 1Q Ahead No Spaces'!A2073='Data 1Q Ahead No Spaces'!A2072,'Data to Use'!A2072,'Data to Use'!A2072+1)</f>
        <v>48</v>
      </c>
      <c r="B2073" s="18">
        <v>3.6516000000000002</v>
      </c>
      <c r="C2073" s="18">
        <v>7.6303000000000001</v>
      </c>
      <c r="D2073" s="18">
        <v>6.8727999999999998</v>
      </c>
      <c r="E2073" s="18">
        <v>4.5448000000000004</v>
      </c>
      <c r="F2073" s="18">
        <v>1.2282</v>
      </c>
      <c r="G2073" s="18">
        <v>2.7584999999999997</v>
      </c>
      <c r="H2073" s="18">
        <v>64.957999999999998</v>
      </c>
      <c r="I2073" s="18">
        <v>24.787199999999999</v>
      </c>
      <c r="J2073" s="18">
        <v>135.6935</v>
      </c>
      <c r="K2073" s="18">
        <v>54.022599999999997</v>
      </c>
      <c r="L2073" s="18">
        <v>34.750599999999999</v>
      </c>
      <c r="M2073" s="18">
        <v>151.17910000000001</v>
      </c>
      <c r="N2073" s="18">
        <v>60.187800000000003</v>
      </c>
      <c r="O2073" s="18">
        <v>38.716500000000003</v>
      </c>
      <c r="P2073" s="4">
        <f>IF('Data 1Q Ahead No Spaces'!T2073&lt;5,0,IF('Data 1Q Ahead No Spaces'!T2073&lt;11,1,IF('Data 1Q Ahead No Spaces'!T2073&lt;17,2,3)))</f>
        <v>1</v>
      </c>
      <c r="Q2073" s="18">
        <v>3909.5886999999998</v>
      </c>
      <c r="R2073" s="7">
        <f>VLOOKUP('Data 1Q Ahead No Spaces'!W2073,Industry!$A$2:$B$11,2,FALSE)</f>
        <v>3</v>
      </c>
    </row>
    <row r="2074" spans="1:18" ht="15" customHeight="1" x14ac:dyDescent="0.35">
      <c r="A2074" s="4">
        <f>IF('Data 1Q Ahead No Spaces'!A2074='Data 1Q Ahead No Spaces'!A2073,'Data to Use'!A2073,'Data to Use'!A2073+1)</f>
        <v>48</v>
      </c>
      <c r="B2074" s="18">
        <v>3.7248999999999999</v>
      </c>
      <c r="C2074" s="18">
        <v>7.1748000000000003</v>
      </c>
      <c r="D2074" s="18">
        <v>6.7463999999999995</v>
      </c>
      <c r="E2074" s="18">
        <v>4.4063999999999997</v>
      </c>
      <c r="F2074" s="18">
        <v>1.2949999999999999</v>
      </c>
      <c r="G2074" s="18">
        <v>2.3344</v>
      </c>
      <c r="H2074" s="18">
        <v>69.635000000000005</v>
      </c>
      <c r="I2074" s="18">
        <v>25.2273</v>
      </c>
      <c r="J2074" s="18">
        <v>132.8449</v>
      </c>
      <c r="K2074" s="18">
        <v>54.540199999999999</v>
      </c>
      <c r="L2074" s="18">
        <v>34.615299999999998</v>
      </c>
      <c r="M2074" s="18">
        <v>143.57259999999999</v>
      </c>
      <c r="N2074" s="18">
        <v>58.944499999999998</v>
      </c>
      <c r="O2074" s="18">
        <v>37.410600000000002</v>
      </c>
      <c r="P2074" s="4">
        <f>IF('Data 1Q Ahead No Spaces'!T2074&lt;5,0,IF('Data 1Q Ahead No Spaces'!T2074&lt;11,1,IF('Data 1Q Ahead No Spaces'!T2074&lt;17,2,3)))</f>
        <v>1</v>
      </c>
      <c r="Q2074" s="18">
        <v>4164.8357999999998</v>
      </c>
      <c r="R2074" s="7">
        <f>VLOOKUP('Data 1Q Ahead No Spaces'!W2074,Industry!$A$2:$B$11,2,FALSE)</f>
        <v>3</v>
      </c>
    </row>
    <row r="2075" spans="1:18" ht="15" customHeight="1" x14ac:dyDescent="0.35">
      <c r="A2075" s="4">
        <f>IF('Data 1Q Ahead No Spaces'!A2075='Data 1Q Ahead No Spaces'!A2074,'Data to Use'!A2074,'Data to Use'!A2074+1)</f>
        <v>48</v>
      </c>
      <c r="B2075" s="18">
        <v>3.8759999999999999</v>
      </c>
      <c r="C2075" s="18">
        <v>6.7902000000000005</v>
      </c>
      <c r="D2075" s="18">
        <v>6.6661999999999999</v>
      </c>
      <c r="E2075" s="18">
        <v>4.6768000000000001</v>
      </c>
      <c r="F2075" s="18">
        <v>0.63349999999999995</v>
      </c>
      <c r="G2075" s="18">
        <v>2.8260000000000001</v>
      </c>
      <c r="H2075" s="18">
        <v>68.066999999999993</v>
      </c>
      <c r="I2075" s="18">
        <v>25.451599999999999</v>
      </c>
      <c r="J2075" s="18">
        <v>133.60140000000001</v>
      </c>
      <c r="K2075" s="18">
        <v>56.108800000000002</v>
      </c>
      <c r="L2075" s="18">
        <v>35.107999999999997</v>
      </c>
      <c r="M2075" s="18">
        <v>138.1112</v>
      </c>
      <c r="N2075" s="18">
        <v>58.002800000000001</v>
      </c>
      <c r="O2075" s="18">
        <v>36.293100000000003</v>
      </c>
      <c r="P2075" s="4">
        <f>IF('Data 1Q Ahead No Spaces'!T2075&lt;5,0,IF('Data 1Q Ahead No Spaces'!T2075&lt;11,1,IF('Data 1Q Ahead No Spaces'!T2075&lt;17,2,3)))</f>
        <v>1</v>
      </c>
      <c r="Q2075" s="18">
        <v>4529.2403999999997</v>
      </c>
      <c r="R2075" s="7">
        <f>VLOOKUP('Data 1Q Ahead No Spaces'!W2075,Industry!$A$2:$B$11,2,FALSE)</f>
        <v>3</v>
      </c>
    </row>
    <row r="2076" spans="1:18" ht="15" customHeight="1" x14ac:dyDescent="0.35">
      <c r="A2076" s="4">
        <f>IF('Data 1Q Ahead No Spaces'!A2076='Data 1Q Ahead No Spaces'!A2075,'Data to Use'!A2075,'Data to Use'!A2075+1)</f>
        <v>48</v>
      </c>
      <c r="B2076" s="18">
        <v>3.9306999999999999</v>
      </c>
      <c r="C2076" s="18">
        <v>6.7450000000000001</v>
      </c>
      <c r="D2076" s="18">
        <v>6.5979000000000001</v>
      </c>
      <c r="E2076" s="18">
        <v>5.3010999999999999</v>
      </c>
      <c r="F2076" s="18">
        <v>2.2907000000000002</v>
      </c>
      <c r="G2076" s="18">
        <v>3.3698999999999999</v>
      </c>
      <c r="H2076" s="18">
        <v>67.262</v>
      </c>
      <c r="I2076" s="18">
        <v>25.700700000000001</v>
      </c>
      <c r="J2076" s="18">
        <v>132.69710000000001</v>
      </c>
      <c r="K2076" s="18">
        <v>55.954900000000002</v>
      </c>
      <c r="L2076" s="18">
        <v>35.197200000000002</v>
      </c>
      <c r="M2076" s="18">
        <v>137.15</v>
      </c>
      <c r="N2076" s="18">
        <v>57.832599999999999</v>
      </c>
      <c r="O2076" s="18">
        <v>36.378300000000003</v>
      </c>
      <c r="P2076" s="4">
        <f>IF('Data 1Q Ahead No Spaces'!T2076&lt;5,0,IF('Data 1Q Ahead No Spaces'!T2076&lt;11,1,IF('Data 1Q Ahead No Spaces'!T2076&lt;17,2,3)))</f>
        <v>1</v>
      </c>
      <c r="Q2076" s="18">
        <v>4863.8491999999997</v>
      </c>
      <c r="R2076" s="7">
        <f>VLOOKUP('Data 1Q Ahead No Spaces'!W2076,Industry!$A$2:$B$11,2,FALSE)</f>
        <v>3</v>
      </c>
    </row>
    <row r="2077" spans="1:18" ht="15" customHeight="1" x14ac:dyDescent="0.35">
      <c r="A2077" s="4">
        <f>IF('Data 1Q Ahead No Spaces'!A2077='Data 1Q Ahead No Spaces'!A2076,'Data to Use'!A2076,'Data to Use'!A2076+1)</f>
        <v>48</v>
      </c>
      <c r="B2077" s="18">
        <v>3.8462000000000001</v>
      </c>
      <c r="C2077" s="18">
        <v>6.8076999999999996</v>
      </c>
      <c r="D2077" s="18">
        <v>6.5952999999999999</v>
      </c>
      <c r="E2077" s="18">
        <v>4.7816000000000001</v>
      </c>
      <c r="F2077" s="18">
        <v>1.1335999999999999</v>
      </c>
      <c r="G2077" s="18">
        <v>2.6539999999999999</v>
      </c>
      <c r="H2077" s="18">
        <v>67.197000000000003</v>
      </c>
      <c r="I2077" s="18">
        <v>25.713699999999999</v>
      </c>
      <c r="J2077" s="18">
        <v>131.07409999999999</v>
      </c>
      <c r="K2077" s="18">
        <v>55.306600000000003</v>
      </c>
      <c r="L2077" s="18">
        <v>34.784100000000002</v>
      </c>
      <c r="M2077" s="18">
        <v>136.99529999999999</v>
      </c>
      <c r="N2077" s="18">
        <v>57.805100000000003</v>
      </c>
      <c r="O2077" s="18">
        <v>36.355499999999999</v>
      </c>
      <c r="P2077" s="4">
        <f>IF('Data 1Q Ahead No Spaces'!T2077&lt;5,0,IF('Data 1Q Ahead No Spaces'!T2077&lt;11,1,IF('Data 1Q Ahead No Spaces'!T2077&lt;17,2,3)))</f>
        <v>1</v>
      </c>
      <c r="Q2077" s="18">
        <v>4486.9822000000004</v>
      </c>
      <c r="R2077" s="7">
        <f>VLOOKUP('Data 1Q Ahead No Spaces'!W2077,Industry!$A$2:$B$11,2,FALSE)</f>
        <v>3</v>
      </c>
    </row>
    <row r="2078" spans="1:18" ht="15" customHeight="1" x14ac:dyDescent="0.35">
      <c r="A2078" s="4">
        <f>IF('Data 1Q Ahead No Spaces'!A2078='Data 1Q Ahead No Spaces'!A2077,'Data to Use'!A2077,'Data to Use'!A2077+1)</f>
        <v>48</v>
      </c>
      <c r="B2078" s="18">
        <v>3.6177999999999999</v>
      </c>
      <c r="C2078" s="18">
        <v>6.4053000000000004</v>
      </c>
      <c r="D2078" s="18">
        <v>6.2533000000000003</v>
      </c>
      <c r="E2078" s="18">
        <v>5.7872000000000003</v>
      </c>
      <c r="F2078" s="18">
        <v>2.0446</v>
      </c>
      <c r="G2078" s="18">
        <v>3.0293999999999999</v>
      </c>
      <c r="H2078" s="18">
        <v>65.897999999999996</v>
      </c>
      <c r="I2078" s="18">
        <v>26.036999999999999</v>
      </c>
      <c r="J2078" s="18">
        <v>127.143</v>
      </c>
      <c r="K2078" s="18">
        <v>54.5839</v>
      </c>
      <c r="L2078" s="18">
        <v>34.150300000000001</v>
      </c>
      <c r="M2078" s="18">
        <v>132.93129999999999</v>
      </c>
      <c r="N2078" s="18">
        <v>57.068899999999999</v>
      </c>
      <c r="O2078" s="18">
        <v>35.704999999999998</v>
      </c>
      <c r="P2078" s="4">
        <f>IF('Data 1Q Ahead No Spaces'!T2078&lt;5,0,IF('Data 1Q Ahead No Spaces'!T2078&lt;11,1,IF('Data 1Q Ahead No Spaces'!T2078&lt;17,2,3)))</f>
        <v>1</v>
      </c>
      <c r="Q2078" s="18">
        <v>5213.7164000000002</v>
      </c>
      <c r="R2078" s="7">
        <f>VLOOKUP('Data 1Q Ahead No Spaces'!W2078,Industry!$A$2:$B$11,2,FALSE)</f>
        <v>3</v>
      </c>
    </row>
    <row r="2079" spans="1:18" ht="15" customHeight="1" x14ac:dyDescent="0.35">
      <c r="A2079" s="4">
        <f>IF('Data 1Q Ahead No Spaces'!A2079='Data 1Q Ahead No Spaces'!A2078,'Data to Use'!A2078,'Data to Use'!A2078+1)</f>
        <v>48</v>
      </c>
      <c r="B2079" s="18">
        <v>3.5308999999999999</v>
      </c>
      <c r="C2079" s="18">
        <v>6.4355000000000002</v>
      </c>
      <c r="D2079" s="18">
        <v>6.3083999999999998</v>
      </c>
      <c r="E2079" s="18">
        <v>6.0548000000000002</v>
      </c>
      <c r="F2079" s="18">
        <v>1.5219</v>
      </c>
      <c r="G2079" s="18">
        <v>3.1964000000000001</v>
      </c>
      <c r="H2079" s="18">
        <v>61.085000000000001</v>
      </c>
      <c r="I2079" s="18">
        <v>26.3337</v>
      </c>
      <c r="J2079" s="18">
        <v>122.5412</v>
      </c>
      <c r="K2079" s="18">
        <v>53.0426</v>
      </c>
      <c r="L2079" s="18">
        <v>33.265900000000002</v>
      </c>
      <c r="M2079" s="18">
        <v>131.02430000000001</v>
      </c>
      <c r="N2079" s="18">
        <v>56.714500000000001</v>
      </c>
      <c r="O2079" s="18">
        <v>35.568800000000003</v>
      </c>
      <c r="P2079" s="4">
        <f>IF('Data 1Q Ahead No Spaces'!T2079&lt;5,0,IF('Data 1Q Ahead No Spaces'!T2079&lt;11,1,IF('Data 1Q Ahead No Spaces'!T2079&lt;17,2,3)))</f>
        <v>1</v>
      </c>
      <c r="Q2079" s="18">
        <v>5625.1647999999996</v>
      </c>
      <c r="R2079" s="7">
        <f>VLOOKUP('Data 1Q Ahead No Spaces'!W2079,Industry!$A$2:$B$11,2,FALSE)</f>
        <v>3</v>
      </c>
    </row>
    <row r="2080" spans="1:18" ht="15" customHeight="1" x14ac:dyDescent="0.35">
      <c r="A2080" s="4">
        <f>IF('Data 1Q Ahead No Spaces'!A2080='Data 1Q Ahead No Spaces'!A2079,'Data to Use'!A2079,'Data to Use'!A2079+1)</f>
        <v>48</v>
      </c>
      <c r="B2080" s="18">
        <v>3.4765999999999999</v>
      </c>
      <c r="C2080" s="18">
        <v>6.3087999999999997</v>
      </c>
      <c r="D2080" s="18">
        <v>6.1905000000000001</v>
      </c>
      <c r="E2080" s="18">
        <v>5.8855000000000004</v>
      </c>
      <c r="F2080" s="18">
        <v>1.7522</v>
      </c>
      <c r="G2080" s="18">
        <v>3.7907000000000002</v>
      </c>
      <c r="H2080" s="18">
        <v>59.976999999999997</v>
      </c>
      <c r="I2080" s="18">
        <v>26.9468</v>
      </c>
      <c r="J2080" s="18">
        <v>119.7949</v>
      </c>
      <c r="K2080" s="18">
        <v>52.966200000000001</v>
      </c>
      <c r="L2080" s="18">
        <v>33.258800000000001</v>
      </c>
      <c r="M2080" s="18">
        <v>126.1722</v>
      </c>
      <c r="N2080" s="18">
        <v>55.785899999999998</v>
      </c>
      <c r="O2080" s="18">
        <v>35.029299999999999</v>
      </c>
      <c r="P2080" s="4">
        <f>IF('Data 1Q Ahead No Spaces'!T2080&lt;5,0,IF('Data 1Q Ahead No Spaces'!T2080&lt;11,1,IF('Data 1Q Ahead No Spaces'!T2080&lt;17,2,3)))</f>
        <v>1</v>
      </c>
      <c r="Q2080" s="18">
        <v>6115.4558999999999</v>
      </c>
      <c r="R2080" s="7">
        <f>VLOOKUP('Data 1Q Ahead No Spaces'!W2080,Industry!$A$2:$B$11,2,FALSE)</f>
        <v>3</v>
      </c>
    </row>
    <row r="2081" spans="1:18" ht="15" customHeight="1" x14ac:dyDescent="0.35">
      <c r="A2081" s="4">
        <f>IF('Data 1Q Ahead No Spaces'!A2081='Data 1Q Ahead No Spaces'!A2080,'Data to Use'!A2080,'Data to Use'!A2080+1)</f>
        <v>48</v>
      </c>
      <c r="B2081" s="18">
        <v>3.5152999999999999</v>
      </c>
      <c r="C2081" s="18">
        <v>6.2187000000000001</v>
      </c>
      <c r="D2081" s="18">
        <v>6.1064999999999996</v>
      </c>
      <c r="E2081" s="18">
        <v>4.5975000000000001</v>
      </c>
      <c r="F2081" s="18">
        <v>0.78859999999999997</v>
      </c>
      <c r="G2081" s="18">
        <v>2.8622999999999998</v>
      </c>
      <c r="H2081" s="18">
        <v>62.234000000000002</v>
      </c>
      <c r="I2081" s="18">
        <v>27.108499999999999</v>
      </c>
      <c r="J2081" s="18">
        <v>111.6572</v>
      </c>
      <c r="K2081" s="18">
        <v>49.978700000000003</v>
      </c>
      <c r="L2081" s="18">
        <v>31.1812</v>
      </c>
      <c r="M2081" s="18">
        <v>123.40949999999999</v>
      </c>
      <c r="N2081" s="18">
        <v>55.239199999999997</v>
      </c>
      <c r="O2081" s="18">
        <v>34.463200000000001</v>
      </c>
      <c r="P2081" s="4">
        <f>IF('Data 1Q Ahead No Spaces'!T2081&lt;5,0,IF('Data 1Q Ahead No Spaces'!T2081&lt;11,1,IF('Data 1Q Ahead No Spaces'!T2081&lt;17,2,3)))</f>
        <v>1</v>
      </c>
      <c r="Q2081" s="18">
        <v>6218.9485999999997</v>
      </c>
      <c r="R2081" s="7">
        <f>VLOOKUP('Data 1Q Ahead No Spaces'!W2081,Industry!$A$2:$B$11,2,FALSE)</f>
        <v>3</v>
      </c>
    </row>
    <row r="2082" spans="1:18" ht="15" customHeight="1" x14ac:dyDescent="0.35">
      <c r="A2082" s="4">
        <f>IF('Data 1Q Ahead No Spaces'!A2082='Data 1Q Ahead No Spaces'!A2081,'Data to Use'!A2081,'Data to Use'!A2081+1)</f>
        <v>48</v>
      </c>
      <c r="B2082" s="18">
        <v>3.7382</v>
      </c>
      <c r="C2082" s="18">
        <v>6.3506</v>
      </c>
      <c r="D2082" s="18">
        <v>6.2371999999999996</v>
      </c>
      <c r="E2082" s="18">
        <v>5.2153999999999998</v>
      </c>
      <c r="F2082" s="18">
        <v>0.75</v>
      </c>
      <c r="G2082" s="18">
        <v>3.1880000000000002</v>
      </c>
      <c r="H2082" s="18">
        <v>63.932000000000002</v>
      </c>
      <c r="I2082" s="18">
        <v>26.860399999999998</v>
      </c>
      <c r="J2082" s="18">
        <v>116.4477</v>
      </c>
      <c r="K2082" s="18">
        <v>51.665300000000002</v>
      </c>
      <c r="L2082" s="18">
        <v>32.216500000000003</v>
      </c>
      <c r="M2082" s="18">
        <v>125.3886</v>
      </c>
      <c r="N2082" s="18">
        <v>55.632199999999997</v>
      </c>
      <c r="O2082" s="18">
        <v>34.69</v>
      </c>
      <c r="P2082" s="4">
        <f>IF('Data 1Q Ahead No Spaces'!T2082&lt;5,0,IF('Data 1Q Ahead No Spaces'!T2082&lt;11,1,IF('Data 1Q Ahead No Spaces'!T2082&lt;17,2,3)))</f>
        <v>1</v>
      </c>
      <c r="Q2082" s="18">
        <v>5956.1313</v>
      </c>
      <c r="R2082" s="7">
        <f>VLOOKUP('Data 1Q Ahead No Spaces'!W2082,Industry!$A$2:$B$11,2,FALSE)</f>
        <v>3</v>
      </c>
    </row>
    <row r="2083" spans="1:18" ht="15" customHeight="1" x14ac:dyDescent="0.35">
      <c r="A2083" s="4">
        <f>IF('Data 1Q Ahead No Spaces'!A2083='Data 1Q Ahead No Spaces'!A2082,'Data to Use'!A2082,'Data to Use'!A2082+1)</f>
        <v>48</v>
      </c>
      <c r="B2083" s="18">
        <v>4.1936</v>
      </c>
      <c r="C2083" s="18">
        <v>6.7690000000000001</v>
      </c>
      <c r="D2083" s="18">
        <v>6.6713000000000005</v>
      </c>
      <c r="E2083" s="18">
        <v>4.4263000000000003</v>
      </c>
      <c r="F2083" s="18">
        <v>-0.56040000000000001</v>
      </c>
      <c r="G2083" s="18">
        <v>2.8134999999999999</v>
      </c>
      <c r="H2083" s="18">
        <v>65.709000000000003</v>
      </c>
      <c r="I2083" s="18">
        <v>25.6449</v>
      </c>
      <c r="J2083" s="18">
        <v>114.4088</v>
      </c>
      <c r="K2083" s="18">
        <v>49.72</v>
      </c>
      <c r="L2083" s="18">
        <v>30.211200000000002</v>
      </c>
      <c r="M2083" s="18">
        <v>130.10599999999999</v>
      </c>
      <c r="N2083" s="18">
        <v>56.541800000000002</v>
      </c>
      <c r="O2083" s="18">
        <v>34.356299999999997</v>
      </c>
      <c r="P2083" s="4">
        <f>IF('Data 1Q Ahead No Spaces'!T2083&lt;5,0,IF('Data 1Q Ahead No Spaces'!T2083&lt;11,1,IF('Data 1Q Ahead No Spaces'!T2083&lt;17,2,3)))</f>
        <v>1</v>
      </c>
      <c r="Q2083" s="18">
        <v>6390.1139999999996</v>
      </c>
      <c r="R2083" s="7">
        <f>VLOOKUP('Data 1Q Ahead No Spaces'!W2083,Industry!$A$2:$B$11,2,FALSE)</f>
        <v>3</v>
      </c>
    </row>
    <row r="2084" spans="1:18" ht="15" customHeight="1" x14ac:dyDescent="0.35">
      <c r="A2084" s="4">
        <f>IF('Data 1Q Ahead No Spaces'!A2084='Data 1Q Ahead No Spaces'!A2083,'Data to Use'!A2083,'Data to Use'!A2083+1)</f>
        <v>48</v>
      </c>
      <c r="B2084" s="18">
        <v>4.5949999999999998</v>
      </c>
      <c r="C2084" s="18">
        <v>7.6787999999999998</v>
      </c>
      <c r="D2084" s="18">
        <v>7.2358000000000002</v>
      </c>
      <c r="E2084" s="18">
        <v>4.8126999999999995</v>
      </c>
      <c r="F2084" s="18">
        <v>0.22370000000000001</v>
      </c>
      <c r="G2084" s="18">
        <v>3.2265000000000001</v>
      </c>
      <c r="H2084" s="18">
        <v>66.447000000000003</v>
      </c>
      <c r="I2084" s="18">
        <v>25.461300000000001</v>
      </c>
      <c r="J2084" s="18">
        <v>121.0998</v>
      </c>
      <c r="K2084" s="18">
        <v>49.785699999999999</v>
      </c>
      <c r="L2084" s="18">
        <v>31.739699999999999</v>
      </c>
      <c r="M2084" s="18">
        <v>143.24199999999999</v>
      </c>
      <c r="N2084" s="18">
        <v>58.8887</v>
      </c>
      <c r="O2084" s="18">
        <v>37.543100000000003</v>
      </c>
      <c r="P2084" s="4">
        <f>IF('Data 1Q Ahead No Spaces'!T2084&lt;5,0,IF('Data 1Q Ahead No Spaces'!T2084&lt;11,1,IF('Data 1Q Ahead No Spaces'!T2084&lt;17,2,3)))</f>
        <v>1</v>
      </c>
      <c r="Q2084" s="18">
        <v>6589.8194000000003</v>
      </c>
      <c r="R2084" s="7">
        <f>VLOOKUP('Data 1Q Ahead No Spaces'!W2084,Industry!$A$2:$B$11,2,FALSE)</f>
        <v>3</v>
      </c>
    </row>
    <row r="2085" spans="1:18" ht="15" customHeight="1" x14ac:dyDescent="0.35">
      <c r="A2085" s="4">
        <f>IF('Data 1Q Ahead No Spaces'!A2085='Data 1Q Ahead No Spaces'!A2084,'Data to Use'!A2084,'Data to Use'!A2084+1)</f>
        <v>48</v>
      </c>
      <c r="B2085" s="18">
        <v>6.7868000000000004</v>
      </c>
      <c r="C2085" s="18">
        <v>11.839</v>
      </c>
      <c r="D2085" s="18">
        <v>11.697699999999999</v>
      </c>
      <c r="E2085" s="18">
        <v>4.1589</v>
      </c>
      <c r="F2085" s="18">
        <v>-0.17680000000000001</v>
      </c>
      <c r="G2085" s="18">
        <v>1.7913999999999999</v>
      </c>
      <c r="H2085" s="18">
        <v>89.046999999999997</v>
      </c>
      <c r="I2085" s="18">
        <v>32.965699999999998</v>
      </c>
      <c r="J2085" s="18">
        <v>76.942899999999995</v>
      </c>
      <c r="K2085" s="18">
        <v>38.882300000000001</v>
      </c>
      <c r="L2085" s="18">
        <v>25.799900000000001</v>
      </c>
      <c r="M2085" s="18">
        <v>97.886899999999997</v>
      </c>
      <c r="N2085" s="18">
        <v>49.466099999999997</v>
      </c>
      <c r="O2085" s="18">
        <v>32.822699999999998</v>
      </c>
      <c r="P2085" s="4">
        <f>IF('Data 1Q Ahead No Spaces'!T2085&lt;5,0,IF('Data 1Q Ahead No Spaces'!T2085&lt;11,1,IF('Data 1Q Ahead No Spaces'!T2085&lt;17,2,3)))</f>
        <v>1</v>
      </c>
      <c r="Q2085" s="18">
        <v>12177.6469</v>
      </c>
      <c r="R2085" s="7">
        <f>VLOOKUP('Data 1Q Ahead No Spaces'!W2085,Industry!$A$2:$B$11,2,FALSE)</f>
        <v>3</v>
      </c>
    </row>
    <row r="2086" spans="1:18" ht="15" customHeight="1" x14ac:dyDescent="0.35">
      <c r="A2086" s="4">
        <f>IF('Data 1Q Ahead No Spaces'!A2086='Data 1Q Ahead No Spaces'!A2085,'Data to Use'!A2085,'Data to Use'!A2085+1)</f>
        <v>48</v>
      </c>
      <c r="B2086" s="18">
        <v>5.4870999999999999</v>
      </c>
      <c r="C2086" s="18">
        <v>9.3373000000000008</v>
      </c>
      <c r="D2086" s="18">
        <v>9.1776999999999997</v>
      </c>
      <c r="E2086" s="18">
        <v>7.1298000000000004</v>
      </c>
      <c r="F2086" s="18">
        <v>2.7986</v>
      </c>
      <c r="G2086" s="18">
        <v>4.5694999999999997</v>
      </c>
      <c r="H2086" s="18">
        <v>90.361000000000004</v>
      </c>
      <c r="I2086" s="18">
        <v>33.0608</v>
      </c>
      <c r="J2086" s="18">
        <v>73.227199999999996</v>
      </c>
      <c r="K2086" s="18">
        <v>37.129899999999999</v>
      </c>
      <c r="L2086" s="18">
        <v>24.619900000000001</v>
      </c>
      <c r="M2086" s="18">
        <v>97.218800000000002</v>
      </c>
      <c r="N2086" s="18">
        <v>49.294899999999998</v>
      </c>
      <c r="O2086" s="18">
        <v>32.686199999999999</v>
      </c>
      <c r="P2086" s="4">
        <f>IF('Data 1Q Ahead No Spaces'!T2086&lt;5,0,IF('Data 1Q Ahead No Spaces'!T2086&lt;11,1,IF('Data 1Q Ahead No Spaces'!T2086&lt;17,2,3)))</f>
        <v>1</v>
      </c>
      <c r="Q2086" s="18">
        <v>12000.522199999999</v>
      </c>
      <c r="R2086" s="7">
        <f>VLOOKUP('Data 1Q Ahead No Spaces'!W2086,Industry!$A$2:$B$11,2,FALSE)</f>
        <v>3</v>
      </c>
    </row>
    <row r="2087" spans="1:18" ht="15" customHeight="1" x14ac:dyDescent="0.35">
      <c r="A2087" s="4">
        <f>IF('Data 1Q Ahead No Spaces'!A2087='Data 1Q Ahead No Spaces'!A2086,'Data to Use'!A2086,'Data to Use'!A2086+1)</f>
        <v>48</v>
      </c>
      <c r="B2087" s="18">
        <v>4.8544</v>
      </c>
      <c r="C2087" s="18">
        <v>8.1968999999999994</v>
      </c>
      <c r="D2087" s="18">
        <v>8.0737000000000005</v>
      </c>
      <c r="E2087" s="18">
        <v>6.2076000000000002</v>
      </c>
      <c r="F2087" s="18">
        <v>1.5935000000000001</v>
      </c>
      <c r="G2087" s="18">
        <v>3.9154999999999998</v>
      </c>
      <c r="H2087" s="18">
        <v>84.635999999999996</v>
      </c>
      <c r="I2087" s="18">
        <v>32.636499999999998</v>
      </c>
      <c r="J2087" s="18">
        <v>77.5321</v>
      </c>
      <c r="K2087" s="18">
        <v>39.239800000000002</v>
      </c>
      <c r="L2087" s="18">
        <v>25.729900000000001</v>
      </c>
      <c r="M2087" s="18">
        <v>97.585499999999996</v>
      </c>
      <c r="N2087" s="18">
        <v>49.389000000000003</v>
      </c>
      <c r="O2087" s="18">
        <v>32.384900000000002</v>
      </c>
      <c r="P2087" s="4">
        <f>IF('Data 1Q Ahead No Spaces'!T2087&lt;5,0,IF('Data 1Q Ahead No Spaces'!T2087&lt;11,1,IF('Data 1Q Ahead No Spaces'!T2087&lt;17,2,3)))</f>
        <v>1</v>
      </c>
      <c r="Q2087" s="18">
        <v>12273.216</v>
      </c>
      <c r="R2087" s="7">
        <f>VLOOKUP('Data 1Q Ahead No Spaces'!W2087,Industry!$A$2:$B$11,2,FALSE)</f>
        <v>3</v>
      </c>
    </row>
    <row r="2088" spans="1:18" ht="15" customHeight="1" x14ac:dyDescent="0.35">
      <c r="A2088" s="4">
        <f>IF('Data 1Q Ahead No Spaces'!A2088='Data 1Q Ahead No Spaces'!A2087,'Data to Use'!A2087,'Data to Use'!A2087+1)</f>
        <v>48</v>
      </c>
      <c r="B2088" s="18">
        <v>4.1342999999999996</v>
      </c>
      <c r="C2088" s="18">
        <v>7.0046999999999997</v>
      </c>
      <c r="D2088" s="18">
        <v>6.8837999999999999</v>
      </c>
      <c r="E2088" s="18">
        <v>7.7115999999999998</v>
      </c>
      <c r="F2088" s="18">
        <v>3.1839</v>
      </c>
      <c r="G2088" s="18">
        <v>4.8768000000000002</v>
      </c>
      <c r="H2088" s="18">
        <v>85.906000000000006</v>
      </c>
      <c r="I2088" s="18">
        <v>32.988599999999998</v>
      </c>
      <c r="J2088" s="18">
        <v>74.006100000000004</v>
      </c>
      <c r="K2088" s="18">
        <v>37.466999999999999</v>
      </c>
      <c r="L2088" s="18">
        <v>24.82</v>
      </c>
      <c r="M2088" s="18">
        <v>97.523399999999995</v>
      </c>
      <c r="N2088" s="18">
        <v>49.373100000000001</v>
      </c>
      <c r="O2088" s="18">
        <v>32.7072</v>
      </c>
      <c r="P2088" s="4">
        <f>IF('Data 1Q Ahead No Spaces'!T2088&lt;5,0,IF('Data 1Q Ahead No Spaces'!T2088&lt;11,1,IF('Data 1Q Ahead No Spaces'!T2088&lt;17,2,3)))</f>
        <v>1</v>
      </c>
      <c r="Q2088" s="18">
        <v>13672.319100000001</v>
      </c>
      <c r="R2088" s="7">
        <f>VLOOKUP('Data 1Q Ahead No Spaces'!W2088,Industry!$A$2:$B$11,2,FALSE)</f>
        <v>3</v>
      </c>
    </row>
    <row r="2089" spans="1:18" ht="15" customHeight="1" x14ac:dyDescent="0.35">
      <c r="A2089" s="4">
        <f>IF('Data 1Q Ahead No Spaces'!A2089='Data 1Q Ahead No Spaces'!A2088,'Data to Use'!A2088,'Data to Use'!A2088+1)</f>
        <v>48</v>
      </c>
      <c r="B2089" s="18">
        <v>3.8662999999999998</v>
      </c>
      <c r="C2089" s="18">
        <v>6.1660000000000004</v>
      </c>
      <c r="D2089" s="18">
        <v>6.1421999999999999</v>
      </c>
      <c r="E2089" s="18">
        <v>6.5951000000000004</v>
      </c>
      <c r="F2089" s="18">
        <v>3.0106999999999999</v>
      </c>
      <c r="G2089" s="18">
        <v>4.0366</v>
      </c>
      <c r="H2089" s="18">
        <v>86.85</v>
      </c>
      <c r="I2089" s="18">
        <v>33.360500000000002</v>
      </c>
      <c r="J2089" s="18">
        <v>80.017300000000006</v>
      </c>
      <c r="K2089" s="18">
        <v>40.491199999999999</v>
      </c>
      <c r="L2089" s="18">
        <v>27.1356</v>
      </c>
      <c r="M2089" s="18">
        <v>97.616299999999995</v>
      </c>
      <c r="N2089" s="18">
        <v>49.396900000000002</v>
      </c>
      <c r="O2089" s="18">
        <v>33.1038</v>
      </c>
      <c r="P2089" s="4">
        <f>IF('Data 1Q Ahead No Spaces'!T2089&lt;5,0,IF('Data 1Q Ahead No Spaces'!T2089&lt;11,1,IF('Data 1Q Ahead No Spaces'!T2089&lt;17,2,3)))</f>
        <v>1</v>
      </c>
      <c r="Q2089" s="18">
        <v>13224.337799999999</v>
      </c>
      <c r="R2089" s="7">
        <f>VLOOKUP('Data 1Q Ahead No Spaces'!W2089,Industry!$A$2:$B$11,2,FALSE)</f>
        <v>3</v>
      </c>
    </row>
    <row r="2090" spans="1:18" ht="15" customHeight="1" x14ac:dyDescent="0.35">
      <c r="A2090" s="4">
        <f>IF('Data 1Q Ahead No Spaces'!A2090='Data 1Q Ahead No Spaces'!A2089,'Data to Use'!A2089,'Data to Use'!A2089+1)</f>
        <v>48</v>
      </c>
      <c r="B2090" s="18">
        <v>3.9249000000000001</v>
      </c>
      <c r="C2090" s="18">
        <v>6.2629999999999999</v>
      </c>
      <c r="D2090" s="18">
        <v>6.2243000000000004</v>
      </c>
      <c r="E2090" s="18">
        <v>7.0694999999999997</v>
      </c>
      <c r="F2090" s="18">
        <v>2.7997000000000001</v>
      </c>
      <c r="G2090" s="18">
        <v>4.5641999999999996</v>
      </c>
      <c r="H2090" s="18">
        <v>87.475999999999999</v>
      </c>
      <c r="I2090" s="18">
        <v>33.459899999999998</v>
      </c>
      <c r="J2090" s="18">
        <v>76.958299999999994</v>
      </c>
      <c r="K2090" s="18">
        <v>39.039099999999998</v>
      </c>
      <c r="L2090" s="18">
        <v>26.171099999999999</v>
      </c>
      <c r="M2090" s="18">
        <v>97.131399999999999</v>
      </c>
      <c r="N2090" s="18">
        <v>49.272399999999998</v>
      </c>
      <c r="O2090" s="18">
        <v>33.031300000000002</v>
      </c>
      <c r="P2090" s="4">
        <f>IF('Data 1Q Ahead No Spaces'!T2090&lt;5,0,IF('Data 1Q Ahead No Spaces'!T2090&lt;11,1,IF('Data 1Q Ahead No Spaces'!T2090&lt;17,2,3)))</f>
        <v>1</v>
      </c>
      <c r="Q2090" s="18">
        <v>12988.9031</v>
      </c>
      <c r="R2090" s="7">
        <f>VLOOKUP('Data 1Q Ahead No Spaces'!W2090,Industry!$A$2:$B$11,2,FALSE)</f>
        <v>3</v>
      </c>
    </row>
    <row r="2091" spans="1:18" ht="15" customHeight="1" x14ac:dyDescent="0.35">
      <c r="A2091" s="4">
        <f>IF('Data 1Q Ahead No Spaces'!A2091='Data 1Q Ahead No Spaces'!A2090,'Data to Use'!A2090,'Data to Use'!A2090+1)</f>
        <v>48</v>
      </c>
      <c r="B2091" s="18">
        <v>3.9177</v>
      </c>
      <c r="C2091" s="18">
        <v>6.1481000000000003</v>
      </c>
      <c r="D2091" s="18">
        <v>6.1197999999999997</v>
      </c>
      <c r="E2091" s="18">
        <v>6.0765000000000002</v>
      </c>
      <c r="F2091" s="18">
        <v>1.7297</v>
      </c>
      <c r="G2091" s="18">
        <v>4.0929000000000002</v>
      </c>
      <c r="H2091" s="18">
        <v>88.117000000000004</v>
      </c>
      <c r="I2091" s="18">
        <v>34.5794</v>
      </c>
      <c r="J2091" s="18">
        <v>79.622799999999998</v>
      </c>
      <c r="K2091" s="18">
        <v>40.567100000000003</v>
      </c>
      <c r="L2091" s="18">
        <v>27.9787</v>
      </c>
      <c r="M2091" s="18">
        <v>96.274100000000004</v>
      </c>
      <c r="N2091" s="18">
        <v>49.050800000000002</v>
      </c>
      <c r="O2091" s="18">
        <v>33.829799999999999</v>
      </c>
      <c r="P2091" s="4">
        <f>IF('Data 1Q Ahead No Spaces'!T2091&lt;5,0,IF('Data 1Q Ahead No Spaces'!T2091&lt;11,1,IF('Data 1Q Ahead No Spaces'!T2091&lt;17,2,3)))</f>
        <v>1</v>
      </c>
      <c r="Q2091" s="18">
        <v>13364.4462</v>
      </c>
      <c r="R2091" s="7">
        <f>VLOOKUP('Data 1Q Ahead No Spaces'!W2091,Industry!$A$2:$B$11,2,FALSE)</f>
        <v>3</v>
      </c>
    </row>
    <row r="2092" spans="1:18" ht="15" customHeight="1" x14ac:dyDescent="0.35">
      <c r="A2092" s="4">
        <f>IF('Data 1Q Ahead No Spaces'!A2092='Data 1Q Ahead No Spaces'!A2091,'Data to Use'!A2091,'Data to Use'!A2091+1)</f>
        <v>48</v>
      </c>
      <c r="B2092" s="18">
        <v>3.8829000000000002</v>
      </c>
      <c r="C2092" s="18">
        <v>5.9688999999999997</v>
      </c>
      <c r="D2092" s="18">
        <v>5.9123999999999999</v>
      </c>
      <c r="E2092" s="18">
        <v>7.5175999999999998</v>
      </c>
      <c r="F2092" s="18">
        <v>3.6421999999999999</v>
      </c>
      <c r="G2092" s="18">
        <v>5.1980000000000004</v>
      </c>
      <c r="H2092" s="18">
        <v>89.974999999999994</v>
      </c>
      <c r="I2092" s="18">
        <v>34.608600000000003</v>
      </c>
      <c r="J2092" s="18">
        <v>84.197900000000004</v>
      </c>
      <c r="K2092" s="18">
        <v>43.101300000000002</v>
      </c>
      <c r="L2092" s="18">
        <v>29.605899999999998</v>
      </c>
      <c r="M2092" s="18">
        <v>95.349100000000007</v>
      </c>
      <c r="N2092" s="18">
        <v>48.809600000000003</v>
      </c>
      <c r="O2092" s="18">
        <v>33.526899999999998</v>
      </c>
      <c r="P2092" s="4">
        <f>IF('Data 1Q Ahead No Spaces'!T2092&lt;5,0,IF('Data 1Q Ahead No Spaces'!T2092&lt;11,1,IF('Data 1Q Ahead No Spaces'!T2092&lt;17,2,3)))</f>
        <v>1</v>
      </c>
      <c r="Q2092" s="18">
        <v>14369.706200000001</v>
      </c>
      <c r="R2092" s="7">
        <f>VLOOKUP('Data 1Q Ahead No Spaces'!W2092,Industry!$A$2:$B$11,2,FALSE)</f>
        <v>3</v>
      </c>
    </row>
    <row r="2093" spans="1:18" ht="15" customHeight="1" x14ac:dyDescent="0.35">
      <c r="A2093" s="4">
        <f>IF('Data 1Q Ahead No Spaces'!A2093='Data 1Q Ahead No Spaces'!A2092,'Data to Use'!A2092,'Data to Use'!A2092+1)</f>
        <v>48</v>
      </c>
      <c r="B2093" s="18">
        <v>4.0906000000000002</v>
      </c>
      <c r="C2093" s="18">
        <v>6.2091000000000003</v>
      </c>
      <c r="D2093" s="18">
        <v>6.1105</v>
      </c>
      <c r="E2093" s="18">
        <v>4.7857000000000003</v>
      </c>
      <c r="F2093" s="18">
        <v>0.72760000000000002</v>
      </c>
      <c r="G2093" s="18">
        <v>3.1783999999999999</v>
      </c>
      <c r="H2093" s="18">
        <v>92.495000000000005</v>
      </c>
      <c r="I2093" s="18">
        <v>35.097700000000003</v>
      </c>
      <c r="J2093" s="18">
        <v>82.216399999999993</v>
      </c>
      <c r="K2093" s="18">
        <v>42.0886</v>
      </c>
      <c r="L2093" s="18">
        <v>29.316299999999998</v>
      </c>
      <c r="M2093" s="18">
        <v>95.341099999999997</v>
      </c>
      <c r="N2093" s="18">
        <v>48.807499999999997</v>
      </c>
      <c r="O2093" s="18">
        <v>33.996299999999998</v>
      </c>
      <c r="P2093" s="4">
        <f>IF('Data 1Q Ahead No Spaces'!T2093&lt;5,0,IF('Data 1Q Ahead No Spaces'!T2093&lt;11,1,IF('Data 1Q Ahead No Spaces'!T2093&lt;17,2,3)))</f>
        <v>1</v>
      </c>
      <c r="Q2093" s="18">
        <v>14947.688899999999</v>
      </c>
      <c r="R2093" s="7">
        <f>VLOOKUP('Data 1Q Ahead No Spaces'!W2093,Industry!$A$2:$B$11,2,FALSE)</f>
        <v>3</v>
      </c>
    </row>
    <row r="2094" spans="1:18" ht="15" customHeight="1" x14ac:dyDescent="0.35">
      <c r="A2094" s="4">
        <f>IF('Data 1Q Ahead No Spaces'!A2094='Data 1Q Ahead No Spaces'!A2093,'Data to Use'!A2093,'Data to Use'!A2093+1)</f>
        <v>48</v>
      </c>
      <c r="B2094" s="18">
        <v>4.1791</v>
      </c>
      <c r="C2094" s="18">
        <v>6.0511999999999997</v>
      </c>
      <c r="D2094" s="18">
        <v>5.9512</v>
      </c>
      <c r="E2094" s="18">
        <v>6.3695000000000004</v>
      </c>
      <c r="F2094" s="18">
        <v>1.9851000000000001</v>
      </c>
      <c r="G2094" s="18">
        <v>4.9132999999999996</v>
      </c>
      <c r="H2094" s="18">
        <v>89.738</v>
      </c>
      <c r="I2094" s="18">
        <v>35.345700000000001</v>
      </c>
      <c r="J2094" s="18">
        <v>81.294899999999998</v>
      </c>
      <c r="K2094" s="18">
        <v>41.869799999999998</v>
      </c>
      <c r="L2094" s="18">
        <v>29.186199999999999</v>
      </c>
      <c r="M2094" s="18">
        <v>94.161000000000001</v>
      </c>
      <c r="N2094" s="18">
        <v>48.496400000000001</v>
      </c>
      <c r="O2094" s="18">
        <v>33.805399999999999</v>
      </c>
      <c r="P2094" s="4">
        <f>IF('Data 1Q Ahead No Spaces'!T2094&lt;5,0,IF('Data 1Q Ahead No Spaces'!T2094&lt;11,1,IF('Data 1Q Ahead No Spaces'!T2094&lt;17,2,3)))</f>
        <v>1</v>
      </c>
      <c r="Q2094" s="18">
        <v>14026.382600000001</v>
      </c>
      <c r="R2094" s="7">
        <f>VLOOKUP('Data 1Q Ahead No Spaces'!W2094,Industry!$A$2:$B$11,2,FALSE)</f>
        <v>3</v>
      </c>
    </row>
    <row r="2095" spans="1:18" ht="15" customHeight="1" x14ac:dyDescent="0.35">
      <c r="A2095" s="4">
        <f>IF('Data 1Q Ahead No Spaces'!A2095='Data 1Q Ahead No Spaces'!A2094,'Data to Use'!A2094,'Data to Use'!A2094+1)</f>
        <v>48</v>
      </c>
      <c r="B2095" s="18">
        <v>4.3097000000000003</v>
      </c>
      <c r="C2095" s="18">
        <v>5.9839000000000002</v>
      </c>
      <c r="D2095" s="18">
        <v>5.9602000000000004</v>
      </c>
      <c r="E2095" s="18">
        <v>6.3135000000000003</v>
      </c>
      <c r="F2095" s="18">
        <v>0.90459999999999996</v>
      </c>
      <c r="G2095" s="18">
        <v>4.7861000000000002</v>
      </c>
      <c r="H2095" s="18">
        <v>89.897999999999996</v>
      </c>
      <c r="I2095" s="18">
        <v>33.546399999999998</v>
      </c>
      <c r="J2095" s="18">
        <v>84.564800000000005</v>
      </c>
      <c r="K2095" s="18">
        <v>43.0505</v>
      </c>
      <c r="L2095" s="18">
        <v>28.8108</v>
      </c>
      <c r="M2095" s="18">
        <v>96.431799999999996</v>
      </c>
      <c r="N2095" s="18">
        <v>49.091700000000003</v>
      </c>
      <c r="O2095" s="18">
        <v>32.8538</v>
      </c>
      <c r="P2095" s="4">
        <f>IF('Data 1Q Ahead No Spaces'!T2095&lt;5,0,IF('Data 1Q Ahead No Spaces'!T2095&lt;11,1,IF('Data 1Q Ahead No Spaces'!T2095&lt;17,2,3)))</f>
        <v>1</v>
      </c>
      <c r="Q2095" s="18">
        <v>16964.948199999999</v>
      </c>
      <c r="R2095" s="7">
        <f>VLOOKUP('Data 1Q Ahead No Spaces'!W2095,Industry!$A$2:$B$11,2,FALSE)</f>
        <v>3</v>
      </c>
    </row>
    <row r="2096" spans="1:18" ht="15" customHeight="1" x14ac:dyDescent="0.35">
      <c r="A2096" s="4">
        <f>IF('Data 1Q Ahead No Spaces'!A2096='Data 1Q Ahead No Spaces'!A2095,'Data to Use'!A2095,'Data to Use'!A2095+1)</f>
        <v>48</v>
      </c>
      <c r="B2096" s="18">
        <v>4.2453000000000003</v>
      </c>
      <c r="C2096" s="18">
        <v>5.9249999999999998</v>
      </c>
      <c r="D2096" s="18">
        <v>5.8822999999999999</v>
      </c>
      <c r="E2096" s="18">
        <v>7.6116999999999999</v>
      </c>
      <c r="F2096" s="18">
        <v>3.7887</v>
      </c>
      <c r="G2096" s="18">
        <v>5.2451999999999996</v>
      </c>
      <c r="H2096" s="18">
        <v>94.843000000000004</v>
      </c>
      <c r="I2096" s="18">
        <v>33.755600000000001</v>
      </c>
      <c r="J2096" s="18">
        <v>83.792000000000002</v>
      </c>
      <c r="K2096" s="18">
        <v>42.759900000000002</v>
      </c>
      <c r="L2096" s="18">
        <v>28.7197</v>
      </c>
      <c r="M2096" s="18">
        <v>95.959199999999996</v>
      </c>
      <c r="N2096" s="18">
        <v>48.969000000000001</v>
      </c>
      <c r="O2096" s="18">
        <v>32.89</v>
      </c>
      <c r="P2096" s="4">
        <f>IF('Data 1Q Ahead No Spaces'!T2096&lt;5,0,IF('Data 1Q Ahead No Spaces'!T2096&lt;11,1,IF('Data 1Q Ahead No Spaces'!T2096&lt;17,2,3)))</f>
        <v>1</v>
      </c>
      <c r="Q2096" s="18">
        <v>16038.533799999999</v>
      </c>
      <c r="R2096" s="7">
        <f>VLOOKUP('Data 1Q Ahead No Spaces'!W2096,Industry!$A$2:$B$11,2,FALSE)</f>
        <v>3</v>
      </c>
    </row>
    <row r="2097" spans="1:18" ht="15" customHeight="1" x14ac:dyDescent="0.35">
      <c r="A2097" s="4">
        <f>IF('Data 1Q Ahead No Spaces'!A2097='Data 1Q Ahead No Spaces'!A2096,'Data to Use'!A2096,'Data to Use'!A2096+1)</f>
        <v>48</v>
      </c>
      <c r="B2097" s="18">
        <v>4.0076000000000001</v>
      </c>
      <c r="C2097" s="18">
        <v>5.5722000000000005</v>
      </c>
      <c r="D2097" s="18">
        <v>5.4816000000000003</v>
      </c>
      <c r="E2097" s="18">
        <v>6.2271999999999998</v>
      </c>
      <c r="F2097" s="18">
        <v>2.1322999999999999</v>
      </c>
      <c r="G2097" s="18">
        <v>4.4658999999999995</v>
      </c>
      <c r="H2097" s="18">
        <v>92.259</v>
      </c>
      <c r="I2097" s="18">
        <v>34.086599999999997</v>
      </c>
      <c r="J2097" s="18">
        <v>84.034099999999995</v>
      </c>
      <c r="K2097" s="18">
        <v>42.884599999999999</v>
      </c>
      <c r="L2097" s="18">
        <v>29.081900000000001</v>
      </c>
      <c r="M2097" s="18">
        <v>95.953900000000004</v>
      </c>
      <c r="N2097" s="18">
        <v>48.967599999999997</v>
      </c>
      <c r="O2097" s="18">
        <v>33.207000000000001</v>
      </c>
      <c r="P2097" s="4">
        <f>IF('Data 1Q Ahead No Spaces'!T2097&lt;5,0,IF('Data 1Q Ahead No Spaces'!T2097&lt;11,1,IF('Data 1Q Ahead No Spaces'!T2097&lt;17,2,3)))</f>
        <v>1</v>
      </c>
      <c r="Q2097" s="18">
        <v>14402.3238</v>
      </c>
      <c r="R2097" s="7">
        <f>VLOOKUP('Data 1Q Ahead No Spaces'!W2097,Industry!$A$2:$B$11,2,FALSE)</f>
        <v>3</v>
      </c>
    </row>
    <row r="2098" spans="1:18" ht="15" customHeight="1" x14ac:dyDescent="0.35">
      <c r="A2098" s="4">
        <f>IF('Data 1Q Ahead No Spaces'!A2098='Data 1Q Ahead No Spaces'!A2097,'Data to Use'!A2097,'Data to Use'!A2097+1)</f>
        <v>48</v>
      </c>
      <c r="B2098" s="18">
        <v>3.9634999999999998</v>
      </c>
      <c r="C2098" s="18">
        <v>5.5289999999999999</v>
      </c>
      <c r="D2098" s="18">
        <v>5.4429999999999996</v>
      </c>
      <c r="E2098" s="18">
        <v>6.7031999999999998</v>
      </c>
      <c r="F2098" s="18">
        <v>1.9816</v>
      </c>
      <c r="G2098" s="18">
        <v>5.0709999999999997</v>
      </c>
      <c r="H2098" s="18">
        <v>92.534000000000006</v>
      </c>
      <c r="I2098" s="18">
        <v>34.2622</v>
      </c>
      <c r="J2098" s="18">
        <v>83.803799999999995</v>
      </c>
      <c r="K2098" s="18">
        <v>42.82</v>
      </c>
      <c r="L2098" s="18">
        <v>29.146899999999999</v>
      </c>
      <c r="M2098" s="18">
        <v>95.711799999999997</v>
      </c>
      <c r="N2098" s="18">
        <v>48.904499999999999</v>
      </c>
      <c r="O2098" s="18">
        <v>33.288499999999999</v>
      </c>
      <c r="P2098" s="4">
        <f>IF('Data 1Q Ahead No Spaces'!T2098&lt;5,0,IF('Data 1Q Ahead No Spaces'!T2098&lt;11,1,IF('Data 1Q Ahead No Spaces'!T2098&lt;17,2,3)))</f>
        <v>1</v>
      </c>
      <c r="Q2098" s="18">
        <v>16056.221</v>
      </c>
      <c r="R2098" s="7">
        <f>VLOOKUP('Data 1Q Ahead No Spaces'!W2098,Industry!$A$2:$B$11,2,FALSE)</f>
        <v>3</v>
      </c>
    </row>
    <row r="2099" spans="1:18" ht="15" customHeight="1" x14ac:dyDescent="0.35">
      <c r="A2099" s="4">
        <f>IF('Data 1Q Ahead No Spaces'!A2099='Data 1Q Ahead No Spaces'!A2098,'Data to Use'!A2098,'Data to Use'!A2098+1)</f>
        <v>48</v>
      </c>
      <c r="B2099" s="18">
        <v>4.1475999999999997</v>
      </c>
      <c r="C2099" s="18">
        <v>5.7792000000000003</v>
      </c>
      <c r="D2099" s="18">
        <v>5.7656000000000001</v>
      </c>
      <c r="E2099" s="18">
        <v>5.7731000000000003</v>
      </c>
      <c r="F2099" s="18">
        <v>-0.1207</v>
      </c>
      <c r="G2099" s="18">
        <v>4.1540999999999997</v>
      </c>
      <c r="H2099" s="18">
        <v>92.784999999999997</v>
      </c>
      <c r="I2099" s="18">
        <v>33.852600000000002</v>
      </c>
      <c r="J2099" s="18">
        <v>83.8005</v>
      </c>
      <c r="K2099" s="18">
        <v>42.532400000000003</v>
      </c>
      <c r="L2099" s="18">
        <v>28.794899999999998</v>
      </c>
      <c r="M2099" s="18">
        <v>97.027199999999993</v>
      </c>
      <c r="N2099" s="18">
        <v>49.245600000000003</v>
      </c>
      <c r="O2099" s="18">
        <v>33.339799999999997</v>
      </c>
      <c r="P2099" s="4">
        <f>IF('Data 1Q Ahead No Spaces'!T2099&lt;5,0,IF('Data 1Q Ahead No Spaces'!T2099&lt;11,1,IF('Data 1Q Ahead No Spaces'!T2099&lt;17,2,3)))</f>
        <v>1</v>
      </c>
      <c r="Q2099" s="18">
        <v>16198.9571</v>
      </c>
      <c r="R2099" s="7">
        <f>VLOOKUP('Data 1Q Ahead No Spaces'!W2099,Industry!$A$2:$B$11,2,FALSE)</f>
        <v>3</v>
      </c>
    </row>
    <row r="2100" spans="1:18" ht="15" customHeight="1" x14ac:dyDescent="0.35">
      <c r="A2100" s="4">
        <f>IF('Data 1Q Ahead No Spaces'!A2100='Data 1Q Ahead No Spaces'!A2099,'Data to Use'!A2099,'Data to Use'!A2099+1)</f>
        <v>48</v>
      </c>
      <c r="B2100" s="18">
        <v>4.2428999999999997</v>
      </c>
      <c r="C2100" s="18">
        <v>5.8642000000000003</v>
      </c>
      <c r="D2100" s="18">
        <v>5.8352000000000004</v>
      </c>
      <c r="E2100" s="18">
        <v>6.9596</v>
      </c>
      <c r="F2100" s="18">
        <v>2.5663999999999998</v>
      </c>
      <c r="G2100" s="18">
        <v>4.9743000000000004</v>
      </c>
      <c r="H2100" s="18">
        <v>98.212000000000003</v>
      </c>
      <c r="I2100" s="18">
        <v>33.9878</v>
      </c>
      <c r="J2100" s="18">
        <v>86.318899999999999</v>
      </c>
      <c r="K2100" s="18">
        <v>43.781399999999998</v>
      </c>
      <c r="L2100" s="18">
        <v>29.775200000000002</v>
      </c>
      <c r="M2100" s="18">
        <v>97.158799999999999</v>
      </c>
      <c r="N2100" s="18">
        <v>49.279499999999999</v>
      </c>
      <c r="O2100" s="18">
        <v>33.514299999999999</v>
      </c>
      <c r="P2100" s="4">
        <f>IF('Data 1Q Ahead No Spaces'!T2100&lt;5,0,IF('Data 1Q Ahead No Spaces'!T2100&lt;11,1,IF('Data 1Q Ahead No Spaces'!T2100&lt;17,2,3)))</f>
        <v>1</v>
      </c>
      <c r="Q2100" s="18">
        <v>18505.858499999998</v>
      </c>
      <c r="R2100" s="7">
        <f>VLOOKUP('Data 1Q Ahead No Spaces'!W2100,Industry!$A$2:$B$11,2,FALSE)</f>
        <v>3</v>
      </c>
    </row>
    <row r="2101" spans="1:18" ht="15" customHeight="1" x14ac:dyDescent="0.35">
      <c r="A2101" s="4">
        <f>IF('Data 1Q Ahead No Spaces'!A2101='Data 1Q Ahead No Spaces'!A2100,'Data to Use'!A2100,'Data to Use'!A2100+1)</f>
        <v>48</v>
      </c>
      <c r="B2101" s="18">
        <v>4.2553000000000001</v>
      </c>
      <c r="C2101" s="18">
        <v>5.8765999999999998</v>
      </c>
      <c r="D2101" s="18">
        <v>5.8547000000000002</v>
      </c>
      <c r="E2101" s="18">
        <v>5.8832000000000004</v>
      </c>
      <c r="F2101" s="18">
        <v>1.5276000000000001</v>
      </c>
      <c r="G2101" s="18">
        <v>4.2134999999999998</v>
      </c>
      <c r="H2101" s="18">
        <v>100.492</v>
      </c>
      <c r="I2101" s="18">
        <v>34.030099999999997</v>
      </c>
      <c r="J2101" s="18">
        <v>88.475800000000007</v>
      </c>
      <c r="K2101" s="18">
        <v>44.833100000000002</v>
      </c>
      <c r="L2101" s="18">
        <v>30.554099999999998</v>
      </c>
      <c r="M2101" s="18">
        <v>97.344899999999996</v>
      </c>
      <c r="N2101" s="18">
        <v>49.327300000000001</v>
      </c>
      <c r="O2101" s="18">
        <v>33.616900000000001</v>
      </c>
      <c r="P2101" s="4">
        <f>IF('Data 1Q Ahead No Spaces'!T2101&lt;5,0,IF('Data 1Q Ahead No Spaces'!T2101&lt;11,1,IF('Data 1Q Ahead No Spaces'!T2101&lt;17,2,3)))</f>
        <v>1</v>
      </c>
      <c r="Q2101" s="18">
        <v>19000.701499999999</v>
      </c>
      <c r="R2101" s="7">
        <f>VLOOKUP('Data 1Q Ahead No Spaces'!W2101,Industry!$A$2:$B$11,2,FALSE)</f>
        <v>3</v>
      </c>
    </row>
    <row r="2102" spans="1:18" ht="15" customHeight="1" x14ac:dyDescent="0.35">
      <c r="A2102" s="4">
        <f>IF('Data 1Q Ahead No Spaces'!A2102='Data 1Q Ahead No Spaces'!A2101,'Data to Use'!A2101,'Data to Use'!A2101+1)</f>
        <v>48</v>
      </c>
      <c r="B2102" s="18">
        <v>4.0476999999999999</v>
      </c>
      <c r="C2102" s="18">
        <v>5.7233000000000001</v>
      </c>
      <c r="D2102" s="18">
        <v>5.7011000000000003</v>
      </c>
      <c r="E2102" s="18">
        <v>7.3609</v>
      </c>
      <c r="F2102" s="18">
        <v>2.4542999999999999</v>
      </c>
      <c r="G2102" s="18">
        <v>5.1055999999999999</v>
      </c>
      <c r="H2102" s="18">
        <v>99.864999999999995</v>
      </c>
      <c r="I2102" s="18">
        <v>34.223199999999999</v>
      </c>
      <c r="J2102" s="18">
        <v>85.566299999999998</v>
      </c>
      <c r="K2102" s="18">
        <v>43.692900000000002</v>
      </c>
      <c r="L2102" s="18">
        <v>29.7118</v>
      </c>
      <c r="M2102" s="18">
        <v>95.835800000000006</v>
      </c>
      <c r="N2102" s="18">
        <v>48.936799999999998</v>
      </c>
      <c r="O2102" s="18">
        <v>33.277799999999999</v>
      </c>
      <c r="P2102" s="4">
        <f>IF('Data 1Q Ahead No Spaces'!T2102&lt;5,0,IF('Data 1Q Ahead No Spaces'!T2102&lt;11,1,IF('Data 1Q Ahead No Spaces'!T2102&lt;17,2,3)))</f>
        <v>1</v>
      </c>
      <c r="Q2102" s="18">
        <v>17186.2772</v>
      </c>
      <c r="R2102" s="7">
        <f>VLOOKUP('Data 1Q Ahead No Spaces'!W2102,Industry!$A$2:$B$11,2,FALSE)</f>
        <v>3</v>
      </c>
    </row>
    <row r="2103" spans="1:18" ht="15" customHeight="1" x14ac:dyDescent="0.35">
      <c r="A2103" s="4">
        <f>IF('Data 1Q Ahead No Spaces'!A2103='Data 1Q Ahead No Spaces'!A2102,'Data to Use'!A2102,'Data to Use'!A2102+1)</f>
        <v>49</v>
      </c>
      <c r="B2103" s="7">
        <v>-25.042899999999999</v>
      </c>
      <c r="C2103" s="7">
        <v>11.3341114479315</v>
      </c>
      <c r="D2103" s="7">
        <v>9.101455563</v>
      </c>
      <c r="E2103" s="7">
        <v>25.212536409999998</v>
      </c>
      <c r="F2103" s="7">
        <v>16.193109969999998</v>
      </c>
      <c r="G2103" s="7">
        <v>20.831923459999999</v>
      </c>
      <c r="H2103" s="7">
        <v>0</v>
      </c>
      <c r="I2103" s="7">
        <v>45.995100000000001</v>
      </c>
      <c r="J2103" s="7">
        <v>0.4783</v>
      </c>
      <c r="K2103" s="7">
        <v>0.47599999999999998</v>
      </c>
      <c r="L2103" s="18">
        <v>0.24679999999999999</v>
      </c>
      <c r="M2103" s="18">
        <v>0.4783</v>
      </c>
      <c r="N2103" s="18">
        <v>0.47599999999999998</v>
      </c>
      <c r="O2103" s="18">
        <v>0.24679999999999999</v>
      </c>
      <c r="P2103" s="4">
        <f>IF('Data 1Q Ahead No Spaces'!T2103&lt;5,0,IF('Data 1Q Ahead No Spaces'!T2103&lt;11,1,IF('Data 1Q Ahead No Spaces'!T2103&lt;17,2,3)))</f>
        <v>1</v>
      </c>
      <c r="Q2103" s="18">
        <v>6560.8897999999999</v>
      </c>
      <c r="R2103" s="7">
        <f>VLOOKUP('Data 1Q Ahead No Spaces'!W2103,Industry!$A$2:$B$11,2,FALSE)</f>
        <v>2</v>
      </c>
    </row>
    <row r="2104" spans="1:18" ht="15" customHeight="1" x14ac:dyDescent="0.35">
      <c r="A2104" s="4">
        <f>IF('Data 1Q Ahead No Spaces'!A2104='Data 1Q Ahead No Spaces'!A2103,'Data to Use'!A2103,'Data to Use'!A2103+1)</f>
        <v>49</v>
      </c>
      <c r="B2104" s="18">
        <v>-13.654299999999999</v>
      </c>
      <c r="C2104" s="18">
        <v>11.3341114479315</v>
      </c>
      <c r="D2104" s="18">
        <v>9.101455563</v>
      </c>
      <c r="E2104" s="18">
        <v>66.5</v>
      </c>
      <c r="F2104" s="18">
        <v>42</v>
      </c>
      <c r="G2104" s="18">
        <v>53.5</v>
      </c>
      <c r="H2104" s="18">
        <v>4</v>
      </c>
      <c r="I2104" s="18">
        <v>41.624600000000001</v>
      </c>
      <c r="J2104" s="18">
        <v>6.1664000000000003</v>
      </c>
      <c r="K2104" s="18">
        <v>5.2465000000000002</v>
      </c>
      <c r="L2104" s="18">
        <v>2.5667</v>
      </c>
      <c r="M2104" s="18">
        <v>17.5334</v>
      </c>
      <c r="N2104" s="18">
        <v>14.9178</v>
      </c>
      <c r="O2104" s="18">
        <v>7.2981999999999996</v>
      </c>
      <c r="P2104" s="4">
        <f>IF('Data 1Q Ahead No Spaces'!T2104&lt;5,0,IF('Data 1Q Ahead No Spaces'!T2104&lt;11,1,IF('Data 1Q Ahead No Spaces'!T2104&lt;17,2,3)))</f>
        <v>1</v>
      </c>
      <c r="Q2104" s="18">
        <v>7920.4853000000003</v>
      </c>
      <c r="R2104" s="7">
        <f>VLOOKUP('Data 1Q Ahead No Spaces'!W2104,Industry!$A$2:$B$11,2,FALSE)</f>
        <v>2</v>
      </c>
    </row>
    <row r="2105" spans="1:18" ht="15" customHeight="1" x14ac:dyDescent="0.35">
      <c r="A2105" s="4">
        <f>IF('Data 1Q Ahead No Spaces'!A2105='Data 1Q Ahead No Spaces'!A2104,'Data to Use'!A2104,'Data to Use'!A2104+1)</f>
        <v>49</v>
      </c>
      <c r="B2105" s="18">
        <v>-5.1071</v>
      </c>
      <c r="C2105" s="18">
        <v>11.3341114479315</v>
      </c>
      <c r="D2105" s="18">
        <v>9.101455563</v>
      </c>
      <c r="E2105" s="18">
        <v>25.090900000000001</v>
      </c>
      <c r="F2105" s="18">
        <v>20.818200000000001</v>
      </c>
      <c r="G2105" s="18">
        <v>20.090900000000001</v>
      </c>
      <c r="H2105" s="18">
        <v>11</v>
      </c>
      <c r="I2105" s="18">
        <v>41.601700000000001</v>
      </c>
      <c r="J2105" s="18">
        <v>6.3070000000000004</v>
      </c>
      <c r="K2105" s="18">
        <v>5.4165999999999999</v>
      </c>
      <c r="L2105" s="18">
        <v>2.6238000000000001</v>
      </c>
      <c r="M2105" s="18">
        <v>16.438700000000001</v>
      </c>
      <c r="N2105" s="18">
        <v>14.117900000000001</v>
      </c>
      <c r="O2105" s="18">
        <v>6.8388</v>
      </c>
      <c r="P2105" s="4">
        <f>IF('Data 1Q Ahead No Spaces'!T2105&lt;5,0,IF('Data 1Q Ahead No Spaces'!T2105&lt;11,1,IF('Data 1Q Ahead No Spaces'!T2105&lt;17,2,3)))</f>
        <v>1</v>
      </c>
      <c r="Q2105" s="18">
        <v>9314.3093000000008</v>
      </c>
      <c r="R2105" s="7">
        <f>VLOOKUP('Data 1Q Ahead No Spaces'!W2105,Industry!$A$2:$B$11,2,FALSE)</f>
        <v>2</v>
      </c>
    </row>
    <row r="2106" spans="1:18" ht="15" customHeight="1" x14ac:dyDescent="0.35">
      <c r="A2106" s="4">
        <f>IF('Data 1Q Ahead No Spaces'!A2106='Data 1Q Ahead No Spaces'!A2105,'Data to Use'!A2105,'Data to Use'!A2105+1)</f>
        <v>49</v>
      </c>
      <c r="B2106" s="18">
        <v>-0.69879999999999998</v>
      </c>
      <c r="C2106" s="18">
        <v>0.74260000000000004</v>
      </c>
      <c r="D2106" s="18">
        <v>-0.86270000000000002</v>
      </c>
      <c r="E2106" s="18">
        <v>25.454499999999999</v>
      </c>
      <c r="F2106" s="18">
        <v>20.909099999999999</v>
      </c>
      <c r="G2106" s="18">
        <v>20.454499999999999</v>
      </c>
      <c r="H2106" s="18">
        <v>11</v>
      </c>
      <c r="I2106" s="18">
        <v>42.628700000000002</v>
      </c>
      <c r="J2106" s="18">
        <v>5.9885000000000002</v>
      </c>
      <c r="K2106" s="18">
        <v>5.1798999999999999</v>
      </c>
      <c r="L2106" s="18">
        <v>2.5528</v>
      </c>
      <c r="M2106" s="18">
        <v>15.608499999999999</v>
      </c>
      <c r="N2106" s="18">
        <v>13.501099999999999</v>
      </c>
      <c r="O2106" s="18">
        <v>6.6536999999999997</v>
      </c>
      <c r="P2106" s="4">
        <f>IF('Data 1Q Ahead No Spaces'!T2106&lt;5,0,IF('Data 1Q Ahead No Spaces'!T2106&lt;11,1,IF('Data 1Q Ahead No Spaces'!T2106&lt;17,2,3)))</f>
        <v>1</v>
      </c>
      <c r="Q2106" s="18">
        <v>10893.869199999999</v>
      </c>
      <c r="R2106" s="7">
        <f>VLOOKUP('Data 1Q Ahead No Spaces'!W2106,Industry!$A$2:$B$11,2,FALSE)</f>
        <v>2</v>
      </c>
    </row>
    <row r="2107" spans="1:18" ht="15" customHeight="1" x14ac:dyDescent="0.35">
      <c r="A2107" s="4">
        <f>IF('Data 1Q Ahead No Spaces'!A2107='Data 1Q Ahead No Spaces'!A2106,'Data to Use'!A2106,'Data to Use'!A2106+1)</f>
        <v>49</v>
      </c>
      <c r="B2107" s="18">
        <v>-0.46700000000000003</v>
      </c>
      <c r="C2107" s="18">
        <v>0.72299999999999998</v>
      </c>
      <c r="D2107" s="18">
        <v>-0.58289999999999997</v>
      </c>
      <c r="E2107" s="18">
        <v>30</v>
      </c>
      <c r="F2107" s="18">
        <v>24.6</v>
      </c>
      <c r="G2107" s="18">
        <v>23.9</v>
      </c>
      <c r="H2107" s="18">
        <v>10</v>
      </c>
      <c r="I2107" s="18">
        <v>40.572299999999998</v>
      </c>
      <c r="J2107" s="18">
        <v>6.2972000000000001</v>
      </c>
      <c r="K2107" s="18">
        <v>5.4112999999999998</v>
      </c>
      <c r="L2107" s="18">
        <v>2.5548999999999999</v>
      </c>
      <c r="M2107" s="18">
        <v>16.372800000000002</v>
      </c>
      <c r="N2107" s="18">
        <v>14.0693</v>
      </c>
      <c r="O2107" s="18">
        <v>6.6428000000000003</v>
      </c>
      <c r="P2107" s="4">
        <f>IF('Data 1Q Ahead No Spaces'!T2107&lt;5,0,IF('Data 1Q Ahead No Spaces'!T2107&lt;11,1,IF('Data 1Q Ahead No Spaces'!T2107&lt;17,2,3)))</f>
        <v>1</v>
      </c>
      <c r="Q2107" s="18">
        <v>8339.9740000000002</v>
      </c>
      <c r="R2107" s="7">
        <f>VLOOKUP('Data 1Q Ahead No Spaces'!W2107,Industry!$A$2:$B$11,2,FALSE)</f>
        <v>2</v>
      </c>
    </row>
    <row r="2108" spans="1:18" ht="15" customHeight="1" x14ac:dyDescent="0.35">
      <c r="A2108" s="4">
        <f>IF('Data 1Q Ahead No Spaces'!A2108='Data 1Q Ahead No Spaces'!A2107,'Data to Use'!A2107,'Data to Use'!A2107+1)</f>
        <v>49</v>
      </c>
      <c r="B2108" s="18">
        <v>-0.98640000000000005</v>
      </c>
      <c r="C2108" s="18">
        <v>1.0508999999999999</v>
      </c>
      <c r="D2108" s="18">
        <v>-1.2301</v>
      </c>
      <c r="E2108" s="18">
        <v>18.823499999999999</v>
      </c>
      <c r="F2108" s="18">
        <v>16.176500000000001</v>
      </c>
      <c r="G2108" s="18">
        <v>15.176500000000001</v>
      </c>
      <c r="H2108" s="18">
        <v>17</v>
      </c>
      <c r="I2108" s="18">
        <v>37.603400000000001</v>
      </c>
      <c r="J2108" s="18">
        <v>10.3546</v>
      </c>
      <c r="K2108" s="18">
        <v>8.2406000000000006</v>
      </c>
      <c r="L2108" s="18">
        <v>3.8936999999999999</v>
      </c>
      <c r="M2108" s="18">
        <v>25.653600000000001</v>
      </c>
      <c r="N2108" s="18">
        <v>20.4162</v>
      </c>
      <c r="O2108" s="18">
        <v>9.6465999999999994</v>
      </c>
      <c r="P2108" s="4">
        <f>IF('Data 1Q Ahead No Spaces'!T2108&lt;5,0,IF('Data 1Q Ahead No Spaces'!T2108&lt;11,1,IF('Data 1Q Ahead No Spaces'!T2108&lt;17,2,3)))</f>
        <v>1</v>
      </c>
      <c r="Q2108" s="18">
        <v>8896.8438000000006</v>
      </c>
      <c r="R2108" s="7">
        <f>VLOOKUP('Data 1Q Ahead No Spaces'!W2108,Industry!$A$2:$B$11,2,FALSE)</f>
        <v>2</v>
      </c>
    </row>
    <row r="2109" spans="1:18" ht="15" customHeight="1" x14ac:dyDescent="0.35">
      <c r="A2109" s="4">
        <f>IF('Data 1Q Ahead No Spaces'!A2109='Data 1Q Ahead No Spaces'!A2108,'Data to Use'!A2108,'Data to Use'!A2108+1)</f>
        <v>49</v>
      </c>
      <c r="B2109" s="18">
        <v>-0.58950000000000002</v>
      </c>
      <c r="C2109" s="18">
        <v>0.90049999999999997</v>
      </c>
      <c r="D2109" s="18">
        <v>-0.73170000000000002</v>
      </c>
      <c r="E2109" s="18">
        <v>19.7059</v>
      </c>
      <c r="F2109" s="18">
        <v>16.823499999999999</v>
      </c>
      <c r="G2109" s="18">
        <v>16.058800000000002</v>
      </c>
      <c r="H2109" s="18">
        <v>17</v>
      </c>
      <c r="I2109" s="18">
        <v>36.052</v>
      </c>
      <c r="J2109" s="18">
        <v>10.929</v>
      </c>
      <c r="K2109" s="18">
        <v>8.7796000000000003</v>
      </c>
      <c r="L2109" s="18">
        <v>3.9401000000000002</v>
      </c>
      <c r="M2109" s="18">
        <v>24.480899999999998</v>
      </c>
      <c r="N2109" s="18">
        <v>19.666399999999999</v>
      </c>
      <c r="O2109" s="18">
        <v>8.8257999999999992</v>
      </c>
      <c r="P2109" s="4">
        <f>IF('Data 1Q Ahead No Spaces'!T2109&lt;5,0,IF('Data 1Q Ahead No Spaces'!T2109&lt;11,1,IF('Data 1Q Ahead No Spaces'!T2109&lt;17,2,3)))</f>
        <v>1</v>
      </c>
      <c r="Q2109" s="18">
        <v>9677.7934000000005</v>
      </c>
      <c r="R2109" s="7">
        <f>VLOOKUP('Data 1Q Ahead No Spaces'!W2109,Industry!$A$2:$B$11,2,FALSE)</f>
        <v>2</v>
      </c>
    </row>
    <row r="2110" spans="1:18" ht="15" customHeight="1" x14ac:dyDescent="0.35">
      <c r="A2110" s="4">
        <f>IF('Data 1Q Ahead No Spaces'!A2110='Data 1Q Ahead No Spaces'!A2109,'Data to Use'!A2109,'Data to Use'!A2109+1)</f>
        <v>49</v>
      </c>
      <c r="B2110" s="18">
        <v>-0.53910000000000002</v>
      </c>
      <c r="C2110" s="18">
        <v>0.82609999999999995</v>
      </c>
      <c r="D2110" s="18">
        <v>-0.66449999999999998</v>
      </c>
      <c r="E2110" s="18">
        <v>21.8125</v>
      </c>
      <c r="F2110" s="18">
        <v>19.375</v>
      </c>
      <c r="G2110" s="18">
        <v>18</v>
      </c>
      <c r="H2110" s="18">
        <v>16</v>
      </c>
      <c r="I2110" s="18">
        <v>35.964300000000001</v>
      </c>
      <c r="J2110" s="18">
        <v>10.784599999999999</v>
      </c>
      <c r="K2110" s="18">
        <v>8.7279</v>
      </c>
      <c r="L2110" s="18">
        <v>3.8786</v>
      </c>
      <c r="M2110" s="18">
        <v>23.564299999999999</v>
      </c>
      <c r="N2110" s="18">
        <v>19.070499999999999</v>
      </c>
      <c r="O2110" s="18">
        <v>8.4747000000000003</v>
      </c>
      <c r="P2110" s="4">
        <f>IF('Data 1Q Ahead No Spaces'!T2110&lt;5,0,IF('Data 1Q Ahead No Spaces'!T2110&lt;11,1,IF('Data 1Q Ahead No Spaces'!T2110&lt;17,2,3)))</f>
        <v>1</v>
      </c>
      <c r="Q2110" s="18">
        <v>13896.0447</v>
      </c>
      <c r="R2110" s="7">
        <f>VLOOKUP('Data 1Q Ahead No Spaces'!W2110,Industry!$A$2:$B$11,2,FALSE)</f>
        <v>2</v>
      </c>
    </row>
    <row r="2111" spans="1:18" ht="15" customHeight="1" x14ac:dyDescent="0.35">
      <c r="A2111" s="4">
        <f>IF('Data 1Q Ahead No Spaces'!A2111='Data 1Q Ahead No Spaces'!A2110,'Data to Use'!A2110,'Data to Use'!A2110+1)</f>
        <v>49</v>
      </c>
      <c r="B2111" s="18">
        <v>-0.22689999999999999</v>
      </c>
      <c r="C2111" s="18">
        <v>0.94410000000000005</v>
      </c>
      <c r="D2111" s="18">
        <v>-0.27660000000000001</v>
      </c>
      <c r="E2111" s="18">
        <v>20.6111</v>
      </c>
      <c r="F2111" s="18">
        <v>17.3889</v>
      </c>
      <c r="G2111" s="18">
        <v>17.166699999999999</v>
      </c>
      <c r="H2111" s="18">
        <v>18</v>
      </c>
      <c r="I2111" s="18">
        <v>34.951700000000002</v>
      </c>
      <c r="J2111" s="18">
        <v>10.937899999999999</v>
      </c>
      <c r="K2111" s="18">
        <v>8.4710000000000001</v>
      </c>
      <c r="L2111" s="18">
        <v>3.823</v>
      </c>
      <c r="M2111" s="18">
        <v>29.122199999999999</v>
      </c>
      <c r="N2111" s="18">
        <v>22.553999999999998</v>
      </c>
      <c r="O2111" s="18">
        <v>10.178699999999999</v>
      </c>
      <c r="P2111" s="4">
        <f>IF('Data 1Q Ahead No Spaces'!T2111&lt;5,0,IF('Data 1Q Ahead No Spaces'!T2111&lt;11,1,IF('Data 1Q Ahead No Spaces'!T2111&lt;17,2,3)))</f>
        <v>1</v>
      </c>
      <c r="Q2111" s="18">
        <v>15744.601199999999</v>
      </c>
      <c r="R2111" s="7">
        <f>VLOOKUP('Data 1Q Ahead No Spaces'!W2111,Industry!$A$2:$B$11,2,FALSE)</f>
        <v>2</v>
      </c>
    </row>
    <row r="2112" spans="1:18" ht="15" customHeight="1" x14ac:dyDescent="0.35">
      <c r="A2112" s="4">
        <f>IF('Data 1Q Ahead No Spaces'!A2112='Data 1Q Ahead No Spaces'!A2111,'Data to Use'!A2111,'Data to Use'!A2111+1)</f>
        <v>49</v>
      </c>
      <c r="B2112" s="18">
        <v>-0.28270000000000001</v>
      </c>
      <c r="C2112" s="18">
        <v>1.0083</v>
      </c>
      <c r="D2112" s="18">
        <v>-0.34079999999999999</v>
      </c>
      <c r="E2112" s="18">
        <v>18.666699999999999</v>
      </c>
      <c r="F2112" s="18">
        <v>13.952400000000001</v>
      </c>
      <c r="G2112" s="18">
        <v>15.7143</v>
      </c>
      <c r="H2112" s="18">
        <v>21</v>
      </c>
      <c r="I2112" s="18">
        <v>33.357500000000002</v>
      </c>
      <c r="J2112" s="18">
        <v>17.6295</v>
      </c>
      <c r="K2112" s="18">
        <v>13.273400000000001</v>
      </c>
      <c r="L2112" s="18">
        <v>5.8807999999999998</v>
      </c>
      <c r="M2112" s="18">
        <v>32.817999999999998</v>
      </c>
      <c r="N2112" s="18">
        <v>24.709</v>
      </c>
      <c r="O2112" s="18">
        <v>10.9473</v>
      </c>
      <c r="P2112" s="4">
        <f>IF('Data 1Q Ahead No Spaces'!T2112&lt;5,0,IF('Data 1Q Ahead No Spaces'!T2112&lt;11,1,IF('Data 1Q Ahead No Spaces'!T2112&lt;17,2,3)))</f>
        <v>1</v>
      </c>
      <c r="Q2112" s="18">
        <v>19470.297200000001</v>
      </c>
      <c r="R2112" s="7">
        <f>VLOOKUP('Data 1Q Ahead No Spaces'!W2112,Industry!$A$2:$B$11,2,FALSE)</f>
        <v>2</v>
      </c>
    </row>
    <row r="2113" spans="1:18" ht="15" customHeight="1" x14ac:dyDescent="0.35">
      <c r="A2113" s="4">
        <f>IF('Data 1Q Ahead No Spaces'!A2113='Data 1Q Ahead No Spaces'!A2112,'Data to Use'!A2112,'Data to Use'!A2112+1)</f>
        <v>49</v>
      </c>
      <c r="B2113" s="18">
        <v>-0.25240000000000001</v>
      </c>
      <c r="C2113" s="18">
        <v>0.85909999999999997</v>
      </c>
      <c r="D2113" s="18">
        <v>-0.30109999999999998</v>
      </c>
      <c r="E2113" s="18">
        <v>18.652200000000001</v>
      </c>
      <c r="F2113" s="18">
        <v>14.652200000000001</v>
      </c>
      <c r="G2113" s="18">
        <v>15.8696</v>
      </c>
      <c r="H2113" s="18">
        <v>23</v>
      </c>
      <c r="I2113" s="18">
        <v>33.312800000000003</v>
      </c>
      <c r="J2113" s="18">
        <v>17.186699999999998</v>
      </c>
      <c r="K2113" s="18">
        <v>13.287000000000001</v>
      </c>
      <c r="L2113" s="18">
        <v>5.7254000000000005</v>
      </c>
      <c r="M2113" s="18">
        <v>29.349599999999999</v>
      </c>
      <c r="N2113" s="18">
        <v>22.690100000000001</v>
      </c>
      <c r="O2113" s="18">
        <v>9.7772000000000006</v>
      </c>
      <c r="P2113" s="4">
        <f>IF('Data 1Q Ahead No Spaces'!T2113&lt;5,0,IF('Data 1Q Ahead No Spaces'!T2113&lt;11,1,IF('Data 1Q Ahead No Spaces'!T2113&lt;17,2,3)))</f>
        <v>1</v>
      </c>
      <c r="Q2113" s="18">
        <v>17766.424599999998</v>
      </c>
      <c r="R2113" s="7">
        <f>VLOOKUP('Data 1Q Ahead No Spaces'!W2113,Industry!$A$2:$B$11,2,FALSE)</f>
        <v>2</v>
      </c>
    </row>
    <row r="2114" spans="1:18" ht="15" customHeight="1" x14ac:dyDescent="0.35">
      <c r="A2114" s="4">
        <f>IF('Data 1Q Ahead No Spaces'!A2114='Data 1Q Ahead No Spaces'!A2113,'Data to Use'!A2113,'Data to Use'!A2113+1)</f>
        <v>49</v>
      </c>
      <c r="B2114" s="18">
        <v>-9.7000000000000003E-2</v>
      </c>
      <c r="C2114" s="18">
        <v>0.97409999999999997</v>
      </c>
      <c r="D2114" s="18">
        <v>-0.11459999999999999</v>
      </c>
      <c r="E2114" s="18">
        <v>18.666699999999999</v>
      </c>
      <c r="F2114" s="18">
        <v>13.458299999999999</v>
      </c>
      <c r="G2114" s="18">
        <v>16</v>
      </c>
      <c r="H2114" s="18">
        <v>24</v>
      </c>
      <c r="I2114" s="18">
        <v>30.880299999999998</v>
      </c>
      <c r="J2114" s="18">
        <v>18.095800000000001</v>
      </c>
      <c r="K2114" s="18">
        <v>13.1472</v>
      </c>
      <c r="L2114" s="18">
        <v>5.5880000000000001</v>
      </c>
      <c r="M2114" s="18">
        <v>37.639200000000002</v>
      </c>
      <c r="N2114" s="18">
        <v>27.346299999999999</v>
      </c>
      <c r="O2114" s="18">
        <v>11.623100000000001</v>
      </c>
      <c r="P2114" s="4">
        <f>IF('Data 1Q Ahead No Spaces'!T2114&lt;5,0,IF('Data 1Q Ahead No Spaces'!T2114&lt;11,1,IF('Data 1Q Ahead No Spaces'!T2114&lt;17,2,3)))</f>
        <v>1</v>
      </c>
      <c r="Q2114" s="18">
        <v>19115.4535</v>
      </c>
      <c r="R2114" s="7">
        <f>VLOOKUP('Data 1Q Ahead No Spaces'!W2114,Industry!$A$2:$B$11,2,FALSE)</f>
        <v>2</v>
      </c>
    </row>
    <row r="2115" spans="1:18" ht="15" customHeight="1" x14ac:dyDescent="0.35">
      <c r="A2115" s="4">
        <f>IF('Data 1Q Ahead No Spaces'!A2115='Data 1Q Ahead No Spaces'!A2114,'Data to Use'!A2114,'Data to Use'!A2114+1)</f>
        <v>49</v>
      </c>
      <c r="B2115" s="18">
        <v>-0.1449</v>
      </c>
      <c r="C2115" s="18">
        <v>0.97629999999999995</v>
      </c>
      <c r="D2115" s="18">
        <v>-0.17019999999999999</v>
      </c>
      <c r="E2115" s="18">
        <v>20.130400000000002</v>
      </c>
      <c r="F2115" s="18">
        <v>14.7826</v>
      </c>
      <c r="G2115" s="18">
        <v>17.217400000000001</v>
      </c>
      <c r="H2115" s="18">
        <v>23</v>
      </c>
      <c r="I2115" s="18">
        <v>30.697400000000002</v>
      </c>
      <c r="J2115" s="18">
        <v>17.496600000000001</v>
      </c>
      <c r="K2115" s="18">
        <v>12.6091</v>
      </c>
      <c r="L2115" s="18">
        <v>5.3710000000000004</v>
      </c>
      <c r="M2115" s="18">
        <v>38.761800000000001</v>
      </c>
      <c r="N2115" s="18">
        <v>27.934000000000001</v>
      </c>
      <c r="O2115" s="18">
        <v>11.898899999999999</v>
      </c>
      <c r="P2115" s="4">
        <f>IF('Data 1Q Ahead No Spaces'!T2115&lt;5,0,IF('Data 1Q Ahead No Spaces'!T2115&lt;11,1,IF('Data 1Q Ahead No Spaces'!T2115&lt;17,2,3)))</f>
        <v>1</v>
      </c>
      <c r="Q2115" s="18">
        <v>20484.965499999998</v>
      </c>
      <c r="R2115" s="7">
        <f>VLOOKUP('Data 1Q Ahead No Spaces'!W2115,Industry!$A$2:$B$11,2,FALSE)</f>
        <v>2</v>
      </c>
    </row>
    <row r="2116" spans="1:18" ht="15" customHeight="1" x14ac:dyDescent="0.35">
      <c r="A2116" s="4">
        <f>IF('Data 1Q Ahead No Spaces'!A2116='Data 1Q Ahead No Spaces'!A2115,'Data to Use'!A2115,'Data to Use'!A2115+1)</f>
        <v>49</v>
      </c>
      <c r="B2116" s="18">
        <v>-0.1234</v>
      </c>
      <c r="C2116" s="18">
        <v>1.0115000000000001</v>
      </c>
      <c r="D2116" s="18">
        <v>-0.14430000000000001</v>
      </c>
      <c r="E2116" s="18">
        <v>20.458300000000001</v>
      </c>
      <c r="F2116" s="18">
        <v>16.916699999999999</v>
      </c>
      <c r="G2116" s="18">
        <v>17.541699999999999</v>
      </c>
      <c r="H2116" s="18">
        <v>24</v>
      </c>
      <c r="I2116" s="18">
        <v>31.1629</v>
      </c>
      <c r="J2116" s="18">
        <v>23.130299999999998</v>
      </c>
      <c r="K2116" s="18">
        <v>16.438400000000001</v>
      </c>
      <c r="L2116" s="18">
        <v>7.2081</v>
      </c>
      <c r="M2116" s="18">
        <v>40.709299999999999</v>
      </c>
      <c r="N2116" s="18">
        <v>28.9315</v>
      </c>
      <c r="O2116" s="18">
        <v>12.686199999999999</v>
      </c>
      <c r="P2116" s="4">
        <f>IF('Data 1Q Ahead No Spaces'!T2116&lt;5,0,IF('Data 1Q Ahead No Spaces'!T2116&lt;11,1,IF('Data 1Q Ahead No Spaces'!T2116&lt;17,2,3)))</f>
        <v>1</v>
      </c>
      <c r="Q2116" s="18">
        <v>21841.462500000001</v>
      </c>
      <c r="R2116" s="7">
        <f>VLOOKUP('Data 1Q Ahead No Spaces'!W2116,Industry!$A$2:$B$11,2,FALSE)</f>
        <v>2</v>
      </c>
    </row>
    <row r="2117" spans="1:18" ht="15" customHeight="1" x14ac:dyDescent="0.35">
      <c r="A2117" s="4">
        <f>IF('Data 1Q Ahead No Spaces'!A2117='Data 1Q Ahead No Spaces'!A2116,'Data to Use'!A2116,'Data to Use'!A2116+1)</f>
        <v>49</v>
      </c>
      <c r="B2117" s="18">
        <v>-8.4000000000000005E-2</v>
      </c>
      <c r="C2117" s="18">
        <v>0.8972</v>
      </c>
      <c r="D2117" s="18">
        <v>-9.69E-2</v>
      </c>
      <c r="E2117" s="18">
        <v>22.416699999999999</v>
      </c>
      <c r="F2117" s="18">
        <v>17.083300000000001</v>
      </c>
      <c r="G2117" s="18">
        <v>20.083300000000001</v>
      </c>
      <c r="H2117" s="18">
        <v>24</v>
      </c>
      <c r="I2117" s="18">
        <v>31.333400000000001</v>
      </c>
      <c r="J2117" s="18">
        <v>33.774999999999999</v>
      </c>
      <c r="K2117" s="18">
        <v>24.258299999999998</v>
      </c>
      <c r="L2117" s="18">
        <v>10.5829</v>
      </c>
      <c r="M2117" s="18">
        <v>39.231000000000002</v>
      </c>
      <c r="N2117" s="18">
        <v>28.1769</v>
      </c>
      <c r="O2117" s="18">
        <v>12.292400000000001</v>
      </c>
      <c r="P2117" s="4">
        <f>IF('Data 1Q Ahead No Spaces'!T2117&lt;5,0,IF('Data 1Q Ahead No Spaces'!T2117&lt;11,1,IF('Data 1Q Ahead No Spaces'!T2117&lt;17,2,3)))</f>
        <v>1</v>
      </c>
      <c r="Q2117" s="18">
        <v>23331.484499999999</v>
      </c>
      <c r="R2117" s="7">
        <f>VLOOKUP('Data 1Q Ahead No Spaces'!W2117,Industry!$A$2:$B$11,2,FALSE)</f>
        <v>2</v>
      </c>
    </row>
    <row r="2118" spans="1:18" ht="15" customHeight="1" x14ac:dyDescent="0.35">
      <c r="A2118" s="4">
        <f>IF('Data 1Q Ahead No Spaces'!A2118='Data 1Q Ahead No Spaces'!A2117,'Data to Use'!A2117,'Data to Use'!A2117+1)</f>
        <v>49</v>
      </c>
      <c r="B2118" s="18">
        <v>-0.18049999999999999</v>
      </c>
      <c r="C2118" s="18">
        <v>0.8397</v>
      </c>
      <c r="D2118" s="18">
        <v>-0.20580000000000001</v>
      </c>
      <c r="E2118" s="18">
        <v>29.25</v>
      </c>
      <c r="F2118" s="18">
        <v>24.85</v>
      </c>
      <c r="G2118" s="18">
        <v>26.15</v>
      </c>
      <c r="H2118" s="18">
        <v>20</v>
      </c>
      <c r="I2118" s="18">
        <v>31.009499999999999</v>
      </c>
      <c r="J2118" s="18">
        <v>32.655099999999997</v>
      </c>
      <c r="K2118" s="18">
        <v>23.589199999999998</v>
      </c>
      <c r="L2118" s="18">
        <v>10.126200000000001</v>
      </c>
      <c r="M2118" s="18">
        <v>38.432600000000001</v>
      </c>
      <c r="N2118" s="18">
        <v>27.762699999999999</v>
      </c>
      <c r="O2118" s="18">
        <v>11.9177</v>
      </c>
      <c r="P2118" s="4">
        <f>IF('Data 1Q Ahead No Spaces'!T2118&lt;5,0,IF('Data 1Q Ahead No Spaces'!T2118&lt;11,1,IF('Data 1Q Ahead No Spaces'!T2118&lt;17,2,3)))</f>
        <v>1</v>
      </c>
      <c r="Q2118" s="18">
        <v>27684.628499999999</v>
      </c>
      <c r="R2118" s="7">
        <f>VLOOKUP('Data 1Q Ahead No Spaces'!W2118,Industry!$A$2:$B$11,2,FALSE)</f>
        <v>2</v>
      </c>
    </row>
    <row r="2119" spans="1:18" ht="15" customHeight="1" x14ac:dyDescent="0.35">
      <c r="A2119" s="4">
        <f>IF('Data 1Q Ahead No Spaces'!A2119='Data 1Q Ahead No Spaces'!A2118,'Data to Use'!A2118,'Data to Use'!A2118+1)</f>
        <v>49</v>
      </c>
      <c r="B2119" s="18">
        <v>4.1300000000000003E-2</v>
      </c>
      <c r="C2119" s="18">
        <v>0.83779999999999999</v>
      </c>
      <c r="D2119" s="18">
        <v>4.65E-2</v>
      </c>
      <c r="E2119" s="18">
        <v>26.583300000000001</v>
      </c>
      <c r="F2119" s="18">
        <v>23.291699999999999</v>
      </c>
      <c r="G2119" s="18">
        <v>23.833300000000001</v>
      </c>
      <c r="H2119" s="18">
        <v>24</v>
      </c>
      <c r="I2119" s="18">
        <v>31.815899999999999</v>
      </c>
      <c r="J2119" s="18">
        <v>29.809699999999999</v>
      </c>
      <c r="K2119" s="18">
        <v>21.541</v>
      </c>
      <c r="L2119" s="18">
        <v>9.4841999999999995</v>
      </c>
      <c r="M2119" s="18">
        <v>38.3857</v>
      </c>
      <c r="N2119" s="18">
        <v>27.738199999999999</v>
      </c>
      <c r="O2119" s="18">
        <v>12.2127</v>
      </c>
      <c r="P2119" s="4">
        <f>IF('Data 1Q Ahead No Spaces'!T2119&lt;5,0,IF('Data 1Q Ahead No Spaces'!T2119&lt;11,1,IF('Data 1Q Ahead No Spaces'!T2119&lt;17,2,3)))</f>
        <v>1</v>
      </c>
      <c r="Q2119" s="18">
        <v>26359.105100000001</v>
      </c>
      <c r="R2119" s="7">
        <f>VLOOKUP('Data 1Q Ahead No Spaces'!W2119,Industry!$A$2:$B$11,2,FALSE)</f>
        <v>2</v>
      </c>
    </row>
    <row r="2120" spans="1:18" ht="15" customHeight="1" x14ac:dyDescent="0.35">
      <c r="A2120" s="4">
        <f>IF('Data 1Q Ahead No Spaces'!A2120='Data 1Q Ahead No Spaces'!A2119,'Data to Use'!A2119,'Data to Use'!A2119+1)</f>
        <v>49</v>
      </c>
      <c r="B2120" s="18">
        <v>-2.87E-2</v>
      </c>
      <c r="C2120" s="18">
        <v>0.80559999999999998</v>
      </c>
      <c r="D2120" s="18">
        <v>-3.2000000000000001E-2</v>
      </c>
      <c r="E2120" s="18">
        <v>30.909099999999999</v>
      </c>
      <c r="F2120" s="18">
        <v>25.2727</v>
      </c>
      <c r="G2120" s="18">
        <v>27.681799999999999</v>
      </c>
      <c r="H2120" s="18">
        <v>22</v>
      </c>
      <c r="I2120" s="18">
        <v>31.2624</v>
      </c>
      <c r="J2120" s="18">
        <v>21.4544</v>
      </c>
      <c r="K2120" s="18">
        <v>15.3498</v>
      </c>
      <c r="L2120" s="18">
        <v>6.7070999999999996</v>
      </c>
      <c r="M2120" s="18">
        <v>39.769599999999997</v>
      </c>
      <c r="N2120" s="18">
        <v>28.453700000000001</v>
      </c>
      <c r="O2120" s="18">
        <v>12.4329</v>
      </c>
      <c r="P2120" s="4">
        <f>IF('Data 1Q Ahead No Spaces'!T2120&lt;5,0,IF('Data 1Q Ahead No Spaces'!T2120&lt;11,1,IF('Data 1Q Ahead No Spaces'!T2120&lt;17,2,3)))</f>
        <v>1</v>
      </c>
      <c r="Q2120" s="18">
        <v>25004.743699999999</v>
      </c>
      <c r="R2120" s="7">
        <f>VLOOKUP('Data 1Q Ahead No Spaces'!W2120,Industry!$A$2:$B$11,2,FALSE)</f>
        <v>2</v>
      </c>
    </row>
    <row r="2121" spans="1:18" ht="15" customHeight="1" x14ac:dyDescent="0.35">
      <c r="A2121" s="4">
        <f>IF('Data 1Q Ahead No Spaces'!A2121='Data 1Q Ahead No Spaces'!A2120,'Data to Use'!A2120,'Data to Use'!A2120+1)</f>
        <v>49</v>
      </c>
      <c r="B2121" s="18">
        <v>-9.0499999999999997E-2</v>
      </c>
      <c r="C2121" s="18">
        <v>0.76449999999999996</v>
      </c>
      <c r="D2121" s="18">
        <v>-0.10100000000000001</v>
      </c>
      <c r="E2121" s="18">
        <v>31.565200000000001</v>
      </c>
      <c r="F2121" s="18">
        <v>27.565200000000001</v>
      </c>
      <c r="G2121" s="18">
        <v>28.391300000000001</v>
      </c>
      <c r="H2121" s="18">
        <v>23</v>
      </c>
      <c r="I2121" s="18">
        <v>30.765000000000001</v>
      </c>
      <c r="J2121" s="18">
        <v>31.5032</v>
      </c>
      <c r="K2121" s="18">
        <v>22.414300000000001</v>
      </c>
      <c r="L2121" s="18">
        <v>9.6919000000000004</v>
      </c>
      <c r="M2121" s="18">
        <v>40.549100000000003</v>
      </c>
      <c r="N2121" s="18">
        <v>28.8505</v>
      </c>
      <c r="O2121" s="18">
        <v>12.4749</v>
      </c>
      <c r="P2121" s="4">
        <f>IF('Data 1Q Ahead No Spaces'!T2121&lt;5,0,IF('Data 1Q Ahead No Spaces'!T2121&lt;11,1,IF('Data 1Q Ahead No Spaces'!T2121&lt;17,2,3)))</f>
        <v>1</v>
      </c>
      <c r="Q2121" s="18">
        <v>27164.4794</v>
      </c>
      <c r="R2121" s="7">
        <f>VLOOKUP('Data 1Q Ahead No Spaces'!W2121,Industry!$A$2:$B$11,2,FALSE)</f>
        <v>2</v>
      </c>
    </row>
    <row r="2122" spans="1:18" ht="15" customHeight="1" x14ac:dyDescent="0.35">
      <c r="A2122" s="4">
        <f>IF('Data 1Q Ahead No Spaces'!A2122='Data 1Q Ahead No Spaces'!A2121,'Data to Use'!A2121,'Data to Use'!A2121+1)</f>
        <v>49</v>
      </c>
      <c r="B2122" s="18">
        <v>-0.2596</v>
      </c>
      <c r="C2122" s="18">
        <v>0.68820000000000003</v>
      </c>
      <c r="D2122" s="18">
        <v>-0.28860000000000002</v>
      </c>
      <c r="E2122" s="18">
        <v>32.625</v>
      </c>
      <c r="F2122" s="18">
        <v>28.916699999999999</v>
      </c>
      <c r="G2122" s="18">
        <v>29.541699999999999</v>
      </c>
      <c r="H2122" s="18">
        <v>24</v>
      </c>
      <c r="I2122" s="18">
        <v>31.493500000000001</v>
      </c>
      <c r="J2122" s="18">
        <v>29.959299999999999</v>
      </c>
      <c r="K2122" s="18">
        <v>21.796700000000001</v>
      </c>
      <c r="L2122" s="18">
        <v>9.4352</v>
      </c>
      <c r="M2122" s="18">
        <v>37.449199999999998</v>
      </c>
      <c r="N2122" s="18">
        <v>27.245799999999999</v>
      </c>
      <c r="O2122" s="18">
        <v>11.794</v>
      </c>
      <c r="P2122" s="4">
        <f>IF('Data 1Q Ahead No Spaces'!T2122&lt;5,0,IF('Data 1Q Ahead No Spaces'!T2122&lt;11,1,IF('Data 1Q Ahead No Spaces'!T2122&lt;17,2,3)))</f>
        <v>1</v>
      </c>
      <c r="Q2122" s="18">
        <v>29647.5</v>
      </c>
      <c r="R2122" s="7">
        <f>VLOOKUP('Data 1Q Ahead No Spaces'!W2122,Industry!$A$2:$B$11,2,FALSE)</f>
        <v>2</v>
      </c>
    </row>
    <row r="2123" spans="1:18" ht="15" customHeight="1" x14ac:dyDescent="0.35">
      <c r="A2123" s="4">
        <f>IF('Data 1Q Ahead No Spaces'!A2123='Data 1Q Ahead No Spaces'!A2122,'Data to Use'!A2122,'Data to Use'!A2122+1)</f>
        <v>49</v>
      </c>
      <c r="B2123" s="18">
        <v>-0.22789999999999999</v>
      </c>
      <c r="C2123" s="18">
        <v>0.6401</v>
      </c>
      <c r="D2123" s="18">
        <v>-0.25240000000000001</v>
      </c>
      <c r="E2123" s="18">
        <v>34.916699999999999</v>
      </c>
      <c r="F2123" s="18">
        <v>30.75</v>
      </c>
      <c r="G2123" s="18">
        <v>31.791699999999999</v>
      </c>
      <c r="H2123" s="18">
        <v>24</v>
      </c>
      <c r="I2123" s="18">
        <v>31.848099999999999</v>
      </c>
      <c r="J2123" s="18">
        <v>29.4985</v>
      </c>
      <c r="K2123" s="18">
        <v>21.5517</v>
      </c>
      <c r="L2123" s="18">
        <v>9.3947000000000003</v>
      </c>
      <c r="M2123" s="18">
        <v>36.873199999999997</v>
      </c>
      <c r="N2123" s="18">
        <v>26.939699999999998</v>
      </c>
      <c r="O2123" s="18">
        <v>11.743399999999999</v>
      </c>
      <c r="P2123" s="4">
        <f>IF('Data 1Q Ahead No Spaces'!T2123&lt;5,0,IF('Data 1Q Ahead No Spaces'!T2123&lt;11,1,IF('Data 1Q Ahead No Spaces'!T2123&lt;17,2,3)))</f>
        <v>1</v>
      </c>
      <c r="Q2123" s="18">
        <v>29386.880000000001</v>
      </c>
      <c r="R2123" s="7">
        <f>VLOOKUP('Data 1Q Ahead No Spaces'!W2123,Industry!$A$2:$B$11,2,FALSE)</f>
        <v>2</v>
      </c>
    </row>
    <row r="2124" spans="1:18" ht="15" customHeight="1" x14ac:dyDescent="0.35">
      <c r="A2124" s="4">
        <f>IF('Data 1Q Ahead No Spaces'!A2124='Data 1Q Ahead No Spaces'!A2123,'Data to Use'!A2123,'Data to Use'!A2123+1)</f>
        <v>49</v>
      </c>
      <c r="B2124" s="18">
        <v>-0.23780000000000001</v>
      </c>
      <c r="C2124" s="18">
        <v>0.67430000000000001</v>
      </c>
      <c r="D2124" s="18">
        <v>-0.26200000000000001</v>
      </c>
      <c r="E2124" s="18">
        <v>36.958300000000001</v>
      </c>
      <c r="F2124" s="18">
        <v>34</v>
      </c>
      <c r="G2124" s="18">
        <v>33.75</v>
      </c>
      <c r="H2124" s="18">
        <v>24</v>
      </c>
      <c r="I2124" s="18">
        <v>29.080200000000001</v>
      </c>
      <c r="J2124" s="18">
        <v>34.126399999999997</v>
      </c>
      <c r="K2124" s="18">
        <v>24.6236</v>
      </c>
      <c r="L2124" s="18">
        <v>9.9239999999999995</v>
      </c>
      <c r="M2124" s="18">
        <v>38.591999999999999</v>
      </c>
      <c r="N2124" s="18">
        <v>27.845800000000001</v>
      </c>
      <c r="O2124" s="18">
        <v>11.2226</v>
      </c>
      <c r="P2124" s="4">
        <f>IF('Data 1Q Ahead No Spaces'!T2124&lt;5,0,IF('Data 1Q Ahead No Spaces'!T2124&lt;11,1,IF('Data 1Q Ahead No Spaces'!T2124&lt;17,2,3)))</f>
        <v>1</v>
      </c>
      <c r="Q2124" s="18">
        <v>33918.94</v>
      </c>
      <c r="R2124" s="7">
        <f>VLOOKUP('Data 1Q Ahead No Spaces'!W2124,Industry!$A$2:$B$11,2,FALSE)</f>
        <v>2</v>
      </c>
    </row>
    <row r="2125" spans="1:18" ht="15" customHeight="1" x14ac:dyDescent="0.35">
      <c r="A2125" s="4">
        <f>IF('Data 1Q Ahead No Spaces'!A2125='Data 1Q Ahead No Spaces'!A2124,'Data to Use'!A2124,'Data to Use'!A2124+1)</f>
        <v>49</v>
      </c>
      <c r="B2125" s="18">
        <v>-0.15290000000000001</v>
      </c>
      <c r="C2125" s="18">
        <v>0.76</v>
      </c>
      <c r="D2125" s="18">
        <v>-0.1678</v>
      </c>
      <c r="E2125" s="18">
        <v>39.916699999999999</v>
      </c>
      <c r="F2125" s="18">
        <v>36.458300000000001</v>
      </c>
      <c r="G2125" s="18">
        <v>36.5</v>
      </c>
      <c r="H2125" s="18">
        <v>24</v>
      </c>
      <c r="I2125" s="18">
        <v>34.658499999999997</v>
      </c>
      <c r="J2125" s="18">
        <v>31.133299999999998</v>
      </c>
      <c r="K2125" s="18">
        <v>23.3718</v>
      </c>
      <c r="L2125" s="18">
        <v>10.7903</v>
      </c>
      <c r="M2125" s="18">
        <v>33.208799999999997</v>
      </c>
      <c r="N2125" s="18">
        <v>24.9299</v>
      </c>
      <c r="O2125" s="18">
        <v>11.5097</v>
      </c>
      <c r="P2125" s="4">
        <f>IF('Data 1Q Ahead No Spaces'!T2125&lt;5,0,IF('Data 1Q Ahead No Spaces'!T2125&lt;11,1,IF('Data 1Q Ahead No Spaces'!T2125&lt;17,2,3)))</f>
        <v>1</v>
      </c>
      <c r="Q2125" s="18">
        <v>39566.160000000003</v>
      </c>
      <c r="R2125" s="7">
        <f>VLOOKUP('Data 1Q Ahead No Spaces'!W2125,Industry!$A$2:$B$11,2,FALSE)</f>
        <v>2</v>
      </c>
    </row>
    <row r="2126" spans="1:18" ht="15" customHeight="1" x14ac:dyDescent="0.35">
      <c r="A2126" s="4">
        <f>IF('Data 1Q Ahead No Spaces'!A2126='Data 1Q Ahead No Spaces'!A2125,'Data to Use'!A2125,'Data to Use'!A2125+1)</f>
        <v>49</v>
      </c>
      <c r="B2126" s="18">
        <v>-0.29849999999999999</v>
      </c>
      <c r="C2126" s="18">
        <v>0.70709999999999995</v>
      </c>
      <c r="D2126" s="18">
        <v>-0.32679999999999998</v>
      </c>
      <c r="E2126" s="18">
        <v>36.857100000000003</v>
      </c>
      <c r="F2126" s="18">
        <v>34.142899999999997</v>
      </c>
      <c r="G2126" s="18">
        <v>33.75</v>
      </c>
      <c r="H2126" s="18">
        <v>28</v>
      </c>
      <c r="I2126" s="18">
        <v>34.085099999999997</v>
      </c>
      <c r="J2126" s="18">
        <v>31.61</v>
      </c>
      <c r="K2126" s="18">
        <v>23.639399999999998</v>
      </c>
      <c r="L2126" s="18">
        <v>10.7743</v>
      </c>
      <c r="M2126" s="18">
        <v>33.717300000000002</v>
      </c>
      <c r="N2126" s="18">
        <v>25.215399999999999</v>
      </c>
      <c r="O2126" s="18">
        <v>11.492599999999999</v>
      </c>
      <c r="P2126" s="4">
        <f>IF('Data 1Q Ahead No Spaces'!T2126&lt;5,0,IF('Data 1Q Ahead No Spaces'!T2126&lt;11,1,IF('Data 1Q Ahead No Spaces'!T2126&lt;17,2,3)))</f>
        <v>1</v>
      </c>
      <c r="Q2126" s="18">
        <v>37785.75</v>
      </c>
      <c r="R2126" s="7">
        <f>VLOOKUP('Data 1Q Ahead No Spaces'!W2126,Industry!$A$2:$B$11,2,FALSE)</f>
        <v>2</v>
      </c>
    </row>
    <row r="2127" spans="1:18" ht="15" customHeight="1" x14ac:dyDescent="0.35">
      <c r="A2127" s="4">
        <f>IF('Data 1Q Ahead No Spaces'!A2127='Data 1Q Ahead No Spaces'!A2126,'Data to Use'!A2126,'Data to Use'!A2126+1)</f>
        <v>49</v>
      </c>
      <c r="B2127" s="18">
        <v>-0.12509999999999999</v>
      </c>
      <c r="C2127" s="18">
        <v>1.0475000000000001</v>
      </c>
      <c r="D2127" s="18">
        <v>-0.13669999999999999</v>
      </c>
      <c r="E2127" s="18">
        <v>35.029400000000003</v>
      </c>
      <c r="F2127" s="18">
        <v>32.647100000000002</v>
      </c>
      <c r="G2127" s="18">
        <v>32.117600000000003</v>
      </c>
      <c r="H2127" s="18">
        <v>34</v>
      </c>
      <c r="I2127" s="18">
        <v>39.670900000000003</v>
      </c>
      <c r="J2127" s="18">
        <v>33.884500000000003</v>
      </c>
      <c r="K2127" s="18">
        <v>25.055099999999999</v>
      </c>
      <c r="L2127" s="18">
        <v>13.442299999999999</v>
      </c>
      <c r="M2127" s="18">
        <v>35.239899999999999</v>
      </c>
      <c r="N2127" s="18">
        <v>26.057300000000001</v>
      </c>
      <c r="O2127" s="18">
        <v>13.98</v>
      </c>
      <c r="P2127" s="4">
        <f>IF('Data 1Q Ahead No Spaces'!T2127&lt;5,0,IF('Data 1Q Ahead No Spaces'!T2127&lt;11,1,IF('Data 1Q Ahead No Spaces'!T2127&lt;17,2,3)))</f>
        <v>1</v>
      </c>
      <c r="Q2127" s="18">
        <v>48225.96</v>
      </c>
      <c r="R2127" s="7">
        <f>VLOOKUP('Data 1Q Ahead No Spaces'!W2127,Industry!$A$2:$B$11,2,FALSE)</f>
        <v>2</v>
      </c>
    </row>
    <row r="2128" spans="1:18" ht="15" customHeight="1" x14ac:dyDescent="0.35">
      <c r="A2128" s="4">
        <f>IF('Data 1Q Ahead No Spaces'!A2128='Data 1Q Ahead No Spaces'!A2127,'Data to Use'!A2127,'Data to Use'!A2127+1)</f>
        <v>49</v>
      </c>
      <c r="B2128" s="18">
        <v>-0.1014</v>
      </c>
      <c r="C2128" s="18">
        <v>0.91869999999999996</v>
      </c>
      <c r="D2128" s="18">
        <v>-0.1101</v>
      </c>
      <c r="E2128" s="18">
        <v>37.428600000000003</v>
      </c>
      <c r="F2128" s="18">
        <v>34.8095</v>
      </c>
      <c r="G2128" s="18">
        <v>34.904800000000002</v>
      </c>
      <c r="H2128" s="18">
        <v>42</v>
      </c>
      <c r="I2128" s="18">
        <v>38.441099999999999</v>
      </c>
      <c r="J2128" s="18">
        <v>31.258700000000001</v>
      </c>
      <c r="K2128" s="18">
        <v>22.7273</v>
      </c>
      <c r="L2128" s="18">
        <v>12.0162</v>
      </c>
      <c r="M2128" s="18">
        <v>37.538499999999999</v>
      </c>
      <c r="N2128" s="18">
        <v>27.293099999999999</v>
      </c>
      <c r="O2128" s="18">
        <v>14.430199999999999</v>
      </c>
      <c r="P2128" s="4">
        <f>IF('Data 1Q Ahead No Spaces'!T2128&lt;5,0,IF('Data 1Q Ahead No Spaces'!T2128&lt;11,1,IF('Data 1Q Ahead No Spaces'!T2128&lt;17,2,3)))</f>
        <v>1</v>
      </c>
      <c r="Q2128" s="18">
        <v>56603.29</v>
      </c>
      <c r="R2128" s="7">
        <f>VLOOKUP('Data 1Q Ahead No Spaces'!W2128,Industry!$A$2:$B$11,2,FALSE)</f>
        <v>2</v>
      </c>
    </row>
    <row r="2129" spans="1:18" ht="15" customHeight="1" x14ac:dyDescent="0.35">
      <c r="A2129" s="4">
        <f>IF('Data 1Q Ahead No Spaces'!A2129='Data 1Q Ahead No Spaces'!A2128,'Data to Use'!A2128,'Data to Use'!A2128+1)</f>
        <v>49</v>
      </c>
      <c r="B2129" s="18">
        <v>-1.9599999999999999E-2</v>
      </c>
      <c r="C2129" s="18">
        <v>0.90369999999999995</v>
      </c>
      <c r="D2129" s="18">
        <v>-2.1299999999999999E-2</v>
      </c>
      <c r="E2129" s="18">
        <v>26.714300000000001</v>
      </c>
      <c r="F2129" s="18">
        <v>24.408200000000001</v>
      </c>
      <c r="G2129" s="18">
        <v>24.489799999999999</v>
      </c>
      <c r="H2129" s="18">
        <v>49</v>
      </c>
      <c r="I2129" s="18">
        <v>37.405200000000001</v>
      </c>
      <c r="J2129" s="18">
        <v>36.4756</v>
      </c>
      <c r="K2129" s="18">
        <v>26.0047</v>
      </c>
      <c r="L2129" s="18">
        <v>13.643800000000001</v>
      </c>
      <c r="M2129" s="18">
        <v>40.265300000000003</v>
      </c>
      <c r="N2129" s="18">
        <v>28.706499999999998</v>
      </c>
      <c r="O2129" s="18">
        <v>15.061299999999999</v>
      </c>
      <c r="P2129" s="4">
        <f>IF('Data 1Q Ahead No Spaces'!T2129&lt;5,0,IF('Data 1Q Ahead No Spaces'!T2129&lt;11,1,IF('Data 1Q Ahead No Spaces'!T2129&lt;17,2,3)))</f>
        <v>1</v>
      </c>
      <c r="Q2129" s="18">
        <v>60470.92</v>
      </c>
      <c r="R2129" s="7">
        <f>VLOOKUP('Data 1Q Ahead No Spaces'!W2129,Industry!$A$2:$B$11,2,FALSE)</f>
        <v>2</v>
      </c>
    </row>
    <row r="2130" spans="1:18" ht="15" customHeight="1" x14ac:dyDescent="0.35">
      <c r="A2130" s="4">
        <f>IF('Data 1Q Ahead No Spaces'!A2130='Data 1Q Ahead No Spaces'!A2129,'Data to Use'!A2129,'Data to Use'!A2129+1)</f>
        <v>49</v>
      </c>
      <c r="B2130" s="18">
        <v>-1.7100000000000001E-2</v>
      </c>
      <c r="C2130" s="18">
        <v>0.84660000000000002</v>
      </c>
      <c r="D2130" s="18">
        <v>-1.8499999999999999E-2</v>
      </c>
      <c r="E2130" s="18">
        <v>24.909099999999999</v>
      </c>
      <c r="F2130" s="18">
        <v>22.927299999999999</v>
      </c>
      <c r="G2130" s="18">
        <v>22.945499999999999</v>
      </c>
      <c r="H2130" s="18">
        <v>55</v>
      </c>
      <c r="I2130" s="18">
        <v>36.916699999999999</v>
      </c>
      <c r="J2130" s="18">
        <v>36.5657</v>
      </c>
      <c r="K2130" s="18">
        <v>26.0505</v>
      </c>
      <c r="L2130" s="18">
        <v>13.498799999999999</v>
      </c>
      <c r="M2130" s="18">
        <v>40.364699999999999</v>
      </c>
      <c r="N2130" s="18">
        <v>28.757000000000001</v>
      </c>
      <c r="O2130" s="18">
        <v>14.901299999999999</v>
      </c>
      <c r="P2130" s="4">
        <f>IF('Data 1Q Ahead No Spaces'!T2130&lt;5,0,IF('Data 1Q Ahead No Spaces'!T2130&lt;11,1,IF('Data 1Q Ahead No Spaces'!T2130&lt;17,2,3)))</f>
        <v>1</v>
      </c>
      <c r="Q2130" s="18">
        <v>65435.7</v>
      </c>
      <c r="R2130" s="7">
        <f>VLOOKUP('Data 1Q Ahead No Spaces'!W2130,Industry!$A$2:$B$11,2,FALSE)</f>
        <v>2</v>
      </c>
    </row>
    <row r="2131" spans="1:18" ht="15" customHeight="1" x14ac:dyDescent="0.35">
      <c r="A2131" s="4">
        <f>IF('Data 1Q Ahead No Spaces'!A2131='Data 1Q Ahead No Spaces'!A2130,'Data to Use'!A2130,'Data to Use'!A2130+1)</f>
        <v>49</v>
      </c>
      <c r="B2131" s="18">
        <v>-0.1779</v>
      </c>
      <c r="C2131" s="18">
        <v>0.85340000000000005</v>
      </c>
      <c r="D2131" s="18">
        <v>-0.19270000000000001</v>
      </c>
      <c r="E2131" s="18">
        <v>23.209700000000002</v>
      </c>
      <c r="F2131" s="18">
        <v>20.870999999999999</v>
      </c>
      <c r="G2131" s="18">
        <v>21.338699999999999</v>
      </c>
      <c r="H2131" s="18">
        <v>62</v>
      </c>
      <c r="I2131" s="18">
        <v>37.813200000000002</v>
      </c>
      <c r="J2131" s="18">
        <v>34.286200000000001</v>
      </c>
      <c r="K2131" s="18">
        <v>24.506699999999999</v>
      </c>
      <c r="L2131" s="18">
        <v>12.964700000000001</v>
      </c>
      <c r="M2131" s="18">
        <v>39.9056</v>
      </c>
      <c r="N2131" s="18">
        <v>28.523199999999999</v>
      </c>
      <c r="O2131" s="18">
        <v>15.089600000000001</v>
      </c>
      <c r="P2131" s="4">
        <f>IF('Data 1Q Ahead No Spaces'!T2131&lt;5,0,IF('Data 1Q Ahead No Spaces'!T2131&lt;11,1,IF('Data 1Q Ahead No Spaces'!T2131&lt;17,2,3)))</f>
        <v>1</v>
      </c>
      <c r="Q2131" s="18">
        <v>70587.199999999997</v>
      </c>
      <c r="R2131" s="7">
        <f>VLOOKUP('Data 1Q Ahead No Spaces'!W2131,Industry!$A$2:$B$11,2,FALSE)</f>
        <v>2</v>
      </c>
    </row>
    <row r="2132" spans="1:18" ht="15" customHeight="1" x14ac:dyDescent="0.35">
      <c r="A2132" s="4">
        <f>IF('Data 1Q Ahead No Spaces'!A2132='Data 1Q Ahead No Spaces'!A2131,'Data to Use'!A2131,'Data to Use'!A2131+1)</f>
        <v>49</v>
      </c>
      <c r="B2132" s="18">
        <v>0.20019999999999999</v>
      </c>
      <c r="C2132" s="18">
        <v>1.4302000000000001</v>
      </c>
      <c r="D2132" s="18">
        <v>0.2185</v>
      </c>
      <c r="E2132" s="18">
        <v>17.28</v>
      </c>
      <c r="F2132" s="18">
        <v>15.386699999999999</v>
      </c>
      <c r="G2132" s="18">
        <v>15.68</v>
      </c>
      <c r="H2132" s="18">
        <v>75</v>
      </c>
      <c r="I2132" s="18">
        <v>43.148099999999999</v>
      </c>
      <c r="J2132" s="18">
        <v>21.5212</v>
      </c>
      <c r="K2132" s="18">
        <v>15.391400000000001</v>
      </c>
      <c r="L2132" s="18">
        <v>9.2859999999999996</v>
      </c>
      <c r="M2132" s="18">
        <v>39.826000000000001</v>
      </c>
      <c r="N2132" s="18">
        <v>28.482500000000002</v>
      </c>
      <c r="O2132" s="18">
        <v>17.184200000000001</v>
      </c>
      <c r="P2132" s="4">
        <f>IF('Data 1Q Ahead No Spaces'!T2132&lt;5,0,IF('Data 1Q Ahead No Spaces'!T2132&lt;11,1,IF('Data 1Q Ahead No Spaces'!T2132&lt;17,2,3)))</f>
        <v>1</v>
      </c>
      <c r="Q2132" s="18">
        <v>84386.12</v>
      </c>
      <c r="R2132" s="7">
        <f>VLOOKUP('Data 1Q Ahead No Spaces'!W2132,Industry!$A$2:$B$11,2,FALSE)</f>
        <v>2</v>
      </c>
    </row>
    <row r="2133" spans="1:18" ht="15" customHeight="1" x14ac:dyDescent="0.35">
      <c r="A2133" s="4">
        <f>IF('Data 1Q Ahead No Spaces'!A2133='Data 1Q Ahead No Spaces'!A2132,'Data to Use'!A2132,'Data to Use'!A2132+1)</f>
        <v>49</v>
      </c>
      <c r="B2133" s="18">
        <v>-0.14610000000000001</v>
      </c>
      <c r="C2133" s="18">
        <v>1.4373</v>
      </c>
      <c r="D2133" s="18">
        <v>-0.16009999999999999</v>
      </c>
      <c r="E2133" s="18">
        <v>19.878</v>
      </c>
      <c r="F2133" s="18">
        <v>17.7927</v>
      </c>
      <c r="G2133" s="18">
        <v>17.9634</v>
      </c>
      <c r="H2133" s="18">
        <v>82</v>
      </c>
      <c r="I2133" s="18">
        <v>39.149000000000001</v>
      </c>
      <c r="J2133" s="18">
        <v>36.552199999999999</v>
      </c>
      <c r="K2133" s="18">
        <v>25.626799999999999</v>
      </c>
      <c r="L2133" s="18">
        <v>14.309799999999999</v>
      </c>
      <c r="M2133" s="18">
        <v>42.632899999999999</v>
      </c>
      <c r="N2133" s="18">
        <v>29.889900000000001</v>
      </c>
      <c r="O2133" s="18">
        <v>16.690300000000001</v>
      </c>
      <c r="P2133" s="4">
        <f>IF('Data 1Q Ahead No Spaces'!T2133&lt;5,0,IF('Data 1Q Ahead No Spaces'!T2133&lt;11,1,IF('Data 1Q Ahead No Spaces'!T2133&lt;17,2,3)))</f>
        <v>1</v>
      </c>
      <c r="Q2133" s="18">
        <v>75019.98</v>
      </c>
      <c r="R2133" s="7">
        <f>VLOOKUP('Data 1Q Ahead No Spaces'!W2133,Industry!$A$2:$B$11,2,FALSE)</f>
        <v>2</v>
      </c>
    </row>
    <row r="2134" spans="1:18" ht="15" customHeight="1" x14ac:dyDescent="0.35">
      <c r="A2134" s="4">
        <f>IF('Data 1Q Ahead No Spaces'!A2134='Data 1Q Ahead No Spaces'!A2133,'Data to Use'!A2133,'Data to Use'!A2133+1)</f>
        <v>49</v>
      </c>
      <c r="B2134" s="18">
        <v>-0.434</v>
      </c>
      <c r="C2134" s="18">
        <v>1.3061</v>
      </c>
      <c r="D2134" s="18">
        <v>-0.47720000000000001</v>
      </c>
      <c r="E2134" s="18">
        <v>15.818999999999999</v>
      </c>
      <c r="F2134" s="18">
        <v>14.379300000000001</v>
      </c>
      <c r="G2134" s="18">
        <v>14.370699999999999</v>
      </c>
      <c r="H2134" s="18">
        <v>116</v>
      </c>
      <c r="I2134" s="18">
        <v>38.677399999999999</v>
      </c>
      <c r="J2134" s="18">
        <v>35.6248</v>
      </c>
      <c r="K2134" s="18">
        <v>25.296199999999999</v>
      </c>
      <c r="L2134" s="18">
        <v>13.7788</v>
      </c>
      <c r="M2134" s="18">
        <v>40.830500000000001</v>
      </c>
      <c r="N2134" s="18">
        <v>28.992599999999999</v>
      </c>
      <c r="O2134" s="18">
        <v>15.792199999999999</v>
      </c>
      <c r="P2134" s="4">
        <f>IF('Data 1Q Ahead No Spaces'!T2134&lt;5,0,IF('Data 1Q Ahead No Spaces'!T2134&lt;11,1,IF('Data 1Q Ahead No Spaces'!T2134&lt;17,2,3)))</f>
        <v>1</v>
      </c>
      <c r="Q2134" s="18">
        <v>59915.64</v>
      </c>
      <c r="R2134" s="7">
        <f>VLOOKUP('Data 1Q Ahead No Spaces'!W2134,Industry!$A$2:$B$11,2,FALSE)</f>
        <v>2</v>
      </c>
    </row>
    <row r="2135" spans="1:18" ht="15" customHeight="1" x14ac:dyDescent="0.35">
      <c r="A2135" s="4">
        <f>IF('Data 1Q Ahead No Spaces'!A2135='Data 1Q Ahead No Spaces'!A2134,'Data to Use'!A2134,'Data to Use'!A2134+1)</f>
        <v>49</v>
      </c>
      <c r="B2135" s="18">
        <v>-0.38279999999999997</v>
      </c>
      <c r="C2135" s="18">
        <v>1.1855</v>
      </c>
      <c r="D2135" s="18">
        <v>-0.42080000000000001</v>
      </c>
      <c r="E2135" s="18">
        <v>15.744199999999999</v>
      </c>
      <c r="F2135" s="18">
        <v>14.4109</v>
      </c>
      <c r="G2135" s="18">
        <v>14.4419</v>
      </c>
      <c r="H2135" s="18">
        <v>129</v>
      </c>
      <c r="I2135" s="18">
        <v>42.004100000000001</v>
      </c>
      <c r="J2135" s="18">
        <v>30.143599999999999</v>
      </c>
      <c r="K2135" s="18">
        <v>21.912400000000002</v>
      </c>
      <c r="L2135" s="18">
        <v>12.6616</v>
      </c>
      <c r="M2135" s="18">
        <v>37.564100000000003</v>
      </c>
      <c r="N2135" s="18">
        <v>27.3066</v>
      </c>
      <c r="O2135" s="18">
        <v>15.778499999999999</v>
      </c>
      <c r="P2135" s="4">
        <f>IF('Data 1Q Ahead No Spaces'!T2135&lt;5,0,IF('Data 1Q Ahead No Spaces'!T2135&lt;11,1,IF('Data 1Q Ahead No Spaces'!T2135&lt;17,2,3)))</f>
        <v>1</v>
      </c>
      <c r="Q2135" s="18">
        <v>66075.600000000006</v>
      </c>
      <c r="R2135" s="7">
        <f>VLOOKUP('Data 1Q Ahead No Spaces'!W2135,Industry!$A$2:$B$11,2,FALSE)</f>
        <v>2</v>
      </c>
    </row>
    <row r="2136" spans="1:18" ht="15" customHeight="1" x14ac:dyDescent="0.35">
      <c r="A2136" s="4">
        <f>IF('Data 1Q Ahead No Spaces'!A2136='Data 1Q Ahead No Spaces'!A2135,'Data to Use'!A2135,'Data to Use'!A2135+1)</f>
        <v>49</v>
      </c>
      <c r="B2136" s="18">
        <v>-0.45379999999999998</v>
      </c>
      <c r="C2136" s="18">
        <v>1.0641</v>
      </c>
      <c r="D2136" s="18">
        <v>-0.49719999999999998</v>
      </c>
      <c r="E2136" s="18">
        <v>16.907</v>
      </c>
      <c r="F2136" s="18">
        <v>15.2171</v>
      </c>
      <c r="G2136" s="18">
        <v>15.5349</v>
      </c>
      <c r="H2136" s="18">
        <v>129</v>
      </c>
      <c r="I2136" s="18">
        <v>43.067100000000003</v>
      </c>
      <c r="J2136" s="18">
        <v>28.702500000000001</v>
      </c>
      <c r="K2136" s="18">
        <v>21.131399999999999</v>
      </c>
      <c r="L2136" s="18">
        <v>12.3613</v>
      </c>
      <c r="M2136" s="18">
        <v>35.828899999999997</v>
      </c>
      <c r="N2136" s="18">
        <v>26.378</v>
      </c>
      <c r="O2136" s="18">
        <v>15.4305</v>
      </c>
      <c r="P2136" s="4">
        <f>IF('Data 1Q Ahead No Spaces'!T2136&lt;5,0,IF('Data 1Q Ahead No Spaces'!T2136&lt;11,1,IF('Data 1Q Ahead No Spaces'!T2136&lt;17,2,3)))</f>
        <v>1</v>
      </c>
      <c r="Q2136" s="18">
        <v>72266.850000000006</v>
      </c>
      <c r="R2136" s="7">
        <f>VLOOKUP('Data 1Q Ahead No Spaces'!W2136,Industry!$A$2:$B$11,2,FALSE)</f>
        <v>2</v>
      </c>
    </row>
    <row r="2137" spans="1:18" ht="15" customHeight="1" x14ac:dyDescent="0.35">
      <c r="A2137" s="4">
        <f>IF('Data 1Q Ahead No Spaces'!A2137='Data 1Q Ahead No Spaces'!A2136,'Data to Use'!A2136,'Data to Use'!A2136+1)</f>
        <v>49</v>
      </c>
      <c r="B2137" s="18">
        <v>-0.74180000000000001</v>
      </c>
      <c r="C2137" s="18">
        <v>0.99129999999999996</v>
      </c>
      <c r="D2137" s="18">
        <v>-0.81520000000000004</v>
      </c>
      <c r="E2137" s="18">
        <v>15.2845</v>
      </c>
      <c r="F2137" s="18">
        <v>13.353400000000001</v>
      </c>
      <c r="G2137" s="18">
        <v>13.6379</v>
      </c>
      <c r="H2137" s="18">
        <v>116</v>
      </c>
      <c r="I2137" s="18">
        <v>41.302500000000002</v>
      </c>
      <c r="J2137" s="18">
        <v>25.977799999999998</v>
      </c>
      <c r="K2137" s="18">
        <v>19.461600000000001</v>
      </c>
      <c r="L2137" s="18">
        <v>10.7295</v>
      </c>
      <c r="M2137" s="18">
        <v>33.482100000000003</v>
      </c>
      <c r="N2137" s="18">
        <v>25.083600000000001</v>
      </c>
      <c r="O2137" s="18">
        <v>13.828900000000001</v>
      </c>
      <c r="P2137" s="4">
        <f>IF('Data 1Q Ahead No Spaces'!T2137&lt;5,0,IF('Data 1Q Ahead No Spaces'!T2137&lt;11,1,IF('Data 1Q Ahead No Spaces'!T2137&lt;17,2,3)))</f>
        <v>1</v>
      </c>
      <c r="Q2137" s="18">
        <v>70450.100000000006</v>
      </c>
      <c r="R2137" s="7">
        <f>VLOOKUP('Data 1Q Ahead No Spaces'!W2137,Industry!$A$2:$B$11,2,FALSE)</f>
        <v>2</v>
      </c>
    </row>
    <row r="2138" spans="1:18" ht="15" customHeight="1" x14ac:dyDescent="0.35">
      <c r="A2138" s="4">
        <f>IF('Data 1Q Ahead No Spaces'!A2138='Data 1Q Ahead No Spaces'!A2137,'Data to Use'!A2137,'Data to Use'!A2137+1)</f>
        <v>49</v>
      </c>
      <c r="B2138" s="18">
        <v>-0.66249999999999998</v>
      </c>
      <c r="C2138" s="18">
        <v>1.1204000000000001</v>
      </c>
      <c r="D2138" s="18">
        <v>-0.72699999999999998</v>
      </c>
      <c r="E2138" s="18">
        <v>17.067699999999999</v>
      </c>
      <c r="F2138" s="18">
        <v>15.2707</v>
      </c>
      <c r="G2138" s="18">
        <v>15.593999999999999</v>
      </c>
      <c r="H2138" s="18">
        <v>133</v>
      </c>
      <c r="I2138" s="18">
        <v>39.630099999999999</v>
      </c>
      <c r="J2138" s="18">
        <v>33.059600000000003</v>
      </c>
      <c r="K2138" s="18">
        <v>23.611599999999999</v>
      </c>
      <c r="L2138" s="18">
        <v>13.101599999999999</v>
      </c>
      <c r="M2138" s="18">
        <v>40.014200000000002</v>
      </c>
      <c r="N2138" s="18">
        <v>28.578700000000001</v>
      </c>
      <c r="O2138" s="18">
        <v>15.857699999999999</v>
      </c>
      <c r="P2138" s="4">
        <f>IF('Data 1Q Ahead No Spaces'!T2138&lt;5,0,IF('Data 1Q Ahead No Spaces'!T2138&lt;11,1,IF('Data 1Q Ahead No Spaces'!T2138&lt;17,2,3)))</f>
        <v>1</v>
      </c>
      <c r="Q2138" s="18">
        <v>67453.66</v>
      </c>
      <c r="R2138" s="7">
        <f>VLOOKUP('Data 1Q Ahead No Spaces'!W2138,Industry!$A$2:$B$11,2,FALSE)</f>
        <v>2</v>
      </c>
    </row>
    <row r="2139" spans="1:18" ht="15" customHeight="1" x14ac:dyDescent="0.35">
      <c r="A2139" s="4">
        <f>IF('Data 1Q Ahead No Spaces'!A2139='Data 1Q Ahead No Spaces'!A2138,'Data to Use'!A2138,'Data to Use'!A2138+1)</f>
        <v>49</v>
      </c>
      <c r="B2139" s="18">
        <v>-0.34889999999999999</v>
      </c>
      <c r="C2139" s="18">
        <v>1.0399</v>
      </c>
      <c r="D2139" s="18">
        <v>-0.3831</v>
      </c>
      <c r="E2139" s="18">
        <v>16.598600000000001</v>
      </c>
      <c r="F2139" s="18">
        <v>15.0282</v>
      </c>
      <c r="G2139" s="18">
        <v>15.1761</v>
      </c>
      <c r="H2139" s="18">
        <v>142</v>
      </c>
      <c r="I2139" s="18">
        <v>40.968699999999998</v>
      </c>
      <c r="J2139" s="18">
        <v>33.704300000000003</v>
      </c>
      <c r="K2139" s="18">
        <v>24.1907</v>
      </c>
      <c r="L2139" s="18">
        <v>13.808199999999999</v>
      </c>
      <c r="M2139" s="18">
        <v>39.327399999999997</v>
      </c>
      <c r="N2139" s="18">
        <v>28.226600000000001</v>
      </c>
      <c r="O2139" s="18">
        <v>16.111899999999999</v>
      </c>
      <c r="P2139" s="4">
        <f>IF('Data 1Q Ahead No Spaces'!T2139&lt;5,0,IF('Data 1Q Ahead No Spaces'!T2139&lt;11,1,IF('Data 1Q Ahead No Spaces'!T2139&lt;17,2,3)))</f>
        <v>1</v>
      </c>
      <c r="Q2139" s="18">
        <v>62280.98</v>
      </c>
      <c r="R2139" s="7">
        <f>VLOOKUP('Data 1Q Ahead No Spaces'!W2139,Industry!$A$2:$B$11,2,FALSE)</f>
        <v>2</v>
      </c>
    </row>
    <row r="2140" spans="1:18" ht="15" customHeight="1" x14ac:dyDescent="0.35">
      <c r="A2140" s="4">
        <f>IF('Data 1Q Ahead No Spaces'!A2140='Data 1Q Ahead No Spaces'!A2139,'Data to Use'!A2139,'Data to Use'!A2139+1)</f>
        <v>49</v>
      </c>
      <c r="B2140" s="18">
        <v>0.1608</v>
      </c>
      <c r="C2140" s="18">
        <v>1.4026000000000001</v>
      </c>
      <c r="D2140" s="18">
        <v>0.17710000000000001</v>
      </c>
      <c r="E2140" s="18">
        <v>14.6732</v>
      </c>
      <c r="F2140" s="18">
        <v>13.4641</v>
      </c>
      <c r="G2140" s="18">
        <v>13.3203</v>
      </c>
      <c r="H2140" s="18">
        <v>153</v>
      </c>
      <c r="I2140" s="18">
        <v>39.417299999999997</v>
      </c>
      <c r="J2140" s="18">
        <v>45.172699999999999</v>
      </c>
      <c r="K2140" s="18">
        <v>29.1677</v>
      </c>
      <c r="L2140" s="18">
        <v>17.805900000000001</v>
      </c>
      <c r="M2140" s="18">
        <v>54.872199999999999</v>
      </c>
      <c r="N2140" s="18">
        <v>35.430599999999998</v>
      </c>
      <c r="O2140" s="18">
        <v>21.629100000000001</v>
      </c>
      <c r="P2140" s="4">
        <f>IF('Data 1Q Ahead No Spaces'!T2140&lt;5,0,IF('Data 1Q Ahead No Spaces'!T2140&lt;11,1,IF('Data 1Q Ahead No Spaces'!T2140&lt;17,2,3)))</f>
        <v>1</v>
      </c>
      <c r="Q2140" s="18">
        <v>72924.600000000006</v>
      </c>
      <c r="R2140" s="7">
        <f>VLOOKUP('Data 1Q Ahead No Spaces'!W2140,Industry!$A$2:$B$11,2,FALSE)</f>
        <v>2</v>
      </c>
    </row>
    <row r="2141" spans="1:18" ht="15" customHeight="1" x14ac:dyDescent="0.35">
      <c r="A2141" s="4">
        <f>IF('Data 1Q Ahead No Spaces'!A2141='Data 1Q Ahead No Spaces'!A2140,'Data to Use'!A2140,'Data to Use'!A2140+1)</f>
        <v>49</v>
      </c>
      <c r="B2141" s="18">
        <v>0.70169999999999999</v>
      </c>
      <c r="C2141" s="18">
        <v>1.6569</v>
      </c>
      <c r="D2141" s="18">
        <v>0.77470000000000006</v>
      </c>
      <c r="E2141" s="18">
        <v>12.5844</v>
      </c>
      <c r="F2141" s="18">
        <v>11.207800000000001</v>
      </c>
      <c r="G2141" s="18">
        <v>11.1234</v>
      </c>
      <c r="H2141" s="18">
        <v>154</v>
      </c>
      <c r="I2141" s="18">
        <v>36.902999999999999</v>
      </c>
      <c r="J2141" s="18">
        <v>58.176000000000002</v>
      </c>
      <c r="K2141" s="18">
        <v>34.853400000000001</v>
      </c>
      <c r="L2141" s="18">
        <v>21.468699999999998</v>
      </c>
      <c r="M2141" s="18">
        <v>66.916300000000007</v>
      </c>
      <c r="N2141" s="18">
        <v>40.089700000000001</v>
      </c>
      <c r="O2141" s="18">
        <v>24.694199999999999</v>
      </c>
      <c r="P2141" s="4">
        <f>IF('Data 1Q Ahead No Spaces'!T2141&lt;5,0,IF('Data 1Q Ahead No Spaces'!T2141&lt;11,1,IF('Data 1Q Ahead No Spaces'!T2141&lt;17,2,3)))</f>
        <v>1</v>
      </c>
      <c r="Q2141" s="18">
        <v>42091</v>
      </c>
      <c r="R2141" s="7">
        <f>VLOOKUP('Data 1Q Ahead No Spaces'!W2141,Industry!$A$2:$B$11,2,FALSE)</f>
        <v>2</v>
      </c>
    </row>
    <row r="2142" spans="1:18" ht="15" customHeight="1" x14ac:dyDescent="0.35">
      <c r="A2142" s="4">
        <f>IF('Data 1Q Ahead No Spaces'!A2142='Data 1Q Ahead No Spaces'!A2141,'Data to Use'!A2141,'Data to Use'!A2141+1)</f>
        <v>49</v>
      </c>
      <c r="B2142" s="18">
        <v>0.94720000000000004</v>
      </c>
      <c r="C2142" s="18">
        <v>1.9988999999999999</v>
      </c>
      <c r="D2142" s="18">
        <v>1.0733999999999999</v>
      </c>
      <c r="E2142" s="18">
        <v>5.5853999999999999</v>
      </c>
      <c r="F2142" s="18">
        <v>4.3475999999999999</v>
      </c>
      <c r="G2142" s="18">
        <v>4.1036999999999999</v>
      </c>
      <c r="H2142" s="18">
        <v>164</v>
      </c>
      <c r="I2142" s="18">
        <v>35.821899999999999</v>
      </c>
      <c r="J2142" s="18">
        <v>57.833399999999997</v>
      </c>
      <c r="K2142" s="18">
        <v>34.4709</v>
      </c>
      <c r="L2142" s="18">
        <v>20.716999999999999</v>
      </c>
      <c r="M2142" s="18">
        <v>67.774699999999996</v>
      </c>
      <c r="N2142" s="18">
        <v>40.396299999999997</v>
      </c>
      <c r="O2142" s="18">
        <v>24.278199999999998</v>
      </c>
      <c r="P2142" s="4">
        <f>IF('Data 1Q Ahead No Spaces'!T2142&lt;5,0,IF('Data 1Q Ahead No Spaces'!T2142&lt;11,1,IF('Data 1Q Ahead No Spaces'!T2142&lt;17,2,3)))</f>
        <v>1</v>
      </c>
      <c r="Q2142" s="18">
        <v>31762.5</v>
      </c>
      <c r="R2142" s="7">
        <f>VLOOKUP('Data 1Q Ahead No Spaces'!W2142,Industry!$A$2:$B$11,2,FALSE)</f>
        <v>2</v>
      </c>
    </row>
    <row r="2143" spans="1:18" ht="15" customHeight="1" x14ac:dyDescent="0.35">
      <c r="A2143" s="4">
        <f>IF('Data 1Q Ahead No Spaces'!A2143='Data 1Q Ahead No Spaces'!A2142,'Data to Use'!A2142,'Data to Use'!A2142+1)</f>
        <v>49</v>
      </c>
      <c r="B2143" s="18">
        <v>0.86519999999999997</v>
      </c>
      <c r="C2143" s="18">
        <v>2.1278999999999999</v>
      </c>
      <c r="D2143" s="18">
        <v>0.99870000000000003</v>
      </c>
      <c r="E2143" s="18">
        <v>11.156599999999999</v>
      </c>
      <c r="F2143" s="18">
        <v>10.0542</v>
      </c>
      <c r="G2143" s="18">
        <v>9.6265000000000001</v>
      </c>
      <c r="H2143" s="18">
        <v>166</v>
      </c>
      <c r="I2143" s="18">
        <v>37.024999999999999</v>
      </c>
      <c r="J2143" s="18">
        <v>54.694499999999998</v>
      </c>
      <c r="K2143" s="18">
        <v>33.261000000000003</v>
      </c>
      <c r="L2143" s="18">
        <v>20.250599999999999</v>
      </c>
      <c r="M2143" s="18">
        <v>64.4405</v>
      </c>
      <c r="N2143" s="18">
        <v>39.1877</v>
      </c>
      <c r="O2143" s="18">
        <v>23.859100000000002</v>
      </c>
      <c r="P2143" s="4">
        <f>IF('Data 1Q Ahead No Spaces'!T2143&lt;5,0,IF('Data 1Q Ahead No Spaces'!T2143&lt;11,1,IF('Data 1Q Ahead No Spaces'!T2143&lt;17,2,3)))</f>
        <v>1</v>
      </c>
      <c r="Q2143" s="18">
        <v>30417.22</v>
      </c>
      <c r="R2143" s="7">
        <f>VLOOKUP('Data 1Q Ahead No Spaces'!W2143,Industry!$A$2:$B$11,2,FALSE)</f>
        <v>2</v>
      </c>
    </row>
    <row r="2144" spans="1:18" ht="15" customHeight="1" x14ac:dyDescent="0.35">
      <c r="A2144" s="4">
        <f>IF('Data 1Q Ahead No Spaces'!A2144='Data 1Q Ahead No Spaces'!A2143,'Data to Use'!A2143,'Data to Use'!A2143+1)</f>
        <v>49</v>
      </c>
      <c r="B2144" s="18">
        <v>0.73429999999999995</v>
      </c>
      <c r="C2144" s="18">
        <v>2.4308999999999998</v>
      </c>
      <c r="D2144" s="18">
        <v>0.87119999999999997</v>
      </c>
      <c r="E2144" s="18">
        <v>9.9225999999999992</v>
      </c>
      <c r="F2144" s="18">
        <v>8.6774000000000004</v>
      </c>
      <c r="G2144" s="18">
        <v>8.2515999999999998</v>
      </c>
      <c r="H2144" s="18">
        <v>155</v>
      </c>
      <c r="I2144" s="18">
        <v>37.2301</v>
      </c>
      <c r="J2144" s="18">
        <v>54.562100000000001</v>
      </c>
      <c r="K2144" s="18">
        <v>33.770200000000003</v>
      </c>
      <c r="L2144" s="18">
        <v>20.313500000000001</v>
      </c>
      <c r="M2144" s="18">
        <v>61.568800000000003</v>
      </c>
      <c r="N2144" s="18">
        <v>38.106900000000003</v>
      </c>
      <c r="O2144" s="18">
        <v>22.9222</v>
      </c>
      <c r="P2144" s="4">
        <f>IF('Data 1Q Ahead No Spaces'!T2144&lt;5,0,IF('Data 1Q Ahead No Spaces'!T2144&lt;11,1,IF('Data 1Q Ahead No Spaces'!T2144&lt;17,2,3)))</f>
        <v>1</v>
      </c>
      <c r="Q2144" s="18">
        <v>31946.6</v>
      </c>
      <c r="R2144" s="7">
        <f>VLOOKUP('Data 1Q Ahead No Spaces'!W2144,Industry!$A$2:$B$11,2,FALSE)</f>
        <v>2</v>
      </c>
    </row>
    <row r="2145" spans="1:18" ht="15" customHeight="1" x14ac:dyDescent="0.35">
      <c r="A2145" s="4">
        <f>IF('Data 1Q Ahead No Spaces'!A2145='Data 1Q Ahead No Spaces'!A2144,'Data to Use'!A2144,'Data to Use'!A2144+1)</f>
        <v>49</v>
      </c>
      <c r="B2145" s="18">
        <v>0.46589999999999998</v>
      </c>
      <c r="C2145" s="18">
        <v>2.2492999999999999</v>
      </c>
      <c r="D2145" s="18">
        <v>0.55420000000000003</v>
      </c>
      <c r="E2145" s="18">
        <v>14.5191</v>
      </c>
      <c r="F2145" s="18">
        <v>13.297700000000001</v>
      </c>
      <c r="G2145" s="18">
        <v>12.732799999999999</v>
      </c>
      <c r="H2145" s="18">
        <v>131</v>
      </c>
      <c r="I2145" s="18">
        <v>38.111800000000002</v>
      </c>
      <c r="J2145" s="18">
        <v>52.505299999999998</v>
      </c>
      <c r="K2145" s="18">
        <v>33.894100000000002</v>
      </c>
      <c r="L2145" s="18">
        <v>20.0107</v>
      </c>
      <c r="M2145" s="18">
        <v>54.9099</v>
      </c>
      <c r="N2145" s="18">
        <v>35.446399999999997</v>
      </c>
      <c r="O2145" s="18">
        <v>20.927199999999999</v>
      </c>
      <c r="P2145" s="4">
        <f>IF('Data 1Q Ahead No Spaces'!T2145&lt;5,0,IF('Data 1Q Ahead No Spaces'!T2145&lt;11,1,IF('Data 1Q Ahead No Spaces'!T2145&lt;17,2,3)))</f>
        <v>1</v>
      </c>
      <c r="Q2145" s="18">
        <v>24718.33</v>
      </c>
      <c r="R2145" s="7">
        <f>VLOOKUP('Data 1Q Ahead No Spaces'!W2145,Industry!$A$2:$B$11,2,FALSE)</f>
        <v>2</v>
      </c>
    </row>
    <row r="2146" spans="1:18" ht="15" customHeight="1" x14ac:dyDescent="0.35">
      <c r="A2146" s="4">
        <f>IF('Data 1Q Ahead No Spaces'!A2146='Data 1Q Ahead No Spaces'!A2145,'Data to Use'!A2145,'Data to Use'!A2145+1)</f>
        <v>49</v>
      </c>
      <c r="B2146" s="18">
        <v>0.51049999999999995</v>
      </c>
      <c r="C2146" s="18">
        <v>1.9581</v>
      </c>
      <c r="D2146" s="18">
        <v>0.59550000000000003</v>
      </c>
      <c r="E2146" s="18">
        <v>12.1511</v>
      </c>
      <c r="F2146" s="18">
        <v>11.0647</v>
      </c>
      <c r="G2146" s="18">
        <v>10.3597</v>
      </c>
      <c r="H2146" s="18">
        <v>139</v>
      </c>
      <c r="I2146" s="18">
        <v>38.548900000000003</v>
      </c>
      <c r="J2146" s="18">
        <v>49.695999999999998</v>
      </c>
      <c r="K2146" s="18">
        <v>32.188000000000002</v>
      </c>
      <c r="L2146" s="18">
        <v>19.157299999999999</v>
      </c>
      <c r="M2146" s="18">
        <v>54.393099999999997</v>
      </c>
      <c r="N2146" s="18">
        <v>35.2303</v>
      </c>
      <c r="O2146" s="18">
        <v>20.968</v>
      </c>
      <c r="P2146" s="4">
        <f>IF('Data 1Q Ahead No Spaces'!T2146&lt;5,0,IF('Data 1Q Ahead No Spaces'!T2146&lt;11,1,IF('Data 1Q Ahead No Spaces'!T2146&lt;17,2,3)))</f>
        <v>1</v>
      </c>
      <c r="Q2146" s="18">
        <v>28751.98</v>
      </c>
      <c r="R2146" s="7">
        <f>VLOOKUP('Data 1Q Ahead No Spaces'!W2146,Industry!$A$2:$B$11,2,FALSE)</f>
        <v>2</v>
      </c>
    </row>
    <row r="2147" spans="1:18" ht="15" customHeight="1" x14ac:dyDescent="0.35">
      <c r="A2147" s="4">
        <f>IF('Data 1Q Ahead No Spaces'!A2147='Data 1Q Ahead No Spaces'!A2146,'Data to Use'!A2146,'Data to Use'!A2146+1)</f>
        <v>49</v>
      </c>
      <c r="B2147" s="18">
        <v>9.7699999999999995E-2</v>
      </c>
      <c r="C2147" s="18">
        <v>1.8456000000000001</v>
      </c>
      <c r="D2147" s="18">
        <v>0.11360000000000001</v>
      </c>
      <c r="E2147" s="18">
        <v>14.058400000000001</v>
      </c>
      <c r="F2147" s="18">
        <v>12.802899999999999</v>
      </c>
      <c r="G2147" s="18">
        <v>12.233599999999999</v>
      </c>
      <c r="H2147" s="18">
        <v>137</v>
      </c>
      <c r="I2147" s="18">
        <v>39.857999999999997</v>
      </c>
      <c r="J2147" s="18">
        <v>46.685299999999998</v>
      </c>
      <c r="K2147" s="18">
        <v>31.36</v>
      </c>
      <c r="L2147" s="18">
        <v>18.607800000000001</v>
      </c>
      <c r="M2147" s="18">
        <v>48.868899999999996</v>
      </c>
      <c r="N2147" s="18">
        <v>32.826799999999999</v>
      </c>
      <c r="O2147" s="18">
        <v>19.478100000000001</v>
      </c>
      <c r="P2147" s="4">
        <f>IF('Data 1Q Ahead No Spaces'!T2147&lt;5,0,IF('Data 1Q Ahead No Spaces'!T2147&lt;11,1,IF('Data 1Q Ahead No Spaces'!T2147&lt;17,2,3)))</f>
        <v>1</v>
      </c>
      <c r="Q2147" s="18">
        <v>28871.119999999999</v>
      </c>
      <c r="R2147" s="7">
        <f>VLOOKUP('Data 1Q Ahead No Spaces'!W2147,Industry!$A$2:$B$11,2,FALSE)</f>
        <v>2</v>
      </c>
    </row>
    <row r="2148" spans="1:18" ht="15" customHeight="1" x14ac:dyDescent="0.35">
      <c r="A2148" s="4">
        <f>IF('Data 1Q Ahead No Spaces'!A2148='Data 1Q Ahead No Spaces'!A2147,'Data to Use'!A2147,'Data to Use'!A2147+1)</f>
        <v>49</v>
      </c>
      <c r="B2148" s="18">
        <v>1.8200000000000001E-2</v>
      </c>
      <c r="C2148" s="18">
        <v>1.7570000000000001</v>
      </c>
      <c r="D2148" s="18">
        <v>2.1100000000000001E-2</v>
      </c>
      <c r="E2148" s="18">
        <v>12.729200000000001</v>
      </c>
      <c r="F2148" s="18">
        <v>10.9514</v>
      </c>
      <c r="G2148" s="18">
        <v>10.9375</v>
      </c>
      <c r="H2148" s="18">
        <v>144</v>
      </c>
      <c r="I2148" s="18">
        <v>39.979700000000001</v>
      </c>
      <c r="J2148" s="18">
        <v>38.164000000000001</v>
      </c>
      <c r="K2148" s="18">
        <v>25.903600000000001</v>
      </c>
      <c r="L2148" s="18">
        <v>15.257899999999999</v>
      </c>
      <c r="M2148" s="18">
        <v>47.331200000000003</v>
      </c>
      <c r="N2148" s="18">
        <v>32.125700000000002</v>
      </c>
      <c r="O2148" s="18">
        <v>18.922899999999998</v>
      </c>
      <c r="P2148" s="4">
        <f>IF('Data 1Q Ahead No Spaces'!T2148&lt;5,0,IF('Data 1Q Ahead No Spaces'!T2148&lt;11,1,IF('Data 1Q Ahead No Spaces'!T2148&lt;17,2,3)))</f>
        <v>1</v>
      </c>
      <c r="Q2148" s="18">
        <v>34960.559999999998</v>
      </c>
      <c r="R2148" s="7">
        <f>VLOOKUP('Data 1Q Ahead No Spaces'!W2148,Industry!$A$2:$B$11,2,FALSE)</f>
        <v>2</v>
      </c>
    </row>
    <row r="2149" spans="1:18" ht="15" customHeight="1" x14ac:dyDescent="0.35">
      <c r="A2149" s="4">
        <f>IF('Data 1Q Ahead No Spaces'!A2149='Data 1Q Ahead No Spaces'!A2148,'Data to Use'!A2148,'Data to Use'!A2148+1)</f>
        <v>49</v>
      </c>
      <c r="B2149" s="18">
        <v>-7.1599999999999997E-2</v>
      </c>
      <c r="C2149" s="18">
        <v>1.569</v>
      </c>
      <c r="D2149" s="18">
        <v>-8.2299999999999998E-2</v>
      </c>
      <c r="E2149" s="18">
        <v>18.111999999999998</v>
      </c>
      <c r="F2149" s="18">
        <v>17.056000000000001</v>
      </c>
      <c r="G2149" s="18">
        <v>16.128</v>
      </c>
      <c r="H2149" s="18">
        <v>125</v>
      </c>
      <c r="I2149" s="18">
        <v>40.844099999999997</v>
      </c>
      <c r="J2149" s="18">
        <v>32.900199999999998</v>
      </c>
      <c r="K2149" s="18">
        <v>22.963699999999999</v>
      </c>
      <c r="L2149" s="18">
        <v>13.437799999999999</v>
      </c>
      <c r="M2149" s="18">
        <v>43.270699999999998</v>
      </c>
      <c r="N2149" s="18">
        <v>30.202100000000002</v>
      </c>
      <c r="O2149" s="18">
        <v>17.673500000000001</v>
      </c>
      <c r="P2149" s="4">
        <f>IF('Data 1Q Ahead No Spaces'!T2149&lt;5,0,IF('Data 1Q Ahead No Spaces'!T2149&lt;11,1,IF('Data 1Q Ahead No Spaces'!T2149&lt;17,2,3)))</f>
        <v>1</v>
      </c>
      <c r="Q2149" s="18">
        <v>37015.11</v>
      </c>
      <c r="R2149" s="7">
        <f>VLOOKUP('Data 1Q Ahead No Spaces'!W2149,Industry!$A$2:$B$11,2,FALSE)</f>
        <v>2</v>
      </c>
    </row>
    <row r="2150" spans="1:18" ht="15" customHeight="1" x14ac:dyDescent="0.35">
      <c r="A2150" s="4">
        <f>IF('Data 1Q Ahead No Spaces'!A2150='Data 1Q Ahead No Spaces'!A2149,'Data to Use'!A2149,'Data to Use'!A2149+1)</f>
        <v>49</v>
      </c>
      <c r="B2150" s="18">
        <v>-4.4200000000000003E-2</v>
      </c>
      <c r="C2150" s="18">
        <v>1.4944</v>
      </c>
      <c r="D2150" s="18">
        <v>-5.04E-2</v>
      </c>
      <c r="E2150" s="18">
        <v>18.0672</v>
      </c>
      <c r="F2150" s="18">
        <v>16.2941</v>
      </c>
      <c r="G2150" s="18">
        <v>15.9748</v>
      </c>
      <c r="H2150" s="18">
        <v>119</v>
      </c>
      <c r="I2150" s="18">
        <v>41.091299999999997</v>
      </c>
      <c r="J2150" s="18">
        <v>32.365400000000001</v>
      </c>
      <c r="K2150" s="18">
        <v>22.610500000000002</v>
      </c>
      <c r="L2150" s="18">
        <v>13.2994</v>
      </c>
      <c r="M2150" s="18">
        <v>43.143099999999997</v>
      </c>
      <c r="N2150" s="18">
        <v>30.139800000000001</v>
      </c>
      <c r="O2150" s="18">
        <v>17.728100000000001</v>
      </c>
      <c r="P2150" s="4">
        <f>IF('Data 1Q Ahead No Spaces'!T2150&lt;5,0,IF('Data 1Q Ahead No Spaces'!T2150&lt;11,1,IF('Data 1Q Ahead No Spaces'!T2150&lt;17,2,3)))</f>
        <v>1</v>
      </c>
      <c r="Q2150" s="18">
        <v>31666</v>
      </c>
      <c r="R2150" s="7">
        <f>VLOOKUP('Data 1Q Ahead No Spaces'!W2150,Industry!$A$2:$B$11,2,FALSE)</f>
        <v>2</v>
      </c>
    </row>
    <row r="2151" spans="1:18" ht="15" customHeight="1" x14ac:dyDescent="0.35">
      <c r="A2151" s="4">
        <f>IF('Data 1Q Ahead No Spaces'!A2151='Data 1Q Ahead No Spaces'!A2150,'Data to Use'!A2150,'Data to Use'!A2150+1)</f>
        <v>49</v>
      </c>
      <c r="B2151" s="18">
        <v>2.0000000000000001E-4</v>
      </c>
      <c r="C2151" s="18">
        <v>1.4410000000000001</v>
      </c>
      <c r="D2151" s="18">
        <v>2.9999999999999997E-4</v>
      </c>
      <c r="E2151" s="18">
        <v>20.1008</v>
      </c>
      <c r="F2151" s="18">
        <v>18.3782</v>
      </c>
      <c r="G2151" s="18">
        <v>18.025200000000002</v>
      </c>
      <c r="H2151" s="18">
        <v>119</v>
      </c>
      <c r="I2151" s="18">
        <v>40.637500000000003</v>
      </c>
      <c r="J2151" s="18">
        <v>31.533300000000001</v>
      </c>
      <c r="K2151" s="18">
        <v>22.055900000000001</v>
      </c>
      <c r="L2151" s="18">
        <v>12.814399999999999</v>
      </c>
      <c r="M2151" s="18">
        <v>42.969799999999999</v>
      </c>
      <c r="N2151" s="18">
        <v>30.055199999999999</v>
      </c>
      <c r="O2151" s="18">
        <v>17.4619</v>
      </c>
      <c r="P2151" s="4">
        <f>IF('Data 1Q Ahead No Spaces'!T2151&lt;5,0,IF('Data 1Q Ahead No Spaces'!T2151&lt;11,1,IF('Data 1Q Ahead No Spaces'!T2151&lt;17,2,3)))</f>
        <v>1</v>
      </c>
      <c r="Q2151" s="18">
        <v>38585.89</v>
      </c>
      <c r="R2151" s="7">
        <f>VLOOKUP('Data 1Q Ahead No Spaces'!W2151,Industry!$A$2:$B$11,2,FALSE)</f>
        <v>2</v>
      </c>
    </row>
    <row r="2152" spans="1:18" ht="15" customHeight="1" x14ac:dyDescent="0.35">
      <c r="A2152" s="4">
        <f>IF('Data 1Q Ahead No Spaces'!A2152='Data 1Q Ahead No Spaces'!A2151,'Data to Use'!A2151,'Data to Use'!A2151+1)</f>
        <v>49</v>
      </c>
      <c r="B2152" s="18">
        <v>-5.8999999999999999E-3</v>
      </c>
      <c r="C2152" s="18">
        <v>1.4168000000000001</v>
      </c>
      <c r="D2152" s="18">
        <v>-6.7000000000000002E-3</v>
      </c>
      <c r="E2152" s="18">
        <v>17.9831</v>
      </c>
      <c r="F2152" s="18">
        <v>15.186400000000001</v>
      </c>
      <c r="G2152" s="18">
        <v>15.2712</v>
      </c>
      <c r="H2152" s="18">
        <v>118</v>
      </c>
      <c r="I2152" s="18">
        <v>40.951099999999997</v>
      </c>
      <c r="J2152" s="18">
        <v>33.5411</v>
      </c>
      <c r="K2152" s="18">
        <v>23.431699999999999</v>
      </c>
      <c r="L2152" s="18">
        <v>13.7355</v>
      </c>
      <c r="M2152" s="18">
        <v>43.144199999999998</v>
      </c>
      <c r="N2152" s="18">
        <v>30.1404</v>
      </c>
      <c r="O2152" s="18">
        <v>17.667999999999999</v>
      </c>
      <c r="P2152" s="4">
        <f>IF('Data 1Q Ahead No Spaces'!T2152&lt;5,0,IF('Data 1Q Ahead No Spaces'!T2152&lt;11,1,IF('Data 1Q Ahead No Spaces'!T2152&lt;17,2,3)))</f>
        <v>1</v>
      </c>
      <c r="Q2152" s="18">
        <v>39215.46</v>
      </c>
      <c r="R2152" s="7">
        <f>VLOOKUP('Data 1Q Ahead No Spaces'!W2152,Industry!$A$2:$B$11,2,FALSE)</f>
        <v>2</v>
      </c>
    </row>
    <row r="2153" spans="1:18" ht="15" customHeight="1" x14ac:dyDescent="0.35">
      <c r="A2153" s="4">
        <f>IF('Data 1Q Ahead No Spaces'!A2153='Data 1Q Ahead No Spaces'!A2152,'Data to Use'!A2152,'Data to Use'!A2152+1)</f>
        <v>49</v>
      </c>
      <c r="B2153" s="18">
        <v>-5.5199999999999999E-2</v>
      </c>
      <c r="C2153" s="18">
        <v>1.4432</v>
      </c>
      <c r="D2153" s="18">
        <v>-6.2600000000000003E-2</v>
      </c>
      <c r="E2153" s="18">
        <v>21.110199999999999</v>
      </c>
      <c r="F2153" s="18">
        <v>19.305099999999999</v>
      </c>
      <c r="G2153" s="18">
        <v>18.821999999999999</v>
      </c>
      <c r="H2153" s="18">
        <v>118</v>
      </c>
      <c r="I2153" s="18">
        <v>40.668900000000001</v>
      </c>
      <c r="J2153" s="18">
        <v>35.2226</v>
      </c>
      <c r="K2153" s="18">
        <v>24.489699999999999</v>
      </c>
      <c r="L2153" s="18">
        <v>14.3246</v>
      </c>
      <c r="M2153" s="18">
        <v>43.826000000000001</v>
      </c>
      <c r="N2153" s="18">
        <v>30.471499999999999</v>
      </c>
      <c r="O2153" s="18">
        <v>17.823499999999999</v>
      </c>
      <c r="P2153" s="4">
        <f>IF('Data 1Q Ahead No Spaces'!T2153&lt;5,0,IF('Data 1Q Ahead No Spaces'!T2153&lt;11,1,IF('Data 1Q Ahead No Spaces'!T2153&lt;17,2,3)))</f>
        <v>1</v>
      </c>
      <c r="Q2153" s="18">
        <v>48680.4</v>
      </c>
      <c r="R2153" s="7">
        <f>VLOOKUP('Data 1Q Ahead No Spaces'!W2153,Industry!$A$2:$B$11,2,FALSE)</f>
        <v>2</v>
      </c>
    </row>
    <row r="2154" spans="1:18" ht="15" customHeight="1" x14ac:dyDescent="0.35">
      <c r="A2154" s="4">
        <f>IF('Data 1Q Ahead No Spaces'!A2154='Data 1Q Ahead No Spaces'!A2153,'Data to Use'!A2153,'Data to Use'!A2153+1)</f>
        <v>49</v>
      </c>
      <c r="B2154" s="18">
        <v>-0.1255</v>
      </c>
      <c r="C2154" s="18">
        <v>1.3464</v>
      </c>
      <c r="D2154" s="18">
        <v>-0.14230000000000001</v>
      </c>
      <c r="E2154" s="18">
        <v>19.907599999999999</v>
      </c>
      <c r="F2154" s="18">
        <v>17.3613</v>
      </c>
      <c r="G2154" s="18">
        <v>17.6387</v>
      </c>
      <c r="H2154" s="18">
        <v>119</v>
      </c>
      <c r="I2154" s="18">
        <v>41.387</v>
      </c>
      <c r="J2154" s="18">
        <v>34.506500000000003</v>
      </c>
      <c r="K2154" s="18">
        <v>24.528500000000001</v>
      </c>
      <c r="L2154" s="18">
        <v>14.2812</v>
      </c>
      <c r="M2154" s="18">
        <v>40.679000000000002</v>
      </c>
      <c r="N2154" s="18">
        <v>28.9162</v>
      </c>
      <c r="O2154" s="18">
        <v>16.835799999999999</v>
      </c>
      <c r="P2154" s="4">
        <f>IF('Data 1Q Ahead No Spaces'!T2154&lt;5,0,IF('Data 1Q Ahead No Spaces'!T2154&lt;11,1,IF('Data 1Q Ahead No Spaces'!T2154&lt;17,2,3)))</f>
        <v>1</v>
      </c>
      <c r="Q2154" s="18">
        <v>55139.02</v>
      </c>
      <c r="R2154" s="7">
        <f>VLOOKUP('Data 1Q Ahead No Spaces'!W2154,Industry!$A$2:$B$11,2,FALSE)</f>
        <v>2</v>
      </c>
    </row>
    <row r="2155" spans="1:18" ht="15" customHeight="1" x14ac:dyDescent="0.35">
      <c r="A2155" s="4">
        <f>IF('Data 1Q Ahead No Spaces'!A2155='Data 1Q Ahead No Spaces'!A2154,'Data to Use'!A2154,'Data to Use'!A2154+1)</f>
        <v>49</v>
      </c>
      <c r="B2155" s="18">
        <v>-0.47699999999999998</v>
      </c>
      <c r="C2155" s="18">
        <v>1.4550000000000001</v>
      </c>
      <c r="D2155" s="18">
        <v>-0.54420000000000002</v>
      </c>
      <c r="E2155" s="18">
        <v>18.325600000000001</v>
      </c>
      <c r="F2155" s="18">
        <v>16.077500000000001</v>
      </c>
      <c r="G2155" s="18">
        <v>16.046500000000002</v>
      </c>
      <c r="H2155" s="18">
        <v>129</v>
      </c>
      <c r="I2155" s="18">
        <v>39.306199999999997</v>
      </c>
      <c r="J2155" s="18">
        <v>34.281700000000001</v>
      </c>
      <c r="K2155" s="18">
        <v>24.013000000000002</v>
      </c>
      <c r="L2155" s="18">
        <v>13.4748</v>
      </c>
      <c r="M2155" s="18">
        <v>42.763300000000001</v>
      </c>
      <c r="N2155" s="18">
        <v>29.954000000000001</v>
      </c>
      <c r="O2155" s="18">
        <v>16.808599999999998</v>
      </c>
      <c r="P2155" s="4">
        <f>IF('Data 1Q Ahead No Spaces'!T2155&lt;5,0,IF('Data 1Q Ahead No Spaces'!T2155&lt;11,1,IF('Data 1Q Ahead No Spaces'!T2155&lt;17,2,3)))</f>
        <v>1</v>
      </c>
      <c r="Q2155" s="18">
        <v>48610.48</v>
      </c>
      <c r="R2155" s="7">
        <f>VLOOKUP('Data 1Q Ahead No Spaces'!W2155,Industry!$A$2:$B$11,2,FALSE)</f>
        <v>2</v>
      </c>
    </row>
    <row r="2156" spans="1:18" ht="15" customHeight="1" x14ac:dyDescent="0.35">
      <c r="A2156" s="4">
        <f>IF('Data 1Q Ahead No Spaces'!A2156='Data 1Q Ahead No Spaces'!A2155,'Data to Use'!A2155,'Data to Use'!A2155+1)</f>
        <v>49</v>
      </c>
      <c r="B2156" s="18">
        <v>-3.8399999999999997E-2</v>
      </c>
      <c r="C2156" s="18">
        <v>1.375</v>
      </c>
      <c r="D2156" s="18">
        <v>-4.3499999999999997E-2</v>
      </c>
      <c r="E2156" s="18">
        <v>17.007200000000001</v>
      </c>
      <c r="F2156" s="18">
        <v>15.481999999999999</v>
      </c>
      <c r="G2156" s="18">
        <v>14.9209</v>
      </c>
      <c r="H2156" s="18">
        <v>139</v>
      </c>
      <c r="I2156" s="18">
        <v>41.673900000000003</v>
      </c>
      <c r="J2156" s="18">
        <v>37.664400000000001</v>
      </c>
      <c r="K2156" s="18">
        <v>26.686699999999998</v>
      </c>
      <c r="L2156" s="18">
        <v>15.696199999999999</v>
      </c>
      <c r="M2156" s="18">
        <v>41.135300000000001</v>
      </c>
      <c r="N2156" s="18">
        <v>29.146000000000001</v>
      </c>
      <c r="O2156" s="18">
        <v>17.142700000000001</v>
      </c>
      <c r="P2156" s="4">
        <f>IF('Data 1Q Ahead No Spaces'!T2156&lt;5,0,IF('Data 1Q Ahead No Spaces'!T2156&lt;11,1,IF('Data 1Q Ahead No Spaces'!T2156&lt;17,2,3)))</f>
        <v>1</v>
      </c>
      <c r="Q2156" s="18">
        <v>52656.52</v>
      </c>
      <c r="R2156" s="7">
        <f>VLOOKUP('Data 1Q Ahead No Spaces'!W2156,Industry!$A$2:$B$11,2,FALSE)</f>
        <v>2</v>
      </c>
    </row>
    <row r="2157" spans="1:18" ht="15" customHeight="1" x14ac:dyDescent="0.35">
      <c r="A2157" s="4">
        <f>IF('Data 1Q Ahead No Spaces'!A2157='Data 1Q Ahead No Spaces'!A2156,'Data to Use'!A2156,'Data to Use'!A2156+1)</f>
        <v>49</v>
      </c>
      <c r="B2157" s="18">
        <v>-0.15160000000000001</v>
      </c>
      <c r="C2157" s="18">
        <v>1.5016</v>
      </c>
      <c r="D2157" s="18">
        <v>-0.17199999999999999</v>
      </c>
      <c r="E2157" s="18">
        <v>17.6554</v>
      </c>
      <c r="F2157" s="18">
        <v>15.8378</v>
      </c>
      <c r="G2157" s="18">
        <v>15.6554</v>
      </c>
      <c r="H2157" s="18">
        <v>148</v>
      </c>
      <c r="I2157" s="18">
        <v>39.697299999999998</v>
      </c>
      <c r="J2157" s="18">
        <v>38.408000000000001</v>
      </c>
      <c r="K2157" s="18">
        <v>26.5716</v>
      </c>
      <c r="L2157" s="18">
        <v>15.2469</v>
      </c>
      <c r="M2157" s="18">
        <v>44.545299999999997</v>
      </c>
      <c r="N2157" s="18">
        <v>30.817499999999999</v>
      </c>
      <c r="O2157" s="18">
        <v>17.683299999999999</v>
      </c>
      <c r="P2157" s="4">
        <f>IF('Data 1Q Ahead No Spaces'!T2157&lt;5,0,IF('Data 1Q Ahead No Spaces'!T2157&lt;11,1,IF('Data 1Q Ahead No Spaces'!T2157&lt;17,2,3)))</f>
        <v>1</v>
      </c>
      <c r="Q2157" s="18">
        <v>60885.02</v>
      </c>
      <c r="R2157" s="7">
        <f>VLOOKUP('Data 1Q Ahead No Spaces'!W2157,Industry!$A$2:$B$11,2,FALSE)</f>
        <v>2</v>
      </c>
    </row>
    <row r="2158" spans="1:18" ht="15" customHeight="1" x14ac:dyDescent="0.35">
      <c r="A2158" s="4">
        <f>IF('Data 1Q Ahead No Spaces'!A2158='Data 1Q Ahead No Spaces'!A2157,'Data to Use'!A2157,'Data to Use'!A2157+1)</f>
        <v>49</v>
      </c>
      <c r="B2158" s="18">
        <v>-0.18329999999999999</v>
      </c>
      <c r="C2158" s="18">
        <v>1.4523999999999999</v>
      </c>
      <c r="D2158" s="18">
        <v>-0.2087</v>
      </c>
      <c r="E2158" s="18">
        <v>16.6797</v>
      </c>
      <c r="F2158" s="18">
        <v>15.3987</v>
      </c>
      <c r="G2158" s="18">
        <v>14.548999999999999</v>
      </c>
      <c r="H2158" s="18">
        <v>153</v>
      </c>
      <c r="I2158" s="18">
        <v>39.984999999999999</v>
      </c>
      <c r="J2158" s="18">
        <v>37.977899999999998</v>
      </c>
      <c r="K2158" s="18">
        <v>26.567</v>
      </c>
      <c r="L2158" s="18">
        <v>15.185499999999999</v>
      </c>
      <c r="M2158" s="18">
        <v>42.951500000000003</v>
      </c>
      <c r="N2158" s="18">
        <v>30.046199999999999</v>
      </c>
      <c r="O2158" s="18">
        <v>17.174199999999999</v>
      </c>
      <c r="P2158" s="4">
        <f>IF('Data 1Q Ahead No Spaces'!T2158&lt;5,0,IF('Data 1Q Ahead No Spaces'!T2158&lt;11,1,IF('Data 1Q Ahead No Spaces'!T2158&lt;17,2,3)))</f>
        <v>1</v>
      </c>
      <c r="Q2158" s="18">
        <v>59904</v>
      </c>
      <c r="R2158" s="7">
        <f>VLOOKUP('Data 1Q Ahead No Spaces'!W2158,Industry!$A$2:$B$11,2,FALSE)</f>
        <v>2</v>
      </c>
    </row>
    <row r="2159" spans="1:18" ht="15" customHeight="1" x14ac:dyDescent="0.35">
      <c r="A2159" s="4">
        <f>IF('Data 1Q Ahead No Spaces'!A2159='Data 1Q Ahead No Spaces'!A2158,'Data to Use'!A2158,'Data to Use'!A2158+1)</f>
        <v>49</v>
      </c>
      <c r="B2159" s="18">
        <v>9.98E-2</v>
      </c>
      <c r="C2159" s="18">
        <v>1.4087000000000001</v>
      </c>
      <c r="D2159" s="18">
        <v>0.11310000000000001</v>
      </c>
      <c r="E2159" s="18">
        <v>18.525300000000001</v>
      </c>
      <c r="F2159" s="18">
        <v>16.4937</v>
      </c>
      <c r="G2159" s="18">
        <v>16.518999999999998</v>
      </c>
      <c r="H2159" s="18">
        <v>158</v>
      </c>
      <c r="I2159" s="18">
        <v>42.152000000000001</v>
      </c>
      <c r="J2159" s="18">
        <v>36.879199999999997</v>
      </c>
      <c r="K2159" s="18">
        <v>25.788399999999999</v>
      </c>
      <c r="L2159" s="18">
        <v>15.545299999999999</v>
      </c>
      <c r="M2159" s="18">
        <v>43.006999999999998</v>
      </c>
      <c r="N2159" s="18">
        <v>30.0733</v>
      </c>
      <c r="O2159" s="18">
        <v>18.128299999999999</v>
      </c>
      <c r="P2159" s="4">
        <f>IF('Data 1Q Ahead No Spaces'!T2159&lt;5,0,IF('Data 1Q Ahead No Spaces'!T2159&lt;11,1,IF('Data 1Q Ahead No Spaces'!T2159&lt;17,2,3)))</f>
        <v>1</v>
      </c>
      <c r="Q2159" s="18">
        <v>56074.92</v>
      </c>
      <c r="R2159" s="7">
        <f>VLOOKUP('Data 1Q Ahead No Spaces'!W2159,Industry!$A$2:$B$11,2,FALSE)</f>
        <v>2</v>
      </c>
    </row>
    <row r="2160" spans="1:18" ht="15" customHeight="1" x14ac:dyDescent="0.35">
      <c r="A2160" s="4">
        <f>IF('Data 1Q Ahead No Spaces'!A2160='Data 1Q Ahead No Spaces'!A2159,'Data to Use'!A2159,'Data to Use'!A2159+1)</f>
        <v>49</v>
      </c>
      <c r="B2160" s="18">
        <v>0.50339999999999996</v>
      </c>
      <c r="C2160" s="18">
        <v>1.8105</v>
      </c>
      <c r="D2160" s="18">
        <v>0.5746</v>
      </c>
      <c r="E2160" s="18">
        <v>14.283200000000001</v>
      </c>
      <c r="F2160" s="18">
        <v>12.6416</v>
      </c>
      <c r="G2160" s="18">
        <v>12.144500000000001</v>
      </c>
      <c r="H2160" s="18">
        <v>173</v>
      </c>
      <c r="I2160" s="18">
        <v>38.546100000000003</v>
      </c>
      <c r="J2160" s="18">
        <v>42.166400000000003</v>
      </c>
      <c r="K2160" s="18">
        <v>28.052299999999999</v>
      </c>
      <c r="L2160" s="18">
        <v>17.359200000000001</v>
      </c>
      <c r="M2160" s="18">
        <v>50.313800000000001</v>
      </c>
      <c r="N2160" s="18">
        <v>33.472499999999997</v>
      </c>
      <c r="O2160" s="18">
        <v>20.7134</v>
      </c>
      <c r="P2160" s="4">
        <f>IF('Data 1Q Ahead No Spaces'!T2160&lt;5,0,IF('Data 1Q Ahead No Spaces'!T2160&lt;11,1,IF('Data 1Q Ahead No Spaces'!T2160&lt;17,2,3)))</f>
        <v>1</v>
      </c>
      <c r="Q2160" s="18">
        <v>55270.559999999998</v>
      </c>
      <c r="R2160" s="7">
        <f>VLOOKUP('Data 1Q Ahead No Spaces'!W2160,Industry!$A$2:$B$11,2,FALSE)</f>
        <v>2</v>
      </c>
    </row>
    <row r="2161" spans="1:18" ht="15" customHeight="1" x14ac:dyDescent="0.35">
      <c r="A2161" s="4">
        <f>IF('Data 1Q Ahead No Spaces'!A2161='Data 1Q Ahead No Spaces'!A2160,'Data to Use'!A2160,'Data to Use'!A2160+1)</f>
        <v>49</v>
      </c>
      <c r="B2161" s="18">
        <v>0.4788</v>
      </c>
      <c r="C2161" s="18">
        <v>1.9887000000000001</v>
      </c>
      <c r="D2161" s="18">
        <v>0.55000000000000004</v>
      </c>
      <c r="E2161" s="18">
        <v>13.904500000000001</v>
      </c>
      <c r="F2161" s="18">
        <v>12.0899</v>
      </c>
      <c r="G2161" s="18">
        <v>12.0169</v>
      </c>
      <c r="H2161" s="18">
        <v>178</v>
      </c>
      <c r="I2161" s="18">
        <v>38.203499999999998</v>
      </c>
      <c r="J2161" s="18">
        <v>46.130499999999998</v>
      </c>
      <c r="K2161" s="18">
        <v>30.116900000000001</v>
      </c>
      <c r="L2161" s="18">
        <v>18.837700000000002</v>
      </c>
      <c r="M2161" s="18">
        <v>53.171300000000002</v>
      </c>
      <c r="N2161" s="18">
        <v>34.7136</v>
      </c>
      <c r="O2161" s="18">
        <v>21.712800000000001</v>
      </c>
      <c r="P2161" s="4">
        <f>IF('Data 1Q Ahead No Spaces'!T2161&lt;5,0,IF('Data 1Q Ahead No Spaces'!T2161&lt;11,1,IF('Data 1Q Ahead No Spaces'!T2161&lt;17,2,3)))</f>
        <v>1</v>
      </c>
      <c r="Q2161" s="18">
        <v>57953.73</v>
      </c>
      <c r="R2161" s="7">
        <f>VLOOKUP('Data 1Q Ahead No Spaces'!W2161,Industry!$A$2:$B$11,2,FALSE)</f>
        <v>2</v>
      </c>
    </row>
    <row r="2162" spans="1:18" ht="15" customHeight="1" x14ac:dyDescent="0.35">
      <c r="A2162" s="4">
        <f>IF('Data 1Q Ahead No Spaces'!A2162='Data 1Q Ahead No Spaces'!A2161,'Data to Use'!A2161,'Data to Use'!A2161+1)</f>
        <v>49</v>
      </c>
      <c r="B2162" s="18">
        <v>0.61539999999999995</v>
      </c>
      <c r="C2162" s="18">
        <v>1.7974999999999999</v>
      </c>
      <c r="D2162" s="18">
        <v>0.70609999999999995</v>
      </c>
      <c r="E2162" s="18">
        <v>15.5739</v>
      </c>
      <c r="F2162" s="18">
        <v>13.858000000000001</v>
      </c>
      <c r="G2162" s="18">
        <v>13.641999999999999</v>
      </c>
      <c r="H2162" s="18">
        <v>176</v>
      </c>
      <c r="I2162" s="18">
        <v>39.127899999999997</v>
      </c>
      <c r="J2162" s="18">
        <v>48.345300000000002</v>
      </c>
      <c r="K2162" s="18">
        <v>31.864100000000001</v>
      </c>
      <c r="L2162" s="18">
        <v>19.380099999999999</v>
      </c>
      <c r="M2162" s="18">
        <v>51.723199999999999</v>
      </c>
      <c r="N2162" s="18">
        <v>34.090499999999999</v>
      </c>
      <c r="O2162" s="18">
        <v>20.734200000000001</v>
      </c>
      <c r="P2162" s="4">
        <f>IF('Data 1Q Ahead No Spaces'!T2162&lt;5,0,IF('Data 1Q Ahead No Spaces'!T2162&lt;11,1,IF('Data 1Q Ahead No Spaces'!T2162&lt;17,2,3)))</f>
        <v>1</v>
      </c>
      <c r="Q2162" s="18">
        <v>65872.88</v>
      </c>
      <c r="R2162" s="7">
        <f>VLOOKUP('Data 1Q Ahead No Spaces'!W2162,Industry!$A$2:$B$11,2,FALSE)</f>
        <v>2</v>
      </c>
    </row>
    <row r="2163" spans="1:18" ht="15" customHeight="1" x14ac:dyDescent="0.35">
      <c r="A2163" s="4">
        <f>IF('Data 1Q Ahead No Spaces'!A2163='Data 1Q Ahead No Spaces'!A2162,'Data to Use'!A2162,'Data to Use'!A2162+1)</f>
        <v>49</v>
      </c>
      <c r="B2163" s="18">
        <v>0.56850000000000001</v>
      </c>
      <c r="C2163" s="18">
        <v>1.8101</v>
      </c>
      <c r="D2163" s="18">
        <v>0.65400000000000003</v>
      </c>
      <c r="E2163" s="18">
        <v>16.741599999999998</v>
      </c>
      <c r="F2163" s="18">
        <v>14.7135</v>
      </c>
      <c r="G2163" s="18">
        <v>14.780900000000001</v>
      </c>
      <c r="H2163" s="18">
        <v>178</v>
      </c>
      <c r="I2163" s="18">
        <v>39.109200000000001</v>
      </c>
      <c r="J2163" s="18">
        <v>44.916400000000003</v>
      </c>
      <c r="K2163" s="18">
        <v>29.818300000000001</v>
      </c>
      <c r="L2163" s="18">
        <v>18.186499999999999</v>
      </c>
      <c r="M2163" s="18">
        <v>50.633600000000001</v>
      </c>
      <c r="N2163" s="18">
        <v>33.613700000000001</v>
      </c>
      <c r="O2163" s="18">
        <v>20.501300000000001</v>
      </c>
      <c r="P2163" s="4">
        <f>IF('Data 1Q Ahead No Spaces'!T2163&lt;5,0,IF('Data 1Q Ahead No Spaces'!T2163&lt;11,1,IF('Data 1Q Ahead No Spaces'!T2163&lt;17,2,3)))</f>
        <v>1</v>
      </c>
      <c r="Q2163" s="18">
        <v>71466.78</v>
      </c>
      <c r="R2163" s="7">
        <f>VLOOKUP('Data 1Q Ahead No Spaces'!W2163,Industry!$A$2:$B$11,2,FALSE)</f>
        <v>2</v>
      </c>
    </row>
    <row r="2164" spans="1:18" ht="15" customHeight="1" x14ac:dyDescent="0.35">
      <c r="A2164" s="4">
        <f>IF('Data 1Q Ahead No Spaces'!A2164='Data 1Q Ahead No Spaces'!A2163,'Data to Use'!A2163,'Data to Use'!A2163+1)</f>
        <v>49</v>
      </c>
      <c r="B2164" s="18">
        <v>0.69530000000000003</v>
      </c>
      <c r="C2164" s="18">
        <v>1.7521</v>
      </c>
      <c r="D2164" s="18">
        <v>0.79469999999999996</v>
      </c>
      <c r="E2164" s="18">
        <v>15.920500000000001</v>
      </c>
      <c r="F2164" s="18">
        <v>14.0966</v>
      </c>
      <c r="G2164" s="18">
        <v>13.931799999999999</v>
      </c>
      <c r="H2164" s="18">
        <v>176</v>
      </c>
      <c r="I2164" s="18">
        <v>39.262599999999999</v>
      </c>
      <c r="J2164" s="18">
        <v>44.685499999999998</v>
      </c>
      <c r="K2164" s="18">
        <v>29.672799999999999</v>
      </c>
      <c r="L2164" s="18">
        <v>18.1859</v>
      </c>
      <c r="M2164" s="18">
        <v>50.594200000000001</v>
      </c>
      <c r="N2164" s="18">
        <v>33.596400000000003</v>
      </c>
      <c r="O2164" s="18">
        <v>20.590599999999998</v>
      </c>
      <c r="P2164" s="4">
        <f>IF('Data 1Q Ahead No Spaces'!T2164&lt;5,0,IF('Data 1Q Ahead No Spaces'!T2164&lt;11,1,IF('Data 1Q Ahead No Spaces'!T2164&lt;17,2,3)))</f>
        <v>1</v>
      </c>
      <c r="Q2164" s="18">
        <v>74396.399999999994</v>
      </c>
      <c r="R2164" s="7">
        <f>VLOOKUP('Data 1Q Ahead No Spaces'!W2164,Industry!$A$2:$B$11,2,FALSE)</f>
        <v>2</v>
      </c>
    </row>
    <row r="2165" spans="1:18" ht="15" customHeight="1" x14ac:dyDescent="0.35">
      <c r="A2165" s="4">
        <f>IF('Data 1Q Ahead No Spaces'!A2165='Data 1Q Ahead No Spaces'!A2164,'Data to Use'!A2164,'Data to Use'!A2164+1)</f>
        <v>49</v>
      </c>
      <c r="B2165" s="18">
        <v>0.67500000000000004</v>
      </c>
      <c r="C2165" s="18">
        <v>1.7577</v>
      </c>
      <c r="D2165" s="18">
        <v>0.77400000000000002</v>
      </c>
      <c r="E2165" s="18">
        <v>15.0875</v>
      </c>
      <c r="F2165" s="18">
        <v>12.8813</v>
      </c>
      <c r="G2165" s="18">
        <v>12.8375</v>
      </c>
      <c r="H2165" s="18">
        <v>160</v>
      </c>
      <c r="I2165" s="18">
        <v>38.463999999999999</v>
      </c>
      <c r="J2165" s="18">
        <v>42.948799999999999</v>
      </c>
      <c r="K2165" s="18">
        <v>28.713799999999999</v>
      </c>
      <c r="L2165" s="18">
        <v>17.163399999999999</v>
      </c>
      <c r="M2165" s="18">
        <v>49.575699999999998</v>
      </c>
      <c r="N2165" s="18">
        <v>33.144199999999998</v>
      </c>
      <c r="O2165" s="18">
        <v>19.811599999999999</v>
      </c>
      <c r="P2165" s="4">
        <f>IF('Data 1Q Ahead No Spaces'!T2165&lt;5,0,IF('Data 1Q Ahead No Spaces'!T2165&lt;11,1,IF('Data 1Q Ahead No Spaces'!T2165&lt;17,2,3)))</f>
        <v>1</v>
      </c>
      <c r="Q2165" s="18">
        <v>80678.16</v>
      </c>
      <c r="R2165" s="7">
        <f>VLOOKUP('Data 1Q Ahead No Spaces'!W2165,Industry!$A$2:$B$11,2,FALSE)</f>
        <v>2</v>
      </c>
    </row>
    <row r="2166" spans="1:18" ht="15" customHeight="1" x14ac:dyDescent="0.35">
      <c r="A2166" s="4">
        <f>IF('Data 1Q Ahead No Spaces'!A2166='Data 1Q Ahead No Spaces'!A2165,'Data to Use'!A2165,'Data to Use'!A2165+1)</f>
        <v>49</v>
      </c>
      <c r="B2166" s="18">
        <v>0.76119999999999999</v>
      </c>
      <c r="C2166" s="18">
        <v>1.7284999999999999</v>
      </c>
      <c r="D2166" s="18">
        <v>0.87290000000000001</v>
      </c>
      <c r="E2166" s="18">
        <v>18.812899999999999</v>
      </c>
      <c r="F2166" s="18">
        <v>16.471</v>
      </c>
      <c r="G2166" s="18">
        <v>16.464500000000001</v>
      </c>
      <c r="H2166" s="18">
        <v>155</v>
      </c>
      <c r="I2166" s="18">
        <v>38.535800000000002</v>
      </c>
      <c r="J2166" s="18">
        <v>42.7303</v>
      </c>
      <c r="K2166" s="18">
        <v>28.694700000000001</v>
      </c>
      <c r="L2166" s="18">
        <v>17.117899999999999</v>
      </c>
      <c r="M2166" s="18">
        <v>48.913499999999999</v>
      </c>
      <c r="N2166" s="18">
        <v>32.846899999999998</v>
      </c>
      <c r="O2166" s="18">
        <v>19.594899999999999</v>
      </c>
      <c r="P2166" s="4">
        <f>IF('Data 1Q Ahead No Spaces'!T2166&lt;5,0,IF('Data 1Q Ahead No Spaces'!T2166&lt;11,1,IF('Data 1Q Ahead No Spaces'!T2166&lt;17,2,3)))</f>
        <v>1</v>
      </c>
      <c r="Q2166" s="18">
        <v>79542.75</v>
      </c>
      <c r="R2166" s="7">
        <f>VLOOKUP('Data 1Q Ahead No Spaces'!W2166,Industry!$A$2:$B$11,2,FALSE)</f>
        <v>2</v>
      </c>
    </row>
    <row r="2167" spans="1:18" ht="15" customHeight="1" x14ac:dyDescent="0.35">
      <c r="A2167" s="4">
        <f>IF('Data 1Q Ahead No Spaces'!A2167='Data 1Q Ahead No Spaces'!A2166,'Data to Use'!A2166,'Data to Use'!A2166+1)</f>
        <v>49</v>
      </c>
      <c r="B2167" s="18">
        <v>0.72799999999999998</v>
      </c>
      <c r="C2167" s="18">
        <v>1.7585999999999999</v>
      </c>
      <c r="D2167" s="18">
        <v>0.83379999999999999</v>
      </c>
      <c r="E2167" s="18">
        <v>21.552599999999998</v>
      </c>
      <c r="F2167" s="18">
        <v>18.888200000000001</v>
      </c>
      <c r="G2167" s="18">
        <v>19.098700000000001</v>
      </c>
      <c r="H2167" s="18">
        <v>152</v>
      </c>
      <c r="I2167" s="18">
        <v>38.166400000000003</v>
      </c>
      <c r="J2167" s="18">
        <v>42.930300000000003</v>
      </c>
      <c r="K2167" s="18">
        <v>28.330100000000002</v>
      </c>
      <c r="L2167" s="18">
        <v>17.081499999999998</v>
      </c>
      <c r="M2167" s="18">
        <v>51.535699999999999</v>
      </c>
      <c r="N2167" s="18">
        <v>34.009</v>
      </c>
      <c r="O2167" s="18">
        <v>20.505500000000001</v>
      </c>
      <c r="P2167" s="4">
        <f>IF('Data 1Q Ahead No Spaces'!T2167&lt;5,0,IF('Data 1Q Ahead No Spaces'!T2167&lt;11,1,IF('Data 1Q Ahead No Spaces'!T2167&lt;17,2,3)))</f>
        <v>1</v>
      </c>
      <c r="Q2167" s="18">
        <v>82972.5</v>
      </c>
      <c r="R2167" s="7">
        <f>VLOOKUP('Data 1Q Ahead No Spaces'!W2167,Industry!$A$2:$B$11,2,FALSE)</f>
        <v>2</v>
      </c>
    </row>
    <row r="2168" spans="1:18" ht="15" customHeight="1" x14ac:dyDescent="0.35">
      <c r="A2168" s="4">
        <f>IF('Data 1Q Ahead No Spaces'!A2168='Data 1Q Ahead No Spaces'!A2167,'Data to Use'!A2167,'Data to Use'!A2167+1)</f>
        <v>49</v>
      </c>
      <c r="B2168" s="18">
        <v>0.69520000000000004</v>
      </c>
      <c r="C2168" s="18">
        <v>1.6941999999999999</v>
      </c>
      <c r="D2168" s="18">
        <v>0.79520000000000002</v>
      </c>
      <c r="E2168" s="18">
        <v>20.834399999999999</v>
      </c>
      <c r="F2168" s="18">
        <v>18.158899999999999</v>
      </c>
      <c r="G2168" s="18">
        <v>18.311299999999999</v>
      </c>
      <c r="H2168" s="18">
        <v>151</v>
      </c>
      <c r="I2168" s="18">
        <v>37.570300000000003</v>
      </c>
      <c r="J2168" s="18">
        <v>47.299199999999999</v>
      </c>
      <c r="K2168" s="18">
        <v>31.234400000000001</v>
      </c>
      <c r="L2168" s="18">
        <v>18.5305</v>
      </c>
      <c r="M2168" s="18">
        <v>51.433100000000003</v>
      </c>
      <c r="N2168" s="18">
        <v>33.964300000000001</v>
      </c>
      <c r="O2168" s="18">
        <v>20.149999999999999</v>
      </c>
      <c r="P2168" s="4">
        <f>IF('Data 1Q Ahead No Spaces'!T2168&lt;5,0,IF('Data 1Q Ahead No Spaces'!T2168&lt;11,1,IF('Data 1Q Ahead No Spaces'!T2168&lt;17,2,3)))</f>
        <v>1</v>
      </c>
      <c r="Q2168" s="18">
        <v>96439.86</v>
      </c>
      <c r="R2168" s="7">
        <f>VLOOKUP('Data 1Q Ahead No Spaces'!W2168,Industry!$A$2:$B$11,2,FALSE)</f>
        <v>2</v>
      </c>
    </row>
    <row r="2169" spans="1:18" ht="15" customHeight="1" x14ac:dyDescent="0.35">
      <c r="A2169" s="4">
        <f>IF('Data 1Q Ahead No Spaces'!A2169='Data 1Q Ahead No Spaces'!A2168,'Data to Use'!A2168,'Data to Use'!A2168+1)</f>
        <v>49</v>
      </c>
      <c r="B2169" s="18">
        <v>0.64290000000000003</v>
      </c>
      <c r="C2169" s="18">
        <v>1.6919</v>
      </c>
      <c r="D2169" s="18">
        <v>0.73150000000000004</v>
      </c>
      <c r="E2169" s="18">
        <v>20.12</v>
      </c>
      <c r="F2169" s="18">
        <v>17.633299999999998</v>
      </c>
      <c r="G2169" s="18">
        <v>17.600000000000001</v>
      </c>
      <c r="H2169" s="18">
        <v>150</v>
      </c>
      <c r="I2169" s="18">
        <v>35.530900000000003</v>
      </c>
      <c r="J2169" s="18">
        <v>46.735700000000001</v>
      </c>
      <c r="K2169" s="18">
        <v>30.127300000000002</v>
      </c>
      <c r="L2169" s="18">
        <v>17.361999999999998</v>
      </c>
      <c r="M2169" s="18">
        <v>55.127499999999998</v>
      </c>
      <c r="N2169" s="18">
        <v>35.536900000000003</v>
      </c>
      <c r="O2169" s="18">
        <v>20.479500000000002</v>
      </c>
      <c r="P2169" s="4">
        <f>IF('Data 1Q Ahead No Spaces'!T2169&lt;5,0,IF('Data 1Q Ahead No Spaces'!T2169&lt;11,1,IF('Data 1Q Ahead No Spaces'!T2169&lt;17,2,3)))</f>
        <v>1</v>
      </c>
      <c r="Q2169" s="18">
        <v>112612.08</v>
      </c>
      <c r="R2169" s="7">
        <f>VLOOKUP('Data 1Q Ahead No Spaces'!W2169,Industry!$A$2:$B$11,2,FALSE)</f>
        <v>2</v>
      </c>
    </row>
    <row r="2170" spans="1:18" ht="15" customHeight="1" x14ac:dyDescent="0.35">
      <c r="A2170" s="4">
        <f>IF('Data 1Q Ahead No Spaces'!A2170='Data 1Q Ahead No Spaces'!A2169,'Data to Use'!A2169,'Data to Use'!A2169+1)</f>
        <v>49</v>
      </c>
      <c r="B2170" s="18">
        <v>0.65039999999999998</v>
      </c>
      <c r="C2170" s="18">
        <v>1.6131</v>
      </c>
      <c r="D2170" s="18">
        <v>0.73809999999999998</v>
      </c>
      <c r="E2170" s="18">
        <v>21.682099999999998</v>
      </c>
      <c r="F2170" s="18">
        <v>19.410599999999999</v>
      </c>
      <c r="G2170" s="18">
        <v>19.1722</v>
      </c>
      <c r="H2170" s="18">
        <v>151</v>
      </c>
      <c r="I2170" s="18">
        <v>36.117800000000003</v>
      </c>
      <c r="J2170" s="18">
        <v>44.400199999999998</v>
      </c>
      <c r="K2170" s="18">
        <v>29.1769</v>
      </c>
      <c r="L2170" s="18">
        <v>16.820699999999999</v>
      </c>
      <c r="M2170" s="18">
        <v>52.1755</v>
      </c>
      <c r="N2170" s="18">
        <v>34.2864</v>
      </c>
      <c r="O2170" s="18">
        <v>19.766400000000001</v>
      </c>
      <c r="P2170" s="4">
        <f>IF('Data 1Q Ahead No Spaces'!T2170&lt;5,0,IF('Data 1Q Ahead No Spaces'!T2170&lt;11,1,IF('Data 1Q Ahead No Spaces'!T2170&lt;17,2,3)))</f>
        <v>1</v>
      </c>
      <c r="Q2170" s="18">
        <v>116144</v>
      </c>
      <c r="R2170" s="7">
        <f>VLOOKUP('Data 1Q Ahead No Spaces'!W2170,Industry!$A$2:$B$11,2,FALSE)</f>
        <v>2</v>
      </c>
    </row>
    <row r="2171" spans="1:18" ht="15" customHeight="1" x14ac:dyDescent="0.35">
      <c r="A2171" s="4">
        <f>IF('Data 1Q Ahead No Spaces'!A2171='Data 1Q Ahead No Spaces'!A2170,'Data to Use'!A2170,'Data to Use'!A2170+1)</f>
        <v>49</v>
      </c>
      <c r="B2171" s="18">
        <v>1.6933</v>
      </c>
      <c r="C2171" s="18">
        <v>2.8081</v>
      </c>
      <c r="D2171" s="18">
        <v>1.9312</v>
      </c>
      <c r="E2171" s="18">
        <v>15.152799999999999</v>
      </c>
      <c r="F2171" s="18">
        <v>13.5983</v>
      </c>
      <c r="G2171" s="18">
        <v>13.179</v>
      </c>
      <c r="H2171" s="18">
        <v>229</v>
      </c>
      <c r="I2171" s="18">
        <v>30.584099999999999</v>
      </c>
      <c r="J2171" s="18">
        <v>74.9863</v>
      </c>
      <c r="K2171" s="18">
        <v>39.134999999999998</v>
      </c>
      <c r="L2171" s="18">
        <v>24.0274</v>
      </c>
      <c r="M2171" s="18">
        <v>91.609300000000005</v>
      </c>
      <c r="N2171" s="18">
        <v>47.810499999999998</v>
      </c>
      <c r="O2171" s="18">
        <v>29.3538</v>
      </c>
      <c r="P2171" s="4">
        <f>IF('Data 1Q Ahead No Spaces'!T2171&lt;5,0,IF('Data 1Q Ahead No Spaces'!T2171&lt;11,1,IF('Data 1Q Ahead No Spaces'!T2171&lt;17,2,3)))</f>
        <v>1</v>
      </c>
      <c r="Q2171" s="18">
        <v>110557.53</v>
      </c>
      <c r="R2171" s="7">
        <f>VLOOKUP('Data 1Q Ahead No Spaces'!W2171,Industry!$A$2:$B$11,2,FALSE)</f>
        <v>2</v>
      </c>
    </row>
    <row r="2172" spans="1:18" ht="15" customHeight="1" x14ac:dyDescent="0.35">
      <c r="A2172" s="4">
        <f>IF('Data 1Q Ahead No Spaces'!A2172='Data 1Q Ahead No Spaces'!A2171,'Data to Use'!A2171,'Data to Use'!A2171+1)</f>
        <v>49</v>
      </c>
      <c r="B2172" s="18">
        <v>1.4986999999999999</v>
      </c>
      <c r="C2172" s="18">
        <v>2.9003999999999999</v>
      </c>
      <c r="D2172" s="18">
        <v>1.7288999999999999</v>
      </c>
      <c r="E2172" s="18">
        <v>11.3538</v>
      </c>
      <c r="F2172" s="18">
        <v>9.4923000000000002</v>
      </c>
      <c r="G2172" s="18">
        <v>9.4923000000000002</v>
      </c>
      <c r="H2172" s="18">
        <v>260</v>
      </c>
      <c r="I2172" s="18">
        <v>30.407900000000001</v>
      </c>
      <c r="J2172" s="18">
        <v>71.433400000000006</v>
      </c>
      <c r="K2172" s="18">
        <v>37.568600000000004</v>
      </c>
      <c r="L2172" s="18">
        <v>22.768599999999999</v>
      </c>
      <c r="M2172" s="18">
        <v>90.141300000000001</v>
      </c>
      <c r="N2172" s="18">
        <v>47.407499999999999</v>
      </c>
      <c r="O2172" s="18">
        <v>28.7316</v>
      </c>
      <c r="P2172" s="4">
        <f>IF('Data 1Q Ahead No Spaces'!T2172&lt;5,0,IF('Data 1Q Ahead No Spaces'!T2172&lt;11,1,IF('Data 1Q Ahead No Spaces'!T2172&lt;17,2,3)))</f>
        <v>1</v>
      </c>
      <c r="Q2172" s="18">
        <v>112110.92</v>
      </c>
      <c r="R2172" s="7">
        <f>VLOOKUP('Data 1Q Ahead No Spaces'!W2172,Industry!$A$2:$B$11,2,FALSE)</f>
        <v>2</v>
      </c>
    </row>
    <row r="2173" spans="1:18" ht="15" customHeight="1" x14ac:dyDescent="0.35">
      <c r="A2173" s="4">
        <f>IF('Data 1Q Ahead No Spaces'!A2173='Data 1Q Ahead No Spaces'!A2172,'Data to Use'!A2172,'Data to Use'!A2172+1)</f>
        <v>49</v>
      </c>
      <c r="B2173" s="18">
        <v>1.5737999999999999</v>
      </c>
      <c r="C2173" s="18">
        <v>2.9735</v>
      </c>
      <c r="D2173" s="18">
        <v>1.8258999999999999</v>
      </c>
      <c r="E2173" s="18">
        <v>13.3668</v>
      </c>
      <c r="F2173" s="18">
        <v>11.725899999999999</v>
      </c>
      <c r="G2173" s="18">
        <v>11.428599999999999</v>
      </c>
      <c r="H2173" s="18">
        <v>259</v>
      </c>
      <c r="I2173" s="18">
        <v>29.840900000000001</v>
      </c>
      <c r="J2173" s="18">
        <v>73.779499999999999</v>
      </c>
      <c r="K2173" s="18">
        <v>38.545299999999997</v>
      </c>
      <c r="L2173" s="18">
        <v>23.0945</v>
      </c>
      <c r="M2173" s="18">
        <v>91.409800000000004</v>
      </c>
      <c r="N2173" s="18">
        <v>47.756100000000004</v>
      </c>
      <c r="O2173" s="18">
        <v>28.613099999999999</v>
      </c>
      <c r="P2173" s="4">
        <f>IF('Data 1Q Ahead No Spaces'!T2173&lt;5,0,IF('Data 1Q Ahead No Spaces'!T2173&lt;11,1,IF('Data 1Q Ahead No Spaces'!T2173&lt;17,2,3)))</f>
        <v>1</v>
      </c>
      <c r="Q2173" s="18">
        <v>122970.6</v>
      </c>
      <c r="R2173" s="7">
        <f>VLOOKUP('Data 1Q Ahead No Spaces'!W2173,Industry!$A$2:$B$11,2,FALSE)</f>
        <v>2</v>
      </c>
    </row>
    <row r="2174" spans="1:18" ht="15" customHeight="1" x14ac:dyDescent="0.35">
      <c r="A2174" s="4">
        <f>IF('Data 1Q Ahead No Spaces'!A2174='Data 1Q Ahead No Spaces'!A2173,'Data to Use'!A2173,'Data to Use'!A2173+1)</f>
        <v>49</v>
      </c>
      <c r="B2174" s="18">
        <v>1.6343999999999999</v>
      </c>
      <c r="C2174" s="18">
        <v>2.8498999999999999</v>
      </c>
      <c r="D2174" s="18">
        <v>1.9077999999999999</v>
      </c>
      <c r="E2174" s="18">
        <v>13.704800000000001</v>
      </c>
      <c r="F2174" s="18">
        <v>12.273099999999999</v>
      </c>
      <c r="G2174" s="18">
        <v>11.8192</v>
      </c>
      <c r="H2174" s="18">
        <v>271</v>
      </c>
      <c r="I2174" s="18">
        <v>30.4223</v>
      </c>
      <c r="J2174" s="18">
        <v>70.558199999999999</v>
      </c>
      <c r="K2174" s="18">
        <v>37.672899999999998</v>
      </c>
      <c r="L2174" s="18">
        <v>22.4359</v>
      </c>
      <c r="M2174" s="18">
        <v>87.291899999999998</v>
      </c>
      <c r="N2174" s="18">
        <v>46.607399999999998</v>
      </c>
      <c r="O2174" s="18">
        <v>27.756799999999998</v>
      </c>
      <c r="P2174" s="4">
        <f>IF('Data 1Q Ahead No Spaces'!T2174&lt;5,0,IF('Data 1Q Ahead No Spaces'!T2174&lt;11,1,IF('Data 1Q Ahead No Spaces'!T2174&lt;17,2,3)))</f>
        <v>1</v>
      </c>
      <c r="Q2174" s="18">
        <v>134281.20000000001</v>
      </c>
      <c r="R2174" s="7">
        <f>VLOOKUP('Data 1Q Ahead No Spaces'!W2174,Industry!$A$2:$B$11,2,FALSE)</f>
        <v>2</v>
      </c>
    </row>
    <row r="2175" spans="1:18" ht="15" customHeight="1" x14ac:dyDescent="0.35">
      <c r="A2175" s="4">
        <f>IF('Data 1Q Ahead No Spaces'!A2175='Data 1Q Ahead No Spaces'!A2174,'Data to Use'!A2174,'Data to Use'!A2174+1)</f>
        <v>49</v>
      </c>
      <c r="B2175" s="18">
        <v>1.2343999999999999</v>
      </c>
      <c r="C2175" s="18">
        <v>2.7208000000000001</v>
      </c>
      <c r="D2175" s="18">
        <v>1.4378</v>
      </c>
      <c r="E2175" s="18">
        <v>15.223000000000001</v>
      </c>
      <c r="F2175" s="18">
        <v>13.71</v>
      </c>
      <c r="G2175" s="18">
        <v>13.3086</v>
      </c>
      <c r="H2175" s="18">
        <v>269</v>
      </c>
      <c r="I2175" s="18">
        <v>30.452400000000001</v>
      </c>
      <c r="J2175" s="18">
        <v>65.893500000000003</v>
      </c>
      <c r="K2175" s="18">
        <v>35.786299999999997</v>
      </c>
      <c r="L2175" s="18">
        <v>21.046199999999999</v>
      </c>
      <c r="M2175" s="18">
        <v>84.130600000000001</v>
      </c>
      <c r="N2175" s="18">
        <v>45.6907</v>
      </c>
      <c r="O2175" s="18">
        <v>26.871099999999998</v>
      </c>
      <c r="P2175" s="4">
        <f>IF('Data 1Q Ahead No Spaces'!T2175&lt;5,0,IF('Data 1Q Ahead No Spaces'!T2175&lt;11,1,IF('Data 1Q Ahead No Spaces'!T2175&lt;17,2,3)))</f>
        <v>1</v>
      </c>
      <c r="Q2175" s="18">
        <v>133280</v>
      </c>
      <c r="R2175" s="7">
        <f>VLOOKUP('Data 1Q Ahead No Spaces'!W2175,Industry!$A$2:$B$11,2,FALSE)</f>
        <v>2</v>
      </c>
    </row>
    <row r="2176" spans="1:18" ht="15" customHeight="1" x14ac:dyDescent="0.35">
      <c r="A2176" s="4">
        <f>IF('Data 1Q Ahead No Spaces'!A2176='Data 1Q Ahead No Spaces'!A2175,'Data to Use'!A2175,'Data to Use'!A2175+1)</f>
        <v>50</v>
      </c>
      <c r="B2176" s="7">
        <v>-1.3222</v>
      </c>
      <c r="C2176" s="7">
        <v>0</v>
      </c>
      <c r="D2176" s="7">
        <v>-1.3980000000000001</v>
      </c>
      <c r="E2176" s="7">
        <v>141.57140000000001</v>
      </c>
      <c r="F2176" s="7">
        <v>128.71430000000001</v>
      </c>
      <c r="G2176" s="7">
        <v>131.42859999999999</v>
      </c>
      <c r="H2176" s="7">
        <v>7</v>
      </c>
      <c r="I2176" s="7">
        <v>52.5488</v>
      </c>
      <c r="J2176" s="7">
        <v>0</v>
      </c>
      <c r="K2176" s="7">
        <v>0</v>
      </c>
      <c r="L2176" s="18">
        <v>0</v>
      </c>
      <c r="M2176" s="18">
        <v>0</v>
      </c>
      <c r="N2176" s="18">
        <v>0</v>
      </c>
      <c r="O2176" s="18">
        <v>0</v>
      </c>
      <c r="P2176" s="4">
        <f>IF('Data 1Q Ahead No Spaces'!T2176&lt;5,0,IF('Data 1Q Ahead No Spaces'!T2176&lt;11,1,IF('Data 1Q Ahead No Spaces'!T2176&lt;17,2,3)))</f>
        <v>1</v>
      </c>
      <c r="Q2176" s="18">
        <v>99769.667400000006</v>
      </c>
      <c r="R2176" s="7">
        <f>VLOOKUP('Data 1Q Ahead No Spaces'!W2176,Industry!$A$2:$B$11,2,FALSE)</f>
        <v>0</v>
      </c>
    </row>
    <row r="2177" spans="1:18" ht="15" customHeight="1" x14ac:dyDescent="0.35">
      <c r="A2177" s="4">
        <f>IF('Data 1Q Ahead No Spaces'!A2177='Data 1Q Ahead No Spaces'!A2176,'Data to Use'!A2176,'Data to Use'!A2176+1)</f>
        <v>50</v>
      </c>
      <c r="B2177" s="18">
        <v>-1.0238</v>
      </c>
      <c r="C2177" s="18">
        <v>0.31919999999999998</v>
      </c>
      <c r="D2177" s="18">
        <v>-1.0827</v>
      </c>
      <c r="E2177" s="18">
        <v>226.33330000000001</v>
      </c>
      <c r="F2177" s="18">
        <v>222.16669999999999</v>
      </c>
      <c r="G2177" s="18">
        <v>214.16669999999999</v>
      </c>
      <c r="H2177" s="18">
        <v>6</v>
      </c>
      <c r="I2177" s="18">
        <v>44.365600000000001</v>
      </c>
      <c r="J2177" s="18">
        <v>22.7121</v>
      </c>
      <c r="K2177" s="18">
        <v>18.508400000000002</v>
      </c>
      <c r="L2177" s="18">
        <v>10.0932</v>
      </c>
      <c r="M2177" s="18">
        <v>22.7121</v>
      </c>
      <c r="N2177" s="18">
        <v>18.508400000000002</v>
      </c>
      <c r="O2177" s="18">
        <v>10.0932</v>
      </c>
      <c r="P2177" s="4">
        <f>IF('Data 1Q Ahead No Spaces'!T2177&lt;5,0,IF('Data 1Q Ahead No Spaces'!T2177&lt;11,1,IF('Data 1Q Ahead No Spaces'!T2177&lt;17,2,3)))</f>
        <v>1</v>
      </c>
      <c r="Q2177" s="18">
        <v>87742.122099999993</v>
      </c>
      <c r="R2177" s="7">
        <f>VLOOKUP('Data 1Q Ahead No Spaces'!W2177,Industry!$A$2:$B$11,2,FALSE)</f>
        <v>0</v>
      </c>
    </row>
    <row r="2178" spans="1:18" ht="15" customHeight="1" x14ac:dyDescent="0.35">
      <c r="A2178" s="4">
        <f>IF('Data 1Q Ahead No Spaces'!A2178='Data 1Q Ahead No Spaces'!A2177,'Data to Use'!A2177,'Data to Use'!A2177+1)</f>
        <v>50</v>
      </c>
      <c r="B2178" s="18">
        <v>-0.82340000000000002</v>
      </c>
      <c r="C2178" s="18">
        <v>0.30890000000000001</v>
      </c>
      <c r="D2178" s="18">
        <v>-0.87260000000000004</v>
      </c>
      <c r="E2178" s="18">
        <v>97.6</v>
      </c>
      <c r="F2178" s="18">
        <v>96.666700000000006</v>
      </c>
      <c r="G2178" s="18">
        <v>92.2</v>
      </c>
      <c r="H2178" s="18">
        <v>15</v>
      </c>
      <c r="I2178" s="18">
        <v>43.589599999999997</v>
      </c>
      <c r="J2178" s="18">
        <v>23.6617</v>
      </c>
      <c r="K2178" s="18">
        <v>19.1342</v>
      </c>
      <c r="L2178" s="18">
        <v>10.393000000000001</v>
      </c>
      <c r="M2178" s="18">
        <v>23.6617</v>
      </c>
      <c r="N2178" s="18">
        <v>19.1342</v>
      </c>
      <c r="O2178" s="18">
        <v>10.393000000000001</v>
      </c>
      <c r="P2178" s="4">
        <f>IF('Data 1Q Ahead No Spaces'!T2178&lt;5,0,IF('Data 1Q Ahead No Spaces'!T2178&lt;11,1,IF('Data 1Q Ahead No Spaces'!T2178&lt;17,2,3)))</f>
        <v>1</v>
      </c>
      <c r="Q2178" s="18">
        <v>85170.6538</v>
      </c>
      <c r="R2178" s="7">
        <f>VLOOKUP('Data 1Q Ahead No Spaces'!W2178,Industry!$A$2:$B$11,2,FALSE)</f>
        <v>0</v>
      </c>
    </row>
    <row r="2179" spans="1:18" ht="15" customHeight="1" x14ac:dyDescent="0.35">
      <c r="A2179" s="4">
        <f>IF('Data 1Q Ahead No Spaces'!A2179='Data 1Q Ahead No Spaces'!A2178,'Data to Use'!A2178,'Data to Use'!A2178+1)</f>
        <v>50</v>
      </c>
      <c r="B2179" s="18">
        <v>-0.90759999999999996</v>
      </c>
      <c r="C2179" s="18">
        <v>0.29830000000000001</v>
      </c>
      <c r="D2179" s="18">
        <v>-0.96350000000000002</v>
      </c>
      <c r="E2179" s="18">
        <v>136.63640000000001</v>
      </c>
      <c r="F2179" s="18">
        <v>131.36359999999999</v>
      </c>
      <c r="G2179" s="18">
        <v>129.0909</v>
      </c>
      <c r="H2179" s="18">
        <v>11</v>
      </c>
      <c r="I2179" s="18">
        <v>44.348199999999999</v>
      </c>
      <c r="J2179" s="18">
        <v>22.816099999999999</v>
      </c>
      <c r="K2179" s="18">
        <v>18.577500000000001</v>
      </c>
      <c r="L2179" s="18">
        <v>10.191700000000001</v>
      </c>
      <c r="M2179" s="18">
        <v>22.816099999999999</v>
      </c>
      <c r="N2179" s="18">
        <v>18.577500000000001</v>
      </c>
      <c r="O2179" s="18">
        <v>10.191700000000001</v>
      </c>
      <c r="P2179" s="4">
        <f>IF('Data 1Q Ahead No Spaces'!T2179&lt;5,0,IF('Data 1Q Ahead No Spaces'!T2179&lt;11,1,IF('Data 1Q Ahead No Spaces'!T2179&lt;17,2,3)))</f>
        <v>1</v>
      </c>
      <c r="Q2179" s="18">
        <v>85340.719200000007</v>
      </c>
      <c r="R2179" s="7">
        <f>VLOOKUP('Data 1Q Ahead No Spaces'!W2179,Industry!$A$2:$B$11,2,FALSE)</f>
        <v>0</v>
      </c>
    </row>
    <row r="2180" spans="1:18" ht="15" customHeight="1" x14ac:dyDescent="0.35">
      <c r="A2180" s="4">
        <f>IF('Data 1Q Ahead No Spaces'!A2180='Data 1Q Ahead No Spaces'!A2179,'Data to Use'!A2179,'Data to Use'!A2179+1)</f>
        <v>50</v>
      </c>
      <c r="B2180" s="18">
        <v>-0.78639999999999999</v>
      </c>
      <c r="C2180" s="18">
        <v>0.29260000000000003</v>
      </c>
      <c r="D2180" s="18">
        <v>-0.94220000000000004</v>
      </c>
      <c r="E2180" s="18">
        <v>112.0625</v>
      </c>
      <c r="F2180" s="18">
        <v>107.1875</v>
      </c>
      <c r="G2180" s="18">
        <v>63.625</v>
      </c>
      <c r="H2180" s="18">
        <v>16</v>
      </c>
      <c r="I2180" s="18">
        <v>44.295099999999998</v>
      </c>
      <c r="J2180" s="18">
        <v>21.8933</v>
      </c>
      <c r="K2180" s="18">
        <v>17.960999999999999</v>
      </c>
      <c r="L2180" s="18">
        <v>9.7462</v>
      </c>
      <c r="M2180" s="18">
        <v>21.8933</v>
      </c>
      <c r="N2180" s="18">
        <v>17.960999999999999</v>
      </c>
      <c r="O2180" s="18">
        <v>9.7462</v>
      </c>
      <c r="P2180" s="4">
        <f>IF('Data 1Q Ahead No Spaces'!T2180&lt;5,0,IF('Data 1Q Ahead No Spaces'!T2180&lt;11,1,IF('Data 1Q Ahead No Spaces'!T2180&lt;17,2,3)))</f>
        <v>1</v>
      </c>
      <c r="Q2180" s="18">
        <v>99304.725099999996</v>
      </c>
      <c r="R2180" s="7">
        <f>VLOOKUP('Data 1Q Ahead No Spaces'!W2180,Industry!$A$2:$B$11,2,FALSE)</f>
        <v>0</v>
      </c>
    </row>
    <row r="2181" spans="1:18" ht="15" customHeight="1" x14ac:dyDescent="0.35">
      <c r="A2181" s="4">
        <f>IF('Data 1Q Ahead No Spaces'!A2181='Data 1Q Ahead No Spaces'!A2180,'Data to Use'!A2180,'Data to Use'!A2180+1)</f>
        <v>50</v>
      </c>
      <c r="B2181" s="18">
        <v>-0.67390000000000005</v>
      </c>
      <c r="C2181" s="18">
        <v>0.28910000000000002</v>
      </c>
      <c r="D2181" s="18">
        <v>-0.83160000000000001</v>
      </c>
      <c r="E2181" s="18">
        <v>95.411799999999999</v>
      </c>
      <c r="F2181" s="18">
        <v>93.588200000000001</v>
      </c>
      <c r="G2181" s="18">
        <v>79.470600000000005</v>
      </c>
      <c r="H2181" s="18">
        <v>17</v>
      </c>
      <c r="I2181" s="18">
        <v>43.060200000000002</v>
      </c>
      <c r="J2181" s="18">
        <v>23.602799999999998</v>
      </c>
      <c r="K2181" s="18">
        <v>19.095700000000001</v>
      </c>
      <c r="L2181" s="18">
        <v>10.2166</v>
      </c>
      <c r="M2181" s="18">
        <v>23.602799999999998</v>
      </c>
      <c r="N2181" s="18">
        <v>19.095700000000001</v>
      </c>
      <c r="O2181" s="18">
        <v>10.2166</v>
      </c>
      <c r="P2181" s="4">
        <f>IF('Data 1Q Ahead No Spaces'!T2181&lt;5,0,IF('Data 1Q Ahead No Spaces'!T2181&lt;11,1,IF('Data 1Q Ahead No Spaces'!T2181&lt;17,2,3)))</f>
        <v>1</v>
      </c>
      <c r="Q2181" s="18">
        <v>98739.973199999993</v>
      </c>
      <c r="R2181" s="7">
        <f>VLOOKUP('Data 1Q Ahead No Spaces'!W2181,Industry!$A$2:$B$11,2,FALSE)</f>
        <v>0</v>
      </c>
    </row>
    <row r="2182" spans="1:18" ht="15" customHeight="1" x14ac:dyDescent="0.35">
      <c r="A2182" s="4">
        <f>IF('Data 1Q Ahead No Spaces'!A2182='Data 1Q Ahead No Spaces'!A2181,'Data to Use'!A2181,'Data to Use'!A2181+1)</f>
        <v>50</v>
      </c>
      <c r="B2182" s="18">
        <v>-0.55659999999999998</v>
      </c>
      <c r="C2182" s="18">
        <v>0.29659999999999997</v>
      </c>
      <c r="D2182" s="18">
        <v>-0.7107</v>
      </c>
      <c r="E2182" s="18">
        <v>89.235299999999995</v>
      </c>
      <c r="F2182" s="18">
        <v>87.764700000000005</v>
      </c>
      <c r="G2182" s="18">
        <v>73.588200000000001</v>
      </c>
      <c r="H2182" s="18">
        <v>17</v>
      </c>
      <c r="I2182" s="18">
        <v>41.932899999999997</v>
      </c>
      <c r="J2182" s="18">
        <v>23.2287</v>
      </c>
      <c r="K2182" s="18">
        <v>18.850100000000001</v>
      </c>
      <c r="L2182" s="18">
        <v>9.7891999999999992</v>
      </c>
      <c r="M2182" s="18">
        <v>23.2287</v>
      </c>
      <c r="N2182" s="18">
        <v>18.850100000000001</v>
      </c>
      <c r="O2182" s="18">
        <v>9.7891999999999992</v>
      </c>
      <c r="P2182" s="4">
        <f>IF('Data 1Q Ahead No Spaces'!T2182&lt;5,0,IF('Data 1Q Ahead No Spaces'!T2182&lt;11,1,IF('Data 1Q Ahead No Spaces'!T2182&lt;17,2,3)))</f>
        <v>1</v>
      </c>
      <c r="Q2182" s="18">
        <v>106008.04979999999</v>
      </c>
      <c r="R2182" s="7">
        <f>VLOOKUP('Data 1Q Ahead No Spaces'!W2182,Industry!$A$2:$B$11,2,FALSE)</f>
        <v>0</v>
      </c>
    </row>
    <row r="2183" spans="1:18" ht="15" customHeight="1" x14ac:dyDescent="0.35">
      <c r="A2183" s="4">
        <f>IF('Data 1Q Ahead No Spaces'!A2183='Data 1Q Ahead No Spaces'!A2182,'Data to Use'!A2182,'Data to Use'!A2182+1)</f>
        <v>50</v>
      </c>
      <c r="B2183" s="18">
        <v>-0.54779999999999995</v>
      </c>
      <c r="C2183" s="18">
        <v>0.29970000000000002</v>
      </c>
      <c r="D2183" s="18">
        <v>-0.72440000000000004</v>
      </c>
      <c r="E2183" s="18">
        <v>111</v>
      </c>
      <c r="F2183" s="18">
        <v>106.4</v>
      </c>
      <c r="G2183" s="18">
        <v>91.2667</v>
      </c>
      <c r="H2183" s="18">
        <v>15</v>
      </c>
      <c r="I2183" s="18">
        <v>42.8249</v>
      </c>
      <c r="J2183" s="18">
        <v>23.7377</v>
      </c>
      <c r="K2183" s="18">
        <v>19.183900000000001</v>
      </c>
      <c r="L2183" s="18">
        <v>10.2159</v>
      </c>
      <c r="M2183" s="18">
        <v>23.7377</v>
      </c>
      <c r="N2183" s="18">
        <v>19.183900000000001</v>
      </c>
      <c r="O2183" s="18">
        <v>10.2159</v>
      </c>
      <c r="P2183" s="4">
        <f>IF('Data 1Q Ahead No Spaces'!T2183&lt;5,0,IF('Data 1Q Ahead No Spaces'!T2183&lt;11,1,IF('Data 1Q Ahead No Spaces'!T2183&lt;17,2,3)))</f>
        <v>1</v>
      </c>
      <c r="Q2183" s="18">
        <v>101323.1268</v>
      </c>
      <c r="R2183" s="7">
        <f>VLOOKUP('Data 1Q Ahead No Spaces'!W2183,Industry!$A$2:$B$11,2,FALSE)</f>
        <v>0</v>
      </c>
    </row>
    <row r="2184" spans="1:18" ht="15" customHeight="1" x14ac:dyDescent="0.35">
      <c r="A2184" s="4">
        <f>IF('Data 1Q Ahead No Spaces'!A2184='Data 1Q Ahead No Spaces'!A2183,'Data to Use'!A2183,'Data to Use'!A2183+1)</f>
        <v>50</v>
      </c>
      <c r="B2184" s="18">
        <v>-0.55900000000000005</v>
      </c>
      <c r="C2184" s="18">
        <v>0.64359999999999995</v>
      </c>
      <c r="D2184" s="18">
        <v>-0.68330000000000002</v>
      </c>
      <c r="E2184" s="18">
        <v>117</v>
      </c>
      <c r="F2184" s="18">
        <v>112.66670000000001</v>
      </c>
      <c r="G2184" s="18">
        <v>92.25</v>
      </c>
      <c r="H2184" s="18">
        <v>12</v>
      </c>
      <c r="I2184" s="18">
        <v>37.095399999999998</v>
      </c>
      <c r="J2184" s="18">
        <v>53.909599999999998</v>
      </c>
      <c r="K2184" s="18">
        <v>35.026800000000001</v>
      </c>
      <c r="L2184" s="18">
        <v>20.110800000000001</v>
      </c>
      <c r="M2184" s="18">
        <v>53.909599999999998</v>
      </c>
      <c r="N2184" s="18">
        <v>35.026800000000001</v>
      </c>
      <c r="O2184" s="18">
        <v>20.110800000000001</v>
      </c>
      <c r="P2184" s="4">
        <f>IF('Data 1Q Ahead No Spaces'!T2184&lt;5,0,IF('Data 1Q Ahead No Spaces'!T2184&lt;11,1,IF('Data 1Q Ahead No Spaces'!T2184&lt;17,2,3)))</f>
        <v>1</v>
      </c>
      <c r="Q2184" s="18">
        <v>108653.75999999999</v>
      </c>
      <c r="R2184" s="7">
        <f>VLOOKUP('Data 1Q Ahead No Spaces'!W2184,Industry!$A$2:$B$11,2,FALSE)</f>
        <v>0</v>
      </c>
    </row>
    <row r="2185" spans="1:18" ht="15" customHeight="1" x14ac:dyDescent="0.35">
      <c r="A2185" s="4">
        <f>IF('Data 1Q Ahead No Spaces'!A2185='Data 1Q Ahead No Spaces'!A2184,'Data to Use'!A2184,'Data to Use'!A2184+1)</f>
        <v>50</v>
      </c>
      <c r="B2185" s="18">
        <v>-0.46129999999999999</v>
      </c>
      <c r="C2185" s="18">
        <v>0.65669999999999995</v>
      </c>
      <c r="D2185" s="18">
        <v>-0.5665</v>
      </c>
      <c r="E2185" s="18">
        <v>82.35</v>
      </c>
      <c r="F2185" s="18">
        <v>80.5</v>
      </c>
      <c r="G2185" s="18">
        <v>67.400000000000006</v>
      </c>
      <c r="H2185" s="18">
        <v>20</v>
      </c>
      <c r="I2185" s="18">
        <v>34.448300000000003</v>
      </c>
      <c r="J2185" s="18">
        <v>60.478999999999999</v>
      </c>
      <c r="K2185" s="18">
        <v>37.686599999999999</v>
      </c>
      <c r="L2185" s="18">
        <v>20.9557</v>
      </c>
      <c r="M2185" s="18">
        <v>60.478999999999999</v>
      </c>
      <c r="N2185" s="18">
        <v>37.686599999999999</v>
      </c>
      <c r="O2185" s="18">
        <v>20.9557</v>
      </c>
      <c r="P2185" s="4">
        <f>IF('Data 1Q Ahead No Spaces'!T2185&lt;5,0,IF('Data 1Q Ahead No Spaces'!T2185&lt;11,1,IF('Data 1Q Ahead No Spaces'!T2185&lt;17,2,3)))</f>
        <v>1</v>
      </c>
      <c r="Q2185" s="18">
        <v>104139</v>
      </c>
      <c r="R2185" s="7">
        <f>VLOOKUP('Data 1Q Ahead No Spaces'!W2185,Industry!$A$2:$B$11,2,FALSE)</f>
        <v>0</v>
      </c>
    </row>
    <row r="2186" spans="1:18" ht="15" customHeight="1" x14ac:dyDescent="0.35">
      <c r="A2186" s="4">
        <f>IF('Data 1Q Ahead No Spaces'!A2186='Data 1Q Ahead No Spaces'!A2185,'Data to Use'!A2185,'Data to Use'!A2185+1)</f>
        <v>50</v>
      </c>
      <c r="B2186" s="18">
        <v>-0.49220000000000003</v>
      </c>
      <c r="C2186" s="18">
        <v>0.63529999999999998</v>
      </c>
      <c r="D2186" s="18">
        <v>-0.60360000000000003</v>
      </c>
      <c r="E2186" s="18">
        <v>75.681799999999996</v>
      </c>
      <c r="F2186" s="18">
        <v>72.7727</v>
      </c>
      <c r="G2186" s="18">
        <v>62.7273</v>
      </c>
      <c r="H2186" s="18">
        <v>22</v>
      </c>
      <c r="I2186" s="18">
        <v>35.849400000000003</v>
      </c>
      <c r="J2186" s="18">
        <v>56.329900000000002</v>
      </c>
      <c r="K2186" s="18">
        <v>36.032699999999998</v>
      </c>
      <c r="L2186" s="18">
        <v>20.304600000000001</v>
      </c>
      <c r="M2186" s="18">
        <v>56.329900000000002</v>
      </c>
      <c r="N2186" s="18">
        <v>36.032699999999998</v>
      </c>
      <c r="O2186" s="18">
        <v>20.304600000000001</v>
      </c>
      <c r="P2186" s="4">
        <f>IF('Data 1Q Ahead No Spaces'!T2186&lt;5,0,IF('Data 1Q Ahead No Spaces'!T2186&lt;11,1,IF('Data 1Q Ahead No Spaces'!T2186&lt;17,2,3)))</f>
        <v>1</v>
      </c>
      <c r="Q2186" s="18">
        <v>96601.82</v>
      </c>
      <c r="R2186" s="7">
        <f>VLOOKUP('Data 1Q Ahead No Spaces'!W2186,Industry!$A$2:$B$11,2,FALSE)</f>
        <v>0</v>
      </c>
    </row>
    <row r="2187" spans="1:18" ht="15" customHeight="1" x14ac:dyDescent="0.35">
      <c r="A2187" s="4">
        <f>IF('Data 1Q Ahead No Spaces'!A2187='Data 1Q Ahead No Spaces'!A2186,'Data to Use'!A2186,'Data to Use'!A2186+1)</f>
        <v>50</v>
      </c>
      <c r="B2187" s="18">
        <v>-0.54420000000000002</v>
      </c>
      <c r="C2187" s="18">
        <v>0.60419999999999996</v>
      </c>
      <c r="D2187" s="18">
        <v>-0.66359999999999997</v>
      </c>
      <c r="E2187" s="18">
        <v>86.782600000000002</v>
      </c>
      <c r="F2187" s="18">
        <v>84.391300000000001</v>
      </c>
      <c r="G2187" s="18">
        <v>72.608699999999999</v>
      </c>
      <c r="H2187" s="18">
        <v>23</v>
      </c>
      <c r="I2187" s="18">
        <v>35.900199999999998</v>
      </c>
      <c r="J2187" s="18">
        <v>53.224499999999999</v>
      </c>
      <c r="K2187" s="18">
        <v>34.7363</v>
      </c>
      <c r="L2187" s="18">
        <v>19.1999</v>
      </c>
      <c r="M2187" s="18">
        <v>53.224499999999999</v>
      </c>
      <c r="N2187" s="18">
        <v>34.7363</v>
      </c>
      <c r="O2187" s="18">
        <v>19.1999</v>
      </c>
      <c r="P2187" s="4">
        <f>IF('Data 1Q Ahead No Spaces'!T2187&lt;5,0,IF('Data 1Q Ahead No Spaces'!T2187&lt;11,1,IF('Data 1Q Ahead No Spaces'!T2187&lt;17,2,3)))</f>
        <v>1</v>
      </c>
      <c r="Q2187" s="18">
        <v>111132.84</v>
      </c>
      <c r="R2187" s="7">
        <f>VLOOKUP('Data 1Q Ahead No Spaces'!W2187,Industry!$A$2:$B$11,2,FALSE)</f>
        <v>0</v>
      </c>
    </row>
    <row r="2188" spans="1:18" ht="15" customHeight="1" x14ac:dyDescent="0.35">
      <c r="A2188" s="4">
        <f>IF('Data 1Q Ahead No Spaces'!A2188='Data 1Q Ahead No Spaces'!A2187,'Data to Use'!A2187,'Data to Use'!A2187+1)</f>
        <v>51</v>
      </c>
      <c r="B2188" s="7">
        <v>2.2374000000000001</v>
      </c>
      <c r="C2188" s="7">
        <v>3.6431</v>
      </c>
      <c r="D2188" s="7">
        <v>3.4931000000000001</v>
      </c>
      <c r="E2188" s="7">
        <v>5.1727999999999996</v>
      </c>
      <c r="F2188" s="7">
        <v>16.193109969999998</v>
      </c>
      <c r="G2188" s="7">
        <v>3.0369999999999999</v>
      </c>
      <c r="H2188" s="7">
        <v>81</v>
      </c>
      <c r="I2188" s="7">
        <v>41.422499999999999</v>
      </c>
      <c r="J2188" s="7">
        <v>49.673499999999997</v>
      </c>
      <c r="K2188" s="7">
        <v>29.247499999999999</v>
      </c>
      <c r="L2188" s="18">
        <v>23.000499999999999</v>
      </c>
      <c r="M2188" s="18">
        <v>69.838300000000004</v>
      </c>
      <c r="N2188" s="18">
        <v>41.1205</v>
      </c>
      <c r="O2188" s="18">
        <v>32.337499999999999</v>
      </c>
      <c r="P2188" s="4">
        <f>IF('Data 1Q Ahead No Spaces'!T2188&lt;5,0,IF('Data 1Q Ahead No Spaces'!T2188&lt;11,1,IF('Data 1Q Ahead No Spaces'!T2188&lt;17,2,3)))</f>
        <v>1</v>
      </c>
      <c r="Q2188" s="18">
        <v>7769.0998</v>
      </c>
      <c r="R2188" s="7">
        <f>VLOOKUP('Data 1Q Ahead No Spaces'!W2188,Industry!$A$2:$B$11,2,FALSE)</f>
        <v>7</v>
      </c>
    </row>
    <row r="2189" spans="1:18" ht="15" customHeight="1" x14ac:dyDescent="0.35">
      <c r="A2189" s="4">
        <f>IF('Data 1Q Ahead No Spaces'!A2189='Data 1Q Ahead No Spaces'!A2188,'Data to Use'!A2188,'Data to Use'!A2188+1)</f>
        <v>51</v>
      </c>
      <c r="B2189" s="18">
        <v>2.4138999999999999</v>
      </c>
      <c r="C2189" s="18">
        <v>4.2286999999999999</v>
      </c>
      <c r="D2189" s="18">
        <v>3.9229000000000003</v>
      </c>
      <c r="E2189" s="18">
        <v>5.4303999999999997</v>
      </c>
      <c r="F2189" s="18">
        <v>16.193109969999998</v>
      </c>
      <c r="G2189" s="18">
        <v>3.1899000000000002</v>
      </c>
      <c r="H2189" s="18">
        <v>79</v>
      </c>
      <c r="I2189" s="18">
        <v>40.981499999999997</v>
      </c>
      <c r="J2189" s="18">
        <v>49.440600000000003</v>
      </c>
      <c r="K2189" s="18">
        <v>28.7011</v>
      </c>
      <c r="L2189" s="18">
        <v>22.649699999999999</v>
      </c>
      <c r="M2189" s="18">
        <v>72.260499999999993</v>
      </c>
      <c r="N2189" s="18">
        <v>41.948399999999999</v>
      </c>
      <c r="O2189" s="18">
        <v>33.103999999999999</v>
      </c>
      <c r="P2189" s="4">
        <f>IF('Data 1Q Ahead No Spaces'!T2189&lt;5,0,IF('Data 1Q Ahead No Spaces'!T2189&lt;11,1,IF('Data 1Q Ahead No Spaces'!T2189&lt;17,2,3)))</f>
        <v>1</v>
      </c>
      <c r="Q2189" s="18">
        <v>7541.4372999999996</v>
      </c>
      <c r="R2189" s="7">
        <f>VLOOKUP('Data 1Q Ahead No Spaces'!W2189,Industry!$A$2:$B$11,2,FALSE)</f>
        <v>7</v>
      </c>
    </row>
    <row r="2190" spans="1:18" ht="15" customHeight="1" x14ac:dyDescent="0.35">
      <c r="A2190" s="4">
        <f>IF('Data 1Q Ahead No Spaces'!A2190='Data 1Q Ahead No Spaces'!A2189,'Data to Use'!A2189,'Data to Use'!A2189+1)</f>
        <v>51</v>
      </c>
      <c r="B2190" s="18">
        <v>2.8090999999999999</v>
      </c>
      <c r="C2190" s="18">
        <v>4.9851999999999999</v>
      </c>
      <c r="D2190" s="18">
        <v>4.7501999999999995</v>
      </c>
      <c r="E2190" s="18">
        <v>5.25</v>
      </c>
      <c r="F2190" s="18">
        <v>16.193109969999998</v>
      </c>
      <c r="G2190" s="18">
        <v>2.9079000000000002</v>
      </c>
      <c r="H2190" s="18">
        <v>76</v>
      </c>
      <c r="I2190" s="18">
        <v>38.411099999999998</v>
      </c>
      <c r="J2190" s="18">
        <v>49.142099999999999</v>
      </c>
      <c r="K2190" s="18">
        <v>28.2332</v>
      </c>
      <c r="L2190" s="18">
        <v>22.4282</v>
      </c>
      <c r="M2190" s="18">
        <v>74.0578</v>
      </c>
      <c r="N2190" s="18">
        <v>42.547800000000002</v>
      </c>
      <c r="O2190" s="18">
        <v>33.799599999999998</v>
      </c>
      <c r="P2190" s="4">
        <f>IF('Data 1Q Ahead No Spaces'!T2190&lt;5,0,IF('Data 1Q Ahead No Spaces'!T2190&lt;11,1,IF('Data 1Q Ahead No Spaces'!T2190&lt;17,2,3)))</f>
        <v>1</v>
      </c>
      <c r="Q2190" s="18">
        <v>7959.375</v>
      </c>
      <c r="R2190" s="7">
        <f>VLOOKUP('Data 1Q Ahead No Spaces'!W2190,Industry!$A$2:$B$11,2,FALSE)</f>
        <v>7</v>
      </c>
    </row>
    <row r="2191" spans="1:18" ht="15" customHeight="1" x14ac:dyDescent="0.35">
      <c r="A2191" s="4">
        <f>IF('Data 1Q Ahead No Spaces'!A2191='Data 1Q Ahead No Spaces'!A2190,'Data to Use'!A2190,'Data to Use'!A2190+1)</f>
        <v>51</v>
      </c>
      <c r="B2191" s="18">
        <v>2.5303</v>
      </c>
      <c r="C2191" s="18">
        <v>4.6790000000000003</v>
      </c>
      <c r="D2191" s="18">
        <v>4.4942000000000002</v>
      </c>
      <c r="E2191" s="18">
        <v>6.1268000000000002</v>
      </c>
      <c r="F2191" s="18">
        <v>16.193109969999998</v>
      </c>
      <c r="G2191" s="18">
        <v>3.2113</v>
      </c>
      <c r="H2191" s="18">
        <v>71</v>
      </c>
      <c r="I2191" s="18">
        <v>42.933</v>
      </c>
      <c r="J2191" s="18">
        <v>43.119900000000001</v>
      </c>
      <c r="K2191" s="18">
        <v>27.036999999999999</v>
      </c>
      <c r="L2191" s="18">
        <v>21.577300000000001</v>
      </c>
      <c r="M2191" s="18">
        <v>59.484499999999997</v>
      </c>
      <c r="N2191" s="18">
        <v>37.298000000000002</v>
      </c>
      <c r="O2191" s="18">
        <v>29.766200000000001</v>
      </c>
      <c r="P2191" s="4">
        <f>IF('Data 1Q Ahead No Spaces'!T2191&lt;5,0,IF('Data 1Q Ahead No Spaces'!T2191&lt;11,1,IF('Data 1Q Ahead No Spaces'!T2191&lt;17,2,3)))</f>
        <v>1</v>
      </c>
      <c r="Q2191" s="18">
        <v>8768.7374</v>
      </c>
      <c r="R2191" s="7">
        <f>VLOOKUP('Data 1Q Ahead No Spaces'!W2191,Industry!$A$2:$B$11,2,FALSE)</f>
        <v>7</v>
      </c>
    </row>
    <row r="2192" spans="1:18" ht="15" customHeight="1" x14ac:dyDescent="0.35">
      <c r="A2192" s="4">
        <f>IF('Data 1Q Ahead No Spaces'!A2192='Data 1Q Ahead No Spaces'!A2191,'Data to Use'!A2191,'Data to Use'!A2191+1)</f>
        <v>51</v>
      </c>
      <c r="B2192" s="18">
        <v>2.7544</v>
      </c>
      <c r="C2192" s="18">
        <v>5.2503000000000002</v>
      </c>
      <c r="D2192" s="18">
        <v>5.0021000000000004</v>
      </c>
      <c r="E2192" s="18">
        <v>8.6999999999999993</v>
      </c>
      <c r="F2192" s="18">
        <v>16.193109969999998</v>
      </c>
      <c r="G2192" s="18">
        <v>4.68</v>
      </c>
      <c r="H2192" s="18">
        <v>50</v>
      </c>
      <c r="I2192" s="18">
        <v>41.241599999999998</v>
      </c>
      <c r="J2192" s="18">
        <v>44.4283</v>
      </c>
      <c r="K2192" s="18">
        <v>26.956700000000001</v>
      </c>
      <c r="L2192" s="18">
        <v>21.426300000000001</v>
      </c>
      <c r="M2192" s="18">
        <v>64.813800000000001</v>
      </c>
      <c r="N2192" s="18">
        <v>39.325499999999998</v>
      </c>
      <c r="O2192" s="18">
        <v>31.2576</v>
      </c>
      <c r="P2192" s="4">
        <f>IF('Data 1Q Ahead No Spaces'!T2192&lt;5,0,IF('Data 1Q Ahead No Spaces'!T2192&lt;11,1,IF('Data 1Q Ahead No Spaces'!T2192&lt;17,2,3)))</f>
        <v>1</v>
      </c>
      <c r="Q2192" s="18">
        <v>8538.7248</v>
      </c>
      <c r="R2192" s="7">
        <f>VLOOKUP('Data 1Q Ahead No Spaces'!W2192,Industry!$A$2:$B$11,2,FALSE)</f>
        <v>7</v>
      </c>
    </row>
    <row r="2193" spans="1:18" ht="15" customHeight="1" x14ac:dyDescent="0.35">
      <c r="A2193" s="4">
        <f>IF('Data 1Q Ahead No Spaces'!A2193='Data 1Q Ahead No Spaces'!A2192,'Data to Use'!A2192,'Data to Use'!A2192+1)</f>
        <v>51</v>
      </c>
      <c r="B2193" s="18">
        <v>3.0436999999999999</v>
      </c>
      <c r="C2193" s="18">
        <v>5.99</v>
      </c>
      <c r="D2193" s="18">
        <v>5.6969000000000003</v>
      </c>
      <c r="E2193" s="18">
        <v>7.1695000000000002</v>
      </c>
      <c r="F2193" s="18">
        <v>16.193109969999998</v>
      </c>
      <c r="G2193" s="18">
        <v>3.7458</v>
      </c>
      <c r="H2193" s="18">
        <v>59</v>
      </c>
      <c r="I2193" s="18">
        <v>40.392400000000002</v>
      </c>
      <c r="J2193" s="18">
        <v>41.448500000000003</v>
      </c>
      <c r="K2193" s="18">
        <v>24.3049</v>
      </c>
      <c r="L2193" s="18">
        <v>19.634699999999999</v>
      </c>
      <c r="M2193" s="18">
        <v>70.535399999999996</v>
      </c>
      <c r="N2193" s="18">
        <v>41.3611</v>
      </c>
      <c r="O2193" s="18">
        <v>33.413600000000002</v>
      </c>
      <c r="P2193" s="4">
        <f>IF('Data 1Q Ahead No Spaces'!T2193&lt;5,0,IF('Data 1Q Ahead No Spaces'!T2193&lt;11,1,IF('Data 1Q Ahead No Spaces'!T2193&lt;17,2,3)))</f>
        <v>1</v>
      </c>
      <c r="Q2193" s="18">
        <v>7811.9126999999999</v>
      </c>
      <c r="R2193" s="7">
        <f>VLOOKUP('Data 1Q Ahead No Spaces'!W2193,Industry!$A$2:$B$11,2,FALSE)</f>
        <v>7</v>
      </c>
    </row>
    <row r="2194" spans="1:18" ht="15" customHeight="1" x14ac:dyDescent="0.35">
      <c r="A2194" s="4">
        <f>IF('Data 1Q Ahead No Spaces'!A2194='Data 1Q Ahead No Spaces'!A2193,'Data to Use'!A2193,'Data to Use'!A2193+1)</f>
        <v>51</v>
      </c>
      <c r="B2194" s="18">
        <v>3.0729000000000002</v>
      </c>
      <c r="C2194" s="18">
        <v>6.4066000000000001</v>
      </c>
      <c r="D2194" s="18">
        <v>6.1421999999999999</v>
      </c>
      <c r="E2194" s="18">
        <v>6.0895999999999999</v>
      </c>
      <c r="F2194" s="18">
        <v>16.193109969999998</v>
      </c>
      <c r="G2194" s="18">
        <v>2.5074999999999998</v>
      </c>
      <c r="H2194" s="18">
        <v>67</v>
      </c>
      <c r="I2194" s="18">
        <v>37.602499999999999</v>
      </c>
      <c r="J2194" s="18">
        <v>41.7532</v>
      </c>
      <c r="K2194" s="18">
        <v>24.061599999999999</v>
      </c>
      <c r="L2194" s="18">
        <v>18.810400000000001</v>
      </c>
      <c r="M2194" s="18">
        <v>73.526600000000002</v>
      </c>
      <c r="N2194" s="18">
        <v>42.372</v>
      </c>
      <c r="O2194" s="18">
        <v>33.124699999999997</v>
      </c>
      <c r="P2194" s="4">
        <f>IF('Data 1Q Ahead No Spaces'!T2194&lt;5,0,IF('Data 1Q Ahead No Spaces'!T2194&lt;11,1,IF('Data 1Q Ahead No Spaces'!T2194&lt;17,2,3)))</f>
        <v>1</v>
      </c>
      <c r="Q2194" s="18">
        <v>8174.8873000000003</v>
      </c>
      <c r="R2194" s="7">
        <f>VLOOKUP('Data 1Q Ahead No Spaces'!W2194,Industry!$A$2:$B$11,2,FALSE)</f>
        <v>7</v>
      </c>
    </row>
    <row r="2195" spans="1:18" ht="15" customHeight="1" x14ac:dyDescent="0.35">
      <c r="A2195" s="4">
        <f>IF('Data 1Q Ahead No Spaces'!A2195='Data 1Q Ahead No Spaces'!A2194,'Data to Use'!A2194,'Data to Use'!A2194+1)</f>
        <v>51</v>
      </c>
      <c r="B2195" s="18">
        <v>3.1680999999999999</v>
      </c>
      <c r="C2195" s="18">
        <v>6.9122000000000003</v>
      </c>
      <c r="D2195" s="18">
        <v>6.5984999999999996</v>
      </c>
      <c r="E2195" s="18">
        <v>5.3972999999999995</v>
      </c>
      <c r="F2195" s="18">
        <v>16.193109969999998</v>
      </c>
      <c r="G2195" s="18">
        <v>2.3835999999999999</v>
      </c>
      <c r="H2195" s="18">
        <v>73</v>
      </c>
      <c r="I2195" s="18">
        <v>37.5411</v>
      </c>
      <c r="J2195" s="18">
        <v>44.492699999999999</v>
      </c>
      <c r="K2195" s="18">
        <v>25.463899999999999</v>
      </c>
      <c r="L2195" s="18">
        <v>19.9635</v>
      </c>
      <c r="M2195" s="18">
        <v>74.728700000000003</v>
      </c>
      <c r="N2195" s="18">
        <v>42.7684</v>
      </c>
      <c r="O2195" s="18">
        <v>33.530099999999997</v>
      </c>
      <c r="P2195" s="4">
        <f>IF('Data 1Q Ahead No Spaces'!T2195&lt;5,0,IF('Data 1Q Ahead No Spaces'!T2195&lt;11,1,IF('Data 1Q Ahead No Spaces'!T2195&lt;17,2,3)))</f>
        <v>1</v>
      </c>
      <c r="Q2195" s="18">
        <v>7693.7498999999998</v>
      </c>
      <c r="R2195" s="7">
        <f>VLOOKUP('Data 1Q Ahead No Spaces'!W2195,Industry!$A$2:$B$11,2,FALSE)</f>
        <v>7</v>
      </c>
    </row>
    <row r="2196" spans="1:18" ht="15" customHeight="1" x14ac:dyDescent="0.35">
      <c r="A2196" s="4">
        <f>IF('Data 1Q Ahead No Spaces'!A2196='Data 1Q Ahead No Spaces'!A2195,'Data to Use'!A2195,'Data to Use'!A2195+1)</f>
        <v>51</v>
      </c>
      <c r="B2196" s="18">
        <v>3.2842000000000002</v>
      </c>
      <c r="C2196" s="18">
        <v>7.4660000000000002</v>
      </c>
      <c r="D2196" s="18">
        <v>7.1098999999999997</v>
      </c>
      <c r="E2196" s="18">
        <v>5.4303999999999997</v>
      </c>
      <c r="F2196" s="18">
        <v>16.193109969999998</v>
      </c>
      <c r="G2196" s="18">
        <v>2.5442999999999998</v>
      </c>
      <c r="H2196" s="18">
        <v>79</v>
      </c>
      <c r="I2196" s="18">
        <v>37.1631</v>
      </c>
      <c r="J2196" s="18">
        <v>43.985999999999997</v>
      </c>
      <c r="K2196" s="18">
        <v>24.8628</v>
      </c>
      <c r="L2196" s="18">
        <v>19.54</v>
      </c>
      <c r="M2196" s="18">
        <v>76.9148</v>
      </c>
      <c r="N2196" s="18">
        <v>43.4756</v>
      </c>
      <c r="O2196" s="18">
        <v>34.167999999999999</v>
      </c>
      <c r="P2196" s="4">
        <f>IF('Data 1Q Ahead No Spaces'!T2196&lt;5,0,IF('Data 1Q Ahead No Spaces'!T2196&lt;11,1,IF('Data 1Q Ahead No Spaces'!T2196&lt;17,2,3)))</f>
        <v>1</v>
      </c>
      <c r="Q2196" s="18">
        <v>7891.2002000000002</v>
      </c>
      <c r="R2196" s="7">
        <f>VLOOKUP('Data 1Q Ahead No Spaces'!W2196,Industry!$A$2:$B$11,2,FALSE)</f>
        <v>7</v>
      </c>
    </row>
    <row r="2197" spans="1:18" ht="15" customHeight="1" x14ac:dyDescent="0.35">
      <c r="A2197" s="4">
        <f>IF('Data 1Q Ahead No Spaces'!A2197='Data 1Q Ahead No Spaces'!A2196,'Data to Use'!A2196,'Data to Use'!A2196+1)</f>
        <v>51</v>
      </c>
      <c r="B2197" s="18">
        <v>3.2542</v>
      </c>
      <c r="C2197" s="18">
        <v>7.6424000000000003</v>
      </c>
      <c r="D2197" s="18">
        <v>7.2550999999999997</v>
      </c>
      <c r="E2197" s="18">
        <v>5.3291000000000004</v>
      </c>
      <c r="F2197" s="18">
        <v>16.193109969999998</v>
      </c>
      <c r="G2197" s="18">
        <v>2.5063</v>
      </c>
      <c r="H2197" s="18">
        <v>79</v>
      </c>
      <c r="I2197" s="18">
        <v>36.771000000000001</v>
      </c>
      <c r="J2197" s="18">
        <v>44.270299999999999</v>
      </c>
      <c r="K2197" s="18">
        <v>24.988499999999998</v>
      </c>
      <c r="L2197" s="18">
        <v>19.514700000000001</v>
      </c>
      <c r="M2197" s="18">
        <v>77.1631</v>
      </c>
      <c r="N2197" s="18">
        <v>43.5548</v>
      </c>
      <c r="O2197" s="18">
        <v>34.014099999999999</v>
      </c>
      <c r="P2197" s="4">
        <f>IF('Data 1Q Ahead No Spaces'!T2197&lt;5,0,IF('Data 1Q Ahead No Spaces'!T2197&lt;11,1,IF('Data 1Q Ahead No Spaces'!T2197&lt;17,2,3)))</f>
        <v>1</v>
      </c>
      <c r="Q2197" s="18">
        <v>7440.875</v>
      </c>
      <c r="R2197" s="7">
        <f>VLOOKUP('Data 1Q Ahead No Spaces'!W2197,Industry!$A$2:$B$11,2,FALSE)</f>
        <v>7</v>
      </c>
    </row>
    <row r="2198" spans="1:18" ht="15" customHeight="1" x14ac:dyDescent="0.35">
      <c r="A2198" s="4">
        <f>IF('Data 1Q Ahead No Spaces'!A2198='Data 1Q Ahead No Spaces'!A2197,'Data to Use'!A2197,'Data to Use'!A2197+1)</f>
        <v>51</v>
      </c>
      <c r="B2198" s="18">
        <v>3.1897000000000002</v>
      </c>
      <c r="C2198" s="18">
        <v>7.0247000000000002</v>
      </c>
      <c r="D2198" s="18">
        <v>6.7259000000000002</v>
      </c>
      <c r="E2198" s="18">
        <v>5.8734000000000002</v>
      </c>
      <c r="F2198" s="18">
        <v>16.193109969999998</v>
      </c>
      <c r="G2198" s="18">
        <v>3</v>
      </c>
      <c r="H2198" s="18">
        <v>79</v>
      </c>
      <c r="I2198" s="18">
        <v>37.430100000000003</v>
      </c>
      <c r="J2198" s="18">
        <v>48.616199999999999</v>
      </c>
      <c r="K2198" s="18">
        <v>27.494800000000001</v>
      </c>
      <c r="L2198" s="18">
        <v>21.6523</v>
      </c>
      <c r="M2198" s="18">
        <v>76.819199999999995</v>
      </c>
      <c r="N2198" s="18">
        <v>43.445099999999996</v>
      </c>
      <c r="O2198" s="18">
        <v>34.213200000000001</v>
      </c>
      <c r="P2198" s="4">
        <f>IF('Data 1Q Ahead No Spaces'!T2198&lt;5,0,IF('Data 1Q Ahead No Spaces'!T2198&lt;11,1,IF('Data 1Q Ahead No Spaces'!T2198&lt;17,2,3)))</f>
        <v>1</v>
      </c>
      <c r="Q2198" s="18">
        <v>8394.2250999999997</v>
      </c>
      <c r="R2198" s="7">
        <f>VLOOKUP('Data 1Q Ahead No Spaces'!W2198,Industry!$A$2:$B$11,2,FALSE)</f>
        <v>7</v>
      </c>
    </row>
    <row r="2199" spans="1:18" ht="15" customHeight="1" x14ac:dyDescent="0.35">
      <c r="A2199" s="4">
        <f>IF('Data 1Q Ahead No Spaces'!A2199='Data 1Q Ahead No Spaces'!A2198,'Data to Use'!A2198,'Data to Use'!A2198+1)</f>
        <v>51</v>
      </c>
      <c r="B2199" s="18">
        <v>3.3929</v>
      </c>
      <c r="C2199" s="18">
        <v>7.1192000000000002</v>
      </c>
      <c r="D2199" s="18">
        <v>6.9740000000000002</v>
      </c>
      <c r="E2199" s="18">
        <v>5.5454999999999997</v>
      </c>
      <c r="F2199" s="18">
        <v>16.193109969999998</v>
      </c>
      <c r="G2199" s="18">
        <v>2.7403</v>
      </c>
      <c r="H2199" s="18">
        <v>77</v>
      </c>
      <c r="I2199" s="18">
        <v>36.624600000000001</v>
      </c>
      <c r="J2199" s="18">
        <v>48.5518</v>
      </c>
      <c r="K2199" s="18">
        <v>26.7896</v>
      </c>
      <c r="L2199" s="18">
        <v>21.156400000000001</v>
      </c>
      <c r="M2199" s="18">
        <v>81.233999999999995</v>
      </c>
      <c r="N2199" s="18">
        <v>44.822699999999998</v>
      </c>
      <c r="O2199" s="18">
        <v>35.3977</v>
      </c>
      <c r="P2199" s="4">
        <f>IF('Data 1Q Ahead No Spaces'!T2199&lt;5,0,IF('Data 1Q Ahead No Spaces'!T2199&lt;11,1,IF('Data 1Q Ahead No Spaces'!T2199&lt;17,2,3)))</f>
        <v>1</v>
      </c>
      <c r="Q2199" s="18">
        <v>8457.2248999999993</v>
      </c>
      <c r="R2199" s="7">
        <f>VLOOKUP('Data 1Q Ahead No Spaces'!W2199,Industry!$A$2:$B$11,2,FALSE)</f>
        <v>7</v>
      </c>
    </row>
    <row r="2200" spans="1:18" ht="15" customHeight="1" x14ac:dyDescent="0.35">
      <c r="A2200" s="4">
        <f>IF('Data 1Q Ahead No Spaces'!A2200='Data 1Q Ahead No Spaces'!A2199,'Data to Use'!A2199,'Data to Use'!A2199+1)</f>
        <v>51</v>
      </c>
      <c r="B2200" s="18">
        <v>3.4797000000000002</v>
      </c>
      <c r="C2200" s="18">
        <v>7.1774000000000004</v>
      </c>
      <c r="D2200" s="18">
        <v>6.9592999999999998</v>
      </c>
      <c r="E2200" s="18">
        <v>5.3255999999999997</v>
      </c>
      <c r="F2200" s="18">
        <v>16.193109969999998</v>
      </c>
      <c r="G2200" s="18">
        <v>2.7791000000000001</v>
      </c>
      <c r="H2200" s="18">
        <v>86</v>
      </c>
      <c r="I2200" s="18">
        <v>36.339599999999997</v>
      </c>
      <c r="J2200" s="18">
        <v>53.016399999999997</v>
      </c>
      <c r="K2200" s="18">
        <v>28.7209</v>
      </c>
      <c r="L2200" s="18">
        <v>22.912199999999999</v>
      </c>
      <c r="M2200" s="18">
        <v>84.591800000000006</v>
      </c>
      <c r="N2200" s="18">
        <v>45.8264</v>
      </c>
      <c r="O2200" s="18">
        <v>36.558300000000003</v>
      </c>
      <c r="P2200" s="4">
        <f>IF('Data 1Q Ahead No Spaces'!T2200&lt;5,0,IF('Data 1Q Ahead No Spaces'!T2200&lt;11,1,IF('Data 1Q Ahead No Spaces'!T2200&lt;17,2,3)))</f>
        <v>1</v>
      </c>
      <c r="Q2200" s="18">
        <v>8261.3747999999996</v>
      </c>
      <c r="R2200" s="7">
        <f>VLOOKUP('Data 1Q Ahead No Spaces'!W2200,Industry!$A$2:$B$11,2,FALSE)</f>
        <v>7</v>
      </c>
    </row>
    <row r="2201" spans="1:18" ht="15" customHeight="1" x14ac:dyDescent="0.35">
      <c r="A2201" s="4">
        <f>IF('Data 1Q Ahead No Spaces'!A2201='Data 1Q Ahead No Spaces'!A2200,'Data to Use'!A2200,'Data to Use'!A2200+1)</f>
        <v>51</v>
      </c>
      <c r="B2201" s="18">
        <v>3.3704999999999998</v>
      </c>
      <c r="C2201" s="18">
        <v>6.6646000000000001</v>
      </c>
      <c r="D2201" s="18">
        <v>6.4611000000000001</v>
      </c>
      <c r="E2201" s="18">
        <v>5.4021999999999997</v>
      </c>
      <c r="F2201" s="18">
        <v>16.193109969999998</v>
      </c>
      <c r="G2201" s="18">
        <v>3</v>
      </c>
      <c r="H2201" s="18">
        <v>92</v>
      </c>
      <c r="I2201" s="18">
        <v>36.384700000000002</v>
      </c>
      <c r="J2201" s="18">
        <v>59.038499999999999</v>
      </c>
      <c r="K2201" s="18">
        <v>32.073700000000002</v>
      </c>
      <c r="L2201" s="18">
        <v>25.467600000000001</v>
      </c>
      <c r="M2201" s="18">
        <v>84.071299999999994</v>
      </c>
      <c r="N2201" s="18">
        <v>45.673200000000001</v>
      </c>
      <c r="O2201" s="18">
        <v>36.265999999999998</v>
      </c>
      <c r="P2201" s="4">
        <f>IF('Data 1Q Ahead No Spaces'!T2201&lt;5,0,IF('Data 1Q Ahead No Spaces'!T2201&lt;11,1,IF('Data 1Q Ahead No Spaces'!T2201&lt;17,2,3)))</f>
        <v>1</v>
      </c>
      <c r="Q2201" s="18">
        <v>9812.5</v>
      </c>
      <c r="R2201" s="7">
        <f>VLOOKUP('Data 1Q Ahead No Spaces'!W2201,Industry!$A$2:$B$11,2,FALSE)</f>
        <v>7</v>
      </c>
    </row>
    <row r="2202" spans="1:18" ht="15" customHeight="1" x14ac:dyDescent="0.35">
      <c r="A2202" s="4">
        <f>IF('Data 1Q Ahead No Spaces'!A2202='Data 1Q Ahead No Spaces'!A2201,'Data to Use'!A2201,'Data to Use'!A2201+1)</f>
        <v>51</v>
      </c>
      <c r="B2202" s="18">
        <v>3.2206000000000001</v>
      </c>
      <c r="C2202" s="18">
        <v>6.1532</v>
      </c>
      <c r="D2202" s="18">
        <v>5.8994</v>
      </c>
      <c r="E2202" s="18">
        <v>6.0319000000000003</v>
      </c>
      <c r="F2202" s="18">
        <v>16.193109969999998</v>
      </c>
      <c r="G2202" s="18">
        <v>3.5956999999999999</v>
      </c>
      <c r="H2202" s="18">
        <v>94</v>
      </c>
      <c r="I2202" s="18">
        <v>36.521599999999999</v>
      </c>
      <c r="J2202" s="18">
        <v>65.110900000000001</v>
      </c>
      <c r="K2202" s="18">
        <v>33.305999999999997</v>
      </c>
      <c r="L2202" s="18">
        <v>25.027999999999999</v>
      </c>
      <c r="M2202" s="18">
        <v>95.492999999999995</v>
      </c>
      <c r="N2202" s="18">
        <v>48.847299999999997</v>
      </c>
      <c r="O2202" s="18">
        <v>36.706699999999998</v>
      </c>
      <c r="P2202" s="4">
        <f>IF('Data 1Q Ahead No Spaces'!T2202&lt;5,0,IF('Data 1Q Ahead No Spaces'!T2202&lt;11,1,IF('Data 1Q Ahead No Spaces'!T2202&lt;17,2,3)))</f>
        <v>1</v>
      </c>
      <c r="Q2202" s="18">
        <v>9489.7127</v>
      </c>
      <c r="R2202" s="7">
        <f>VLOOKUP('Data 1Q Ahead No Spaces'!W2202,Industry!$A$2:$B$11,2,FALSE)</f>
        <v>7</v>
      </c>
    </row>
    <row r="2203" spans="1:18" ht="15" customHeight="1" x14ac:dyDescent="0.35">
      <c r="A2203" s="4">
        <f>IF('Data 1Q Ahead No Spaces'!A2203='Data 1Q Ahead No Spaces'!A2202,'Data to Use'!A2202,'Data to Use'!A2202+1)</f>
        <v>51</v>
      </c>
      <c r="B2203" s="18">
        <v>2.8928000000000003</v>
      </c>
      <c r="C2203" s="18">
        <v>4.9530000000000003</v>
      </c>
      <c r="D2203" s="18">
        <v>4.8091999999999997</v>
      </c>
      <c r="E2203" s="18">
        <v>7.1538000000000004</v>
      </c>
      <c r="F2203" s="18">
        <v>4.8173000000000004</v>
      </c>
      <c r="G2203" s="18">
        <v>4.9038000000000004</v>
      </c>
      <c r="H2203" s="18">
        <v>104</v>
      </c>
      <c r="I2203" s="18">
        <v>36.7502</v>
      </c>
      <c r="J2203" s="18">
        <v>64.516599999999997</v>
      </c>
      <c r="K2203" s="18">
        <v>32.462499999999999</v>
      </c>
      <c r="L2203" s="18">
        <v>23.71</v>
      </c>
      <c r="M2203" s="18">
        <v>98.742099999999994</v>
      </c>
      <c r="N2203" s="18">
        <v>49.683500000000002</v>
      </c>
      <c r="O2203" s="18">
        <v>36.2879</v>
      </c>
      <c r="P2203" s="4">
        <f>IF('Data 1Q Ahead No Spaces'!T2203&lt;5,0,IF('Data 1Q Ahead No Spaces'!T2203&lt;11,1,IF('Data 1Q Ahead No Spaces'!T2203&lt;17,2,3)))</f>
        <v>1</v>
      </c>
      <c r="Q2203" s="18">
        <v>9494.9999000000007</v>
      </c>
      <c r="R2203" s="7">
        <f>VLOOKUP('Data 1Q Ahead No Spaces'!W2203,Industry!$A$2:$B$11,2,FALSE)</f>
        <v>7</v>
      </c>
    </row>
    <row r="2204" spans="1:18" ht="15" customHeight="1" x14ac:dyDescent="0.35">
      <c r="A2204" s="4">
        <f>IF('Data 1Q Ahead No Spaces'!A2204='Data 1Q Ahead No Spaces'!A2203,'Data to Use'!A2203,'Data to Use'!A2203+1)</f>
        <v>51</v>
      </c>
      <c r="B2204" s="18">
        <v>3.2616000000000001</v>
      </c>
      <c r="C2204" s="18">
        <v>5.1553000000000004</v>
      </c>
      <c r="D2204" s="18">
        <v>4.9641999999999999</v>
      </c>
      <c r="E2204" s="18">
        <v>6.9275000000000002</v>
      </c>
      <c r="F2204" s="18">
        <v>4.5362</v>
      </c>
      <c r="G2204" s="18">
        <v>5.0145</v>
      </c>
      <c r="H2204" s="18">
        <v>138</v>
      </c>
      <c r="I2204" s="18">
        <v>30.1584</v>
      </c>
      <c r="J2204" s="18">
        <v>61.819200000000002</v>
      </c>
      <c r="K2204" s="18">
        <v>30.513300000000001</v>
      </c>
      <c r="L2204" s="18">
        <v>23.7636</v>
      </c>
      <c r="M2204" s="18">
        <v>102.5973</v>
      </c>
      <c r="N2204" s="18">
        <v>50.640999999999998</v>
      </c>
      <c r="O2204" s="18">
        <v>39.438899999999997</v>
      </c>
      <c r="P2204" s="4">
        <f>IF('Data 1Q Ahead No Spaces'!T2204&lt;5,0,IF('Data 1Q Ahead No Spaces'!T2204&lt;11,1,IF('Data 1Q Ahead No Spaces'!T2204&lt;17,2,3)))</f>
        <v>1</v>
      </c>
      <c r="Q2204" s="18">
        <v>10890.25</v>
      </c>
      <c r="R2204" s="7">
        <f>VLOOKUP('Data 1Q Ahead No Spaces'!W2204,Industry!$A$2:$B$11,2,FALSE)</f>
        <v>7</v>
      </c>
    </row>
    <row r="2205" spans="1:18" ht="15" customHeight="1" x14ac:dyDescent="0.35">
      <c r="A2205" s="4">
        <f>IF('Data 1Q Ahead No Spaces'!A2205='Data 1Q Ahead No Spaces'!A2204,'Data to Use'!A2204,'Data to Use'!A2204+1)</f>
        <v>51</v>
      </c>
      <c r="B2205" s="18">
        <v>2.4279000000000002</v>
      </c>
      <c r="C2205" s="18">
        <v>3.6593</v>
      </c>
      <c r="D2205" s="18">
        <v>3.4946999999999999</v>
      </c>
      <c r="E2205" s="18">
        <v>7.6433999999999997</v>
      </c>
      <c r="F2205" s="18">
        <v>4.9844999999999997</v>
      </c>
      <c r="G2205" s="18">
        <v>5.5814000000000004</v>
      </c>
      <c r="H2205" s="18">
        <v>129</v>
      </c>
      <c r="I2205" s="18">
        <v>32.018099999999997</v>
      </c>
      <c r="J2205" s="18">
        <v>54.668900000000001</v>
      </c>
      <c r="K2205" s="18">
        <v>29.9404</v>
      </c>
      <c r="L2205" s="18">
        <v>23.100899999999999</v>
      </c>
      <c r="M2205" s="18">
        <v>82.592600000000004</v>
      </c>
      <c r="N2205" s="18">
        <v>45.2333</v>
      </c>
      <c r="O2205" s="18">
        <v>34.900399999999998</v>
      </c>
      <c r="P2205" s="4">
        <f>IF('Data 1Q Ahead No Spaces'!T2205&lt;5,0,IF('Data 1Q Ahead No Spaces'!T2205&lt;11,1,IF('Data 1Q Ahead No Spaces'!T2205&lt;17,2,3)))</f>
        <v>1</v>
      </c>
      <c r="Q2205" s="18">
        <v>10951.835800000001</v>
      </c>
      <c r="R2205" s="7">
        <f>VLOOKUP('Data 1Q Ahead No Spaces'!W2205,Industry!$A$2:$B$11,2,FALSE)</f>
        <v>7</v>
      </c>
    </row>
    <row r="2206" spans="1:18" ht="15" customHeight="1" x14ac:dyDescent="0.35">
      <c r="A2206" s="4">
        <f>IF('Data 1Q Ahead No Spaces'!A2206='Data 1Q Ahead No Spaces'!A2205,'Data to Use'!A2205,'Data to Use'!A2205+1)</f>
        <v>51</v>
      </c>
      <c r="B2206" s="18">
        <v>2.2288999999999999</v>
      </c>
      <c r="C2206" s="18">
        <v>3.2641999999999998</v>
      </c>
      <c r="D2206" s="18">
        <v>3.1404000000000001</v>
      </c>
      <c r="E2206" s="18">
        <v>7.0983999999999998</v>
      </c>
      <c r="F2206" s="18">
        <v>2.1638999999999999</v>
      </c>
      <c r="G2206" s="18">
        <v>4.9097999999999997</v>
      </c>
      <c r="H2206" s="18">
        <v>122</v>
      </c>
      <c r="I2206" s="18">
        <v>32.518700000000003</v>
      </c>
      <c r="J2206" s="18">
        <v>58.214199999999998</v>
      </c>
      <c r="K2206" s="18">
        <v>32.239899999999999</v>
      </c>
      <c r="L2206" s="18">
        <v>24.7988</v>
      </c>
      <c r="M2206" s="18">
        <v>80.565899999999999</v>
      </c>
      <c r="N2206" s="18">
        <v>44.618600000000001</v>
      </c>
      <c r="O2206" s="18">
        <v>34.320399999999999</v>
      </c>
      <c r="P2206" s="4">
        <f>IF('Data 1Q Ahead No Spaces'!T2206&lt;5,0,IF('Data 1Q Ahead No Spaces'!T2206&lt;11,1,IF('Data 1Q Ahead No Spaces'!T2206&lt;17,2,3)))</f>
        <v>1</v>
      </c>
      <c r="Q2206" s="18">
        <v>9902.2677999999996</v>
      </c>
      <c r="R2206" s="7">
        <f>VLOOKUP('Data 1Q Ahead No Spaces'!W2206,Industry!$A$2:$B$11,2,FALSE)</f>
        <v>7</v>
      </c>
    </row>
    <row r="2207" spans="1:18" ht="15" customHeight="1" x14ac:dyDescent="0.35">
      <c r="A2207" s="4">
        <f>IF('Data 1Q Ahead No Spaces'!A2207='Data 1Q Ahead No Spaces'!A2206,'Data to Use'!A2206,'Data to Use'!A2206+1)</f>
        <v>51</v>
      </c>
      <c r="B2207" s="18">
        <v>2.7438000000000002</v>
      </c>
      <c r="C2207" s="18">
        <v>4.1247999999999996</v>
      </c>
      <c r="D2207" s="18">
        <v>3.9582000000000002</v>
      </c>
      <c r="E2207" s="18">
        <v>5.1760000000000002</v>
      </c>
      <c r="F2207" s="18">
        <v>3.1520000000000001</v>
      </c>
      <c r="G2207" s="18">
        <v>3.0720000000000001</v>
      </c>
      <c r="H2207" s="18">
        <v>125</v>
      </c>
      <c r="I2207" s="18">
        <v>32.622500000000002</v>
      </c>
      <c r="J2207" s="18">
        <v>47.41</v>
      </c>
      <c r="K2207" s="18">
        <v>25.781600000000001</v>
      </c>
      <c r="L2207" s="18">
        <v>19.5169</v>
      </c>
      <c r="M2207" s="18">
        <v>83.891000000000005</v>
      </c>
      <c r="N2207" s="18">
        <v>45.619900000000001</v>
      </c>
      <c r="O2207" s="18">
        <v>34.534700000000001</v>
      </c>
      <c r="P2207" s="4">
        <f>IF('Data 1Q Ahead No Spaces'!T2207&lt;5,0,IF('Data 1Q Ahead No Spaces'!T2207&lt;11,1,IF('Data 1Q Ahead No Spaces'!T2207&lt;17,2,3)))</f>
        <v>1</v>
      </c>
      <c r="Q2207" s="18">
        <v>11784.745699999999</v>
      </c>
      <c r="R2207" s="7">
        <f>VLOOKUP('Data 1Q Ahead No Spaces'!W2207,Industry!$A$2:$B$11,2,FALSE)</f>
        <v>7</v>
      </c>
    </row>
    <row r="2208" spans="1:18" ht="15" customHeight="1" x14ac:dyDescent="0.35">
      <c r="A2208" s="4">
        <f>IF('Data 1Q Ahead No Spaces'!A2208='Data 1Q Ahead No Spaces'!A2207,'Data to Use'!A2207,'Data to Use'!A2207+1)</f>
        <v>51</v>
      </c>
      <c r="B2208" s="18">
        <v>2.9794</v>
      </c>
      <c r="C2208" s="18">
        <v>4.7457000000000003</v>
      </c>
      <c r="D2208" s="18">
        <v>4.5697999999999999</v>
      </c>
      <c r="E2208" s="18">
        <v>4.7882999999999996</v>
      </c>
      <c r="F2208" s="18">
        <v>2.2701000000000002</v>
      </c>
      <c r="G2208" s="18">
        <v>2.5838999999999999</v>
      </c>
      <c r="H2208" s="18">
        <v>137</v>
      </c>
      <c r="I2208" s="18">
        <v>33.1693</v>
      </c>
      <c r="J2208" s="18">
        <v>50.196599999999997</v>
      </c>
      <c r="K2208" s="18">
        <v>27.364599999999999</v>
      </c>
      <c r="L2208" s="18">
        <v>20.792300000000001</v>
      </c>
      <c r="M2208" s="18">
        <v>83.435900000000004</v>
      </c>
      <c r="N2208" s="18">
        <v>45.484999999999999</v>
      </c>
      <c r="O2208" s="18">
        <v>34.560600000000001</v>
      </c>
      <c r="P2208" s="4">
        <f>IF('Data 1Q Ahead No Spaces'!T2208&lt;5,0,IF('Data 1Q Ahead No Spaces'!T2208&lt;11,1,IF('Data 1Q Ahead No Spaces'!T2208&lt;17,2,3)))</f>
        <v>1</v>
      </c>
      <c r="Q2208" s="18">
        <v>11060.6196</v>
      </c>
      <c r="R2208" s="7">
        <f>VLOOKUP('Data 1Q Ahead No Spaces'!W2208,Industry!$A$2:$B$11,2,FALSE)</f>
        <v>7</v>
      </c>
    </row>
    <row r="2209" spans="1:18" ht="15" customHeight="1" x14ac:dyDescent="0.35">
      <c r="A2209" s="4">
        <f>IF('Data 1Q Ahead No Spaces'!A2209='Data 1Q Ahead No Spaces'!A2208,'Data to Use'!A2208,'Data to Use'!A2208+1)</f>
        <v>51</v>
      </c>
      <c r="B2209" s="18">
        <v>3.3662999999999998</v>
      </c>
      <c r="C2209" s="18">
        <v>5.86</v>
      </c>
      <c r="D2209" s="18">
        <v>5.6218000000000004</v>
      </c>
      <c r="E2209" s="18">
        <v>4.9264999999999999</v>
      </c>
      <c r="F2209" s="18">
        <v>2.3824000000000001</v>
      </c>
      <c r="G2209" s="18">
        <v>2.6691000000000003</v>
      </c>
      <c r="H2209" s="18">
        <v>136</v>
      </c>
      <c r="I2209" s="18">
        <v>32.957599999999999</v>
      </c>
      <c r="J2209" s="18">
        <v>52.585500000000003</v>
      </c>
      <c r="K2209" s="18">
        <v>28.466899999999999</v>
      </c>
      <c r="L2209" s="18">
        <v>21.646100000000001</v>
      </c>
      <c r="M2209" s="18">
        <v>84.725300000000004</v>
      </c>
      <c r="N2209" s="18">
        <v>45.865600000000001</v>
      </c>
      <c r="O2209" s="18">
        <v>34.876100000000001</v>
      </c>
      <c r="P2209" s="4">
        <f>IF('Data 1Q Ahead No Spaces'!T2209&lt;5,0,IF('Data 1Q Ahead No Spaces'!T2209&lt;11,1,IF('Data 1Q Ahead No Spaces'!T2209&lt;17,2,3)))</f>
        <v>1</v>
      </c>
      <c r="Q2209" s="18">
        <v>12756.6302</v>
      </c>
      <c r="R2209" s="7">
        <f>VLOOKUP('Data 1Q Ahead No Spaces'!W2209,Industry!$A$2:$B$11,2,FALSE)</f>
        <v>7</v>
      </c>
    </row>
    <row r="2210" spans="1:18" ht="15" customHeight="1" x14ac:dyDescent="0.35">
      <c r="A2210" s="4">
        <f>IF('Data 1Q Ahead No Spaces'!A2210='Data 1Q Ahead No Spaces'!A2209,'Data to Use'!A2209,'Data to Use'!A2209+1)</f>
        <v>51</v>
      </c>
      <c r="B2210" s="18">
        <v>3.6859000000000002</v>
      </c>
      <c r="C2210" s="18">
        <v>7.0331000000000001</v>
      </c>
      <c r="D2210" s="18">
        <v>6.7851999999999997</v>
      </c>
      <c r="E2210" s="18">
        <v>4.8560999999999996</v>
      </c>
      <c r="F2210" s="18">
        <v>1.4470000000000001</v>
      </c>
      <c r="G2210" s="18">
        <v>2.4167000000000001</v>
      </c>
      <c r="H2210" s="18">
        <v>132</v>
      </c>
      <c r="I2210" s="18">
        <v>33.073799999999999</v>
      </c>
      <c r="J2210" s="18">
        <v>57.389099999999999</v>
      </c>
      <c r="K2210" s="18">
        <v>30.911000000000001</v>
      </c>
      <c r="L2210" s="18">
        <v>23.683299999999999</v>
      </c>
      <c r="M2210" s="18">
        <v>85.659099999999995</v>
      </c>
      <c r="N2210" s="18">
        <v>46.137900000000002</v>
      </c>
      <c r="O2210" s="18">
        <v>35.349699999999999</v>
      </c>
      <c r="P2210" s="4">
        <f>IF('Data 1Q Ahead No Spaces'!T2210&lt;5,0,IF('Data 1Q Ahead No Spaces'!T2210&lt;11,1,IF('Data 1Q Ahead No Spaces'!T2210&lt;17,2,3)))</f>
        <v>1</v>
      </c>
      <c r="Q2210" s="18">
        <v>12178.3097</v>
      </c>
      <c r="R2210" s="7">
        <f>VLOOKUP('Data 1Q Ahead No Spaces'!W2210,Industry!$A$2:$B$11,2,FALSE)</f>
        <v>7</v>
      </c>
    </row>
    <row r="2211" spans="1:18" ht="15" customHeight="1" x14ac:dyDescent="0.35">
      <c r="A2211" s="4">
        <f>IF('Data 1Q Ahead No Spaces'!A2211='Data 1Q Ahead No Spaces'!A2210,'Data to Use'!A2210,'Data to Use'!A2210+1)</f>
        <v>51</v>
      </c>
      <c r="B2211" s="18">
        <v>3.7010000000000001</v>
      </c>
      <c r="C2211" s="18">
        <v>7.7747000000000002</v>
      </c>
      <c r="D2211" s="18">
        <v>7.3352000000000004</v>
      </c>
      <c r="E2211" s="18">
        <v>3.7199999999999998</v>
      </c>
      <c r="F2211" s="18">
        <v>2.3733</v>
      </c>
      <c r="G2211" s="18">
        <v>1.5867</v>
      </c>
      <c r="H2211" s="18">
        <v>150</v>
      </c>
      <c r="I2211" s="18">
        <v>33.078800000000001</v>
      </c>
      <c r="J2211" s="18">
        <v>56.685200000000002</v>
      </c>
      <c r="K2211" s="18">
        <v>30.667300000000001</v>
      </c>
      <c r="L2211" s="18">
        <v>23.506399999999999</v>
      </c>
      <c r="M2211" s="18">
        <v>84.839399999999998</v>
      </c>
      <c r="N2211" s="18">
        <v>45.899000000000001</v>
      </c>
      <c r="O2211" s="18">
        <v>35.1815</v>
      </c>
      <c r="P2211" s="4">
        <f>IF('Data 1Q Ahead No Spaces'!T2211&lt;5,0,IF('Data 1Q Ahead No Spaces'!T2211&lt;11,1,IF('Data 1Q Ahead No Spaces'!T2211&lt;17,2,3)))</f>
        <v>1</v>
      </c>
      <c r="Q2211" s="18">
        <v>11731.199500000001</v>
      </c>
      <c r="R2211" s="7">
        <f>VLOOKUP('Data 1Q Ahead No Spaces'!W2211,Industry!$A$2:$B$11,2,FALSE)</f>
        <v>7</v>
      </c>
    </row>
    <row r="2212" spans="1:18" ht="15" customHeight="1" x14ac:dyDescent="0.35">
      <c r="A2212" s="4">
        <f>IF('Data 1Q Ahead No Spaces'!A2212='Data 1Q Ahead No Spaces'!A2211,'Data to Use'!A2211,'Data to Use'!A2211+1)</f>
        <v>51</v>
      </c>
      <c r="B2212" s="18">
        <v>3.8519999999999999</v>
      </c>
      <c r="C2212" s="18">
        <v>8.4007000000000005</v>
      </c>
      <c r="D2212" s="18">
        <v>8.0128000000000004</v>
      </c>
      <c r="E2212" s="18">
        <v>4.5679999999999996</v>
      </c>
      <c r="F2212" s="18">
        <v>2.504</v>
      </c>
      <c r="G2212" s="18">
        <v>2.024</v>
      </c>
      <c r="H2212" s="18">
        <v>125</v>
      </c>
      <c r="I2212" s="18">
        <v>31.6831</v>
      </c>
      <c r="J2212" s="18">
        <v>59.9694</v>
      </c>
      <c r="K2212" s="18">
        <v>31.766300000000001</v>
      </c>
      <c r="L2212" s="18">
        <v>23.983000000000001</v>
      </c>
      <c r="M2212" s="18">
        <v>88.782799999999995</v>
      </c>
      <c r="N2212" s="18">
        <v>47.0291</v>
      </c>
      <c r="O2212" s="18">
        <v>35.506100000000004</v>
      </c>
      <c r="P2212" s="4">
        <f>IF('Data 1Q Ahead No Spaces'!T2212&lt;5,0,IF('Data 1Q Ahead No Spaces'!T2212&lt;11,1,IF('Data 1Q Ahead No Spaces'!T2212&lt;17,2,3)))</f>
        <v>1</v>
      </c>
      <c r="Q2212" s="18">
        <v>14651.3068</v>
      </c>
      <c r="R2212" s="7">
        <f>VLOOKUP('Data 1Q Ahead No Spaces'!W2212,Industry!$A$2:$B$11,2,FALSE)</f>
        <v>7</v>
      </c>
    </row>
    <row r="2213" spans="1:18" ht="15" customHeight="1" x14ac:dyDescent="0.35">
      <c r="A2213" s="4">
        <f>IF('Data 1Q Ahead No Spaces'!A2213='Data 1Q Ahead No Spaces'!A2212,'Data to Use'!A2212,'Data to Use'!A2212+1)</f>
        <v>51</v>
      </c>
      <c r="B2213" s="18">
        <v>3.8464</v>
      </c>
      <c r="C2213" s="18">
        <v>8.5545000000000009</v>
      </c>
      <c r="D2213" s="18">
        <v>8.1424000000000003</v>
      </c>
      <c r="E2213" s="18">
        <v>5.3250000000000002</v>
      </c>
      <c r="F2213" s="18">
        <v>3.2749999999999999</v>
      </c>
      <c r="G2213" s="18">
        <v>2.7332999999999998</v>
      </c>
      <c r="H2213" s="18">
        <v>120</v>
      </c>
      <c r="I2213" s="18">
        <v>31.9377</v>
      </c>
      <c r="J2213" s="18">
        <v>60.448599999999999</v>
      </c>
      <c r="K2213" s="18">
        <v>32.083300000000001</v>
      </c>
      <c r="L2213" s="18">
        <v>24.2973</v>
      </c>
      <c r="M2213" s="18">
        <v>88.411600000000007</v>
      </c>
      <c r="N2213" s="18">
        <v>46.924700000000001</v>
      </c>
      <c r="O2213" s="18">
        <v>35.536999999999999</v>
      </c>
      <c r="P2213" s="4">
        <f>IF('Data 1Q Ahead No Spaces'!T2213&lt;5,0,IF('Data 1Q Ahead No Spaces'!T2213&lt;11,1,IF('Data 1Q Ahead No Spaces'!T2213&lt;17,2,3)))</f>
        <v>1</v>
      </c>
      <c r="Q2213" s="18">
        <v>16626.499299999999</v>
      </c>
      <c r="R2213" s="7">
        <f>VLOOKUP('Data 1Q Ahead No Spaces'!W2213,Industry!$A$2:$B$11,2,FALSE)</f>
        <v>7</v>
      </c>
    </row>
    <row r="2214" spans="1:18" ht="15" customHeight="1" x14ac:dyDescent="0.35">
      <c r="A2214" s="4">
        <f>IF('Data 1Q Ahead No Spaces'!A2214='Data 1Q Ahead No Spaces'!A2213,'Data to Use'!A2213,'Data to Use'!A2213+1)</f>
        <v>51</v>
      </c>
      <c r="B2214" s="18">
        <v>3.7303999999999999</v>
      </c>
      <c r="C2214" s="18">
        <v>8.1728000000000005</v>
      </c>
      <c r="D2214" s="18">
        <v>7.8254999999999999</v>
      </c>
      <c r="E2214" s="18">
        <v>6.6947000000000001</v>
      </c>
      <c r="F2214" s="18">
        <v>2.4316</v>
      </c>
      <c r="G2214" s="18">
        <v>3.4420999999999999</v>
      </c>
      <c r="H2214" s="18">
        <v>95</v>
      </c>
      <c r="I2214" s="18">
        <v>32.555900000000001</v>
      </c>
      <c r="J2214" s="18">
        <v>66.222300000000004</v>
      </c>
      <c r="K2214" s="18">
        <v>35.470300000000002</v>
      </c>
      <c r="L2214" s="18">
        <v>26.739899999999999</v>
      </c>
      <c r="M2214" s="18">
        <v>86.698099999999997</v>
      </c>
      <c r="N2214" s="18">
        <v>46.437600000000003</v>
      </c>
      <c r="O2214" s="18">
        <v>35.007800000000003</v>
      </c>
      <c r="P2214" s="4">
        <f>IF('Data 1Q Ahead No Spaces'!T2214&lt;5,0,IF('Data 1Q Ahead No Spaces'!T2214&lt;11,1,IF('Data 1Q Ahead No Spaces'!T2214&lt;17,2,3)))</f>
        <v>1</v>
      </c>
      <c r="Q2214" s="18">
        <v>13032.3755</v>
      </c>
      <c r="R2214" s="7">
        <f>VLOOKUP('Data 1Q Ahead No Spaces'!W2214,Industry!$A$2:$B$11,2,FALSE)</f>
        <v>7</v>
      </c>
    </row>
    <row r="2215" spans="1:18" ht="15" customHeight="1" x14ac:dyDescent="0.35">
      <c r="A2215" s="4">
        <f>IF('Data 1Q Ahead No Spaces'!A2215='Data 1Q Ahead No Spaces'!A2214,'Data to Use'!A2214,'Data to Use'!A2214+1)</f>
        <v>51</v>
      </c>
      <c r="B2215" s="18">
        <v>3.5796000000000001</v>
      </c>
      <c r="C2215" s="18">
        <v>7.5464000000000002</v>
      </c>
      <c r="D2215" s="18">
        <v>7.1192000000000002</v>
      </c>
      <c r="E2215" s="18">
        <v>4.0506000000000002</v>
      </c>
      <c r="F2215" s="18">
        <v>2.5529000000000002</v>
      </c>
      <c r="G2215" s="18">
        <v>2.1646000000000001</v>
      </c>
      <c r="H2215" s="18">
        <v>158</v>
      </c>
      <c r="I2215" s="18">
        <v>32.126399999999997</v>
      </c>
      <c r="J2215" s="18">
        <v>66.611599999999996</v>
      </c>
      <c r="K2215" s="18">
        <v>35.707300000000004</v>
      </c>
      <c r="L2215" s="18">
        <v>26.988800000000001</v>
      </c>
      <c r="M2215" s="18">
        <v>86.549199999999999</v>
      </c>
      <c r="N2215" s="18">
        <v>46.394799999999996</v>
      </c>
      <c r="O2215" s="18">
        <v>35.066899999999997</v>
      </c>
      <c r="P2215" s="4">
        <f>IF('Data 1Q Ahead No Spaces'!T2215&lt;5,0,IF('Data 1Q Ahead No Spaces'!T2215&lt;11,1,IF('Data 1Q Ahead No Spaces'!T2215&lt;17,2,3)))</f>
        <v>1</v>
      </c>
      <c r="Q2215" s="18">
        <v>14179.6875</v>
      </c>
      <c r="R2215" s="7">
        <f>VLOOKUP('Data 1Q Ahead No Spaces'!W2215,Industry!$A$2:$B$11,2,FALSE)</f>
        <v>7</v>
      </c>
    </row>
    <row r="2216" spans="1:18" ht="15" customHeight="1" x14ac:dyDescent="0.35">
      <c r="A2216" s="4">
        <f>IF('Data 1Q Ahead No Spaces'!A2216='Data 1Q Ahead No Spaces'!A2215,'Data to Use'!A2215,'Data to Use'!A2215+1)</f>
        <v>51</v>
      </c>
      <c r="B2216" s="18">
        <v>3.1579000000000002</v>
      </c>
      <c r="C2216" s="18">
        <v>6.6436000000000002</v>
      </c>
      <c r="D2216" s="18">
        <v>6.2089999999999996</v>
      </c>
      <c r="E2216" s="18">
        <v>4.4871999999999996</v>
      </c>
      <c r="F2216" s="18">
        <v>1.7919</v>
      </c>
      <c r="G2216" s="18">
        <v>2.1345999999999998</v>
      </c>
      <c r="H2216" s="18">
        <v>156</v>
      </c>
      <c r="I2216" s="18">
        <v>33.958799999999997</v>
      </c>
      <c r="J2216" s="18">
        <v>60.816600000000001</v>
      </c>
      <c r="K2216" s="18">
        <v>34.500500000000002</v>
      </c>
      <c r="L2216" s="18">
        <v>26.543800000000001</v>
      </c>
      <c r="M2216" s="18">
        <v>76.277600000000007</v>
      </c>
      <c r="N2216" s="18">
        <v>43.271299999999997</v>
      </c>
      <c r="O2216" s="18">
        <v>33.291899999999998</v>
      </c>
      <c r="P2216" s="4">
        <f>IF('Data 1Q Ahead No Spaces'!T2216&lt;5,0,IF('Data 1Q Ahead No Spaces'!T2216&lt;11,1,IF('Data 1Q Ahead No Spaces'!T2216&lt;17,2,3)))</f>
        <v>1</v>
      </c>
      <c r="Q2216" s="18">
        <v>13218.199699999999</v>
      </c>
      <c r="R2216" s="7">
        <f>VLOOKUP('Data 1Q Ahead No Spaces'!W2216,Industry!$A$2:$B$11,2,FALSE)</f>
        <v>7</v>
      </c>
    </row>
    <row r="2217" spans="1:18" ht="15" customHeight="1" x14ac:dyDescent="0.35">
      <c r="A2217" s="4">
        <f>IF('Data 1Q Ahead No Spaces'!A2217='Data 1Q Ahead No Spaces'!A2216,'Data to Use'!A2216,'Data to Use'!A2216+1)</f>
        <v>51</v>
      </c>
      <c r="B2217" s="18">
        <v>2.8933999999999997</v>
      </c>
      <c r="C2217" s="18">
        <v>6.4561000000000002</v>
      </c>
      <c r="D2217" s="18">
        <v>5.7844999999999995</v>
      </c>
      <c r="E2217" s="18">
        <v>3.9116</v>
      </c>
      <c r="F2217" s="18">
        <v>2.375</v>
      </c>
      <c r="G2217" s="18">
        <v>1.8639000000000001</v>
      </c>
      <c r="H2217" s="18">
        <v>147</v>
      </c>
      <c r="I2217" s="18">
        <v>33.120399999999997</v>
      </c>
      <c r="J2217" s="18">
        <v>55.682699999999997</v>
      </c>
      <c r="K2217" s="18">
        <v>33.462499999999999</v>
      </c>
      <c r="L2217" s="18">
        <v>25.509599999999999</v>
      </c>
      <c r="M2217" s="18">
        <v>66.403400000000005</v>
      </c>
      <c r="N2217" s="18">
        <v>39.905099999999997</v>
      </c>
      <c r="O2217" s="18">
        <v>30.420999999999999</v>
      </c>
      <c r="P2217" s="4">
        <f>IF('Data 1Q Ahead No Spaces'!T2217&lt;5,0,IF('Data 1Q Ahead No Spaces'!T2217&lt;11,1,IF('Data 1Q Ahead No Spaces'!T2217&lt;17,2,3)))</f>
        <v>1</v>
      </c>
      <c r="Q2217" s="18">
        <v>14313.875</v>
      </c>
      <c r="R2217" s="7">
        <f>VLOOKUP('Data 1Q Ahead No Spaces'!W2217,Industry!$A$2:$B$11,2,FALSE)</f>
        <v>7</v>
      </c>
    </row>
    <row r="2218" spans="1:18" ht="15" customHeight="1" x14ac:dyDescent="0.35">
      <c r="A2218" s="4">
        <f>IF('Data 1Q Ahead No Spaces'!A2218='Data 1Q Ahead No Spaces'!A2217,'Data to Use'!A2217,'Data to Use'!A2217+1)</f>
        <v>51</v>
      </c>
      <c r="B2218" s="18">
        <v>2.8322000000000003</v>
      </c>
      <c r="C2218" s="18">
        <v>6.1775000000000002</v>
      </c>
      <c r="D2218" s="18">
        <v>5.7835999999999999</v>
      </c>
      <c r="E2218" s="18">
        <v>3.6471</v>
      </c>
      <c r="F2218" s="18">
        <v>1.1336999999999999</v>
      </c>
      <c r="G2218" s="18">
        <v>1.7124000000000001</v>
      </c>
      <c r="H2218" s="18">
        <v>153</v>
      </c>
      <c r="I2218" s="18">
        <v>33.776000000000003</v>
      </c>
      <c r="J2218" s="18">
        <v>52.026000000000003</v>
      </c>
      <c r="K2218" s="18">
        <v>32.365099999999998</v>
      </c>
      <c r="L2218" s="18">
        <v>24.3095</v>
      </c>
      <c r="M2218" s="18">
        <v>60.747100000000003</v>
      </c>
      <c r="N2218" s="18">
        <v>37.790500000000002</v>
      </c>
      <c r="O2218" s="18">
        <v>28.384399999999999</v>
      </c>
      <c r="P2218" s="4">
        <f>IF('Data 1Q Ahead No Spaces'!T2218&lt;5,0,IF('Data 1Q Ahead No Spaces'!T2218&lt;11,1,IF('Data 1Q Ahead No Spaces'!T2218&lt;17,2,3)))</f>
        <v>1</v>
      </c>
      <c r="Q2218" s="18">
        <v>18489.637500000001</v>
      </c>
      <c r="R2218" s="7">
        <f>VLOOKUP('Data 1Q Ahead No Spaces'!W2218,Industry!$A$2:$B$11,2,FALSE)</f>
        <v>7</v>
      </c>
    </row>
    <row r="2219" spans="1:18" ht="15" customHeight="1" x14ac:dyDescent="0.35">
      <c r="A2219" s="4">
        <f>IF('Data 1Q Ahead No Spaces'!A2219='Data 1Q Ahead No Spaces'!A2218,'Data to Use'!A2218,'Data to Use'!A2218+1)</f>
        <v>51</v>
      </c>
      <c r="B2219" s="18">
        <v>2.8849999999999998</v>
      </c>
      <c r="C2219" s="18">
        <v>6.7664999999999997</v>
      </c>
      <c r="D2219" s="18">
        <v>6.4017999999999997</v>
      </c>
      <c r="E2219" s="18">
        <v>4.3286999999999995</v>
      </c>
      <c r="F2219" s="18">
        <v>2.8138000000000001</v>
      </c>
      <c r="G2219" s="18">
        <v>1.6503000000000001</v>
      </c>
      <c r="H2219" s="18">
        <v>143</v>
      </c>
      <c r="I2219" s="18">
        <v>33.194299999999998</v>
      </c>
      <c r="J2219" s="18">
        <v>52.818899999999999</v>
      </c>
      <c r="K2219" s="18">
        <v>32.624299999999998</v>
      </c>
      <c r="L2219" s="18">
        <v>24.407</v>
      </c>
      <c r="M2219" s="18">
        <v>61.900799999999997</v>
      </c>
      <c r="N2219" s="18">
        <v>38.233800000000002</v>
      </c>
      <c r="O2219" s="18">
        <v>28.6037</v>
      </c>
      <c r="P2219" s="4">
        <f>IF('Data 1Q Ahead No Spaces'!T2219&lt;5,0,IF('Data 1Q Ahead No Spaces'!T2219&lt;11,1,IF('Data 1Q Ahead No Spaces'!T2219&lt;17,2,3)))</f>
        <v>1</v>
      </c>
      <c r="Q2219" s="18">
        <v>12943.125</v>
      </c>
      <c r="R2219" s="7">
        <f>VLOOKUP('Data 1Q Ahead No Spaces'!W2219,Industry!$A$2:$B$11,2,FALSE)</f>
        <v>7</v>
      </c>
    </row>
    <row r="2220" spans="1:18" ht="15" customHeight="1" x14ac:dyDescent="0.35">
      <c r="A2220" s="4">
        <f>IF('Data 1Q Ahead No Spaces'!A2220='Data 1Q Ahead No Spaces'!A2219,'Data to Use'!A2219,'Data to Use'!A2219+1)</f>
        <v>51</v>
      </c>
      <c r="B2220" s="18">
        <v>3.4834000000000001</v>
      </c>
      <c r="C2220" s="18">
        <v>8.3786000000000005</v>
      </c>
      <c r="D2220" s="18">
        <v>7.8065999999999995</v>
      </c>
      <c r="E2220" s="18">
        <v>5.6341000000000001</v>
      </c>
      <c r="F2220" s="18">
        <v>2.7481999999999998</v>
      </c>
      <c r="G2220" s="18">
        <v>2.5935000000000001</v>
      </c>
      <c r="H2220" s="18">
        <v>123</v>
      </c>
      <c r="I2220" s="18">
        <v>33.746600000000001</v>
      </c>
      <c r="J2220" s="18">
        <v>54.839399999999998</v>
      </c>
      <c r="K2220" s="18">
        <v>33.069899999999997</v>
      </c>
      <c r="L2220" s="18">
        <v>24.714400000000001</v>
      </c>
      <c r="M2220" s="18">
        <v>65.828900000000004</v>
      </c>
      <c r="N2220" s="18">
        <v>39.696899999999999</v>
      </c>
      <c r="O2220" s="18">
        <v>29.667000000000002</v>
      </c>
      <c r="P2220" s="4">
        <f>IF('Data 1Q Ahead No Spaces'!T2220&lt;5,0,IF('Data 1Q Ahead No Spaces'!T2220&lt;11,1,IF('Data 1Q Ahead No Spaces'!T2220&lt;17,2,3)))</f>
        <v>1</v>
      </c>
      <c r="Q2220" s="18">
        <v>20758.275300000001</v>
      </c>
      <c r="R2220" s="7">
        <f>VLOOKUP('Data 1Q Ahead No Spaces'!W2220,Industry!$A$2:$B$11,2,FALSE)</f>
        <v>7</v>
      </c>
    </row>
    <row r="2221" spans="1:18" ht="15" customHeight="1" x14ac:dyDescent="0.35">
      <c r="A2221" s="4">
        <f>IF('Data 1Q Ahead No Spaces'!A2221='Data 1Q Ahead No Spaces'!A2220,'Data to Use'!A2220,'Data to Use'!A2220+1)</f>
        <v>51</v>
      </c>
      <c r="B2221" s="18">
        <v>3.0872000000000002</v>
      </c>
      <c r="C2221" s="18">
        <v>6.8529</v>
      </c>
      <c r="D2221" s="18">
        <v>6.5750999999999999</v>
      </c>
      <c r="E2221" s="18">
        <v>6.2462999999999997</v>
      </c>
      <c r="F2221" s="18">
        <v>4.069</v>
      </c>
      <c r="G2221" s="18">
        <v>3.3881000000000001</v>
      </c>
      <c r="H2221" s="18">
        <v>134</v>
      </c>
      <c r="I2221" s="18">
        <v>34.158799999999999</v>
      </c>
      <c r="J2221" s="18">
        <v>54.584699999999998</v>
      </c>
      <c r="K2221" s="18">
        <v>33.551600000000001</v>
      </c>
      <c r="L2221" s="18">
        <v>24.876200000000001</v>
      </c>
      <c r="M2221" s="18">
        <v>62.688899999999997</v>
      </c>
      <c r="N2221" s="18">
        <v>38.533000000000001</v>
      </c>
      <c r="O2221" s="18">
        <v>28.569600000000001</v>
      </c>
      <c r="P2221" s="4">
        <f>IF('Data 1Q Ahead No Spaces'!T2221&lt;5,0,IF('Data 1Q Ahead No Spaces'!T2221&lt;11,1,IF('Data 1Q Ahead No Spaces'!T2221&lt;17,2,3)))</f>
        <v>1</v>
      </c>
      <c r="Q2221" s="18">
        <v>19869.037199999999</v>
      </c>
      <c r="R2221" s="7">
        <f>VLOOKUP('Data 1Q Ahead No Spaces'!W2221,Industry!$A$2:$B$11,2,FALSE)</f>
        <v>7</v>
      </c>
    </row>
    <row r="2222" spans="1:18" ht="15" customHeight="1" x14ac:dyDescent="0.35">
      <c r="A2222" s="4">
        <f>IF('Data 1Q Ahead No Spaces'!A2222='Data 1Q Ahead No Spaces'!A2221,'Data to Use'!A2221,'Data to Use'!A2221+1)</f>
        <v>51</v>
      </c>
      <c r="B2222" s="18">
        <v>2.5461</v>
      </c>
      <c r="C2222" s="18">
        <v>5.4770000000000003</v>
      </c>
      <c r="D2222" s="18">
        <v>5.1829999999999998</v>
      </c>
      <c r="E2222" s="18">
        <v>7.0071000000000003</v>
      </c>
      <c r="F2222" s="18">
        <v>3.8811</v>
      </c>
      <c r="G2222" s="18">
        <v>3.7730000000000001</v>
      </c>
      <c r="H2222" s="18">
        <v>141</v>
      </c>
      <c r="I2222" s="18">
        <v>34.0426</v>
      </c>
      <c r="J2222" s="18">
        <v>54.930599999999998</v>
      </c>
      <c r="K2222" s="18">
        <v>33.981000000000002</v>
      </c>
      <c r="L2222" s="18">
        <v>24.8447</v>
      </c>
      <c r="M2222" s="18">
        <v>61.650799999999997</v>
      </c>
      <c r="N2222" s="18">
        <v>38.138300000000001</v>
      </c>
      <c r="O2222" s="18">
        <v>27.8842</v>
      </c>
      <c r="P2222" s="4">
        <f>IF('Data 1Q Ahead No Spaces'!T2222&lt;5,0,IF('Data 1Q Ahead No Spaces'!T2222&lt;11,1,IF('Data 1Q Ahead No Spaces'!T2222&lt;17,2,3)))</f>
        <v>1</v>
      </c>
      <c r="Q2222" s="18">
        <v>23331.262500000001</v>
      </c>
      <c r="R2222" s="7">
        <f>VLOOKUP('Data 1Q Ahead No Spaces'!W2222,Industry!$A$2:$B$11,2,FALSE)</f>
        <v>7</v>
      </c>
    </row>
    <row r="2223" spans="1:18" ht="15" customHeight="1" x14ac:dyDescent="0.35">
      <c r="A2223" s="4">
        <f>IF('Data 1Q Ahead No Spaces'!A2223='Data 1Q Ahead No Spaces'!A2222,'Data to Use'!A2222,'Data to Use'!A2222+1)</f>
        <v>51</v>
      </c>
      <c r="B2223" s="18">
        <v>2.1223000000000001</v>
      </c>
      <c r="C2223" s="18">
        <v>4.7625999999999999</v>
      </c>
      <c r="D2223" s="18">
        <v>3.9249999999999998</v>
      </c>
      <c r="E2223" s="18">
        <v>7.3052999999999999</v>
      </c>
      <c r="F2223" s="18">
        <v>5.3841000000000001</v>
      </c>
      <c r="G2223" s="18">
        <v>4.3817000000000004</v>
      </c>
      <c r="H2223" s="18">
        <v>131</v>
      </c>
      <c r="I2223" s="18">
        <v>33.3735</v>
      </c>
      <c r="J2223" s="18">
        <v>51.663899999999998</v>
      </c>
      <c r="K2223" s="18">
        <v>31.546399999999998</v>
      </c>
      <c r="L2223" s="18">
        <v>22.9801</v>
      </c>
      <c r="M2223" s="18">
        <v>63.771099999999997</v>
      </c>
      <c r="N2223" s="18">
        <v>38.9392</v>
      </c>
      <c r="O2223" s="18">
        <v>28.365400000000001</v>
      </c>
      <c r="P2223" s="4">
        <f>IF('Data 1Q Ahead No Spaces'!T2223&lt;5,0,IF('Data 1Q Ahead No Spaces'!T2223&lt;11,1,IF('Data 1Q Ahead No Spaces'!T2223&lt;17,2,3)))</f>
        <v>1</v>
      </c>
      <c r="Q2223" s="18">
        <v>17681.400000000001</v>
      </c>
      <c r="R2223" s="7">
        <f>VLOOKUP('Data 1Q Ahead No Spaces'!W2223,Industry!$A$2:$B$11,2,FALSE)</f>
        <v>7</v>
      </c>
    </row>
    <row r="2224" spans="1:18" ht="15" customHeight="1" x14ac:dyDescent="0.35">
      <c r="A2224" s="4">
        <f>IF('Data 1Q Ahead No Spaces'!A2224='Data 1Q Ahead No Spaces'!A2223,'Data to Use'!A2223,'Data to Use'!A2223+1)</f>
        <v>51</v>
      </c>
      <c r="B2224" s="18">
        <v>3.8323999999999998</v>
      </c>
      <c r="C2224" s="18">
        <v>7.0806000000000004</v>
      </c>
      <c r="D2224" s="18">
        <v>6.5763999999999996</v>
      </c>
      <c r="E2224" s="18">
        <v>7.1474000000000002</v>
      </c>
      <c r="F2224" s="18">
        <v>5.1001000000000003</v>
      </c>
      <c r="G2224" s="18">
        <v>4.5576999999999996</v>
      </c>
      <c r="H2224" s="18">
        <v>156</v>
      </c>
      <c r="I2224" s="18">
        <v>29.334600000000002</v>
      </c>
      <c r="J2224" s="18">
        <v>78.154499999999999</v>
      </c>
      <c r="K2224" s="18">
        <v>39.637700000000002</v>
      </c>
      <c r="L2224" s="18">
        <v>29.091699999999999</v>
      </c>
      <c r="M2224" s="18">
        <v>97.171899999999994</v>
      </c>
      <c r="N2224" s="18">
        <v>49.282800000000002</v>
      </c>
      <c r="O2224" s="18">
        <v>36.1706</v>
      </c>
      <c r="P2224" s="4">
        <f>IF('Data 1Q Ahead No Spaces'!T2224&lt;5,0,IF('Data 1Q Ahead No Spaces'!T2224&lt;11,1,IF('Data 1Q Ahead No Spaces'!T2224&lt;17,2,3)))</f>
        <v>1</v>
      </c>
      <c r="Q2224" s="18">
        <v>14366.643599999999</v>
      </c>
      <c r="R2224" s="7">
        <f>VLOOKUP('Data 1Q Ahead No Spaces'!W2224,Industry!$A$2:$B$11,2,FALSE)</f>
        <v>7</v>
      </c>
    </row>
    <row r="2225" spans="1:18" ht="15" customHeight="1" x14ac:dyDescent="0.35">
      <c r="A2225" s="4">
        <f>IF('Data 1Q Ahead No Spaces'!A2225='Data 1Q Ahead No Spaces'!A2224,'Data to Use'!A2224,'Data to Use'!A2224+1)</f>
        <v>51</v>
      </c>
      <c r="B2225" s="18">
        <v>3.3567999999999998</v>
      </c>
      <c r="C2225" s="18">
        <v>6.1425000000000001</v>
      </c>
      <c r="D2225" s="18">
        <v>5.6814999999999998</v>
      </c>
      <c r="E2225" s="18">
        <v>4.4568000000000003</v>
      </c>
      <c r="F2225" s="18">
        <v>2.9146000000000001</v>
      </c>
      <c r="G2225" s="18">
        <v>2.6006999999999998</v>
      </c>
      <c r="H2225" s="18">
        <v>278</v>
      </c>
      <c r="I2225" s="18">
        <v>29.260999999999999</v>
      </c>
      <c r="J2225" s="18">
        <v>80.301199999999994</v>
      </c>
      <c r="K2225" s="18">
        <v>40.407600000000002</v>
      </c>
      <c r="L2225" s="18">
        <v>29.535699999999999</v>
      </c>
      <c r="M2225" s="18">
        <v>98.728099999999998</v>
      </c>
      <c r="N2225" s="18">
        <v>49.68</v>
      </c>
      <c r="O2225" s="18">
        <v>36.313299999999998</v>
      </c>
      <c r="P2225" s="4">
        <f>IF('Data 1Q Ahead No Spaces'!T2225&lt;5,0,IF('Data 1Q Ahead No Spaces'!T2225&lt;11,1,IF('Data 1Q Ahead No Spaces'!T2225&lt;17,2,3)))</f>
        <v>1</v>
      </c>
      <c r="Q2225" s="18">
        <v>13810.1623</v>
      </c>
      <c r="R2225" s="7">
        <f>VLOOKUP('Data 1Q Ahead No Spaces'!W2225,Industry!$A$2:$B$11,2,FALSE)</f>
        <v>7</v>
      </c>
    </row>
    <row r="2226" spans="1:18" ht="15" customHeight="1" x14ac:dyDescent="0.35">
      <c r="A2226" s="4">
        <f>IF('Data 1Q Ahead No Spaces'!A2226='Data 1Q Ahead No Spaces'!A2225,'Data to Use'!A2225,'Data to Use'!A2225+1)</f>
        <v>51</v>
      </c>
      <c r="B2226" s="18">
        <v>3.0661999999999998</v>
      </c>
      <c r="C2226" s="18">
        <v>5.8864000000000001</v>
      </c>
      <c r="D2226" s="18">
        <v>5.4086999999999996</v>
      </c>
      <c r="E2226" s="18">
        <v>4.4343000000000004</v>
      </c>
      <c r="F2226" s="18">
        <v>2.6021000000000001</v>
      </c>
      <c r="G2226" s="18">
        <v>1.992</v>
      </c>
      <c r="H2226" s="18">
        <v>251</v>
      </c>
      <c r="I2226" s="18">
        <v>28.578199999999999</v>
      </c>
      <c r="J2226" s="18">
        <v>83.243399999999994</v>
      </c>
      <c r="K2226" s="18">
        <v>42.220500000000001</v>
      </c>
      <c r="L2226" s="18">
        <v>30.036300000000001</v>
      </c>
      <c r="M2226" s="18">
        <v>97.163399999999996</v>
      </c>
      <c r="N2226" s="18">
        <v>49.2806</v>
      </c>
      <c r="O2226" s="18">
        <v>35.058999999999997</v>
      </c>
      <c r="P2226" s="4">
        <f>IF('Data 1Q Ahead No Spaces'!T2226&lt;5,0,IF('Data 1Q Ahead No Spaces'!T2226&lt;11,1,IF('Data 1Q Ahead No Spaces'!T2226&lt;17,2,3)))</f>
        <v>1</v>
      </c>
      <c r="Q2226" s="18">
        <v>19651.218799999999</v>
      </c>
      <c r="R2226" s="7">
        <f>VLOOKUP('Data 1Q Ahead No Spaces'!W2226,Industry!$A$2:$B$11,2,FALSE)</f>
        <v>7</v>
      </c>
    </row>
    <row r="2227" spans="1:18" ht="15" customHeight="1" x14ac:dyDescent="0.35">
      <c r="A2227" s="4">
        <f>IF('Data 1Q Ahead No Spaces'!A2227='Data 1Q Ahead No Spaces'!A2226,'Data to Use'!A2226,'Data to Use'!A2226+1)</f>
        <v>51</v>
      </c>
      <c r="B2227" s="18">
        <v>3.0314999999999999</v>
      </c>
      <c r="C2227" s="18">
        <v>6.1947999999999999</v>
      </c>
      <c r="D2227" s="18">
        <v>5.7038000000000002</v>
      </c>
      <c r="E2227" s="18">
        <v>3.0184000000000002</v>
      </c>
      <c r="F2227" s="18">
        <v>2.2982</v>
      </c>
      <c r="G2227" s="18">
        <v>1.2684</v>
      </c>
      <c r="H2227" s="18">
        <v>272</v>
      </c>
      <c r="I2227" s="18">
        <v>29.156400000000001</v>
      </c>
      <c r="J2227" s="18">
        <v>81.023399999999995</v>
      </c>
      <c r="K2227" s="18">
        <v>41.671300000000002</v>
      </c>
      <c r="L2227" s="18">
        <v>29.896799999999999</v>
      </c>
      <c r="M2227" s="18">
        <v>94.434799999999996</v>
      </c>
      <c r="N2227" s="18">
        <v>48.568899999999999</v>
      </c>
      <c r="O2227" s="18">
        <v>34.845500000000001</v>
      </c>
      <c r="P2227" s="4">
        <f>IF('Data 1Q Ahead No Spaces'!T2227&lt;5,0,IF('Data 1Q Ahead No Spaces'!T2227&lt;11,1,IF('Data 1Q Ahead No Spaces'!T2227&lt;17,2,3)))</f>
        <v>1</v>
      </c>
      <c r="Q2227" s="18">
        <v>17426.64</v>
      </c>
      <c r="R2227" s="7">
        <f>VLOOKUP('Data 1Q Ahead No Spaces'!W2227,Industry!$A$2:$B$11,2,FALSE)</f>
        <v>7</v>
      </c>
    </row>
    <row r="2228" spans="1:18" ht="15" customHeight="1" x14ac:dyDescent="0.35">
      <c r="A2228" s="4">
        <f>IF('Data 1Q Ahead No Spaces'!A2228='Data 1Q Ahead No Spaces'!A2227,'Data to Use'!A2227,'Data to Use'!A2227+1)</f>
        <v>51</v>
      </c>
      <c r="B2228" s="18">
        <v>3.3163</v>
      </c>
      <c r="C2228" s="18">
        <v>7.1981999999999999</v>
      </c>
      <c r="D2228" s="18">
        <v>6.8177000000000003</v>
      </c>
      <c r="E2228" s="18">
        <v>3.0617999999999999</v>
      </c>
      <c r="F2228" s="18">
        <v>2.0537999999999998</v>
      </c>
      <c r="G2228" s="18">
        <v>1.4</v>
      </c>
      <c r="H2228" s="18">
        <v>275</v>
      </c>
      <c r="I2228" s="18">
        <v>28.554400000000001</v>
      </c>
      <c r="J2228" s="18">
        <v>88.953000000000003</v>
      </c>
      <c r="K2228" s="18">
        <v>44.9724</v>
      </c>
      <c r="L2228" s="18">
        <v>32.516199999999998</v>
      </c>
      <c r="M2228" s="18">
        <v>97.794799999999995</v>
      </c>
      <c r="N2228" s="18">
        <v>49.442500000000003</v>
      </c>
      <c r="O2228" s="18">
        <v>35.7483</v>
      </c>
      <c r="P2228" s="4">
        <f>IF('Data 1Q Ahead No Spaces'!T2228&lt;5,0,IF('Data 1Q Ahead No Spaces'!T2228&lt;11,1,IF('Data 1Q Ahead No Spaces'!T2228&lt;17,2,3)))</f>
        <v>1</v>
      </c>
      <c r="Q2228" s="18">
        <v>17243.099999999999</v>
      </c>
      <c r="R2228" s="7">
        <f>VLOOKUP('Data 1Q Ahead No Spaces'!W2228,Industry!$A$2:$B$11,2,FALSE)</f>
        <v>7</v>
      </c>
    </row>
    <row r="2229" spans="1:18" ht="15" customHeight="1" x14ac:dyDescent="0.35">
      <c r="A2229" s="4">
        <f>IF('Data 1Q Ahead No Spaces'!A2229='Data 1Q Ahead No Spaces'!A2228,'Data to Use'!A2228,'Data to Use'!A2228+1)</f>
        <v>51</v>
      </c>
      <c r="B2229" s="18">
        <v>3.4548000000000001</v>
      </c>
      <c r="C2229" s="18">
        <v>9.0366</v>
      </c>
      <c r="D2229" s="18">
        <v>7.7841000000000005</v>
      </c>
      <c r="E2229" s="18">
        <v>3.6425999999999998</v>
      </c>
      <c r="F2229" s="18">
        <v>2.6303000000000001</v>
      </c>
      <c r="G2229" s="18">
        <v>1.6254999999999999</v>
      </c>
      <c r="H2229" s="18">
        <v>235</v>
      </c>
      <c r="I2229" s="18">
        <v>27.5533</v>
      </c>
      <c r="J2229" s="18">
        <v>95.491200000000006</v>
      </c>
      <c r="K2229" s="18">
        <v>46.789400000000001</v>
      </c>
      <c r="L2229" s="18">
        <v>33.968800000000002</v>
      </c>
      <c r="M2229" s="18">
        <v>104.0872</v>
      </c>
      <c r="N2229" s="18">
        <v>51.001300000000001</v>
      </c>
      <c r="O2229" s="18">
        <v>37.026600000000002</v>
      </c>
      <c r="P2229" s="4">
        <f>IF('Data 1Q Ahead No Spaces'!T2229&lt;5,0,IF('Data 1Q Ahead No Spaces'!T2229&lt;11,1,IF('Data 1Q Ahead No Spaces'!T2229&lt;17,2,3)))</f>
        <v>1</v>
      </c>
      <c r="Q2229" s="18">
        <v>16790.719499999999</v>
      </c>
      <c r="R2229" s="7">
        <f>VLOOKUP('Data 1Q Ahead No Spaces'!W2229,Industry!$A$2:$B$11,2,FALSE)</f>
        <v>7</v>
      </c>
    </row>
    <row r="2230" spans="1:18" ht="15" customHeight="1" x14ac:dyDescent="0.35">
      <c r="A2230" s="4">
        <f>IF('Data 1Q Ahead No Spaces'!A2230='Data 1Q Ahead No Spaces'!A2229,'Data to Use'!A2229,'Data to Use'!A2229+1)</f>
        <v>51</v>
      </c>
      <c r="B2230" s="18">
        <v>3.6884000000000001</v>
      </c>
      <c r="C2230" s="18">
        <v>9.3476999999999997</v>
      </c>
      <c r="D2230" s="18">
        <v>8.4947999999999997</v>
      </c>
      <c r="E2230" s="18">
        <v>5.3468999999999998</v>
      </c>
      <c r="F2230" s="18">
        <v>2.8332999999999999</v>
      </c>
      <c r="G2230" s="18">
        <v>2.1972999999999998</v>
      </c>
      <c r="H2230" s="18">
        <v>147</v>
      </c>
      <c r="I2230" s="18">
        <v>27.681100000000001</v>
      </c>
      <c r="J2230" s="18">
        <v>93.164299999999997</v>
      </c>
      <c r="K2230" s="18">
        <v>46.507399999999997</v>
      </c>
      <c r="L2230" s="18">
        <v>33.507300000000001</v>
      </c>
      <c r="M2230" s="18">
        <v>100.3216</v>
      </c>
      <c r="N2230" s="18">
        <v>50.080300000000001</v>
      </c>
      <c r="O2230" s="18">
        <v>36.081400000000002</v>
      </c>
      <c r="P2230" s="4">
        <f>IF('Data 1Q Ahead No Spaces'!T2230&lt;5,0,IF('Data 1Q Ahead No Spaces'!T2230&lt;11,1,IF('Data 1Q Ahead No Spaces'!T2230&lt;17,2,3)))</f>
        <v>1</v>
      </c>
      <c r="Q2230" s="18">
        <v>19432.560000000001</v>
      </c>
      <c r="R2230" s="7">
        <f>VLOOKUP('Data 1Q Ahead No Spaces'!W2230,Industry!$A$2:$B$11,2,FALSE)</f>
        <v>7</v>
      </c>
    </row>
    <row r="2231" spans="1:18" ht="15" customHeight="1" x14ac:dyDescent="0.35">
      <c r="A2231" s="4">
        <f>IF('Data 1Q Ahead No Spaces'!A2231='Data 1Q Ahead No Spaces'!A2230,'Data to Use'!A2230,'Data to Use'!A2230+1)</f>
        <v>51</v>
      </c>
      <c r="B2231" s="18">
        <v>3.8008999999999999</v>
      </c>
      <c r="C2231" s="18">
        <v>9.2204999999999995</v>
      </c>
      <c r="D2231" s="18">
        <v>8.5413999999999994</v>
      </c>
      <c r="E2231" s="18">
        <v>25.212536409999998</v>
      </c>
      <c r="F2231" s="18">
        <v>16.193109969999998</v>
      </c>
      <c r="G2231" s="18">
        <v>20.831923459999999</v>
      </c>
      <c r="H2231" s="18">
        <v>126.3117096</v>
      </c>
      <c r="I2231" s="18">
        <v>28.088699999999999</v>
      </c>
      <c r="J2231" s="18">
        <v>92.253399999999999</v>
      </c>
      <c r="K2231" s="18">
        <v>46.706000000000003</v>
      </c>
      <c r="L2231" s="18">
        <v>33.683199999999999</v>
      </c>
      <c r="M2231" s="18">
        <v>97.519300000000001</v>
      </c>
      <c r="N2231" s="18">
        <v>49.372</v>
      </c>
      <c r="O2231" s="18">
        <v>35.605800000000002</v>
      </c>
      <c r="P2231" s="4">
        <f>IF('Data 1Q Ahead No Spaces'!T2231&lt;5,0,IF('Data 1Q Ahead No Spaces'!T2231&lt;11,1,IF('Data 1Q Ahead No Spaces'!T2231&lt;17,2,3)))</f>
        <v>1</v>
      </c>
      <c r="Q2231" s="18">
        <v>20760.927500000002</v>
      </c>
      <c r="R2231" s="7">
        <f>VLOOKUP('Data 1Q Ahead No Spaces'!W2231,Industry!$A$2:$B$11,2,FALSE)</f>
        <v>7</v>
      </c>
    </row>
    <row r="2232" spans="1:18" ht="15" customHeight="1" x14ac:dyDescent="0.35">
      <c r="A2232" s="4">
        <f>IF('Data 1Q Ahead No Spaces'!A2232='Data 1Q Ahead No Spaces'!A2231,'Data to Use'!A2231,'Data to Use'!A2231+1)</f>
        <v>51</v>
      </c>
      <c r="B2232" s="18">
        <v>3.6390000000000002</v>
      </c>
      <c r="C2232" s="18">
        <v>8.3023000000000007</v>
      </c>
      <c r="D2232" s="18">
        <v>7.7527999999999997</v>
      </c>
      <c r="E2232" s="18">
        <v>4.4774000000000003</v>
      </c>
      <c r="F2232" s="18">
        <v>3.2772000000000001</v>
      </c>
      <c r="G2232" s="18">
        <v>2.4422000000000001</v>
      </c>
      <c r="H2232" s="18">
        <v>199</v>
      </c>
      <c r="I2232" s="18">
        <v>28.4068</v>
      </c>
      <c r="J2232" s="18">
        <v>92.524100000000004</v>
      </c>
      <c r="K2232" s="18">
        <v>48.058500000000002</v>
      </c>
      <c r="L2232" s="18">
        <v>34.417000000000002</v>
      </c>
      <c r="M2232" s="18">
        <v>92.524100000000004</v>
      </c>
      <c r="N2232" s="18">
        <v>48.058500000000002</v>
      </c>
      <c r="O2232" s="18">
        <v>34.417000000000002</v>
      </c>
      <c r="P2232" s="4">
        <f>IF('Data 1Q Ahead No Spaces'!T2232&lt;5,0,IF('Data 1Q Ahead No Spaces'!T2232&lt;11,1,IF('Data 1Q Ahead No Spaces'!T2232&lt;17,2,3)))</f>
        <v>1</v>
      </c>
      <c r="Q2232" s="18">
        <v>21014.2765</v>
      </c>
      <c r="R2232" s="7">
        <f>VLOOKUP('Data 1Q Ahead No Spaces'!W2232,Industry!$A$2:$B$11,2,FALSE)</f>
        <v>7</v>
      </c>
    </row>
    <row r="2233" spans="1:18" ht="15" customHeight="1" x14ac:dyDescent="0.35">
      <c r="A2233" s="4">
        <f>IF('Data 1Q Ahead No Spaces'!A2233='Data 1Q Ahead No Spaces'!A2232,'Data to Use'!A2232,'Data to Use'!A2232+1)</f>
        <v>51</v>
      </c>
      <c r="B2233" s="18">
        <v>3.5670000000000002</v>
      </c>
      <c r="C2233" s="18">
        <v>7.8475000000000001</v>
      </c>
      <c r="D2233" s="18">
        <v>7.2312000000000003</v>
      </c>
      <c r="E2233" s="18">
        <v>4.7150999999999996</v>
      </c>
      <c r="F2233" s="18">
        <v>3.4331999999999998</v>
      </c>
      <c r="G2233" s="18">
        <v>2.5268999999999999</v>
      </c>
      <c r="H2233" s="18">
        <v>186</v>
      </c>
      <c r="I2233" s="18">
        <v>28.005500000000001</v>
      </c>
      <c r="J2233" s="18">
        <v>89.266499999999994</v>
      </c>
      <c r="K2233" s="18">
        <v>45.837499999999999</v>
      </c>
      <c r="L2233" s="18">
        <v>32.876600000000003</v>
      </c>
      <c r="M2233" s="18">
        <v>94.745500000000007</v>
      </c>
      <c r="N2233" s="18">
        <v>48.6509</v>
      </c>
      <c r="O2233" s="18">
        <v>34.894599999999997</v>
      </c>
      <c r="P2233" s="4">
        <f>IF('Data 1Q Ahead No Spaces'!T2233&lt;5,0,IF('Data 1Q Ahead No Spaces'!T2233&lt;11,1,IF('Data 1Q Ahead No Spaces'!T2233&lt;17,2,3)))</f>
        <v>1</v>
      </c>
      <c r="Q2233" s="18">
        <v>16029.3032</v>
      </c>
      <c r="R2233" s="7">
        <f>VLOOKUP('Data 1Q Ahead No Spaces'!W2233,Industry!$A$2:$B$11,2,FALSE)</f>
        <v>7</v>
      </c>
    </row>
    <row r="2234" spans="1:18" ht="15" customHeight="1" x14ac:dyDescent="0.35">
      <c r="A2234" s="4">
        <f>IF('Data 1Q Ahead No Spaces'!A2234='Data 1Q Ahead No Spaces'!A2233,'Data to Use'!A2233,'Data to Use'!A2233+1)</f>
        <v>51</v>
      </c>
      <c r="B2234" s="18">
        <v>3.5972</v>
      </c>
      <c r="C2234" s="18">
        <v>7.4954000000000001</v>
      </c>
      <c r="D2234" s="18">
        <v>6.8781999999999996</v>
      </c>
      <c r="E2234" s="18">
        <v>4.3678999999999997</v>
      </c>
      <c r="F2234" s="18">
        <v>2.2663000000000002</v>
      </c>
      <c r="G2234" s="18">
        <v>2.3315999999999999</v>
      </c>
      <c r="H2234" s="18">
        <v>193</v>
      </c>
      <c r="I2234" s="18">
        <v>21.8217</v>
      </c>
      <c r="J2234" s="18">
        <v>122.7136</v>
      </c>
      <c r="K2234" s="18">
        <v>55.099299999999999</v>
      </c>
      <c r="L2234" s="18">
        <v>38.594900000000003</v>
      </c>
      <c r="M2234" s="18">
        <v>122.7136</v>
      </c>
      <c r="N2234" s="18">
        <v>55.099299999999999</v>
      </c>
      <c r="O2234" s="18">
        <v>38.594900000000003</v>
      </c>
      <c r="P2234" s="4">
        <f>IF('Data 1Q Ahead No Spaces'!T2234&lt;5,0,IF('Data 1Q Ahead No Spaces'!T2234&lt;11,1,IF('Data 1Q Ahead No Spaces'!T2234&lt;17,2,3)))</f>
        <v>1</v>
      </c>
      <c r="Q2234" s="18">
        <v>16754.127</v>
      </c>
      <c r="R2234" s="7">
        <f>VLOOKUP('Data 1Q Ahead No Spaces'!W2234,Industry!$A$2:$B$11,2,FALSE)</f>
        <v>7</v>
      </c>
    </row>
    <row r="2235" spans="1:18" ht="15" customHeight="1" x14ac:dyDescent="0.35">
      <c r="A2235" s="4">
        <f>IF('Data 1Q Ahead No Spaces'!A2235='Data 1Q Ahead No Spaces'!A2234,'Data to Use'!A2234,'Data to Use'!A2234+1)</f>
        <v>51</v>
      </c>
      <c r="B2235" s="18">
        <v>3.6457000000000002</v>
      </c>
      <c r="C2235" s="18">
        <v>8.2738999999999994</v>
      </c>
      <c r="D2235" s="18">
        <v>6.9977</v>
      </c>
      <c r="E2235" s="18">
        <v>3.9401999999999999</v>
      </c>
      <c r="F2235" s="18">
        <v>2.9741</v>
      </c>
      <c r="G2235" s="18">
        <v>1.8043</v>
      </c>
      <c r="H2235" s="18">
        <v>184</v>
      </c>
      <c r="I2235" s="18">
        <v>21.170300000000001</v>
      </c>
      <c r="J2235" s="18">
        <v>128.87020000000001</v>
      </c>
      <c r="K2235" s="18">
        <v>55.706899999999997</v>
      </c>
      <c r="L2235" s="18">
        <v>39.924199999999999</v>
      </c>
      <c r="M2235" s="18">
        <v>131.33619999999999</v>
      </c>
      <c r="N2235" s="18">
        <v>56.7729</v>
      </c>
      <c r="O2235" s="18">
        <v>40.688099999999999</v>
      </c>
      <c r="P2235" s="4">
        <f>IF('Data 1Q Ahead No Spaces'!T2235&lt;5,0,IF('Data 1Q Ahead No Spaces'!T2235&lt;11,1,IF('Data 1Q Ahead No Spaces'!T2235&lt;17,2,3)))</f>
        <v>1</v>
      </c>
      <c r="Q2235" s="18">
        <v>16186.819799999999</v>
      </c>
      <c r="R2235" s="7">
        <f>VLOOKUP('Data 1Q Ahead No Spaces'!W2235,Industry!$A$2:$B$11,2,FALSE)</f>
        <v>7</v>
      </c>
    </row>
    <row r="2236" spans="1:18" ht="15" customHeight="1" x14ac:dyDescent="0.35">
      <c r="A2236" s="4">
        <f>IF('Data 1Q Ahead No Spaces'!A2236='Data 1Q Ahead No Spaces'!A2235,'Data to Use'!A2235,'Data to Use'!A2235+1)</f>
        <v>51</v>
      </c>
      <c r="B2236" s="18">
        <v>4.3010000000000002</v>
      </c>
      <c r="C2236" s="18">
        <v>9.4832000000000001</v>
      </c>
      <c r="D2236" s="18">
        <v>8.5938999999999997</v>
      </c>
      <c r="E2236" s="18">
        <v>3.9588000000000001</v>
      </c>
      <c r="F2236" s="18">
        <v>2.6358999999999999</v>
      </c>
      <c r="G2236" s="18">
        <v>1.8351</v>
      </c>
      <c r="H2236" s="18">
        <v>194</v>
      </c>
      <c r="I2236" s="18">
        <v>22.399899999999999</v>
      </c>
      <c r="J2236" s="18">
        <v>153.75229999999999</v>
      </c>
      <c r="K2236" s="18">
        <v>59.376899999999999</v>
      </c>
      <c r="L2236" s="18">
        <v>42.054400000000001</v>
      </c>
      <c r="M2236" s="18">
        <v>158.94309999999999</v>
      </c>
      <c r="N2236" s="18">
        <v>61.381500000000003</v>
      </c>
      <c r="O2236" s="18">
        <v>43.474200000000003</v>
      </c>
      <c r="P2236" s="4">
        <f>IF('Data 1Q Ahead No Spaces'!T2236&lt;5,0,IF('Data 1Q Ahead No Spaces'!T2236&lt;11,1,IF('Data 1Q Ahead No Spaces'!T2236&lt;17,2,3)))</f>
        <v>1</v>
      </c>
      <c r="Q2236" s="18">
        <v>17121.8164</v>
      </c>
      <c r="R2236" s="7">
        <f>VLOOKUP('Data 1Q Ahead No Spaces'!W2236,Industry!$A$2:$B$11,2,FALSE)</f>
        <v>7</v>
      </c>
    </row>
    <row r="2237" spans="1:18" ht="15" customHeight="1" x14ac:dyDescent="0.35">
      <c r="A2237" s="4">
        <f>IF('Data 1Q Ahead No Spaces'!A2237='Data 1Q Ahead No Spaces'!A2236,'Data to Use'!A2236,'Data to Use'!A2236+1)</f>
        <v>51</v>
      </c>
      <c r="B2237" s="18">
        <v>4.3711000000000002</v>
      </c>
      <c r="C2237" s="18">
        <v>10.144</v>
      </c>
      <c r="D2237" s="18">
        <v>9.0965000000000007</v>
      </c>
      <c r="E2237" s="18">
        <v>3.7793999999999999</v>
      </c>
      <c r="F2237" s="18">
        <v>2.4264999999999999</v>
      </c>
      <c r="G2237" s="18">
        <v>1.7402</v>
      </c>
      <c r="H2237" s="18">
        <v>204</v>
      </c>
      <c r="I2237" s="18">
        <v>22.504200000000001</v>
      </c>
      <c r="J2237" s="18">
        <v>152.2191</v>
      </c>
      <c r="K2237" s="18">
        <v>58.793999999999997</v>
      </c>
      <c r="L2237" s="18">
        <v>41.884599999999999</v>
      </c>
      <c r="M2237" s="18">
        <v>158.9025</v>
      </c>
      <c r="N2237" s="18">
        <v>61.375399999999999</v>
      </c>
      <c r="O2237" s="18">
        <v>43.723700000000001</v>
      </c>
      <c r="P2237" s="4">
        <f>IF('Data 1Q Ahead No Spaces'!T2237&lt;5,0,IF('Data 1Q Ahead No Spaces'!T2237&lt;11,1,IF('Data 1Q Ahead No Spaces'!T2237&lt;17,2,3)))</f>
        <v>1</v>
      </c>
      <c r="Q2237" s="18">
        <v>18745.2078</v>
      </c>
      <c r="R2237" s="7">
        <f>VLOOKUP('Data 1Q Ahead No Spaces'!W2237,Industry!$A$2:$B$11,2,FALSE)</f>
        <v>7</v>
      </c>
    </row>
    <row r="2238" spans="1:18" ht="15" customHeight="1" x14ac:dyDescent="0.35">
      <c r="A2238" s="4">
        <f>IF('Data 1Q Ahead No Spaces'!A2238='Data 1Q Ahead No Spaces'!A2237,'Data to Use'!A2237,'Data to Use'!A2237+1)</f>
        <v>51</v>
      </c>
      <c r="B2238" s="18">
        <v>3.9538000000000002</v>
      </c>
      <c r="C2238" s="18">
        <v>9.1771999999999991</v>
      </c>
      <c r="D2238" s="18">
        <v>7.7815000000000003</v>
      </c>
      <c r="E2238" s="18">
        <v>5.7729999999999997</v>
      </c>
      <c r="F2238" s="18">
        <v>3.2010999999999998</v>
      </c>
      <c r="G2238" s="18">
        <v>3.5135000000000001</v>
      </c>
      <c r="H2238" s="18">
        <v>185</v>
      </c>
      <c r="I2238" s="18">
        <v>23.186499999999999</v>
      </c>
      <c r="J2238" s="18">
        <v>136.42359999999999</v>
      </c>
      <c r="K2238" s="18">
        <v>52.961100000000002</v>
      </c>
      <c r="L2238" s="18">
        <v>37.860700000000001</v>
      </c>
      <c r="M2238" s="18">
        <v>157.59200000000001</v>
      </c>
      <c r="N2238" s="18">
        <v>61.178899999999999</v>
      </c>
      <c r="O2238" s="18">
        <v>43.735399999999998</v>
      </c>
      <c r="P2238" s="4">
        <f>IF('Data 1Q Ahead No Spaces'!T2238&lt;5,0,IF('Data 1Q Ahead No Spaces'!T2238&lt;11,1,IF('Data 1Q Ahead No Spaces'!T2238&lt;17,2,3)))</f>
        <v>1</v>
      </c>
      <c r="Q2238" s="18">
        <v>20757.465</v>
      </c>
      <c r="R2238" s="7">
        <f>VLOOKUP('Data 1Q Ahead No Spaces'!W2238,Industry!$A$2:$B$11,2,FALSE)</f>
        <v>7</v>
      </c>
    </row>
    <row r="2239" spans="1:18" ht="15" customHeight="1" x14ac:dyDescent="0.35">
      <c r="A2239" s="4">
        <f>IF('Data 1Q Ahead No Spaces'!A2239='Data 1Q Ahead No Spaces'!A2238,'Data to Use'!A2238,'Data to Use'!A2238+1)</f>
        <v>51</v>
      </c>
      <c r="B2239" s="18">
        <v>3.9901</v>
      </c>
      <c r="C2239" s="18">
        <v>9.1762999999999995</v>
      </c>
      <c r="D2239" s="18">
        <v>7.8650000000000002</v>
      </c>
      <c r="E2239" s="18">
        <v>3.7551000000000001</v>
      </c>
      <c r="F2239" s="18">
        <v>2.4272999999999998</v>
      </c>
      <c r="G2239" s="18">
        <v>1.7092000000000001</v>
      </c>
      <c r="H2239" s="18">
        <v>196</v>
      </c>
      <c r="I2239" s="18">
        <v>23.400400000000001</v>
      </c>
      <c r="J2239" s="18">
        <v>139.86420000000001</v>
      </c>
      <c r="K2239" s="18">
        <v>54.281700000000001</v>
      </c>
      <c r="L2239" s="18">
        <v>39.173699999999997</v>
      </c>
      <c r="M2239" s="18">
        <v>157.66390000000001</v>
      </c>
      <c r="N2239" s="18">
        <v>61.189700000000002</v>
      </c>
      <c r="O2239" s="18">
        <v>44.159100000000002</v>
      </c>
      <c r="P2239" s="4">
        <f>IF('Data 1Q Ahead No Spaces'!T2239&lt;5,0,IF('Data 1Q Ahead No Spaces'!T2239&lt;11,1,IF('Data 1Q Ahead No Spaces'!T2239&lt;17,2,3)))</f>
        <v>1</v>
      </c>
      <c r="Q2239" s="18">
        <v>20525.682499999999</v>
      </c>
      <c r="R2239" s="7">
        <f>VLOOKUP('Data 1Q Ahead No Spaces'!W2239,Industry!$A$2:$B$11,2,FALSE)</f>
        <v>7</v>
      </c>
    </row>
    <row r="2240" spans="1:18" ht="15" customHeight="1" x14ac:dyDescent="0.35">
      <c r="A2240" s="4">
        <f>IF('Data 1Q Ahead No Spaces'!A2240='Data 1Q Ahead No Spaces'!A2239,'Data to Use'!A2239,'Data to Use'!A2239+1)</f>
        <v>51</v>
      </c>
      <c r="B2240" s="18">
        <v>3.6749999999999998</v>
      </c>
      <c r="C2240" s="18">
        <v>7.9863</v>
      </c>
      <c r="D2240" s="18">
        <v>6.9649000000000001</v>
      </c>
      <c r="E2240" s="18">
        <v>4.8087</v>
      </c>
      <c r="F2240" s="18">
        <v>3.0547</v>
      </c>
      <c r="G2240" s="18">
        <v>2.6393</v>
      </c>
      <c r="H2240" s="18">
        <v>183</v>
      </c>
      <c r="I2240" s="18">
        <v>24.212199999999999</v>
      </c>
      <c r="J2240" s="18">
        <v>137.17859999999999</v>
      </c>
      <c r="K2240" s="18">
        <v>55.840200000000003</v>
      </c>
      <c r="L2240" s="18">
        <v>40.156399999999998</v>
      </c>
      <c r="M2240" s="18">
        <v>145.6628</v>
      </c>
      <c r="N2240" s="18">
        <v>59.293799999999997</v>
      </c>
      <c r="O2240" s="18">
        <v>42.64</v>
      </c>
      <c r="P2240" s="4">
        <f>IF('Data 1Q Ahead No Spaces'!T2240&lt;5,0,IF('Data 1Q Ahead No Spaces'!T2240&lt;11,1,IF('Data 1Q Ahead No Spaces'!T2240&lt;17,2,3)))</f>
        <v>1</v>
      </c>
      <c r="Q2240" s="18">
        <v>21728.670300000002</v>
      </c>
      <c r="R2240" s="7">
        <f>VLOOKUP('Data 1Q Ahead No Spaces'!W2240,Industry!$A$2:$B$11,2,FALSE)</f>
        <v>7</v>
      </c>
    </row>
    <row r="2241" spans="1:18" ht="15" customHeight="1" x14ac:dyDescent="0.35">
      <c r="A2241" s="4">
        <f>IF('Data 1Q Ahead No Spaces'!A2241='Data 1Q Ahead No Spaces'!A2240,'Data to Use'!A2240,'Data to Use'!A2240+1)</f>
        <v>51</v>
      </c>
      <c r="B2241" s="18">
        <v>3.9382999999999999</v>
      </c>
      <c r="C2241" s="18">
        <v>7.7732000000000001</v>
      </c>
      <c r="D2241" s="18">
        <v>6.8289999999999997</v>
      </c>
      <c r="E2241" s="18">
        <v>3.7389000000000001</v>
      </c>
      <c r="F2241" s="18">
        <v>2.7332999999999998</v>
      </c>
      <c r="G2241" s="18">
        <v>2.6</v>
      </c>
      <c r="H2241" s="18">
        <v>180</v>
      </c>
      <c r="I2241" s="18">
        <v>22.491599999999998</v>
      </c>
      <c r="J2241" s="18">
        <v>153.99549999999999</v>
      </c>
      <c r="K2241" s="18">
        <v>59.102400000000003</v>
      </c>
      <c r="L2241" s="18">
        <v>41.760199999999998</v>
      </c>
      <c r="M2241" s="18">
        <v>160.55690000000001</v>
      </c>
      <c r="N2241" s="18">
        <v>61.620699999999999</v>
      </c>
      <c r="O2241" s="18">
        <v>43.539499999999997</v>
      </c>
      <c r="P2241" s="4">
        <f>IF('Data 1Q Ahead No Spaces'!T2241&lt;5,0,IF('Data 1Q Ahead No Spaces'!T2241&lt;11,1,IF('Data 1Q Ahead No Spaces'!T2241&lt;17,2,3)))</f>
        <v>1</v>
      </c>
      <c r="Q2241" s="18">
        <v>19659.465</v>
      </c>
      <c r="R2241" s="7">
        <f>VLOOKUP('Data 1Q Ahead No Spaces'!W2241,Industry!$A$2:$B$11,2,FALSE)</f>
        <v>7</v>
      </c>
    </row>
    <row r="2242" spans="1:18" ht="15" customHeight="1" x14ac:dyDescent="0.35">
      <c r="A2242" s="4">
        <f>IF('Data 1Q Ahead No Spaces'!A2242='Data 1Q Ahead No Spaces'!A2241,'Data to Use'!A2241,'Data to Use'!A2241+1)</f>
        <v>51</v>
      </c>
      <c r="B2242" s="18">
        <v>3.3155000000000001</v>
      </c>
      <c r="C2242" s="18">
        <v>6.5995999999999997</v>
      </c>
      <c r="D2242" s="18">
        <v>5.4291999999999998</v>
      </c>
      <c r="E2242" s="18">
        <v>7.6307</v>
      </c>
      <c r="F2242" s="18">
        <v>4.9611000000000001</v>
      </c>
      <c r="G2242" s="18">
        <v>5.2954999999999997</v>
      </c>
      <c r="H2242" s="18">
        <v>176</v>
      </c>
      <c r="I2242" s="18">
        <v>24.122499999999999</v>
      </c>
      <c r="J2242" s="18">
        <v>144.1747</v>
      </c>
      <c r="K2242" s="18">
        <v>57.8232</v>
      </c>
      <c r="L2242" s="18">
        <v>41.301099999999998</v>
      </c>
      <c r="M2242" s="18">
        <v>149.33690000000001</v>
      </c>
      <c r="N2242" s="18">
        <v>59.893599999999999</v>
      </c>
      <c r="O2242" s="18">
        <v>42.779899999999998</v>
      </c>
      <c r="P2242" s="4">
        <f>IF('Data 1Q Ahead No Spaces'!T2242&lt;5,0,IF('Data 1Q Ahead No Spaces'!T2242&lt;11,1,IF('Data 1Q Ahead No Spaces'!T2242&lt;17,2,3)))</f>
        <v>1</v>
      </c>
      <c r="Q2242" s="18">
        <v>20475</v>
      </c>
      <c r="R2242" s="7">
        <f>VLOOKUP('Data 1Q Ahead No Spaces'!W2242,Industry!$A$2:$B$11,2,FALSE)</f>
        <v>7</v>
      </c>
    </row>
    <row r="2243" spans="1:18" ht="15" customHeight="1" x14ac:dyDescent="0.35">
      <c r="A2243" s="4">
        <f>IF('Data 1Q Ahead No Spaces'!A2243='Data 1Q Ahead No Spaces'!A2242,'Data to Use'!A2242,'Data to Use'!A2242+1)</f>
        <v>51</v>
      </c>
      <c r="B2243" s="18">
        <v>3.3704000000000001</v>
      </c>
      <c r="C2243" s="18">
        <v>6.1471999999999998</v>
      </c>
      <c r="D2243" s="18">
        <v>5.4694000000000003</v>
      </c>
      <c r="E2243" s="18">
        <v>4.5536000000000003</v>
      </c>
      <c r="F2243" s="18">
        <v>3.3412000000000002</v>
      </c>
      <c r="G2243" s="18">
        <v>2.2202000000000002</v>
      </c>
      <c r="H2243" s="18">
        <v>168</v>
      </c>
      <c r="I2243" s="18">
        <v>24.772500000000001</v>
      </c>
      <c r="J2243" s="18">
        <v>138.10499999999999</v>
      </c>
      <c r="K2243" s="18">
        <v>57.163400000000003</v>
      </c>
      <c r="L2243" s="18">
        <v>40.615000000000002</v>
      </c>
      <c r="M2243" s="18">
        <v>141.59690000000001</v>
      </c>
      <c r="N2243" s="18">
        <v>58.608699999999999</v>
      </c>
      <c r="O2243" s="18">
        <v>41.6419</v>
      </c>
      <c r="P2243" s="4">
        <f>IF('Data 1Q Ahead No Spaces'!T2243&lt;5,0,IF('Data 1Q Ahead No Spaces'!T2243&lt;11,1,IF('Data 1Q Ahead No Spaces'!T2243&lt;17,2,3)))</f>
        <v>1</v>
      </c>
      <c r="Q2243" s="18">
        <v>18045.494999999999</v>
      </c>
      <c r="R2243" s="7">
        <f>VLOOKUP('Data 1Q Ahead No Spaces'!W2243,Industry!$A$2:$B$11,2,FALSE)</f>
        <v>7</v>
      </c>
    </row>
    <row r="2244" spans="1:18" ht="15" customHeight="1" x14ac:dyDescent="0.35">
      <c r="A2244" s="4">
        <f>IF('Data 1Q Ahead No Spaces'!A2244='Data 1Q Ahead No Spaces'!A2243,'Data to Use'!A2243,'Data to Use'!A2243+1)</f>
        <v>51</v>
      </c>
      <c r="B2244" s="18">
        <v>3.4050000000000002</v>
      </c>
      <c r="C2244" s="18">
        <v>6.1814999999999998</v>
      </c>
      <c r="D2244" s="18">
        <v>5.6036999999999999</v>
      </c>
      <c r="E2244" s="18">
        <v>5.0452000000000004</v>
      </c>
      <c r="F2244" s="18">
        <v>3.0127000000000002</v>
      </c>
      <c r="G2244" s="18">
        <v>2.5289999999999999</v>
      </c>
      <c r="H2244" s="18">
        <v>155</v>
      </c>
      <c r="I2244" s="18">
        <v>24.875599999999999</v>
      </c>
      <c r="J2244" s="18">
        <v>133.5557</v>
      </c>
      <c r="K2244" s="18">
        <v>55.762500000000003</v>
      </c>
      <c r="L2244" s="18">
        <v>39.3658</v>
      </c>
      <c r="M2244" s="18">
        <v>139.50800000000001</v>
      </c>
      <c r="N2244" s="18">
        <v>58.247700000000002</v>
      </c>
      <c r="O2244" s="18">
        <v>41.1203</v>
      </c>
      <c r="P2244" s="4">
        <f>IF('Data 1Q Ahead No Spaces'!T2244&lt;5,0,IF('Data 1Q Ahead No Spaces'!T2244&lt;11,1,IF('Data 1Q Ahead No Spaces'!T2244&lt;17,2,3)))</f>
        <v>1</v>
      </c>
      <c r="Q2244" s="18">
        <v>14814.984</v>
      </c>
      <c r="R2244" s="7">
        <f>VLOOKUP('Data 1Q Ahead No Spaces'!W2244,Industry!$A$2:$B$11,2,FALSE)</f>
        <v>7</v>
      </c>
    </row>
    <row r="2245" spans="1:18" ht="15" customHeight="1" x14ac:dyDescent="0.35">
      <c r="A2245" s="4">
        <f>IF('Data 1Q Ahead No Spaces'!A2245='Data 1Q Ahead No Spaces'!A2244,'Data to Use'!A2244,'Data to Use'!A2244+1)</f>
        <v>51</v>
      </c>
      <c r="B2245" s="18">
        <v>3.0129000000000001</v>
      </c>
      <c r="C2245" s="18">
        <v>5.6128</v>
      </c>
      <c r="D2245" s="18">
        <v>5.0830000000000002</v>
      </c>
      <c r="E2245" s="18">
        <v>4.8512000000000004</v>
      </c>
      <c r="F2245" s="18">
        <v>2.7199</v>
      </c>
      <c r="G2245" s="18">
        <v>3.0083000000000002</v>
      </c>
      <c r="H2245" s="18">
        <v>121</v>
      </c>
      <c r="I2245" s="18">
        <v>31.165900000000001</v>
      </c>
      <c r="J2245" s="18">
        <v>118.76519999999999</v>
      </c>
      <c r="K2245" s="18">
        <v>52.195</v>
      </c>
      <c r="L2245" s="18">
        <v>37.861600000000003</v>
      </c>
      <c r="M2245" s="18">
        <v>127.54130000000001</v>
      </c>
      <c r="N2245" s="18">
        <v>56.051900000000003</v>
      </c>
      <c r="O2245" s="18">
        <v>40.659399999999998</v>
      </c>
      <c r="P2245" s="4">
        <f>IF('Data 1Q Ahead No Spaces'!T2245&lt;5,0,IF('Data 1Q Ahead No Spaces'!T2245&lt;11,1,IF('Data 1Q Ahead No Spaces'!T2245&lt;17,2,3)))</f>
        <v>1</v>
      </c>
      <c r="Q2245" s="18">
        <v>14613.92</v>
      </c>
      <c r="R2245" s="7">
        <f>VLOOKUP('Data 1Q Ahead No Spaces'!W2245,Industry!$A$2:$B$11,2,FALSE)</f>
        <v>7</v>
      </c>
    </row>
    <row r="2246" spans="1:18" ht="15" customHeight="1" x14ac:dyDescent="0.35">
      <c r="A2246" s="4">
        <f>IF('Data 1Q Ahead No Spaces'!A2246='Data 1Q Ahead No Spaces'!A2245,'Data to Use'!A2245,'Data to Use'!A2245+1)</f>
        <v>51</v>
      </c>
      <c r="B2246" s="18">
        <v>4.3185000000000002</v>
      </c>
      <c r="C2246" s="18">
        <v>11.4056</v>
      </c>
      <c r="D2246" s="18">
        <v>9.8719999999999999</v>
      </c>
      <c r="E2246" s="18">
        <v>2.0661999999999998</v>
      </c>
      <c r="F2246" s="18">
        <v>-0.55030000000000001</v>
      </c>
      <c r="G2246" s="18">
        <v>-0.39069999999999999</v>
      </c>
      <c r="H2246" s="18">
        <v>151</v>
      </c>
      <c r="I2246" s="18">
        <v>29.0258</v>
      </c>
      <c r="J2246" s="18">
        <v>128.7433</v>
      </c>
      <c r="K2246" s="18">
        <v>53.082000000000001</v>
      </c>
      <c r="L2246" s="18">
        <v>38.312899999999999</v>
      </c>
      <c r="M2246" s="18">
        <v>142.5368</v>
      </c>
      <c r="N2246" s="18">
        <v>58.769100000000002</v>
      </c>
      <c r="O2246" s="18">
        <v>42.417700000000004</v>
      </c>
      <c r="P2246" s="4">
        <f>IF('Data 1Q Ahead No Spaces'!T2246&lt;5,0,IF('Data 1Q Ahead No Spaces'!T2246&lt;11,1,IF('Data 1Q Ahead No Spaces'!T2246&lt;17,2,3)))</f>
        <v>1</v>
      </c>
      <c r="Q2246" s="18">
        <v>16482.344000000001</v>
      </c>
      <c r="R2246" s="7">
        <f>VLOOKUP('Data 1Q Ahead No Spaces'!W2246,Industry!$A$2:$B$11,2,FALSE)</f>
        <v>7</v>
      </c>
    </row>
    <row r="2247" spans="1:18" ht="15" customHeight="1" x14ac:dyDescent="0.35">
      <c r="A2247" s="4">
        <f>IF('Data 1Q Ahead No Spaces'!A2247='Data 1Q Ahead No Spaces'!A2246,'Data to Use'!A2246,'Data to Use'!A2246+1)</f>
        <v>51</v>
      </c>
      <c r="B2247" s="18">
        <v>4.8213999999999997</v>
      </c>
      <c r="C2247" s="18">
        <v>12.305</v>
      </c>
      <c r="D2247" s="18">
        <v>11.5435</v>
      </c>
      <c r="E2247" s="18">
        <v>3.6779000000000002</v>
      </c>
      <c r="F2247" s="18">
        <v>2.5</v>
      </c>
      <c r="G2247" s="18">
        <v>1.5705</v>
      </c>
      <c r="H2247" s="18">
        <v>149</v>
      </c>
      <c r="I2247" s="18">
        <v>26.4604</v>
      </c>
      <c r="J2247" s="18">
        <v>145.44200000000001</v>
      </c>
      <c r="K2247" s="18">
        <v>56.427</v>
      </c>
      <c r="L2247" s="18">
        <v>39.653100000000002</v>
      </c>
      <c r="M2247" s="18">
        <v>157.7527</v>
      </c>
      <c r="N2247" s="18">
        <v>61.203099999999999</v>
      </c>
      <c r="O2247" s="18">
        <v>43.009500000000003</v>
      </c>
      <c r="P2247" s="4">
        <f>IF('Data 1Q Ahead No Spaces'!T2247&lt;5,0,IF('Data 1Q Ahead No Spaces'!T2247&lt;11,1,IF('Data 1Q Ahead No Spaces'!T2247&lt;17,2,3)))</f>
        <v>1</v>
      </c>
      <c r="Q2247" s="18">
        <v>17029.182000000001</v>
      </c>
      <c r="R2247" s="7">
        <f>VLOOKUP('Data 1Q Ahead No Spaces'!W2247,Industry!$A$2:$B$11,2,FALSE)</f>
        <v>7</v>
      </c>
    </row>
    <row r="2248" spans="1:18" ht="15" customHeight="1" x14ac:dyDescent="0.35">
      <c r="A2248" s="4">
        <f>IF('Data 1Q Ahead No Spaces'!A2248='Data 1Q Ahead No Spaces'!A2247,'Data to Use'!A2247,'Data to Use'!A2247+1)</f>
        <v>51</v>
      </c>
      <c r="B2248" s="18">
        <v>5.0086000000000004</v>
      </c>
      <c r="C2248" s="18">
        <v>11.8293</v>
      </c>
      <c r="D2248" s="18">
        <v>11.529500000000001</v>
      </c>
      <c r="E2248" s="18">
        <v>4.4391999999999996</v>
      </c>
      <c r="F2248" s="18">
        <v>2.2903000000000002</v>
      </c>
      <c r="G2248" s="18">
        <v>2.5338000000000003</v>
      </c>
      <c r="H2248" s="18">
        <v>148</v>
      </c>
      <c r="I2248" s="18">
        <v>27.150700000000001</v>
      </c>
      <c r="J2248" s="18">
        <v>123.79130000000001</v>
      </c>
      <c r="K2248" s="18">
        <v>49.8979</v>
      </c>
      <c r="L2248" s="18">
        <v>34.556899999999999</v>
      </c>
      <c r="M2248" s="18">
        <v>148.08930000000001</v>
      </c>
      <c r="N2248" s="18">
        <v>59.691899999999997</v>
      </c>
      <c r="O2248" s="18">
        <v>41.339799999999997</v>
      </c>
      <c r="P2248" s="4">
        <f>IF('Data 1Q Ahead No Spaces'!T2248&lt;5,0,IF('Data 1Q Ahead No Spaces'!T2248&lt;11,1,IF('Data 1Q Ahead No Spaces'!T2248&lt;17,2,3)))</f>
        <v>1</v>
      </c>
      <c r="Q2248" s="18">
        <v>15928.5512</v>
      </c>
      <c r="R2248" s="7">
        <f>VLOOKUP('Data 1Q Ahead No Spaces'!W2248,Industry!$A$2:$B$11,2,FALSE)</f>
        <v>7</v>
      </c>
    </row>
    <row r="2249" spans="1:18" ht="15" customHeight="1" x14ac:dyDescent="0.35">
      <c r="A2249" s="4">
        <f>IF('Data 1Q Ahead No Spaces'!A2249='Data 1Q Ahead No Spaces'!A2248,'Data to Use'!A2248,'Data to Use'!A2248+1)</f>
        <v>51</v>
      </c>
      <c r="B2249" s="18">
        <v>3.7945000000000002</v>
      </c>
      <c r="C2249" s="18">
        <v>8.0015000000000001</v>
      </c>
      <c r="D2249" s="18">
        <v>7.4379999999999997</v>
      </c>
      <c r="E2249" s="18">
        <v>7.2431000000000001</v>
      </c>
      <c r="F2249" s="18">
        <v>4.7706999999999997</v>
      </c>
      <c r="G2249" s="18">
        <v>5.25</v>
      </c>
      <c r="H2249" s="18">
        <v>144</v>
      </c>
      <c r="I2249" s="18">
        <v>23.792000000000002</v>
      </c>
      <c r="J2249" s="18">
        <v>149.3811</v>
      </c>
      <c r="K2249" s="18">
        <v>54.824599999999997</v>
      </c>
      <c r="L2249" s="18">
        <v>36.6601</v>
      </c>
      <c r="M2249" s="18">
        <v>172.47069999999999</v>
      </c>
      <c r="N2249" s="18">
        <v>63.2988</v>
      </c>
      <c r="O2249" s="18">
        <v>42.326500000000003</v>
      </c>
      <c r="P2249" s="4">
        <f>IF('Data 1Q Ahead No Spaces'!T2249&lt;5,0,IF('Data 1Q Ahead No Spaces'!T2249&lt;11,1,IF('Data 1Q Ahead No Spaces'!T2249&lt;17,2,3)))</f>
        <v>1</v>
      </c>
      <c r="Q2249" s="18">
        <v>17082.978999999999</v>
      </c>
      <c r="R2249" s="7">
        <f>VLOOKUP('Data 1Q Ahead No Spaces'!W2249,Industry!$A$2:$B$11,2,FALSE)</f>
        <v>7</v>
      </c>
    </row>
    <row r="2250" spans="1:18" ht="15" customHeight="1" x14ac:dyDescent="0.35">
      <c r="A2250" s="4">
        <f>IF('Data 1Q Ahead No Spaces'!A2250='Data 1Q Ahead No Spaces'!A2249,'Data to Use'!A2249,'Data to Use'!A2249+1)</f>
        <v>51</v>
      </c>
      <c r="B2250" s="18">
        <v>2.1459999999999999</v>
      </c>
      <c r="C2250" s="18">
        <v>4.9779</v>
      </c>
      <c r="D2250" s="18">
        <v>3.8586999999999998</v>
      </c>
      <c r="E2250" s="18">
        <v>4.5125000000000002</v>
      </c>
      <c r="F2250" s="18">
        <v>0.61180000000000001</v>
      </c>
      <c r="G2250" s="18">
        <v>1.075</v>
      </c>
      <c r="H2250" s="18">
        <v>80</v>
      </c>
      <c r="I2250" s="18">
        <v>33.132199999999997</v>
      </c>
      <c r="J2250" s="18">
        <v>79.880099999999999</v>
      </c>
      <c r="K2250" s="18">
        <v>42.411799999999999</v>
      </c>
      <c r="L2250" s="18">
        <v>27.173999999999999</v>
      </c>
      <c r="M2250" s="18">
        <v>88.343900000000005</v>
      </c>
      <c r="N2250" s="18">
        <v>46.9056</v>
      </c>
      <c r="O2250" s="18">
        <v>30.0533</v>
      </c>
      <c r="P2250" s="4">
        <f>IF('Data 1Q Ahead No Spaces'!T2250&lt;5,0,IF('Data 1Q Ahead No Spaces'!T2250&lt;11,1,IF('Data 1Q Ahead No Spaces'!T2250&lt;17,2,3)))</f>
        <v>1</v>
      </c>
      <c r="Q2250" s="18">
        <v>15464.35</v>
      </c>
      <c r="R2250" s="7">
        <f>VLOOKUP('Data 1Q Ahead No Spaces'!W2250,Industry!$A$2:$B$11,2,FALSE)</f>
        <v>7</v>
      </c>
    </row>
    <row r="2251" spans="1:18" ht="15" customHeight="1" x14ac:dyDescent="0.35">
      <c r="A2251" s="4">
        <f>IF('Data 1Q Ahead No Spaces'!A2251='Data 1Q Ahead No Spaces'!A2250,'Data to Use'!A2250,'Data to Use'!A2250+1)</f>
        <v>51</v>
      </c>
      <c r="B2251" s="18">
        <v>1.6741000000000001</v>
      </c>
      <c r="C2251" s="18">
        <v>4.3451000000000004</v>
      </c>
      <c r="D2251" s="18">
        <v>2.8401000000000001</v>
      </c>
      <c r="E2251" s="18">
        <v>10.377000000000001</v>
      </c>
      <c r="F2251" s="18">
        <v>6.3193999999999999</v>
      </c>
      <c r="G2251" s="18">
        <v>6.0819999999999999</v>
      </c>
      <c r="H2251" s="18">
        <v>61</v>
      </c>
      <c r="I2251" s="18">
        <v>33.206200000000003</v>
      </c>
      <c r="J2251" s="18">
        <v>77.9071</v>
      </c>
      <c r="K2251" s="18">
        <v>42.215000000000003</v>
      </c>
      <c r="L2251" s="18">
        <v>26.6404</v>
      </c>
      <c r="M2251" s="18">
        <v>84.548500000000004</v>
      </c>
      <c r="N2251" s="18">
        <v>45.813699999999997</v>
      </c>
      <c r="O2251" s="18">
        <v>28.9114</v>
      </c>
      <c r="P2251" s="4">
        <f>IF('Data 1Q Ahead No Spaces'!T2251&lt;5,0,IF('Data 1Q Ahead No Spaces'!T2251&lt;11,1,IF('Data 1Q Ahead No Spaces'!T2251&lt;17,2,3)))</f>
        <v>1</v>
      </c>
      <c r="Q2251" s="18">
        <v>16194.36</v>
      </c>
      <c r="R2251" s="7">
        <f>VLOOKUP('Data 1Q Ahead No Spaces'!W2251,Industry!$A$2:$B$11,2,FALSE)</f>
        <v>7</v>
      </c>
    </row>
    <row r="2252" spans="1:18" ht="15" customHeight="1" x14ac:dyDescent="0.35">
      <c r="A2252" s="4">
        <f>IF('Data 1Q Ahead No Spaces'!A2252='Data 1Q Ahead No Spaces'!A2251,'Data to Use'!A2251,'Data to Use'!A2251+1)</f>
        <v>51</v>
      </c>
      <c r="B2252" s="18">
        <v>1.8717000000000001</v>
      </c>
      <c r="C2252" s="18">
        <v>4.1836000000000002</v>
      </c>
      <c r="D2252" s="18">
        <v>3.1408</v>
      </c>
      <c r="E2252" s="18">
        <v>8.35</v>
      </c>
      <c r="F2252" s="18">
        <v>3.7652999999999999</v>
      </c>
      <c r="G2252" s="18">
        <v>4.9874999999999998</v>
      </c>
      <c r="H2252" s="18">
        <v>80</v>
      </c>
      <c r="I2252" s="18">
        <v>32.843800000000002</v>
      </c>
      <c r="J2252" s="18">
        <v>79.263300000000001</v>
      </c>
      <c r="K2252" s="18">
        <v>42.625100000000003</v>
      </c>
      <c r="L2252" s="18">
        <v>26.861599999999999</v>
      </c>
      <c r="M2252" s="18">
        <v>85.954599999999999</v>
      </c>
      <c r="N2252" s="18">
        <v>46.223399999999998</v>
      </c>
      <c r="O2252" s="18">
        <v>29.129200000000001</v>
      </c>
      <c r="P2252" s="4">
        <f>IF('Data 1Q Ahead No Spaces'!T2252&lt;5,0,IF('Data 1Q Ahead No Spaces'!T2252&lt;11,1,IF('Data 1Q Ahead No Spaces'!T2252&lt;17,2,3)))</f>
        <v>1</v>
      </c>
      <c r="Q2252" s="18">
        <v>16725.115000000002</v>
      </c>
      <c r="R2252" s="7">
        <f>VLOOKUP('Data 1Q Ahead No Spaces'!W2252,Industry!$A$2:$B$11,2,FALSE)</f>
        <v>7</v>
      </c>
    </row>
    <row r="2253" spans="1:18" ht="15" customHeight="1" x14ac:dyDescent="0.35">
      <c r="A2253" s="4">
        <f>IF('Data 1Q Ahead No Spaces'!A2253='Data 1Q Ahead No Spaces'!A2252,'Data to Use'!A2252,'Data to Use'!A2252+1)</f>
        <v>51</v>
      </c>
      <c r="B2253" s="18">
        <v>2.1377000000000002</v>
      </c>
      <c r="C2253" s="18">
        <v>5.2493999999999996</v>
      </c>
      <c r="D2253" s="18">
        <v>3.9310999999999998</v>
      </c>
      <c r="E2253" s="18">
        <v>9.2468000000000004</v>
      </c>
      <c r="F2253" s="18">
        <v>4.5616000000000003</v>
      </c>
      <c r="G2253" s="18">
        <v>5.6494</v>
      </c>
      <c r="H2253" s="18">
        <v>77</v>
      </c>
      <c r="I2253" s="18">
        <v>33.548400000000001</v>
      </c>
      <c r="J2253" s="18">
        <v>75.712400000000002</v>
      </c>
      <c r="K2253" s="18">
        <v>41.400300000000001</v>
      </c>
      <c r="L2253" s="18">
        <v>26.105799999999999</v>
      </c>
      <c r="M2253" s="18">
        <v>82.878799999999998</v>
      </c>
      <c r="N2253" s="18">
        <v>45.319000000000003</v>
      </c>
      <c r="O2253" s="18">
        <v>28.576899999999998</v>
      </c>
      <c r="P2253" s="4">
        <f>IF('Data 1Q Ahead No Spaces'!T2253&lt;5,0,IF('Data 1Q Ahead No Spaces'!T2253&lt;11,1,IF('Data 1Q Ahead No Spaces'!T2253&lt;17,2,3)))</f>
        <v>1</v>
      </c>
      <c r="Q2253" s="18">
        <v>15359.534</v>
      </c>
      <c r="R2253" s="7">
        <f>VLOOKUP('Data 1Q Ahead No Spaces'!W2253,Industry!$A$2:$B$11,2,FALSE)</f>
        <v>7</v>
      </c>
    </row>
    <row r="2254" spans="1:18" ht="15" customHeight="1" x14ac:dyDescent="0.35">
      <c r="A2254" s="4">
        <f>IF('Data 1Q Ahead No Spaces'!A2254='Data 1Q Ahead No Spaces'!A2253,'Data to Use'!A2253,'Data to Use'!A2253+1)</f>
        <v>51</v>
      </c>
      <c r="B2254" s="18">
        <v>2.0373999999999999</v>
      </c>
      <c r="C2254" s="18">
        <v>3.8510999999999997</v>
      </c>
      <c r="D2254" s="18">
        <v>3.3246000000000002</v>
      </c>
      <c r="E2254" s="18">
        <v>10.0253</v>
      </c>
      <c r="F2254" s="18">
        <v>3.8</v>
      </c>
      <c r="G2254" s="18">
        <v>6.5062999999999995</v>
      </c>
      <c r="H2254" s="18">
        <v>79</v>
      </c>
      <c r="I2254" s="18">
        <v>35.895499999999998</v>
      </c>
      <c r="J2254" s="18">
        <v>71.382000000000005</v>
      </c>
      <c r="K2254" s="18">
        <v>40.9343</v>
      </c>
      <c r="L2254" s="18">
        <v>26.296600000000002</v>
      </c>
      <c r="M2254" s="18">
        <v>74.382000000000005</v>
      </c>
      <c r="N2254" s="18">
        <v>42.654600000000002</v>
      </c>
      <c r="O2254" s="18">
        <v>27.401800000000001</v>
      </c>
      <c r="P2254" s="4">
        <f>IF('Data 1Q Ahead No Spaces'!T2254&lt;5,0,IF('Data 1Q Ahead No Spaces'!T2254&lt;11,1,IF('Data 1Q Ahead No Spaces'!T2254&lt;17,2,3)))</f>
        <v>1</v>
      </c>
      <c r="Q2254" s="18">
        <v>13767.976000000001</v>
      </c>
      <c r="R2254" s="7">
        <f>VLOOKUP('Data 1Q Ahead No Spaces'!W2254,Industry!$A$2:$B$11,2,FALSE)</f>
        <v>7</v>
      </c>
    </row>
    <row r="2255" spans="1:18" ht="15" customHeight="1" x14ac:dyDescent="0.35">
      <c r="A2255" s="4">
        <f>IF('Data 1Q Ahead No Spaces'!A2255='Data 1Q Ahead No Spaces'!A2254,'Data to Use'!A2254,'Data to Use'!A2254+1)</f>
        <v>51</v>
      </c>
      <c r="B2255" s="18">
        <v>2.1181000000000001</v>
      </c>
      <c r="C2255" s="18">
        <v>4.0552000000000001</v>
      </c>
      <c r="D2255" s="18">
        <v>3.5276000000000001</v>
      </c>
      <c r="E2255" s="18">
        <v>6.1212</v>
      </c>
      <c r="F2255" s="18">
        <v>3.7961</v>
      </c>
      <c r="G2255" s="18">
        <v>3.2323</v>
      </c>
      <c r="H2255" s="18">
        <v>99</v>
      </c>
      <c r="I2255" s="18">
        <v>36.949300000000001</v>
      </c>
      <c r="J2255" s="18">
        <v>65.385000000000005</v>
      </c>
      <c r="K2255" s="18">
        <v>37.738300000000002</v>
      </c>
      <c r="L2255" s="18">
        <v>24.787500000000001</v>
      </c>
      <c r="M2255" s="18">
        <v>73.259</v>
      </c>
      <c r="N2255" s="18">
        <v>42.282899999999998</v>
      </c>
      <c r="O2255" s="18">
        <v>27.772500000000001</v>
      </c>
      <c r="P2255" s="4">
        <f>IF('Data 1Q Ahead No Spaces'!T2255&lt;5,0,IF('Data 1Q Ahead No Spaces'!T2255&lt;11,1,IF('Data 1Q Ahead No Spaces'!T2255&lt;17,2,3)))</f>
        <v>1</v>
      </c>
      <c r="Q2255" s="18">
        <v>11633.44</v>
      </c>
      <c r="R2255" s="7">
        <f>VLOOKUP('Data 1Q Ahead No Spaces'!W2255,Industry!$A$2:$B$11,2,FALSE)</f>
        <v>7</v>
      </c>
    </row>
    <row r="2256" spans="1:18" ht="15" customHeight="1" x14ac:dyDescent="0.35">
      <c r="A2256" s="4">
        <f>IF('Data 1Q Ahead No Spaces'!A2256='Data 1Q Ahead No Spaces'!A2255,'Data to Use'!A2255,'Data to Use'!A2255+1)</f>
        <v>51</v>
      </c>
      <c r="B2256" s="18">
        <v>2.0274000000000001</v>
      </c>
      <c r="C2256" s="18">
        <v>5.8194999999999997</v>
      </c>
      <c r="D2256" s="18">
        <v>3.4253999999999998</v>
      </c>
      <c r="E2256" s="18">
        <v>6.4630000000000001</v>
      </c>
      <c r="F2256" s="18">
        <v>3.7806999999999999</v>
      </c>
      <c r="G2256" s="18">
        <v>3.6389</v>
      </c>
      <c r="H2256" s="18">
        <v>108</v>
      </c>
      <c r="I2256" s="18">
        <v>33.972000000000001</v>
      </c>
      <c r="J2256" s="18">
        <v>91.454700000000003</v>
      </c>
      <c r="K2256" s="18">
        <v>45.906300000000002</v>
      </c>
      <c r="L2256" s="18">
        <v>31.87</v>
      </c>
      <c r="M2256" s="18">
        <v>99.220399999999998</v>
      </c>
      <c r="N2256" s="18">
        <v>49.804299999999998</v>
      </c>
      <c r="O2256" s="18">
        <v>34.5762</v>
      </c>
      <c r="P2256" s="4">
        <f>IF('Data 1Q Ahead No Spaces'!T2256&lt;5,0,IF('Data 1Q Ahead No Spaces'!T2256&lt;11,1,IF('Data 1Q Ahead No Spaces'!T2256&lt;17,2,3)))</f>
        <v>1</v>
      </c>
      <c r="Q2256" s="18">
        <v>9963.08</v>
      </c>
      <c r="R2256" s="7">
        <f>VLOOKUP('Data 1Q Ahead No Spaces'!W2256,Industry!$A$2:$B$11,2,FALSE)</f>
        <v>7</v>
      </c>
    </row>
    <row r="2257" spans="1:18" ht="15" customHeight="1" x14ac:dyDescent="0.35">
      <c r="A2257" s="4">
        <f>IF('Data 1Q Ahead No Spaces'!A2257='Data 1Q Ahead No Spaces'!A2256,'Data to Use'!A2256,'Data to Use'!A2256+1)</f>
        <v>51</v>
      </c>
      <c r="B2257" s="18">
        <v>3.9946999999999999</v>
      </c>
      <c r="C2257" s="18">
        <v>7.6345000000000001</v>
      </c>
      <c r="D2257" s="18">
        <v>7.1452999999999998</v>
      </c>
      <c r="E2257" s="18">
        <v>4.8522999999999996</v>
      </c>
      <c r="F2257" s="18">
        <v>2.9937</v>
      </c>
      <c r="G2257" s="18">
        <v>2.3422999999999998</v>
      </c>
      <c r="H2257" s="18">
        <v>149</v>
      </c>
      <c r="I2257" s="18">
        <v>29.053000000000001</v>
      </c>
      <c r="J2257" s="18">
        <v>124.74460000000001</v>
      </c>
      <c r="K2257" s="18">
        <v>53.394199999999998</v>
      </c>
      <c r="L2257" s="18">
        <v>37.2303</v>
      </c>
      <c r="M2257" s="18">
        <v>133.62950000000001</v>
      </c>
      <c r="N2257" s="18">
        <v>57.197200000000002</v>
      </c>
      <c r="O2257" s="18">
        <v>39.881999999999998</v>
      </c>
      <c r="P2257" s="4">
        <f>IF('Data 1Q Ahead No Spaces'!T2257&lt;5,0,IF('Data 1Q Ahead No Spaces'!T2257&lt;11,1,IF('Data 1Q Ahead No Spaces'!T2257&lt;17,2,3)))</f>
        <v>1</v>
      </c>
      <c r="Q2257" s="18">
        <v>11194.567999999999</v>
      </c>
      <c r="R2257" s="7">
        <f>VLOOKUP('Data 1Q Ahead No Spaces'!W2257,Industry!$A$2:$B$11,2,FALSE)</f>
        <v>7</v>
      </c>
    </row>
    <row r="2258" spans="1:18" ht="15" customHeight="1" x14ac:dyDescent="0.35">
      <c r="A2258" s="4">
        <f>IF('Data 1Q Ahead No Spaces'!A2258='Data 1Q Ahead No Spaces'!A2257,'Data to Use'!A2257,'Data to Use'!A2257+1)</f>
        <v>51</v>
      </c>
      <c r="B2258" s="18">
        <v>4.0906000000000002</v>
      </c>
      <c r="C2258" s="18">
        <v>9.1125000000000007</v>
      </c>
      <c r="D2258" s="18">
        <v>8.2491000000000003</v>
      </c>
      <c r="E2258" s="18">
        <v>3.5832999999999999</v>
      </c>
      <c r="F2258" s="18">
        <v>1.9036</v>
      </c>
      <c r="G2258" s="18">
        <v>1.4611000000000001</v>
      </c>
      <c r="H2258" s="18">
        <v>180</v>
      </c>
      <c r="I2258" s="18">
        <v>15.4907</v>
      </c>
      <c r="J2258" s="18">
        <v>255.53280000000001</v>
      </c>
      <c r="K2258" s="18">
        <v>68.260999999999996</v>
      </c>
      <c r="L2258" s="18">
        <v>41.786499999999997</v>
      </c>
      <c r="M2258" s="18">
        <v>274.3467</v>
      </c>
      <c r="N2258" s="18">
        <v>73.286799999999999</v>
      </c>
      <c r="O2258" s="18">
        <v>44.863100000000003</v>
      </c>
      <c r="P2258" s="4">
        <f>IF('Data 1Q Ahead No Spaces'!T2258&lt;5,0,IF('Data 1Q Ahead No Spaces'!T2258&lt;11,1,IF('Data 1Q Ahead No Spaces'!T2258&lt;17,2,3)))</f>
        <v>1</v>
      </c>
      <c r="Q2258" s="18">
        <v>5044.5</v>
      </c>
      <c r="R2258" s="7">
        <f>VLOOKUP('Data 1Q Ahead No Spaces'!W2258,Industry!$A$2:$B$11,2,FALSE)</f>
        <v>7</v>
      </c>
    </row>
    <row r="2259" spans="1:18" ht="15" customHeight="1" x14ac:dyDescent="0.35">
      <c r="A2259" s="4">
        <f>IF('Data 1Q Ahead No Spaces'!A2259='Data 1Q Ahead No Spaces'!A2258,'Data to Use'!A2258,'Data to Use'!A2258+1)</f>
        <v>51</v>
      </c>
      <c r="B2259" s="18">
        <v>3.4098999999999999</v>
      </c>
      <c r="C2259" s="18">
        <v>6.8139000000000003</v>
      </c>
      <c r="D2259" s="18">
        <v>6.2477999999999998</v>
      </c>
      <c r="E2259" s="18">
        <v>5.9249000000000001</v>
      </c>
      <c r="F2259" s="18">
        <v>5.0965999999999996</v>
      </c>
      <c r="G2259" s="18">
        <v>3.9422000000000001</v>
      </c>
      <c r="H2259" s="18">
        <v>173</v>
      </c>
      <c r="I2259" s="18">
        <v>15.805300000000001</v>
      </c>
      <c r="J2259" s="18">
        <v>250.4342</v>
      </c>
      <c r="K2259" s="18">
        <v>69.0505</v>
      </c>
      <c r="L2259" s="18">
        <v>41.797899999999998</v>
      </c>
      <c r="M2259" s="18">
        <v>262.68279999999999</v>
      </c>
      <c r="N2259" s="18">
        <v>72.427700000000002</v>
      </c>
      <c r="O2259" s="18">
        <v>43.842300000000002</v>
      </c>
      <c r="P2259" s="4">
        <f>IF('Data 1Q Ahead No Spaces'!T2259&lt;5,0,IF('Data 1Q Ahead No Spaces'!T2259&lt;11,1,IF('Data 1Q Ahead No Spaces'!T2259&lt;17,2,3)))</f>
        <v>1</v>
      </c>
      <c r="Q2259" s="18">
        <v>3039.8719999999998</v>
      </c>
      <c r="R2259" s="7">
        <f>VLOOKUP('Data 1Q Ahead No Spaces'!W2259,Industry!$A$2:$B$11,2,FALSE)</f>
        <v>7</v>
      </c>
    </row>
    <row r="2260" spans="1:18" ht="15" customHeight="1" x14ac:dyDescent="0.35">
      <c r="A2260" s="4">
        <f>IF('Data 1Q Ahead No Spaces'!A2260='Data 1Q Ahead No Spaces'!A2259,'Data to Use'!A2259,'Data to Use'!A2259+1)</f>
        <v>51</v>
      </c>
      <c r="B2260" s="18">
        <v>2.6825999999999999</v>
      </c>
      <c r="C2260" s="18">
        <v>5.4942000000000002</v>
      </c>
      <c r="D2260" s="18">
        <v>4.6618000000000004</v>
      </c>
      <c r="E2260" s="18">
        <v>5.8888999999999996</v>
      </c>
      <c r="F2260" s="18">
        <v>5.0488999999999997</v>
      </c>
      <c r="G2260" s="18">
        <v>3.85</v>
      </c>
      <c r="H2260" s="18">
        <v>180</v>
      </c>
      <c r="I2260" s="18">
        <v>18.179400000000001</v>
      </c>
      <c r="J2260" s="18">
        <v>207.34399999999999</v>
      </c>
      <c r="K2260" s="18">
        <v>65.8352</v>
      </c>
      <c r="L2260" s="18">
        <v>39.530799999999999</v>
      </c>
      <c r="M2260" s="18">
        <v>214.94390000000001</v>
      </c>
      <c r="N2260" s="18">
        <v>68.2483</v>
      </c>
      <c r="O2260" s="18">
        <v>40.979700000000001</v>
      </c>
      <c r="P2260" s="4">
        <f>IF('Data 1Q Ahead No Spaces'!T2260&lt;5,0,IF('Data 1Q Ahead No Spaces'!T2260&lt;11,1,IF('Data 1Q Ahead No Spaces'!T2260&lt;17,2,3)))</f>
        <v>1</v>
      </c>
      <c r="Q2260" s="18">
        <v>6543.7250000000004</v>
      </c>
      <c r="R2260" s="7">
        <f>VLOOKUP('Data 1Q Ahead No Spaces'!W2260,Industry!$A$2:$B$11,2,FALSE)</f>
        <v>7</v>
      </c>
    </row>
    <row r="2261" spans="1:18" ht="15" customHeight="1" x14ac:dyDescent="0.35">
      <c r="A2261" s="4">
        <f>IF('Data 1Q Ahead No Spaces'!A2261='Data 1Q Ahead No Spaces'!A2260,'Data to Use'!A2260,'Data to Use'!A2260+1)</f>
        <v>51</v>
      </c>
      <c r="B2261" s="18">
        <v>2.0615999999999999</v>
      </c>
      <c r="C2261" s="18">
        <v>4.0159000000000002</v>
      </c>
      <c r="D2261" s="18">
        <v>3.3264</v>
      </c>
      <c r="E2261" s="18">
        <v>6.4180999999999999</v>
      </c>
      <c r="F2261" s="18">
        <v>5.7430000000000003</v>
      </c>
      <c r="G2261" s="18">
        <v>4.2824999999999998</v>
      </c>
      <c r="H2261" s="18">
        <v>177</v>
      </c>
      <c r="I2261" s="18">
        <v>21.157399999999999</v>
      </c>
      <c r="J2261" s="18">
        <v>157.25700000000001</v>
      </c>
      <c r="K2261" s="18">
        <v>59.673699999999997</v>
      </c>
      <c r="L2261" s="18">
        <v>34.680100000000003</v>
      </c>
      <c r="M2261" s="18">
        <v>163.5282</v>
      </c>
      <c r="N2261" s="18">
        <v>62.053400000000003</v>
      </c>
      <c r="O2261" s="18">
        <v>36.063099999999999</v>
      </c>
      <c r="P2261" s="4">
        <f>IF('Data 1Q Ahead No Spaces'!T2261&lt;5,0,IF('Data 1Q Ahead No Spaces'!T2261&lt;11,1,IF('Data 1Q Ahead No Spaces'!T2261&lt;17,2,3)))</f>
        <v>1</v>
      </c>
      <c r="Q2261" s="18">
        <v>9625.59</v>
      </c>
      <c r="R2261" s="7">
        <f>VLOOKUP('Data 1Q Ahead No Spaces'!W2261,Industry!$A$2:$B$11,2,FALSE)</f>
        <v>7</v>
      </c>
    </row>
    <row r="2262" spans="1:18" ht="15" customHeight="1" x14ac:dyDescent="0.35">
      <c r="A2262" s="4">
        <f>IF('Data 1Q Ahead No Spaces'!A2262='Data 1Q Ahead No Spaces'!A2261,'Data to Use'!A2261,'Data to Use'!A2261+1)</f>
        <v>51</v>
      </c>
      <c r="B2262" s="18">
        <v>2.1379999999999999</v>
      </c>
      <c r="C2262" s="18">
        <v>4.8357000000000001</v>
      </c>
      <c r="D2262" s="18">
        <v>3.8228</v>
      </c>
      <c r="E2262" s="18">
        <v>0.69189999999999996</v>
      </c>
      <c r="F2262" s="18">
        <v>-0.27429999999999999</v>
      </c>
      <c r="G2262" s="18">
        <v>-1.5407</v>
      </c>
      <c r="H2262" s="18">
        <v>172</v>
      </c>
      <c r="I2262" s="18">
        <v>23.575199999999999</v>
      </c>
      <c r="J2262" s="18">
        <v>139.55240000000001</v>
      </c>
      <c r="K2262" s="18">
        <v>57.097099999999998</v>
      </c>
      <c r="L2262" s="18">
        <v>34.167099999999998</v>
      </c>
      <c r="M2262" s="18">
        <v>144.41249999999999</v>
      </c>
      <c r="N2262" s="18">
        <v>59.085599999999999</v>
      </c>
      <c r="O2262" s="18">
        <v>35.356999999999999</v>
      </c>
      <c r="P2262" s="4">
        <f>IF('Data 1Q Ahead No Spaces'!T2262&lt;5,0,IF('Data 1Q Ahead No Spaces'!T2262&lt;11,1,IF('Data 1Q Ahead No Spaces'!T2262&lt;17,2,3)))</f>
        <v>1</v>
      </c>
      <c r="Q2262" s="18">
        <v>11598.418</v>
      </c>
      <c r="R2262" s="7">
        <f>VLOOKUP('Data 1Q Ahead No Spaces'!W2262,Industry!$A$2:$B$11,2,FALSE)</f>
        <v>7</v>
      </c>
    </row>
    <row r="2263" spans="1:18" ht="15" customHeight="1" x14ac:dyDescent="0.35">
      <c r="A2263" s="4">
        <f>IF('Data 1Q Ahead No Spaces'!A2263='Data 1Q Ahead No Spaces'!A2262,'Data to Use'!A2262,'Data to Use'!A2262+1)</f>
        <v>51</v>
      </c>
      <c r="B2263" s="18">
        <v>2.7090000000000001</v>
      </c>
      <c r="C2263" s="18">
        <v>7.7198000000000002</v>
      </c>
      <c r="D2263" s="18">
        <v>6.2121000000000004</v>
      </c>
      <c r="E2263" s="18">
        <v>2.1835</v>
      </c>
      <c r="F2263" s="18">
        <v>1.3975</v>
      </c>
      <c r="G2263" s="18">
        <v>-0.1646</v>
      </c>
      <c r="H2263" s="18">
        <v>158</v>
      </c>
      <c r="I2263" s="18">
        <v>23.144500000000001</v>
      </c>
      <c r="J2263" s="18">
        <v>142.0522</v>
      </c>
      <c r="K2263" s="18">
        <v>57.2866</v>
      </c>
      <c r="L2263" s="18">
        <v>34.193800000000003</v>
      </c>
      <c r="M2263" s="18">
        <v>147.9676</v>
      </c>
      <c r="N2263" s="18">
        <v>59.672199999999997</v>
      </c>
      <c r="O2263" s="18">
        <v>35.617699999999999</v>
      </c>
      <c r="P2263" s="4">
        <f>IF('Data 1Q Ahead No Spaces'!T2263&lt;5,0,IF('Data 1Q Ahead No Spaces'!T2263&lt;11,1,IF('Data 1Q Ahead No Spaces'!T2263&lt;17,2,3)))</f>
        <v>1</v>
      </c>
      <c r="Q2263" s="18">
        <v>10739.804</v>
      </c>
      <c r="R2263" s="7">
        <f>VLOOKUP('Data 1Q Ahead No Spaces'!W2263,Industry!$A$2:$B$11,2,FALSE)</f>
        <v>7</v>
      </c>
    </row>
    <row r="2264" spans="1:18" ht="15" customHeight="1" x14ac:dyDescent="0.35">
      <c r="A2264" s="4">
        <f>IF('Data 1Q Ahead No Spaces'!A2264='Data 1Q Ahead No Spaces'!A2263,'Data to Use'!A2263,'Data to Use'!A2263+1)</f>
        <v>51</v>
      </c>
      <c r="B2264" s="18">
        <v>3.1545999999999998</v>
      </c>
      <c r="C2264" s="18">
        <v>12.0364</v>
      </c>
      <c r="D2264" s="18">
        <v>9.5147999999999993</v>
      </c>
      <c r="E2264" s="18">
        <v>3.8902000000000001</v>
      </c>
      <c r="F2264" s="18">
        <v>2.9041999999999999</v>
      </c>
      <c r="G2264" s="18">
        <v>1.6768000000000001</v>
      </c>
      <c r="H2264" s="18">
        <v>164</v>
      </c>
      <c r="I2264" s="18">
        <v>22.729299999999999</v>
      </c>
      <c r="J2264" s="18">
        <v>144.31909999999999</v>
      </c>
      <c r="K2264" s="18">
        <v>57.652000000000001</v>
      </c>
      <c r="L2264" s="18">
        <v>34.2316</v>
      </c>
      <c r="M2264" s="18">
        <v>150.32820000000001</v>
      </c>
      <c r="N2264" s="18">
        <v>60.052399999999999</v>
      </c>
      <c r="O2264" s="18">
        <v>35.656999999999996</v>
      </c>
      <c r="P2264" s="4">
        <f>IF('Data 1Q Ahead No Spaces'!T2264&lt;5,0,IF('Data 1Q Ahead No Spaces'!T2264&lt;11,1,IF('Data 1Q Ahead No Spaces'!T2264&lt;17,2,3)))</f>
        <v>1</v>
      </c>
      <c r="Q2264" s="18">
        <v>9884.7839999999997</v>
      </c>
      <c r="R2264" s="7">
        <f>VLOOKUP('Data 1Q Ahead No Spaces'!W2264,Industry!$A$2:$B$11,2,FALSE)</f>
        <v>7</v>
      </c>
    </row>
    <row r="2265" spans="1:18" ht="15" customHeight="1" x14ac:dyDescent="0.35">
      <c r="A2265" s="4">
        <f>IF('Data 1Q Ahead No Spaces'!A2265='Data 1Q Ahead No Spaces'!A2264,'Data to Use'!A2264,'Data to Use'!A2264+1)</f>
        <v>51</v>
      </c>
      <c r="B2265" s="18">
        <v>3.38</v>
      </c>
      <c r="C2265" s="18">
        <v>12.7965</v>
      </c>
      <c r="D2265" s="18">
        <v>10.7042</v>
      </c>
      <c r="E2265" s="18">
        <v>6.5494000000000003</v>
      </c>
      <c r="F2265" s="18">
        <v>5.2831000000000001</v>
      </c>
      <c r="G2265" s="18">
        <v>4.3148</v>
      </c>
      <c r="H2265" s="18">
        <v>162</v>
      </c>
      <c r="I2265" s="18">
        <v>25.461400000000001</v>
      </c>
      <c r="J2265" s="18">
        <v>126.96599999999999</v>
      </c>
      <c r="K2265" s="18">
        <v>54.805599999999998</v>
      </c>
      <c r="L2265" s="18">
        <v>33.592399999999998</v>
      </c>
      <c r="M2265" s="18">
        <v>131.6662</v>
      </c>
      <c r="N2265" s="18">
        <v>56.834400000000002</v>
      </c>
      <c r="O2265" s="18">
        <v>34.835999999999999</v>
      </c>
      <c r="P2265" s="4">
        <f>IF('Data 1Q Ahead No Spaces'!T2265&lt;5,0,IF('Data 1Q Ahead No Spaces'!T2265&lt;11,1,IF('Data 1Q Ahead No Spaces'!T2265&lt;17,2,3)))</f>
        <v>1</v>
      </c>
      <c r="Q2265" s="18">
        <v>9511.2749999999996</v>
      </c>
      <c r="R2265" s="7">
        <f>VLOOKUP('Data 1Q Ahead No Spaces'!W2265,Industry!$A$2:$B$11,2,FALSE)</f>
        <v>7</v>
      </c>
    </row>
    <row r="2266" spans="1:18" ht="15" customHeight="1" x14ac:dyDescent="0.35">
      <c r="A2266" s="4">
        <f>IF('Data 1Q Ahead No Spaces'!A2266='Data 1Q Ahead No Spaces'!A2265,'Data to Use'!A2265,'Data to Use'!A2265+1)</f>
        <v>51</v>
      </c>
      <c r="B2266" s="18">
        <v>2.2862</v>
      </c>
      <c r="C2266" s="18">
        <v>6.0636000000000001</v>
      </c>
      <c r="D2266" s="18">
        <v>4.6139999999999999</v>
      </c>
      <c r="E2266" s="18">
        <v>5.2956000000000003</v>
      </c>
      <c r="F2266" s="18">
        <v>3.2147000000000001</v>
      </c>
      <c r="G2266" s="18">
        <v>3.0314000000000001</v>
      </c>
      <c r="H2266" s="18">
        <v>159</v>
      </c>
      <c r="I2266" s="18">
        <v>26.939499999999999</v>
      </c>
      <c r="J2266" s="18">
        <v>117.9842</v>
      </c>
      <c r="K2266" s="18">
        <v>53.049799999999998</v>
      </c>
      <c r="L2266" s="18">
        <v>32.947000000000003</v>
      </c>
      <c r="M2266" s="18">
        <v>122.40260000000001</v>
      </c>
      <c r="N2266" s="18">
        <v>55.036499999999997</v>
      </c>
      <c r="O2266" s="18">
        <v>34.180900000000001</v>
      </c>
      <c r="P2266" s="4">
        <f>IF('Data 1Q Ahead No Spaces'!T2266&lt;5,0,IF('Data 1Q Ahead No Spaces'!T2266&lt;11,1,IF('Data 1Q Ahead No Spaces'!T2266&lt;17,2,3)))</f>
        <v>1</v>
      </c>
      <c r="Q2266" s="18">
        <v>11922.948</v>
      </c>
      <c r="R2266" s="7">
        <f>VLOOKUP('Data 1Q Ahead No Spaces'!W2266,Industry!$A$2:$B$11,2,FALSE)</f>
        <v>7</v>
      </c>
    </row>
    <row r="2267" spans="1:18" ht="15" customHeight="1" x14ac:dyDescent="0.35">
      <c r="A2267" s="4">
        <f>IF('Data 1Q Ahead No Spaces'!A2267='Data 1Q Ahead No Spaces'!A2266,'Data to Use'!A2266,'Data to Use'!A2266+1)</f>
        <v>51</v>
      </c>
      <c r="B2267" s="18">
        <v>1.9149</v>
      </c>
      <c r="C2267" s="18">
        <v>4.3525999999999998</v>
      </c>
      <c r="D2267" s="18">
        <v>3.3071000000000002</v>
      </c>
      <c r="E2267" s="18">
        <v>5.6266999999999996</v>
      </c>
      <c r="F2267" s="18">
        <v>4.3052000000000001</v>
      </c>
      <c r="G2267" s="18">
        <v>3.36</v>
      </c>
      <c r="H2267" s="18">
        <v>150</v>
      </c>
      <c r="I2267" s="18">
        <v>28.599299999999999</v>
      </c>
      <c r="J2267" s="18">
        <v>107.67</v>
      </c>
      <c r="K2267" s="18">
        <v>50.639499999999998</v>
      </c>
      <c r="L2267" s="18">
        <v>31.865600000000001</v>
      </c>
      <c r="M2267" s="18">
        <v>112.62050000000001</v>
      </c>
      <c r="N2267" s="18">
        <v>52.967799999999997</v>
      </c>
      <c r="O2267" s="18">
        <v>33.3307</v>
      </c>
      <c r="P2267" s="4">
        <f>IF('Data 1Q Ahead No Spaces'!T2267&lt;5,0,IF('Data 1Q Ahead No Spaces'!T2267&lt;11,1,IF('Data 1Q Ahead No Spaces'!T2267&lt;17,2,3)))</f>
        <v>1</v>
      </c>
      <c r="Q2267" s="18">
        <v>13197.714</v>
      </c>
      <c r="R2267" s="7">
        <f>VLOOKUP('Data 1Q Ahead No Spaces'!W2267,Industry!$A$2:$B$11,2,FALSE)</f>
        <v>7</v>
      </c>
    </row>
    <row r="2268" spans="1:18" ht="15" customHeight="1" x14ac:dyDescent="0.35">
      <c r="A2268" s="4">
        <f>IF('Data 1Q Ahead No Spaces'!A2268='Data 1Q Ahead No Spaces'!A2267,'Data to Use'!A2267,'Data to Use'!A2267+1)</f>
        <v>51</v>
      </c>
      <c r="B2268" s="18">
        <v>1.7324000000000002</v>
      </c>
      <c r="C2268" s="18">
        <v>4.0118</v>
      </c>
      <c r="D2268" s="18">
        <v>2.8774999999999999</v>
      </c>
      <c r="E2268" s="18">
        <v>5.1067</v>
      </c>
      <c r="F2268" s="18">
        <v>3.4870000000000001</v>
      </c>
      <c r="G2268" s="18">
        <v>2.8666999999999998</v>
      </c>
      <c r="H2268" s="18">
        <v>150</v>
      </c>
      <c r="I2268" s="18">
        <v>29.5884</v>
      </c>
      <c r="J2268" s="18">
        <v>98.820400000000006</v>
      </c>
      <c r="K2268" s="18">
        <v>47.860700000000001</v>
      </c>
      <c r="L2268" s="18">
        <v>30.237300000000001</v>
      </c>
      <c r="M2268" s="18">
        <v>106.4751</v>
      </c>
      <c r="N2268" s="18">
        <v>51.567999999999998</v>
      </c>
      <c r="O2268" s="18">
        <v>32.579500000000003</v>
      </c>
      <c r="P2268" s="4">
        <f>IF('Data 1Q Ahead No Spaces'!T2268&lt;5,0,IF('Data 1Q Ahead No Spaces'!T2268&lt;11,1,IF('Data 1Q Ahead No Spaces'!T2268&lt;17,2,3)))</f>
        <v>1</v>
      </c>
      <c r="Q2268" s="18">
        <v>13034.322</v>
      </c>
      <c r="R2268" s="7">
        <f>VLOOKUP('Data 1Q Ahead No Spaces'!W2268,Industry!$A$2:$B$11,2,FALSE)</f>
        <v>7</v>
      </c>
    </row>
    <row r="2269" spans="1:18" ht="15" customHeight="1" x14ac:dyDescent="0.35">
      <c r="A2269" s="4">
        <f>IF('Data 1Q Ahead No Spaces'!A2269='Data 1Q Ahead No Spaces'!A2268,'Data to Use'!A2268,'Data to Use'!A2268+1)</f>
        <v>51</v>
      </c>
      <c r="B2269" s="18">
        <v>1.7353000000000001</v>
      </c>
      <c r="C2269" s="18">
        <v>4.3825000000000003</v>
      </c>
      <c r="D2269" s="18">
        <v>2.9699</v>
      </c>
      <c r="E2269" s="18">
        <v>5.875</v>
      </c>
      <c r="F2269" s="18">
        <v>3.54</v>
      </c>
      <c r="G2269" s="18">
        <v>3.5486</v>
      </c>
      <c r="H2269" s="18">
        <v>144</v>
      </c>
      <c r="I2269" s="18">
        <v>28.652200000000001</v>
      </c>
      <c r="J2269" s="18">
        <v>101.8141</v>
      </c>
      <c r="K2269" s="18">
        <v>48.432400000000001</v>
      </c>
      <c r="L2269" s="18">
        <v>30.1966</v>
      </c>
      <c r="M2269" s="18">
        <v>110.2193</v>
      </c>
      <c r="N2269" s="18">
        <v>52.430599999999998</v>
      </c>
      <c r="O2269" s="18">
        <v>32.689500000000002</v>
      </c>
      <c r="P2269" s="4">
        <f>IF('Data 1Q Ahead No Spaces'!T2269&lt;5,0,IF('Data 1Q Ahead No Spaces'!T2269&lt;11,1,IF('Data 1Q Ahead No Spaces'!T2269&lt;17,2,3)))</f>
        <v>1</v>
      </c>
      <c r="Q2269" s="18">
        <v>10162.575000000001</v>
      </c>
      <c r="R2269" s="7">
        <f>VLOOKUP('Data 1Q Ahead No Spaces'!W2269,Industry!$A$2:$B$11,2,FALSE)</f>
        <v>7</v>
      </c>
    </row>
    <row r="2270" spans="1:18" ht="15" customHeight="1" x14ac:dyDescent="0.35">
      <c r="A2270" s="4">
        <f>IF('Data 1Q Ahead No Spaces'!A2270='Data 1Q Ahead No Spaces'!A2269,'Data to Use'!A2269,'Data to Use'!A2269+1)</f>
        <v>51</v>
      </c>
      <c r="B2270" s="18">
        <v>1.7753999999999999</v>
      </c>
      <c r="C2270" s="18">
        <v>4.9565000000000001</v>
      </c>
      <c r="D2270" s="18">
        <v>2.9584999999999999</v>
      </c>
      <c r="E2270" s="18">
        <v>5.7565999999999997</v>
      </c>
      <c r="F2270" s="18">
        <v>2.7563</v>
      </c>
      <c r="G2270" s="18">
        <v>3.6447000000000003</v>
      </c>
      <c r="H2270" s="18">
        <v>152</v>
      </c>
      <c r="I2270" s="18">
        <v>24.5947</v>
      </c>
      <c r="J2270" s="18">
        <v>131.55330000000001</v>
      </c>
      <c r="K2270" s="18">
        <v>54.395299999999999</v>
      </c>
      <c r="L2270" s="18">
        <v>34.0107</v>
      </c>
      <c r="M2270" s="18">
        <v>141.8468</v>
      </c>
      <c r="N2270" s="18">
        <v>58.651499999999999</v>
      </c>
      <c r="O2270" s="18">
        <v>36.671799999999998</v>
      </c>
      <c r="P2270" s="4">
        <f>IF('Data 1Q Ahead No Spaces'!T2270&lt;5,0,IF('Data 1Q Ahead No Spaces'!T2270&lt;11,1,IF('Data 1Q Ahead No Spaces'!T2270&lt;17,2,3)))</f>
        <v>1</v>
      </c>
      <c r="Q2270" s="18">
        <v>12935.2</v>
      </c>
      <c r="R2270" s="7">
        <f>VLOOKUP('Data 1Q Ahead No Spaces'!W2270,Industry!$A$2:$B$11,2,FALSE)</f>
        <v>7</v>
      </c>
    </row>
    <row r="2271" spans="1:18" ht="15" customHeight="1" x14ac:dyDescent="0.35">
      <c r="A2271" s="4">
        <f>IF('Data 1Q Ahead No Spaces'!A2271='Data 1Q Ahead No Spaces'!A2270,'Data to Use'!A2270,'Data to Use'!A2270+1)</f>
        <v>51</v>
      </c>
      <c r="B2271" s="18">
        <v>3.2059000000000002</v>
      </c>
      <c r="C2271" s="18">
        <v>6.2062999999999997</v>
      </c>
      <c r="D2271" s="18">
        <v>5.5197000000000003</v>
      </c>
      <c r="E2271" s="18">
        <v>4.0601000000000003</v>
      </c>
      <c r="F2271" s="18">
        <v>2.4233000000000002</v>
      </c>
      <c r="G2271" s="18">
        <v>2.0819999999999999</v>
      </c>
      <c r="H2271" s="18">
        <v>183</v>
      </c>
      <c r="I2271" s="18">
        <v>20.860299999999999</v>
      </c>
      <c r="J2271" s="18">
        <v>145.53579999999999</v>
      </c>
      <c r="K2271" s="18">
        <v>56.986800000000002</v>
      </c>
      <c r="L2271" s="18">
        <v>32.2166</v>
      </c>
      <c r="M2271" s="18">
        <v>155.38499999999999</v>
      </c>
      <c r="N2271" s="18">
        <v>60.843400000000003</v>
      </c>
      <c r="O2271" s="18">
        <v>34.396900000000002</v>
      </c>
      <c r="P2271" s="4">
        <f>IF('Data 1Q Ahead No Spaces'!T2271&lt;5,0,IF('Data 1Q Ahead No Spaces'!T2271&lt;11,1,IF('Data 1Q Ahead No Spaces'!T2271&lt;17,2,3)))</f>
        <v>1</v>
      </c>
      <c r="Q2271" s="18">
        <v>15349.23</v>
      </c>
      <c r="R2271" s="7">
        <f>VLOOKUP('Data 1Q Ahead No Spaces'!W2271,Industry!$A$2:$B$11,2,FALSE)</f>
        <v>7</v>
      </c>
    </row>
    <row r="2272" spans="1:18" ht="15" customHeight="1" x14ac:dyDescent="0.35">
      <c r="A2272" s="4">
        <f>IF('Data 1Q Ahead No Spaces'!A2272='Data 1Q Ahead No Spaces'!A2271,'Data to Use'!A2271,'Data to Use'!A2271+1)</f>
        <v>51</v>
      </c>
      <c r="B2272" s="18">
        <v>3.1465999999999998</v>
      </c>
      <c r="C2272" s="18">
        <v>6.2107999999999999</v>
      </c>
      <c r="D2272" s="18">
        <v>5.5368000000000004</v>
      </c>
      <c r="E2272" s="18">
        <v>4.1452999999999998</v>
      </c>
      <c r="F2272" s="18">
        <v>1.6771</v>
      </c>
      <c r="G2272" s="18">
        <v>2.1006</v>
      </c>
      <c r="H2272" s="18">
        <v>179</v>
      </c>
      <c r="I2272" s="18">
        <v>20.173500000000001</v>
      </c>
      <c r="J2272" s="18">
        <v>147.70230000000001</v>
      </c>
      <c r="K2272" s="18">
        <v>56.914700000000003</v>
      </c>
      <c r="L2272" s="18">
        <v>31.667100000000001</v>
      </c>
      <c r="M2272" s="18">
        <v>159.51509999999999</v>
      </c>
      <c r="N2272" s="18">
        <v>61.4666</v>
      </c>
      <c r="O2272" s="18">
        <v>34.1997</v>
      </c>
      <c r="P2272" s="4">
        <f>IF('Data 1Q Ahead No Spaces'!T2272&lt;5,0,IF('Data 1Q Ahead No Spaces'!T2272&lt;11,1,IF('Data 1Q Ahead No Spaces'!T2272&lt;17,2,3)))</f>
        <v>1</v>
      </c>
      <c r="Q2272" s="18">
        <v>12645.234</v>
      </c>
      <c r="R2272" s="7">
        <f>VLOOKUP('Data 1Q Ahead No Spaces'!W2272,Industry!$A$2:$B$11,2,FALSE)</f>
        <v>7</v>
      </c>
    </row>
    <row r="2273" spans="1:18" ht="15" customHeight="1" x14ac:dyDescent="0.35">
      <c r="A2273" s="4">
        <f>IF('Data 1Q Ahead No Spaces'!A2273='Data 1Q Ahead No Spaces'!A2272,'Data to Use'!A2272,'Data to Use'!A2272+1)</f>
        <v>51</v>
      </c>
      <c r="B2273" s="18">
        <v>2.8475000000000001</v>
      </c>
      <c r="C2273" s="18">
        <v>5.8311000000000002</v>
      </c>
      <c r="D2273" s="18">
        <v>5.1204000000000001</v>
      </c>
      <c r="E2273" s="18">
        <v>4.3959000000000001</v>
      </c>
      <c r="F2273" s="18">
        <v>2.7536</v>
      </c>
      <c r="G2273" s="18">
        <v>2.4518</v>
      </c>
      <c r="H2273" s="18">
        <v>197</v>
      </c>
      <c r="I2273" s="18">
        <v>21.516500000000001</v>
      </c>
      <c r="J2273" s="18">
        <v>136.8005</v>
      </c>
      <c r="K2273" s="18">
        <v>56.430399999999999</v>
      </c>
      <c r="L2273" s="18">
        <v>30.859000000000002</v>
      </c>
      <c r="M2273" s="18">
        <v>142.42339999999999</v>
      </c>
      <c r="N2273" s="18">
        <v>58.749899999999997</v>
      </c>
      <c r="O2273" s="18">
        <v>32.127400000000002</v>
      </c>
      <c r="P2273" s="4">
        <f>IF('Data 1Q Ahead No Spaces'!T2273&lt;5,0,IF('Data 1Q Ahead No Spaces'!T2273&lt;11,1,IF('Data 1Q Ahead No Spaces'!T2273&lt;17,2,3)))</f>
        <v>1</v>
      </c>
      <c r="Q2273" s="18">
        <v>15929.951999999999</v>
      </c>
      <c r="R2273" s="7">
        <f>VLOOKUP('Data 1Q Ahead No Spaces'!W2273,Industry!$A$2:$B$11,2,FALSE)</f>
        <v>7</v>
      </c>
    </row>
    <row r="2274" spans="1:18" ht="15" customHeight="1" x14ac:dyDescent="0.35">
      <c r="A2274" s="4">
        <f>IF('Data 1Q Ahead No Spaces'!A2274='Data 1Q Ahead No Spaces'!A2273,'Data to Use'!A2273,'Data to Use'!A2273+1)</f>
        <v>51</v>
      </c>
      <c r="B2274" s="18">
        <v>2.7774999999999999</v>
      </c>
      <c r="C2274" s="18">
        <v>5.9787999999999997</v>
      </c>
      <c r="D2274" s="18">
        <v>5.2111000000000001</v>
      </c>
      <c r="E2274" s="18">
        <v>4.5163000000000002</v>
      </c>
      <c r="F2274" s="18">
        <v>2.3384999999999998</v>
      </c>
      <c r="G2274" s="18">
        <v>2.4782999999999999</v>
      </c>
      <c r="H2274" s="18">
        <v>184</v>
      </c>
      <c r="I2274" s="18">
        <v>19.606300000000001</v>
      </c>
      <c r="J2274" s="18">
        <v>146.1121</v>
      </c>
      <c r="K2274" s="18">
        <v>57.796900000000001</v>
      </c>
      <c r="L2274" s="18">
        <v>30.155799999999999</v>
      </c>
      <c r="M2274" s="18">
        <v>152.80289999999999</v>
      </c>
      <c r="N2274" s="18">
        <v>60.4435</v>
      </c>
      <c r="O2274" s="18">
        <v>31.5367</v>
      </c>
      <c r="P2274" s="4">
        <f>IF('Data 1Q Ahead No Spaces'!T2274&lt;5,0,IF('Data 1Q Ahead No Spaces'!T2274&lt;11,1,IF('Data 1Q Ahead No Spaces'!T2274&lt;17,2,3)))</f>
        <v>1</v>
      </c>
      <c r="Q2274" s="18">
        <v>17525.098099999999</v>
      </c>
      <c r="R2274" s="7">
        <f>VLOOKUP('Data 1Q Ahead No Spaces'!W2274,Industry!$A$2:$B$11,2,FALSE)</f>
        <v>7</v>
      </c>
    </row>
    <row r="2275" spans="1:18" ht="15" customHeight="1" x14ac:dyDescent="0.35">
      <c r="A2275" s="4">
        <f>IF('Data 1Q Ahead No Spaces'!A2275='Data 1Q Ahead No Spaces'!A2274,'Data to Use'!A2274,'Data to Use'!A2274+1)</f>
        <v>51</v>
      </c>
      <c r="B2275" s="18">
        <v>2.8917000000000002</v>
      </c>
      <c r="C2275" s="18">
        <v>5.9813000000000001</v>
      </c>
      <c r="D2275" s="18">
        <v>5.4348000000000001</v>
      </c>
      <c r="E2275" s="18">
        <v>4.3672000000000004</v>
      </c>
      <c r="F2275" s="18">
        <v>3.0773000000000001</v>
      </c>
      <c r="G2275" s="18">
        <v>2.226</v>
      </c>
      <c r="H2275" s="18">
        <v>177</v>
      </c>
      <c r="I2275" s="18">
        <v>20.729099999999999</v>
      </c>
      <c r="J2275" s="18">
        <v>133.095</v>
      </c>
      <c r="K2275" s="18">
        <v>54.707300000000004</v>
      </c>
      <c r="L2275" s="18">
        <v>29.038499999999999</v>
      </c>
      <c r="M2275" s="18">
        <v>143.28569999999999</v>
      </c>
      <c r="N2275" s="18">
        <v>58.896099999999997</v>
      </c>
      <c r="O2275" s="18">
        <v>31.261900000000001</v>
      </c>
      <c r="P2275" s="4">
        <f>IF('Data 1Q Ahead No Spaces'!T2275&lt;5,0,IF('Data 1Q Ahead No Spaces'!T2275&lt;11,1,IF('Data 1Q Ahead No Spaces'!T2275&lt;17,2,3)))</f>
        <v>1</v>
      </c>
      <c r="Q2275" s="18">
        <v>20681.007600000001</v>
      </c>
      <c r="R2275" s="7">
        <f>VLOOKUP('Data 1Q Ahead No Spaces'!W2275,Industry!$A$2:$B$11,2,FALSE)</f>
        <v>7</v>
      </c>
    </row>
    <row r="2276" spans="1:18" ht="15" customHeight="1" x14ac:dyDescent="0.35">
      <c r="A2276" s="4">
        <f>IF('Data 1Q Ahead No Spaces'!A2276='Data 1Q Ahead No Spaces'!A2275,'Data to Use'!A2275,'Data to Use'!A2275+1)</f>
        <v>51</v>
      </c>
      <c r="B2276" s="18">
        <v>2.6257999999999999</v>
      </c>
      <c r="C2276" s="18">
        <v>5.4318999999999997</v>
      </c>
      <c r="D2276" s="18">
        <v>4.7854000000000001</v>
      </c>
      <c r="E2276" s="18">
        <v>5.1215000000000002</v>
      </c>
      <c r="F2276" s="18">
        <v>3.5404999999999998</v>
      </c>
      <c r="G2276" s="18">
        <v>2.9337</v>
      </c>
      <c r="H2276" s="18">
        <v>181</v>
      </c>
      <c r="I2276" s="18">
        <v>20.6084</v>
      </c>
      <c r="J2276" s="18">
        <v>128.92529999999999</v>
      </c>
      <c r="K2276" s="18">
        <v>52.810499999999998</v>
      </c>
      <c r="L2276" s="18">
        <v>27.8292</v>
      </c>
      <c r="M2276" s="18">
        <v>144.12809999999999</v>
      </c>
      <c r="N2276" s="18">
        <v>59.0379</v>
      </c>
      <c r="O2276" s="18">
        <v>31.110800000000001</v>
      </c>
      <c r="P2276" s="4">
        <f>IF('Data 1Q Ahead No Spaces'!T2276&lt;5,0,IF('Data 1Q Ahead No Spaces'!T2276&lt;11,1,IF('Data 1Q Ahead No Spaces'!T2276&lt;17,2,3)))</f>
        <v>1</v>
      </c>
      <c r="Q2276" s="18">
        <v>19726.9892</v>
      </c>
      <c r="R2276" s="7">
        <f>VLOOKUP('Data 1Q Ahead No Spaces'!W2276,Industry!$A$2:$B$11,2,FALSE)</f>
        <v>7</v>
      </c>
    </row>
    <row r="2277" spans="1:18" ht="15" customHeight="1" x14ac:dyDescent="0.35">
      <c r="A2277" s="4">
        <f>IF('Data 1Q Ahead No Spaces'!A2277='Data 1Q Ahead No Spaces'!A2276,'Data to Use'!A2276,'Data to Use'!A2276+1)</f>
        <v>51</v>
      </c>
      <c r="B2277" s="18">
        <v>2.2225999999999999</v>
      </c>
      <c r="C2277" s="18">
        <v>5.0171000000000001</v>
      </c>
      <c r="D2277" s="18">
        <v>4.0087999999999999</v>
      </c>
      <c r="E2277" s="18">
        <v>5.8642000000000003</v>
      </c>
      <c r="F2277" s="18">
        <v>4.0903999999999998</v>
      </c>
      <c r="G2277" s="18">
        <v>3.3889</v>
      </c>
      <c r="H2277" s="18">
        <v>162</v>
      </c>
      <c r="I2277" s="18">
        <v>22.185400000000001</v>
      </c>
      <c r="J2277" s="18">
        <v>118.00579999999999</v>
      </c>
      <c r="K2277" s="18">
        <v>51.6691</v>
      </c>
      <c r="L2277" s="18">
        <v>27.309799999999999</v>
      </c>
      <c r="M2277" s="18">
        <v>128.3877</v>
      </c>
      <c r="N2277" s="18">
        <v>56.214799999999997</v>
      </c>
      <c r="O2277" s="18">
        <v>29.712499999999999</v>
      </c>
      <c r="P2277" s="4">
        <f>IF('Data 1Q Ahead No Spaces'!T2277&lt;5,0,IF('Data 1Q Ahead No Spaces'!T2277&lt;11,1,IF('Data 1Q Ahead No Spaces'!T2277&lt;17,2,3)))</f>
        <v>1</v>
      </c>
      <c r="Q2277" s="18">
        <v>19976.32</v>
      </c>
      <c r="R2277" s="7">
        <f>VLOOKUP('Data 1Q Ahead No Spaces'!W2277,Industry!$A$2:$B$11,2,FALSE)</f>
        <v>7</v>
      </c>
    </row>
    <row r="2278" spans="1:18" ht="15" customHeight="1" x14ac:dyDescent="0.35">
      <c r="A2278" s="4">
        <f>IF('Data 1Q Ahead No Spaces'!A2278='Data 1Q Ahead No Spaces'!A2277,'Data to Use'!A2277,'Data to Use'!A2277+1)</f>
        <v>51</v>
      </c>
      <c r="B2278" s="18">
        <v>2.2646000000000002</v>
      </c>
      <c r="C2278" s="18">
        <v>5.1370000000000005</v>
      </c>
      <c r="D2278" s="18">
        <v>4.1612999999999998</v>
      </c>
      <c r="E2278" s="18">
        <v>4.96</v>
      </c>
      <c r="F2278" s="18">
        <v>1.9677</v>
      </c>
      <c r="G2278" s="18">
        <v>2.4866999999999999</v>
      </c>
      <c r="H2278" s="18">
        <v>150</v>
      </c>
      <c r="I2278" s="18">
        <v>25.7073</v>
      </c>
      <c r="J2278" s="18">
        <v>104.4986</v>
      </c>
      <c r="K2278" s="18">
        <v>49.2166</v>
      </c>
      <c r="L2278" s="18">
        <v>27.997299999999999</v>
      </c>
      <c r="M2278" s="18">
        <v>112.32389999999999</v>
      </c>
      <c r="N2278" s="18">
        <v>52.902099999999997</v>
      </c>
      <c r="O2278" s="18">
        <v>30.093900000000001</v>
      </c>
      <c r="P2278" s="4">
        <f>IF('Data 1Q Ahead No Spaces'!T2278&lt;5,0,IF('Data 1Q Ahead No Spaces'!T2278&lt;11,1,IF('Data 1Q Ahead No Spaces'!T2278&lt;17,2,3)))</f>
        <v>1</v>
      </c>
      <c r="Q2278" s="18">
        <v>21393.358</v>
      </c>
      <c r="R2278" s="7">
        <f>VLOOKUP('Data 1Q Ahead No Spaces'!W2278,Industry!$A$2:$B$11,2,FALSE)</f>
        <v>7</v>
      </c>
    </row>
    <row r="2279" spans="1:18" ht="15" customHeight="1" x14ac:dyDescent="0.35">
      <c r="A2279" s="4">
        <f>IF('Data 1Q Ahead No Spaces'!A2279='Data 1Q Ahead No Spaces'!A2278,'Data to Use'!A2278,'Data to Use'!A2278+1)</f>
        <v>51</v>
      </c>
      <c r="B2279" s="18">
        <v>2.7164999999999999</v>
      </c>
      <c r="C2279" s="18">
        <v>6.4707999999999997</v>
      </c>
      <c r="D2279" s="18">
        <v>5.5503999999999998</v>
      </c>
      <c r="E2279" s="18">
        <v>2.1707000000000001</v>
      </c>
      <c r="F2279" s="18">
        <v>0.4647</v>
      </c>
      <c r="G2279" s="18">
        <v>2.4400000000000002E-2</v>
      </c>
      <c r="H2279" s="18">
        <v>164</v>
      </c>
      <c r="I2279" s="18">
        <v>24.671800000000001</v>
      </c>
      <c r="J2279" s="18">
        <v>112.042</v>
      </c>
      <c r="K2279" s="18">
        <v>51.130200000000002</v>
      </c>
      <c r="L2279" s="18">
        <v>28.8874</v>
      </c>
      <c r="M2279" s="18">
        <v>119.1307</v>
      </c>
      <c r="N2279" s="18">
        <v>54.365099999999998</v>
      </c>
      <c r="O2279" s="18">
        <v>30.7151</v>
      </c>
      <c r="P2279" s="4">
        <f>IF('Data 1Q Ahead No Spaces'!T2279&lt;5,0,IF('Data 1Q Ahead No Spaces'!T2279&lt;11,1,IF('Data 1Q Ahead No Spaces'!T2279&lt;17,2,3)))</f>
        <v>1</v>
      </c>
      <c r="Q2279" s="18">
        <v>19872.0962</v>
      </c>
      <c r="R2279" s="7">
        <f>VLOOKUP('Data 1Q Ahead No Spaces'!W2279,Industry!$A$2:$B$11,2,FALSE)</f>
        <v>7</v>
      </c>
    </row>
    <row r="2280" spans="1:18" ht="15" customHeight="1" x14ac:dyDescent="0.35">
      <c r="A2280" s="4">
        <f>IF('Data 1Q Ahead No Spaces'!A2280='Data 1Q Ahead No Spaces'!A2279,'Data to Use'!A2279,'Data to Use'!A2279+1)</f>
        <v>51</v>
      </c>
      <c r="B2280" s="18">
        <v>3.1764999999999999</v>
      </c>
      <c r="C2280" s="18">
        <v>8.0105000000000004</v>
      </c>
      <c r="D2280" s="18">
        <v>6.9694000000000003</v>
      </c>
      <c r="E2280" s="18">
        <v>3.8351999999999999</v>
      </c>
      <c r="F2280" s="18">
        <v>1.7473000000000001</v>
      </c>
      <c r="G2280" s="18">
        <v>1.7955000000000001</v>
      </c>
      <c r="H2280" s="18">
        <v>176</v>
      </c>
      <c r="I2280" s="18">
        <v>24.420500000000001</v>
      </c>
      <c r="J2280" s="18">
        <v>116.98090000000001</v>
      </c>
      <c r="K2280" s="18">
        <v>51.003399999999999</v>
      </c>
      <c r="L2280" s="18">
        <v>29.209099999999999</v>
      </c>
      <c r="M2280" s="18">
        <v>129.35900000000001</v>
      </c>
      <c r="N2280" s="18">
        <v>56.400199999999998</v>
      </c>
      <c r="O2280" s="18">
        <v>32.299900000000001</v>
      </c>
      <c r="P2280" s="4">
        <f>IF('Data 1Q Ahead No Spaces'!T2280&lt;5,0,IF('Data 1Q Ahead No Spaces'!T2280&lt;11,1,IF('Data 1Q Ahead No Spaces'!T2280&lt;17,2,3)))</f>
        <v>1</v>
      </c>
      <c r="Q2280" s="18">
        <v>21566.840400000001</v>
      </c>
      <c r="R2280" s="7">
        <f>VLOOKUP('Data 1Q Ahead No Spaces'!W2280,Industry!$A$2:$B$11,2,FALSE)</f>
        <v>7</v>
      </c>
    </row>
    <row r="2281" spans="1:18" ht="15" customHeight="1" x14ac:dyDescent="0.35">
      <c r="A2281" s="4">
        <f>IF('Data 1Q Ahead No Spaces'!A2281='Data 1Q Ahead No Spaces'!A2280,'Data to Use'!A2280,'Data to Use'!A2280+1)</f>
        <v>51</v>
      </c>
      <c r="B2281" s="18">
        <v>2.8128000000000002</v>
      </c>
      <c r="C2281" s="18">
        <v>6.9222999999999999</v>
      </c>
      <c r="D2281" s="18">
        <v>5.6978</v>
      </c>
      <c r="E2281" s="18">
        <v>6.2035</v>
      </c>
      <c r="F2281" s="18">
        <v>4.1807999999999996</v>
      </c>
      <c r="G2281" s="18">
        <v>4.1279000000000003</v>
      </c>
      <c r="H2281" s="18">
        <v>172</v>
      </c>
      <c r="I2281" s="18">
        <v>23.1813</v>
      </c>
      <c r="J2281" s="18">
        <v>128.82329999999999</v>
      </c>
      <c r="K2281" s="18">
        <v>53.855800000000002</v>
      </c>
      <c r="L2281" s="18">
        <v>30.568300000000001</v>
      </c>
      <c r="M2281" s="18">
        <v>139.2002</v>
      </c>
      <c r="N2281" s="18">
        <v>58.194000000000003</v>
      </c>
      <c r="O2281" s="18">
        <v>33.0306</v>
      </c>
      <c r="P2281" s="4">
        <f>IF('Data 1Q Ahead No Spaces'!T2281&lt;5,0,IF('Data 1Q Ahead No Spaces'!T2281&lt;11,1,IF('Data 1Q Ahead No Spaces'!T2281&lt;17,2,3)))</f>
        <v>1</v>
      </c>
      <c r="Q2281" s="18">
        <v>20217.7945</v>
      </c>
      <c r="R2281" s="7">
        <f>VLOOKUP('Data 1Q Ahead No Spaces'!W2281,Industry!$A$2:$B$11,2,FALSE)</f>
        <v>7</v>
      </c>
    </row>
    <row r="2282" spans="1:18" ht="15" customHeight="1" x14ac:dyDescent="0.35">
      <c r="A2282" s="4">
        <f>IF('Data 1Q Ahead No Spaces'!A2282='Data 1Q Ahead No Spaces'!A2281,'Data to Use'!A2281,'Data to Use'!A2281+1)</f>
        <v>51</v>
      </c>
      <c r="B2282" s="18">
        <v>2.5897000000000001</v>
      </c>
      <c r="C2282" s="18">
        <v>6.3373999999999997</v>
      </c>
      <c r="D2282" s="18">
        <v>5.0655999999999999</v>
      </c>
      <c r="E2282" s="18">
        <v>4.8182</v>
      </c>
      <c r="F2282" s="18">
        <v>2.2806999999999999</v>
      </c>
      <c r="G2282" s="18">
        <v>2.7212000000000001</v>
      </c>
      <c r="H2282" s="18">
        <v>165</v>
      </c>
      <c r="I2282" s="18">
        <v>17.8322</v>
      </c>
      <c r="J2282" s="18">
        <v>163.9939</v>
      </c>
      <c r="K2282" s="18">
        <v>58.970999999999997</v>
      </c>
      <c r="L2282" s="18">
        <v>30.0899</v>
      </c>
      <c r="M2282" s="18">
        <v>178.09229999999999</v>
      </c>
      <c r="N2282" s="18">
        <v>64.040700000000001</v>
      </c>
      <c r="O2282" s="18">
        <v>32.6768</v>
      </c>
      <c r="P2282" s="4">
        <f>IF('Data 1Q Ahead No Spaces'!T2282&lt;5,0,IF('Data 1Q Ahead No Spaces'!T2282&lt;11,1,IF('Data 1Q Ahead No Spaces'!T2282&lt;17,2,3)))</f>
        <v>1</v>
      </c>
      <c r="Q2282" s="18">
        <v>22512.494299999998</v>
      </c>
      <c r="R2282" s="7">
        <f>VLOOKUP('Data 1Q Ahead No Spaces'!W2282,Industry!$A$2:$B$11,2,FALSE)</f>
        <v>7</v>
      </c>
    </row>
    <row r="2283" spans="1:18" ht="15" customHeight="1" x14ac:dyDescent="0.35">
      <c r="A2283" s="4">
        <f>IF('Data 1Q Ahead No Spaces'!A2283='Data 1Q Ahead No Spaces'!A2282,'Data to Use'!A2282,'Data to Use'!A2282+1)</f>
        <v>51</v>
      </c>
      <c r="B2283" s="18">
        <v>2.2183000000000002</v>
      </c>
      <c r="C2283" s="18">
        <v>4.5217999999999998</v>
      </c>
      <c r="D2283" s="18">
        <v>3.7408000000000001</v>
      </c>
      <c r="E2283" s="18">
        <v>5.4465000000000003</v>
      </c>
      <c r="F2283" s="18">
        <v>3.2951999999999999</v>
      </c>
      <c r="G2283" s="18">
        <v>3.4150999999999998</v>
      </c>
      <c r="H2283" s="18">
        <v>159</v>
      </c>
      <c r="I2283" s="18">
        <v>17.3705</v>
      </c>
      <c r="J2283" s="18">
        <v>169.11850000000001</v>
      </c>
      <c r="K2283" s="18">
        <v>59.888199999999998</v>
      </c>
      <c r="L2283" s="18">
        <v>30.253499999999999</v>
      </c>
      <c r="M2283" s="18">
        <v>182.39060000000001</v>
      </c>
      <c r="N2283" s="18">
        <v>64.588099999999997</v>
      </c>
      <c r="O2283" s="18">
        <v>32.627699999999997</v>
      </c>
      <c r="P2283" s="4">
        <f>IF('Data 1Q Ahead No Spaces'!T2283&lt;5,0,IF('Data 1Q Ahead No Spaces'!T2283&lt;11,1,IF('Data 1Q Ahead No Spaces'!T2283&lt;17,2,3)))</f>
        <v>1</v>
      </c>
      <c r="Q2283" s="18">
        <v>23404.0173</v>
      </c>
      <c r="R2283" s="7">
        <f>VLOOKUP('Data 1Q Ahead No Spaces'!W2283,Industry!$A$2:$B$11,2,FALSE)</f>
        <v>7</v>
      </c>
    </row>
    <row r="2284" spans="1:18" ht="15" customHeight="1" x14ac:dyDescent="0.35">
      <c r="A2284" s="4">
        <f>IF('Data 1Q Ahead No Spaces'!A2284='Data 1Q Ahead No Spaces'!A2283,'Data to Use'!A2283,'Data to Use'!A2283+1)</f>
        <v>51</v>
      </c>
      <c r="B2284" s="18">
        <v>2.4051</v>
      </c>
      <c r="C2284" s="18">
        <v>4.6997999999999998</v>
      </c>
      <c r="D2284" s="18">
        <v>3.9470000000000001</v>
      </c>
      <c r="E2284" s="18">
        <v>4.5</v>
      </c>
      <c r="F2284" s="18">
        <v>2.2456</v>
      </c>
      <c r="G2284" s="18">
        <v>2.5</v>
      </c>
      <c r="H2284" s="18">
        <v>164</v>
      </c>
      <c r="I2284" s="18">
        <v>17.3611</v>
      </c>
      <c r="J2284" s="18">
        <v>179.3357</v>
      </c>
      <c r="K2284" s="18">
        <v>60.298200000000001</v>
      </c>
      <c r="L2284" s="18">
        <v>32.000100000000003</v>
      </c>
      <c r="M2284" s="18">
        <v>197.4145</v>
      </c>
      <c r="N2284" s="18">
        <v>66.376900000000006</v>
      </c>
      <c r="O2284" s="18">
        <v>35.226100000000002</v>
      </c>
      <c r="P2284" s="4">
        <f>IF('Data 1Q Ahead No Spaces'!T2284&lt;5,0,IF('Data 1Q Ahead No Spaces'!T2284&lt;11,1,IF('Data 1Q Ahead No Spaces'!T2284&lt;17,2,3)))</f>
        <v>1</v>
      </c>
      <c r="Q2284" s="18">
        <v>19879.532800000001</v>
      </c>
      <c r="R2284" s="7">
        <f>VLOOKUP('Data 1Q Ahead No Spaces'!W2284,Industry!$A$2:$B$11,2,FALSE)</f>
        <v>7</v>
      </c>
    </row>
    <row r="2285" spans="1:18" ht="15" customHeight="1" x14ac:dyDescent="0.35">
      <c r="A2285" s="4">
        <f>IF('Data 1Q Ahead No Spaces'!A2285='Data 1Q Ahead No Spaces'!A2284,'Data to Use'!A2284,'Data to Use'!A2284+1)</f>
        <v>51</v>
      </c>
      <c r="B2285" s="18">
        <v>2.6692</v>
      </c>
      <c r="C2285" s="18">
        <v>5.1496000000000004</v>
      </c>
      <c r="D2285" s="18">
        <v>4.5598000000000001</v>
      </c>
      <c r="E2285" s="18">
        <v>5.0570000000000004</v>
      </c>
      <c r="F2285" s="18">
        <v>2.9079999999999999</v>
      </c>
      <c r="G2285" s="18">
        <v>2.9746999999999999</v>
      </c>
      <c r="H2285" s="18">
        <v>158</v>
      </c>
      <c r="I2285" s="18">
        <v>13.598700000000001</v>
      </c>
      <c r="J2285" s="18">
        <v>198.8143</v>
      </c>
      <c r="K2285" s="18">
        <v>62.983699999999999</v>
      </c>
      <c r="L2285" s="18">
        <v>27.788399999999999</v>
      </c>
      <c r="M2285" s="18">
        <v>215.66</v>
      </c>
      <c r="N2285" s="18">
        <v>68.320300000000003</v>
      </c>
      <c r="O2285" s="18">
        <v>30.142900000000001</v>
      </c>
      <c r="P2285" s="4">
        <f>IF('Data 1Q Ahead No Spaces'!T2285&lt;5,0,IF('Data 1Q Ahead No Spaces'!T2285&lt;11,1,IF('Data 1Q Ahead No Spaces'!T2285&lt;17,2,3)))</f>
        <v>1</v>
      </c>
      <c r="Q2285" s="18">
        <v>15665.957899999999</v>
      </c>
      <c r="R2285" s="7">
        <f>VLOOKUP('Data 1Q Ahead No Spaces'!W2285,Industry!$A$2:$B$11,2,FALSE)</f>
        <v>7</v>
      </c>
    </row>
    <row r="2286" spans="1:18" ht="15" customHeight="1" x14ac:dyDescent="0.35">
      <c r="A2286" s="4">
        <f>IF('Data 1Q Ahead No Spaces'!A2286='Data 1Q Ahead No Spaces'!A2285,'Data to Use'!A2285,'Data to Use'!A2285+1)</f>
        <v>51</v>
      </c>
      <c r="B2286" s="18">
        <v>2.6387999999999998</v>
      </c>
      <c r="C2286" s="18">
        <v>5.0906000000000002</v>
      </c>
      <c r="D2286" s="18">
        <v>4.5140000000000002</v>
      </c>
      <c r="E2286" s="18">
        <v>4.3681000000000001</v>
      </c>
      <c r="F2286" s="18">
        <v>1.3195000000000001</v>
      </c>
      <c r="G2286" s="18">
        <v>2.4417</v>
      </c>
      <c r="H2286" s="18">
        <v>163</v>
      </c>
      <c r="I2286" s="18">
        <v>12.721500000000001</v>
      </c>
      <c r="J2286" s="18">
        <v>226.24709999999999</v>
      </c>
      <c r="K2286" s="18">
        <v>67.106800000000007</v>
      </c>
      <c r="L2286" s="18">
        <v>28.967300000000002</v>
      </c>
      <c r="M2286" s="18">
        <v>237.14500000000001</v>
      </c>
      <c r="N2286" s="18">
        <v>70.339200000000005</v>
      </c>
      <c r="O2286" s="18">
        <v>30.3626</v>
      </c>
      <c r="P2286" s="4">
        <f>IF('Data 1Q Ahead No Spaces'!T2286&lt;5,0,IF('Data 1Q Ahead No Spaces'!T2286&lt;11,1,IF('Data 1Q Ahead No Spaces'!T2286&lt;17,2,3)))</f>
        <v>1</v>
      </c>
      <c r="Q2286" s="18">
        <v>15537.678</v>
      </c>
      <c r="R2286" s="7">
        <f>VLOOKUP('Data 1Q Ahead No Spaces'!W2286,Industry!$A$2:$B$11,2,FALSE)</f>
        <v>7</v>
      </c>
    </row>
    <row r="2287" spans="1:18" ht="15" customHeight="1" x14ac:dyDescent="0.35">
      <c r="A2287" s="4">
        <f>IF('Data 1Q Ahead No Spaces'!A2287='Data 1Q Ahead No Spaces'!A2286,'Data to Use'!A2286,'Data to Use'!A2286+1)</f>
        <v>51</v>
      </c>
      <c r="B2287" s="18">
        <v>2.7648999999999999</v>
      </c>
      <c r="C2287" s="18">
        <v>5.4569000000000001</v>
      </c>
      <c r="D2287" s="18">
        <v>4.7846000000000002</v>
      </c>
      <c r="E2287" s="18">
        <v>4.5250000000000004</v>
      </c>
      <c r="F2287" s="18">
        <v>2.4849999999999999</v>
      </c>
      <c r="G2287" s="18">
        <v>2.75</v>
      </c>
      <c r="H2287" s="18">
        <v>160</v>
      </c>
      <c r="I2287" s="18">
        <v>13.639099999999999</v>
      </c>
      <c r="J2287" s="18">
        <v>207.1362</v>
      </c>
      <c r="K2287" s="18">
        <v>64.715800000000002</v>
      </c>
      <c r="L2287" s="18">
        <v>28.4251</v>
      </c>
      <c r="M2287" s="18">
        <v>220.07040000000001</v>
      </c>
      <c r="N2287" s="18">
        <v>68.756900000000002</v>
      </c>
      <c r="O2287" s="18">
        <v>30.2</v>
      </c>
      <c r="P2287" s="4">
        <f>IF('Data 1Q Ahead No Spaces'!T2287&lt;5,0,IF('Data 1Q Ahead No Spaces'!T2287&lt;11,1,IF('Data 1Q Ahead No Spaces'!T2287&lt;17,2,3)))</f>
        <v>1</v>
      </c>
      <c r="Q2287" s="18">
        <v>16874.129499999999</v>
      </c>
      <c r="R2287" s="7">
        <f>VLOOKUP('Data 1Q Ahead No Spaces'!W2287,Industry!$A$2:$B$11,2,FALSE)</f>
        <v>7</v>
      </c>
    </row>
    <row r="2288" spans="1:18" ht="15" customHeight="1" x14ac:dyDescent="0.35">
      <c r="A2288" s="4">
        <f>IF('Data 1Q Ahead No Spaces'!A2288='Data 1Q Ahead No Spaces'!A2287,'Data to Use'!A2287,'Data to Use'!A2287+1)</f>
        <v>51</v>
      </c>
      <c r="B2288" s="18">
        <v>3.0901999999999998</v>
      </c>
      <c r="C2288" s="18">
        <v>6.6380999999999997</v>
      </c>
      <c r="D2288" s="18">
        <v>5.7568999999999999</v>
      </c>
      <c r="E2288" s="18">
        <v>2.4186000000000001</v>
      </c>
      <c r="F2288" s="18">
        <v>0.49159999999999998</v>
      </c>
      <c r="G2288" s="18">
        <v>0.66859999999999997</v>
      </c>
      <c r="H2288" s="18">
        <v>172</v>
      </c>
      <c r="I2288" s="18">
        <v>12.8186</v>
      </c>
      <c r="J2288" s="18">
        <v>217.9931</v>
      </c>
      <c r="K2288" s="18">
        <v>65.372100000000003</v>
      </c>
      <c r="L2288" s="18">
        <v>28.096299999999999</v>
      </c>
      <c r="M2288" s="18">
        <v>233.46520000000001</v>
      </c>
      <c r="N2288" s="18">
        <v>70.011899999999997</v>
      </c>
      <c r="O2288" s="18">
        <v>30.090499999999999</v>
      </c>
      <c r="P2288" s="4">
        <f>IF('Data 1Q Ahead No Spaces'!T2288&lt;5,0,IF('Data 1Q Ahead No Spaces'!T2288&lt;11,1,IF('Data 1Q Ahead No Spaces'!T2288&lt;17,2,3)))</f>
        <v>1</v>
      </c>
      <c r="Q2288" s="18">
        <v>17426.147400000002</v>
      </c>
      <c r="R2288" s="7">
        <f>VLOOKUP('Data 1Q Ahead No Spaces'!W2288,Industry!$A$2:$B$11,2,FALSE)</f>
        <v>7</v>
      </c>
    </row>
    <row r="2289" spans="1:18" ht="15" customHeight="1" x14ac:dyDescent="0.35">
      <c r="A2289" s="4">
        <f>IF('Data 1Q Ahead No Spaces'!A2289='Data 1Q Ahead No Spaces'!A2288,'Data to Use'!A2288,'Data to Use'!A2288+1)</f>
        <v>51</v>
      </c>
      <c r="B2289" s="18">
        <v>3.1221000000000001</v>
      </c>
      <c r="C2289" s="18">
        <v>7.4767000000000001</v>
      </c>
      <c r="D2289" s="18">
        <v>5.7195</v>
      </c>
      <c r="E2289" s="18">
        <v>4.5248999999999997</v>
      </c>
      <c r="F2289" s="18">
        <v>2.9415</v>
      </c>
      <c r="G2289" s="18">
        <v>2.7900999999999998</v>
      </c>
      <c r="H2289" s="18">
        <v>181</v>
      </c>
      <c r="I2289" s="18">
        <v>12.910600000000001</v>
      </c>
      <c r="J2289" s="18">
        <v>255.92339999999999</v>
      </c>
      <c r="K2289" s="18">
        <v>71.5334</v>
      </c>
      <c r="L2289" s="18">
        <v>33.198399999999999</v>
      </c>
      <c r="M2289" s="18">
        <v>257.76780000000002</v>
      </c>
      <c r="N2289" s="18">
        <v>72.048900000000003</v>
      </c>
      <c r="O2289" s="18">
        <v>33.437600000000003</v>
      </c>
      <c r="P2289" s="4">
        <f>IF('Data 1Q Ahead No Spaces'!T2289&lt;5,0,IF('Data 1Q Ahead No Spaces'!T2289&lt;11,1,IF('Data 1Q Ahead No Spaces'!T2289&lt;17,2,3)))</f>
        <v>1</v>
      </c>
      <c r="Q2289" s="18">
        <v>19728.6083</v>
      </c>
      <c r="R2289" s="7">
        <f>VLOOKUP('Data 1Q Ahead No Spaces'!W2289,Industry!$A$2:$B$11,2,FALSE)</f>
        <v>7</v>
      </c>
    </row>
    <row r="2290" spans="1:18" ht="15" customHeight="1" x14ac:dyDescent="0.35">
      <c r="A2290" s="4">
        <f>IF('Data 1Q Ahead No Spaces'!A2290='Data 1Q Ahead No Spaces'!A2289,'Data to Use'!A2289,'Data to Use'!A2289+1)</f>
        <v>52</v>
      </c>
      <c r="B2290" s="18">
        <v>2.4147458140000002</v>
      </c>
      <c r="C2290" s="18">
        <v>11.3341114479315</v>
      </c>
      <c r="D2290" s="18">
        <v>9.101455563</v>
      </c>
      <c r="E2290" s="18">
        <v>25.212536409999998</v>
      </c>
      <c r="F2290" s="18">
        <v>16.193109969999998</v>
      </c>
      <c r="G2290" s="18">
        <v>4.4443999999999999</v>
      </c>
      <c r="H2290" s="18">
        <v>27</v>
      </c>
      <c r="I2290" s="18">
        <v>20.776599999999998</v>
      </c>
      <c r="J2290" s="18">
        <v>53.806199999999997</v>
      </c>
      <c r="K2290" s="18">
        <v>23.4894</v>
      </c>
      <c r="L2290" s="18">
        <v>17.630400000000002</v>
      </c>
      <c r="M2290" s="18">
        <v>129.06569999999999</v>
      </c>
      <c r="N2290" s="18">
        <v>56.3444</v>
      </c>
      <c r="O2290" s="18">
        <v>42.290199999999999</v>
      </c>
      <c r="P2290" s="4">
        <f>IF('Data 1Q Ahead No Spaces'!T2290&lt;5,0,IF('Data 1Q Ahead No Spaces'!T2290&lt;11,1,IF('Data 1Q Ahead No Spaces'!T2290&lt;17,2,3)))</f>
        <v>1</v>
      </c>
      <c r="Q2290" s="18">
        <v>2083.2647999999999</v>
      </c>
      <c r="R2290" s="7">
        <f>VLOOKUP('Data 1Q Ahead No Spaces'!W2290,Industry!$A$2:$B$11,2,FALSE)</f>
        <v>7</v>
      </c>
    </row>
    <row r="2291" spans="1:18" ht="15" customHeight="1" x14ac:dyDescent="0.35">
      <c r="A2291" s="4">
        <f>IF('Data 1Q Ahead No Spaces'!A2291='Data 1Q Ahead No Spaces'!A2290,'Data to Use'!A2290,'Data to Use'!A2290+1)</f>
        <v>52</v>
      </c>
      <c r="B2291" s="18">
        <v>2.4147458140000002</v>
      </c>
      <c r="C2291" s="18">
        <v>1.5642</v>
      </c>
      <c r="D2291" s="18">
        <v>1.5569</v>
      </c>
      <c r="E2291" s="18">
        <v>25.212536409999998</v>
      </c>
      <c r="F2291" s="18">
        <v>16.193109969999998</v>
      </c>
      <c r="G2291" s="18">
        <v>3.2121</v>
      </c>
      <c r="H2291" s="18">
        <v>33</v>
      </c>
      <c r="I2291" s="18">
        <v>21.4773</v>
      </c>
      <c r="J2291" s="18">
        <v>58.843499999999999</v>
      </c>
      <c r="K2291" s="18">
        <v>25.753599999999999</v>
      </c>
      <c r="L2291" s="18">
        <v>19.659099999999999</v>
      </c>
      <c r="M2291" s="18">
        <v>128.4864</v>
      </c>
      <c r="N2291" s="18">
        <v>56.233699999999999</v>
      </c>
      <c r="O2291" s="18">
        <v>42.926099999999998</v>
      </c>
      <c r="P2291" s="4">
        <f>IF('Data 1Q Ahead No Spaces'!T2291&lt;5,0,IF('Data 1Q Ahead No Spaces'!T2291&lt;11,1,IF('Data 1Q Ahead No Spaces'!T2291&lt;17,2,3)))</f>
        <v>1</v>
      </c>
      <c r="Q2291" s="18">
        <v>2085.6016</v>
      </c>
      <c r="R2291" s="7">
        <f>VLOOKUP('Data 1Q Ahead No Spaces'!W2291,Industry!$A$2:$B$11,2,FALSE)</f>
        <v>7</v>
      </c>
    </row>
    <row r="2292" spans="1:18" ht="15" customHeight="1" x14ac:dyDescent="0.35">
      <c r="A2292" s="4">
        <f>IF('Data 1Q Ahead No Spaces'!A2292='Data 1Q Ahead No Spaces'!A2291,'Data to Use'!A2291,'Data to Use'!A2291+1)</f>
        <v>52</v>
      </c>
      <c r="B2292" s="18">
        <v>2.4147458140000002</v>
      </c>
      <c r="C2292" s="18">
        <v>3.3925000000000001</v>
      </c>
      <c r="D2292" s="18">
        <v>3.3363999999999998</v>
      </c>
      <c r="E2292" s="18">
        <v>25.212536409999998</v>
      </c>
      <c r="F2292" s="18">
        <v>16.193109969999998</v>
      </c>
      <c r="G2292" s="18">
        <v>3.25</v>
      </c>
      <c r="H2292" s="18">
        <v>24</v>
      </c>
      <c r="I2292" s="18">
        <v>16.267900000000001</v>
      </c>
      <c r="J2292" s="18">
        <v>70.793700000000001</v>
      </c>
      <c r="K2292" s="18">
        <v>27.9099</v>
      </c>
      <c r="L2292" s="18">
        <v>20.006</v>
      </c>
      <c r="M2292" s="18">
        <v>153.6508</v>
      </c>
      <c r="N2292" s="18">
        <v>60.575699999999998</v>
      </c>
      <c r="O2292" s="18">
        <v>43.421100000000003</v>
      </c>
      <c r="P2292" s="4">
        <f>IF('Data 1Q Ahead No Spaces'!T2292&lt;5,0,IF('Data 1Q Ahead No Spaces'!T2292&lt;11,1,IF('Data 1Q Ahead No Spaces'!T2292&lt;17,2,3)))</f>
        <v>1</v>
      </c>
      <c r="Q2292" s="18">
        <v>2194.25</v>
      </c>
      <c r="R2292" s="7">
        <f>VLOOKUP('Data 1Q Ahead No Spaces'!W2292,Industry!$A$2:$B$11,2,FALSE)</f>
        <v>7</v>
      </c>
    </row>
    <row r="2293" spans="1:18" ht="15" customHeight="1" x14ac:dyDescent="0.35">
      <c r="A2293" s="4">
        <f>IF('Data 1Q Ahead No Spaces'!A2293='Data 1Q Ahead No Spaces'!A2292,'Data to Use'!A2292,'Data to Use'!A2292+1)</f>
        <v>52</v>
      </c>
      <c r="B2293" s="18">
        <v>2.4147458140000002</v>
      </c>
      <c r="C2293" s="18">
        <v>3.75</v>
      </c>
      <c r="D2293" s="18">
        <v>3.6771000000000003</v>
      </c>
      <c r="E2293" s="18">
        <v>5.6154000000000002</v>
      </c>
      <c r="F2293" s="18">
        <v>16.193109969999998</v>
      </c>
      <c r="G2293" s="18">
        <v>3.0769000000000002</v>
      </c>
      <c r="H2293" s="18">
        <v>26</v>
      </c>
      <c r="I2293" s="18">
        <v>17.4693</v>
      </c>
      <c r="J2293" s="18">
        <v>97.464500000000001</v>
      </c>
      <c r="K2293" s="18">
        <v>39.612499999999997</v>
      </c>
      <c r="L2293" s="18">
        <v>28.746600000000001</v>
      </c>
      <c r="M2293" s="18">
        <v>146.0446</v>
      </c>
      <c r="N2293" s="18">
        <v>59.356999999999999</v>
      </c>
      <c r="O2293" s="18">
        <v>43.075099999999999</v>
      </c>
      <c r="P2293" s="4">
        <f>IF('Data 1Q Ahead No Spaces'!T2293&lt;5,0,IF('Data 1Q Ahead No Spaces'!T2293&lt;11,1,IF('Data 1Q Ahead No Spaces'!T2293&lt;17,2,3)))</f>
        <v>1</v>
      </c>
      <c r="Q2293" s="18">
        <v>2337.6212999999998</v>
      </c>
      <c r="R2293" s="7">
        <f>VLOOKUP('Data 1Q Ahead No Spaces'!W2293,Industry!$A$2:$B$11,2,FALSE)</f>
        <v>7</v>
      </c>
    </row>
    <row r="2294" spans="1:18" ht="15" customHeight="1" x14ac:dyDescent="0.35">
      <c r="A2294" s="4">
        <f>IF('Data 1Q Ahead No Spaces'!A2294='Data 1Q Ahead No Spaces'!A2293,'Data to Use'!A2293,'Data to Use'!A2293+1)</f>
        <v>52</v>
      </c>
      <c r="B2294" s="18">
        <v>2.4147458140000002</v>
      </c>
      <c r="C2294" s="18">
        <v>3.8986000000000001</v>
      </c>
      <c r="D2294" s="18">
        <v>3.7746</v>
      </c>
      <c r="E2294" s="18">
        <v>5.5713999999999997</v>
      </c>
      <c r="F2294" s="18">
        <v>16.193109969999998</v>
      </c>
      <c r="G2294" s="18">
        <v>3.25</v>
      </c>
      <c r="H2294" s="18">
        <v>28</v>
      </c>
      <c r="I2294" s="18">
        <v>18.288599999999999</v>
      </c>
      <c r="J2294" s="18">
        <v>93.583399999999997</v>
      </c>
      <c r="K2294" s="18">
        <v>39.549399999999999</v>
      </c>
      <c r="L2294" s="18">
        <v>28.562799999999999</v>
      </c>
      <c r="M2294" s="18">
        <v>136.62389999999999</v>
      </c>
      <c r="N2294" s="18">
        <v>57.738799999999998</v>
      </c>
      <c r="O2294" s="18">
        <v>41.699300000000001</v>
      </c>
      <c r="P2294" s="4">
        <f>IF('Data 1Q Ahead No Spaces'!T2294&lt;5,0,IF('Data 1Q Ahead No Spaces'!T2294&lt;11,1,IF('Data 1Q Ahead No Spaces'!T2294&lt;17,2,3)))</f>
        <v>1</v>
      </c>
      <c r="Q2294" s="18">
        <v>2068.1610999999998</v>
      </c>
      <c r="R2294" s="7">
        <f>VLOOKUP('Data 1Q Ahead No Spaces'!W2294,Industry!$A$2:$B$11,2,FALSE)</f>
        <v>7</v>
      </c>
    </row>
    <row r="2295" spans="1:18" ht="15" customHeight="1" x14ac:dyDescent="0.35">
      <c r="A2295" s="4">
        <f>IF('Data 1Q Ahead No Spaces'!A2295='Data 1Q Ahead No Spaces'!A2294,'Data to Use'!A2294,'Data to Use'!A2294+1)</f>
        <v>52</v>
      </c>
      <c r="B2295" s="18">
        <v>2.4147458140000002</v>
      </c>
      <c r="C2295" s="18">
        <v>4.3093000000000004</v>
      </c>
      <c r="D2295" s="18">
        <v>4.1951999999999998</v>
      </c>
      <c r="E2295" s="18">
        <v>5.7308000000000003</v>
      </c>
      <c r="F2295" s="18">
        <v>16.193109969999998</v>
      </c>
      <c r="G2295" s="18">
        <v>3.2307999999999999</v>
      </c>
      <c r="H2295" s="18">
        <v>26</v>
      </c>
      <c r="I2295" s="18">
        <v>18.7669</v>
      </c>
      <c r="J2295" s="18">
        <v>96.502099999999999</v>
      </c>
      <c r="K2295" s="18">
        <v>38.969700000000003</v>
      </c>
      <c r="L2295" s="18">
        <v>28.2105</v>
      </c>
      <c r="M2295" s="18">
        <v>147.6337</v>
      </c>
      <c r="N2295" s="18">
        <v>59.617800000000003</v>
      </c>
      <c r="O2295" s="18">
        <v>43.157899999999998</v>
      </c>
      <c r="P2295" s="4">
        <f>IF('Data 1Q Ahead No Spaces'!T2295&lt;5,0,IF('Data 1Q Ahead No Spaces'!T2295&lt;11,1,IF('Data 1Q Ahead No Spaces'!T2295&lt;17,2,3)))</f>
        <v>1</v>
      </c>
      <c r="Q2295" s="18">
        <v>2075.3105999999998</v>
      </c>
      <c r="R2295" s="7">
        <f>VLOOKUP('Data 1Q Ahead No Spaces'!W2295,Industry!$A$2:$B$11,2,FALSE)</f>
        <v>7</v>
      </c>
    </row>
    <row r="2296" spans="1:18" ht="15" customHeight="1" x14ac:dyDescent="0.35">
      <c r="A2296" s="4">
        <f>IF('Data 1Q Ahead No Spaces'!A2296='Data 1Q Ahead No Spaces'!A2295,'Data to Use'!A2295,'Data to Use'!A2295+1)</f>
        <v>52</v>
      </c>
      <c r="B2296" s="18">
        <v>2.4147458140000002</v>
      </c>
      <c r="C2296" s="18">
        <v>4.0118</v>
      </c>
      <c r="D2296" s="18">
        <v>3.9115000000000002</v>
      </c>
      <c r="E2296" s="18">
        <v>25.212536409999998</v>
      </c>
      <c r="F2296" s="18">
        <v>16.193109969999998</v>
      </c>
      <c r="G2296" s="18">
        <v>3.36</v>
      </c>
      <c r="H2296" s="18">
        <v>25</v>
      </c>
      <c r="I2296" s="18">
        <v>19.508400000000002</v>
      </c>
      <c r="J2296" s="18">
        <v>98.3673</v>
      </c>
      <c r="K2296" s="18">
        <v>41.196599999999997</v>
      </c>
      <c r="L2296" s="18">
        <v>29.616</v>
      </c>
      <c r="M2296" s="18">
        <v>138.77549999999999</v>
      </c>
      <c r="N2296" s="18">
        <v>58.119700000000002</v>
      </c>
      <c r="O2296" s="18">
        <v>41.7819</v>
      </c>
      <c r="P2296" s="4">
        <f>IF('Data 1Q Ahead No Spaces'!T2296&lt;5,0,IF('Data 1Q Ahead No Spaces'!T2296&lt;11,1,IF('Data 1Q Ahead No Spaces'!T2296&lt;17,2,3)))</f>
        <v>1</v>
      </c>
      <c r="Q2296" s="18">
        <v>2235.2312000000002</v>
      </c>
      <c r="R2296" s="7">
        <f>VLOOKUP('Data 1Q Ahead No Spaces'!W2296,Industry!$A$2:$B$11,2,FALSE)</f>
        <v>7</v>
      </c>
    </row>
    <row r="2297" spans="1:18" ht="15" customHeight="1" x14ac:dyDescent="0.35">
      <c r="A2297" s="4">
        <f>IF('Data 1Q Ahead No Spaces'!A2297='Data 1Q Ahead No Spaces'!A2296,'Data to Use'!A2296,'Data to Use'!A2296+1)</f>
        <v>52</v>
      </c>
      <c r="B2297" s="18">
        <v>2.4147458140000002</v>
      </c>
      <c r="C2297" s="18">
        <v>3.7179000000000002</v>
      </c>
      <c r="D2297" s="18">
        <v>3.6229</v>
      </c>
      <c r="E2297" s="18">
        <v>7.2173999999999996</v>
      </c>
      <c r="F2297" s="18">
        <v>16.193109969999998</v>
      </c>
      <c r="G2297" s="18">
        <v>4.3042999999999996</v>
      </c>
      <c r="H2297" s="18">
        <v>23</v>
      </c>
      <c r="I2297" s="18">
        <v>20.754100000000001</v>
      </c>
      <c r="J2297" s="18">
        <v>92.718400000000003</v>
      </c>
      <c r="K2297" s="18">
        <v>40.448999999999998</v>
      </c>
      <c r="L2297" s="18">
        <v>29.276499999999999</v>
      </c>
      <c r="M2297" s="18">
        <v>129.22329999999999</v>
      </c>
      <c r="N2297" s="18">
        <v>56.374400000000001</v>
      </c>
      <c r="O2297" s="18">
        <v>40.803199999999997</v>
      </c>
      <c r="P2297" s="4">
        <f>IF('Data 1Q Ahead No Spaces'!T2297&lt;5,0,IF('Data 1Q Ahead No Spaces'!T2297&lt;11,1,IF('Data 1Q Ahead No Spaces'!T2297&lt;17,2,3)))</f>
        <v>1</v>
      </c>
      <c r="Q2297" s="18">
        <v>2354.9378999999999</v>
      </c>
      <c r="R2297" s="7">
        <f>VLOOKUP('Data 1Q Ahead No Spaces'!W2297,Industry!$A$2:$B$11,2,FALSE)</f>
        <v>7</v>
      </c>
    </row>
    <row r="2298" spans="1:18" ht="15" customHeight="1" x14ac:dyDescent="0.35">
      <c r="A2298" s="4">
        <f>IF('Data 1Q Ahead No Spaces'!A2298='Data 1Q Ahead No Spaces'!A2297,'Data to Use'!A2297,'Data to Use'!A2297+1)</f>
        <v>52</v>
      </c>
      <c r="B2298" s="18">
        <v>2.4147458140000002</v>
      </c>
      <c r="C2298" s="18">
        <v>3.3742999999999999</v>
      </c>
      <c r="D2298" s="18">
        <v>3.2781000000000002</v>
      </c>
      <c r="E2298" s="18">
        <v>7.2916999999999996</v>
      </c>
      <c r="F2298" s="18">
        <v>16.193109969999998</v>
      </c>
      <c r="G2298" s="18">
        <v>4.4583000000000004</v>
      </c>
      <c r="H2298" s="18">
        <v>24</v>
      </c>
      <c r="I2298" s="18">
        <v>22.579699999999999</v>
      </c>
      <c r="J2298" s="18">
        <v>85.572599999999994</v>
      </c>
      <c r="K2298" s="18">
        <v>40.025300000000001</v>
      </c>
      <c r="L2298" s="18">
        <v>28.801200000000001</v>
      </c>
      <c r="M2298" s="18">
        <v>113.7962</v>
      </c>
      <c r="N2298" s="18">
        <v>53.226500000000001</v>
      </c>
      <c r="O2298" s="18">
        <v>38.3005</v>
      </c>
      <c r="P2298" s="4">
        <f>IF('Data 1Q Ahead No Spaces'!T2298&lt;5,0,IF('Data 1Q Ahead No Spaces'!T2298&lt;11,1,IF('Data 1Q Ahead No Spaces'!T2298&lt;17,2,3)))</f>
        <v>1</v>
      </c>
      <c r="Q2298" s="18">
        <v>2658.9614000000001</v>
      </c>
      <c r="R2298" s="7">
        <f>VLOOKUP('Data 1Q Ahead No Spaces'!W2298,Industry!$A$2:$B$11,2,FALSE)</f>
        <v>7</v>
      </c>
    </row>
    <row r="2299" spans="1:18" ht="15" customHeight="1" x14ac:dyDescent="0.35">
      <c r="A2299" s="4">
        <f>IF('Data 1Q Ahead No Spaces'!A2299='Data 1Q Ahead No Spaces'!A2298,'Data to Use'!A2298,'Data to Use'!A2298+1)</f>
        <v>52</v>
      </c>
      <c r="B2299" s="18">
        <v>2.4147458140000002</v>
      </c>
      <c r="C2299" s="18">
        <v>2.9213</v>
      </c>
      <c r="D2299" s="18">
        <v>2.7545999999999999</v>
      </c>
      <c r="E2299" s="18">
        <v>6.625</v>
      </c>
      <c r="F2299" s="18">
        <v>16.193109969999998</v>
      </c>
      <c r="G2299" s="18">
        <v>4.4375</v>
      </c>
      <c r="H2299" s="18">
        <v>32</v>
      </c>
      <c r="I2299" s="18">
        <v>23.867999999999999</v>
      </c>
      <c r="J2299" s="18">
        <v>81.128900000000002</v>
      </c>
      <c r="K2299" s="18">
        <v>39.322200000000002</v>
      </c>
      <c r="L2299" s="18">
        <v>28.133199999999999</v>
      </c>
      <c r="M2299" s="18">
        <v>106.3184</v>
      </c>
      <c r="N2299" s="18">
        <v>51.531199999999998</v>
      </c>
      <c r="O2299" s="18">
        <v>36.868200000000002</v>
      </c>
      <c r="P2299" s="4">
        <f>IF('Data 1Q Ahead No Spaces'!T2299&lt;5,0,IF('Data 1Q Ahead No Spaces'!T2299&lt;11,1,IF('Data 1Q Ahead No Spaces'!T2299&lt;17,2,3)))</f>
        <v>1</v>
      </c>
      <c r="Q2299" s="18">
        <v>3345.5174999999999</v>
      </c>
      <c r="R2299" s="7">
        <f>VLOOKUP('Data 1Q Ahead No Spaces'!W2299,Industry!$A$2:$B$11,2,FALSE)</f>
        <v>7</v>
      </c>
    </row>
    <row r="2300" spans="1:18" ht="15" customHeight="1" x14ac:dyDescent="0.35">
      <c r="A2300" s="4">
        <f>IF('Data 1Q Ahead No Spaces'!A2300='Data 1Q Ahead No Spaces'!A2299,'Data to Use'!A2299,'Data to Use'!A2299+1)</f>
        <v>52</v>
      </c>
      <c r="B2300" s="18">
        <v>1.6309</v>
      </c>
      <c r="C2300" s="18">
        <v>2.7263000000000002</v>
      </c>
      <c r="D2300" s="18">
        <v>2.5905</v>
      </c>
      <c r="E2300" s="18">
        <v>6.3448000000000002</v>
      </c>
      <c r="F2300" s="18">
        <v>16.193109969999998</v>
      </c>
      <c r="G2300" s="18">
        <v>4</v>
      </c>
      <c r="H2300" s="18">
        <v>29</v>
      </c>
      <c r="I2300" s="18">
        <v>23.8352</v>
      </c>
      <c r="J2300" s="18">
        <v>73.801699999999997</v>
      </c>
      <c r="K2300" s="18">
        <v>36.080800000000004</v>
      </c>
      <c r="L2300" s="18">
        <v>25.369299999999999</v>
      </c>
      <c r="M2300" s="18">
        <v>104.5455</v>
      </c>
      <c r="N2300" s="18">
        <v>51.1111</v>
      </c>
      <c r="O2300" s="18">
        <v>35.9375</v>
      </c>
      <c r="P2300" s="4">
        <f>IF('Data 1Q Ahead No Spaces'!T2300&lt;5,0,IF('Data 1Q Ahead No Spaces'!T2300&lt;11,1,IF('Data 1Q Ahead No Spaces'!T2300&lt;17,2,3)))</f>
        <v>1</v>
      </c>
      <c r="Q2300" s="18">
        <v>2826.1916000000001</v>
      </c>
      <c r="R2300" s="7">
        <f>VLOOKUP('Data 1Q Ahead No Spaces'!W2300,Industry!$A$2:$B$11,2,FALSE)</f>
        <v>7</v>
      </c>
    </row>
    <row r="2301" spans="1:18" ht="15" customHeight="1" x14ac:dyDescent="0.35">
      <c r="A2301" s="4">
        <f>IF('Data 1Q Ahead No Spaces'!A2301='Data 1Q Ahead No Spaces'!A2300,'Data to Use'!A2300,'Data to Use'!A2300+1)</f>
        <v>52</v>
      </c>
      <c r="B2301" s="18">
        <v>1.7265000000000001</v>
      </c>
      <c r="C2301" s="18">
        <v>2.7574999999999998</v>
      </c>
      <c r="D2301" s="18">
        <v>2.6814</v>
      </c>
      <c r="E2301" s="18">
        <v>7.5556000000000001</v>
      </c>
      <c r="F2301" s="18">
        <v>4.0740999999999996</v>
      </c>
      <c r="G2301" s="18">
        <v>4.9630000000000001</v>
      </c>
      <c r="H2301" s="18">
        <v>27</v>
      </c>
      <c r="I2301" s="18">
        <v>24.26</v>
      </c>
      <c r="J2301" s="18">
        <v>69.645700000000005</v>
      </c>
      <c r="K2301" s="18">
        <v>33.040500000000002</v>
      </c>
      <c r="L2301" s="18">
        <v>23.928100000000001</v>
      </c>
      <c r="M2301" s="18">
        <v>110.789</v>
      </c>
      <c r="N2301" s="18">
        <v>52.559199999999997</v>
      </c>
      <c r="O2301" s="18">
        <v>38.063600000000001</v>
      </c>
      <c r="P2301" s="4">
        <f>IF('Data 1Q Ahead No Spaces'!T2301&lt;5,0,IF('Data 1Q Ahead No Spaces'!T2301&lt;11,1,IF('Data 1Q Ahead No Spaces'!T2301&lt;17,2,3)))</f>
        <v>1</v>
      </c>
      <c r="Q2301" s="18">
        <v>3198.5491000000002</v>
      </c>
      <c r="R2301" s="7">
        <f>VLOOKUP('Data 1Q Ahead No Spaces'!W2301,Industry!$A$2:$B$11,2,FALSE)</f>
        <v>7</v>
      </c>
    </row>
    <row r="2302" spans="1:18" ht="15" customHeight="1" x14ac:dyDescent="0.35">
      <c r="A2302" s="4">
        <f>IF('Data 1Q Ahead No Spaces'!A2302='Data 1Q Ahead No Spaces'!A2301,'Data to Use'!A2301,'Data to Use'!A2301+1)</f>
        <v>52</v>
      </c>
      <c r="B2302" s="18">
        <v>1.7189000000000001</v>
      </c>
      <c r="C2302" s="18">
        <v>2.6861000000000002</v>
      </c>
      <c r="D2302" s="18">
        <v>2.6202999999999999</v>
      </c>
      <c r="E2302" s="18">
        <v>6.5937999999999999</v>
      </c>
      <c r="F2302" s="18">
        <v>1.9375</v>
      </c>
      <c r="G2302" s="18">
        <v>4.375</v>
      </c>
      <c r="H2302" s="18">
        <v>32</v>
      </c>
      <c r="I2302" s="18">
        <v>25.3766</v>
      </c>
      <c r="J2302" s="18">
        <v>75.055499999999995</v>
      </c>
      <c r="K2302" s="18">
        <v>36.474800000000002</v>
      </c>
      <c r="L2302" s="18">
        <v>26.337700000000002</v>
      </c>
      <c r="M2302" s="18">
        <v>105.7735</v>
      </c>
      <c r="N2302" s="18">
        <v>51.402900000000002</v>
      </c>
      <c r="O2302" s="18">
        <v>37.116900000000001</v>
      </c>
      <c r="P2302" s="4">
        <f>IF('Data 1Q Ahead No Spaces'!T2302&lt;5,0,IF('Data 1Q Ahead No Spaces'!T2302&lt;11,1,IF('Data 1Q Ahead No Spaces'!T2302&lt;17,2,3)))</f>
        <v>1</v>
      </c>
      <c r="Q2302" s="18">
        <v>3444.2172999999998</v>
      </c>
      <c r="R2302" s="7">
        <f>VLOOKUP('Data 1Q Ahead No Spaces'!W2302,Industry!$A$2:$B$11,2,FALSE)</f>
        <v>7</v>
      </c>
    </row>
    <row r="2303" spans="1:18" ht="15" customHeight="1" x14ac:dyDescent="0.35">
      <c r="A2303" s="4">
        <f>IF('Data 1Q Ahead No Spaces'!A2303='Data 1Q Ahead No Spaces'!A2302,'Data to Use'!A2302,'Data to Use'!A2302+1)</f>
        <v>52</v>
      </c>
      <c r="B2303" s="18">
        <v>1.7469000000000001</v>
      </c>
      <c r="C2303" s="18">
        <v>2.7016999999999998</v>
      </c>
      <c r="D2303" s="18">
        <v>2.6787999999999998</v>
      </c>
      <c r="E2303" s="18">
        <v>7</v>
      </c>
      <c r="F2303" s="18">
        <v>0.89659999999999995</v>
      </c>
      <c r="G2303" s="18">
        <v>4.5861999999999998</v>
      </c>
      <c r="H2303" s="18">
        <v>29</v>
      </c>
      <c r="I2303" s="18">
        <v>26.673500000000001</v>
      </c>
      <c r="J2303" s="18">
        <v>65.500299999999996</v>
      </c>
      <c r="K2303" s="18">
        <v>32.934600000000003</v>
      </c>
      <c r="L2303" s="18">
        <v>23.822900000000001</v>
      </c>
      <c r="M2303" s="18">
        <v>98.880300000000005</v>
      </c>
      <c r="N2303" s="18">
        <v>49.718499999999999</v>
      </c>
      <c r="O2303" s="18">
        <v>35.963299999999997</v>
      </c>
      <c r="P2303" s="4">
        <f>IF('Data 1Q Ahead No Spaces'!T2303&lt;5,0,IF('Data 1Q Ahead No Spaces'!T2303&lt;11,1,IF('Data 1Q Ahead No Spaces'!T2303&lt;17,2,3)))</f>
        <v>1</v>
      </c>
      <c r="Q2303" s="18">
        <v>3741.5758000000001</v>
      </c>
      <c r="R2303" s="7">
        <f>VLOOKUP('Data 1Q Ahead No Spaces'!W2303,Industry!$A$2:$B$11,2,FALSE)</f>
        <v>7</v>
      </c>
    </row>
    <row r="2304" spans="1:18" ht="15" customHeight="1" x14ac:dyDescent="0.35">
      <c r="A2304" s="4">
        <f>IF('Data 1Q Ahead No Spaces'!A2304='Data 1Q Ahead No Spaces'!A2303,'Data to Use'!A2303,'Data to Use'!A2303+1)</f>
        <v>52</v>
      </c>
      <c r="B2304" s="18">
        <v>1.6047</v>
      </c>
      <c r="C2304" s="18">
        <v>2.4727999999999999</v>
      </c>
      <c r="D2304" s="18">
        <v>2.4447000000000001</v>
      </c>
      <c r="E2304" s="18">
        <v>6.9286000000000003</v>
      </c>
      <c r="F2304" s="18">
        <v>0.5</v>
      </c>
      <c r="G2304" s="18">
        <v>4.5</v>
      </c>
      <c r="H2304" s="18">
        <v>28</v>
      </c>
      <c r="I2304" s="18">
        <v>27.116599999999998</v>
      </c>
      <c r="J2304" s="18">
        <v>61.020299999999999</v>
      </c>
      <c r="K2304" s="18">
        <v>32.771299999999997</v>
      </c>
      <c r="L2304" s="18">
        <v>22.568899999999999</v>
      </c>
      <c r="M2304" s="18">
        <v>86.200100000000006</v>
      </c>
      <c r="N2304" s="18">
        <v>46.2943</v>
      </c>
      <c r="O2304" s="18">
        <v>31.882000000000001</v>
      </c>
      <c r="P2304" s="4">
        <f>IF('Data 1Q Ahead No Spaces'!T2304&lt;5,0,IF('Data 1Q Ahead No Spaces'!T2304&lt;11,1,IF('Data 1Q Ahead No Spaces'!T2304&lt;17,2,3)))</f>
        <v>1</v>
      </c>
      <c r="Q2304" s="18">
        <v>4725.4894999999997</v>
      </c>
      <c r="R2304" s="7">
        <f>VLOOKUP('Data 1Q Ahead No Spaces'!W2304,Industry!$A$2:$B$11,2,FALSE)</f>
        <v>7</v>
      </c>
    </row>
    <row r="2305" spans="1:18" ht="15" customHeight="1" x14ac:dyDescent="0.35">
      <c r="A2305" s="4">
        <f>IF('Data 1Q Ahead No Spaces'!A2305='Data 1Q Ahead No Spaces'!A2304,'Data to Use'!A2304,'Data to Use'!A2304+1)</f>
        <v>52</v>
      </c>
      <c r="B2305" s="18">
        <v>3.6778</v>
      </c>
      <c r="C2305" s="18">
        <v>5.7918000000000003</v>
      </c>
      <c r="D2305" s="18">
        <v>5.7064000000000004</v>
      </c>
      <c r="E2305" s="18">
        <v>5.28</v>
      </c>
      <c r="F2305" s="18">
        <v>0.82</v>
      </c>
      <c r="G2305" s="18">
        <v>3.26</v>
      </c>
      <c r="H2305" s="18">
        <v>50</v>
      </c>
      <c r="I2305" s="18">
        <v>22.622900000000001</v>
      </c>
      <c r="J2305" s="18">
        <v>67.571299999999994</v>
      </c>
      <c r="K2305" s="18">
        <v>27.058399999999999</v>
      </c>
      <c r="L2305" s="18">
        <v>20.693100000000001</v>
      </c>
      <c r="M2305" s="18">
        <v>149.72399999999999</v>
      </c>
      <c r="N2305" s="18">
        <v>59.955799999999996</v>
      </c>
      <c r="O2305" s="18">
        <v>45.851500000000001</v>
      </c>
      <c r="P2305" s="4">
        <f>IF('Data 1Q Ahead No Spaces'!T2305&lt;5,0,IF('Data 1Q Ahead No Spaces'!T2305&lt;11,1,IF('Data 1Q Ahead No Spaces'!T2305&lt;17,2,3)))</f>
        <v>1</v>
      </c>
      <c r="Q2305" s="18">
        <v>6170.3770000000004</v>
      </c>
      <c r="R2305" s="7">
        <f>VLOOKUP('Data 1Q Ahead No Spaces'!W2305,Industry!$A$2:$B$11,2,FALSE)</f>
        <v>7</v>
      </c>
    </row>
    <row r="2306" spans="1:18" ht="15" customHeight="1" x14ac:dyDescent="0.35">
      <c r="A2306" s="4">
        <f>IF('Data 1Q Ahead No Spaces'!A2306='Data 1Q Ahead No Spaces'!A2305,'Data to Use'!A2305,'Data to Use'!A2305+1)</f>
        <v>52</v>
      </c>
      <c r="B2306" s="18">
        <v>3.4557000000000002</v>
      </c>
      <c r="C2306" s="18">
        <v>5.5548000000000002</v>
      </c>
      <c r="D2306" s="18">
        <v>5.4603999999999999</v>
      </c>
      <c r="E2306" s="18">
        <v>5.6326999999999998</v>
      </c>
      <c r="F2306" s="18">
        <v>1.2652999999999999</v>
      </c>
      <c r="G2306" s="18">
        <v>3.4897999999999998</v>
      </c>
      <c r="H2306" s="18">
        <v>49</v>
      </c>
      <c r="I2306" s="18">
        <v>23.404800000000002</v>
      </c>
      <c r="J2306" s="18">
        <v>61.507899999999999</v>
      </c>
      <c r="K2306" s="18">
        <v>25.0809</v>
      </c>
      <c r="L2306" s="18">
        <v>19.308</v>
      </c>
      <c r="M2306" s="18">
        <v>145.2381</v>
      </c>
      <c r="N2306" s="18">
        <v>59.223300000000002</v>
      </c>
      <c r="O2306" s="18">
        <v>45.591700000000003</v>
      </c>
      <c r="P2306" s="4">
        <f>IF('Data 1Q Ahead No Spaces'!T2306&lt;5,0,IF('Data 1Q Ahead No Spaces'!T2306&lt;11,1,IF('Data 1Q Ahead No Spaces'!T2306&lt;17,2,3)))</f>
        <v>1</v>
      </c>
      <c r="Q2306" s="18">
        <v>6577.0573999999997</v>
      </c>
      <c r="R2306" s="7">
        <f>VLOOKUP('Data 1Q Ahead No Spaces'!W2306,Industry!$A$2:$B$11,2,FALSE)</f>
        <v>7</v>
      </c>
    </row>
    <row r="2307" spans="1:18" ht="15" customHeight="1" x14ac:dyDescent="0.35">
      <c r="A2307" s="4">
        <f>IF('Data 1Q Ahead No Spaces'!A2307='Data 1Q Ahead No Spaces'!A2306,'Data to Use'!A2306,'Data to Use'!A2306+1)</f>
        <v>52</v>
      </c>
      <c r="B2307" s="18">
        <v>3.2509999999999999</v>
      </c>
      <c r="C2307" s="18">
        <v>5.3048000000000002</v>
      </c>
      <c r="D2307" s="18">
        <v>5.1772999999999998</v>
      </c>
      <c r="E2307" s="18">
        <v>6.1702000000000004</v>
      </c>
      <c r="F2307" s="18">
        <v>1.5956999999999999</v>
      </c>
      <c r="G2307" s="18">
        <v>3.8936000000000002</v>
      </c>
      <c r="H2307" s="18">
        <v>47</v>
      </c>
      <c r="I2307" s="18">
        <v>24.064900000000002</v>
      </c>
      <c r="J2307" s="18">
        <v>70.565899999999999</v>
      </c>
      <c r="K2307" s="18">
        <v>28.914999999999999</v>
      </c>
      <c r="L2307" s="18">
        <v>22.4025</v>
      </c>
      <c r="M2307" s="18">
        <v>144.04560000000001</v>
      </c>
      <c r="N2307" s="18">
        <v>59.024099999999997</v>
      </c>
      <c r="O2307" s="18">
        <v>45.73</v>
      </c>
      <c r="P2307" s="4">
        <f>IF('Data 1Q Ahead No Spaces'!T2307&lt;5,0,IF('Data 1Q Ahead No Spaces'!T2307&lt;11,1,IF('Data 1Q Ahead No Spaces'!T2307&lt;17,2,3)))</f>
        <v>1</v>
      </c>
      <c r="Q2307" s="18">
        <v>6727.0919999999996</v>
      </c>
      <c r="R2307" s="7">
        <f>VLOOKUP('Data 1Q Ahead No Spaces'!W2307,Industry!$A$2:$B$11,2,FALSE)</f>
        <v>7</v>
      </c>
    </row>
    <row r="2308" spans="1:18" ht="15" customHeight="1" x14ac:dyDescent="0.35">
      <c r="A2308" s="4">
        <f>IF('Data 1Q Ahead No Spaces'!A2308='Data 1Q Ahead No Spaces'!A2307,'Data to Use'!A2307,'Data to Use'!A2307+1)</f>
        <v>52</v>
      </c>
      <c r="B2308" s="18">
        <v>2.8462000000000001</v>
      </c>
      <c r="C2308" s="18">
        <v>4.6311999999999998</v>
      </c>
      <c r="D2308" s="18">
        <v>4.5418000000000003</v>
      </c>
      <c r="E2308" s="18">
        <v>6.0204000000000004</v>
      </c>
      <c r="F2308" s="18">
        <v>1.1020000000000001</v>
      </c>
      <c r="G2308" s="18">
        <v>3.8367</v>
      </c>
      <c r="H2308" s="18">
        <v>49</v>
      </c>
      <c r="I2308" s="18">
        <v>25.524000000000001</v>
      </c>
      <c r="J2308" s="18">
        <v>68.338700000000003</v>
      </c>
      <c r="K2308" s="18">
        <v>29.581399999999999</v>
      </c>
      <c r="L2308" s="18">
        <v>22.592199999999998</v>
      </c>
      <c r="M2308" s="18">
        <v>131.01929999999999</v>
      </c>
      <c r="N2308" s="18">
        <v>56.7136</v>
      </c>
      <c r="O2308" s="18">
        <v>43.313899999999997</v>
      </c>
      <c r="P2308" s="4">
        <f>IF('Data 1Q Ahead No Spaces'!T2308&lt;5,0,IF('Data 1Q Ahead No Spaces'!T2308&lt;11,1,IF('Data 1Q Ahead No Spaces'!T2308&lt;17,2,3)))</f>
        <v>1</v>
      </c>
      <c r="Q2308" s="18">
        <v>7270.6840000000002</v>
      </c>
      <c r="R2308" s="7">
        <f>VLOOKUP('Data 1Q Ahead No Spaces'!W2308,Industry!$A$2:$B$11,2,FALSE)</f>
        <v>7</v>
      </c>
    </row>
    <row r="2309" spans="1:18" ht="15" customHeight="1" x14ac:dyDescent="0.35">
      <c r="A2309" s="4">
        <f>IF('Data 1Q Ahead No Spaces'!A2309='Data 1Q Ahead No Spaces'!A2308,'Data to Use'!A2308,'Data to Use'!A2308+1)</f>
        <v>52</v>
      </c>
      <c r="B2309" s="18">
        <v>2.8296000000000001</v>
      </c>
      <c r="C2309" s="18">
        <v>4.5670000000000002</v>
      </c>
      <c r="D2309" s="18">
        <v>4.4722999999999997</v>
      </c>
      <c r="E2309" s="18">
        <v>6.0195999999999996</v>
      </c>
      <c r="F2309" s="18">
        <v>2.0979999999999999</v>
      </c>
      <c r="G2309" s="18">
        <v>3.8627000000000002</v>
      </c>
      <c r="H2309" s="18">
        <v>51</v>
      </c>
      <c r="I2309" s="18">
        <v>25.661200000000001</v>
      </c>
      <c r="J2309" s="18">
        <v>64.362099999999998</v>
      </c>
      <c r="K2309" s="18">
        <v>28.116099999999999</v>
      </c>
      <c r="L2309" s="18">
        <v>22.060700000000001</v>
      </c>
      <c r="M2309" s="18">
        <v>128.9152</v>
      </c>
      <c r="N2309" s="18">
        <v>56.3157</v>
      </c>
      <c r="O2309" s="18">
        <v>44.186999999999998</v>
      </c>
      <c r="P2309" s="4">
        <f>IF('Data 1Q Ahead No Spaces'!T2309&lt;5,0,IF('Data 1Q Ahead No Spaces'!T2309&lt;11,1,IF('Data 1Q Ahead No Spaces'!T2309&lt;17,2,3)))</f>
        <v>1</v>
      </c>
      <c r="Q2309" s="18">
        <v>7076.4286000000002</v>
      </c>
      <c r="R2309" s="7">
        <f>VLOOKUP('Data 1Q Ahead No Spaces'!W2309,Industry!$A$2:$B$11,2,FALSE)</f>
        <v>7</v>
      </c>
    </row>
    <row r="2310" spans="1:18" ht="15" customHeight="1" x14ac:dyDescent="0.35">
      <c r="A2310" s="4">
        <f>IF('Data 1Q Ahead No Spaces'!A2310='Data 1Q Ahead No Spaces'!A2309,'Data to Use'!A2309,'Data to Use'!A2309+1)</f>
        <v>52</v>
      </c>
      <c r="B2310" s="18">
        <v>2.5648</v>
      </c>
      <c r="C2310" s="18">
        <v>4.0727000000000002</v>
      </c>
      <c r="D2310" s="18">
        <v>4.0103999999999997</v>
      </c>
      <c r="E2310" s="18">
        <v>6</v>
      </c>
      <c r="F2310" s="18">
        <v>1.8269</v>
      </c>
      <c r="G2310" s="18">
        <v>3.8845999999999998</v>
      </c>
      <c r="H2310" s="18">
        <v>52</v>
      </c>
      <c r="I2310" s="18">
        <v>27.258299999999998</v>
      </c>
      <c r="J2310" s="18">
        <v>64.332800000000006</v>
      </c>
      <c r="K2310" s="18">
        <v>29.9284</v>
      </c>
      <c r="L2310" s="18">
        <v>23.2789</v>
      </c>
      <c r="M2310" s="18">
        <v>114.956</v>
      </c>
      <c r="N2310" s="18">
        <v>53.478900000000003</v>
      </c>
      <c r="O2310" s="18">
        <v>41.597000000000001</v>
      </c>
      <c r="P2310" s="4">
        <f>IF('Data 1Q Ahead No Spaces'!T2310&lt;5,0,IF('Data 1Q Ahead No Spaces'!T2310&lt;11,1,IF('Data 1Q Ahead No Spaces'!T2310&lt;17,2,3)))</f>
        <v>1</v>
      </c>
      <c r="Q2310" s="18">
        <v>8848.6715999999997</v>
      </c>
      <c r="R2310" s="7">
        <f>VLOOKUP('Data 1Q Ahead No Spaces'!W2310,Industry!$A$2:$B$11,2,FALSE)</f>
        <v>7</v>
      </c>
    </row>
    <row r="2311" spans="1:18" ht="15" customHeight="1" x14ac:dyDescent="0.35">
      <c r="A2311" s="4">
        <f>IF('Data 1Q Ahead No Spaces'!A2311='Data 1Q Ahead No Spaces'!A2310,'Data to Use'!A2310,'Data to Use'!A2310+1)</f>
        <v>52</v>
      </c>
      <c r="B2311" s="18">
        <v>2.6486999999999998</v>
      </c>
      <c r="C2311" s="18">
        <v>4.1920999999999999</v>
      </c>
      <c r="D2311" s="18">
        <v>4.1246999999999998</v>
      </c>
      <c r="E2311" s="18">
        <v>5.7407000000000004</v>
      </c>
      <c r="F2311" s="18">
        <v>1.7037</v>
      </c>
      <c r="G2311" s="18">
        <v>3.6852</v>
      </c>
      <c r="H2311" s="18">
        <v>54</v>
      </c>
      <c r="I2311" s="18">
        <v>27.054300000000001</v>
      </c>
      <c r="J2311" s="18">
        <v>75.606999999999999</v>
      </c>
      <c r="K2311" s="18">
        <v>33.891500000000001</v>
      </c>
      <c r="L2311" s="18">
        <v>26.149899999999999</v>
      </c>
      <c r="M2311" s="18">
        <v>123.0855</v>
      </c>
      <c r="N2311" s="18">
        <v>55.174100000000003</v>
      </c>
      <c r="O2311" s="18">
        <v>42.571100000000001</v>
      </c>
      <c r="P2311" s="4">
        <f>IF('Data 1Q Ahead No Spaces'!T2311&lt;5,0,IF('Data 1Q Ahead No Spaces'!T2311&lt;11,1,IF('Data 1Q Ahead No Spaces'!T2311&lt;17,2,3)))</f>
        <v>1</v>
      </c>
      <c r="Q2311" s="18">
        <v>8070.0676000000003</v>
      </c>
      <c r="R2311" s="7">
        <f>VLOOKUP('Data 1Q Ahead No Spaces'!W2311,Industry!$A$2:$B$11,2,FALSE)</f>
        <v>7</v>
      </c>
    </row>
    <row r="2312" spans="1:18" ht="15" customHeight="1" x14ac:dyDescent="0.35">
      <c r="A2312" s="4">
        <f>IF('Data 1Q Ahead No Spaces'!A2312='Data 1Q Ahead No Spaces'!A2311,'Data to Use'!A2311,'Data to Use'!A2311+1)</f>
        <v>52</v>
      </c>
      <c r="B2312" s="18">
        <v>2.6520000000000001</v>
      </c>
      <c r="C2312" s="18">
        <v>4.2047999999999996</v>
      </c>
      <c r="D2312" s="18">
        <v>4.1501000000000001</v>
      </c>
      <c r="E2312" s="18">
        <v>5.1017000000000001</v>
      </c>
      <c r="F2312" s="18">
        <v>0.30509999999999998</v>
      </c>
      <c r="G2312" s="18">
        <v>3.1863999999999999</v>
      </c>
      <c r="H2312" s="18">
        <v>59</v>
      </c>
      <c r="I2312" s="18">
        <v>27.170300000000001</v>
      </c>
      <c r="J2312" s="18">
        <v>105.73950000000001</v>
      </c>
      <c r="K2312" s="18">
        <v>47.717100000000002</v>
      </c>
      <c r="L2312" s="18">
        <v>36.798999999999999</v>
      </c>
      <c r="M2312" s="18">
        <v>121.5968</v>
      </c>
      <c r="N2312" s="18">
        <v>54.872999999999998</v>
      </c>
      <c r="O2312" s="18">
        <v>42.317500000000003</v>
      </c>
      <c r="P2312" s="4">
        <f>IF('Data 1Q Ahead No Spaces'!T2312&lt;5,0,IF('Data 1Q Ahead No Spaces'!T2312&lt;11,1,IF('Data 1Q Ahead No Spaces'!T2312&lt;17,2,3)))</f>
        <v>1</v>
      </c>
      <c r="Q2312" s="18">
        <v>7081.8297000000002</v>
      </c>
      <c r="R2312" s="7">
        <f>VLOOKUP('Data 1Q Ahead No Spaces'!W2312,Industry!$A$2:$B$11,2,FALSE)</f>
        <v>7</v>
      </c>
    </row>
    <row r="2313" spans="1:18" ht="15" customHeight="1" x14ac:dyDescent="0.35">
      <c r="A2313" s="4">
        <f>IF('Data 1Q Ahead No Spaces'!A2313='Data 1Q Ahead No Spaces'!A2312,'Data to Use'!A2312,'Data to Use'!A2312+1)</f>
        <v>52</v>
      </c>
      <c r="B2313" s="18">
        <v>2.7502</v>
      </c>
      <c r="C2313" s="18">
        <v>4.3548</v>
      </c>
      <c r="D2313" s="18">
        <v>4.3093000000000004</v>
      </c>
      <c r="E2313" s="18">
        <v>4.8922999999999996</v>
      </c>
      <c r="F2313" s="18">
        <v>2.2614999999999998</v>
      </c>
      <c r="G2313" s="18">
        <v>3.1231</v>
      </c>
      <c r="H2313" s="18">
        <v>65</v>
      </c>
      <c r="I2313" s="18">
        <v>26.811</v>
      </c>
      <c r="J2313" s="18">
        <v>111.5513</v>
      </c>
      <c r="K2313" s="18">
        <v>48.991900000000001</v>
      </c>
      <c r="L2313" s="18">
        <v>37.695500000000003</v>
      </c>
      <c r="M2313" s="18">
        <v>127.6934</v>
      </c>
      <c r="N2313" s="18">
        <v>56.081299999999999</v>
      </c>
      <c r="O2313" s="18">
        <v>43.150300000000001</v>
      </c>
      <c r="P2313" s="4">
        <f>IF('Data 1Q Ahead No Spaces'!T2313&lt;5,0,IF('Data 1Q Ahead No Spaces'!T2313&lt;11,1,IF('Data 1Q Ahead No Spaces'!T2313&lt;17,2,3)))</f>
        <v>1</v>
      </c>
      <c r="Q2313" s="18">
        <v>8117.1979000000001</v>
      </c>
      <c r="R2313" s="7">
        <f>VLOOKUP('Data 1Q Ahead No Spaces'!W2313,Industry!$A$2:$B$11,2,FALSE)</f>
        <v>7</v>
      </c>
    </row>
    <row r="2314" spans="1:18" ht="15" customHeight="1" x14ac:dyDescent="0.35">
      <c r="A2314" s="4">
        <f>IF('Data 1Q Ahead No Spaces'!A2314='Data 1Q Ahead No Spaces'!A2313,'Data to Use'!A2313,'Data to Use'!A2313+1)</f>
        <v>52</v>
      </c>
      <c r="B2314" s="18">
        <v>2.7439</v>
      </c>
      <c r="C2314" s="18">
        <v>4.3316999999999997</v>
      </c>
      <c r="D2314" s="18">
        <v>4.2934999999999999</v>
      </c>
      <c r="E2314" s="18">
        <v>5.0746000000000002</v>
      </c>
      <c r="F2314" s="18">
        <v>2.2090000000000001</v>
      </c>
      <c r="G2314" s="18">
        <v>3.2984999999999998</v>
      </c>
      <c r="H2314" s="18">
        <v>67</v>
      </c>
      <c r="I2314" s="18">
        <v>27.218699999999998</v>
      </c>
      <c r="J2314" s="18">
        <v>114.33240000000001</v>
      </c>
      <c r="K2314" s="18">
        <v>50.263199999999998</v>
      </c>
      <c r="L2314" s="18">
        <v>39.002400000000002</v>
      </c>
      <c r="M2314" s="18">
        <v>127.46729999999999</v>
      </c>
      <c r="N2314" s="18">
        <v>56.037599999999998</v>
      </c>
      <c r="O2314" s="18">
        <v>43.4831</v>
      </c>
      <c r="P2314" s="4">
        <f>IF('Data 1Q Ahead No Spaces'!T2314&lt;5,0,IF('Data 1Q Ahead No Spaces'!T2314&lt;11,1,IF('Data 1Q Ahead No Spaces'!T2314&lt;17,2,3)))</f>
        <v>1</v>
      </c>
      <c r="Q2314" s="18">
        <v>7404.2866000000004</v>
      </c>
      <c r="R2314" s="7">
        <f>VLOOKUP('Data 1Q Ahead No Spaces'!W2314,Industry!$A$2:$B$11,2,FALSE)</f>
        <v>7</v>
      </c>
    </row>
    <row r="2315" spans="1:18" ht="15" customHeight="1" x14ac:dyDescent="0.35">
      <c r="A2315" s="4">
        <f>IF('Data 1Q Ahead No Spaces'!A2315='Data 1Q Ahead No Spaces'!A2314,'Data to Use'!A2314,'Data to Use'!A2314+1)</f>
        <v>52</v>
      </c>
      <c r="B2315" s="18">
        <v>2.5634999999999999</v>
      </c>
      <c r="C2315" s="18">
        <v>4.0532000000000004</v>
      </c>
      <c r="D2315" s="18">
        <v>4.0048000000000004</v>
      </c>
      <c r="E2315" s="18">
        <v>5.2031000000000001</v>
      </c>
      <c r="F2315" s="18">
        <v>2.4531000000000001</v>
      </c>
      <c r="G2315" s="18">
        <v>3.3593999999999999</v>
      </c>
      <c r="H2315" s="18">
        <v>64</v>
      </c>
      <c r="I2315" s="18">
        <v>28.107500000000002</v>
      </c>
      <c r="J2315" s="18">
        <v>105.7801</v>
      </c>
      <c r="K2315" s="18">
        <v>48.331200000000003</v>
      </c>
      <c r="L2315" s="18">
        <v>37.1158</v>
      </c>
      <c r="M2315" s="18">
        <v>118.8652</v>
      </c>
      <c r="N2315" s="18">
        <v>54.309800000000003</v>
      </c>
      <c r="O2315" s="18">
        <v>41.707099999999997</v>
      </c>
      <c r="P2315" s="4">
        <f>IF('Data 1Q Ahead No Spaces'!T2315&lt;5,0,IF('Data 1Q Ahead No Spaces'!T2315&lt;11,1,IF('Data 1Q Ahead No Spaces'!T2315&lt;17,2,3)))</f>
        <v>1</v>
      </c>
      <c r="Q2315" s="18">
        <v>5156.7145</v>
      </c>
      <c r="R2315" s="7">
        <f>VLOOKUP('Data 1Q Ahead No Spaces'!W2315,Industry!$A$2:$B$11,2,FALSE)</f>
        <v>7</v>
      </c>
    </row>
    <row r="2316" spans="1:18" ht="15" customHeight="1" x14ac:dyDescent="0.35">
      <c r="A2316" s="4">
        <f>IF('Data 1Q Ahead No Spaces'!A2316='Data 1Q Ahead No Spaces'!A2315,'Data to Use'!A2315,'Data to Use'!A2315+1)</f>
        <v>52</v>
      </c>
      <c r="B2316" s="18">
        <v>2.4733000000000001</v>
      </c>
      <c r="C2316" s="18">
        <v>3.8837000000000002</v>
      </c>
      <c r="D2316" s="18">
        <v>3.8433999999999999</v>
      </c>
      <c r="E2316" s="18">
        <v>4.9843999999999999</v>
      </c>
      <c r="F2316" s="18">
        <v>1.2031000000000001</v>
      </c>
      <c r="G2316" s="18">
        <v>3.1875</v>
      </c>
      <c r="H2316" s="18">
        <v>64</v>
      </c>
      <c r="I2316" s="18">
        <v>28.804300000000001</v>
      </c>
      <c r="J2316" s="18">
        <v>100.0346</v>
      </c>
      <c r="K2316" s="18">
        <v>46.9358</v>
      </c>
      <c r="L2316" s="18">
        <v>35.758400000000002</v>
      </c>
      <c r="M2316" s="18">
        <v>113.1306</v>
      </c>
      <c r="N2316" s="18">
        <v>53.080399999999997</v>
      </c>
      <c r="O2316" s="18">
        <v>40.439700000000002</v>
      </c>
      <c r="P2316" s="4">
        <f>IF('Data 1Q Ahead No Spaces'!T2316&lt;5,0,IF('Data 1Q Ahead No Spaces'!T2316&lt;11,1,IF('Data 1Q Ahead No Spaces'!T2316&lt;17,2,3)))</f>
        <v>1</v>
      </c>
      <c r="Q2316" s="18">
        <v>5554.3777</v>
      </c>
      <c r="R2316" s="7">
        <f>VLOOKUP('Data 1Q Ahead No Spaces'!W2316,Industry!$A$2:$B$11,2,FALSE)</f>
        <v>7</v>
      </c>
    </row>
    <row r="2317" spans="1:18" ht="15" customHeight="1" x14ac:dyDescent="0.35">
      <c r="A2317" s="4">
        <f>IF('Data 1Q Ahead No Spaces'!A2317='Data 1Q Ahead No Spaces'!A2316,'Data to Use'!A2316,'Data to Use'!A2316+1)</f>
        <v>52</v>
      </c>
      <c r="B2317" s="18">
        <v>2.3807</v>
      </c>
      <c r="C2317" s="18">
        <v>3.7616000000000001</v>
      </c>
      <c r="D2317" s="18">
        <v>3.7275</v>
      </c>
      <c r="E2317" s="18">
        <v>5.1753999999999998</v>
      </c>
      <c r="F2317" s="18">
        <v>2.7018</v>
      </c>
      <c r="G2317" s="18">
        <v>3.1930000000000001</v>
      </c>
      <c r="H2317" s="18">
        <v>57</v>
      </c>
      <c r="I2317" s="18">
        <v>27.539899999999999</v>
      </c>
      <c r="J2317" s="18">
        <v>111.5416</v>
      </c>
      <c r="K2317" s="18">
        <v>49.622999999999998</v>
      </c>
      <c r="L2317" s="18">
        <v>37.095700000000001</v>
      </c>
      <c r="M2317" s="18">
        <v>124.77800000000001</v>
      </c>
      <c r="N2317" s="18">
        <v>55.511699999999998</v>
      </c>
      <c r="O2317" s="18">
        <v>41.497799999999998</v>
      </c>
      <c r="P2317" s="4">
        <f>IF('Data 1Q Ahead No Spaces'!T2317&lt;5,0,IF('Data 1Q Ahead No Spaces'!T2317&lt;11,1,IF('Data 1Q Ahead No Spaces'!T2317&lt;17,2,3)))</f>
        <v>1</v>
      </c>
      <c r="Q2317" s="18">
        <v>5686.0104000000001</v>
      </c>
      <c r="R2317" s="7">
        <f>VLOOKUP('Data 1Q Ahead No Spaces'!W2317,Industry!$A$2:$B$11,2,FALSE)</f>
        <v>7</v>
      </c>
    </row>
    <row r="2318" spans="1:18" ht="15" customHeight="1" x14ac:dyDescent="0.35">
      <c r="A2318" s="4">
        <f>IF('Data 1Q Ahead No Spaces'!A2318='Data 1Q Ahead No Spaces'!A2317,'Data to Use'!A2317,'Data to Use'!A2317+1)</f>
        <v>52</v>
      </c>
      <c r="B2318" s="18">
        <v>2.3641000000000001</v>
      </c>
      <c r="C2318" s="18">
        <v>3.8087</v>
      </c>
      <c r="D2318" s="18">
        <v>3.7509999999999999</v>
      </c>
      <c r="E2318" s="18">
        <v>5.78</v>
      </c>
      <c r="F2318" s="18">
        <v>2.5</v>
      </c>
      <c r="G2318" s="18">
        <v>3.56</v>
      </c>
      <c r="H2318" s="18">
        <v>50</v>
      </c>
      <c r="I2318" s="18">
        <v>29.084299999999999</v>
      </c>
      <c r="J2318" s="18">
        <v>104.878</v>
      </c>
      <c r="K2318" s="18">
        <v>48.8108</v>
      </c>
      <c r="L2318" s="18">
        <v>36.426000000000002</v>
      </c>
      <c r="M2318" s="18">
        <v>114.8664</v>
      </c>
      <c r="N2318" s="18">
        <v>53.459499999999998</v>
      </c>
      <c r="O2318" s="18">
        <v>39.895099999999999</v>
      </c>
      <c r="P2318" s="4">
        <f>IF('Data 1Q Ahead No Spaces'!T2318&lt;5,0,IF('Data 1Q Ahead No Spaces'!T2318&lt;11,1,IF('Data 1Q Ahead No Spaces'!T2318&lt;17,2,3)))</f>
        <v>1</v>
      </c>
      <c r="Q2318" s="18">
        <v>7800.0502999999999</v>
      </c>
      <c r="R2318" s="7">
        <f>VLOOKUP('Data 1Q Ahead No Spaces'!W2318,Industry!$A$2:$B$11,2,FALSE)</f>
        <v>7</v>
      </c>
    </row>
    <row r="2319" spans="1:18" ht="15" customHeight="1" x14ac:dyDescent="0.35">
      <c r="A2319" s="4">
        <f>IF('Data 1Q Ahead No Spaces'!A2319='Data 1Q Ahead No Spaces'!A2318,'Data to Use'!A2318,'Data to Use'!A2318+1)</f>
        <v>52</v>
      </c>
      <c r="B2319" s="18">
        <v>2.4123999999999999</v>
      </c>
      <c r="C2319" s="18">
        <v>3.8868</v>
      </c>
      <c r="D2319" s="18">
        <v>3.8407999999999998</v>
      </c>
      <c r="E2319" s="18">
        <v>6.5319000000000003</v>
      </c>
      <c r="F2319" s="18">
        <v>3.1488999999999998</v>
      </c>
      <c r="G2319" s="18">
        <v>4.1702000000000004</v>
      </c>
      <c r="H2319" s="18">
        <v>47</v>
      </c>
      <c r="I2319" s="18">
        <v>29.090199999999999</v>
      </c>
      <c r="J2319" s="18">
        <v>106.9342</v>
      </c>
      <c r="K2319" s="18">
        <v>49.719299999999997</v>
      </c>
      <c r="L2319" s="18">
        <v>37.054499999999997</v>
      </c>
      <c r="M2319" s="18">
        <v>115.07599999999999</v>
      </c>
      <c r="N2319" s="18">
        <v>53.504800000000003</v>
      </c>
      <c r="O2319" s="18">
        <v>39.875799999999998</v>
      </c>
      <c r="P2319" s="4">
        <f>IF('Data 1Q Ahead No Spaces'!T2319&lt;5,0,IF('Data 1Q Ahead No Spaces'!T2319&lt;11,1,IF('Data 1Q Ahead No Spaces'!T2319&lt;17,2,3)))</f>
        <v>1</v>
      </c>
      <c r="Q2319" s="18">
        <v>7311.7</v>
      </c>
      <c r="R2319" s="7">
        <f>VLOOKUP('Data 1Q Ahead No Spaces'!W2319,Industry!$A$2:$B$11,2,FALSE)</f>
        <v>7</v>
      </c>
    </row>
    <row r="2320" spans="1:18" ht="15" customHeight="1" x14ac:dyDescent="0.35">
      <c r="A2320" s="4">
        <f>IF('Data 1Q Ahead No Spaces'!A2320='Data 1Q Ahead No Spaces'!A2319,'Data to Use'!A2319,'Data to Use'!A2319+1)</f>
        <v>52</v>
      </c>
      <c r="B2320" s="18">
        <v>2.4344999999999999</v>
      </c>
      <c r="C2320" s="18">
        <v>3.9721000000000002</v>
      </c>
      <c r="D2320" s="18">
        <v>3.8714</v>
      </c>
      <c r="E2320" s="18">
        <v>6.16</v>
      </c>
      <c r="F2320" s="18">
        <v>2.38</v>
      </c>
      <c r="G2320" s="18">
        <v>3.96</v>
      </c>
      <c r="H2320" s="18">
        <v>50</v>
      </c>
      <c r="I2320" s="18">
        <v>29.6555</v>
      </c>
      <c r="J2320" s="18">
        <v>77.496300000000005</v>
      </c>
      <c r="K2320" s="18">
        <v>36.911999999999999</v>
      </c>
      <c r="L2320" s="18">
        <v>27.337499999999999</v>
      </c>
      <c r="M2320" s="18">
        <v>109.9486</v>
      </c>
      <c r="N2320" s="18">
        <v>52.369300000000003</v>
      </c>
      <c r="O2320" s="18">
        <v>38.785299999999999</v>
      </c>
      <c r="P2320" s="4">
        <f>IF('Data 1Q Ahead No Spaces'!T2320&lt;5,0,IF('Data 1Q Ahead No Spaces'!T2320&lt;11,1,IF('Data 1Q Ahead No Spaces'!T2320&lt;17,2,3)))</f>
        <v>1</v>
      </c>
      <c r="Q2320" s="18">
        <v>8002.0522000000001</v>
      </c>
      <c r="R2320" s="7">
        <f>VLOOKUP('Data 1Q Ahead No Spaces'!W2320,Industry!$A$2:$B$11,2,FALSE)</f>
        <v>7</v>
      </c>
    </row>
    <row r="2321" spans="1:18" ht="15" customHeight="1" x14ac:dyDescent="0.35">
      <c r="A2321" s="4">
        <f>IF('Data 1Q Ahead No Spaces'!A2321='Data 1Q Ahead No Spaces'!A2320,'Data to Use'!A2320,'Data to Use'!A2320+1)</f>
        <v>52</v>
      </c>
      <c r="B2321" s="18">
        <v>2.4824999999999999</v>
      </c>
      <c r="C2321" s="18">
        <v>3.9487000000000001</v>
      </c>
      <c r="D2321" s="18">
        <v>3.9165999999999999</v>
      </c>
      <c r="E2321" s="18">
        <v>6.25</v>
      </c>
      <c r="F2321" s="18">
        <v>3.1922999999999999</v>
      </c>
      <c r="G2321" s="18">
        <v>3.9807999999999999</v>
      </c>
      <c r="H2321" s="18">
        <v>52</v>
      </c>
      <c r="I2321" s="18">
        <v>29.696100000000001</v>
      </c>
      <c r="J2321" s="18">
        <v>76.285300000000007</v>
      </c>
      <c r="K2321" s="18">
        <v>36.091099999999997</v>
      </c>
      <c r="L2321" s="18">
        <v>27.016300000000001</v>
      </c>
      <c r="M2321" s="18">
        <v>111.3686</v>
      </c>
      <c r="N2321" s="18">
        <v>52.689300000000003</v>
      </c>
      <c r="O2321" s="18">
        <v>39.441000000000003</v>
      </c>
      <c r="P2321" s="4">
        <f>IF('Data 1Q Ahead No Spaces'!T2321&lt;5,0,IF('Data 1Q Ahead No Spaces'!T2321&lt;11,1,IF('Data 1Q Ahead No Spaces'!T2321&lt;17,2,3)))</f>
        <v>1</v>
      </c>
      <c r="Q2321" s="18">
        <v>6562.3060999999998</v>
      </c>
      <c r="R2321" s="7">
        <f>VLOOKUP('Data 1Q Ahead No Spaces'!W2321,Industry!$A$2:$B$11,2,FALSE)</f>
        <v>7</v>
      </c>
    </row>
    <row r="2322" spans="1:18" ht="15" customHeight="1" x14ac:dyDescent="0.35">
      <c r="A2322" s="4">
        <f>IF('Data 1Q Ahead No Spaces'!A2322='Data 1Q Ahead No Spaces'!A2321,'Data to Use'!A2321,'Data to Use'!A2321+1)</f>
        <v>52</v>
      </c>
      <c r="B2322" s="18">
        <v>2.6667000000000001</v>
      </c>
      <c r="C2322" s="18">
        <v>4.2039999999999997</v>
      </c>
      <c r="D2322" s="18">
        <v>4.1730999999999998</v>
      </c>
      <c r="E2322" s="18">
        <v>5.7193000000000005</v>
      </c>
      <c r="F2322" s="18">
        <v>2.3860000000000001</v>
      </c>
      <c r="G2322" s="18">
        <v>3.6490999999999998</v>
      </c>
      <c r="H2322" s="18">
        <v>57</v>
      </c>
      <c r="I2322" s="18">
        <v>29.8399</v>
      </c>
      <c r="J2322" s="18">
        <v>113.8176</v>
      </c>
      <c r="K2322" s="18">
        <v>48.584400000000002</v>
      </c>
      <c r="L2322" s="18">
        <v>36.6235</v>
      </c>
      <c r="M2322" s="18">
        <v>134.26769999999999</v>
      </c>
      <c r="N2322" s="18">
        <v>57.313800000000001</v>
      </c>
      <c r="O2322" s="18">
        <v>43.203800000000001</v>
      </c>
      <c r="P2322" s="4">
        <f>IF('Data 1Q Ahead No Spaces'!T2322&lt;5,0,IF('Data 1Q Ahead No Spaces'!T2322&lt;11,1,IF('Data 1Q Ahead No Spaces'!T2322&lt;17,2,3)))</f>
        <v>1</v>
      </c>
      <c r="Q2322" s="18">
        <v>5917.3712999999998</v>
      </c>
      <c r="R2322" s="7">
        <f>VLOOKUP('Data 1Q Ahead No Spaces'!W2322,Industry!$A$2:$B$11,2,FALSE)</f>
        <v>7</v>
      </c>
    </row>
    <row r="2323" spans="1:18" ht="15" customHeight="1" x14ac:dyDescent="0.35">
      <c r="A2323" s="4">
        <f>IF('Data 1Q Ahead No Spaces'!A2323='Data 1Q Ahead No Spaces'!A2322,'Data to Use'!A2322,'Data to Use'!A2322+1)</f>
        <v>52</v>
      </c>
      <c r="B2323" s="18">
        <v>2.5093999999999999</v>
      </c>
      <c r="C2323" s="18">
        <v>3.9694000000000003</v>
      </c>
      <c r="D2323" s="18">
        <v>3.9314999999999998</v>
      </c>
      <c r="E2323" s="18">
        <v>5.5344999999999995</v>
      </c>
      <c r="F2323" s="18">
        <v>2.6379000000000001</v>
      </c>
      <c r="G2323" s="18">
        <v>3.5171999999999999</v>
      </c>
      <c r="H2323" s="18">
        <v>58</v>
      </c>
      <c r="I2323" s="18">
        <v>30.7682</v>
      </c>
      <c r="J2323" s="18">
        <v>106.3523</v>
      </c>
      <c r="K2323" s="18">
        <v>46.9788</v>
      </c>
      <c r="L2323" s="18">
        <v>34.942399999999999</v>
      </c>
      <c r="M2323" s="18">
        <v>126.3835</v>
      </c>
      <c r="N2323" s="18">
        <v>55.827199999999998</v>
      </c>
      <c r="O2323" s="18">
        <v>41.523699999999998</v>
      </c>
      <c r="P2323" s="4">
        <f>IF('Data 1Q Ahead No Spaces'!T2323&lt;5,0,IF('Data 1Q Ahead No Spaces'!T2323&lt;11,1,IF('Data 1Q Ahead No Spaces'!T2323&lt;17,2,3)))</f>
        <v>1</v>
      </c>
      <c r="Q2323" s="18">
        <v>5927.7870999999996</v>
      </c>
      <c r="R2323" s="7">
        <f>VLOOKUP('Data 1Q Ahead No Spaces'!W2323,Industry!$A$2:$B$11,2,FALSE)</f>
        <v>7</v>
      </c>
    </row>
    <row r="2324" spans="1:18" ht="15" customHeight="1" x14ac:dyDescent="0.35">
      <c r="A2324" s="4">
        <f>IF('Data 1Q Ahead No Spaces'!A2324='Data 1Q Ahead No Spaces'!A2323,'Data to Use'!A2323,'Data to Use'!A2323+1)</f>
        <v>52</v>
      </c>
      <c r="B2324" s="18">
        <v>2.4146000000000001</v>
      </c>
      <c r="C2324" s="18">
        <v>3.8445999999999998</v>
      </c>
      <c r="D2324" s="18">
        <v>3.8066</v>
      </c>
      <c r="E2324" s="18">
        <v>5.5438999999999998</v>
      </c>
      <c r="F2324" s="18">
        <v>2.2631999999999999</v>
      </c>
      <c r="G2324" s="18">
        <v>3.4737</v>
      </c>
      <c r="H2324" s="18">
        <v>57</v>
      </c>
      <c r="I2324" s="18">
        <v>30.3659</v>
      </c>
      <c r="J2324" s="18">
        <v>105.0099</v>
      </c>
      <c r="K2324" s="18">
        <v>46.693800000000003</v>
      </c>
      <c r="L2324" s="18">
        <v>34.024700000000003</v>
      </c>
      <c r="M2324" s="18">
        <v>124.8907</v>
      </c>
      <c r="N2324" s="18">
        <v>55.533900000000003</v>
      </c>
      <c r="O2324" s="18">
        <v>40.4664</v>
      </c>
      <c r="P2324" s="4">
        <f>IF('Data 1Q Ahead No Spaces'!T2324&lt;5,0,IF('Data 1Q Ahead No Spaces'!T2324&lt;11,1,IF('Data 1Q Ahead No Spaces'!T2324&lt;17,2,3)))</f>
        <v>1</v>
      </c>
      <c r="Q2324" s="18">
        <v>7072.4430000000002</v>
      </c>
      <c r="R2324" s="7">
        <f>VLOOKUP('Data 1Q Ahead No Spaces'!W2324,Industry!$A$2:$B$11,2,FALSE)</f>
        <v>7</v>
      </c>
    </row>
    <row r="2325" spans="1:18" ht="15" customHeight="1" x14ac:dyDescent="0.35">
      <c r="A2325" s="4">
        <f>IF('Data 1Q Ahead No Spaces'!A2325='Data 1Q Ahead No Spaces'!A2324,'Data to Use'!A2324,'Data to Use'!A2324+1)</f>
        <v>52</v>
      </c>
      <c r="B2325" s="18">
        <v>2.4359999999999999</v>
      </c>
      <c r="C2325" s="18">
        <v>3.8818999999999999</v>
      </c>
      <c r="D2325" s="18">
        <v>3.8300999999999998</v>
      </c>
      <c r="E2325" s="18">
        <v>6.1071</v>
      </c>
      <c r="F2325" s="18">
        <v>3.5179</v>
      </c>
      <c r="G2325" s="18">
        <v>3.9285999999999999</v>
      </c>
      <c r="H2325" s="18">
        <v>56</v>
      </c>
      <c r="I2325" s="18">
        <v>29.931000000000001</v>
      </c>
      <c r="J2325" s="18">
        <v>108.47320000000001</v>
      </c>
      <c r="K2325" s="18">
        <v>47.414400000000001</v>
      </c>
      <c r="L2325" s="18">
        <v>34.670400000000001</v>
      </c>
      <c r="M2325" s="18">
        <v>128.77699999999999</v>
      </c>
      <c r="N2325" s="18">
        <v>56.289299999999997</v>
      </c>
      <c r="O2325" s="18">
        <v>41.1599</v>
      </c>
      <c r="P2325" s="4">
        <f>IF('Data 1Q Ahead No Spaces'!T2325&lt;5,0,IF('Data 1Q Ahead No Spaces'!T2325&lt;11,1,IF('Data 1Q Ahead No Spaces'!T2325&lt;17,2,3)))</f>
        <v>1</v>
      </c>
      <c r="Q2325" s="18">
        <v>7171.5043999999998</v>
      </c>
      <c r="R2325" s="7">
        <f>VLOOKUP('Data 1Q Ahead No Spaces'!W2325,Industry!$A$2:$B$11,2,FALSE)</f>
        <v>7</v>
      </c>
    </row>
    <row r="2326" spans="1:18" ht="15" customHeight="1" x14ac:dyDescent="0.35">
      <c r="A2326" s="4">
        <f>IF('Data 1Q Ahead No Spaces'!A2326='Data 1Q Ahead No Spaces'!A2325,'Data to Use'!A2325,'Data to Use'!A2325+1)</f>
        <v>52</v>
      </c>
      <c r="B2326" s="18">
        <v>2.3841999999999999</v>
      </c>
      <c r="C2326" s="18">
        <v>3.8155999999999999</v>
      </c>
      <c r="D2326" s="18">
        <v>3.7605</v>
      </c>
      <c r="E2326" s="18">
        <v>6.1455000000000002</v>
      </c>
      <c r="F2326" s="18">
        <v>3.6181999999999999</v>
      </c>
      <c r="G2326" s="18">
        <v>3.8727</v>
      </c>
      <c r="H2326" s="18">
        <v>55</v>
      </c>
      <c r="I2326" s="18">
        <v>30.790800000000001</v>
      </c>
      <c r="J2326" s="18">
        <v>113.33069999999999</v>
      </c>
      <c r="K2326" s="18">
        <v>50.633800000000001</v>
      </c>
      <c r="L2326" s="18">
        <v>37.193899999999999</v>
      </c>
      <c r="M2326" s="18">
        <v>123.82429999999999</v>
      </c>
      <c r="N2326" s="18">
        <v>55.322099999999999</v>
      </c>
      <c r="O2326" s="18">
        <v>40.637799999999999</v>
      </c>
      <c r="P2326" s="4">
        <f>IF('Data 1Q Ahead No Spaces'!T2326&lt;5,0,IF('Data 1Q Ahead No Spaces'!T2326&lt;11,1,IF('Data 1Q Ahead No Spaces'!T2326&lt;17,2,3)))</f>
        <v>1</v>
      </c>
      <c r="Q2326" s="18">
        <v>7591.7690000000002</v>
      </c>
      <c r="R2326" s="7">
        <f>VLOOKUP('Data 1Q Ahead No Spaces'!W2326,Industry!$A$2:$B$11,2,FALSE)</f>
        <v>7</v>
      </c>
    </row>
    <row r="2327" spans="1:18" ht="15" customHeight="1" x14ac:dyDescent="0.35">
      <c r="A2327" s="4">
        <f>IF('Data 1Q Ahead No Spaces'!A2327='Data 1Q Ahead No Spaces'!A2326,'Data to Use'!A2326,'Data to Use'!A2326+1)</f>
        <v>52</v>
      </c>
      <c r="B2327" s="18">
        <v>2.3843999999999999</v>
      </c>
      <c r="C2327" s="18">
        <v>3.8391999999999999</v>
      </c>
      <c r="D2327" s="18">
        <v>3.8029000000000002</v>
      </c>
      <c r="E2327" s="18">
        <v>5.4745999999999997</v>
      </c>
      <c r="F2327" s="18">
        <v>3.2202999999999999</v>
      </c>
      <c r="G2327" s="18">
        <v>3.3220000000000001</v>
      </c>
      <c r="H2327" s="18">
        <v>59</v>
      </c>
      <c r="I2327" s="18">
        <v>29.898599999999998</v>
      </c>
      <c r="J2327" s="18">
        <v>117.9903</v>
      </c>
      <c r="K2327" s="18">
        <v>51.6038</v>
      </c>
      <c r="L2327" s="18">
        <v>37.837800000000001</v>
      </c>
      <c r="M2327" s="18">
        <v>128.64670000000001</v>
      </c>
      <c r="N2327" s="18">
        <v>56.264400000000002</v>
      </c>
      <c r="O2327" s="18">
        <v>41.255200000000002</v>
      </c>
      <c r="P2327" s="4">
        <f>IF('Data 1Q Ahead No Spaces'!T2327&lt;5,0,IF('Data 1Q Ahead No Spaces'!T2327&lt;11,1,IF('Data 1Q Ahead No Spaces'!T2327&lt;17,2,3)))</f>
        <v>1</v>
      </c>
      <c r="Q2327" s="18">
        <v>6755.7</v>
      </c>
      <c r="R2327" s="7">
        <f>VLOOKUP('Data 1Q Ahead No Spaces'!W2327,Industry!$A$2:$B$11,2,FALSE)</f>
        <v>7</v>
      </c>
    </row>
    <row r="2328" spans="1:18" ht="15" customHeight="1" x14ac:dyDescent="0.35">
      <c r="A2328" s="4">
        <f>IF('Data 1Q Ahead No Spaces'!A2328='Data 1Q Ahead No Spaces'!A2327,'Data to Use'!A2327,'Data to Use'!A2327+1)</f>
        <v>52</v>
      </c>
      <c r="B2328" s="18">
        <v>2.2130999999999998</v>
      </c>
      <c r="C2328" s="18">
        <v>3.5838999999999999</v>
      </c>
      <c r="D2328" s="18">
        <v>3.5371999999999999</v>
      </c>
      <c r="E2328" s="18">
        <v>6.1111000000000004</v>
      </c>
      <c r="F2328" s="18">
        <v>2.8148</v>
      </c>
      <c r="G2328" s="18">
        <v>3.7963</v>
      </c>
      <c r="H2328" s="18">
        <v>54</v>
      </c>
      <c r="I2328" s="18">
        <v>32.106299999999997</v>
      </c>
      <c r="J2328" s="18">
        <v>103.298</v>
      </c>
      <c r="K2328" s="18">
        <v>48.427199999999999</v>
      </c>
      <c r="L2328" s="18">
        <v>35.320799999999998</v>
      </c>
      <c r="M2328" s="18">
        <v>113.30549999999999</v>
      </c>
      <c r="N2328" s="18">
        <v>53.118899999999996</v>
      </c>
      <c r="O2328" s="18">
        <v>38.742699999999999</v>
      </c>
      <c r="P2328" s="4">
        <f>IF('Data 1Q Ahead No Spaces'!T2328&lt;5,0,IF('Data 1Q Ahead No Spaces'!T2328&lt;11,1,IF('Data 1Q Ahead No Spaces'!T2328&lt;17,2,3)))</f>
        <v>1</v>
      </c>
      <c r="Q2328" s="18">
        <v>8958.3919000000005</v>
      </c>
      <c r="R2328" s="7">
        <f>VLOOKUP('Data 1Q Ahead No Spaces'!W2328,Industry!$A$2:$B$11,2,FALSE)</f>
        <v>7</v>
      </c>
    </row>
    <row r="2329" spans="1:18" ht="15" customHeight="1" x14ac:dyDescent="0.35">
      <c r="A2329" s="4">
        <f>IF('Data 1Q Ahead No Spaces'!A2329='Data 1Q Ahead No Spaces'!A2328,'Data to Use'!A2328,'Data to Use'!A2328+1)</f>
        <v>52</v>
      </c>
      <c r="B2329" s="18">
        <v>2.2456999999999998</v>
      </c>
      <c r="C2329" s="18">
        <v>3.6473</v>
      </c>
      <c r="D2329" s="18">
        <v>3.6012</v>
      </c>
      <c r="E2329" s="18">
        <v>6.5098000000000003</v>
      </c>
      <c r="F2329" s="18">
        <v>4.4118000000000004</v>
      </c>
      <c r="G2329" s="18">
        <v>4.1372999999999998</v>
      </c>
      <c r="H2329" s="18">
        <v>51</v>
      </c>
      <c r="I2329" s="18">
        <v>32.965200000000003</v>
      </c>
      <c r="J2329" s="18">
        <v>99.122500000000002</v>
      </c>
      <c r="K2329" s="18">
        <v>47.197099999999999</v>
      </c>
      <c r="L2329" s="18">
        <v>34.814399999999999</v>
      </c>
      <c r="M2329" s="18">
        <v>110.0183</v>
      </c>
      <c r="N2329" s="18">
        <v>52.385100000000001</v>
      </c>
      <c r="O2329" s="18">
        <v>38.641300000000001</v>
      </c>
      <c r="P2329" s="4">
        <f>IF('Data 1Q Ahead No Spaces'!T2329&lt;5,0,IF('Data 1Q Ahead No Spaces'!T2329&lt;11,1,IF('Data 1Q Ahead No Spaces'!T2329&lt;17,2,3)))</f>
        <v>1</v>
      </c>
      <c r="Q2329" s="18">
        <v>9768.7486000000008</v>
      </c>
      <c r="R2329" s="7">
        <f>VLOOKUP('Data 1Q Ahead No Spaces'!W2329,Industry!$A$2:$B$11,2,FALSE)</f>
        <v>7</v>
      </c>
    </row>
    <row r="2330" spans="1:18" ht="15" customHeight="1" x14ac:dyDescent="0.35">
      <c r="A2330" s="4">
        <f>IF('Data 1Q Ahead No Spaces'!A2330='Data 1Q Ahead No Spaces'!A2329,'Data to Use'!A2329,'Data to Use'!A2329+1)</f>
        <v>52</v>
      </c>
      <c r="B2330" s="18">
        <v>2.2481</v>
      </c>
      <c r="C2330" s="18">
        <v>3.6105</v>
      </c>
      <c r="D2330" s="18">
        <v>3.5723000000000003</v>
      </c>
      <c r="E2330" s="18">
        <v>7.3403999999999998</v>
      </c>
      <c r="F2330" s="18">
        <v>4.9149000000000003</v>
      </c>
      <c r="G2330" s="18">
        <v>4.7872000000000003</v>
      </c>
      <c r="H2330" s="18">
        <v>47</v>
      </c>
      <c r="I2330" s="18">
        <v>30.540299999999998</v>
      </c>
      <c r="J2330" s="18">
        <v>108.5064</v>
      </c>
      <c r="K2330" s="18">
        <v>49.1676</v>
      </c>
      <c r="L2330" s="18">
        <v>35.628100000000003</v>
      </c>
      <c r="M2330" s="18">
        <v>120.68689999999999</v>
      </c>
      <c r="N2330" s="18">
        <v>54.686900000000001</v>
      </c>
      <c r="O2330" s="18">
        <v>39.627600000000001</v>
      </c>
      <c r="P2330" s="4">
        <f>IF('Data 1Q Ahead No Spaces'!T2330&lt;5,0,IF('Data 1Q Ahead No Spaces'!T2330&lt;11,1,IF('Data 1Q Ahead No Spaces'!T2330&lt;17,2,3)))</f>
        <v>1</v>
      </c>
      <c r="Q2330" s="18">
        <v>9195.6985999999997</v>
      </c>
      <c r="R2330" s="7">
        <f>VLOOKUP('Data 1Q Ahead No Spaces'!W2330,Industry!$A$2:$B$11,2,FALSE)</f>
        <v>7</v>
      </c>
    </row>
    <row r="2331" spans="1:18" ht="15" customHeight="1" x14ac:dyDescent="0.35">
      <c r="A2331" s="4">
        <f>IF('Data 1Q Ahead No Spaces'!A2331='Data 1Q Ahead No Spaces'!A2330,'Data to Use'!A2330,'Data to Use'!A2330+1)</f>
        <v>52</v>
      </c>
      <c r="B2331" s="18">
        <v>2.1017000000000001</v>
      </c>
      <c r="C2331" s="18">
        <v>3.3391000000000002</v>
      </c>
      <c r="D2331" s="18">
        <v>3.2879999999999998</v>
      </c>
      <c r="E2331" s="18">
        <v>5.3967999999999998</v>
      </c>
      <c r="F2331" s="18">
        <v>3.5079000000000002</v>
      </c>
      <c r="G2331" s="18">
        <v>3.4920999999999998</v>
      </c>
      <c r="H2331" s="18">
        <v>63</v>
      </c>
      <c r="I2331" s="18">
        <v>30.366499999999998</v>
      </c>
      <c r="J2331" s="18">
        <v>111.5025</v>
      </c>
      <c r="K2331" s="18">
        <v>50.219799999999999</v>
      </c>
      <c r="L2331" s="18">
        <v>36.194499999999998</v>
      </c>
      <c r="M2331" s="18">
        <v>122.02889999999999</v>
      </c>
      <c r="N2331" s="18">
        <v>54.960799999999999</v>
      </c>
      <c r="O2331" s="18">
        <v>39.611499999999999</v>
      </c>
      <c r="P2331" s="4">
        <f>IF('Data 1Q Ahead No Spaces'!T2331&lt;5,0,IF('Data 1Q Ahead No Spaces'!T2331&lt;11,1,IF('Data 1Q Ahead No Spaces'!T2331&lt;17,2,3)))</f>
        <v>1</v>
      </c>
      <c r="Q2331" s="18">
        <v>8265.1514000000006</v>
      </c>
      <c r="R2331" s="7">
        <f>VLOOKUP('Data 1Q Ahead No Spaces'!W2331,Industry!$A$2:$B$11,2,FALSE)</f>
        <v>7</v>
      </c>
    </row>
    <row r="2332" spans="1:18" ht="15" customHeight="1" x14ac:dyDescent="0.35">
      <c r="A2332" s="4">
        <f>IF('Data 1Q Ahead No Spaces'!A2332='Data 1Q Ahead No Spaces'!A2331,'Data to Use'!A2331,'Data to Use'!A2331+1)</f>
        <v>52</v>
      </c>
      <c r="B2332" s="18">
        <v>1.9948000000000001</v>
      </c>
      <c r="C2332" s="18">
        <v>3.1406000000000001</v>
      </c>
      <c r="D2332" s="18">
        <v>3.0960000000000001</v>
      </c>
      <c r="E2332" s="18">
        <v>7.5777999999999999</v>
      </c>
      <c r="F2332" s="18">
        <v>4.0667</v>
      </c>
      <c r="G2332" s="18">
        <v>4.8666999999999998</v>
      </c>
      <c r="H2332" s="18">
        <v>45</v>
      </c>
      <c r="I2332" s="18">
        <v>31.6173</v>
      </c>
      <c r="J2332" s="18">
        <v>100.2396</v>
      </c>
      <c r="K2332" s="18">
        <v>47.7913</v>
      </c>
      <c r="L2332" s="18">
        <v>33.914299999999997</v>
      </c>
      <c r="M2332" s="18">
        <v>109.7444</v>
      </c>
      <c r="N2332" s="18">
        <v>52.322899999999997</v>
      </c>
      <c r="O2332" s="18">
        <v>37.130099999999999</v>
      </c>
      <c r="P2332" s="4">
        <f>IF('Data 1Q Ahead No Spaces'!T2332&lt;5,0,IF('Data 1Q Ahead No Spaces'!T2332&lt;11,1,IF('Data 1Q Ahead No Spaces'!T2332&lt;17,2,3)))</f>
        <v>1</v>
      </c>
      <c r="Q2332" s="18">
        <v>9374.2224000000006</v>
      </c>
      <c r="R2332" s="7">
        <f>VLOOKUP('Data 1Q Ahead No Spaces'!W2332,Industry!$A$2:$B$11,2,FALSE)</f>
        <v>7</v>
      </c>
    </row>
    <row r="2333" spans="1:18" ht="15" customHeight="1" x14ac:dyDescent="0.35">
      <c r="A2333" s="4">
        <f>IF('Data 1Q Ahead No Spaces'!A2333='Data 1Q Ahead No Spaces'!A2332,'Data to Use'!A2332,'Data to Use'!A2332+1)</f>
        <v>52</v>
      </c>
      <c r="B2333" s="18">
        <v>1.9779</v>
      </c>
      <c r="C2333" s="18">
        <v>3.1408999999999998</v>
      </c>
      <c r="D2333" s="18">
        <v>3.0745</v>
      </c>
      <c r="E2333" s="18">
        <v>7.8810000000000002</v>
      </c>
      <c r="F2333" s="18">
        <v>4.9523999999999999</v>
      </c>
      <c r="G2333" s="18">
        <v>4.9762000000000004</v>
      </c>
      <c r="H2333" s="18">
        <v>42</v>
      </c>
      <c r="I2333" s="18">
        <v>32.760199999999998</v>
      </c>
      <c r="J2333" s="18">
        <v>95.866500000000002</v>
      </c>
      <c r="K2333" s="18">
        <v>46.997599999999998</v>
      </c>
      <c r="L2333" s="18">
        <v>33.434699999999999</v>
      </c>
      <c r="M2333" s="18">
        <v>103.98180000000001</v>
      </c>
      <c r="N2333" s="18">
        <v>50.975999999999999</v>
      </c>
      <c r="O2333" s="18">
        <v>36.265000000000001</v>
      </c>
      <c r="P2333" s="4">
        <f>IF('Data 1Q Ahead No Spaces'!T2333&lt;5,0,IF('Data 1Q Ahead No Spaces'!T2333&lt;11,1,IF('Data 1Q Ahead No Spaces'!T2333&lt;17,2,3)))</f>
        <v>1</v>
      </c>
      <c r="Q2333" s="18">
        <v>9135.2929000000004</v>
      </c>
      <c r="R2333" s="7">
        <f>VLOOKUP('Data 1Q Ahead No Spaces'!W2333,Industry!$A$2:$B$11,2,FALSE)</f>
        <v>7</v>
      </c>
    </row>
    <row r="2334" spans="1:18" ht="15" customHeight="1" x14ac:dyDescent="0.35">
      <c r="A2334" s="4">
        <f>IF('Data 1Q Ahead No Spaces'!A2334='Data 1Q Ahead No Spaces'!A2333,'Data to Use'!A2333,'Data to Use'!A2333+1)</f>
        <v>52</v>
      </c>
      <c r="B2334" s="18">
        <v>2.1169000000000002</v>
      </c>
      <c r="C2334" s="18">
        <v>3.3622000000000001</v>
      </c>
      <c r="D2334" s="18">
        <v>3.3007</v>
      </c>
      <c r="E2334" s="18">
        <v>10.199999999999999</v>
      </c>
      <c r="F2334" s="18">
        <v>-3.8856999999999999</v>
      </c>
      <c r="G2334" s="18">
        <v>6.5713999999999997</v>
      </c>
      <c r="H2334" s="18">
        <v>35</v>
      </c>
      <c r="I2334" s="18">
        <v>35.896799999999999</v>
      </c>
      <c r="J2334" s="18">
        <v>91.076099999999997</v>
      </c>
      <c r="K2334" s="18">
        <v>46.2667</v>
      </c>
      <c r="L2334" s="18">
        <v>34.600499999999997</v>
      </c>
      <c r="M2334" s="18">
        <v>96.850399999999993</v>
      </c>
      <c r="N2334" s="18">
        <v>49.2</v>
      </c>
      <c r="O2334" s="18">
        <v>36.794200000000004</v>
      </c>
      <c r="P2334" s="4">
        <f>IF('Data 1Q Ahead No Spaces'!T2334&lt;5,0,IF('Data 1Q Ahead No Spaces'!T2334&lt;11,1,IF('Data 1Q Ahead No Spaces'!T2334&lt;17,2,3)))</f>
        <v>1</v>
      </c>
      <c r="Q2334" s="18">
        <v>9837.7088999999996</v>
      </c>
      <c r="R2334" s="7">
        <f>VLOOKUP('Data 1Q Ahead No Spaces'!W2334,Industry!$A$2:$B$11,2,FALSE)</f>
        <v>7</v>
      </c>
    </row>
    <row r="2335" spans="1:18" ht="15" customHeight="1" x14ac:dyDescent="0.35">
      <c r="A2335" s="4">
        <f>IF('Data 1Q Ahead No Spaces'!A2335='Data 1Q Ahead No Spaces'!A2334,'Data to Use'!A2334,'Data to Use'!A2334+1)</f>
        <v>52</v>
      </c>
      <c r="B2335" s="18">
        <v>2.077</v>
      </c>
      <c r="C2335" s="18">
        <v>3.294</v>
      </c>
      <c r="D2335" s="18">
        <v>3.2427999999999999</v>
      </c>
      <c r="E2335" s="18">
        <v>9.8157999999999994</v>
      </c>
      <c r="F2335" s="18">
        <v>5.3947000000000003</v>
      </c>
      <c r="G2335" s="18">
        <v>6.3158000000000003</v>
      </c>
      <c r="H2335" s="18">
        <v>38</v>
      </c>
      <c r="I2335" s="18">
        <v>35.626600000000003</v>
      </c>
      <c r="J2335" s="18">
        <v>91.358400000000003</v>
      </c>
      <c r="K2335" s="18">
        <v>46.4161</v>
      </c>
      <c r="L2335" s="18">
        <v>34.597700000000003</v>
      </c>
      <c r="M2335" s="18">
        <v>96.8249</v>
      </c>
      <c r="N2335" s="18">
        <v>49.193399999999997</v>
      </c>
      <c r="O2335" s="18">
        <v>36.667900000000003</v>
      </c>
      <c r="P2335" s="4">
        <f>IF('Data 1Q Ahead No Spaces'!T2335&lt;5,0,IF('Data 1Q Ahead No Spaces'!T2335&lt;11,1,IF('Data 1Q Ahead No Spaces'!T2335&lt;17,2,3)))</f>
        <v>1</v>
      </c>
      <c r="Q2335" s="18">
        <v>10052.9982</v>
      </c>
      <c r="R2335" s="7">
        <f>VLOOKUP('Data 1Q Ahead No Spaces'!W2335,Industry!$A$2:$B$11,2,FALSE)</f>
        <v>7</v>
      </c>
    </row>
    <row r="2336" spans="1:18" ht="15" customHeight="1" x14ac:dyDescent="0.35">
      <c r="A2336" s="4">
        <f>IF('Data 1Q Ahead No Spaces'!A2336='Data 1Q Ahead No Spaces'!A2335,'Data to Use'!A2335,'Data to Use'!A2335+1)</f>
        <v>52</v>
      </c>
      <c r="B2336" s="18">
        <v>1.9155</v>
      </c>
      <c r="C2336" s="18">
        <v>3.0377999999999998</v>
      </c>
      <c r="D2336" s="18">
        <v>2.9838</v>
      </c>
      <c r="E2336" s="18">
        <v>10.6389</v>
      </c>
      <c r="F2336" s="18">
        <v>5.1111000000000004</v>
      </c>
      <c r="G2336" s="18">
        <v>6.8888999999999996</v>
      </c>
      <c r="H2336" s="18">
        <v>36</v>
      </c>
      <c r="I2336" s="18">
        <v>37.182400000000001</v>
      </c>
      <c r="J2336" s="18">
        <v>81.053899999999999</v>
      </c>
      <c r="K2336" s="18">
        <v>43.630099999999999</v>
      </c>
      <c r="L2336" s="18">
        <v>32.040900000000001</v>
      </c>
      <c r="M2336" s="18">
        <v>85.775199999999998</v>
      </c>
      <c r="N2336" s="18">
        <v>46.171500000000002</v>
      </c>
      <c r="O2336" s="18">
        <v>33.907299999999999</v>
      </c>
      <c r="P2336" s="4">
        <f>IF('Data 1Q Ahead No Spaces'!T2336&lt;5,0,IF('Data 1Q Ahead No Spaces'!T2336&lt;11,1,IF('Data 1Q Ahead No Spaces'!T2336&lt;17,2,3)))</f>
        <v>1</v>
      </c>
      <c r="Q2336" s="18">
        <v>12456.485199999999</v>
      </c>
      <c r="R2336" s="7">
        <f>VLOOKUP('Data 1Q Ahead No Spaces'!W2336,Industry!$A$2:$B$11,2,FALSE)</f>
        <v>7</v>
      </c>
    </row>
    <row r="2337" spans="1:18" ht="15" customHeight="1" x14ac:dyDescent="0.35">
      <c r="A2337" s="4">
        <f>IF('Data 1Q Ahead No Spaces'!A2337='Data 1Q Ahead No Spaces'!A2336,'Data to Use'!A2336,'Data to Use'!A2336+1)</f>
        <v>52</v>
      </c>
      <c r="B2337" s="18">
        <v>1.8546</v>
      </c>
      <c r="C2337" s="18">
        <v>2.9039999999999999</v>
      </c>
      <c r="D2337" s="18">
        <v>2.8662000000000001</v>
      </c>
      <c r="E2337" s="18">
        <v>10.8108</v>
      </c>
      <c r="F2337" s="18">
        <v>7.4595000000000002</v>
      </c>
      <c r="G2337" s="18">
        <v>7.0541</v>
      </c>
      <c r="H2337" s="18">
        <v>37</v>
      </c>
      <c r="I2337" s="18">
        <v>37.660600000000002</v>
      </c>
      <c r="J2337" s="18">
        <v>80.773799999999994</v>
      </c>
      <c r="K2337" s="18">
        <v>43.597200000000001</v>
      </c>
      <c r="L2337" s="18">
        <v>32.340600000000002</v>
      </c>
      <c r="M2337" s="18">
        <v>85.272900000000007</v>
      </c>
      <c r="N2337" s="18">
        <v>46.025599999999997</v>
      </c>
      <c r="O2337" s="18">
        <v>34.1419</v>
      </c>
      <c r="P2337" s="4">
        <f>IF('Data 1Q Ahead No Spaces'!T2337&lt;5,0,IF('Data 1Q Ahead No Spaces'!T2337&lt;11,1,IF('Data 1Q Ahead No Spaces'!T2337&lt;17,2,3)))</f>
        <v>1</v>
      </c>
      <c r="Q2337" s="18">
        <v>12063.034900000001</v>
      </c>
      <c r="R2337" s="7">
        <f>VLOOKUP('Data 1Q Ahead No Spaces'!W2337,Industry!$A$2:$B$11,2,FALSE)</f>
        <v>7</v>
      </c>
    </row>
    <row r="2338" spans="1:18" ht="15" customHeight="1" x14ac:dyDescent="0.35">
      <c r="A2338" s="4">
        <f>IF('Data 1Q Ahead No Spaces'!A2338='Data 1Q Ahead No Spaces'!A2337,'Data to Use'!A2337,'Data to Use'!A2337+1)</f>
        <v>52</v>
      </c>
      <c r="B2338" s="18">
        <v>1.9132</v>
      </c>
      <c r="C2338" s="18">
        <v>2.9618000000000002</v>
      </c>
      <c r="D2338" s="18">
        <v>2.9392</v>
      </c>
      <c r="E2338" s="18">
        <v>10.538499999999999</v>
      </c>
      <c r="F2338" s="18">
        <v>6.9486999999999997</v>
      </c>
      <c r="G2338" s="18">
        <v>6.9486999999999997</v>
      </c>
      <c r="H2338" s="18">
        <v>39</v>
      </c>
      <c r="I2338" s="18">
        <v>37.256999999999998</v>
      </c>
      <c r="J2338" s="18">
        <v>84.426699999999997</v>
      </c>
      <c r="K2338" s="18">
        <v>44.605800000000002</v>
      </c>
      <c r="L2338" s="18">
        <v>33.462200000000003</v>
      </c>
      <c r="M2338" s="18">
        <v>89.272999999999996</v>
      </c>
      <c r="N2338" s="18">
        <v>47.1663</v>
      </c>
      <c r="O2338" s="18">
        <v>35.383000000000003</v>
      </c>
      <c r="P2338" s="4">
        <f>IF('Data 1Q Ahead No Spaces'!T2338&lt;5,0,IF('Data 1Q Ahead No Spaces'!T2338&lt;11,1,IF('Data 1Q Ahead No Spaces'!T2338&lt;17,2,3)))</f>
        <v>1</v>
      </c>
      <c r="Q2338" s="18">
        <v>12968.115900000001</v>
      </c>
      <c r="R2338" s="7">
        <f>VLOOKUP('Data 1Q Ahead No Spaces'!W2338,Industry!$A$2:$B$11,2,FALSE)</f>
        <v>7</v>
      </c>
    </row>
    <row r="2339" spans="1:18" ht="15" customHeight="1" x14ac:dyDescent="0.35">
      <c r="A2339" s="4">
        <f>IF('Data 1Q Ahead No Spaces'!A2339='Data 1Q Ahead No Spaces'!A2338,'Data to Use'!A2338,'Data to Use'!A2338+1)</f>
        <v>52</v>
      </c>
      <c r="B2339" s="18">
        <v>1.7772999999999999</v>
      </c>
      <c r="C2339" s="18">
        <v>2.7416999999999998</v>
      </c>
      <c r="D2339" s="18">
        <v>2.7208000000000001</v>
      </c>
      <c r="E2339" s="18">
        <v>10.7179</v>
      </c>
      <c r="F2339" s="18">
        <v>6.5896999999999997</v>
      </c>
      <c r="G2339" s="18">
        <v>7</v>
      </c>
      <c r="H2339" s="18">
        <v>39</v>
      </c>
      <c r="I2339" s="18">
        <v>38.817799999999998</v>
      </c>
      <c r="J2339" s="18">
        <v>63.160800000000002</v>
      </c>
      <c r="K2339" s="18">
        <v>34.942700000000002</v>
      </c>
      <c r="L2339" s="18">
        <v>26.0168</v>
      </c>
      <c r="M2339" s="18">
        <v>80.755200000000002</v>
      </c>
      <c r="N2339" s="18">
        <v>44.676600000000001</v>
      </c>
      <c r="O2339" s="18">
        <v>33.264200000000002</v>
      </c>
      <c r="P2339" s="4">
        <f>IF('Data 1Q Ahead No Spaces'!T2339&lt;5,0,IF('Data 1Q Ahead No Spaces'!T2339&lt;11,1,IF('Data 1Q Ahead No Spaces'!T2339&lt;17,2,3)))</f>
        <v>1</v>
      </c>
      <c r="Q2339" s="18">
        <v>13878.661</v>
      </c>
      <c r="R2339" s="7">
        <f>VLOOKUP('Data 1Q Ahead No Spaces'!W2339,Industry!$A$2:$B$11,2,FALSE)</f>
        <v>7</v>
      </c>
    </row>
    <row r="2340" spans="1:18" ht="15" customHeight="1" x14ac:dyDescent="0.35">
      <c r="A2340" s="4">
        <f>IF('Data 1Q Ahead No Spaces'!A2340='Data 1Q Ahead No Spaces'!A2339,'Data to Use'!A2339,'Data to Use'!A2339+1)</f>
        <v>52</v>
      </c>
      <c r="B2340" s="18">
        <v>2.1072000000000002</v>
      </c>
      <c r="C2340" s="18">
        <v>3.2547999999999999</v>
      </c>
      <c r="D2340" s="18">
        <v>3.2317999999999998</v>
      </c>
      <c r="E2340" s="18">
        <v>10.8</v>
      </c>
      <c r="F2340" s="18">
        <v>4.7249999999999996</v>
      </c>
      <c r="G2340" s="18">
        <v>6.95</v>
      </c>
      <c r="H2340" s="18">
        <v>40</v>
      </c>
      <c r="I2340" s="18">
        <v>36.525599999999997</v>
      </c>
      <c r="J2340" s="18">
        <v>75.032600000000002</v>
      </c>
      <c r="K2340" s="18">
        <v>39.0867</v>
      </c>
      <c r="L2340" s="18">
        <v>29.115200000000002</v>
      </c>
      <c r="M2340" s="18">
        <v>91.964500000000001</v>
      </c>
      <c r="N2340" s="18">
        <v>47.906999999999996</v>
      </c>
      <c r="O2340" s="18">
        <v>35.685400000000001</v>
      </c>
      <c r="P2340" s="4">
        <f>IF('Data 1Q Ahead No Spaces'!T2340&lt;5,0,IF('Data 1Q Ahead No Spaces'!T2340&lt;11,1,IF('Data 1Q Ahead No Spaces'!T2340&lt;17,2,3)))</f>
        <v>1</v>
      </c>
      <c r="Q2340" s="18">
        <v>14287.8573</v>
      </c>
      <c r="R2340" s="7">
        <f>VLOOKUP('Data 1Q Ahead No Spaces'!W2340,Industry!$A$2:$B$11,2,FALSE)</f>
        <v>7</v>
      </c>
    </row>
    <row r="2341" spans="1:18" ht="15" customHeight="1" x14ac:dyDescent="0.35">
      <c r="A2341" s="4">
        <f>IF('Data 1Q Ahead No Spaces'!A2341='Data 1Q Ahead No Spaces'!A2340,'Data to Use'!A2340,'Data to Use'!A2340+1)</f>
        <v>52</v>
      </c>
      <c r="B2341" s="18">
        <v>1.9971000000000001</v>
      </c>
      <c r="C2341" s="18">
        <v>3.0987999999999998</v>
      </c>
      <c r="D2341" s="18">
        <v>3.0754999999999999</v>
      </c>
      <c r="E2341" s="18">
        <v>25.212536409999998</v>
      </c>
      <c r="F2341" s="18">
        <v>16.193109969999998</v>
      </c>
      <c r="G2341" s="18">
        <v>20.831923459999999</v>
      </c>
      <c r="H2341" s="18">
        <v>126.3117096</v>
      </c>
      <c r="I2341" s="18">
        <v>37.133800000000001</v>
      </c>
      <c r="J2341" s="18">
        <v>73.372900000000001</v>
      </c>
      <c r="K2341" s="18">
        <v>38.806199999999997</v>
      </c>
      <c r="L2341" s="18">
        <v>28.895399999999999</v>
      </c>
      <c r="M2341" s="18">
        <v>89.075400000000002</v>
      </c>
      <c r="N2341" s="18">
        <v>47.1111</v>
      </c>
      <c r="O2341" s="18">
        <v>35.079300000000003</v>
      </c>
      <c r="P2341" s="4">
        <f>IF('Data 1Q Ahead No Spaces'!T2341&lt;5,0,IF('Data 1Q Ahead No Spaces'!T2341&lt;11,1,IF('Data 1Q Ahead No Spaces'!T2341&lt;17,2,3)))</f>
        <v>1</v>
      </c>
      <c r="Q2341" s="18">
        <v>15481.8485</v>
      </c>
      <c r="R2341" s="7">
        <f>VLOOKUP('Data 1Q Ahead No Spaces'!W2341,Industry!$A$2:$B$11,2,FALSE)</f>
        <v>7</v>
      </c>
    </row>
    <row r="2342" spans="1:18" ht="15" customHeight="1" x14ac:dyDescent="0.35">
      <c r="A2342" s="4">
        <f>IF('Data 1Q Ahead No Spaces'!A2342='Data 1Q Ahead No Spaces'!A2341,'Data to Use'!A2341,'Data to Use'!A2341+1)</f>
        <v>52</v>
      </c>
      <c r="B2342" s="18">
        <v>1.8439999999999999</v>
      </c>
      <c r="C2342" s="18">
        <v>2.8557999999999999</v>
      </c>
      <c r="D2342" s="18">
        <v>2.8317999999999999</v>
      </c>
      <c r="E2342" s="18">
        <v>25.212536409999998</v>
      </c>
      <c r="F2342" s="18">
        <v>16.193109969999998</v>
      </c>
      <c r="G2342" s="18">
        <v>20.831923459999999</v>
      </c>
      <c r="H2342" s="18">
        <v>126.3117096</v>
      </c>
      <c r="I2342" s="18">
        <v>38.452199999999998</v>
      </c>
      <c r="J2342" s="18">
        <v>69.451300000000003</v>
      </c>
      <c r="K2342" s="18">
        <v>38.112000000000002</v>
      </c>
      <c r="L2342" s="18">
        <v>28.278199999999998</v>
      </c>
      <c r="M2342" s="18">
        <v>82.229399999999998</v>
      </c>
      <c r="N2342" s="18">
        <v>45.124099999999999</v>
      </c>
      <c r="O2342" s="18">
        <v>33.480899999999998</v>
      </c>
      <c r="P2342" s="4">
        <f>IF('Data 1Q Ahead No Spaces'!T2342&lt;5,0,IF('Data 1Q Ahead No Spaces'!T2342&lt;11,1,IF('Data 1Q Ahead No Spaces'!T2342&lt;17,2,3)))</f>
        <v>1</v>
      </c>
      <c r="Q2342" s="18">
        <v>15066.6188</v>
      </c>
      <c r="R2342" s="7">
        <f>VLOOKUP('Data 1Q Ahead No Spaces'!W2342,Industry!$A$2:$B$11,2,FALSE)</f>
        <v>7</v>
      </c>
    </row>
    <row r="2343" spans="1:18" ht="15" customHeight="1" x14ac:dyDescent="0.35">
      <c r="A2343" s="4">
        <f>IF('Data 1Q Ahead No Spaces'!A2343='Data 1Q Ahead No Spaces'!A2342,'Data to Use'!A2342,'Data to Use'!A2342+1)</f>
        <v>52</v>
      </c>
      <c r="B2343" s="18">
        <v>1.7536</v>
      </c>
      <c r="C2343" s="18">
        <v>2.7019000000000002</v>
      </c>
      <c r="D2343" s="18">
        <v>2.6861999999999999</v>
      </c>
      <c r="E2343" s="18">
        <v>12.1</v>
      </c>
      <c r="F2343" s="18">
        <v>6.2249999999999996</v>
      </c>
      <c r="G2343" s="18">
        <v>7.9749999999999996</v>
      </c>
      <c r="H2343" s="18">
        <v>40</v>
      </c>
      <c r="I2343" s="18">
        <v>38.037700000000001</v>
      </c>
      <c r="J2343" s="18">
        <v>68.691999999999993</v>
      </c>
      <c r="K2343" s="18">
        <v>38.195399999999999</v>
      </c>
      <c r="L2343" s="18">
        <v>27.646799999999999</v>
      </c>
      <c r="M2343" s="18">
        <v>79.843800000000002</v>
      </c>
      <c r="N2343" s="18">
        <v>44.3962</v>
      </c>
      <c r="O2343" s="18">
        <v>32.135100000000001</v>
      </c>
      <c r="P2343" s="4">
        <f>IF('Data 1Q Ahead No Spaces'!T2343&lt;5,0,IF('Data 1Q Ahead No Spaces'!T2343&lt;11,1,IF('Data 1Q Ahead No Spaces'!T2343&lt;17,2,3)))</f>
        <v>1</v>
      </c>
      <c r="Q2343" s="18">
        <v>15448.030699999999</v>
      </c>
      <c r="R2343" s="7">
        <f>VLOOKUP('Data 1Q Ahead No Spaces'!W2343,Industry!$A$2:$B$11,2,FALSE)</f>
        <v>7</v>
      </c>
    </row>
    <row r="2344" spans="1:18" ht="15" customHeight="1" x14ac:dyDescent="0.35">
      <c r="A2344" s="4">
        <f>IF('Data 1Q Ahead No Spaces'!A2344='Data 1Q Ahead No Spaces'!A2343,'Data to Use'!A2343,'Data to Use'!A2343+1)</f>
        <v>52</v>
      </c>
      <c r="B2344" s="18">
        <v>1.6806999999999999</v>
      </c>
      <c r="C2344" s="18">
        <v>2.6867000000000001</v>
      </c>
      <c r="D2344" s="18">
        <v>2.5518000000000001</v>
      </c>
      <c r="E2344" s="18">
        <v>25.212536409999998</v>
      </c>
      <c r="F2344" s="18">
        <v>16.193109969999998</v>
      </c>
      <c r="G2344" s="18">
        <v>20.831923459999999</v>
      </c>
      <c r="H2344" s="18">
        <v>126.3117096</v>
      </c>
      <c r="I2344" s="18">
        <v>37.193800000000003</v>
      </c>
      <c r="J2344" s="18">
        <v>71.296300000000002</v>
      </c>
      <c r="K2344" s="18">
        <v>38.7498</v>
      </c>
      <c r="L2344" s="18">
        <v>27.890599999999999</v>
      </c>
      <c r="M2344" s="18">
        <v>83.991200000000006</v>
      </c>
      <c r="N2344" s="18">
        <v>45.6496</v>
      </c>
      <c r="O2344" s="18">
        <v>32.856700000000004</v>
      </c>
      <c r="P2344" s="4">
        <f>IF('Data 1Q Ahead No Spaces'!T2344&lt;5,0,IF('Data 1Q Ahead No Spaces'!T2344&lt;11,1,IF('Data 1Q Ahead No Spaces'!T2344&lt;17,2,3)))</f>
        <v>1</v>
      </c>
      <c r="Q2344" s="18">
        <v>17071.0628</v>
      </c>
      <c r="R2344" s="7">
        <f>VLOOKUP('Data 1Q Ahead No Spaces'!W2344,Industry!$A$2:$B$11,2,FALSE)</f>
        <v>7</v>
      </c>
    </row>
    <row r="2345" spans="1:18" ht="15" customHeight="1" x14ac:dyDescent="0.35">
      <c r="A2345" s="4">
        <f>IF('Data 1Q Ahead No Spaces'!A2345='Data 1Q Ahead No Spaces'!A2344,'Data to Use'!A2344,'Data to Use'!A2344+1)</f>
        <v>52</v>
      </c>
      <c r="B2345" s="18">
        <v>1.6713</v>
      </c>
      <c r="C2345" s="18">
        <v>2.5319000000000003</v>
      </c>
      <c r="D2345" s="18">
        <v>2.5082</v>
      </c>
      <c r="E2345" s="18">
        <v>13.815799999999999</v>
      </c>
      <c r="F2345" s="18">
        <v>6.4047999999999998</v>
      </c>
      <c r="G2345" s="18">
        <v>9.3157999999999994</v>
      </c>
      <c r="H2345" s="18">
        <v>38</v>
      </c>
      <c r="I2345" s="18">
        <v>38.856400000000001</v>
      </c>
      <c r="J2345" s="18">
        <v>64.104299999999995</v>
      </c>
      <c r="K2345" s="18">
        <v>35.878599999999999</v>
      </c>
      <c r="L2345" s="18">
        <v>26.1586</v>
      </c>
      <c r="M2345" s="18">
        <v>78.670400000000001</v>
      </c>
      <c r="N2345" s="18">
        <v>44.030999999999999</v>
      </c>
      <c r="O2345" s="18">
        <v>32.102499999999999</v>
      </c>
      <c r="P2345" s="4">
        <f>IF('Data 1Q Ahead No Spaces'!T2345&lt;5,0,IF('Data 1Q Ahead No Spaces'!T2345&lt;11,1,IF('Data 1Q Ahead No Spaces'!T2345&lt;17,2,3)))</f>
        <v>1</v>
      </c>
      <c r="Q2345" s="18">
        <v>17819.9025</v>
      </c>
      <c r="R2345" s="7">
        <f>VLOOKUP('Data 1Q Ahead No Spaces'!W2345,Industry!$A$2:$B$11,2,FALSE)</f>
        <v>7</v>
      </c>
    </row>
    <row r="2346" spans="1:18" ht="15" customHeight="1" x14ac:dyDescent="0.35">
      <c r="A2346" s="4">
        <f>IF('Data 1Q Ahead No Spaces'!A2346='Data 1Q Ahead No Spaces'!A2345,'Data to Use'!A2345,'Data to Use'!A2345+1)</f>
        <v>52</v>
      </c>
      <c r="B2346" s="18">
        <v>1.6513</v>
      </c>
      <c r="C2346" s="18">
        <v>2.4778000000000002</v>
      </c>
      <c r="D2346" s="18">
        <v>2.4626999999999999</v>
      </c>
      <c r="E2346" s="18">
        <v>13.2927</v>
      </c>
      <c r="F2346" s="18">
        <v>5.7446999999999999</v>
      </c>
      <c r="G2346" s="18">
        <v>9.0488</v>
      </c>
      <c r="H2346" s="18">
        <v>41</v>
      </c>
      <c r="I2346" s="18">
        <v>39.385599999999997</v>
      </c>
      <c r="J2346" s="18">
        <v>57.669899999999998</v>
      </c>
      <c r="K2346" s="18">
        <v>32.538499999999999</v>
      </c>
      <c r="L2346" s="18">
        <v>23.793700000000001</v>
      </c>
      <c r="M2346" s="18">
        <v>77.236099999999993</v>
      </c>
      <c r="N2346" s="18">
        <v>43.578099999999999</v>
      </c>
      <c r="O2346" s="18">
        <v>31.866399999999999</v>
      </c>
      <c r="P2346" s="4">
        <f>IF('Data 1Q Ahead No Spaces'!T2346&lt;5,0,IF('Data 1Q Ahead No Spaces'!T2346&lt;11,1,IF('Data 1Q Ahead No Spaces'!T2346&lt;17,2,3)))</f>
        <v>1</v>
      </c>
      <c r="Q2346" s="18">
        <v>17407.331999999999</v>
      </c>
      <c r="R2346" s="7">
        <f>VLOOKUP('Data 1Q Ahead No Spaces'!W2346,Industry!$A$2:$B$11,2,FALSE)</f>
        <v>7</v>
      </c>
    </row>
    <row r="2347" spans="1:18" ht="15" customHeight="1" x14ac:dyDescent="0.35">
      <c r="A2347" s="4">
        <f>IF('Data 1Q Ahead No Spaces'!A2347='Data 1Q Ahead No Spaces'!A2346,'Data to Use'!A2346,'Data to Use'!A2346+1)</f>
        <v>52</v>
      </c>
      <c r="B2347" s="18">
        <v>1.4715</v>
      </c>
      <c r="C2347" s="18">
        <v>2.1905000000000001</v>
      </c>
      <c r="D2347" s="18">
        <v>2.1753</v>
      </c>
      <c r="E2347" s="18">
        <v>14.3947</v>
      </c>
      <c r="F2347" s="18">
        <v>6.4650999999999996</v>
      </c>
      <c r="G2347" s="18">
        <v>9.8421000000000003</v>
      </c>
      <c r="H2347" s="18">
        <v>38</v>
      </c>
      <c r="I2347" s="18">
        <v>41.134999999999998</v>
      </c>
      <c r="J2347" s="18">
        <v>60.046799999999998</v>
      </c>
      <c r="K2347" s="18">
        <v>35.851199999999999</v>
      </c>
      <c r="L2347" s="18">
        <v>25.849</v>
      </c>
      <c r="M2347" s="18">
        <v>67.488799999999998</v>
      </c>
      <c r="N2347" s="18">
        <v>40.294499999999999</v>
      </c>
      <c r="O2347" s="18">
        <v>29.052600000000002</v>
      </c>
      <c r="P2347" s="4">
        <f>IF('Data 1Q Ahead No Spaces'!T2347&lt;5,0,IF('Data 1Q Ahead No Spaces'!T2347&lt;11,1,IF('Data 1Q Ahead No Spaces'!T2347&lt;17,2,3)))</f>
        <v>1</v>
      </c>
      <c r="Q2347" s="18">
        <v>19102.7048</v>
      </c>
      <c r="R2347" s="7">
        <f>VLOOKUP('Data 1Q Ahead No Spaces'!W2347,Industry!$A$2:$B$11,2,FALSE)</f>
        <v>7</v>
      </c>
    </row>
    <row r="2348" spans="1:18" ht="15" customHeight="1" x14ac:dyDescent="0.35">
      <c r="A2348" s="4">
        <f>IF('Data 1Q Ahead No Spaces'!A2348='Data 1Q Ahead No Spaces'!A2347,'Data to Use'!A2347,'Data to Use'!A2347+1)</f>
        <v>52</v>
      </c>
      <c r="B2348" s="18">
        <v>1.431</v>
      </c>
      <c r="C2348" s="18">
        <v>2.1227</v>
      </c>
      <c r="D2348" s="18">
        <v>2.0985</v>
      </c>
      <c r="E2348" s="18">
        <v>15.026300000000001</v>
      </c>
      <c r="F2348" s="18">
        <v>6.1590999999999996</v>
      </c>
      <c r="G2348" s="18">
        <v>10.3421</v>
      </c>
      <c r="H2348" s="18">
        <v>38</v>
      </c>
      <c r="I2348" s="18">
        <v>41.019599999999997</v>
      </c>
      <c r="J2348" s="18">
        <v>62.416200000000003</v>
      </c>
      <c r="K2348" s="18">
        <v>37.529899999999998</v>
      </c>
      <c r="L2348" s="18">
        <v>26.850999999999999</v>
      </c>
      <c r="M2348" s="18">
        <v>66.310699999999997</v>
      </c>
      <c r="N2348" s="18">
        <v>39.871600000000001</v>
      </c>
      <c r="O2348" s="18">
        <v>28.526399999999999</v>
      </c>
      <c r="P2348" s="4">
        <f>IF('Data 1Q Ahead No Spaces'!T2348&lt;5,0,IF('Data 1Q Ahead No Spaces'!T2348&lt;11,1,IF('Data 1Q Ahead No Spaces'!T2348&lt;17,2,3)))</f>
        <v>1</v>
      </c>
      <c r="Q2348" s="18">
        <v>19036.673999999999</v>
      </c>
      <c r="R2348" s="7">
        <f>VLOOKUP('Data 1Q Ahead No Spaces'!W2348,Industry!$A$2:$B$11,2,FALSE)</f>
        <v>7</v>
      </c>
    </row>
    <row r="2349" spans="1:18" ht="15" customHeight="1" x14ac:dyDescent="0.35">
      <c r="A2349" s="4">
        <f>IF('Data 1Q Ahead No Spaces'!A2349='Data 1Q Ahead No Spaces'!A2348,'Data to Use'!A2348,'Data to Use'!A2348+1)</f>
        <v>52</v>
      </c>
      <c r="B2349" s="18">
        <v>1.6518000000000002</v>
      </c>
      <c r="C2349" s="18">
        <v>2.4276</v>
      </c>
      <c r="D2349" s="18">
        <v>2.4106999999999998</v>
      </c>
      <c r="E2349" s="18">
        <v>15.3421</v>
      </c>
      <c r="F2349" s="18">
        <v>6.6222000000000003</v>
      </c>
      <c r="G2349" s="18">
        <v>10.5526</v>
      </c>
      <c r="H2349" s="18">
        <v>38</v>
      </c>
      <c r="I2349" s="18">
        <v>38.023499999999999</v>
      </c>
      <c r="J2349" s="18">
        <v>72.365300000000005</v>
      </c>
      <c r="K2349" s="18">
        <v>40.305900000000001</v>
      </c>
      <c r="L2349" s="18">
        <v>28.932600000000001</v>
      </c>
      <c r="M2349" s="18">
        <v>79.540099999999995</v>
      </c>
      <c r="N2349" s="18">
        <v>44.302100000000003</v>
      </c>
      <c r="O2349" s="18">
        <v>31.801200000000001</v>
      </c>
      <c r="P2349" s="4">
        <f>IF('Data 1Q Ahead No Spaces'!T2349&lt;5,0,IF('Data 1Q Ahead No Spaces'!T2349&lt;11,1,IF('Data 1Q Ahead No Spaces'!T2349&lt;17,2,3)))</f>
        <v>1</v>
      </c>
      <c r="Q2349" s="18">
        <v>20065.5409</v>
      </c>
      <c r="R2349" s="7">
        <f>VLOOKUP('Data 1Q Ahead No Spaces'!W2349,Industry!$A$2:$B$11,2,FALSE)</f>
        <v>7</v>
      </c>
    </row>
    <row r="2350" spans="1:18" ht="15" customHeight="1" x14ac:dyDescent="0.35">
      <c r="A2350" s="4">
        <f>IF('Data 1Q Ahead No Spaces'!A2350='Data 1Q Ahead No Spaces'!A2349,'Data to Use'!A2349,'Data to Use'!A2349+1)</f>
        <v>52</v>
      </c>
      <c r="B2350" s="18">
        <v>1.5819000000000001</v>
      </c>
      <c r="C2350" s="18">
        <v>2.3081999999999998</v>
      </c>
      <c r="D2350" s="18">
        <v>2.2944</v>
      </c>
      <c r="E2350" s="18">
        <v>15.2195</v>
      </c>
      <c r="F2350" s="18">
        <v>5.9</v>
      </c>
      <c r="G2350" s="18">
        <v>10.6098</v>
      </c>
      <c r="H2350" s="18">
        <v>41</v>
      </c>
      <c r="I2350" s="18">
        <v>39.5886</v>
      </c>
      <c r="J2350" s="18">
        <v>67.014200000000002</v>
      </c>
      <c r="K2350" s="18">
        <v>38.7864</v>
      </c>
      <c r="L2350" s="18">
        <v>27.81</v>
      </c>
      <c r="M2350" s="18">
        <v>72.777299999999997</v>
      </c>
      <c r="N2350" s="18">
        <v>42.122</v>
      </c>
      <c r="O2350" s="18">
        <v>30.201599999999999</v>
      </c>
      <c r="P2350" s="4">
        <f>IF('Data 1Q Ahead No Spaces'!T2350&lt;5,0,IF('Data 1Q Ahead No Spaces'!T2350&lt;11,1,IF('Data 1Q Ahead No Spaces'!T2350&lt;17,2,3)))</f>
        <v>1</v>
      </c>
      <c r="Q2350" s="18">
        <v>23026.361499999999</v>
      </c>
      <c r="R2350" s="7">
        <f>VLOOKUP('Data 1Q Ahead No Spaces'!W2350,Industry!$A$2:$B$11,2,FALSE)</f>
        <v>7</v>
      </c>
    </row>
    <row r="2351" spans="1:18" ht="15" customHeight="1" x14ac:dyDescent="0.35">
      <c r="A2351" s="4">
        <f>IF('Data 1Q Ahead No Spaces'!A2351='Data 1Q Ahead No Spaces'!A2350,'Data to Use'!A2350,'Data to Use'!A2350+1)</f>
        <v>52</v>
      </c>
      <c r="B2351" s="18">
        <v>1.6313</v>
      </c>
      <c r="C2351" s="18">
        <v>2.3643999999999998</v>
      </c>
      <c r="D2351" s="18">
        <v>2.3491</v>
      </c>
      <c r="E2351" s="18">
        <v>15</v>
      </c>
      <c r="F2351" s="18">
        <v>5.5556000000000001</v>
      </c>
      <c r="G2351" s="18">
        <v>10.545500000000001</v>
      </c>
      <c r="H2351" s="18">
        <v>44</v>
      </c>
      <c r="I2351" s="18">
        <v>38.130299999999998</v>
      </c>
      <c r="J2351" s="18">
        <v>65.311700000000002</v>
      </c>
      <c r="K2351" s="18">
        <v>36.6447</v>
      </c>
      <c r="L2351" s="18">
        <v>26.209700000000002</v>
      </c>
      <c r="M2351" s="18">
        <v>78.229399999999998</v>
      </c>
      <c r="N2351" s="18">
        <v>43.892499999999998</v>
      </c>
      <c r="O2351" s="18">
        <v>31.393599999999999</v>
      </c>
      <c r="P2351" s="4">
        <f>IF('Data 1Q Ahead No Spaces'!T2351&lt;5,0,IF('Data 1Q Ahead No Spaces'!T2351&lt;11,1,IF('Data 1Q Ahead No Spaces'!T2351&lt;17,2,3)))</f>
        <v>1</v>
      </c>
      <c r="Q2351" s="18">
        <v>26460.705399999999</v>
      </c>
      <c r="R2351" s="7">
        <f>VLOOKUP('Data 1Q Ahead No Spaces'!W2351,Industry!$A$2:$B$11,2,FALSE)</f>
        <v>7</v>
      </c>
    </row>
    <row r="2352" spans="1:18" ht="15" customHeight="1" x14ac:dyDescent="0.35">
      <c r="A2352" s="4">
        <f>IF('Data 1Q Ahead No Spaces'!A2352='Data 1Q Ahead No Spaces'!A2351,'Data to Use'!A2351,'Data to Use'!A2351+1)</f>
        <v>52</v>
      </c>
      <c r="B2352" s="18">
        <v>1.6328</v>
      </c>
      <c r="C2352" s="18">
        <v>2.3511000000000002</v>
      </c>
      <c r="D2352" s="18">
        <v>2.3416000000000001</v>
      </c>
      <c r="E2352" s="18">
        <v>13.8</v>
      </c>
      <c r="F2352" s="18">
        <v>4.8814000000000002</v>
      </c>
      <c r="G2352" s="18">
        <v>9.66</v>
      </c>
      <c r="H2352" s="18">
        <v>50</v>
      </c>
      <c r="I2352" s="18">
        <v>38.424700000000001</v>
      </c>
      <c r="J2352" s="18">
        <v>61.5779</v>
      </c>
      <c r="K2352" s="18">
        <v>34.842100000000002</v>
      </c>
      <c r="L2352" s="18">
        <v>25.138200000000001</v>
      </c>
      <c r="M2352" s="18">
        <v>76.734399999999994</v>
      </c>
      <c r="N2352" s="18">
        <v>43.417900000000003</v>
      </c>
      <c r="O2352" s="18">
        <v>31.325700000000001</v>
      </c>
      <c r="P2352" s="4">
        <f>IF('Data 1Q Ahead No Spaces'!T2352&lt;5,0,IF('Data 1Q Ahead No Spaces'!T2352&lt;11,1,IF('Data 1Q Ahead No Spaces'!T2352&lt;17,2,3)))</f>
        <v>1</v>
      </c>
      <c r="Q2352" s="18">
        <v>27986.9539</v>
      </c>
      <c r="R2352" s="7">
        <f>VLOOKUP('Data 1Q Ahead No Spaces'!W2352,Industry!$A$2:$B$11,2,FALSE)</f>
        <v>7</v>
      </c>
    </row>
    <row r="2353" spans="1:18" ht="15" customHeight="1" x14ac:dyDescent="0.35">
      <c r="A2353" s="4">
        <f>IF('Data 1Q Ahead No Spaces'!A2353='Data 1Q Ahead No Spaces'!A2352,'Data to Use'!A2352,'Data to Use'!A2352+1)</f>
        <v>52</v>
      </c>
      <c r="B2353" s="18">
        <v>1.6970000000000001</v>
      </c>
      <c r="C2353" s="18">
        <v>2.4317000000000002</v>
      </c>
      <c r="D2353" s="18">
        <v>2.4205000000000001</v>
      </c>
      <c r="E2353" s="18">
        <v>15.085100000000001</v>
      </c>
      <c r="F2353" s="18">
        <v>6.2930999999999999</v>
      </c>
      <c r="G2353" s="18">
        <v>10.617000000000001</v>
      </c>
      <c r="H2353" s="18">
        <v>47</v>
      </c>
      <c r="I2353" s="18">
        <v>37.207099999999997</v>
      </c>
      <c r="J2353" s="18">
        <v>64.505700000000004</v>
      </c>
      <c r="K2353" s="18">
        <v>35.370800000000003</v>
      </c>
      <c r="L2353" s="18">
        <v>25.585699999999999</v>
      </c>
      <c r="M2353" s="18">
        <v>82.369900000000001</v>
      </c>
      <c r="N2353" s="18">
        <v>45.166400000000003</v>
      </c>
      <c r="O2353" s="18">
        <v>32.671399999999998</v>
      </c>
      <c r="P2353" s="4">
        <f>IF('Data 1Q Ahead No Spaces'!T2353&lt;5,0,IF('Data 1Q Ahead No Spaces'!T2353&lt;11,1,IF('Data 1Q Ahead No Spaces'!T2353&lt;17,2,3)))</f>
        <v>1</v>
      </c>
      <c r="Q2353" s="18">
        <v>26373.8449</v>
      </c>
      <c r="R2353" s="7">
        <f>VLOOKUP('Data 1Q Ahead No Spaces'!W2353,Industry!$A$2:$B$11,2,FALSE)</f>
        <v>7</v>
      </c>
    </row>
    <row r="2354" spans="1:18" ht="15" customHeight="1" x14ac:dyDescent="0.35">
      <c r="A2354" s="4">
        <f>IF('Data 1Q Ahead No Spaces'!A2354='Data 1Q Ahead No Spaces'!A2353,'Data to Use'!A2353,'Data to Use'!A2353+1)</f>
        <v>52</v>
      </c>
      <c r="B2354" s="18">
        <v>1.6179000000000001</v>
      </c>
      <c r="C2354" s="18">
        <v>2.3037999999999998</v>
      </c>
      <c r="D2354" s="18">
        <v>2.2902</v>
      </c>
      <c r="E2354" s="18">
        <v>14.711500000000001</v>
      </c>
      <c r="F2354" s="18">
        <v>6.2096999999999998</v>
      </c>
      <c r="G2354" s="18">
        <v>10.557700000000001</v>
      </c>
      <c r="H2354" s="18">
        <v>52</v>
      </c>
      <c r="I2354" s="18">
        <v>39.305500000000002</v>
      </c>
      <c r="J2354" s="18">
        <v>61.356000000000002</v>
      </c>
      <c r="K2354" s="18">
        <v>34.712800000000001</v>
      </c>
      <c r="L2354" s="18">
        <v>25.464400000000001</v>
      </c>
      <c r="M2354" s="18">
        <v>76.753500000000003</v>
      </c>
      <c r="N2354" s="18">
        <v>43.423999999999999</v>
      </c>
      <c r="O2354" s="18">
        <v>31.854700000000001</v>
      </c>
      <c r="P2354" s="4">
        <f>IF('Data 1Q Ahead No Spaces'!T2354&lt;5,0,IF('Data 1Q Ahead No Spaces'!T2354&lt;11,1,IF('Data 1Q Ahead No Spaces'!T2354&lt;17,2,3)))</f>
        <v>1</v>
      </c>
      <c r="Q2354" s="18">
        <v>29684.186399999999</v>
      </c>
      <c r="R2354" s="7">
        <f>VLOOKUP('Data 1Q Ahead No Spaces'!W2354,Industry!$A$2:$B$11,2,FALSE)</f>
        <v>7</v>
      </c>
    </row>
    <row r="2355" spans="1:18" ht="15" customHeight="1" x14ac:dyDescent="0.35">
      <c r="A2355" s="4">
        <f>IF('Data 1Q Ahead No Spaces'!A2355='Data 1Q Ahead No Spaces'!A2354,'Data to Use'!A2354,'Data to Use'!A2354+1)</f>
        <v>52</v>
      </c>
      <c r="B2355" s="18">
        <v>1.6867000000000001</v>
      </c>
      <c r="C2355" s="18">
        <v>2.3929999999999998</v>
      </c>
      <c r="D2355" s="18">
        <v>2.3814000000000002</v>
      </c>
      <c r="E2355" s="18">
        <v>15.06</v>
      </c>
      <c r="F2355" s="18">
        <v>5.6128999999999998</v>
      </c>
      <c r="G2355" s="18">
        <v>10.7</v>
      </c>
      <c r="H2355" s="18">
        <v>50</v>
      </c>
      <c r="I2355" s="18">
        <v>35.242800000000003</v>
      </c>
      <c r="J2355" s="18">
        <v>70.065399999999997</v>
      </c>
      <c r="K2355" s="18">
        <v>35.9101</v>
      </c>
      <c r="L2355" s="18">
        <v>26.242999999999999</v>
      </c>
      <c r="M2355" s="18">
        <v>95.113500000000002</v>
      </c>
      <c r="N2355" s="18">
        <v>48.747799999999998</v>
      </c>
      <c r="O2355" s="18">
        <v>35.624699999999997</v>
      </c>
      <c r="P2355" s="4">
        <f>IF('Data 1Q Ahead No Spaces'!T2355&lt;5,0,IF('Data 1Q Ahead No Spaces'!T2355&lt;11,1,IF('Data 1Q Ahead No Spaces'!T2355&lt;17,2,3)))</f>
        <v>1</v>
      </c>
      <c r="Q2355" s="18">
        <v>22124.400799999999</v>
      </c>
      <c r="R2355" s="7">
        <f>VLOOKUP('Data 1Q Ahead No Spaces'!W2355,Industry!$A$2:$B$11,2,FALSE)</f>
        <v>7</v>
      </c>
    </row>
    <row r="2356" spans="1:18" ht="15" customHeight="1" x14ac:dyDescent="0.35">
      <c r="A2356" s="4">
        <f>IF('Data 1Q Ahead No Spaces'!A2356='Data 1Q Ahead No Spaces'!A2355,'Data to Use'!A2355,'Data to Use'!A2355+1)</f>
        <v>52</v>
      </c>
      <c r="B2356" s="18">
        <v>1.7265000000000001</v>
      </c>
      <c r="C2356" s="18">
        <v>2.4607999999999999</v>
      </c>
      <c r="D2356" s="18">
        <v>2.4451999999999998</v>
      </c>
      <c r="E2356" s="18">
        <v>13.571400000000001</v>
      </c>
      <c r="F2356" s="18">
        <v>3.05</v>
      </c>
      <c r="G2356" s="18">
        <v>9.3673000000000002</v>
      </c>
      <c r="H2356" s="18">
        <v>49</v>
      </c>
      <c r="I2356" s="18">
        <v>30.710899999999999</v>
      </c>
      <c r="J2356" s="18">
        <v>86.035700000000006</v>
      </c>
      <c r="K2356" s="18">
        <v>39.727899999999998</v>
      </c>
      <c r="L2356" s="18">
        <v>28.412700000000001</v>
      </c>
      <c r="M2356" s="18">
        <v>116.56229999999999</v>
      </c>
      <c r="N2356" s="18">
        <v>53.823900000000002</v>
      </c>
      <c r="O2356" s="18">
        <v>38.493899999999996</v>
      </c>
      <c r="P2356" s="4">
        <f>IF('Data 1Q Ahead No Spaces'!T2356&lt;5,0,IF('Data 1Q Ahead No Spaces'!T2356&lt;11,1,IF('Data 1Q Ahead No Spaces'!T2356&lt;17,2,3)))</f>
        <v>1</v>
      </c>
      <c r="Q2356" s="18">
        <v>18215.290799999999</v>
      </c>
      <c r="R2356" s="7">
        <f>VLOOKUP('Data 1Q Ahead No Spaces'!W2356,Industry!$A$2:$B$11,2,FALSE)</f>
        <v>7</v>
      </c>
    </row>
    <row r="2357" spans="1:18" ht="15" customHeight="1" x14ac:dyDescent="0.35">
      <c r="A2357" s="4">
        <f>IF('Data 1Q Ahead No Spaces'!A2357='Data 1Q Ahead No Spaces'!A2356,'Data to Use'!A2356,'Data to Use'!A2356+1)</f>
        <v>52</v>
      </c>
      <c r="B2357" s="18">
        <v>1.7673999999999999</v>
      </c>
      <c r="C2357" s="18">
        <v>2.5415999999999999</v>
      </c>
      <c r="D2357" s="18">
        <v>2.5144000000000002</v>
      </c>
      <c r="E2357" s="18">
        <v>25.212536409999998</v>
      </c>
      <c r="F2357" s="18">
        <v>16.193109969999998</v>
      </c>
      <c r="G2357" s="18">
        <v>20.831923459999999</v>
      </c>
      <c r="H2357" s="18">
        <v>126.3117096</v>
      </c>
      <c r="I2357" s="18">
        <v>31.679200000000002</v>
      </c>
      <c r="J2357" s="18">
        <v>86.171400000000006</v>
      </c>
      <c r="K2357" s="18">
        <v>40.0212</v>
      </c>
      <c r="L2357" s="18">
        <v>29.322500000000002</v>
      </c>
      <c r="M2357" s="18">
        <v>115.3143</v>
      </c>
      <c r="N2357" s="18">
        <v>53.5563</v>
      </c>
      <c r="O2357" s="18">
        <v>39.2393</v>
      </c>
      <c r="P2357" s="4">
        <f>IF('Data 1Q Ahead No Spaces'!T2357&lt;5,0,IF('Data 1Q Ahead No Spaces'!T2357&lt;11,1,IF('Data 1Q Ahead No Spaces'!T2357&lt;17,2,3)))</f>
        <v>1</v>
      </c>
      <c r="Q2357" s="18">
        <v>20689.454399999999</v>
      </c>
      <c r="R2357" s="7">
        <f>VLOOKUP('Data 1Q Ahead No Spaces'!W2357,Industry!$A$2:$B$11,2,FALSE)</f>
        <v>7</v>
      </c>
    </row>
    <row r="2358" spans="1:18" ht="15" customHeight="1" x14ac:dyDescent="0.35">
      <c r="A2358" s="4">
        <f>IF('Data 1Q Ahead No Spaces'!A2358='Data 1Q Ahead No Spaces'!A2357,'Data to Use'!A2357,'Data to Use'!A2357+1)</f>
        <v>52</v>
      </c>
      <c r="B2358" s="18">
        <v>1.8702999999999999</v>
      </c>
      <c r="C2358" s="18">
        <v>2.7122000000000002</v>
      </c>
      <c r="D2358" s="18">
        <v>2.6945999999999999</v>
      </c>
      <c r="E2358" s="18">
        <v>25.212536409999998</v>
      </c>
      <c r="F2358" s="18">
        <v>16.193109969999998</v>
      </c>
      <c r="G2358" s="18">
        <v>20.831923459999999</v>
      </c>
      <c r="H2358" s="18">
        <v>126.3117096</v>
      </c>
      <c r="I2358" s="18">
        <v>34.138100000000001</v>
      </c>
      <c r="J2358" s="18">
        <v>81.318200000000004</v>
      </c>
      <c r="K2358" s="18">
        <v>40.008000000000003</v>
      </c>
      <c r="L2358" s="18">
        <v>29.603999999999999</v>
      </c>
      <c r="M2358" s="18">
        <v>103.2552</v>
      </c>
      <c r="N2358" s="18">
        <v>50.800800000000002</v>
      </c>
      <c r="O2358" s="18">
        <v>37.590200000000003</v>
      </c>
      <c r="P2358" s="4">
        <f>IF('Data 1Q Ahead No Spaces'!T2358&lt;5,0,IF('Data 1Q Ahead No Spaces'!T2358&lt;11,1,IF('Data 1Q Ahead No Spaces'!T2358&lt;17,2,3)))</f>
        <v>1</v>
      </c>
      <c r="Q2358" s="18">
        <v>21804.0628</v>
      </c>
      <c r="R2358" s="7">
        <f>VLOOKUP('Data 1Q Ahead No Spaces'!W2358,Industry!$A$2:$B$11,2,FALSE)</f>
        <v>7</v>
      </c>
    </row>
    <row r="2359" spans="1:18" ht="15" customHeight="1" x14ac:dyDescent="0.35">
      <c r="A2359" s="4">
        <f>IF('Data 1Q Ahead No Spaces'!A2359='Data 1Q Ahead No Spaces'!A2358,'Data to Use'!A2358,'Data to Use'!A2358+1)</f>
        <v>52</v>
      </c>
      <c r="B2359" s="18">
        <v>2.1991000000000001</v>
      </c>
      <c r="C2359" s="18">
        <v>3.4396</v>
      </c>
      <c r="D2359" s="18">
        <v>3.3967999999999998</v>
      </c>
      <c r="E2359" s="18">
        <v>25.212536409999998</v>
      </c>
      <c r="F2359" s="18">
        <v>16.193109969999998</v>
      </c>
      <c r="G2359" s="18">
        <v>20.831923459999999</v>
      </c>
      <c r="H2359" s="18">
        <v>126.3117096</v>
      </c>
      <c r="I2359" s="18">
        <v>35.883099999999999</v>
      </c>
      <c r="J2359" s="18">
        <v>87.423699999999997</v>
      </c>
      <c r="K2359" s="18">
        <v>44.418300000000002</v>
      </c>
      <c r="L2359" s="18">
        <v>33.356900000000003</v>
      </c>
      <c r="M2359" s="18">
        <v>96.818899999999999</v>
      </c>
      <c r="N2359" s="18">
        <v>49.191899999999997</v>
      </c>
      <c r="O2359" s="18">
        <v>36.941600000000001</v>
      </c>
      <c r="P2359" s="4">
        <f>IF('Data 1Q Ahead No Spaces'!T2359&lt;5,0,IF('Data 1Q Ahead No Spaces'!T2359&lt;11,1,IF('Data 1Q Ahead No Spaces'!T2359&lt;17,2,3)))</f>
        <v>1</v>
      </c>
      <c r="Q2359" s="18">
        <v>25063.252</v>
      </c>
      <c r="R2359" s="7">
        <f>VLOOKUP('Data 1Q Ahead No Spaces'!W2359,Industry!$A$2:$B$11,2,FALSE)</f>
        <v>7</v>
      </c>
    </row>
    <row r="2360" spans="1:18" ht="15" customHeight="1" x14ac:dyDescent="0.35">
      <c r="A2360" s="4">
        <f>IF('Data 1Q Ahead No Spaces'!A2360='Data 1Q Ahead No Spaces'!A2359,'Data to Use'!A2359,'Data to Use'!A2359+1)</f>
        <v>52</v>
      </c>
      <c r="B2360" s="18">
        <v>2.0693999999999999</v>
      </c>
      <c r="C2360" s="18">
        <v>3.2094999999999998</v>
      </c>
      <c r="D2360" s="18">
        <v>3.181</v>
      </c>
      <c r="E2360" s="18">
        <v>25.212536409999998</v>
      </c>
      <c r="F2360" s="18">
        <v>16.193109969999998</v>
      </c>
      <c r="G2360" s="18">
        <v>20.831923459999999</v>
      </c>
      <c r="H2360" s="18">
        <v>126.3117096</v>
      </c>
      <c r="I2360" s="18">
        <v>37.123699999999999</v>
      </c>
      <c r="J2360" s="18">
        <v>84.224500000000006</v>
      </c>
      <c r="K2360" s="18">
        <v>44.445500000000003</v>
      </c>
      <c r="L2360" s="18">
        <v>33.226199999999999</v>
      </c>
      <c r="M2360" s="18">
        <v>89.500699999999995</v>
      </c>
      <c r="N2360" s="18">
        <v>47.229700000000001</v>
      </c>
      <c r="O2360" s="18">
        <v>35.307699999999997</v>
      </c>
      <c r="P2360" s="4">
        <f>IF('Data 1Q Ahead No Spaces'!T2360&lt;5,0,IF('Data 1Q Ahead No Spaces'!T2360&lt;11,1,IF('Data 1Q Ahead No Spaces'!T2360&lt;17,2,3)))</f>
        <v>1</v>
      </c>
      <c r="Q2360" s="18">
        <v>24613.216400000001</v>
      </c>
      <c r="R2360" s="7">
        <f>VLOOKUP('Data 1Q Ahead No Spaces'!W2360,Industry!$A$2:$B$11,2,FALSE)</f>
        <v>7</v>
      </c>
    </row>
    <row r="2361" spans="1:18" ht="15" customHeight="1" x14ac:dyDescent="0.35">
      <c r="A2361" s="4">
        <f>IF('Data 1Q Ahead No Spaces'!A2361='Data 1Q Ahead No Spaces'!A2360,'Data to Use'!A2360,'Data to Use'!A2360+1)</f>
        <v>52</v>
      </c>
      <c r="B2361" s="18">
        <v>2.0217000000000001</v>
      </c>
      <c r="C2361" s="18">
        <v>3.3523999999999998</v>
      </c>
      <c r="D2361" s="18">
        <v>3.1191</v>
      </c>
      <c r="E2361" s="18">
        <v>25.212536409999998</v>
      </c>
      <c r="F2361" s="18">
        <v>16.193109969999998</v>
      </c>
      <c r="G2361" s="18">
        <v>20.831923459999999</v>
      </c>
      <c r="H2361" s="18">
        <v>126.3117096</v>
      </c>
      <c r="I2361" s="18">
        <v>36.653799999999997</v>
      </c>
      <c r="J2361" s="18">
        <v>82.582899999999995</v>
      </c>
      <c r="K2361" s="18">
        <v>42.500399999999999</v>
      </c>
      <c r="L2361" s="18">
        <v>32.131500000000003</v>
      </c>
      <c r="M2361" s="18">
        <v>94.310599999999994</v>
      </c>
      <c r="N2361" s="18">
        <v>48.536000000000001</v>
      </c>
      <c r="O2361" s="18">
        <v>36.694499999999998</v>
      </c>
      <c r="P2361" s="4">
        <f>IF('Data 1Q Ahead No Spaces'!T2361&lt;5,0,IF('Data 1Q Ahead No Spaces'!T2361&lt;11,1,IF('Data 1Q Ahead No Spaces'!T2361&lt;17,2,3)))</f>
        <v>1</v>
      </c>
      <c r="Q2361" s="18">
        <v>25393.6911</v>
      </c>
      <c r="R2361" s="7">
        <f>VLOOKUP('Data 1Q Ahead No Spaces'!W2361,Industry!$A$2:$B$11,2,FALSE)</f>
        <v>7</v>
      </c>
    </row>
    <row r="2362" spans="1:18" ht="15" customHeight="1" x14ac:dyDescent="0.35">
      <c r="A2362" s="4">
        <f>IF('Data 1Q Ahead No Spaces'!A2362='Data 1Q Ahead No Spaces'!A2361,'Data to Use'!A2361,'Data to Use'!A2361+1)</f>
        <v>52</v>
      </c>
      <c r="B2362" s="18">
        <v>1.9073</v>
      </c>
      <c r="C2362" s="18">
        <v>2.9356999999999998</v>
      </c>
      <c r="D2362" s="18">
        <v>2.9077000000000002</v>
      </c>
      <c r="E2362" s="18">
        <v>25.212536409999998</v>
      </c>
      <c r="F2362" s="18">
        <v>16.193109969999998</v>
      </c>
      <c r="G2362" s="18">
        <v>20.831923459999999</v>
      </c>
      <c r="H2362" s="18">
        <v>126.3117096</v>
      </c>
      <c r="I2362" s="18">
        <v>38.147199999999998</v>
      </c>
      <c r="J2362" s="18">
        <v>82.937399999999997</v>
      </c>
      <c r="K2362" s="18">
        <v>44.315800000000003</v>
      </c>
      <c r="L2362" s="18">
        <v>33.466299999999997</v>
      </c>
      <c r="M2362" s="18">
        <v>87.150999999999996</v>
      </c>
      <c r="N2362" s="18">
        <v>46.5672</v>
      </c>
      <c r="O2362" s="18">
        <v>35.166499999999999</v>
      </c>
      <c r="P2362" s="4">
        <f>IF('Data 1Q Ahead No Spaces'!T2362&lt;5,0,IF('Data 1Q Ahead No Spaces'!T2362&lt;11,1,IF('Data 1Q Ahead No Spaces'!T2362&lt;17,2,3)))</f>
        <v>1</v>
      </c>
      <c r="Q2362" s="18">
        <v>23257.900099999999</v>
      </c>
      <c r="R2362" s="7">
        <f>VLOOKUP('Data 1Q Ahead No Spaces'!W2362,Industry!$A$2:$B$11,2,FALSE)</f>
        <v>7</v>
      </c>
    </row>
    <row r="2363" spans="1:18" ht="15" customHeight="1" x14ac:dyDescent="0.35">
      <c r="A2363" s="4">
        <f>IF('Data 1Q Ahead No Spaces'!A2363='Data 1Q Ahead No Spaces'!A2362,'Data to Use'!A2362,'Data to Use'!A2362+1)</f>
        <v>52</v>
      </c>
      <c r="B2363" s="18">
        <v>1.6703000000000001</v>
      </c>
      <c r="C2363" s="18">
        <v>2.4302999999999999</v>
      </c>
      <c r="D2363" s="18">
        <v>2.3963999999999999</v>
      </c>
      <c r="E2363" s="18">
        <v>25.212536409999998</v>
      </c>
      <c r="F2363" s="18">
        <v>16.193109969999998</v>
      </c>
      <c r="G2363" s="18">
        <v>20.831923459999999</v>
      </c>
      <c r="H2363" s="18">
        <v>126.3117096</v>
      </c>
      <c r="I2363" s="18">
        <v>39.788800000000002</v>
      </c>
      <c r="J2363" s="18">
        <v>76.066400000000002</v>
      </c>
      <c r="K2363" s="18">
        <v>42.210900000000002</v>
      </c>
      <c r="L2363" s="18">
        <v>31.9785</v>
      </c>
      <c r="M2363" s="18">
        <v>80.205399999999997</v>
      </c>
      <c r="N2363" s="18">
        <v>44.507800000000003</v>
      </c>
      <c r="O2363" s="18">
        <v>33.718499999999999</v>
      </c>
      <c r="P2363" s="4">
        <f>IF('Data 1Q Ahead No Spaces'!T2363&lt;5,0,IF('Data 1Q Ahead No Spaces'!T2363&lt;11,1,IF('Data 1Q Ahead No Spaces'!T2363&lt;17,2,3)))</f>
        <v>1</v>
      </c>
      <c r="Q2363" s="18">
        <v>27653.829900000001</v>
      </c>
      <c r="R2363" s="7">
        <f>VLOOKUP('Data 1Q Ahead No Spaces'!W2363,Industry!$A$2:$B$11,2,FALSE)</f>
        <v>7</v>
      </c>
    </row>
    <row r="2364" spans="1:18" ht="15" customHeight="1" x14ac:dyDescent="0.35">
      <c r="A2364" s="4">
        <f>IF('Data 1Q Ahead No Spaces'!A2364='Data 1Q Ahead No Spaces'!A2363,'Data to Use'!A2363,'Data to Use'!A2363+1)</f>
        <v>52</v>
      </c>
      <c r="B2364" s="18">
        <v>1.8351</v>
      </c>
      <c r="C2364" s="18">
        <v>2.6691000000000003</v>
      </c>
      <c r="D2364" s="18">
        <v>2.6503000000000001</v>
      </c>
      <c r="E2364" s="18">
        <v>25.212536409999998</v>
      </c>
      <c r="F2364" s="18">
        <v>16.193109969999998</v>
      </c>
      <c r="G2364" s="18">
        <v>20.831923459999999</v>
      </c>
      <c r="H2364" s="18">
        <v>126.3117096</v>
      </c>
      <c r="I2364" s="18">
        <v>37.9206</v>
      </c>
      <c r="J2364" s="18">
        <v>83.889300000000006</v>
      </c>
      <c r="K2364" s="18">
        <v>44.052300000000002</v>
      </c>
      <c r="L2364" s="18">
        <v>33.7502</v>
      </c>
      <c r="M2364" s="18">
        <v>90.431200000000004</v>
      </c>
      <c r="N2364" s="18">
        <v>47.4876</v>
      </c>
      <c r="O2364" s="18">
        <v>36.382100000000001</v>
      </c>
      <c r="P2364" s="4">
        <f>IF('Data 1Q Ahead No Spaces'!T2364&lt;5,0,IF('Data 1Q Ahead No Spaces'!T2364&lt;11,1,IF('Data 1Q Ahead No Spaces'!T2364&lt;17,2,3)))</f>
        <v>1</v>
      </c>
      <c r="Q2364" s="18">
        <v>29022.552500000002</v>
      </c>
      <c r="R2364" s="7">
        <f>VLOOKUP('Data 1Q Ahead No Spaces'!W2364,Industry!$A$2:$B$11,2,FALSE)</f>
        <v>7</v>
      </c>
    </row>
    <row r="2365" spans="1:18" ht="15" customHeight="1" x14ac:dyDescent="0.35">
      <c r="A2365" s="4">
        <f>IF('Data 1Q Ahead No Spaces'!A2365='Data 1Q Ahead No Spaces'!A2364,'Data to Use'!A2364,'Data to Use'!A2364+1)</f>
        <v>52</v>
      </c>
      <c r="B2365" s="18">
        <v>1.8348</v>
      </c>
      <c r="C2365" s="18">
        <v>2.6608999999999998</v>
      </c>
      <c r="D2365" s="18">
        <v>2.6217000000000001</v>
      </c>
      <c r="E2365" s="18">
        <v>25.212536409999998</v>
      </c>
      <c r="F2365" s="18">
        <v>16.193109969999998</v>
      </c>
      <c r="G2365" s="18">
        <v>20.831923459999999</v>
      </c>
      <c r="H2365" s="18">
        <v>126.3117096</v>
      </c>
      <c r="I2365" s="18">
        <v>38.935200000000002</v>
      </c>
      <c r="J2365" s="18">
        <v>83.845799999999997</v>
      </c>
      <c r="K2365" s="18">
        <v>44.290900000000001</v>
      </c>
      <c r="L2365" s="18">
        <v>34.615400000000001</v>
      </c>
      <c r="M2365" s="18">
        <v>89.307000000000002</v>
      </c>
      <c r="N2365" s="18">
        <v>47.175800000000002</v>
      </c>
      <c r="O2365" s="18">
        <v>36.869999999999997</v>
      </c>
      <c r="P2365" s="4">
        <f>IF('Data 1Q Ahead No Spaces'!T2365&lt;5,0,IF('Data 1Q Ahead No Spaces'!T2365&lt;11,1,IF('Data 1Q Ahead No Spaces'!T2365&lt;17,2,3)))</f>
        <v>1</v>
      </c>
      <c r="Q2365" s="18">
        <v>30823.556700000001</v>
      </c>
      <c r="R2365" s="7">
        <f>VLOOKUP('Data 1Q Ahead No Spaces'!W2365,Industry!$A$2:$B$11,2,FALSE)</f>
        <v>7</v>
      </c>
    </row>
    <row r="2366" spans="1:18" ht="15" customHeight="1" x14ac:dyDescent="0.35">
      <c r="A2366" s="4">
        <f>IF('Data 1Q Ahead No Spaces'!A2366='Data 1Q Ahead No Spaces'!A2365,'Data to Use'!A2365,'Data to Use'!A2365+1)</f>
        <v>52</v>
      </c>
      <c r="B2366" s="18">
        <v>1.8645</v>
      </c>
      <c r="C2366" s="18">
        <v>2.6909000000000001</v>
      </c>
      <c r="D2366" s="18">
        <v>2.6556999999999999</v>
      </c>
      <c r="E2366" s="18">
        <v>25.212536409999998</v>
      </c>
      <c r="F2366" s="18">
        <v>16.193109969999998</v>
      </c>
      <c r="G2366" s="18">
        <v>20.831923459999999</v>
      </c>
      <c r="H2366" s="18">
        <v>126.3117096</v>
      </c>
      <c r="I2366" s="18">
        <v>39.000599999999999</v>
      </c>
      <c r="J2366" s="18">
        <v>83.973399999999998</v>
      </c>
      <c r="K2366" s="18">
        <v>44.107399999999998</v>
      </c>
      <c r="L2366" s="18">
        <v>34.643500000000003</v>
      </c>
      <c r="M2366" s="18">
        <v>90.384</v>
      </c>
      <c r="N2366" s="18">
        <v>47.474600000000002</v>
      </c>
      <c r="O2366" s="18">
        <v>37.288200000000003</v>
      </c>
      <c r="P2366" s="4">
        <f>IF('Data 1Q Ahead No Spaces'!T2366&lt;5,0,IF('Data 1Q Ahead No Spaces'!T2366&lt;11,1,IF('Data 1Q Ahead No Spaces'!T2366&lt;17,2,3)))</f>
        <v>1</v>
      </c>
      <c r="Q2366" s="18">
        <v>32750.952700000002</v>
      </c>
      <c r="R2366" s="7">
        <f>VLOOKUP('Data 1Q Ahead No Spaces'!W2366,Industry!$A$2:$B$11,2,FALSE)</f>
        <v>7</v>
      </c>
    </row>
    <row r="2367" spans="1:18" ht="15" customHeight="1" x14ac:dyDescent="0.35">
      <c r="A2367" s="4">
        <f>IF('Data 1Q Ahead No Spaces'!A2367='Data 1Q Ahead No Spaces'!A2366,'Data to Use'!A2366,'Data to Use'!A2366+1)</f>
        <v>52</v>
      </c>
      <c r="B2367" s="18">
        <v>1.8468</v>
      </c>
      <c r="C2367" s="18">
        <v>2.6794000000000002</v>
      </c>
      <c r="D2367" s="18">
        <v>2.6263000000000001</v>
      </c>
      <c r="E2367" s="18">
        <v>25.212536409999998</v>
      </c>
      <c r="F2367" s="18">
        <v>16.193109969999998</v>
      </c>
      <c r="G2367" s="18">
        <v>20.831923459999999</v>
      </c>
      <c r="H2367" s="18">
        <v>126.3117096</v>
      </c>
      <c r="I2367" s="18">
        <v>36.177799999999998</v>
      </c>
      <c r="J2367" s="18">
        <v>94.902799999999999</v>
      </c>
      <c r="K2367" s="18">
        <v>46.729900000000001</v>
      </c>
      <c r="L2367" s="18">
        <v>36.53</v>
      </c>
      <c r="M2367" s="18">
        <v>103.0877</v>
      </c>
      <c r="N2367" s="18">
        <v>50.760199999999998</v>
      </c>
      <c r="O2367" s="18">
        <v>39.680500000000002</v>
      </c>
      <c r="P2367" s="4">
        <f>IF('Data 1Q Ahead No Spaces'!T2367&lt;5,0,IF('Data 1Q Ahead No Spaces'!T2367&lt;11,1,IF('Data 1Q Ahead No Spaces'!T2367&lt;17,2,3)))</f>
        <v>1</v>
      </c>
      <c r="Q2367" s="18">
        <v>28021.521000000001</v>
      </c>
      <c r="R2367" s="7">
        <f>VLOOKUP('Data 1Q Ahead No Spaces'!W2367,Industry!$A$2:$B$11,2,FALSE)</f>
        <v>7</v>
      </c>
    </row>
    <row r="2368" spans="1:18" ht="15" customHeight="1" x14ac:dyDescent="0.35">
      <c r="A2368" s="4">
        <f>IF('Data 1Q Ahead No Spaces'!A2368='Data 1Q Ahead No Spaces'!A2367,'Data to Use'!A2367,'Data to Use'!A2367+1)</f>
        <v>52</v>
      </c>
      <c r="B2368" s="18">
        <v>1.8646</v>
      </c>
      <c r="C2368" s="18">
        <v>2.6588000000000003</v>
      </c>
      <c r="D2368" s="18">
        <v>2.6223999999999998</v>
      </c>
      <c r="E2368" s="18">
        <v>25.212536409999998</v>
      </c>
      <c r="F2368" s="18">
        <v>16.193109969999998</v>
      </c>
      <c r="G2368" s="18">
        <v>20.831923459999999</v>
      </c>
      <c r="H2368" s="18">
        <v>126.3117096</v>
      </c>
      <c r="I2368" s="18">
        <v>33.553400000000003</v>
      </c>
      <c r="J2368" s="18">
        <v>100.7073</v>
      </c>
      <c r="K2368" s="18">
        <v>47.236800000000002</v>
      </c>
      <c r="L2368" s="18">
        <v>35.693300000000001</v>
      </c>
      <c r="M2368" s="18">
        <v>113.1965</v>
      </c>
      <c r="N2368" s="18">
        <v>53.094900000000003</v>
      </c>
      <c r="O2368" s="18">
        <v>40.119799999999998</v>
      </c>
      <c r="P2368" s="4">
        <f>IF('Data 1Q Ahead No Spaces'!T2368&lt;5,0,IF('Data 1Q Ahead No Spaces'!T2368&lt;11,1,IF('Data 1Q Ahead No Spaces'!T2368&lt;17,2,3)))</f>
        <v>1</v>
      </c>
      <c r="Q2368" s="18">
        <v>31912.858800000002</v>
      </c>
      <c r="R2368" s="7">
        <f>VLOOKUP('Data 1Q Ahead No Spaces'!W2368,Industry!$A$2:$B$11,2,FALSE)</f>
        <v>7</v>
      </c>
    </row>
    <row r="2369" spans="1:18" ht="15" customHeight="1" x14ac:dyDescent="0.35">
      <c r="A2369" s="4">
        <f>IF('Data 1Q Ahead No Spaces'!A2369='Data 1Q Ahead No Spaces'!A2368,'Data to Use'!A2368,'Data to Use'!A2368+1)</f>
        <v>52</v>
      </c>
      <c r="B2369" s="18">
        <v>1.9201000000000001</v>
      </c>
      <c r="C2369" s="18">
        <v>2.738</v>
      </c>
      <c r="D2369" s="18">
        <v>2.6953</v>
      </c>
      <c r="E2369" s="18">
        <v>25.212536409999998</v>
      </c>
      <c r="F2369" s="18">
        <v>16.193109969999998</v>
      </c>
      <c r="G2369" s="18">
        <v>20.831923459999999</v>
      </c>
      <c r="H2369" s="18">
        <v>126.3117096</v>
      </c>
      <c r="I2369" s="18">
        <v>34.9679</v>
      </c>
      <c r="J2369" s="18">
        <v>102.4414</v>
      </c>
      <c r="K2369" s="18">
        <v>48.921700000000001</v>
      </c>
      <c r="L2369" s="18">
        <v>37.793599999999998</v>
      </c>
      <c r="M2369" s="18">
        <v>109.3984</v>
      </c>
      <c r="N2369" s="18">
        <v>52.244199999999999</v>
      </c>
      <c r="O2369" s="18">
        <v>40.360300000000002</v>
      </c>
      <c r="P2369" s="4">
        <f>IF('Data 1Q Ahead No Spaces'!T2369&lt;5,0,IF('Data 1Q Ahead No Spaces'!T2369&lt;11,1,IF('Data 1Q Ahead No Spaces'!T2369&lt;17,2,3)))</f>
        <v>1</v>
      </c>
      <c r="Q2369" s="18">
        <v>34241.746099999997</v>
      </c>
      <c r="R2369" s="7">
        <f>VLOOKUP('Data 1Q Ahead No Spaces'!W2369,Industry!$A$2:$B$11,2,FALSE)</f>
        <v>7</v>
      </c>
    </row>
    <row r="2370" spans="1:18" ht="15" customHeight="1" x14ac:dyDescent="0.35">
      <c r="A2370" s="4">
        <f>IF('Data 1Q Ahead No Spaces'!A2370='Data 1Q Ahead No Spaces'!A2369,'Data to Use'!A2369,'Data to Use'!A2369+1)</f>
        <v>52</v>
      </c>
      <c r="B2370" s="18">
        <v>1.9593</v>
      </c>
      <c r="C2370" s="18">
        <v>2.7835000000000001</v>
      </c>
      <c r="D2370" s="18">
        <v>2.7420999999999998</v>
      </c>
      <c r="E2370" s="18">
        <v>25.212536409999998</v>
      </c>
      <c r="F2370" s="18">
        <v>16.193109969999998</v>
      </c>
      <c r="G2370" s="18">
        <v>20.831923459999999</v>
      </c>
      <c r="H2370" s="18">
        <v>126.3117096</v>
      </c>
      <c r="I2370" s="18">
        <v>33.646900000000002</v>
      </c>
      <c r="J2370" s="18">
        <v>101.1367</v>
      </c>
      <c r="K2370" s="18">
        <v>46.248699999999999</v>
      </c>
      <c r="L2370" s="18">
        <v>35.720300000000002</v>
      </c>
      <c r="M2370" s="18">
        <v>118.68</v>
      </c>
      <c r="N2370" s="18">
        <v>54.271099999999997</v>
      </c>
      <c r="O2370" s="18">
        <v>41.9163</v>
      </c>
      <c r="P2370" s="4">
        <f>IF('Data 1Q Ahead No Spaces'!T2370&lt;5,0,IF('Data 1Q Ahead No Spaces'!T2370&lt;11,1,IF('Data 1Q Ahead No Spaces'!T2370&lt;17,2,3)))</f>
        <v>1</v>
      </c>
      <c r="Q2370" s="18">
        <v>32420.188099999999</v>
      </c>
      <c r="R2370" s="7">
        <f>VLOOKUP('Data 1Q Ahead No Spaces'!W2370,Industry!$A$2:$B$11,2,FALSE)</f>
        <v>7</v>
      </c>
    </row>
    <row r="2371" spans="1:18" ht="15" customHeight="1" x14ac:dyDescent="0.35">
      <c r="A2371" s="4">
        <f>IF('Data 1Q Ahead No Spaces'!A2371='Data 1Q Ahead No Spaces'!A2370,'Data to Use'!A2370,'Data to Use'!A2370+1)</f>
        <v>52</v>
      </c>
      <c r="B2371" s="18">
        <v>2.0459999999999998</v>
      </c>
      <c r="C2371" s="18">
        <v>2.9257999999999997</v>
      </c>
      <c r="D2371" s="18">
        <v>2.8815</v>
      </c>
      <c r="E2371" s="18">
        <v>25.212536409999998</v>
      </c>
      <c r="F2371" s="18">
        <v>16.193109969999998</v>
      </c>
      <c r="G2371" s="18">
        <v>20.831923459999999</v>
      </c>
      <c r="H2371" s="18">
        <v>126.3117096</v>
      </c>
      <c r="I2371" s="18">
        <v>34.1006</v>
      </c>
      <c r="J2371" s="18">
        <v>100.6776</v>
      </c>
      <c r="K2371" s="18">
        <v>47.389099999999999</v>
      </c>
      <c r="L2371" s="18">
        <v>36.2209</v>
      </c>
      <c r="M2371" s="18">
        <v>112.44880000000001</v>
      </c>
      <c r="N2371" s="18">
        <v>52.9298</v>
      </c>
      <c r="O2371" s="18">
        <v>40.455799999999996</v>
      </c>
      <c r="P2371" s="4">
        <f>IF('Data 1Q Ahead No Spaces'!T2371&lt;5,0,IF('Data 1Q Ahead No Spaces'!T2371&lt;11,1,IF('Data 1Q Ahead No Spaces'!T2371&lt;17,2,3)))</f>
        <v>1</v>
      </c>
      <c r="Q2371" s="18">
        <v>30865.494500000001</v>
      </c>
      <c r="R2371" s="7">
        <f>VLOOKUP('Data 1Q Ahead No Spaces'!W2371,Industry!$A$2:$B$11,2,FALSE)</f>
        <v>7</v>
      </c>
    </row>
    <row r="2372" spans="1:18" ht="15" customHeight="1" x14ac:dyDescent="0.35">
      <c r="A2372" s="4">
        <f>IF('Data 1Q Ahead No Spaces'!A2372='Data 1Q Ahead No Spaces'!A2371,'Data to Use'!A2371,'Data to Use'!A2371+1)</f>
        <v>52</v>
      </c>
      <c r="B2372" s="18">
        <v>2.0956999999999999</v>
      </c>
      <c r="C2372" s="18">
        <v>3.0209000000000001</v>
      </c>
      <c r="D2372" s="18">
        <v>2.9565000000000001</v>
      </c>
      <c r="E2372" s="18">
        <v>25.212536409999998</v>
      </c>
      <c r="F2372" s="18">
        <v>16.193109969999998</v>
      </c>
      <c r="G2372" s="18">
        <v>20.831923459999999</v>
      </c>
      <c r="H2372" s="18">
        <v>126.3117096</v>
      </c>
      <c r="I2372" s="18">
        <v>33.521299999999997</v>
      </c>
      <c r="J2372" s="18">
        <v>104.11150000000001</v>
      </c>
      <c r="K2372" s="18">
        <v>48.501800000000003</v>
      </c>
      <c r="L2372" s="18">
        <v>36.954099999999997</v>
      </c>
      <c r="M2372" s="18">
        <v>114.655</v>
      </c>
      <c r="N2372" s="18">
        <v>53.413600000000002</v>
      </c>
      <c r="O2372" s="18">
        <v>40.6965</v>
      </c>
      <c r="P2372" s="4">
        <f>IF('Data 1Q Ahead No Spaces'!T2372&lt;5,0,IF('Data 1Q Ahead No Spaces'!T2372&lt;11,1,IF('Data 1Q Ahead No Spaces'!T2372&lt;17,2,3)))</f>
        <v>1</v>
      </c>
      <c r="Q2372" s="18">
        <v>32422.316599999998</v>
      </c>
      <c r="R2372" s="7">
        <f>VLOOKUP('Data 1Q Ahead No Spaces'!W2372,Industry!$A$2:$B$11,2,FALSE)</f>
        <v>7</v>
      </c>
    </row>
    <row r="2373" spans="1:18" ht="15" customHeight="1" x14ac:dyDescent="0.35">
      <c r="A2373" s="4">
        <f>IF('Data 1Q Ahead No Spaces'!A2373='Data 1Q Ahead No Spaces'!A2372,'Data to Use'!A2372,'Data to Use'!A2372+1)</f>
        <v>52</v>
      </c>
      <c r="B2373" s="18">
        <v>2.5000999999999998</v>
      </c>
      <c r="C2373" s="18">
        <v>3.6</v>
      </c>
      <c r="D2373" s="18">
        <v>3.5531000000000001</v>
      </c>
      <c r="E2373" s="18">
        <v>25.212536409999998</v>
      </c>
      <c r="F2373" s="18">
        <v>16.193109969999998</v>
      </c>
      <c r="G2373" s="18">
        <v>20.831923459999999</v>
      </c>
      <c r="H2373" s="18">
        <v>126.3117096</v>
      </c>
      <c r="I2373" s="18">
        <v>31.497</v>
      </c>
      <c r="J2373" s="18">
        <v>119.0929</v>
      </c>
      <c r="K2373" s="18">
        <v>51.124899999999997</v>
      </c>
      <c r="L2373" s="18">
        <v>39.681399999999996</v>
      </c>
      <c r="M2373" s="18">
        <v>132.9451</v>
      </c>
      <c r="N2373" s="18">
        <v>57.071399999999997</v>
      </c>
      <c r="O2373" s="18">
        <v>44.296900000000001</v>
      </c>
      <c r="P2373" s="4">
        <f>IF('Data 1Q Ahead No Spaces'!T2373&lt;5,0,IF('Data 1Q Ahead No Spaces'!T2373&lt;11,1,IF('Data 1Q Ahead No Spaces'!T2373&lt;17,2,3)))</f>
        <v>1</v>
      </c>
      <c r="Q2373" s="18">
        <v>32987.999400000001</v>
      </c>
      <c r="R2373" s="7">
        <f>VLOOKUP('Data 1Q Ahead No Spaces'!W2373,Industry!$A$2:$B$11,2,FALSE)</f>
        <v>7</v>
      </c>
    </row>
    <row r="2374" spans="1:18" ht="15" customHeight="1" x14ac:dyDescent="0.35">
      <c r="A2374" s="4">
        <f>IF('Data 1Q Ahead No Spaces'!A2374='Data 1Q Ahead No Spaces'!A2373,'Data to Use'!A2373,'Data to Use'!A2373+1)</f>
        <v>52</v>
      </c>
      <c r="B2374" s="18">
        <v>2.5859000000000001</v>
      </c>
      <c r="C2374" s="18">
        <v>3.7335000000000003</v>
      </c>
      <c r="D2374" s="18">
        <v>3.6917</v>
      </c>
      <c r="E2374" s="18">
        <v>25.212536409999998</v>
      </c>
      <c r="F2374" s="18">
        <v>16.193109969999998</v>
      </c>
      <c r="G2374" s="18">
        <v>20.831923459999999</v>
      </c>
      <c r="H2374" s="18">
        <v>126.3117096</v>
      </c>
      <c r="I2374" s="18">
        <v>29.9833</v>
      </c>
      <c r="J2374" s="18">
        <v>125.1074</v>
      </c>
      <c r="K2374" s="18">
        <v>51.088299999999997</v>
      </c>
      <c r="L2374" s="18">
        <v>39.770400000000002</v>
      </c>
      <c r="M2374" s="18">
        <v>144.88460000000001</v>
      </c>
      <c r="N2374" s="18">
        <v>59.164400000000001</v>
      </c>
      <c r="O2374" s="18">
        <v>46.057400000000001</v>
      </c>
      <c r="P2374" s="4">
        <f>IF('Data 1Q Ahead No Spaces'!T2374&lt;5,0,IF('Data 1Q Ahead No Spaces'!T2374&lt;11,1,IF('Data 1Q Ahead No Spaces'!T2374&lt;17,2,3)))</f>
        <v>1</v>
      </c>
      <c r="Q2374" s="18">
        <v>33954.220999999998</v>
      </c>
      <c r="R2374" s="7">
        <f>VLOOKUP('Data 1Q Ahead No Spaces'!W2374,Industry!$A$2:$B$11,2,FALSE)</f>
        <v>7</v>
      </c>
    </row>
    <row r="2375" spans="1:18" ht="15" customHeight="1" x14ac:dyDescent="0.35">
      <c r="A2375" s="4">
        <f>IF('Data 1Q Ahead No Spaces'!A2375='Data 1Q Ahead No Spaces'!A2374,'Data to Use'!A2374,'Data to Use'!A2374+1)</f>
        <v>52</v>
      </c>
      <c r="B2375" s="18">
        <v>2.4516</v>
      </c>
      <c r="C2375" s="18">
        <v>3.5381999999999998</v>
      </c>
      <c r="D2375" s="18">
        <v>3.4857</v>
      </c>
      <c r="E2375" s="18">
        <v>25.212536409999998</v>
      </c>
      <c r="F2375" s="18">
        <v>16.193109969999998</v>
      </c>
      <c r="G2375" s="18">
        <v>20.831923459999999</v>
      </c>
      <c r="H2375" s="18">
        <v>126.3117096</v>
      </c>
      <c r="I2375" s="18">
        <v>30.954000000000001</v>
      </c>
      <c r="J2375" s="18">
        <v>119.8935</v>
      </c>
      <c r="K2375" s="18">
        <v>50.528799999999997</v>
      </c>
      <c r="L2375" s="18">
        <v>39.293199999999999</v>
      </c>
      <c r="M2375" s="18">
        <v>137.27760000000001</v>
      </c>
      <c r="N2375" s="18">
        <v>57.8553</v>
      </c>
      <c r="O2375" s="18">
        <v>44.990499999999997</v>
      </c>
      <c r="P2375" s="4">
        <f>IF('Data 1Q Ahead No Spaces'!T2375&lt;5,0,IF('Data 1Q Ahead No Spaces'!T2375&lt;11,1,IF('Data 1Q Ahead No Spaces'!T2375&lt;17,2,3)))</f>
        <v>1</v>
      </c>
      <c r="Q2375" s="18">
        <v>35385.423999999999</v>
      </c>
      <c r="R2375" s="7">
        <f>VLOOKUP('Data 1Q Ahead No Spaces'!W2375,Industry!$A$2:$B$11,2,FALSE)</f>
        <v>7</v>
      </c>
    </row>
    <row r="2376" spans="1:18" ht="15" customHeight="1" x14ac:dyDescent="0.35">
      <c r="A2376" s="4">
        <f>IF('Data 1Q Ahead No Spaces'!A2376='Data 1Q Ahead No Spaces'!A2375,'Data to Use'!A2375,'Data to Use'!A2375+1)</f>
        <v>52</v>
      </c>
      <c r="B2376" s="18">
        <v>2.3227000000000002</v>
      </c>
      <c r="C2376" s="18">
        <v>3.3565999999999998</v>
      </c>
      <c r="D2376" s="18">
        <v>3.3039999999999998</v>
      </c>
      <c r="E2376" s="18">
        <v>25.212536409999998</v>
      </c>
      <c r="F2376" s="18">
        <v>16.193109969999998</v>
      </c>
      <c r="G2376" s="18">
        <v>20.831923459999999</v>
      </c>
      <c r="H2376" s="18">
        <v>126.3117096</v>
      </c>
      <c r="I2376" s="18">
        <v>32.628999999999998</v>
      </c>
      <c r="J2376" s="18">
        <v>114.608</v>
      </c>
      <c r="K2376" s="18">
        <v>50.752499999999998</v>
      </c>
      <c r="L2376" s="18">
        <v>39.6248</v>
      </c>
      <c r="M2376" s="18">
        <v>125.8175</v>
      </c>
      <c r="N2376" s="18">
        <v>55.716500000000003</v>
      </c>
      <c r="O2376" s="18">
        <v>43.500399999999999</v>
      </c>
      <c r="P2376" s="4">
        <f>IF('Data 1Q Ahead No Spaces'!T2376&lt;5,0,IF('Data 1Q Ahead No Spaces'!T2376&lt;11,1,IF('Data 1Q Ahead No Spaces'!T2376&lt;17,2,3)))</f>
        <v>1</v>
      </c>
      <c r="Q2376" s="18">
        <v>38246.226300000002</v>
      </c>
      <c r="R2376" s="7">
        <f>VLOOKUP('Data 1Q Ahead No Spaces'!W2376,Industry!$A$2:$B$11,2,FALSE)</f>
        <v>7</v>
      </c>
    </row>
    <row r="2377" spans="1:18" ht="15" customHeight="1" x14ac:dyDescent="0.35">
      <c r="A2377" s="4">
        <f>IF('Data 1Q Ahead No Spaces'!A2377='Data 1Q Ahead No Spaces'!A2376,'Data to Use'!A2376,'Data to Use'!A2376+1)</f>
        <v>52</v>
      </c>
      <c r="B2377" s="18">
        <v>2.3839999999999999</v>
      </c>
      <c r="C2377" s="18">
        <v>3.4333</v>
      </c>
      <c r="D2377" s="18">
        <v>3.38</v>
      </c>
      <c r="E2377" s="18">
        <v>25.212536409999998</v>
      </c>
      <c r="F2377" s="18">
        <v>16.193109969999998</v>
      </c>
      <c r="G2377" s="18">
        <v>20.831923459999999</v>
      </c>
      <c r="H2377" s="18">
        <v>126.3117096</v>
      </c>
      <c r="I2377" s="18">
        <v>32.135599999999997</v>
      </c>
      <c r="J2377" s="18">
        <v>122.37779999999999</v>
      </c>
      <c r="K2377" s="18">
        <v>52.6432</v>
      </c>
      <c r="L2377" s="18">
        <v>41.698300000000003</v>
      </c>
      <c r="M2377" s="18">
        <v>132.46639999999999</v>
      </c>
      <c r="N2377" s="18">
        <v>56.982999999999997</v>
      </c>
      <c r="O2377" s="18">
        <v>45.135800000000003</v>
      </c>
      <c r="P2377" s="4">
        <f>IF('Data 1Q Ahead No Spaces'!T2377&lt;5,0,IF('Data 1Q Ahead No Spaces'!T2377&lt;11,1,IF('Data 1Q Ahead No Spaces'!T2377&lt;17,2,3)))</f>
        <v>1</v>
      </c>
      <c r="Q2377" s="18">
        <v>38365.6662</v>
      </c>
      <c r="R2377" s="7">
        <f>VLOOKUP('Data 1Q Ahead No Spaces'!W2377,Industry!$A$2:$B$11,2,FALSE)</f>
        <v>7</v>
      </c>
    </row>
    <row r="2378" spans="1:18" ht="15" customHeight="1" x14ac:dyDescent="0.35">
      <c r="A2378" s="4">
        <f>IF('Data 1Q Ahead No Spaces'!A2378='Data 1Q Ahead No Spaces'!A2377,'Data to Use'!A2377,'Data to Use'!A2377+1)</f>
        <v>52</v>
      </c>
      <c r="B2378" s="18">
        <v>2.3186999999999998</v>
      </c>
      <c r="C2378" s="18">
        <v>3.3547000000000002</v>
      </c>
      <c r="D2378" s="18">
        <v>3.2913999999999999</v>
      </c>
      <c r="E2378" s="18">
        <v>25.212536409999998</v>
      </c>
      <c r="F2378" s="18">
        <v>16.193109969999998</v>
      </c>
      <c r="G2378" s="18">
        <v>20.831923459999999</v>
      </c>
      <c r="H2378" s="18">
        <v>126.3117096</v>
      </c>
      <c r="I2378" s="18">
        <v>33.027500000000003</v>
      </c>
      <c r="J2378" s="18">
        <v>114.2</v>
      </c>
      <c r="K2378" s="18">
        <v>51.395099999999999</v>
      </c>
      <c r="L2378" s="18">
        <v>40.931899999999999</v>
      </c>
      <c r="M2378" s="18">
        <v>122.2</v>
      </c>
      <c r="N2378" s="18">
        <v>54.9955</v>
      </c>
      <c r="O2378" s="18">
        <v>43.799300000000002</v>
      </c>
      <c r="P2378" s="4">
        <f>IF('Data 1Q Ahead No Spaces'!T2378&lt;5,0,IF('Data 1Q Ahead No Spaces'!T2378&lt;11,1,IF('Data 1Q Ahead No Spaces'!T2378&lt;17,2,3)))</f>
        <v>1</v>
      </c>
      <c r="Q2378" s="18">
        <v>38793.495799999997</v>
      </c>
      <c r="R2378" s="7">
        <f>VLOOKUP('Data 1Q Ahead No Spaces'!W2378,Industry!$A$2:$B$11,2,FALSE)</f>
        <v>7</v>
      </c>
    </row>
    <row r="2379" spans="1:18" ht="15" customHeight="1" x14ac:dyDescent="0.35">
      <c r="A2379" s="4">
        <f>IF('Data 1Q Ahead No Spaces'!A2379='Data 1Q Ahead No Spaces'!A2378,'Data to Use'!A2378,'Data to Use'!A2378+1)</f>
        <v>52</v>
      </c>
      <c r="B2379" s="18">
        <v>2.2728999999999999</v>
      </c>
      <c r="C2379" s="18">
        <v>3.2892000000000001</v>
      </c>
      <c r="D2379" s="18">
        <v>3.2286000000000001</v>
      </c>
      <c r="E2379" s="18">
        <v>25.212536409999998</v>
      </c>
      <c r="F2379" s="18">
        <v>16.193109969999998</v>
      </c>
      <c r="G2379" s="18">
        <v>20.831923459999999</v>
      </c>
      <c r="H2379" s="18">
        <v>126.3117096</v>
      </c>
      <c r="I2379" s="18">
        <v>32.142899999999997</v>
      </c>
      <c r="J2379" s="18">
        <v>113.4502</v>
      </c>
      <c r="K2379" s="18">
        <v>49.775399999999998</v>
      </c>
      <c r="L2379" s="18">
        <v>39.683100000000003</v>
      </c>
      <c r="M2379" s="18">
        <v>127.9243</v>
      </c>
      <c r="N2379" s="18">
        <v>56.125799999999998</v>
      </c>
      <c r="O2379" s="18">
        <v>44.745899999999999</v>
      </c>
      <c r="P2379" s="4">
        <f>IF('Data 1Q Ahead No Spaces'!T2379&lt;5,0,IF('Data 1Q Ahead No Spaces'!T2379&lt;11,1,IF('Data 1Q Ahead No Spaces'!T2379&lt;17,2,3)))</f>
        <v>1</v>
      </c>
      <c r="Q2379" s="18">
        <v>37587.057800000002</v>
      </c>
      <c r="R2379" s="7">
        <f>VLOOKUP('Data 1Q Ahead No Spaces'!W2379,Industry!$A$2:$B$11,2,FALSE)</f>
        <v>7</v>
      </c>
    </row>
    <row r="2380" spans="1:18" ht="15" customHeight="1" x14ac:dyDescent="0.35">
      <c r="A2380" s="4">
        <f>IF('Data 1Q Ahead No Spaces'!A2380='Data 1Q Ahead No Spaces'!A2379,'Data to Use'!A2379,'Data to Use'!A2379+1)</f>
        <v>52</v>
      </c>
      <c r="B2380" s="18">
        <v>2.4083999999999999</v>
      </c>
      <c r="C2380" s="18">
        <v>3.5371999999999999</v>
      </c>
      <c r="D2380" s="18">
        <v>3.4889000000000001</v>
      </c>
      <c r="E2380" s="18">
        <v>25.212536409999998</v>
      </c>
      <c r="F2380" s="18">
        <v>16.193109969999998</v>
      </c>
      <c r="G2380" s="18">
        <v>20.831923459999999</v>
      </c>
      <c r="H2380" s="18">
        <v>126.3117096</v>
      </c>
      <c r="I2380" s="18">
        <v>28.4435</v>
      </c>
      <c r="J2380" s="18">
        <v>139.60560000000001</v>
      </c>
      <c r="K2380" s="18">
        <v>56.0379</v>
      </c>
      <c r="L2380" s="18">
        <v>43.684600000000003</v>
      </c>
      <c r="M2380" s="18">
        <v>149.12710000000001</v>
      </c>
      <c r="N2380" s="18">
        <v>59.8598</v>
      </c>
      <c r="O2380" s="18">
        <v>46.664000000000001</v>
      </c>
      <c r="P2380" s="4">
        <f>IF('Data 1Q Ahead No Spaces'!T2380&lt;5,0,IF('Data 1Q Ahead No Spaces'!T2380&lt;11,1,IF('Data 1Q Ahead No Spaces'!T2380&lt;17,2,3)))</f>
        <v>1</v>
      </c>
      <c r="Q2380" s="18">
        <v>37476.784699999997</v>
      </c>
      <c r="R2380" s="7">
        <f>VLOOKUP('Data 1Q Ahead No Spaces'!W2380,Industry!$A$2:$B$11,2,FALSE)</f>
        <v>7</v>
      </c>
    </row>
    <row r="2381" spans="1:18" ht="15" customHeight="1" x14ac:dyDescent="0.35">
      <c r="A2381" s="4">
        <f>IF('Data 1Q Ahead No Spaces'!A2381='Data 1Q Ahead No Spaces'!A2380,'Data to Use'!A2380,'Data to Use'!A2380+1)</f>
        <v>52</v>
      </c>
      <c r="B2381" s="18">
        <v>2.4956999999999998</v>
      </c>
      <c r="C2381" s="18">
        <v>3.6760999999999999</v>
      </c>
      <c r="D2381" s="18">
        <v>3.6303000000000001</v>
      </c>
      <c r="E2381" s="18">
        <v>25.212536409999998</v>
      </c>
      <c r="F2381" s="18">
        <v>16.193109969999998</v>
      </c>
      <c r="G2381" s="18">
        <v>20.831923459999999</v>
      </c>
      <c r="H2381" s="18">
        <v>126.3117096</v>
      </c>
      <c r="I2381" s="18">
        <v>26.2407</v>
      </c>
      <c r="J2381" s="18">
        <v>162.63679999999999</v>
      </c>
      <c r="K2381" s="18">
        <v>59.307600000000001</v>
      </c>
      <c r="L2381" s="18">
        <v>45.866199999999999</v>
      </c>
      <c r="M2381" s="18">
        <v>174.22579999999999</v>
      </c>
      <c r="N2381" s="18">
        <v>63.533700000000003</v>
      </c>
      <c r="O2381" s="18">
        <v>49.134599999999999</v>
      </c>
      <c r="P2381" s="4">
        <f>IF('Data 1Q Ahead No Spaces'!T2381&lt;5,0,IF('Data 1Q Ahead No Spaces'!T2381&lt;11,1,IF('Data 1Q Ahead No Spaces'!T2381&lt;17,2,3)))</f>
        <v>1</v>
      </c>
      <c r="Q2381" s="18">
        <v>34810.5723</v>
      </c>
      <c r="R2381" s="7">
        <f>VLOOKUP('Data 1Q Ahead No Spaces'!W2381,Industry!$A$2:$B$11,2,FALSE)</f>
        <v>7</v>
      </c>
    </row>
    <row r="2382" spans="1:18" ht="15" customHeight="1" x14ac:dyDescent="0.35">
      <c r="A2382" s="4">
        <f>IF('Data 1Q Ahead No Spaces'!A2382='Data 1Q Ahead No Spaces'!A2381,'Data to Use'!A2381,'Data to Use'!A2381+1)</f>
        <v>52</v>
      </c>
      <c r="B2382" s="18">
        <v>2.6423000000000001</v>
      </c>
      <c r="C2382" s="18">
        <v>3.9962</v>
      </c>
      <c r="D2382" s="18">
        <v>3.9379999999999997</v>
      </c>
      <c r="E2382" s="18">
        <v>25.212536409999998</v>
      </c>
      <c r="F2382" s="18">
        <v>16.193109969999998</v>
      </c>
      <c r="G2382" s="18">
        <v>20.831923459999999</v>
      </c>
      <c r="H2382" s="18">
        <v>126.3117096</v>
      </c>
      <c r="I2382" s="18">
        <v>26.034500000000001</v>
      </c>
      <c r="J2382" s="18">
        <v>159.68469999999999</v>
      </c>
      <c r="K2382" s="18">
        <v>59.282899999999998</v>
      </c>
      <c r="L2382" s="18">
        <v>46.221200000000003</v>
      </c>
      <c r="M2382" s="18">
        <v>169.3604</v>
      </c>
      <c r="N2382" s="18">
        <v>62.875</v>
      </c>
      <c r="O2382" s="18">
        <v>49.021900000000002</v>
      </c>
      <c r="P2382" s="4">
        <f>IF('Data 1Q Ahead No Spaces'!T2382&lt;5,0,IF('Data 1Q Ahead No Spaces'!T2382&lt;11,1,IF('Data 1Q Ahead No Spaces'!T2382&lt;17,2,3)))</f>
        <v>1</v>
      </c>
      <c r="Q2382" s="18">
        <v>34247.680899999999</v>
      </c>
      <c r="R2382" s="7">
        <f>VLOOKUP('Data 1Q Ahead No Spaces'!W2382,Industry!$A$2:$B$11,2,FALSE)</f>
        <v>7</v>
      </c>
    </row>
    <row r="2383" spans="1:18" ht="15" customHeight="1" x14ac:dyDescent="0.35">
      <c r="A2383" s="4">
        <f>IF('Data 1Q Ahead No Spaces'!A2383='Data 1Q Ahead No Spaces'!A2382,'Data to Use'!A2382,'Data to Use'!A2382+1)</f>
        <v>52</v>
      </c>
      <c r="B2383" s="18">
        <v>2.4060000000000001</v>
      </c>
      <c r="C2383" s="18">
        <v>4.2831000000000001</v>
      </c>
      <c r="D2383" s="18">
        <v>4.2218999999999998</v>
      </c>
      <c r="E2383" s="18">
        <v>25.212536409999998</v>
      </c>
      <c r="F2383" s="18">
        <v>16.193109969999998</v>
      </c>
      <c r="G2383" s="18">
        <v>20.831923459999999</v>
      </c>
      <c r="H2383" s="18">
        <v>126.3117096</v>
      </c>
      <c r="I2383" s="18">
        <v>23.1036</v>
      </c>
      <c r="J2383" s="18">
        <v>188.17789999999999</v>
      </c>
      <c r="K2383" s="18">
        <v>63.203099999999999</v>
      </c>
      <c r="L2383" s="18">
        <v>49.073500000000003</v>
      </c>
      <c r="M2383" s="18">
        <v>197.7353</v>
      </c>
      <c r="N2383" s="18">
        <v>66.4131</v>
      </c>
      <c r="O2383" s="18">
        <v>51.565899999999999</v>
      </c>
      <c r="P2383" s="4">
        <f>IF('Data 1Q Ahead No Spaces'!T2383&lt;5,0,IF('Data 1Q Ahead No Spaces'!T2383&lt;11,1,IF('Data 1Q Ahead No Spaces'!T2383&lt;17,2,3)))</f>
        <v>1</v>
      </c>
      <c r="Q2383" s="18">
        <v>29014.3645</v>
      </c>
      <c r="R2383" s="7">
        <f>VLOOKUP('Data 1Q Ahead No Spaces'!W2383,Industry!$A$2:$B$11,2,FALSE)</f>
        <v>7</v>
      </c>
    </row>
    <row r="2384" spans="1:18" ht="15" customHeight="1" x14ac:dyDescent="0.35">
      <c r="A2384" s="4">
        <f>IF('Data 1Q Ahead No Spaces'!A2384='Data 1Q Ahead No Spaces'!A2383,'Data to Use'!A2383,'Data to Use'!A2383+1)</f>
        <v>52</v>
      </c>
      <c r="B2384" s="18">
        <v>2.2812999999999999</v>
      </c>
      <c r="C2384" s="18">
        <v>3.9771999999999998</v>
      </c>
      <c r="D2384" s="18">
        <v>3.9138000000000002</v>
      </c>
      <c r="E2384" s="18">
        <v>25.212536409999998</v>
      </c>
      <c r="F2384" s="18">
        <v>16.193109969999998</v>
      </c>
      <c r="G2384" s="18">
        <v>20.831923459999999</v>
      </c>
      <c r="H2384" s="18">
        <v>126.3117096</v>
      </c>
      <c r="I2384" s="18">
        <v>23.9587</v>
      </c>
      <c r="J2384" s="18">
        <v>182.9393</v>
      </c>
      <c r="K2384" s="18">
        <v>63.485900000000001</v>
      </c>
      <c r="L2384" s="18">
        <v>48.992800000000003</v>
      </c>
      <c r="M2384" s="18">
        <v>188.1574</v>
      </c>
      <c r="N2384" s="18">
        <v>65.296700000000001</v>
      </c>
      <c r="O2384" s="18">
        <v>50.390300000000003</v>
      </c>
      <c r="P2384" s="4">
        <f>IF('Data 1Q Ahead No Spaces'!T2384&lt;5,0,IF('Data 1Q Ahead No Spaces'!T2384&lt;11,1,IF('Data 1Q Ahead No Spaces'!T2384&lt;17,2,3)))</f>
        <v>1</v>
      </c>
      <c r="Q2384" s="18">
        <v>29171.6096</v>
      </c>
      <c r="R2384" s="7">
        <f>VLOOKUP('Data 1Q Ahead No Spaces'!W2384,Industry!$A$2:$B$11,2,FALSE)</f>
        <v>7</v>
      </c>
    </row>
    <row r="2385" spans="1:18" ht="15" customHeight="1" x14ac:dyDescent="0.35">
      <c r="A2385" s="4">
        <f>IF('Data 1Q Ahead No Spaces'!A2385='Data 1Q Ahead No Spaces'!A2384,'Data to Use'!A2384,'Data to Use'!A2384+1)</f>
        <v>52</v>
      </c>
      <c r="B2385" s="18">
        <v>2.3498000000000001</v>
      </c>
      <c r="C2385" s="18">
        <v>4.1757999999999997</v>
      </c>
      <c r="D2385" s="18">
        <v>4.0777000000000001</v>
      </c>
      <c r="E2385" s="18">
        <v>25.212536409999998</v>
      </c>
      <c r="F2385" s="18">
        <v>16.193109969999998</v>
      </c>
      <c r="G2385" s="18">
        <v>20.831923459999999</v>
      </c>
      <c r="H2385" s="18">
        <v>126.3117096</v>
      </c>
      <c r="I2385" s="18">
        <v>25.692499999999999</v>
      </c>
      <c r="J2385" s="18">
        <v>170.02209999999999</v>
      </c>
      <c r="K2385" s="18">
        <v>62.193100000000001</v>
      </c>
      <c r="L2385" s="18">
        <v>48.473100000000002</v>
      </c>
      <c r="M2385" s="18">
        <v>173.3776</v>
      </c>
      <c r="N2385" s="18">
        <v>63.4206</v>
      </c>
      <c r="O2385" s="18">
        <v>49.429699999999997</v>
      </c>
      <c r="P2385" s="4">
        <f>IF('Data 1Q Ahead No Spaces'!T2385&lt;5,0,IF('Data 1Q Ahead No Spaces'!T2385&lt;11,1,IF('Data 1Q Ahead No Spaces'!T2385&lt;17,2,3)))</f>
        <v>1</v>
      </c>
      <c r="Q2385" s="18">
        <v>32648.567999999999</v>
      </c>
      <c r="R2385" s="7">
        <f>VLOOKUP('Data 1Q Ahead No Spaces'!W2385,Industry!$A$2:$B$11,2,FALSE)</f>
        <v>7</v>
      </c>
    </row>
    <row r="2386" spans="1:18" ht="15" customHeight="1" x14ac:dyDescent="0.35">
      <c r="A2386" s="4">
        <f>IF('Data 1Q Ahead No Spaces'!A2386='Data 1Q Ahead No Spaces'!A2385,'Data to Use'!A2385,'Data to Use'!A2385+1)</f>
        <v>52</v>
      </c>
      <c r="B2386" s="18">
        <v>2.3361999999999998</v>
      </c>
      <c r="C2386" s="18">
        <v>4.2186000000000003</v>
      </c>
      <c r="D2386" s="18">
        <v>3.9784000000000002</v>
      </c>
      <c r="E2386" s="18">
        <v>25.212536409999998</v>
      </c>
      <c r="F2386" s="18">
        <v>16.193109969999998</v>
      </c>
      <c r="G2386" s="18">
        <v>20.831923459999999</v>
      </c>
      <c r="H2386" s="18">
        <v>126.3117096</v>
      </c>
      <c r="I2386" s="18">
        <v>25.9452</v>
      </c>
      <c r="J2386" s="18">
        <v>165.3175</v>
      </c>
      <c r="K2386" s="18">
        <v>59.232999999999997</v>
      </c>
      <c r="L2386" s="18">
        <v>46.388399999999997</v>
      </c>
      <c r="M2386" s="18">
        <v>179.09700000000001</v>
      </c>
      <c r="N2386" s="18">
        <v>64.170199999999994</v>
      </c>
      <c r="O2386" s="18">
        <v>50.254899999999999</v>
      </c>
      <c r="P2386" s="4">
        <f>IF('Data 1Q Ahead No Spaces'!T2386&lt;5,0,IF('Data 1Q Ahead No Spaces'!T2386&lt;11,1,IF('Data 1Q Ahead No Spaces'!T2386&lt;17,2,3)))</f>
        <v>1</v>
      </c>
      <c r="Q2386" s="18">
        <v>32057.1849</v>
      </c>
      <c r="R2386" s="7">
        <f>VLOOKUP('Data 1Q Ahead No Spaces'!W2386,Industry!$A$2:$B$11,2,FALSE)</f>
        <v>7</v>
      </c>
    </row>
    <row r="2387" spans="1:18" ht="15" customHeight="1" x14ac:dyDescent="0.35">
      <c r="A2387" s="4">
        <f>IF('Data 1Q Ahead No Spaces'!A2387='Data 1Q Ahead No Spaces'!A2386,'Data to Use'!A2386,'Data to Use'!A2386+1)</f>
        <v>52</v>
      </c>
      <c r="B2387" s="18">
        <v>2.7303999999999999</v>
      </c>
      <c r="C2387" s="18">
        <v>4.3491</v>
      </c>
      <c r="D2387" s="18">
        <v>4.0720000000000001</v>
      </c>
      <c r="E2387" s="18">
        <v>25.212536409999998</v>
      </c>
      <c r="F2387" s="18">
        <v>16.193109969999998</v>
      </c>
      <c r="G2387" s="18">
        <v>20.831923459999999</v>
      </c>
      <c r="H2387" s="18">
        <v>126.3117096</v>
      </c>
      <c r="I2387" s="18">
        <v>26.375299999999999</v>
      </c>
      <c r="J2387" s="18">
        <v>163.3032</v>
      </c>
      <c r="K2387" s="18">
        <v>59.550699999999999</v>
      </c>
      <c r="L2387" s="18">
        <v>46.389400000000002</v>
      </c>
      <c r="M2387" s="18">
        <v>174.22550000000001</v>
      </c>
      <c r="N2387" s="18">
        <v>63.533700000000003</v>
      </c>
      <c r="O2387" s="18">
        <v>49.492100000000001</v>
      </c>
      <c r="P2387" s="4">
        <f>IF('Data 1Q Ahead No Spaces'!T2387&lt;5,0,IF('Data 1Q Ahead No Spaces'!T2387&lt;11,1,IF('Data 1Q Ahead No Spaces'!T2387&lt;17,2,3)))</f>
        <v>1</v>
      </c>
      <c r="Q2387" s="18">
        <v>34483.551800000001</v>
      </c>
      <c r="R2387" s="7">
        <f>VLOOKUP('Data 1Q Ahead No Spaces'!W2387,Industry!$A$2:$B$11,2,FALSE)</f>
        <v>7</v>
      </c>
    </row>
    <row r="2388" spans="1:18" ht="15" customHeight="1" x14ac:dyDescent="0.35">
      <c r="A2388" s="4">
        <f>IF('Data 1Q Ahead No Spaces'!A2388='Data 1Q Ahead No Spaces'!A2387,'Data to Use'!A2387,'Data to Use'!A2387+1)</f>
        <v>53</v>
      </c>
      <c r="B2388" s="7">
        <v>2.1095999999999999</v>
      </c>
      <c r="C2388" s="7">
        <v>4.1445999999999996</v>
      </c>
      <c r="D2388" s="7">
        <v>3.1733000000000002</v>
      </c>
      <c r="E2388" s="7">
        <v>5.3007</v>
      </c>
      <c r="F2388" s="7">
        <v>16.193109969999998</v>
      </c>
      <c r="G2388" s="7">
        <v>3.3595999999999999</v>
      </c>
      <c r="H2388" s="7">
        <v>136</v>
      </c>
      <c r="I2388" s="7">
        <v>28.658200000000001</v>
      </c>
      <c r="J2388" s="7">
        <v>133.7715</v>
      </c>
      <c r="K2388" s="7">
        <v>51.130899999999997</v>
      </c>
      <c r="L2388" s="18">
        <v>38.336500000000001</v>
      </c>
      <c r="M2388" s="18">
        <v>161.62559999999999</v>
      </c>
      <c r="N2388" s="18">
        <v>61.7774</v>
      </c>
      <c r="O2388" s="18">
        <v>46.319000000000003</v>
      </c>
      <c r="P2388" s="4">
        <f>IF('Data 1Q Ahead No Spaces'!T2388&lt;5,0,IF('Data 1Q Ahead No Spaces'!T2388&lt;11,1,IF('Data 1Q Ahead No Spaces'!T2388&lt;17,2,3)))</f>
        <v>1</v>
      </c>
      <c r="Q2388" s="18">
        <v>25951.525799999999</v>
      </c>
      <c r="R2388" s="7">
        <f>VLOOKUP('Data 1Q Ahead No Spaces'!W2388,Industry!$A$2:$B$11,2,FALSE)</f>
        <v>4</v>
      </c>
    </row>
    <row r="2389" spans="1:18" ht="15" customHeight="1" x14ac:dyDescent="0.35">
      <c r="A2389" s="4">
        <f>IF('Data 1Q Ahead No Spaces'!A2389='Data 1Q Ahead No Spaces'!A2388,'Data to Use'!A2388,'Data to Use'!A2388+1)</f>
        <v>53</v>
      </c>
      <c r="B2389" s="18">
        <v>2.0245000000000002</v>
      </c>
      <c r="C2389" s="18">
        <v>3.9899</v>
      </c>
      <c r="D2389" s="18">
        <v>3.0373000000000001</v>
      </c>
      <c r="E2389" s="18">
        <v>6.7141999999999999</v>
      </c>
      <c r="F2389" s="18">
        <v>16.193109969999998</v>
      </c>
      <c r="G2389" s="18">
        <v>4.8204000000000002</v>
      </c>
      <c r="H2389" s="18">
        <v>140.30000000000001</v>
      </c>
      <c r="I2389" s="18">
        <v>29.963100000000001</v>
      </c>
      <c r="J2389" s="18">
        <v>124.4579</v>
      </c>
      <c r="K2389" s="18">
        <v>50.069600000000001</v>
      </c>
      <c r="L2389" s="18">
        <v>37.291499999999999</v>
      </c>
      <c r="M2389" s="18">
        <v>148.56970000000001</v>
      </c>
      <c r="N2389" s="18">
        <v>59.769800000000004</v>
      </c>
      <c r="O2389" s="18">
        <v>44.516100000000002</v>
      </c>
      <c r="P2389" s="4">
        <f>IF('Data 1Q Ahead No Spaces'!T2389&lt;5,0,IF('Data 1Q Ahead No Spaces'!T2389&lt;11,1,IF('Data 1Q Ahead No Spaces'!T2389&lt;17,2,3)))</f>
        <v>1</v>
      </c>
      <c r="Q2389" s="18">
        <v>28512</v>
      </c>
      <c r="R2389" s="7">
        <f>VLOOKUP('Data 1Q Ahead No Spaces'!W2389,Industry!$A$2:$B$11,2,FALSE)</f>
        <v>4</v>
      </c>
    </row>
    <row r="2390" spans="1:18" ht="15" customHeight="1" x14ac:dyDescent="0.35">
      <c r="A2390" s="4">
        <f>IF('Data 1Q Ahead No Spaces'!A2390='Data 1Q Ahead No Spaces'!A2389,'Data to Use'!A2389,'Data to Use'!A2389+1)</f>
        <v>53</v>
      </c>
      <c r="B2390" s="18">
        <v>1.8816000000000002</v>
      </c>
      <c r="C2390" s="18">
        <v>3.6798999999999999</v>
      </c>
      <c r="D2390" s="18">
        <v>2.7984999999999998</v>
      </c>
      <c r="E2390" s="18">
        <v>7.6073000000000004</v>
      </c>
      <c r="F2390" s="18">
        <v>16.193109969999998</v>
      </c>
      <c r="G2390" s="18">
        <v>5.4039000000000001</v>
      </c>
      <c r="H2390" s="18">
        <v>134.19999999999999</v>
      </c>
      <c r="I2390" s="18">
        <v>31.392600000000002</v>
      </c>
      <c r="J2390" s="18">
        <v>119.88590000000001</v>
      </c>
      <c r="K2390" s="18">
        <v>50.639000000000003</v>
      </c>
      <c r="L2390" s="18">
        <v>37.635300000000001</v>
      </c>
      <c r="M2390" s="18">
        <v>136.74629999999999</v>
      </c>
      <c r="N2390" s="18">
        <v>57.7607</v>
      </c>
      <c r="O2390" s="18">
        <v>42.928199999999997</v>
      </c>
      <c r="P2390" s="4">
        <f>IF('Data 1Q Ahead No Spaces'!T2390&lt;5,0,IF('Data 1Q Ahead No Spaces'!T2390&lt;11,1,IF('Data 1Q Ahead No Spaces'!T2390&lt;17,2,3)))</f>
        <v>1</v>
      </c>
      <c r="Q2390" s="18">
        <v>29855.4375</v>
      </c>
      <c r="R2390" s="7">
        <f>VLOOKUP('Data 1Q Ahead No Spaces'!W2390,Industry!$A$2:$B$11,2,FALSE)</f>
        <v>4</v>
      </c>
    </row>
    <row r="2391" spans="1:18" ht="15" customHeight="1" x14ac:dyDescent="0.35">
      <c r="A2391" s="4">
        <f>IF('Data 1Q Ahead No Spaces'!A2391='Data 1Q Ahead No Spaces'!A2390,'Data to Use'!A2390,'Data to Use'!A2390+1)</f>
        <v>53</v>
      </c>
      <c r="B2391" s="18">
        <v>1.8441000000000001</v>
      </c>
      <c r="C2391" s="18">
        <v>3.6570999999999998</v>
      </c>
      <c r="D2391" s="18">
        <v>2.7890000000000001</v>
      </c>
      <c r="E2391" s="18">
        <v>5.1383999999999999</v>
      </c>
      <c r="F2391" s="18">
        <v>16.193109969999998</v>
      </c>
      <c r="G2391" s="18">
        <v>2.9203000000000001</v>
      </c>
      <c r="H2391" s="18">
        <v>175.6</v>
      </c>
      <c r="I2391" s="18">
        <v>25.5627</v>
      </c>
      <c r="J2391" s="18">
        <v>148.71629999999999</v>
      </c>
      <c r="K2391" s="18">
        <v>56.780700000000003</v>
      </c>
      <c r="L2391" s="18">
        <v>38.015999999999998</v>
      </c>
      <c r="M2391" s="18">
        <v>161.9135</v>
      </c>
      <c r="N2391" s="18">
        <v>61.819499999999998</v>
      </c>
      <c r="O2391" s="18">
        <v>41.389499999999998</v>
      </c>
      <c r="P2391" s="4">
        <f>IF('Data 1Q Ahead No Spaces'!T2391&lt;5,0,IF('Data 1Q Ahead No Spaces'!T2391&lt;11,1,IF('Data 1Q Ahead No Spaces'!T2391&lt;17,2,3)))</f>
        <v>1</v>
      </c>
      <c r="Q2391" s="18">
        <v>33749.299500000001</v>
      </c>
      <c r="R2391" s="7">
        <f>VLOOKUP('Data 1Q Ahead No Spaces'!W2391,Industry!$A$2:$B$11,2,FALSE)</f>
        <v>4</v>
      </c>
    </row>
    <row r="2392" spans="1:18" ht="15" customHeight="1" x14ac:dyDescent="0.35">
      <c r="A2392" s="4">
        <f>IF('Data 1Q Ahead No Spaces'!A2392='Data 1Q Ahead No Spaces'!A2391,'Data to Use'!A2391,'Data to Use'!A2391+1)</f>
        <v>53</v>
      </c>
      <c r="B2392" s="18">
        <v>1.9816</v>
      </c>
      <c r="C2392" s="18">
        <v>3.79</v>
      </c>
      <c r="D2392" s="18">
        <v>3.0045000000000002</v>
      </c>
      <c r="E2392" s="18">
        <v>5.9074999999999998</v>
      </c>
      <c r="F2392" s="18">
        <v>16.193109969999998</v>
      </c>
      <c r="G2392" s="18">
        <v>3.7151000000000001</v>
      </c>
      <c r="H2392" s="18">
        <v>136.19999999999999</v>
      </c>
      <c r="I2392" s="18">
        <v>25.776599999999998</v>
      </c>
      <c r="J2392" s="18">
        <v>144.9323</v>
      </c>
      <c r="K2392" s="18">
        <v>54.596400000000003</v>
      </c>
      <c r="L2392" s="18">
        <v>37.358600000000003</v>
      </c>
      <c r="M2392" s="18">
        <v>165.46109999999999</v>
      </c>
      <c r="N2392" s="18">
        <v>62.329700000000003</v>
      </c>
      <c r="O2392" s="18">
        <v>42.650199999999998</v>
      </c>
      <c r="P2392" s="4">
        <f>IF('Data 1Q Ahead No Spaces'!T2392&lt;5,0,IF('Data 1Q Ahead No Spaces'!T2392&lt;11,1,IF('Data 1Q Ahead No Spaces'!T2392&lt;17,2,3)))</f>
        <v>1</v>
      </c>
      <c r="Q2392" s="18">
        <v>34304.286500000002</v>
      </c>
      <c r="R2392" s="7">
        <f>VLOOKUP('Data 1Q Ahead No Spaces'!W2392,Industry!$A$2:$B$11,2,FALSE)</f>
        <v>4</v>
      </c>
    </row>
    <row r="2393" spans="1:18" ht="15" customHeight="1" x14ac:dyDescent="0.35">
      <c r="A2393" s="4">
        <f>IF('Data 1Q Ahead No Spaces'!A2393='Data 1Q Ahead No Spaces'!A2392,'Data to Use'!A2392,'Data to Use'!A2392+1)</f>
        <v>53</v>
      </c>
      <c r="B2393" s="18">
        <v>2.0122</v>
      </c>
      <c r="C2393" s="18">
        <v>3.6417000000000002</v>
      </c>
      <c r="D2393" s="18">
        <v>3.0571999999999999</v>
      </c>
      <c r="E2393" s="18">
        <v>7.9260999999999999</v>
      </c>
      <c r="F2393" s="18">
        <v>16.193109969999998</v>
      </c>
      <c r="G2393" s="18">
        <v>5.6</v>
      </c>
      <c r="H2393" s="18">
        <v>134</v>
      </c>
      <c r="I2393" s="18">
        <v>25.319299999999998</v>
      </c>
      <c r="J2393" s="18">
        <v>140.45650000000001</v>
      </c>
      <c r="K2393" s="18">
        <v>52.961100000000002</v>
      </c>
      <c r="L2393" s="18">
        <v>35.5627</v>
      </c>
      <c r="M2393" s="18">
        <v>165.20689999999999</v>
      </c>
      <c r="N2393" s="18">
        <v>62.293599999999998</v>
      </c>
      <c r="O2393" s="18">
        <v>41.829300000000003</v>
      </c>
      <c r="P2393" s="4">
        <f>IF('Data 1Q Ahead No Spaces'!T2393&lt;5,0,IF('Data 1Q Ahead No Spaces'!T2393&lt;11,1,IF('Data 1Q Ahead No Spaces'!T2393&lt;17,2,3)))</f>
        <v>1</v>
      </c>
      <c r="Q2393" s="18">
        <v>29252.199100000002</v>
      </c>
      <c r="R2393" s="7">
        <f>VLOOKUP('Data 1Q Ahead No Spaces'!W2393,Industry!$A$2:$B$11,2,FALSE)</f>
        <v>4</v>
      </c>
    </row>
    <row r="2394" spans="1:18" ht="15" customHeight="1" x14ac:dyDescent="0.35">
      <c r="A2394" s="4">
        <f>IF('Data 1Q Ahead No Spaces'!A2394='Data 1Q Ahead No Spaces'!A2393,'Data to Use'!A2393,'Data to Use'!A2393+1)</f>
        <v>53</v>
      </c>
      <c r="B2394" s="18">
        <v>1.9186000000000001</v>
      </c>
      <c r="C2394" s="18">
        <v>3.4251</v>
      </c>
      <c r="D2394" s="18">
        <v>2.8891999999999998</v>
      </c>
      <c r="E2394" s="18">
        <v>8.8335000000000008</v>
      </c>
      <c r="F2394" s="18">
        <v>16.193109969999998</v>
      </c>
      <c r="G2394" s="18">
        <v>6.3886000000000003</v>
      </c>
      <c r="H2394" s="18">
        <v>133.30000000000001</v>
      </c>
      <c r="I2394" s="18">
        <v>26.387799999999999</v>
      </c>
      <c r="J2394" s="18">
        <v>130.0181</v>
      </c>
      <c r="K2394" s="18">
        <v>51.581000000000003</v>
      </c>
      <c r="L2394" s="18">
        <v>34.308900000000001</v>
      </c>
      <c r="M2394" s="18">
        <v>152.0659</v>
      </c>
      <c r="N2394" s="18">
        <v>60.327800000000003</v>
      </c>
      <c r="O2394" s="18">
        <v>40.126800000000003</v>
      </c>
      <c r="P2394" s="4">
        <f>IF('Data 1Q Ahead No Spaces'!T2394&lt;5,0,IF('Data 1Q Ahead No Spaces'!T2394&lt;11,1,IF('Data 1Q Ahead No Spaces'!T2394&lt;17,2,3)))</f>
        <v>1</v>
      </c>
      <c r="Q2394" s="18">
        <v>30977.699499999999</v>
      </c>
      <c r="R2394" s="7">
        <f>VLOOKUP('Data 1Q Ahead No Spaces'!W2394,Industry!$A$2:$B$11,2,FALSE)</f>
        <v>4</v>
      </c>
    </row>
    <row r="2395" spans="1:18" ht="15" customHeight="1" x14ac:dyDescent="0.35">
      <c r="A2395" s="4">
        <f>IF('Data 1Q Ahead No Spaces'!A2395='Data 1Q Ahead No Spaces'!A2394,'Data to Use'!A2394,'Data to Use'!A2394+1)</f>
        <v>53</v>
      </c>
      <c r="B2395" s="18">
        <v>1.7877000000000001</v>
      </c>
      <c r="C2395" s="18">
        <v>3.3146</v>
      </c>
      <c r="D2395" s="18">
        <v>2.6758999999999999</v>
      </c>
      <c r="E2395" s="18">
        <v>7.7216000000000005</v>
      </c>
      <c r="F2395" s="18">
        <v>16.193109969999998</v>
      </c>
      <c r="G2395" s="18">
        <v>4.7193000000000005</v>
      </c>
      <c r="H2395" s="18">
        <v>169.2</v>
      </c>
      <c r="I2395" s="18">
        <v>26.739000000000001</v>
      </c>
      <c r="J2395" s="18">
        <v>117.4152</v>
      </c>
      <c r="K2395" s="18">
        <v>46.596299999999999</v>
      </c>
      <c r="L2395" s="18">
        <v>31.395700000000001</v>
      </c>
      <c r="M2395" s="18">
        <v>151.98390000000001</v>
      </c>
      <c r="N2395" s="18">
        <v>60.314900000000002</v>
      </c>
      <c r="O2395" s="18">
        <v>40.639000000000003</v>
      </c>
      <c r="P2395" s="4">
        <f>IF('Data 1Q Ahead No Spaces'!T2395&lt;5,0,IF('Data 1Q Ahead No Spaces'!T2395&lt;11,1,IF('Data 1Q Ahead No Spaces'!T2395&lt;17,2,3)))</f>
        <v>1</v>
      </c>
      <c r="Q2395" s="18">
        <v>33449.749499999998</v>
      </c>
      <c r="R2395" s="7">
        <f>VLOOKUP('Data 1Q Ahead No Spaces'!W2395,Industry!$A$2:$B$11,2,FALSE)</f>
        <v>4</v>
      </c>
    </row>
    <row r="2396" spans="1:18" ht="15" customHeight="1" x14ac:dyDescent="0.35">
      <c r="A2396" s="4">
        <f>IF('Data 1Q Ahead No Spaces'!A2396='Data 1Q Ahead No Spaces'!A2395,'Data to Use'!A2395,'Data to Use'!A2395+1)</f>
        <v>53</v>
      </c>
      <c r="B2396" s="18">
        <v>1.903</v>
      </c>
      <c r="C2396" s="18">
        <v>3.5406</v>
      </c>
      <c r="D2396" s="18">
        <v>2.8656000000000001</v>
      </c>
      <c r="E2396" s="18">
        <v>6.7691999999999997</v>
      </c>
      <c r="F2396" s="18">
        <v>16.193109969999998</v>
      </c>
      <c r="G2396" s="18">
        <v>4.1516000000000002</v>
      </c>
      <c r="H2396" s="18">
        <v>132.6</v>
      </c>
      <c r="I2396" s="18">
        <v>25.933299999999999</v>
      </c>
      <c r="J2396" s="18">
        <v>123.6168</v>
      </c>
      <c r="K2396" s="18">
        <v>46.050800000000002</v>
      </c>
      <c r="L2396" s="18">
        <v>32.058</v>
      </c>
      <c r="M2396" s="18">
        <v>168.4357</v>
      </c>
      <c r="N2396" s="18">
        <v>62.747100000000003</v>
      </c>
      <c r="O2396" s="18">
        <v>43.680999999999997</v>
      </c>
      <c r="P2396" s="4">
        <f>IF('Data 1Q Ahead No Spaces'!T2396&lt;5,0,IF('Data 1Q Ahead No Spaces'!T2396&lt;11,1,IF('Data 1Q Ahead No Spaces'!T2396&lt;17,2,3)))</f>
        <v>1</v>
      </c>
      <c r="Q2396" s="18">
        <v>29896.824100000002</v>
      </c>
      <c r="R2396" s="7">
        <f>VLOOKUP('Data 1Q Ahead No Spaces'!W2396,Industry!$A$2:$B$11,2,FALSE)</f>
        <v>4</v>
      </c>
    </row>
    <row r="2397" spans="1:18" ht="15" customHeight="1" x14ac:dyDescent="0.35">
      <c r="A2397" s="4">
        <f>IF('Data 1Q Ahead No Spaces'!A2397='Data 1Q Ahead No Spaces'!A2396,'Data to Use'!A2396,'Data to Use'!A2396+1)</f>
        <v>53</v>
      </c>
      <c r="B2397" s="18">
        <v>1.9278</v>
      </c>
      <c r="C2397" s="18">
        <v>3.4969999999999999</v>
      </c>
      <c r="D2397" s="18">
        <v>2.9173</v>
      </c>
      <c r="E2397" s="18">
        <v>7.5709999999999997</v>
      </c>
      <c r="F2397" s="18">
        <v>16.193109969999998</v>
      </c>
      <c r="G2397" s="18">
        <v>5.2298</v>
      </c>
      <c r="H2397" s="18">
        <v>150.1</v>
      </c>
      <c r="I2397" s="18">
        <v>25.832699999999999</v>
      </c>
      <c r="J2397" s="18">
        <v>111.462</v>
      </c>
      <c r="K2397" s="18">
        <v>42.296100000000003</v>
      </c>
      <c r="L2397" s="18">
        <v>28.793600000000001</v>
      </c>
      <c r="M2397" s="18">
        <v>163.52789999999999</v>
      </c>
      <c r="N2397" s="18">
        <v>62.0533</v>
      </c>
      <c r="O2397" s="18">
        <v>42.243600000000001</v>
      </c>
      <c r="P2397" s="4">
        <f>IF('Data 1Q Ahead No Spaces'!T2397&lt;5,0,IF('Data 1Q Ahead No Spaces'!T2397&lt;11,1,IF('Data 1Q Ahead No Spaces'!T2397&lt;17,2,3)))</f>
        <v>1</v>
      </c>
      <c r="Q2397" s="18">
        <v>24638.549299999999</v>
      </c>
      <c r="R2397" s="7">
        <f>VLOOKUP('Data 1Q Ahead No Spaces'!W2397,Industry!$A$2:$B$11,2,FALSE)</f>
        <v>4</v>
      </c>
    </row>
    <row r="2398" spans="1:18" ht="15" customHeight="1" x14ac:dyDescent="0.35">
      <c r="A2398" s="4">
        <f>IF('Data 1Q Ahead No Spaces'!A2398='Data 1Q Ahead No Spaces'!A2397,'Data to Use'!A2397,'Data to Use'!A2397+1)</f>
        <v>53</v>
      </c>
      <c r="B2398" s="18">
        <v>1.7635999999999998</v>
      </c>
      <c r="C2398" s="18">
        <v>3.1448</v>
      </c>
      <c r="D2398" s="18">
        <v>2.6604999999999999</v>
      </c>
      <c r="E2398" s="18">
        <v>8.7942999999999998</v>
      </c>
      <c r="F2398" s="18">
        <v>16.193109969999998</v>
      </c>
      <c r="G2398" s="18">
        <v>6.3604000000000003</v>
      </c>
      <c r="H2398" s="18">
        <v>151.19999999999999</v>
      </c>
      <c r="I2398" s="18">
        <v>27.793600000000001</v>
      </c>
      <c r="J2398" s="18">
        <v>99.563299999999998</v>
      </c>
      <c r="K2398" s="18">
        <v>41.191299999999998</v>
      </c>
      <c r="L2398" s="18">
        <v>27.6722</v>
      </c>
      <c r="M2398" s="18">
        <v>141.70949999999999</v>
      </c>
      <c r="N2398" s="18">
        <v>58.628</v>
      </c>
      <c r="O2398" s="18">
        <v>39.386099999999999</v>
      </c>
      <c r="P2398" s="4">
        <f>IF('Data 1Q Ahead No Spaces'!T2398&lt;5,0,IF('Data 1Q Ahead No Spaces'!T2398&lt;11,1,IF('Data 1Q Ahead No Spaces'!T2398&lt;17,2,3)))</f>
        <v>1</v>
      </c>
      <c r="Q2398" s="18">
        <v>26746.875</v>
      </c>
      <c r="R2398" s="7">
        <f>VLOOKUP('Data 1Q Ahead No Spaces'!W2398,Industry!$A$2:$B$11,2,FALSE)</f>
        <v>4</v>
      </c>
    </row>
    <row r="2399" spans="1:18" ht="15" customHeight="1" x14ac:dyDescent="0.35">
      <c r="A2399" s="4">
        <f>IF('Data 1Q Ahead No Spaces'!A2399='Data 1Q Ahead No Spaces'!A2398,'Data to Use'!A2398,'Data to Use'!A2398+1)</f>
        <v>53</v>
      </c>
      <c r="B2399" s="18">
        <v>1.6808999999999998</v>
      </c>
      <c r="C2399" s="18">
        <v>2.9736000000000002</v>
      </c>
      <c r="D2399" s="18">
        <v>2.5087000000000002</v>
      </c>
      <c r="E2399" s="18">
        <v>6.6981999999999999</v>
      </c>
      <c r="F2399" s="18">
        <v>16.193109969999998</v>
      </c>
      <c r="G2399" s="18">
        <v>4.2823000000000002</v>
      </c>
      <c r="H2399" s="18">
        <v>211.1</v>
      </c>
      <c r="I2399" s="18">
        <v>27.654499999999999</v>
      </c>
      <c r="J2399" s="18">
        <v>128.9436</v>
      </c>
      <c r="K2399" s="18">
        <v>53.987499999999997</v>
      </c>
      <c r="L2399" s="18">
        <v>35.658700000000003</v>
      </c>
      <c r="M2399" s="18">
        <v>138.8399</v>
      </c>
      <c r="N2399" s="18">
        <v>58.130899999999997</v>
      </c>
      <c r="O2399" s="18">
        <v>38.395499999999998</v>
      </c>
      <c r="P2399" s="4">
        <f>IF('Data 1Q Ahead No Spaces'!T2399&lt;5,0,IF('Data 1Q Ahead No Spaces'!T2399&lt;11,1,IF('Data 1Q Ahead No Spaces'!T2399&lt;17,2,3)))</f>
        <v>1</v>
      </c>
      <c r="Q2399" s="18">
        <v>28633.875899999999</v>
      </c>
      <c r="R2399" s="7">
        <f>VLOOKUP('Data 1Q Ahead No Spaces'!W2399,Industry!$A$2:$B$11,2,FALSE)</f>
        <v>4</v>
      </c>
    </row>
    <row r="2400" spans="1:18" ht="15" customHeight="1" x14ac:dyDescent="0.35">
      <c r="A2400" s="4">
        <f>IF('Data 1Q Ahead No Spaces'!A2400='Data 1Q Ahead No Spaces'!A2399,'Data to Use'!A2399,'Data to Use'!A2399+1)</f>
        <v>53</v>
      </c>
      <c r="B2400" s="18">
        <v>1.7495000000000001</v>
      </c>
      <c r="C2400" s="18">
        <v>3.0453000000000001</v>
      </c>
      <c r="D2400" s="18">
        <v>2.6113</v>
      </c>
      <c r="E2400" s="18">
        <v>6.3461999999999996</v>
      </c>
      <c r="F2400" s="18">
        <v>3.8525</v>
      </c>
      <c r="G2400" s="18">
        <v>3.9318999999999997</v>
      </c>
      <c r="H2400" s="18">
        <v>160</v>
      </c>
      <c r="I2400" s="18">
        <v>27.390799999999999</v>
      </c>
      <c r="J2400" s="18">
        <v>121.26990000000001</v>
      </c>
      <c r="K2400" s="18">
        <v>49.0139</v>
      </c>
      <c r="L2400" s="18">
        <v>33.216799999999999</v>
      </c>
      <c r="M2400" s="18">
        <v>147.41929999999999</v>
      </c>
      <c r="N2400" s="18">
        <v>59.582799999999999</v>
      </c>
      <c r="O2400" s="18">
        <v>40.379300000000001</v>
      </c>
      <c r="P2400" s="4">
        <f>IF('Data 1Q Ahead No Spaces'!T2400&lt;5,0,IF('Data 1Q Ahead No Spaces'!T2400&lt;11,1,IF('Data 1Q Ahead No Spaces'!T2400&lt;17,2,3)))</f>
        <v>1</v>
      </c>
      <c r="Q2400" s="18">
        <v>31729.074499999999</v>
      </c>
      <c r="R2400" s="7">
        <f>VLOOKUP('Data 1Q Ahead No Spaces'!W2400,Industry!$A$2:$B$11,2,FALSE)</f>
        <v>4</v>
      </c>
    </row>
    <row r="2401" spans="1:18" ht="15" customHeight="1" x14ac:dyDescent="0.35">
      <c r="A2401" s="4">
        <f>IF('Data 1Q Ahead No Spaces'!A2401='Data 1Q Ahead No Spaces'!A2400,'Data to Use'!A2400,'Data to Use'!A2400+1)</f>
        <v>53</v>
      </c>
      <c r="B2401" s="18">
        <v>1.7183000000000002</v>
      </c>
      <c r="C2401" s="18">
        <v>3.0158</v>
      </c>
      <c r="D2401" s="18">
        <v>2.5764</v>
      </c>
      <c r="E2401" s="18">
        <v>7.9028</v>
      </c>
      <c r="F2401" s="18">
        <v>5.0183999999999997</v>
      </c>
      <c r="G2401" s="18">
        <v>5.3461999999999996</v>
      </c>
      <c r="H2401" s="18">
        <v>162.6</v>
      </c>
      <c r="I2401" s="18">
        <v>28.136900000000001</v>
      </c>
      <c r="J2401" s="18">
        <v>125.8073</v>
      </c>
      <c r="K2401" s="18">
        <v>52.363700000000001</v>
      </c>
      <c r="L2401" s="18">
        <v>35.398299999999999</v>
      </c>
      <c r="M2401" s="18">
        <v>140.25659999999999</v>
      </c>
      <c r="N2401" s="18">
        <v>58.377800000000001</v>
      </c>
      <c r="O2401" s="18">
        <v>39.463799999999999</v>
      </c>
      <c r="P2401" s="4">
        <f>IF('Data 1Q Ahead No Spaces'!T2401&lt;5,0,IF('Data 1Q Ahead No Spaces'!T2401&lt;11,1,IF('Data 1Q Ahead No Spaces'!T2401&lt;17,2,3)))</f>
        <v>1</v>
      </c>
      <c r="Q2401" s="18">
        <v>35894.951099999998</v>
      </c>
      <c r="R2401" s="7">
        <f>VLOOKUP('Data 1Q Ahead No Spaces'!W2401,Industry!$A$2:$B$11,2,FALSE)</f>
        <v>4</v>
      </c>
    </row>
    <row r="2402" spans="1:18" ht="15" customHeight="1" x14ac:dyDescent="0.35">
      <c r="A2402" s="4">
        <f>IF('Data 1Q Ahead No Spaces'!A2402='Data 1Q Ahead No Spaces'!A2401,'Data to Use'!A2401,'Data to Use'!A2401+1)</f>
        <v>53</v>
      </c>
      <c r="B2402" s="18">
        <v>1.5787</v>
      </c>
      <c r="C2402" s="18">
        <v>2.7723</v>
      </c>
      <c r="D2402" s="18">
        <v>2.3715999999999999</v>
      </c>
      <c r="E2402" s="18">
        <v>9.0792999999999999</v>
      </c>
      <c r="F2402" s="18">
        <v>6.3479999999999999</v>
      </c>
      <c r="G2402" s="18">
        <v>6.4858000000000002</v>
      </c>
      <c r="H2402" s="18">
        <v>158.9</v>
      </c>
      <c r="I2402" s="18">
        <v>29.197700000000001</v>
      </c>
      <c r="J2402" s="18">
        <v>115.9858</v>
      </c>
      <c r="K2402" s="18">
        <v>51.091099999999997</v>
      </c>
      <c r="L2402" s="18">
        <v>33.865200000000002</v>
      </c>
      <c r="M2402" s="18">
        <v>127.0176</v>
      </c>
      <c r="N2402" s="18">
        <v>55.950499999999998</v>
      </c>
      <c r="O2402" s="18">
        <v>37.086300000000001</v>
      </c>
      <c r="P2402" s="4">
        <f>IF('Data 1Q Ahead No Spaces'!T2402&lt;5,0,IF('Data 1Q Ahead No Spaces'!T2402&lt;11,1,IF('Data 1Q Ahead No Spaces'!T2402&lt;17,2,3)))</f>
        <v>1</v>
      </c>
      <c r="Q2402" s="18">
        <v>40116.5988</v>
      </c>
      <c r="R2402" s="7">
        <f>VLOOKUP('Data 1Q Ahead No Spaces'!W2402,Industry!$A$2:$B$11,2,FALSE)</f>
        <v>4</v>
      </c>
    </row>
    <row r="2403" spans="1:18" ht="15" customHeight="1" x14ac:dyDescent="0.35">
      <c r="A2403" s="4">
        <f>IF('Data 1Q Ahead No Spaces'!A2403='Data 1Q Ahead No Spaces'!A2402,'Data to Use'!A2402,'Data to Use'!A2402+1)</f>
        <v>53</v>
      </c>
      <c r="B2403" s="18">
        <v>1.4706999999999999</v>
      </c>
      <c r="C2403" s="18">
        <v>2.6276000000000002</v>
      </c>
      <c r="D2403" s="18">
        <v>2.2004999999999999</v>
      </c>
      <c r="E2403" s="18">
        <v>7.5007000000000001</v>
      </c>
      <c r="F2403" s="18">
        <v>-2.9929999999999999</v>
      </c>
      <c r="G2403" s="18">
        <v>4.8777999999999997</v>
      </c>
      <c r="H2403" s="18">
        <v>200.5</v>
      </c>
      <c r="I2403" s="18">
        <v>28.755099999999999</v>
      </c>
      <c r="J2403" s="18">
        <v>116.3544</v>
      </c>
      <c r="K2403" s="18">
        <v>51.482300000000002</v>
      </c>
      <c r="L2403" s="18">
        <v>33.457799999999999</v>
      </c>
      <c r="M2403" s="18">
        <v>126.0085</v>
      </c>
      <c r="N2403" s="18">
        <v>55.753900000000002</v>
      </c>
      <c r="O2403" s="18">
        <v>36.233899999999998</v>
      </c>
      <c r="P2403" s="4">
        <f>IF('Data 1Q Ahead No Spaces'!T2403&lt;5,0,IF('Data 1Q Ahead No Spaces'!T2403&lt;11,1,IF('Data 1Q Ahead No Spaces'!T2403&lt;17,2,3)))</f>
        <v>1</v>
      </c>
      <c r="Q2403" s="18">
        <v>44029.5</v>
      </c>
      <c r="R2403" s="7">
        <f>VLOOKUP('Data 1Q Ahead No Spaces'!W2403,Industry!$A$2:$B$11,2,FALSE)</f>
        <v>4</v>
      </c>
    </row>
    <row r="2404" spans="1:18" ht="15" customHeight="1" x14ac:dyDescent="0.35">
      <c r="A2404" s="4">
        <f>IF('Data 1Q Ahead No Spaces'!A2404='Data 1Q Ahead No Spaces'!A2403,'Data to Use'!A2403,'Data to Use'!A2403+1)</f>
        <v>53</v>
      </c>
      <c r="B2404" s="18">
        <v>1.5003</v>
      </c>
      <c r="C2404" s="18">
        <v>2.6390000000000002</v>
      </c>
      <c r="D2404" s="18">
        <v>2.2235999999999998</v>
      </c>
      <c r="E2404" s="18">
        <v>7.6596000000000002</v>
      </c>
      <c r="F2404" s="18">
        <v>5.0354999999999999</v>
      </c>
      <c r="G2404" s="18">
        <v>5.0071000000000003</v>
      </c>
      <c r="H2404" s="18">
        <v>141</v>
      </c>
      <c r="I2404" s="18">
        <v>28.973400000000002</v>
      </c>
      <c r="J2404" s="18">
        <v>111.47629999999999</v>
      </c>
      <c r="K2404" s="18">
        <v>48.796100000000003</v>
      </c>
      <c r="L2404" s="18">
        <v>32.298400000000001</v>
      </c>
      <c r="M2404" s="18">
        <v>128.45310000000001</v>
      </c>
      <c r="N2404" s="18">
        <v>56.2273</v>
      </c>
      <c r="O2404" s="18">
        <v>37.217199999999998</v>
      </c>
      <c r="P2404" s="4">
        <f>IF('Data 1Q Ahead No Spaces'!T2404&lt;5,0,IF('Data 1Q Ahead No Spaces'!T2404&lt;11,1,IF('Data 1Q Ahead No Spaces'!T2404&lt;17,2,3)))</f>
        <v>1</v>
      </c>
      <c r="Q2404" s="18">
        <v>49777.75</v>
      </c>
      <c r="R2404" s="7">
        <f>VLOOKUP('Data 1Q Ahead No Spaces'!W2404,Industry!$A$2:$B$11,2,FALSE)</f>
        <v>4</v>
      </c>
    </row>
    <row r="2405" spans="1:18" ht="15" customHeight="1" x14ac:dyDescent="0.35">
      <c r="A2405" s="4">
        <f>IF('Data 1Q Ahead No Spaces'!A2405='Data 1Q Ahead No Spaces'!A2404,'Data to Use'!A2404,'Data to Use'!A2404+1)</f>
        <v>53</v>
      </c>
      <c r="B2405" s="18">
        <v>1.5596999999999999</v>
      </c>
      <c r="C2405" s="18">
        <v>2.6507000000000001</v>
      </c>
      <c r="D2405" s="18">
        <v>2.2782999999999998</v>
      </c>
      <c r="E2405" s="18">
        <v>9.7801000000000009</v>
      </c>
      <c r="F2405" s="18">
        <v>5.5956999999999999</v>
      </c>
      <c r="G2405" s="18">
        <v>6.9928999999999997</v>
      </c>
      <c r="H2405" s="18">
        <v>141</v>
      </c>
      <c r="I2405" s="18">
        <v>28.5184</v>
      </c>
      <c r="J2405" s="18">
        <v>115.1348</v>
      </c>
      <c r="K2405" s="18">
        <v>49.710299999999997</v>
      </c>
      <c r="L2405" s="18">
        <v>32.834600000000002</v>
      </c>
      <c r="M2405" s="18">
        <v>131.6114</v>
      </c>
      <c r="N2405" s="18">
        <v>56.824199999999998</v>
      </c>
      <c r="O2405" s="18">
        <v>37.533499999999997</v>
      </c>
      <c r="P2405" s="4">
        <f>IF('Data 1Q Ahead No Spaces'!T2405&lt;5,0,IF('Data 1Q Ahead No Spaces'!T2405&lt;11,1,IF('Data 1Q Ahead No Spaces'!T2405&lt;17,2,3)))</f>
        <v>1</v>
      </c>
      <c r="Q2405" s="18">
        <v>51840.625</v>
      </c>
      <c r="R2405" s="7">
        <f>VLOOKUP('Data 1Q Ahead No Spaces'!W2405,Industry!$A$2:$B$11,2,FALSE)</f>
        <v>4</v>
      </c>
    </row>
    <row r="2406" spans="1:18" ht="15" customHeight="1" x14ac:dyDescent="0.35">
      <c r="A2406" s="4">
        <f>IF('Data 1Q Ahead No Spaces'!A2406='Data 1Q Ahead No Spaces'!A2405,'Data to Use'!A2405,'Data to Use'!A2405+1)</f>
        <v>53</v>
      </c>
      <c r="B2406" s="18">
        <v>2.4147458140000002</v>
      </c>
      <c r="C2406" s="18">
        <v>2.8182</v>
      </c>
      <c r="D2406" s="18">
        <v>2.3618999999999999</v>
      </c>
      <c r="E2406" s="18">
        <v>25.212536409999998</v>
      </c>
      <c r="F2406" s="18">
        <v>16.193109969999998</v>
      </c>
      <c r="G2406" s="18">
        <v>5.3955000000000002</v>
      </c>
      <c r="H2406" s="18">
        <v>134</v>
      </c>
      <c r="I2406" s="18">
        <v>27.7303</v>
      </c>
      <c r="J2406" s="18">
        <v>124.6878</v>
      </c>
      <c r="K2406" s="18">
        <v>53.584200000000003</v>
      </c>
      <c r="L2406" s="18">
        <v>34.576300000000003</v>
      </c>
      <c r="M2406" s="18">
        <v>132.69499999999999</v>
      </c>
      <c r="N2406" s="18">
        <v>57.025300000000001</v>
      </c>
      <c r="O2406" s="18">
        <v>36.796700000000001</v>
      </c>
      <c r="P2406" s="4">
        <f>IF('Data 1Q Ahead No Spaces'!T2406&lt;5,0,IF('Data 1Q Ahead No Spaces'!T2406&lt;11,1,IF('Data 1Q Ahead No Spaces'!T2406&lt;17,2,3)))</f>
        <v>1</v>
      </c>
      <c r="Q2406" s="18">
        <v>44460</v>
      </c>
      <c r="R2406" s="7">
        <f>VLOOKUP('Data 1Q Ahead No Spaces'!W2406,Industry!$A$2:$B$11,2,FALSE)</f>
        <v>4</v>
      </c>
    </row>
    <row r="2407" spans="1:18" ht="15" customHeight="1" x14ac:dyDescent="0.35">
      <c r="A2407" s="4">
        <f>IF('Data 1Q Ahead No Spaces'!A2407='Data 1Q Ahead No Spaces'!A2406,'Data to Use'!A2406,'Data to Use'!A2406+1)</f>
        <v>53</v>
      </c>
      <c r="B2407" s="18">
        <v>2.4147458140000002</v>
      </c>
      <c r="C2407" s="18">
        <v>2.7229000000000001</v>
      </c>
      <c r="D2407" s="18">
        <v>2.5243000000000002</v>
      </c>
      <c r="E2407" s="18">
        <v>25.212536409999998</v>
      </c>
      <c r="F2407" s="18">
        <v>16.193109969999998</v>
      </c>
      <c r="G2407" s="18">
        <v>3.5361000000000002</v>
      </c>
      <c r="H2407" s="18">
        <v>166</v>
      </c>
      <c r="I2407" s="18">
        <v>29.8872</v>
      </c>
      <c r="J2407" s="18">
        <v>123.41840000000001</v>
      </c>
      <c r="K2407" s="18">
        <v>55.240900000000003</v>
      </c>
      <c r="L2407" s="18">
        <v>36.886299999999999</v>
      </c>
      <c r="M2407" s="18">
        <v>123.41840000000001</v>
      </c>
      <c r="N2407" s="18">
        <v>55.240900000000003</v>
      </c>
      <c r="O2407" s="18">
        <v>36.886299999999999</v>
      </c>
      <c r="P2407" s="4">
        <f>IF('Data 1Q Ahead No Spaces'!T2407&lt;5,0,IF('Data 1Q Ahead No Spaces'!T2407&lt;11,1,IF('Data 1Q Ahead No Spaces'!T2407&lt;17,2,3)))</f>
        <v>1</v>
      </c>
      <c r="Q2407" s="18">
        <v>45770.625</v>
      </c>
      <c r="R2407" s="7">
        <f>VLOOKUP('Data 1Q Ahead No Spaces'!W2407,Industry!$A$2:$B$11,2,FALSE)</f>
        <v>4</v>
      </c>
    </row>
    <row r="2408" spans="1:18" ht="15" customHeight="1" x14ac:dyDescent="0.35">
      <c r="A2408" s="4">
        <f>IF('Data 1Q Ahead No Spaces'!A2408='Data 1Q Ahead No Spaces'!A2407,'Data to Use'!A2407,'Data to Use'!A2407+1)</f>
        <v>53</v>
      </c>
      <c r="B2408" s="18">
        <v>2.4147458140000002</v>
      </c>
      <c r="C2408" s="18">
        <v>2.9325999999999999</v>
      </c>
      <c r="D2408" s="18">
        <v>2.6851000000000003</v>
      </c>
      <c r="E2408" s="18">
        <v>7.0609000000000002</v>
      </c>
      <c r="F2408" s="18">
        <v>4.5304000000000002</v>
      </c>
      <c r="G2408" s="18">
        <v>5.0522</v>
      </c>
      <c r="H2408" s="18">
        <v>115</v>
      </c>
      <c r="I2408" s="18">
        <v>26.870899999999999</v>
      </c>
      <c r="J2408" s="18">
        <v>122.4738</v>
      </c>
      <c r="K2408" s="18">
        <v>53.258800000000001</v>
      </c>
      <c r="L2408" s="18">
        <v>32.909799999999997</v>
      </c>
      <c r="M2408" s="18">
        <v>129.96</v>
      </c>
      <c r="N2408" s="18">
        <v>56.514200000000002</v>
      </c>
      <c r="O2408" s="18">
        <v>34.921399999999998</v>
      </c>
      <c r="P2408" s="4">
        <f>IF('Data 1Q Ahead No Spaces'!T2408&lt;5,0,IF('Data 1Q Ahead No Spaces'!T2408&lt;11,1,IF('Data 1Q Ahead No Spaces'!T2408&lt;17,2,3)))</f>
        <v>1</v>
      </c>
      <c r="Q2408" s="18">
        <v>50017.5</v>
      </c>
      <c r="R2408" s="7">
        <f>VLOOKUP('Data 1Q Ahead No Spaces'!W2408,Industry!$A$2:$B$11,2,FALSE)</f>
        <v>4</v>
      </c>
    </row>
    <row r="2409" spans="1:18" ht="15" customHeight="1" x14ac:dyDescent="0.35">
      <c r="A2409" s="4">
        <f>IF('Data 1Q Ahead No Spaces'!A2409='Data 1Q Ahead No Spaces'!A2408,'Data to Use'!A2408,'Data to Use'!A2408+1)</f>
        <v>53</v>
      </c>
      <c r="B2409" s="18">
        <v>2.4147458140000002</v>
      </c>
      <c r="C2409" s="18">
        <v>3.2126000000000001</v>
      </c>
      <c r="D2409" s="18">
        <v>2.7938000000000001</v>
      </c>
      <c r="E2409" s="18">
        <v>8.4916999999999998</v>
      </c>
      <c r="F2409" s="18">
        <v>5.7416999999999998</v>
      </c>
      <c r="G2409" s="18">
        <v>6.35</v>
      </c>
      <c r="H2409" s="18">
        <v>120</v>
      </c>
      <c r="I2409" s="18">
        <v>26.582100000000001</v>
      </c>
      <c r="J2409" s="18">
        <v>113.5801</v>
      </c>
      <c r="K2409" s="18">
        <v>49.653300000000002</v>
      </c>
      <c r="L2409" s="18">
        <v>30.1919</v>
      </c>
      <c r="M2409" s="18">
        <v>128.74619999999999</v>
      </c>
      <c r="N2409" s="18">
        <v>56.2834</v>
      </c>
      <c r="O2409" s="18">
        <v>34.223399999999998</v>
      </c>
      <c r="P2409" s="4">
        <f>IF('Data 1Q Ahead No Spaces'!T2409&lt;5,0,IF('Data 1Q Ahead No Spaces'!T2409&lt;11,1,IF('Data 1Q Ahead No Spaces'!T2409&lt;17,2,3)))</f>
        <v>1</v>
      </c>
      <c r="Q2409" s="18">
        <v>59670</v>
      </c>
      <c r="R2409" s="7">
        <f>VLOOKUP('Data 1Q Ahead No Spaces'!W2409,Industry!$A$2:$B$11,2,FALSE)</f>
        <v>4</v>
      </c>
    </row>
    <row r="2410" spans="1:18" ht="15" customHeight="1" x14ac:dyDescent="0.35">
      <c r="A2410" s="4">
        <f>IF('Data 1Q Ahead No Spaces'!A2410='Data 1Q Ahead No Spaces'!A2409,'Data to Use'!A2409,'Data to Use'!A2409+1)</f>
        <v>53</v>
      </c>
      <c r="B2410" s="18">
        <v>2.4147458140000002</v>
      </c>
      <c r="C2410" s="18">
        <v>3.1248999999999998</v>
      </c>
      <c r="D2410" s="18">
        <v>2.2585000000000002</v>
      </c>
      <c r="E2410" s="18">
        <v>9.6503999999999994</v>
      </c>
      <c r="F2410" s="18">
        <v>8.3414999999999999</v>
      </c>
      <c r="G2410" s="18">
        <v>7.5527999999999995</v>
      </c>
      <c r="H2410" s="18">
        <v>123</v>
      </c>
      <c r="I2410" s="18">
        <v>27.5379</v>
      </c>
      <c r="J2410" s="18">
        <v>56.485399999999998</v>
      </c>
      <c r="K2410" s="18">
        <v>23.457000000000001</v>
      </c>
      <c r="L2410" s="18">
        <v>15.5549</v>
      </c>
      <c r="M2410" s="18">
        <v>140.8038</v>
      </c>
      <c r="N2410" s="18">
        <v>58.4724</v>
      </c>
      <c r="O2410" s="18">
        <v>38.7744</v>
      </c>
      <c r="P2410" s="4">
        <f>IF('Data 1Q Ahead No Spaces'!T2410&lt;5,0,IF('Data 1Q Ahead No Spaces'!T2410&lt;11,1,IF('Data 1Q Ahead No Spaces'!T2410&lt;17,2,3)))</f>
        <v>1</v>
      </c>
      <c r="Q2410" s="18">
        <v>56887.5</v>
      </c>
      <c r="R2410" s="7">
        <f>VLOOKUP('Data 1Q Ahead No Spaces'!W2410,Industry!$A$2:$B$11,2,FALSE)</f>
        <v>4</v>
      </c>
    </row>
    <row r="2411" spans="1:18" ht="15" customHeight="1" x14ac:dyDescent="0.35">
      <c r="A2411" s="4">
        <f>IF('Data 1Q Ahead No Spaces'!A2411='Data 1Q Ahead No Spaces'!A2410,'Data to Use'!A2410,'Data to Use'!A2410+1)</f>
        <v>53</v>
      </c>
      <c r="B2411" s="18">
        <v>0.50560000000000005</v>
      </c>
      <c r="C2411" s="18">
        <v>1.6631</v>
      </c>
      <c r="D2411" s="18">
        <v>0.69369999999999998</v>
      </c>
      <c r="E2411" s="18">
        <v>8.85</v>
      </c>
      <c r="F2411" s="18">
        <v>4.2750000000000004</v>
      </c>
      <c r="G2411" s="18">
        <v>5.85</v>
      </c>
      <c r="H2411" s="18">
        <v>120</v>
      </c>
      <c r="I2411" s="18">
        <v>34.505699999999997</v>
      </c>
      <c r="J2411" s="18">
        <v>71.309100000000001</v>
      </c>
      <c r="K2411" s="18">
        <v>41.625999999999998</v>
      </c>
      <c r="L2411" s="18">
        <v>24.605699999999999</v>
      </c>
      <c r="M2411" s="18">
        <v>71.309100000000001</v>
      </c>
      <c r="N2411" s="18">
        <v>41.625999999999998</v>
      </c>
      <c r="O2411" s="18">
        <v>24.605699999999999</v>
      </c>
      <c r="P2411" s="4">
        <f>IF('Data 1Q Ahead No Spaces'!T2411&lt;5,0,IF('Data 1Q Ahead No Spaces'!T2411&lt;11,1,IF('Data 1Q Ahead No Spaces'!T2411&lt;17,2,3)))</f>
        <v>1</v>
      </c>
      <c r="Q2411" s="18">
        <v>52194.5</v>
      </c>
      <c r="R2411" s="7">
        <f>VLOOKUP('Data 1Q Ahead No Spaces'!W2411,Industry!$A$2:$B$11,2,FALSE)</f>
        <v>4</v>
      </c>
    </row>
    <row r="2412" spans="1:18" ht="15" customHeight="1" x14ac:dyDescent="0.35">
      <c r="A2412" s="4">
        <f>IF('Data 1Q Ahead No Spaces'!A2412='Data 1Q Ahead No Spaces'!A2411,'Data to Use'!A2411,'Data to Use'!A2411+1)</f>
        <v>53</v>
      </c>
      <c r="B2412" s="18">
        <v>0.76629999999999998</v>
      </c>
      <c r="C2412" s="18">
        <v>1.5806</v>
      </c>
      <c r="D2412" s="18">
        <v>1.0543</v>
      </c>
      <c r="E2412" s="18">
        <v>11</v>
      </c>
      <c r="F2412" s="18">
        <v>8</v>
      </c>
      <c r="G2412" s="18">
        <v>7.7632000000000003</v>
      </c>
      <c r="H2412" s="18">
        <v>76</v>
      </c>
      <c r="I2412" s="18">
        <v>33.979700000000001</v>
      </c>
      <c r="J2412" s="18">
        <v>72.326999999999998</v>
      </c>
      <c r="K2412" s="18">
        <v>41.970799999999997</v>
      </c>
      <c r="L2412" s="18">
        <v>24.576499999999999</v>
      </c>
      <c r="M2412" s="18">
        <v>72.326999999999998</v>
      </c>
      <c r="N2412" s="18">
        <v>41.970799999999997</v>
      </c>
      <c r="O2412" s="18">
        <v>24.576499999999999</v>
      </c>
      <c r="P2412" s="4">
        <f>IF('Data 1Q Ahead No Spaces'!T2412&lt;5,0,IF('Data 1Q Ahead No Spaces'!T2412&lt;11,1,IF('Data 1Q Ahead No Spaces'!T2412&lt;17,2,3)))</f>
        <v>1</v>
      </c>
      <c r="Q2412" s="18">
        <v>64113</v>
      </c>
      <c r="R2412" s="7">
        <f>VLOOKUP('Data 1Q Ahead No Spaces'!W2412,Industry!$A$2:$B$11,2,FALSE)</f>
        <v>4</v>
      </c>
    </row>
    <row r="2413" spans="1:18" ht="15" customHeight="1" x14ac:dyDescent="0.35">
      <c r="A2413" s="4">
        <f>IF('Data 1Q Ahead No Spaces'!A2413='Data 1Q Ahead No Spaces'!A2412,'Data to Use'!A2412,'Data to Use'!A2412+1)</f>
        <v>53</v>
      </c>
      <c r="B2413" s="18">
        <v>1.0394000000000001</v>
      </c>
      <c r="C2413" s="18">
        <v>1.6269</v>
      </c>
      <c r="D2413" s="18">
        <v>1.4348000000000001</v>
      </c>
      <c r="E2413" s="18">
        <v>13.881600000000001</v>
      </c>
      <c r="F2413" s="18">
        <v>9.7762999999999991</v>
      </c>
      <c r="G2413" s="18">
        <v>10.236800000000001</v>
      </c>
      <c r="H2413" s="18">
        <v>76</v>
      </c>
      <c r="I2413" s="18">
        <v>32.154800000000002</v>
      </c>
      <c r="J2413" s="18">
        <v>77.020600000000002</v>
      </c>
      <c r="K2413" s="18">
        <v>42.715000000000003</v>
      </c>
      <c r="L2413" s="18">
        <v>24.765799999999999</v>
      </c>
      <c r="M2413" s="18">
        <v>80.312799999999996</v>
      </c>
      <c r="N2413" s="18">
        <v>44.540799999999997</v>
      </c>
      <c r="O2413" s="18">
        <v>25.824400000000001</v>
      </c>
      <c r="P2413" s="4">
        <f>IF('Data 1Q Ahead No Spaces'!T2413&lt;5,0,IF('Data 1Q Ahead No Spaces'!T2413&lt;11,1,IF('Data 1Q Ahead No Spaces'!T2413&lt;17,2,3)))</f>
        <v>1</v>
      </c>
      <c r="Q2413" s="18">
        <v>60054.75</v>
      </c>
      <c r="R2413" s="7">
        <f>VLOOKUP('Data 1Q Ahead No Spaces'!W2413,Industry!$A$2:$B$11,2,FALSE)</f>
        <v>4</v>
      </c>
    </row>
    <row r="2414" spans="1:18" ht="15" customHeight="1" x14ac:dyDescent="0.35">
      <c r="A2414" s="4">
        <f>IF('Data 1Q Ahead No Spaces'!A2414='Data 1Q Ahead No Spaces'!A2413,'Data to Use'!A2413,'Data to Use'!A2413+1)</f>
        <v>53</v>
      </c>
      <c r="B2414" s="18">
        <v>1.8504</v>
      </c>
      <c r="C2414" s="18">
        <v>2.7515999999999998</v>
      </c>
      <c r="D2414" s="18">
        <v>2.5708000000000002</v>
      </c>
      <c r="E2414" s="18">
        <v>13.011200000000001</v>
      </c>
      <c r="F2414" s="18">
        <v>9.8538999999999994</v>
      </c>
      <c r="G2414" s="18">
        <v>9.9887999999999995</v>
      </c>
      <c r="H2414" s="18">
        <v>89</v>
      </c>
      <c r="I2414" s="18">
        <v>27.776499999999999</v>
      </c>
      <c r="J2414" s="18">
        <v>68.077200000000005</v>
      </c>
      <c r="K2414" s="18">
        <v>29.469899999999999</v>
      </c>
      <c r="L2414" s="18">
        <v>18.909500000000001</v>
      </c>
      <c r="M2414" s="18">
        <v>131.00559999999999</v>
      </c>
      <c r="N2414" s="18">
        <v>56.710999999999999</v>
      </c>
      <c r="O2414" s="18">
        <v>36.388800000000003</v>
      </c>
      <c r="P2414" s="4">
        <f>IF('Data 1Q Ahead No Spaces'!T2414&lt;5,0,IF('Data 1Q Ahead No Spaces'!T2414&lt;11,1,IF('Data 1Q Ahead No Spaces'!T2414&lt;17,2,3)))</f>
        <v>1</v>
      </c>
      <c r="Q2414" s="18">
        <v>45663.75</v>
      </c>
      <c r="R2414" s="7">
        <f>VLOOKUP('Data 1Q Ahead No Spaces'!W2414,Industry!$A$2:$B$11,2,FALSE)</f>
        <v>4</v>
      </c>
    </row>
    <row r="2415" spans="1:18" ht="15" customHeight="1" x14ac:dyDescent="0.35">
      <c r="A2415" s="4">
        <f>IF('Data 1Q Ahead No Spaces'!A2415='Data 1Q Ahead No Spaces'!A2414,'Data to Use'!A2414,'Data to Use'!A2414+1)</f>
        <v>53</v>
      </c>
      <c r="B2415" s="18">
        <v>1.8399999999999999</v>
      </c>
      <c r="C2415" s="18">
        <v>2.7678000000000003</v>
      </c>
      <c r="D2415" s="18">
        <v>2.6306000000000003</v>
      </c>
      <c r="E2415" s="18">
        <v>6.8635999999999999</v>
      </c>
      <c r="F2415" s="18">
        <v>3.0714000000000001</v>
      </c>
      <c r="G2415" s="18">
        <v>3.9935</v>
      </c>
      <c r="H2415" s="18">
        <v>154</v>
      </c>
      <c r="I2415" s="18">
        <v>28.248000000000001</v>
      </c>
      <c r="J2415" s="18">
        <v>62.927700000000002</v>
      </c>
      <c r="K2415" s="18">
        <v>28.069700000000001</v>
      </c>
      <c r="L2415" s="18">
        <v>17.7758</v>
      </c>
      <c r="M2415" s="18">
        <v>124.1837</v>
      </c>
      <c r="N2415" s="18">
        <v>55.393700000000003</v>
      </c>
      <c r="O2415" s="18">
        <v>35.0794</v>
      </c>
      <c r="P2415" s="4">
        <f>IF('Data 1Q Ahead No Spaces'!T2415&lt;5,0,IF('Data 1Q Ahead No Spaces'!T2415&lt;11,1,IF('Data 1Q Ahead No Spaces'!T2415&lt;17,2,3)))</f>
        <v>1</v>
      </c>
      <c r="Q2415" s="18">
        <v>59483.5625</v>
      </c>
      <c r="R2415" s="7">
        <f>VLOOKUP('Data 1Q Ahead No Spaces'!W2415,Industry!$A$2:$B$11,2,FALSE)</f>
        <v>4</v>
      </c>
    </row>
    <row r="2416" spans="1:18" ht="15" customHeight="1" x14ac:dyDescent="0.35">
      <c r="A2416" s="4">
        <f>IF('Data 1Q Ahead No Spaces'!A2416='Data 1Q Ahead No Spaces'!A2415,'Data to Use'!A2415,'Data to Use'!A2415+1)</f>
        <v>53</v>
      </c>
      <c r="B2416" s="18">
        <v>1.8062</v>
      </c>
      <c r="C2416" s="18">
        <v>4.2366000000000001</v>
      </c>
      <c r="D2416" s="18">
        <v>2.5975999999999999</v>
      </c>
      <c r="E2416" s="18">
        <v>7.75</v>
      </c>
      <c r="F2416" s="18">
        <v>5.9603000000000002</v>
      </c>
      <c r="G2416" s="18">
        <v>5.3225999999999996</v>
      </c>
      <c r="H2416" s="18">
        <v>124</v>
      </c>
      <c r="I2416" s="18">
        <v>24.172699999999999</v>
      </c>
      <c r="J2416" s="18">
        <v>82.081800000000001</v>
      </c>
      <c r="K2416" s="18">
        <v>28.281400000000001</v>
      </c>
      <c r="L2416" s="18">
        <v>19.8414</v>
      </c>
      <c r="M2416" s="18">
        <v>190.232</v>
      </c>
      <c r="N2416" s="18">
        <v>65.544799999999995</v>
      </c>
      <c r="O2416" s="18">
        <v>45.984099999999998</v>
      </c>
      <c r="P2416" s="4">
        <f>IF('Data 1Q Ahead No Spaces'!T2416&lt;5,0,IF('Data 1Q Ahead No Spaces'!T2416&lt;11,1,IF('Data 1Q Ahead No Spaces'!T2416&lt;17,2,3)))</f>
        <v>1</v>
      </c>
      <c r="Q2416" s="18">
        <v>58947.75</v>
      </c>
      <c r="R2416" s="7">
        <f>VLOOKUP('Data 1Q Ahead No Spaces'!W2416,Industry!$A$2:$B$11,2,FALSE)</f>
        <v>4</v>
      </c>
    </row>
    <row r="2417" spans="1:18" ht="15" customHeight="1" x14ac:dyDescent="0.35">
      <c r="A2417" s="4">
        <f>IF('Data 1Q Ahead No Spaces'!A2417='Data 1Q Ahead No Spaces'!A2416,'Data to Use'!A2416,'Data to Use'!A2416+1)</f>
        <v>53</v>
      </c>
      <c r="B2417" s="18">
        <v>0.61680000000000001</v>
      </c>
      <c r="C2417" s="18">
        <v>1.9258</v>
      </c>
      <c r="D2417" s="18">
        <v>0.88249999999999995</v>
      </c>
      <c r="E2417" s="18">
        <v>9.1538000000000004</v>
      </c>
      <c r="F2417" s="18">
        <v>6.5377000000000001</v>
      </c>
      <c r="G2417" s="18">
        <v>6.9326999999999996</v>
      </c>
      <c r="H2417" s="18">
        <v>104</v>
      </c>
      <c r="I2417" s="18">
        <v>35.601399999999998</v>
      </c>
      <c r="J2417" s="18">
        <v>37.835099999999997</v>
      </c>
      <c r="K2417" s="18">
        <v>21.010100000000001</v>
      </c>
      <c r="L2417" s="18">
        <v>13.469799999999999</v>
      </c>
      <c r="M2417" s="18">
        <v>80.080699999999993</v>
      </c>
      <c r="N2417" s="18">
        <v>44.469299999999997</v>
      </c>
      <c r="O2417" s="18">
        <v>28.509900000000002</v>
      </c>
      <c r="P2417" s="4">
        <f>IF('Data 1Q Ahead No Spaces'!T2417&lt;5,0,IF('Data 1Q Ahead No Spaces'!T2417&lt;11,1,IF('Data 1Q Ahead No Spaces'!T2417&lt;17,2,3)))</f>
        <v>1</v>
      </c>
      <c r="Q2417" s="18">
        <v>51895.125</v>
      </c>
      <c r="R2417" s="7">
        <f>VLOOKUP('Data 1Q Ahead No Spaces'!W2417,Industry!$A$2:$B$11,2,FALSE)</f>
        <v>4</v>
      </c>
    </row>
    <row r="2418" spans="1:18" ht="15" customHeight="1" x14ac:dyDescent="0.35">
      <c r="A2418" s="4">
        <f>IF('Data 1Q Ahead No Spaces'!A2418='Data 1Q Ahead No Spaces'!A2417,'Data to Use'!A2417,'Data to Use'!A2417+1)</f>
        <v>53</v>
      </c>
      <c r="B2418" s="18">
        <v>0.56010000000000004</v>
      </c>
      <c r="C2418" s="18">
        <v>1.0006999999999999</v>
      </c>
      <c r="D2418" s="18">
        <v>0.79949999999999999</v>
      </c>
      <c r="E2418" s="18">
        <v>12.9306</v>
      </c>
      <c r="F2418" s="18">
        <v>9.9595000000000002</v>
      </c>
      <c r="G2418" s="18">
        <v>10.2361</v>
      </c>
      <c r="H2418" s="18">
        <v>72</v>
      </c>
      <c r="I2418" s="18">
        <v>41.157800000000002</v>
      </c>
      <c r="J2418" s="18">
        <v>38.375500000000002</v>
      </c>
      <c r="K2418" s="18">
        <v>27.4618</v>
      </c>
      <c r="L2418" s="18">
        <v>15.794499999999999</v>
      </c>
      <c r="M2418" s="18">
        <v>39.741399999999999</v>
      </c>
      <c r="N2418" s="18">
        <v>28.4392</v>
      </c>
      <c r="O2418" s="18">
        <v>16.3567</v>
      </c>
      <c r="P2418" s="4">
        <f>IF('Data 1Q Ahead No Spaces'!T2418&lt;5,0,IF('Data 1Q Ahead No Spaces'!T2418&lt;11,1,IF('Data 1Q Ahead No Spaces'!T2418&lt;17,2,3)))</f>
        <v>1</v>
      </c>
      <c r="Q2418" s="18">
        <v>50552.5</v>
      </c>
      <c r="R2418" s="7">
        <f>VLOOKUP('Data 1Q Ahead No Spaces'!W2418,Industry!$A$2:$B$11,2,FALSE)</f>
        <v>4</v>
      </c>
    </row>
    <row r="2419" spans="1:18" ht="15" customHeight="1" x14ac:dyDescent="0.35">
      <c r="A2419" s="4">
        <f>IF('Data 1Q Ahead No Spaces'!A2419='Data 1Q Ahead No Spaces'!A2418,'Data to Use'!A2418,'Data to Use'!A2418+1)</f>
        <v>53</v>
      </c>
      <c r="B2419" s="18">
        <v>0.50800000000000001</v>
      </c>
      <c r="C2419" s="18">
        <v>1.0562</v>
      </c>
      <c r="D2419" s="18">
        <v>0.68989999999999996</v>
      </c>
      <c r="E2419" s="18">
        <v>17</v>
      </c>
      <c r="F2419" s="18">
        <v>9.625</v>
      </c>
      <c r="G2419" s="18">
        <v>12.142899999999999</v>
      </c>
      <c r="H2419" s="18">
        <v>63</v>
      </c>
      <c r="I2419" s="18">
        <v>39.2057</v>
      </c>
      <c r="J2419" s="18">
        <v>40.866199999999999</v>
      </c>
      <c r="K2419" s="18">
        <v>28.329599999999999</v>
      </c>
      <c r="L2419" s="18">
        <v>16.021899999999999</v>
      </c>
      <c r="M2419" s="18">
        <v>44.252299999999998</v>
      </c>
      <c r="N2419" s="18">
        <v>30.677</v>
      </c>
      <c r="O2419" s="18">
        <v>17.349399999999999</v>
      </c>
      <c r="P2419" s="4">
        <f>IF('Data 1Q Ahead No Spaces'!T2419&lt;5,0,IF('Data 1Q Ahead No Spaces'!T2419&lt;11,1,IF('Data 1Q Ahead No Spaces'!T2419&lt;17,2,3)))</f>
        <v>1</v>
      </c>
      <c r="Q2419" s="18">
        <v>51561.5625</v>
      </c>
      <c r="R2419" s="7">
        <f>VLOOKUP('Data 1Q Ahead No Spaces'!W2419,Industry!$A$2:$B$11,2,FALSE)</f>
        <v>4</v>
      </c>
    </row>
    <row r="2420" spans="1:18" ht="15" customHeight="1" x14ac:dyDescent="0.35">
      <c r="A2420" s="4">
        <f>IF('Data 1Q Ahead No Spaces'!A2420='Data 1Q Ahead No Spaces'!A2419,'Data to Use'!A2419,'Data to Use'!A2419+1)</f>
        <v>53</v>
      </c>
      <c r="B2420" s="18">
        <v>0.69769999999999999</v>
      </c>
      <c r="C2420" s="18">
        <v>1.1046</v>
      </c>
      <c r="D2420" s="18">
        <v>0.92390000000000005</v>
      </c>
      <c r="E2420" s="18">
        <v>18.234000000000002</v>
      </c>
      <c r="F2420" s="18">
        <v>14.895799999999999</v>
      </c>
      <c r="G2420" s="18">
        <v>13.936199999999999</v>
      </c>
      <c r="H2420" s="18">
        <v>47</v>
      </c>
      <c r="I2420" s="18">
        <v>38.238199999999999</v>
      </c>
      <c r="J2420" s="18">
        <v>44.582799999999999</v>
      </c>
      <c r="K2420" s="18">
        <v>29.950399999999998</v>
      </c>
      <c r="L2420" s="18">
        <v>17.047699999999999</v>
      </c>
      <c r="M2420" s="18">
        <v>48.8551</v>
      </c>
      <c r="N2420" s="18">
        <v>32.820599999999999</v>
      </c>
      <c r="O2420" s="18">
        <v>18.6813</v>
      </c>
      <c r="P2420" s="4">
        <f>IF('Data 1Q Ahead No Spaces'!T2420&lt;5,0,IF('Data 1Q Ahead No Spaces'!T2420&lt;11,1,IF('Data 1Q Ahead No Spaces'!T2420&lt;17,2,3)))</f>
        <v>1</v>
      </c>
      <c r="Q2420" s="18">
        <v>47553</v>
      </c>
      <c r="R2420" s="7">
        <f>VLOOKUP('Data 1Q Ahead No Spaces'!W2420,Industry!$A$2:$B$11,2,FALSE)</f>
        <v>4</v>
      </c>
    </row>
    <row r="2421" spans="1:18" ht="15" customHeight="1" x14ac:dyDescent="0.35">
      <c r="A2421" s="4">
        <f>IF('Data 1Q Ahead No Spaces'!A2421='Data 1Q Ahead No Spaces'!A2420,'Data to Use'!A2420,'Data to Use'!A2420+1)</f>
        <v>53</v>
      </c>
      <c r="B2421" s="18">
        <v>0.61199999999999999</v>
      </c>
      <c r="C2421" s="18">
        <v>1.0061</v>
      </c>
      <c r="D2421" s="18">
        <v>0.8014</v>
      </c>
      <c r="E2421" s="18">
        <v>18.303599999999999</v>
      </c>
      <c r="F2421" s="18">
        <v>13.8772</v>
      </c>
      <c r="G2421" s="18">
        <v>14.446400000000001</v>
      </c>
      <c r="H2421" s="18">
        <v>56</v>
      </c>
      <c r="I2421" s="18">
        <v>38.571899999999999</v>
      </c>
      <c r="J2421" s="18">
        <v>40.640300000000003</v>
      </c>
      <c r="K2421" s="18">
        <v>28.178000000000001</v>
      </c>
      <c r="L2421" s="18">
        <v>15.675699999999999</v>
      </c>
      <c r="M2421" s="18">
        <v>44.2271</v>
      </c>
      <c r="N2421" s="18">
        <v>30.664899999999999</v>
      </c>
      <c r="O2421" s="18">
        <v>17.059200000000001</v>
      </c>
      <c r="P2421" s="4">
        <f>IF('Data 1Q Ahead No Spaces'!T2421&lt;5,0,IF('Data 1Q Ahead No Spaces'!T2421&lt;11,1,IF('Data 1Q Ahead No Spaces'!T2421&lt;17,2,3)))</f>
        <v>1</v>
      </c>
      <c r="Q2421" s="18">
        <v>59606.25</v>
      </c>
      <c r="R2421" s="7">
        <f>VLOOKUP('Data 1Q Ahead No Spaces'!W2421,Industry!$A$2:$B$11,2,FALSE)</f>
        <v>4</v>
      </c>
    </row>
    <row r="2422" spans="1:18" ht="15" customHeight="1" x14ac:dyDescent="0.35">
      <c r="A2422" s="4">
        <f>IF('Data 1Q Ahead No Spaces'!A2422='Data 1Q Ahead No Spaces'!A2421,'Data to Use'!A2421,'Data to Use'!A2421+1)</f>
        <v>53</v>
      </c>
      <c r="B2422" s="18">
        <v>0.47210000000000002</v>
      </c>
      <c r="C2422" s="18">
        <v>0.85750000000000004</v>
      </c>
      <c r="D2422" s="18">
        <v>0.61650000000000005</v>
      </c>
      <c r="E2422" s="18">
        <v>21.734400000000001</v>
      </c>
      <c r="F2422" s="18">
        <v>15.0441</v>
      </c>
      <c r="G2422" s="18">
        <v>17.156300000000002</v>
      </c>
      <c r="H2422" s="18">
        <v>64</v>
      </c>
      <c r="I2422" s="18">
        <v>39.005600000000001</v>
      </c>
      <c r="J2422" s="18">
        <v>39.735799999999998</v>
      </c>
      <c r="K2422" s="18">
        <v>28.0977</v>
      </c>
      <c r="L2422" s="18">
        <v>15.4992</v>
      </c>
      <c r="M2422" s="18">
        <v>41.419899999999998</v>
      </c>
      <c r="N2422" s="18">
        <v>29.288599999999999</v>
      </c>
      <c r="O2422" s="18">
        <v>16.156099999999999</v>
      </c>
      <c r="P2422" s="4">
        <f>IF('Data 1Q Ahead No Spaces'!T2422&lt;5,0,IF('Data 1Q Ahead No Spaces'!T2422&lt;11,1,IF('Data 1Q Ahead No Spaces'!T2422&lt;17,2,3)))</f>
        <v>1</v>
      </c>
      <c r="Q2422" s="18">
        <v>61099.25</v>
      </c>
      <c r="R2422" s="7">
        <f>VLOOKUP('Data 1Q Ahead No Spaces'!W2422,Industry!$A$2:$B$11,2,FALSE)</f>
        <v>4</v>
      </c>
    </row>
    <row r="2423" spans="1:18" ht="15" customHeight="1" x14ac:dyDescent="0.35">
      <c r="A2423" s="4">
        <f>IF('Data 1Q Ahead No Spaces'!A2423='Data 1Q Ahead No Spaces'!A2422,'Data to Use'!A2422,'Data to Use'!A2422+1)</f>
        <v>53</v>
      </c>
      <c r="B2423" s="18">
        <v>0.33479999999999999</v>
      </c>
      <c r="C2423" s="18">
        <v>0.80230000000000001</v>
      </c>
      <c r="D2423" s="18">
        <v>0.42630000000000001</v>
      </c>
      <c r="E2423" s="18">
        <v>17.352399999999999</v>
      </c>
      <c r="F2423" s="18">
        <v>11.4528</v>
      </c>
      <c r="G2423" s="18">
        <v>13.7143</v>
      </c>
      <c r="H2423" s="18">
        <v>105</v>
      </c>
      <c r="I2423" s="18">
        <v>36.503300000000003</v>
      </c>
      <c r="J2423" s="18">
        <v>39.457099999999997</v>
      </c>
      <c r="K2423" s="18">
        <v>27.765999999999998</v>
      </c>
      <c r="L2423" s="18">
        <v>14.4963</v>
      </c>
      <c r="M2423" s="18">
        <v>42.106000000000002</v>
      </c>
      <c r="N2423" s="18">
        <v>29.63</v>
      </c>
      <c r="O2423" s="18">
        <v>15.4695</v>
      </c>
      <c r="P2423" s="4">
        <f>IF('Data 1Q Ahead No Spaces'!T2423&lt;5,0,IF('Data 1Q Ahead No Spaces'!T2423&lt;11,1,IF('Data 1Q Ahead No Spaces'!T2423&lt;17,2,3)))</f>
        <v>1</v>
      </c>
      <c r="Q2423" s="18">
        <v>86684.8125</v>
      </c>
      <c r="R2423" s="7">
        <f>VLOOKUP('Data 1Q Ahead No Spaces'!W2423,Industry!$A$2:$B$11,2,FALSE)</f>
        <v>4</v>
      </c>
    </row>
    <row r="2424" spans="1:18" ht="15" customHeight="1" x14ac:dyDescent="0.35">
      <c r="A2424" s="4">
        <f>IF('Data 1Q Ahead No Spaces'!A2424='Data 1Q Ahead No Spaces'!A2423,'Data to Use'!A2423,'Data to Use'!A2423+1)</f>
        <v>53</v>
      </c>
      <c r="B2424" s="18">
        <v>0.31</v>
      </c>
      <c r="C2424" s="18">
        <v>0.621</v>
      </c>
      <c r="D2424" s="18">
        <v>0.3926</v>
      </c>
      <c r="E2424" s="18">
        <v>21.1538</v>
      </c>
      <c r="F2424" s="18">
        <v>16.962299999999999</v>
      </c>
      <c r="G2424" s="18">
        <v>16.711500000000001</v>
      </c>
      <c r="H2424" s="18">
        <v>52</v>
      </c>
      <c r="I2424" s="18">
        <v>40.498399999999997</v>
      </c>
      <c r="J2424" s="18">
        <v>32.975999999999999</v>
      </c>
      <c r="K2424" s="18">
        <v>24.491399999999999</v>
      </c>
      <c r="L2424" s="18">
        <v>13.354800000000001</v>
      </c>
      <c r="M2424" s="18">
        <v>34.6434</v>
      </c>
      <c r="N2424" s="18">
        <v>25.729700000000001</v>
      </c>
      <c r="O2424" s="18">
        <v>14.03</v>
      </c>
      <c r="P2424" s="4">
        <f>IF('Data 1Q Ahead No Spaces'!T2424&lt;5,0,IF('Data 1Q Ahead No Spaces'!T2424&lt;11,1,IF('Data 1Q Ahead No Spaces'!T2424&lt;17,2,3)))</f>
        <v>1</v>
      </c>
      <c r="Q2424" s="18">
        <v>63582.5</v>
      </c>
      <c r="R2424" s="7">
        <f>VLOOKUP('Data 1Q Ahead No Spaces'!W2424,Industry!$A$2:$B$11,2,FALSE)</f>
        <v>4</v>
      </c>
    </row>
    <row r="2425" spans="1:18" ht="15" customHeight="1" x14ac:dyDescent="0.35">
      <c r="A2425" s="4">
        <f>IF('Data 1Q Ahead No Spaces'!A2425='Data 1Q Ahead No Spaces'!A2424,'Data to Use'!A2424,'Data to Use'!A2424+1)</f>
        <v>53</v>
      </c>
      <c r="B2425" s="18">
        <v>0.1353</v>
      </c>
      <c r="C2425" s="18">
        <v>0.46710000000000002</v>
      </c>
      <c r="D2425" s="18">
        <v>0.16969999999999999</v>
      </c>
      <c r="E2425" s="18">
        <v>26.528300000000002</v>
      </c>
      <c r="F2425" s="18">
        <v>21.716999999999999</v>
      </c>
      <c r="G2425" s="18">
        <v>21.7925</v>
      </c>
      <c r="H2425" s="18">
        <v>53</v>
      </c>
      <c r="I2425" s="18">
        <v>44.290599999999998</v>
      </c>
      <c r="J2425" s="18">
        <v>22.3779</v>
      </c>
      <c r="K2425" s="18">
        <v>17.9497</v>
      </c>
      <c r="L2425" s="18">
        <v>9.9113000000000007</v>
      </c>
      <c r="M2425" s="18">
        <v>24.670100000000001</v>
      </c>
      <c r="N2425" s="18">
        <v>19.7883</v>
      </c>
      <c r="O2425" s="18">
        <v>10.926500000000001</v>
      </c>
      <c r="P2425" s="4">
        <f>IF('Data 1Q Ahead No Spaces'!T2425&lt;5,0,IF('Data 1Q Ahead No Spaces'!T2425&lt;11,1,IF('Data 1Q Ahead No Spaces'!T2425&lt;17,2,3)))</f>
        <v>1</v>
      </c>
      <c r="Q2425" s="18">
        <v>63462.42</v>
      </c>
      <c r="R2425" s="7">
        <f>VLOOKUP('Data 1Q Ahead No Spaces'!W2425,Industry!$A$2:$B$11,2,FALSE)</f>
        <v>4</v>
      </c>
    </row>
    <row r="2426" spans="1:18" ht="15" customHeight="1" x14ac:dyDescent="0.35">
      <c r="A2426" s="4">
        <f>IF('Data 1Q Ahead No Spaces'!A2426='Data 1Q Ahead No Spaces'!A2425,'Data to Use'!A2425,'Data to Use'!A2425+1)</f>
        <v>53</v>
      </c>
      <c r="B2426" s="18">
        <v>3.09E-2</v>
      </c>
      <c r="C2426" s="18">
        <v>0.59970000000000001</v>
      </c>
      <c r="D2426" s="18">
        <v>3.8600000000000002E-2</v>
      </c>
      <c r="E2426" s="18">
        <v>33.369599999999998</v>
      </c>
      <c r="F2426" s="18">
        <v>24.25</v>
      </c>
      <c r="G2426" s="18">
        <v>26.587</v>
      </c>
      <c r="H2426" s="18">
        <v>46</v>
      </c>
      <c r="I2426" s="18">
        <v>42.268599999999999</v>
      </c>
      <c r="J2426" s="18">
        <v>26.192399999999999</v>
      </c>
      <c r="K2426" s="18">
        <v>20.340199999999999</v>
      </c>
      <c r="L2426" s="18">
        <v>11.108700000000001</v>
      </c>
      <c r="M2426" s="18">
        <v>28.771799999999999</v>
      </c>
      <c r="N2426" s="18">
        <v>22.3432</v>
      </c>
      <c r="O2426" s="18">
        <v>12.2026</v>
      </c>
      <c r="P2426" s="4">
        <f>IF('Data 1Q Ahead No Spaces'!T2426&lt;5,0,IF('Data 1Q Ahead No Spaces'!T2426&lt;11,1,IF('Data 1Q Ahead No Spaces'!T2426&lt;17,2,3)))</f>
        <v>1</v>
      </c>
      <c r="Q2426" s="18">
        <v>84324.6</v>
      </c>
      <c r="R2426" s="7">
        <f>VLOOKUP('Data 1Q Ahead No Spaces'!W2426,Industry!$A$2:$B$11,2,FALSE)</f>
        <v>4</v>
      </c>
    </row>
    <row r="2427" spans="1:18" ht="15" customHeight="1" x14ac:dyDescent="0.35">
      <c r="A2427" s="4">
        <f>IF('Data 1Q Ahead No Spaces'!A2427='Data 1Q Ahead No Spaces'!A2426,'Data to Use'!A2426,'Data to Use'!A2426+1)</f>
        <v>53</v>
      </c>
      <c r="B2427" s="18">
        <v>0.2445</v>
      </c>
      <c r="C2427" s="18">
        <v>0.68169999999999997</v>
      </c>
      <c r="D2427" s="18">
        <v>0.30759999999999998</v>
      </c>
      <c r="E2427" s="18">
        <v>22.147100000000002</v>
      </c>
      <c r="F2427" s="18">
        <v>13.2029</v>
      </c>
      <c r="G2427" s="18">
        <v>17.073499999999999</v>
      </c>
      <c r="H2427" s="18">
        <v>68</v>
      </c>
      <c r="I2427" s="18">
        <v>39.861699999999999</v>
      </c>
      <c r="J2427" s="18">
        <v>30.5626</v>
      </c>
      <c r="K2427" s="18">
        <v>22.698899999999998</v>
      </c>
      <c r="L2427" s="18">
        <v>12.2194</v>
      </c>
      <c r="M2427" s="18">
        <v>34.643799999999999</v>
      </c>
      <c r="N2427" s="18">
        <v>25.729900000000001</v>
      </c>
      <c r="O2427" s="18">
        <v>13.851100000000001</v>
      </c>
      <c r="P2427" s="4">
        <f>IF('Data 1Q Ahead No Spaces'!T2427&lt;5,0,IF('Data 1Q Ahead No Spaces'!T2427&lt;11,1,IF('Data 1Q Ahead No Spaces'!T2427&lt;17,2,3)))</f>
        <v>1</v>
      </c>
      <c r="Q2427" s="18">
        <v>86131.8</v>
      </c>
      <c r="R2427" s="7">
        <f>VLOOKUP('Data 1Q Ahead No Spaces'!W2427,Industry!$A$2:$B$11,2,FALSE)</f>
        <v>4</v>
      </c>
    </row>
    <row r="2428" spans="1:18" ht="15" customHeight="1" x14ac:dyDescent="0.35">
      <c r="A2428" s="4">
        <f>IF('Data 1Q Ahead No Spaces'!A2428='Data 1Q Ahead No Spaces'!A2427,'Data to Use'!A2427,'Data to Use'!A2427+1)</f>
        <v>53</v>
      </c>
      <c r="B2428" s="18">
        <v>0.17380000000000001</v>
      </c>
      <c r="C2428" s="18">
        <v>0.66759999999999997</v>
      </c>
      <c r="D2428" s="18">
        <v>0.217</v>
      </c>
      <c r="E2428" s="18">
        <v>40.871000000000002</v>
      </c>
      <c r="F2428" s="18">
        <v>33.75</v>
      </c>
      <c r="G2428" s="18">
        <v>33.451599999999999</v>
      </c>
      <c r="H2428" s="18">
        <v>31</v>
      </c>
      <c r="I2428" s="18">
        <v>40.723500000000001</v>
      </c>
      <c r="J2428" s="18">
        <v>24.685500000000001</v>
      </c>
      <c r="K2428" s="18">
        <v>18.541799999999999</v>
      </c>
      <c r="L2428" s="18">
        <v>10.065899999999999</v>
      </c>
      <c r="M2428" s="18">
        <v>33.134500000000003</v>
      </c>
      <c r="N2428" s="18">
        <v>24.888000000000002</v>
      </c>
      <c r="O2428" s="18">
        <v>13.511100000000001</v>
      </c>
      <c r="P2428" s="4">
        <f>IF('Data 1Q Ahead No Spaces'!T2428&lt;5,0,IF('Data 1Q Ahead No Spaces'!T2428&lt;11,1,IF('Data 1Q Ahead No Spaces'!T2428&lt;17,2,3)))</f>
        <v>1</v>
      </c>
      <c r="Q2428" s="18">
        <v>89838.5</v>
      </c>
      <c r="R2428" s="7">
        <f>VLOOKUP('Data 1Q Ahead No Spaces'!W2428,Industry!$A$2:$B$11,2,FALSE)</f>
        <v>4</v>
      </c>
    </row>
    <row r="2429" spans="1:18" ht="15" customHeight="1" x14ac:dyDescent="0.35">
      <c r="A2429" s="4">
        <f>IF('Data 1Q Ahead No Spaces'!A2429='Data 1Q Ahead No Spaces'!A2428,'Data to Use'!A2428,'Data to Use'!A2428+1)</f>
        <v>53</v>
      </c>
      <c r="B2429" s="18">
        <v>2.6800000000000001E-2</v>
      </c>
      <c r="C2429" s="18">
        <v>0.65849999999999997</v>
      </c>
      <c r="D2429" s="18">
        <v>3.3300000000000003E-2</v>
      </c>
      <c r="E2429" s="18">
        <v>36.046500000000002</v>
      </c>
      <c r="F2429" s="18">
        <v>28.6279</v>
      </c>
      <c r="G2429" s="18">
        <v>30.023299999999999</v>
      </c>
      <c r="H2429" s="18">
        <v>43</v>
      </c>
      <c r="I2429" s="18">
        <v>41.462800000000001</v>
      </c>
      <c r="J2429" s="18">
        <v>22.4846</v>
      </c>
      <c r="K2429" s="18">
        <v>17.1753</v>
      </c>
      <c r="L2429" s="18">
        <v>9.3263999999999996</v>
      </c>
      <c r="M2429" s="18">
        <v>30.912500000000001</v>
      </c>
      <c r="N2429" s="18">
        <v>23.613099999999999</v>
      </c>
      <c r="O2429" s="18">
        <v>12.8223</v>
      </c>
      <c r="P2429" s="4">
        <f>IF('Data 1Q Ahead No Spaces'!T2429&lt;5,0,IF('Data 1Q Ahead No Spaces'!T2429&lt;11,1,IF('Data 1Q Ahead No Spaces'!T2429&lt;17,2,3)))</f>
        <v>1</v>
      </c>
      <c r="Q2429" s="18">
        <v>90143.9</v>
      </c>
      <c r="R2429" s="7">
        <f>VLOOKUP('Data 1Q Ahead No Spaces'!W2429,Industry!$A$2:$B$11,2,FALSE)</f>
        <v>4</v>
      </c>
    </row>
    <row r="2430" spans="1:18" ht="15" customHeight="1" x14ac:dyDescent="0.35">
      <c r="A2430" s="4">
        <f>IF('Data 1Q Ahead No Spaces'!A2430='Data 1Q Ahead No Spaces'!A2429,'Data to Use'!A2429,'Data to Use'!A2429+1)</f>
        <v>53</v>
      </c>
      <c r="B2430" s="18">
        <v>0.12709999999999999</v>
      </c>
      <c r="C2430" s="18">
        <v>0.629</v>
      </c>
      <c r="D2430" s="18">
        <v>0.156</v>
      </c>
      <c r="E2430" s="18">
        <v>37.928600000000003</v>
      </c>
      <c r="F2430" s="18">
        <v>29.363600000000002</v>
      </c>
      <c r="G2430" s="18">
        <v>31.666699999999999</v>
      </c>
      <c r="H2430" s="18">
        <v>42</v>
      </c>
      <c r="I2430" s="18">
        <v>39.843699999999998</v>
      </c>
      <c r="J2430" s="18">
        <v>23.852499999999999</v>
      </c>
      <c r="K2430" s="18">
        <v>18.092700000000001</v>
      </c>
      <c r="L2430" s="18">
        <v>9.5448000000000004</v>
      </c>
      <c r="M2430" s="18">
        <v>31.834900000000001</v>
      </c>
      <c r="N2430" s="18">
        <v>24.147500000000001</v>
      </c>
      <c r="O2430" s="18">
        <v>12.739000000000001</v>
      </c>
      <c r="P2430" s="4">
        <f>IF('Data 1Q Ahead No Spaces'!T2430&lt;5,0,IF('Data 1Q Ahead No Spaces'!T2430&lt;11,1,IF('Data 1Q Ahead No Spaces'!T2430&lt;17,2,3)))</f>
        <v>1</v>
      </c>
      <c r="Q2430" s="18">
        <v>66216.570000000007</v>
      </c>
      <c r="R2430" s="7">
        <f>VLOOKUP('Data 1Q Ahead No Spaces'!W2430,Industry!$A$2:$B$11,2,FALSE)</f>
        <v>4</v>
      </c>
    </row>
    <row r="2431" spans="1:18" ht="15" customHeight="1" x14ac:dyDescent="0.35">
      <c r="A2431" s="4">
        <f>IF('Data 1Q Ahead No Spaces'!A2431='Data 1Q Ahead No Spaces'!A2430,'Data to Use'!A2430,'Data to Use'!A2430+1)</f>
        <v>53</v>
      </c>
      <c r="B2431" s="18">
        <v>0.1522</v>
      </c>
      <c r="C2431" s="18">
        <v>0.56950000000000001</v>
      </c>
      <c r="D2431" s="18">
        <v>0.18729999999999999</v>
      </c>
      <c r="E2431" s="18">
        <v>24.661300000000001</v>
      </c>
      <c r="F2431" s="18">
        <v>14.5</v>
      </c>
      <c r="G2431" s="18">
        <v>18.854800000000001</v>
      </c>
      <c r="H2431" s="18">
        <v>62</v>
      </c>
      <c r="I2431" s="18">
        <v>40.393599999999999</v>
      </c>
      <c r="J2431" s="18">
        <v>22.965499999999999</v>
      </c>
      <c r="K2431" s="18">
        <v>17.821100000000001</v>
      </c>
      <c r="L2431" s="18">
        <v>9.3167000000000009</v>
      </c>
      <c r="M2431" s="18">
        <v>28.867000000000001</v>
      </c>
      <c r="N2431" s="18">
        <v>22.400600000000001</v>
      </c>
      <c r="O2431" s="18">
        <v>11.710800000000001</v>
      </c>
      <c r="P2431" s="4">
        <f>IF('Data 1Q Ahead No Spaces'!T2431&lt;5,0,IF('Data 1Q Ahead No Spaces'!T2431&lt;11,1,IF('Data 1Q Ahead No Spaces'!T2431&lt;17,2,3)))</f>
        <v>1</v>
      </c>
      <c r="Q2431" s="18">
        <v>71755.740000000005</v>
      </c>
      <c r="R2431" s="7">
        <f>VLOOKUP('Data 1Q Ahead No Spaces'!W2431,Industry!$A$2:$B$11,2,FALSE)</f>
        <v>4</v>
      </c>
    </row>
    <row r="2432" spans="1:18" ht="15" customHeight="1" x14ac:dyDescent="0.35">
      <c r="A2432" s="4">
        <f>IF('Data 1Q Ahead No Spaces'!A2432='Data 1Q Ahead No Spaces'!A2431,'Data to Use'!A2431,'Data to Use'!A2431+1)</f>
        <v>53</v>
      </c>
      <c r="B2432" s="18">
        <v>0.2054</v>
      </c>
      <c r="C2432" s="18">
        <v>0.50609999999999999</v>
      </c>
      <c r="D2432" s="18">
        <v>0.25380000000000003</v>
      </c>
      <c r="E2432" s="18">
        <v>34.945900000000002</v>
      </c>
      <c r="F2432" s="18">
        <v>25.333300000000001</v>
      </c>
      <c r="G2432" s="18">
        <v>28.027000000000001</v>
      </c>
      <c r="H2432" s="18">
        <v>37</v>
      </c>
      <c r="I2432" s="18">
        <v>40.816800000000001</v>
      </c>
      <c r="J2432" s="18">
        <v>23.1157</v>
      </c>
      <c r="K2432" s="18">
        <v>18.397500000000001</v>
      </c>
      <c r="L2432" s="18">
        <v>9.4758999999999993</v>
      </c>
      <c r="M2432" s="18">
        <v>25.645600000000002</v>
      </c>
      <c r="N2432" s="18">
        <v>20.411100000000001</v>
      </c>
      <c r="O2432" s="18">
        <v>10.513</v>
      </c>
      <c r="P2432" s="4">
        <f>IF('Data 1Q Ahead No Spaces'!T2432&lt;5,0,IF('Data 1Q Ahead No Spaces'!T2432&lt;11,1,IF('Data 1Q Ahead No Spaces'!T2432&lt;17,2,3)))</f>
        <v>1</v>
      </c>
      <c r="Q2432" s="18">
        <v>71297</v>
      </c>
      <c r="R2432" s="7">
        <f>VLOOKUP('Data 1Q Ahead No Spaces'!W2432,Industry!$A$2:$B$11,2,FALSE)</f>
        <v>4</v>
      </c>
    </row>
    <row r="2433" spans="1:18" ht="15" customHeight="1" x14ac:dyDescent="0.35">
      <c r="A2433" s="4">
        <f>IF('Data 1Q Ahead No Spaces'!A2433='Data 1Q Ahead No Spaces'!A2432,'Data to Use'!A2432,'Data to Use'!A2432+1)</f>
        <v>53</v>
      </c>
      <c r="B2433" s="18">
        <v>8.3699999999999997E-2</v>
      </c>
      <c r="C2433" s="18">
        <v>0.47770000000000001</v>
      </c>
      <c r="D2433" s="18">
        <v>0.1038</v>
      </c>
      <c r="E2433" s="18">
        <v>42.756799999999998</v>
      </c>
      <c r="F2433" s="18">
        <v>34.447400000000002</v>
      </c>
      <c r="G2433" s="18">
        <v>35.1892</v>
      </c>
      <c r="H2433" s="18">
        <v>37</v>
      </c>
      <c r="I2433" s="18">
        <v>42.762500000000003</v>
      </c>
      <c r="J2433" s="18">
        <v>19.2883</v>
      </c>
      <c r="K2433" s="18">
        <v>15.842000000000001</v>
      </c>
      <c r="L2433" s="18">
        <v>8.2801000000000009</v>
      </c>
      <c r="M2433" s="18">
        <v>21.7547</v>
      </c>
      <c r="N2433" s="18">
        <v>17.867599999999999</v>
      </c>
      <c r="O2433" s="18">
        <v>9.3389000000000006</v>
      </c>
      <c r="P2433" s="4">
        <f>IF('Data 1Q Ahead No Spaces'!T2433&lt;5,0,IF('Data 1Q Ahead No Spaces'!T2433&lt;11,1,IF('Data 1Q Ahead No Spaces'!T2433&lt;17,2,3)))</f>
        <v>1</v>
      </c>
      <c r="Q2433" s="18">
        <v>77042.28</v>
      </c>
      <c r="R2433" s="7">
        <f>VLOOKUP('Data 1Q Ahead No Spaces'!W2433,Industry!$A$2:$B$11,2,FALSE)</f>
        <v>4</v>
      </c>
    </row>
    <row r="2434" spans="1:18" ht="15" customHeight="1" x14ac:dyDescent="0.35">
      <c r="A2434" s="4">
        <f>IF('Data 1Q Ahead No Spaces'!A2434='Data 1Q Ahead No Spaces'!A2433,'Data to Use'!A2433,'Data to Use'!A2433+1)</f>
        <v>53</v>
      </c>
      <c r="B2434" s="18">
        <v>-5.96E-2</v>
      </c>
      <c r="C2434" s="18">
        <v>0.46650000000000003</v>
      </c>
      <c r="D2434" s="18">
        <v>-7.3999999999999996E-2</v>
      </c>
      <c r="E2434" s="18">
        <v>43.5</v>
      </c>
      <c r="F2434" s="18">
        <v>36.5</v>
      </c>
      <c r="G2434" s="18">
        <v>36.131599999999999</v>
      </c>
      <c r="H2434" s="18">
        <v>38</v>
      </c>
      <c r="I2434" s="18">
        <v>42.9651</v>
      </c>
      <c r="J2434" s="18">
        <v>19.077300000000001</v>
      </c>
      <c r="K2434" s="18">
        <v>15.781499999999999</v>
      </c>
      <c r="L2434" s="18">
        <v>8.2274999999999991</v>
      </c>
      <c r="M2434" s="18">
        <v>20.8842</v>
      </c>
      <c r="N2434" s="18">
        <v>17.276199999999999</v>
      </c>
      <c r="O2434" s="18">
        <v>9.0068000000000001</v>
      </c>
      <c r="P2434" s="4">
        <f>IF('Data 1Q Ahead No Spaces'!T2434&lt;5,0,IF('Data 1Q Ahead No Spaces'!T2434&lt;11,1,IF('Data 1Q Ahead No Spaces'!T2434&lt;17,2,3)))</f>
        <v>1</v>
      </c>
      <c r="Q2434" s="18">
        <v>76114.61</v>
      </c>
      <c r="R2434" s="7">
        <f>VLOOKUP('Data 1Q Ahead No Spaces'!W2434,Industry!$A$2:$B$11,2,FALSE)</f>
        <v>4</v>
      </c>
    </row>
    <row r="2435" spans="1:18" ht="15" customHeight="1" x14ac:dyDescent="0.35">
      <c r="A2435" s="4">
        <f>IF('Data 1Q Ahead No Spaces'!A2435='Data 1Q Ahead No Spaces'!A2434,'Data to Use'!A2434,'Data to Use'!A2434+1)</f>
        <v>53</v>
      </c>
      <c r="B2435" s="18">
        <v>4.7E-2</v>
      </c>
      <c r="C2435" s="18">
        <v>0.45979999999999999</v>
      </c>
      <c r="D2435" s="18">
        <v>5.8599999999999999E-2</v>
      </c>
      <c r="E2435" s="18">
        <v>32.941200000000002</v>
      </c>
      <c r="F2435" s="18">
        <v>23.117599999999999</v>
      </c>
      <c r="G2435" s="18">
        <v>25</v>
      </c>
      <c r="H2435" s="18">
        <v>51</v>
      </c>
      <c r="I2435" s="18">
        <v>46.7209</v>
      </c>
      <c r="J2435" s="18">
        <v>14.3338</v>
      </c>
      <c r="K2435" s="18">
        <v>12.0138</v>
      </c>
      <c r="L2435" s="18">
        <v>6.7201000000000004</v>
      </c>
      <c r="M2435" s="18">
        <v>19.3111</v>
      </c>
      <c r="N2435" s="18">
        <v>16.185500000000001</v>
      </c>
      <c r="O2435" s="18">
        <v>9.0535999999999994</v>
      </c>
      <c r="P2435" s="4">
        <f>IF('Data 1Q Ahead No Spaces'!T2435&lt;5,0,IF('Data 1Q Ahead No Spaces'!T2435&lt;11,1,IF('Data 1Q Ahead No Spaces'!T2435&lt;17,2,3)))</f>
        <v>0</v>
      </c>
      <c r="Q2435" s="18">
        <v>79231.350000000006</v>
      </c>
      <c r="R2435" s="7">
        <f>VLOOKUP('Data 1Q Ahead No Spaces'!W2435,Industry!$A$2:$B$11,2,FALSE)</f>
        <v>4</v>
      </c>
    </row>
    <row r="2436" spans="1:18" ht="15" customHeight="1" x14ac:dyDescent="0.35">
      <c r="A2436" s="4">
        <f>IF('Data 1Q Ahead No Spaces'!A2436='Data 1Q Ahead No Spaces'!A2435,'Data to Use'!A2435,'Data to Use'!A2435+1)</f>
        <v>53</v>
      </c>
      <c r="B2436" s="18">
        <v>3.2300000000000002E-2</v>
      </c>
      <c r="C2436" s="18">
        <v>0.41520000000000001</v>
      </c>
      <c r="D2436" s="18">
        <v>4.02E-2</v>
      </c>
      <c r="E2436" s="18">
        <v>40.057099999999998</v>
      </c>
      <c r="F2436" s="18">
        <v>34.857100000000003</v>
      </c>
      <c r="G2436" s="18">
        <v>32.200000000000003</v>
      </c>
      <c r="H2436" s="18">
        <v>35</v>
      </c>
      <c r="I2436" s="18">
        <v>48.798200000000001</v>
      </c>
      <c r="J2436" s="18">
        <v>13.1988</v>
      </c>
      <c r="K2436" s="18">
        <v>11.292300000000001</v>
      </c>
      <c r="L2436" s="18">
        <v>6.4619999999999997</v>
      </c>
      <c r="M2436" s="18">
        <v>16.882899999999999</v>
      </c>
      <c r="N2436" s="18">
        <v>14.4443</v>
      </c>
      <c r="O2436" s="18">
        <v>8.2657000000000007</v>
      </c>
      <c r="P2436" s="4">
        <f>IF('Data 1Q Ahead No Spaces'!T2436&lt;5,0,IF('Data 1Q Ahead No Spaces'!T2436&lt;11,1,IF('Data 1Q Ahead No Spaces'!T2436&lt;17,2,3)))</f>
        <v>0</v>
      </c>
      <c r="Q2436" s="18">
        <v>86988.44</v>
      </c>
      <c r="R2436" s="7">
        <f>VLOOKUP('Data 1Q Ahead No Spaces'!W2436,Industry!$A$2:$B$11,2,FALSE)</f>
        <v>4</v>
      </c>
    </row>
    <row r="2437" spans="1:18" ht="15" customHeight="1" x14ac:dyDescent="0.35">
      <c r="A2437" s="4">
        <f>IF('Data 1Q Ahead No Spaces'!A2437='Data 1Q Ahead No Spaces'!A2436,'Data to Use'!A2436,'Data to Use'!A2436+1)</f>
        <v>53</v>
      </c>
      <c r="B2437" s="18">
        <v>0.1225</v>
      </c>
      <c r="C2437" s="18">
        <v>0.55220000000000002</v>
      </c>
      <c r="D2437" s="18">
        <v>0.152</v>
      </c>
      <c r="E2437" s="18">
        <v>46.324300000000001</v>
      </c>
      <c r="F2437" s="18">
        <v>39.027000000000001</v>
      </c>
      <c r="G2437" s="18">
        <v>38.4054</v>
      </c>
      <c r="H2437" s="18">
        <v>37</v>
      </c>
      <c r="I2437" s="18">
        <v>47.237099999999998</v>
      </c>
      <c r="J2437" s="18">
        <v>19.837700000000002</v>
      </c>
      <c r="K2437" s="18">
        <v>16.091899999999999</v>
      </c>
      <c r="L2437" s="18">
        <v>9.4019999999999992</v>
      </c>
      <c r="M2437" s="18">
        <v>23.277899999999999</v>
      </c>
      <c r="N2437" s="18">
        <v>18.8825</v>
      </c>
      <c r="O2437" s="18">
        <v>11.032500000000001</v>
      </c>
      <c r="P2437" s="4">
        <f>IF('Data 1Q Ahead No Spaces'!T2437&lt;5,0,IF('Data 1Q Ahead No Spaces'!T2437&lt;11,1,IF('Data 1Q Ahead No Spaces'!T2437&lt;17,2,3)))</f>
        <v>0</v>
      </c>
      <c r="Q2437" s="18">
        <v>93250.15</v>
      </c>
      <c r="R2437" s="7">
        <f>VLOOKUP('Data 1Q Ahead No Spaces'!W2437,Industry!$A$2:$B$11,2,FALSE)</f>
        <v>4</v>
      </c>
    </row>
    <row r="2438" spans="1:18" ht="15" customHeight="1" x14ac:dyDescent="0.35">
      <c r="A2438" s="4">
        <f>IF('Data 1Q Ahead No Spaces'!A2438='Data 1Q Ahead No Spaces'!A2437,'Data to Use'!A2437,'Data to Use'!A2437+1)</f>
        <v>53</v>
      </c>
      <c r="B2438" s="18">
        <v>-1.38E-2</v>
      </c>
      <c r="C2438" s="18">
        <v>0.499</v>
      </c>
      <c r="D2438" s="18">
        <v>-1.7100000000000001E-2</v>
      </c>
      <c r="E2438" s="18">
        <v>44.0732</v>
      </c>
      <c r="F2438" s="18">
        <v>37.119</v>
      </c>
      <c r="G2438" s="18">
        <v>36.878</v>
      </c>
      <c r="H2438" s="18">
        <v>41</v>
      </c>
      <c r="I2438" s="18">
        <v>47.9026</v>
      </c>
      <c r="J2438" s="18">
        <v>18.842400000000001</v>
      </c>
      <c r="K2438" s="18">
        <v>15.5953</v>
      </c>
      <c r="L2438" s="18">
        <v>9.0549999999999997</v>
      </c>
      <c r="M2438" s="18">
        <v>20.821300000000001</v>
      </c>
      <c r="N2438" s="18">
        <v>17.2331</v>
      </c>
      <c r="O2438" s="18">
        <v>10.006</v>
      </c>
      <c r="P2438" s="4">
        <f>IF('Data 1Q Ahead No Spaces'!T2438&lt;5,0,IF('Data 1Q Ahead No Spaces'!T2438&lt;11,1,IF('Data 1Q Ahead No Spaces'!T2438&lt;17,2,3)))</f>
        <v>0</v>
      </c>
      <c r="Q2438" s="18">
        <v>85767.08</v>
      </c>
      <c r="R2438" s="7">
        <f>VLOOKUP('Data 1Q Ahead No Spaces'!W2438,Industry!$A$2:$B$11,2,FALSE)</f>
        <v>4</v>
      </c>
    </row>
    <row r="2439" spans="1:18" ht="15" customHeight="1" x14ac:dyDescent="0.35">
      <c r="A2439" s="4">
        <f>IF('Data 1Q Ahead No Spaces'!A2439='Data 1Q Ahead No Spaces'!A2438,'Data to Use'!A2438,'Data to Use'!A2438+1)</f>
        <v>53</v>
      </c>
      <c r="B2439" s="18">
        <v>8.9999999999999998E-4</v>
      </c>
      <c r="C2439" s="18">
        <v>0.63800000000000001</v>
      </c>
      <c r="D2439" s="18">
        <v>1.1000000000000001E-3</v>
      </c>
      <c r="E2439" s="18">
        <v>32.407400000000003</v>
      </c>
      <c r="F2439" s="18">
        <v>19.327300000000001</v>
      </c>
      <c r="G2439" s="18">
        <v>24.9815</v>
      </c>
      <c r="H2439" s="18">
        <v>54</v>
      </c>
      <c r="I2439" s="18">
        <v>48.172400000000003</v>
      </c>
      <c r="J2439" s="18">
        <v>17.7254</v>
      </c>
      <c r="K2439" s="18">
        <v>14.121600000000001</v>
      </c>
      <c r="L2439" s="18">
        <v>8.5647000000000002</v>
      </c>
      <c r="M2439" s="18">
        <v>25.519500000000001</v>
      </c>
      <c r="N2439" s="18">
        <v>20.331099999999999</v>
      </c>
      <c r="O2439" s="18">
        <v>12.3307</v>
      </c>
      <c r="P2439" s="4">
        <f>IF('Data 1Q Ahead No Spaces'!T2439&lt;5,0,IF('Data 1Q Ahead No Spaces'!T2439&lt;11,1,IF('Data 1Q Ahead No Spaces'!T2439&lt;17,2,3)))</f>
        <v>0</v>
      </c>
      <c r="Q2439" s="18">
        <v>87207.26</v>
      </c>
      <c r="R2439" s="7">
        <f>VLOOKUP('Data 1Q Ahead No Spaces'!W2439,Industry!$A$2:$B$11,2,FALSE)</f>
        <v>4</v>
      </c>
    </row>
    <row r="2440" spans="1:18" ht="15" customHeight="1" x14ac:dyDescent="0.35">
      <c r="A2440" s="4">
        <f>IF('Data 1Q Ahead No Spaces'!A2440='Data 1Q Ahead No Spaces'!A2439,'Data to Use'!A2439,'Data to Use'!A2439+1)</f>
        <v>53</v>
      </c>
      <c r="B2440" s="18">
        <v>0.1207</v>
      </c>
      <c r="C2440" s="18">
        <v>0.75849999999999995</v>
      </c>
      <c r="D2440" s="18">
        <v>0.14849999999999999</v>
      </c>
      <c r="E2440" s="18">
        <v>30.58</v>
      </c>
      <c r="F2440" s="18">
        <v>26.4314</v>
      </c>
      <c r="G2440" s="18">
        <v>24.94</v>
      </c>
      <c r="H2440" s="18">
        <v>50</v>
      </c>
      <c r="I2440" s="18">
        <v>48.383400000000002</v>
      </c>
      <c r="J2440" s="18">
        <v>17.1782</v>
      </c>
      <c r="K2440" s="18">
        <v>13.199299999999999</v>
      </c>
      <c r="L2440" s="18">
        <v>8.3359000000000005</v>
      </c>
      <c r="M2440" s="18">
        <v>30.144500000000001</v>
      </c>
      <c r="N2440" s="18">
        <v>23.162299999999998</v>
      </c>
      <c r="O2440" s="18">
        <v>14.628</v>
      </c>
      <c r="P2440" s="4">
        <f>IF('Data 1Q Ahead No Spaces'!T2440&lt;5,0,IF('Data 1Q Ahead No Spaces'!T2440&lt;11,1,IF('Data 1Q Ahead No Spaces'!T2440&lt;17,2,3)))</f>
        <v>0</v>
      </c>
      <c r="Q2440" s="18">
        <v>88243.74</v>
      </c>
      <c r="R2440" s="7">
        <f>VLOOKUP('Data 1Q Ahead No Spaces'!W2440,Industry!$A$2:$B$11,2,FALSE)</f>
        <v>4</v>
      </c>
    </row>
    <row r="2441" spans="1:18" ht="15" customHeight="1" x14ac:dyDescent="0.35">
      <c r="A2441" s="4">
        <f>IF('Data 1Q Ahead No Spaces'!A2441='Data 1Q Ahead No Spaces'!A2440,'Data to Use'!A2440,'Data to Use'!A2440+1)</f>
        <v>53</v>
      </c>
      <c r="B2441" s="18">
        <v>5.8700000000000002E-2</v>
      </c>
      <c r="C2441" s="18">
        <v>0.76470000000000005</v>
      </c>
      <c r="D2441" s="18">
        <v>7.1999999999999995E-2</v>
      </c>
      <c r="E2441" s="18">
        <v>35.132100000000001</v>
      </c>
      <c r="F2441" s="18">
        <v>27.946400000000001</v>
      </c>
      <c r="G2441" s="18">
        <v>29.358499999999999</v>
      </c>
      <c r="H2441" s="18">
        <v>53</v>
      </c>
      <c r="I2441" s="18">
        <v>47.665399999999998</v>
      </c>
      <c r="J2441" s="18">
        <v>16.427099999999999</v>
      </c>
      <c r="K2441" s="18">
        <v>12.585699999999999</v>
      </c>
      <c r="L2441" s="18">
        <v>7.8527000000000005</v>
      </c>
      <c r="M2441" s="18">
        <v>30.5215</v>
      </c>
      <c r="N2441" s="18">
        <v>23.3843</v>
      </c>
      <c r="O2441" s="18">
        <v>14.590400000000001</v>
      </c>
      <c r="P2441" s="4">
        <f>IF('Data 1Q Ahead No Spaces'!T2441&lt;5,0,IF('Data 1Q Ahead No Spaces'!T2441&lt;11,1,IF('Data 1Q Ahead No Spaces'!T2441&lt;17,2,3)))</f>
        <v>0</v>
      </c>
      <c r="Q2441" s="18">
        <v>93218.08</v>
      </c>
      <c r="R2441" s="7">
        <f>VLOOKUP('Data 1Q Ahead No Spaces'!W2441,Industry!$A$2:$B$11,2,FALSE)</f>
        <v>4</v>
      </c>
    </row>
    <row r="2442" spans="1:18" ht="15" customHeight="1" x14ac:dyDescent="0.35">
      <c r="A2442" s="4">
        <f>IF('Data 1Q Ahead No Spaces'!A2442='Data 1Q Ahead No Spaces'!A2441,'Data to Use'!A2441,'Data to Use'!A2441+1)</f>
        <v>53</v>
      </c>
      <c r="B2442" s="18">
        <v>-4.2900000000000001E-2</v>
      </c>
      <c r="C2442" s="18">
        <v>0.78290000000000004</v>
      </c>
      <c r="D2442" s="18">
        <v>-5.2499999999999998E-2</v>
      </c>
      <c r="E2442" s="18">
        <v>34.2759</v>
      </c>
      <c r="F2442" s="18">
        <v>28.793099999999999</v>
      </c>
      <c r="G2442" s="18">
        <v>28.965499999999999</v>
      </c>
      <c r="H2442" s="18">
        <v>58</v>
      </c>
      <c r="I2442" s="18">
        <v>45.501300000000001</v>
      </c>
      <c r="J2442" s="18">
        <v>16.312100000000001</v>
      </c>
      <c r="K2442" s="18">
        <v>12.321899999999999</v>
      </c>
      <c r="L2442" s="18">
        <v>7.4437999999999995</v>
      </c>
      <c r="M2442" s="18">
        <v>32.383000000000003</v>
      </c>
      <c r="N2442" s="18">
        <v>24.461600000000001</v>
      </c>
      <c r="O2442" s="18">
        <v>14.777699999999999</v>
      </c>
      <c r="P2442" s="4">
        <f>IF('Data 1Q Ahead No Spaces'!T2442&lt;5,0,IF('Data 1Q Ahead No Spaces'!T2442&lt;11,1,IF('Data 1Q Ahead No Spaces'!T2442&lt;17,2,3)))</f>
        <v>0</v>
      </c>
      <c r="Q2442" s="18">
        <v>90773.65</v>
      </c>
      <c r="R2442" s="7">
        <f>VLOOKUP('Data 1Q Ahead No Spaces'!W2442,Industry!$A$2:$B$11,2,FALSE)</f>
        <v>4</v>
      </c>
    </row>
    <row r="2443" spans="1:18" ht="15" customHeight="1" x14ac:dyDescent="0.35">
      <c r="A2443" s="4">
        <f>IF('Data 1Q Ahead No Spaces'!A2443='Data 1Q Ahead No Spaces'!A2442,'Data to Use'!A2442,'Data to Use'!A2442+1)</f>
        <v>53</v>
      </c>
      <c r="B2443" s="18">
        <v>4.4299999999999999E-2</v>
      </c>
      <c r="C2443" s="18">
        <v>0.87839999999999996</v>
      </c>
      <c r="D2443" s="18">
        <v>5.3999999999999999E-2</v>
      </c>
      <c r="E2443" s="18">
        <v>19.484200000000001</v>
      </c>
      <c r="F2443" s="18">
        <v>9.4895999999999994</v>
      </c>
      <c r="G2443" s="18">
        <v>15.147399999999999</v>
      </c>
      <c r="H2443" s="18">
        <v>95</v>
      </c>
      <c r="I2443" s="18">
        <v>44.788400000000003</v>
      </c>
      <c r="J2443" s="18">
        <v>16.230399999999999</v>
      </c>
      <c r="K2443" s="18">
        <v>11.8902</v>
      </c>
      <c r="L2443" s="18">
        <v>7.2903000000000002</v>
      </c>
      <c r="M2443" s="18">
        <v>36.502699999999997</v>
      </c>
      <c r="N2443" s="18">
        <v>26.741399999999999</v>
      </c>
      <c r="O2443" s="18">
        <v>16.396100000000001</v>
      </c>
      <c r="P2443" s="4">
        <f>IF('Data 1Q Ahead No Spaces'!T2443&lt;5,0,IF('Data 1Q Ahead No Spaces'!T2443&lt;11,1,IF('Data 1Q Ahead No Spaces'!T2443&lt;17,2,3)))</f>
        <v>0</v>
      </c>
      <c r="Q2443" s="18">
        <v>97836.479999999996</v>
      </c>
      <c r="R2443" s="7">
        <f>VLOOKUP('Data 1Q Ahead No Spaces'!W2443,Industry!$A$2:$B$11,2,FALSE)</f>
        <v>4</v>
      </c>
    </row>
    <row r="2444" spans="1:18" ht="15" customHeight="1" x14ac:dyDescent="0.35">
      <c r="A2444" s="4">
        <f>IF('Data 1Q Ahead No Spaces'!A2444='Data 1Q Ahead No Spaces'!A2443,'Data to Use'!A2443,'Data to Use'!A2443+1)</f>
        <v>53</v>
      </c>
      <c r="B2444" s="18">
        <v>0.16189999999999999</v>
      </c>
      <c r="C2444" s="18">
        <v>0.75890000000000002</v>
      </c>
      <c r="D2444" s="18">
        <v>0.19769999999999999</v>
      </c>
      <c r="E2444" s="18">
        <v>24.8871</v>
      </c>
      <c r="F2444" s="18">
        <v>19.292300000000001</v>
      </c>
      <c r="G2444" s="18">
        <v>20.2742</v>
      </c>
      <c r="H2444" s="18">
        <v>62</v>
      </c>
      <c r="I2444" s="18">
        <v>47.4285</v>
      </c>
      <c r="J2444" s="18">
        <v>15.5213</v>
      </c>
      <c r="K2444" s="18">
        <v>11.89</v>
      </c>
      <c r="L2444" s="18">
        <v>7.3821000000000003</v>
      </c>
      <c r="M2444" s="18">
        <v>30.540700000000001</v>
      </c>
      <c r="N2444" s="18">
        <v>23.395499999999998</v>
      </c>
      <c r="O2444" s="18">
        <v>14.525399999999999</v>
      </c>
      <c r="P2444" s="4">
        <f>IF('Data 1Q Ahead No Spaces'!T2444&lt;5,0,IF('Data 1Q Ahead No Spaces'!T2444&lt;11,1,IF('Data 1Q Ahead No Spaces'!T2444&lt;17,2,3)))</f>
        <v>0</v>
      </c>
      <c r="Q2444" s="18">
        <v>98267.04</v>
      </c>
      <c r="R2444" s="7">
        <f>VLOOKUP('Data 1Q Ahead No Spaces'!W2444,Industry!$A$2:$B$11,2,FALSE)</f>
        <v>4</v>
      </c>
    </row>
    <row r="2445" spans="1:18" ht="15" customHeight="1" x14ac:dyDescent="0.35">
      <c r="A2445" s="4">
        <f>IF('Data 1Q Ahead No Spaces'!A2445='Data 1Q Ahead No Spaces'!A2444,'Data to Use'!A2444,'Data to Use'!A2444+1)</f>
        <v>53</v>
      </c>
      <c r="B2445" s="18">
        <v>0.1366</v>
      </c>
      <c r="C2445" s="18">
        <v>0.59960000000000002</v>
      </c>
      <c r="D2445" s="18">
        <v>0.16600000000000001</v>
      </c>
      <c r="E2445" s="18">
        <v>36</v>
      </c>
      <c r="F2445" s="18">
        <v>27.5</v>
      </c>
      <c r="G2445" s="18">
        <v>30.508500000000002</v>
      </c>
      <c r="H2445" s="18">
        <v>59</v>
      </c>
      <c r="I2445" s="18">
        <v>48.342100000000002</v>
      </c>
      <c r="J2445" s="18">
        <v>16.6875</v>
      </c>
      <c r="K2445" s="18">
        <v>13.424200000000001</v>
      </c>
      <c r="L2445" s="18">
        <v>8.0888000000000009</v>
      </c>
      <c r="M2445" s="18">
        <v>24.309100000000001</v>
      </c>
      <c r="N2445" s="18">
        <v>19.555299999999999</v>
      </c>
      <c r="O2445" s="18">
        <v>11.783200000000001</v>
      </c>
      <c r="P2445" s="4">
        <f>IF('Data 1Q Ahead No Spaces'!T2445&lt;5,0,IF('Data 1Q Ahead No Spaces'!T2445&lt;11,1,IF('Data 1Q Ahead No Spaces'!T2445&lt;17,2,3)))</f>
        <v>0</v>
      </c>
      <c r="Q2445" s="18">
        <v>98445.3</v>
      </c>
      <c r="R2445" s="7">
        <f>VLOOKUP('Data 1Q Ahead No Spaces'!W2445,Industry!$A$2:$B$11,2,FALSE)</f>
        <v>4</v>
      </c>
    </row>
    <row r="2446" spans="1:18" ht="15" customHeight="1" x14ac:dyDescent="0.35">
      <c r="A2446" s="4">
        <f>IF('Data 1Q Ahead No Spaces'!A2446='Data 1Q Ahead No Spaces'!A2445,'Data to Use'!A2445,'Data to Use'!A2445+1)</f>
        <v>53</v>
      </c>
      <c r="B2446" s="18">
        <v>-3.95E-2</v>
      </c>
      <c r="C2446" s="18">
        <v>0.4874</v>
      </c>
      <c r="D2446" s="18">
        <v>-4.7899999999999998E-2</v>
      </c>
      <c r="E2446" s="18">
        <v>42.862699999999997</v>
      </c>
      <c r="F2446" s="18">
        <v>31.5</v>
      </c>
      <c r="G2446" s="18">
        <v>36.392200000000003</v>
      </c>
      <c r="H2446" s="18">
        <v>51</v>
      </c>
      <c r="I2446" s="18">
        <v>49.485500000000002</v>
      </c>
      <c r="J2446" s="18">
        <v>15.7921</v>
      </c>
      <c r="K2446" s="18">
        <v>13.232799999999999</v>
      </c>
      <c r="L2446" s="18">
        <v>7.8349000000000002</v>
      </c>
      <c r="M2446" s="18">
        <v>19.340299999999999</v>
      </c>
      <c r="N2446" s="18">
        <v>16.206</v>
      </c>
      <c r="O2446" s="18">
        <v>9.5952000000000002</v>
      </c>
      <c r="P2446" s="4">
        <f>IF('Data 1Q Ahead No Spaces'!T2446&lt;5,0,IF('Data 1Q Ahead No Spaces'!T2446&lt;11,1,IF('Data 1Q Ahead No Spaces'!T2446&lt;17,2,3)))</f>
        <v>0</v>
      </c>
      <c r="Q2446" s="18">
        <v>106545.58</v>
      </c>
      <c r="R2446" s="7">
        <f>VLOOKUP('Data 1Q Ahead No Spaces'!W2446,Industry!$A$2:$B$11,2,FALSE)</f>
        <v>4</v>
      </c>
    </row>
    <row r="2447" spans="1:18" ht="15" customHeight="1" x14ac:dyDescent="0.35">
      <c r="A2447" s="4">
        <f>IF('Data 1Q Ahead No Spaces'!A2447='Data 1Q Ahead No Spaces'!A2446,'Data to Use'!A2446,'Data to Use'!A2446+1)</f>
        <v>53</v>
      </c>
      <c r="B2447" s="18">
        <v>2.9999999999999997E-4</v>
      </c>
      <c r="C2447" s="18">
        <v>0.43409999999999999</v>
      </c>
      <c r="D2447" s="18">
        <v>2.9999999999999997E-4</v>
      </c>
      <c r="E2447" s="18">
        <v>30.731300000000001</v>
      </c>
      <c r="F2447" s="18">
        <v>15.5694</v>
      </c>
      <c r="G2447" s="18">
        <v>23.7761</v>
      </c>
      <c r="H2447" s="18">
        <v>67</v>
      </c>
      <c r="I2447" s="18">
        <v>51.209499999999998</v>
      </c>
      <c r="J2447" s="18">
        <v>16.5929</v>
      </c>
      <c r="K2447" s="18">
        <v>14.017200000000001</v>
      </c>
      <c r="L2447" s="18">
        <v>8.5198999999999998</v>
      </c>
      <c r="M2447" s="18">
        <v>18.375800000000002</v>
      </c>
      <c r="N2447" s="18">
        <v>15.523300000000001</v>
      </c>
      <c r="O2447" s="18">
        <v>9.4352999999999998</v>
      </c>
      <c r="P2447" s="4">
        <f>IF('Data 1Q Ahead No Spaces'!T2447&lt;5,0,IF('Data 1Q Ahead No Spaces'!T2447&lt;11,1,IF('Data 1Q Ahead No Spaces'!T2447&lt;17,2,3)))</f>
        <v>0</v>
      </c>
      <c r="Q2447" s="18">
        <v>102456.9</v>
      </c>
      <c r="R2447" s="7">
        <f>VLOOKUP('Data 1Q Ahead No Spaces'!W2447,Industry!$A$2:$B$11,2,FALSE)</f>
        <v>4</v>
      </c>
    </row>
    <row r="2448" spans="1:18" ht="15" customHeight="1" x14ac:dyDescent="0.35">
      <c r="A2448" s="4">
        <f>IF('Data 1Q Ahead No Spaces'!A2448='Data 1Q Ahead No Spaces'!A2447,'Data to Use'!A2447,'Data to Use'!A2447+1)</f>
        <v>53</v>
      </c>
      <c r="B2448" s="18">
        <v>0.13289999999999999</v>
      </c>
      <c r="C2448" s="18">
        <v>0.42130000000000001</v>
      </c>
      <c r="D2448" s="18">
        <v>0.1608</v>
      </c>
      <c r="E2448" s="18">
        <v>40.357100000000003</v>
      </c>
      <c r="F2448" s="18">
        <v>31.043500000000002</v>
      </c>
      <c r="G2448" s="18">
        <v>33.785699999999999</v>
      </c>
      <c r="H2448" s="18">
        <v>42</v>
      </c>
      <c r="I2448" s="18">
        <v>51.314100000000003</v>
      </c>
      <c r="J2448" s="18">
        <v>11.7735</v>
      </c>
      <c r="K2448" s="18">
        <v>9.9520999999999997</v>
      </c>
      <c r="L2448" s="18">
        <v>6.0576999999999996</v>
      </c>
      <c r="M2448" s="18">
        <v>18.302099999999999</v>
      </c>
      <c r="N2448" s="18">
        <v>15.470599999999999</v>
      </c>
      <c r="O2448" s="18">
        <v>9.4167000000000005</v>
      </c>
      <c r="P2448" s="4">
        <f>IF('Data 1Q Ahead No Spaces'!T2448&lt;5,0,IF('Data 1Q Ahead No Spaces'!T2448&lt;11,1,IF('Data 1Q Ahead No Spaces'!T2448&lt;17,2,3)))</f>
        <v>0</v>
      </c>
      <c r="Q2448" s="18">
        <v>104530.79</v>
      </c>
      <c r="R2448" s="7">
        <f>VLOOKUP('Data 1Q Ahead No Spaces'!W2448,Industry!$A$2:$B$11,2,FALSE)</f>
        <v>4</v>
      </c>
    </row>
    <row r="2449" spans="1:18" ht="15" customHeight="1" x14ac:dyDescent="0.35">
      <c r="A2449" s="4">
        <f>IF('Data 1Q Ahead No Spaces'!A2449='Data 1Q Ahead No Spaces'!A2448,'Data to Use'!A2448,'Data to Use'!A2448+1)</f>
        <v>53</v>
      </c>
      <c r="B2449" s="18">
        <v>0.2142</v>
      </c>
      <c r="C2449" s="18">
        <v>0.53100000000000003</v>
      </c>
      <c r="D2449" s="18">
        <v>0.25819999999999999</v>
      </c>
      <c r="E2449" s="18">
        <v>42.425899999999999</v>
      </c>
      <c r="F2449" s="18">
        <v>30.762699999999999</v>
      </c>
      <c r="G2449" s="18">
        <v>36.277799999999999</v>
      </c>
      <c r="H2449" s="18">
        <v>54</v>
      </c>
      <c r="I2449" s="18">
        <v>49.591200000000001</v>
      </c>
      <c r="J2449" s="18">
        <v>20.5443</v>
      </c>
      <c r="K2449" s="18">
        <v>16.724799999999998</v>
      </c>
      <c r="L2449" s="18">
        <v>10.214600000000001</v>
      </c>
      <c r="M2449" s="18">
        <v>22.837499999999999</v>
      </c>
      <c r="N2449" s="18">
        <v>18.591699999999999</v>
      </c>
      <c r="O2449" s="18">
        <v>11.354699999999999</v>
      </c>
      <c r="P2449" s="4">
        <f>IF('Data 1Q Ahead No Spaces'!T2449&lt;5,0,IF('Data 1Q Ahead No Spaces'!T2449&lt;11,1,IF('Data 1Q Ahead No Spaces'!T2449&lt;17,2,3)))</f>
        <v>0</v>
      </c>
      <c r="Q2449" s="18">
        <v>108088.28</v>
      </c>
      <c r="R2449" s="7">
        <f>VLOOKUP('Data 1Q Ahead No Spaces'!W2449,Industry!$A$2:$B$11,2,FALSE)</f>
        <v>4</v>
      </c>
    </row>
    <row r="2450" spans="1:18" ht="15" customHeight="1" x14ac:dyDescent="0.35">
      <c r="A2450" s="4">
        <f>IF('Data 1Q Ahead No Spaces'!A2450='Data 1Q Ahead No Spaces'!A2449,'Data to Use'!A2449,'Data to Use'!A2449+1)</f>
        <v>53</v>
      </c>
      <c r="B2450" s="18">
        <v>8.7999999999999995E-2</v>
      </c>
      <c r="C2450" s="18">
        <v>0.4239</v>
      </c>
      <c r="D2450" s="18">
        <v>0.1056</v>
      </c>
      <c r="E2450" s="18">
        <v>42.1404</v>
      </c>
      <c r="F2450" s="18">
        <v>30.403199999999998</v>
      </c>
      <c r="G2450" s="18">
        <v>36.175400000000003</v>
      </c>
      <c r="H2450" s="18">
        <v>57</v>
      </c>
      <c r="I2450" s="18">
        <v>49.996899999999997</v>
      </c>
      <c r="J2450" s="18">
        <v>18.185199999999998</v>
      </c>
      <c r="K2450" s="18">
        <v>15.365399999999999</v>
      </c>
      <c r="L2450" s="18">
        <v>9.1150000000000002</v>
      </c>
      <c r="M2450" s="18">
        <v>18.351400000000002</v>
      </c>
      <c r="N2450" s="18">
        <v>15.5059</v>
      </c>
      <c r="O2450" s="18">
        <v>9.1982999999999997</v>
      </c>
      <c r="P2450" s="4">
        <f>IF('Data 1Q Ahead No Spaces'!T2450&lt;5,0,IF('Data 1Q Ahead No Spaces'!T2450&lt;11,1,IF('Data 1Q Ahead No Spaces'!T2450&lt;17,2,3)))</f>
        <v>0</v>
      </c>
      <c r="Q2450" s="18">
        <v>109447.8</v>
      </c>
      <c r="R2450" s="7">
        <f>VLOOKUP('Data 1Q Ahead No Spaces'!W2450,Industry!$A$2:$B$11,2,FALSE)</f>
        <v>4</v>
      </c>
    </row>
    <row r="2451" spans="1:18" ht="15" customHeight="1" x14ac:dyDescent="0.35">
      <c r="A2451" s="4">
        <f>IF('Data 1Q Ahead No Spaces'!A2451='Data 1Q Ahead No Spaces'!A2450,'Data to Use'!A2450,'Data to Use'!A2450+1)</f>
        <v>53</v>
      </c>
      <c r="B2451" s="18">
        <v>0.20030000000000001</v>
      </c>
      <c r="C2451" s="18">
        <v>0.58620000000000005</v>
      </c>
      <c r="D2451" s="18">
        <v>0.2402</v>
      </c>
      <c r="E2451" s="18">
        <v>31.098600000000001</v>
      </c>
      <c r="F2451" s="18">
        <v>13.307700000000001</v>
      </c>
      <c r="G2451" s="18">
        <v>24.366199999999999</v>
      </c>
      <c r="H2451" s="18">
        <v>71</v>
      </c>
      <c r="I2451" s="18">
        <v>49.650599999999997</v>
      </c>
      <c r="J2451" s="18">
        <v>24.387799999999999</v>
      </c>
      <c r="K2451" s="18">
        <v>19.606300000000001</v>
      </c>
      <c r="L2451" s="18">
        <v>12.137600000000001</v>
      </c>
      <c r="M2451" s="18">
        <v>24.387799999999999</v>
      </c>
      <c r="N2451" s="18">
        <v>19.606300000000001</v>
      </c>
      <c r="O2451" s="18">
        <v>12.137600000000001</v>
      </c>
      <c r="P2451" s="4">
        <f>IF('Data 1Q Ahead No Spaces'!T2451&lt;5,0,IF('Data 1Q Ahead No Spaces'!T2451&lt;11,1,IF('Data 1Q Ahead No Spaces'!T2451&lt;17,2,3)))</f>
        <v>0</v>
      </c>
      <c r="Q2451" s="18">
        <v>123633.15</v>
      </c>
      <c r="R2451" s="7">
        <f>VLOOKUP('Data 1Q Ahead No Spaces'!W2451,Industry!$A$2:$B$11,2,FALSE)</f>
        <v>4</v>
      </c>
    </row>
    <row r="2452" spans="1:18" ht="15" customHeight="1" x14ac:dyDescent="0.35">
      <c r="A2452" s="4">
        <f>IF('Data 1Q Ahead No Spaces'!A2452='Data 1Q Ahead No Spaces'!A2451,'Data to Use'!A2451,'Data to Use'!A2451+1)</f>
        <v>53</v>
      </c>
      <c r="B2452" s="18">
        <v>0.3871</v>
      </c>
      <c r="C2452" s="18">
        <v>0.81969999999999998</v>
      </c>
      <c r="D2452" s="18">
        <v>0.46410000000000001</v>
      </c>
      <c r="E2452" s="18">
        <v>32</v>
      </c>
      <c r="F2452" s="18">
        <v>24.951599999999999</v>
      </c>
      <c r="G2452" s="18">
        <v>26.7759</v>
      </c>
      <c r="H2452" s="18">
        <v>58</v>
      </c>
      <c r="I2452" s="18">
        <v>46.7044</v>
      </c>
      <c r="J2452" s="18">
        <v>29.221</v>
      </c>
      <c r="K2452" s="18">
        <v>21.514499999999998</v>
      </c>
      <c r="L2452" s="18">
        <v>13.681100000000001</v>
      </c>
      <c r="M2452" s="18">
        <v>35.820300000000003</v>
      </c>
      <c r="N2452" s="18">
        <v>26.3733</v>
      </c>
      <c r="O2452" s="18">
        <v>16.770800000000001</v>
      </c>
      <c r="P2452" s="4">
        <f>IF('Data 1Q Ahead No Spaces'!T2452&lt;5,0,IF('Data 1Q Ahead No Spaces'!T2452&lt;11,1,IF('Data 1Q Ahead No Spaces'!T2452&lt;17,2,3)))</f>
        <v>0</v>
      </c>
      <c r="Q2452" s="18">
        <v>112913.6499</v>
      </c>
      <c r="R2452" s="7">
        <f>VLOOKUP('Data 1Q Ahead No Spaces'!W2452,Industry!$A$2:$B$11,2,FALSE)</f>
        <v>4</v>
      </c>
    </row>
    <row r="2453" spans="1:18" ht="15" customHeight="1" x14ac:dyDescent="0.35">
      <c r="A2453" s="4">
        <f>IF('Data 1Q Ahead No Spaces'!A2453='Data 1Q Ahead No Spaces'!A2452,'Data to Use'!A2452,'Data to Use'!A2452+1)</f>
        <v>53</v>
      </c>
      <c r="B2453" s="18">
        <v>0.44090000000000001</v>
      </c>
      <c r="C2453" s="18">
        <v>0.80389999999999995</v>
      </c>
      <c r="D2453" s="18">
        <v>0.52859999999999996</v>
      </c>
      <c r="E2453" s="18">
        <v>34.5946</v>
      </c>
      <c r="F2453" s="18">
        <v>25.6234</v>
      </c>
      <c r="G2453" s="18">
        <v>29.527000000000001</v>
      </c>
      <c r="H2453" s="18">
        <v>74</v>
      </c>
      <c r="I2453" s="18">
        <v>45.167099999999998</v>
      </c>
      <c r="J2453" s="18">
        <v>36.347799999999999</v>
      </c>
      <c r="K2453" s="18">
        <v>26.658200000000001</v>
      </c>
      <c r="L2453" s="18">
        <v>16.457799999999999</v>
      </c>
      <c r="M2453" s="18">
        <v>36.347799999999999</v>
      </c>
      <c r="N2453" s="18">
        <v>26.658200000000001</v>
      </c>
      <c r="O2453" s="18">
        <v>16.457799999999999</v>
      </c>
      <c r="P2453" s="4">
        <f>IF('Data 1Q Ahead No Spaces'!T2453&lt;5,0,IF('Data 1Q Ahead No Spaces'!T2453&lt;11,1,IF('Data 1Q Ahead No Spaces'!T2453&lt;17,2,3)))</f>
        <v>0</v>
      </c>
      <c r="Q2453" s="18">
        <v>105735.29120000001</v>
      </c>
      <c r="R2453" s="7">
        <f>VLOOKUP('Data 1Q Ahead No Spaces'!W2453,Industry!$A$2:$B$11,2,FALSE)</f>
        <v>4</v>
      </c>
    </row>
    <row r="2454" spans="1:18" ht="15" customHeight="1" x14ac:dyDescent="0.35">
      <c r="A2454" s="4">
        <f>IF('Data 1Q Ahead No Spaces'!A2454='Data 1Q Ahead No Spaces'!A2453,'Data to Use'!A2453,'Data to Use'!A2453+1)</f>
        <v>53</v>
      </c>
      <c r="B2454" s="18">
        <v>0.65449999999999997</v>
      </c>
      <c r="C2454" s="18">
        <v>1.0386</v>
      </c>
      <c r="D2454" s="18">
        <v>0.78920000000000001</v>
      </c>
      <c r="E2454" s="18">
        <v>32.342500000000001</v>
      </c>
      <c r="F2454" s="18">
        <v>24.773299999999999</v>
      </c>
      <c r="G2454" s="18">
        <v>27.178100000000001</v>
      </c>
      <c r="H2454" s="18">
        <v>73</v>
      </c>
      <c r="I2454" s="18">
        <v>41.632399999999997</v>
      </c>
      <c r="J2454" s="18">
        <v>40.7239</v>
      </c>
      <c r="K2454" s="18">
        <v>27.4756</v>
      </c>
      <c r="L2454" s="18">
        <v>16.997800000000002</v>
      </c>
      <c r="M2454" s="18">
        <v>48.218299999999999</v>
      </c>
      <c r="N2454" s="18">
        <v>32.5319</v>
      </c>
      <c r="O2454" s="18">
        <v>20.125900000000001</v>
      </c>
      <c r="P2454" s="4">
        <f>IF('Data 1Q Ahead No Spaces'!T2454&lt;5,0,IF('Data 1Q Ahead No Spaces'!T2454&lt;11,1,IF('Data 1Q Ahead No Spaces'!T2454&lt;17,2,3)))</f>
        <v>0</v>
      </c>
      <c r="Q2454" s="18">
        <v>107308.44</v>
      </c>
      <c r="R2454" s="7">
        <f>VLOOKUP('Data 1Q Ahead No Spaces'!W2454,Industry!$A$2:$B$11,2,FALSE)</f>
        <v>4</v>
      </c>
    </row>
    <row r="2455" spans="1:18" ht="15" customHeight="1" x14ac:dyDescent="0.35">
      <c r="A2455" s="4">
        <f>IF('Data 1Q Ahead No Spaces'!A2455='Data 1Q Ahead No Spaces'!A2454,'Data to Use'!A2454,'Data to Use'!A2454+1)</f>
        <v>53</v>
      </c>
      <c r="B2455" s="18">
        <v>0.70179999999999998</v>
      </c>
      <c r="C2455" s="18">
        <v>1.1862999999999999</v>
      </c>
      <c r="D2455" s="18">
        <v>0.85799999999999998</v>
      </c>
      <c r="E2455" s="18">
        <v>13.717700000000001</v>
      </c>
      <c r="F2455" s="18">
        <v>5.0697999999999999</v>
      </c>
      <c r="G2455" s="18">
        <v>9.7822999999999993</v>
      </c>
      <c r="H2455" s="18">
        <v>124</v>
      </c>
      <c r="I2455" s="18">
        <v>33.519500000000001</v>
      </c>
      <c r="J2455" s="18">
        <v>64.91</v>
      </c>
      <c r="K2455" s="18">
        <v>38.646500000000003</v>
      </c>
      <c r="L2455" s="18">
        <v>21.831399999999999</v>
      </c>
      <c r="M2455" s="18">
        <v>67.957999999999998</v>
      </c>
      <c r="N2455" s="18">
        <v>40.461300000000001</v>
      </c>
      <c r="O2455" s="18">
        <v>22.8566</v>
      </c>
      <c r="P2455" s="4">
        <f>IF('Data 1Q Ahead No Spaces'!T2455&lt;5,0,IF('Data 1Q Ahead No Spaces'!T2455&lt;11,1,IF('Data 1Q Ahead No Spaces'!T2455&lt;17,2,3)))</f>
        <v>0</v>
      </c>
      <c r="Q2455" s="18">
        <v>84731.68</v>
      </c>
      <c r="R2455" s="7">
        <f>VLOOKUP('Data 1Q Ahead No Spaces'!W2455,Industry!$A$2:$B$11,2,FALSE)</f>
        <v>4</v>
      </c>
    </row>
    <row r="2456" spans="1:18" ht="15" customHeight="1" x14ac:dyDescent="0.35">
      <c r="A2456" s="4">
        <f>IF('Data 1Q Ahead No Spaces'!A2456='Data 1Q Ahead No Spaces'!A2455,'Data to Use'!A2455,'Data to Use'!A2455+1)</f>
        <v>53</v>
      </c>
      <c r="B2456" s="18">
        <v>0.83399999999999996</v>
      </c>
      <c r="C2456" s="18">
        <v>1.3624000000000001</v>
      </c>
      <c r="D2456" s="18">
        <v>1.0199</v>
      </c>
      <c r="E2456" s="18">
        <v>19.408200000000001</v>
      </c>
      <c r="F2456" s="18">
        <v>16.04</v>
      </c>
      <c r="G2456" s="18">
        <v>16.2041</v>
      </c>
      <c r="H2456" s="18">
        <v>98</v>
      </c>
      <c r="I2456" s="18">
        <v>33.246699999999997</v>
      </c>
      <c r="J2456" s="18">
        <v>76.5047</v>
      </c>
      <c r="K2456" s="18">
        <v>42.832000000000001</v>
      </c>
      <c r="L2456" s="18">
        <v>26.387799999999999</v>
      </c>
      <c r="M2456" s="18">
        <v>78.615799999999993</v>
      </c>
      <c r="N2456" s="18">
        <v>44.0139</v>
      </c>
      <c r="O2456" s="18">
        <v>27.1159</v>
      </c>
      <c r="P2456" s="4">
        <f>IF('Data 1Q Ahead No Spaces'!T2456&lt;5,0,IF('Data 1Q Ahead No Spaces'!T2456&lt;11,1,IF('Data 1Q Ahead No Spaces'!T2456&lt;17,2,3)))</f>
        <v>0</v>
      </c>
      <c r="Q2456" s="18">
        <v>77831.12</v>
      </c>
      <c r="R2456" s="7">
        <f>VLOOKUP('Data 1Q Ahead No Spaces'!W2456,Industry!$A$2:$B$11,2,FALSE)</f>
        <v>4</v>
      </c>
    </row>
    <row r="2457" spans="1:18" ht="15" customHeight="1" x14ac:dyDescent="0.35">
      <c r="A2457" s="4">
        <f>IF('Data 1Q Ahead No Spaces'!A2457='Data 1Q Ahead No Spaces'!A2456,'Data to Use'!A2456,'Data to Use'!A2456+1)</f>
        <v>53</v>
      </c>
      <c r="B2457" s="18">
        <v>0.7268</v>
      </c>
      <c r="C2457" s="18">
        <v>1.2358</v>
      </c>
      <c r="D2457" s="18">
        <v>0.88829999999999998</v>
      </c>
      <c r="E2457" s="18">
        <v>25.356400000000001</v>
      </c>
      <c r="F2457" s="18">
        <v>21.029699999999998</v>
      </c>
      <c r="G2457" s="18">
        <v>21.683199999999999</v>
      </c>
      <c r="H2457" s="18">
        <v>101</v>
      </c>
      <c r="I2457" s="18">
        <v>37.613999999999997</v>
      </c>
      <c r="J2457" s="18">
        <v>56.8048</v>
      </c>
      <c r="K2457" s="18">
        <v>35.542099999999998</v>
      </c>
      <c r="L2457" s="18">
        <v>22.091799999999999</v>
      </c>
      <c r="M2457" s="18">
        <v>59.823700000000002</v>
      </c>
      <c r="N2457" s="18">
        <v>37.431100000000001</v>
      </c>
      <c r="O2457" s="18">
        <v>23.265899999999998</v>
      </c>
      <c r="P2457" s="4">
        <f>IF('Data 1Q Ahead No Spaces'!T2457&lt;5,0,IF('Data 1Q Ahead No Spaces'!T2457&lt;11,1,IF('Data 1Q Ahead No Spaces'!T2457&lt;17,2,3)))</f>
        <v>0</v>
      </c>
      <c r="Q2457" s="18">
        <v>83533.05</v>
      </c>
      <c r="R2457" s="7">
        <f>VLOOKUP('Data 1Q Ahead No Spaces'!W2457,Industry!$A$2:$B$11,2,FALSE)</f>
        <v>4</v>
      </c>
    </row>
    <row r="2458" spans="1:18" ht="15" customHeight="1" x14ac:dyDescent="0.35">
      <c r="A2458" s="4">
        <f>IF('Data 1Q Ahead No Spaces'!A2458='Data 1Q Ahead No Spaces'!A2457,'Data to Use'!A2457,'Data to Use'!A2457+1)</f>
        <v>53</v>
      </c>
      <c r="B2458" s="18">
        <v>0.51</v>
      </c>
      <c r="C2458" s="18">
        <v>1.1000000000000001</v>
      </c>
      <c r="D2458" s="18">
        <v>0.62090000000000001</v>
      </c>
      <c r="E2458" s="18">
        <v>30.581399999999999</v>
      </c>
      <c r="F2458" s="18">
        <v>25.895299999999999</v>
      </c>
      <c r="G2458" s="18">
        <v>25.953499999999998</v>
      </c>
      <c r="H2458" s="18">
        <v>86</v>
      </c>
      <c r="I2458" s="18">
        <v>39.495100000000001</v>
      </c>
      <c r="J2458" s="18">
        <v>46.958500000000001</v>
      </c>
      <c r="K2458" s="18">
        <v>31.2668</v>
      </c>
      <c r="L2458" s="18">
        <v>19.249099999999999</v>
      </c>
      <c r="M2458" s="18">
        <v>50.186300000000003</v>
      </c>
      <c r="N2458" s="18">
        <v>33.415999999999997</v>
      </c>
      <c r="O2458" s="18">
        <v>20.572199999999999</v>
      </c>
      <c r="P2458" s="4">
        <f>IF('Data 1Q Ahead No Spaces'!T2458&lt;5,0,IF('Data 1Q Ahead No Spaces'!T2458&lt;11,1,IF('Data 1Q Ahead No Spaces'!T2458&lt;17,2,3)))</f>
        <v>0</v>
      </c>
      <c r="Q2458" s="18">
        <v>89704.86</v>
      </c>
      <c r="R2458" s="7">
        <f>VLOOKUP('Data 1Q Ahead No Spaces'!W2458,Industry!$A$2:$B$11,2,FALSE)</f>
        <v>4</v>
      </c>
    </row>
    <row r="2459" spans="1:18" ht="15" customHeight="1" x14ac:dyDescent="0.35">
      <c r="A2459" s="4">
        <f>IF('Data 1Q Ahead No Spaces'!A2459='Data 1Q Ahead No Spaces'!A2458,'Data to Use'!A2458,'Data to Use'!A2458+1)</f>
        <v>53</v>
      </c>
      <c r="B2459" s="18">
        <v>0.38529999999999998</v>
      </c>
      <c r="C2459" s="18">
        <v>0.97760000000000002</v>
      </c>
      <c r="D2459" s="18">
        <v>0.46360000000000001</v>
      </c>
      <c r="E2459" s="18">
        <v>23.089300000000001</v>
      </c>
      <c r="F2459" s="18">
        <v>14.123900000000001</v>
      </c>
      <c r="G2459" s="18">
        <v>18.160699999999999</v>
      </c>
      <c r="H2459" s="18">
        <v>112</v>
      </c>
      <c r="I2459" s="18">
        <v>42.067399999999999</v>
      </c>
      <c r="J2459" s="18">
        <v>42.426299999999998</v>
      </c>
      <c r="K2459" s="18">
        <v>29.242100000000001</v>
      </c>
      <c r="L2459" s="18">
        <v>18.570599999999999</v>
      </c>
      <c r="M2459" s="18">
        <v>45.086599999999997</v>
      </c>
      <c r="N2459" s="18">
        <v>31.075600000000001</v>
      </c>
      <c r="O2459" s="18">
        <v>19.734999999999999</v>
      </c>
      <c r="P2459" s="4">
        <f>IF('Data 1Q Ahead No Spaces'!T2459&lt;5,0,IF('Data 1Q Ahead No Spaces'!T2459&lt;11,1,IF('Data 1Q Ahead No Spaces'!T2459&lt;17,2,3)))</f>
        <v>0</v>
      </c>
      <c r="Q2459" s="18">
        <v>95402.4</v>
      </c>
      <c r="R2459" s="7">
        <f>VLOOKUP('Data 1Q Ahead No Spaces'!W2459,Industry!$A$2:$B$11,2,FALSE)</f>
        <v>4</v>
      </c>
    </row>
    <row r="2460" spans="1:18" ht="15" customHeight="1" x14ac:dyDescent="0.35">
      <c r="A2460" s="4">
        <f>IF('Data 1Q Ahead No Spaces'!A2460='Data 1Q Ahead No Spaces'!A2459,'Data to Use'!A2459,'Data to Use'!A2459+1)</f>
        <v>53</v>
      </c>
      <c r="B2460" s="18">
        <v>1.9694</v>
      </c>
      <c r="C2460" s="18">
        <v>2.9958999999999998</v>
      </c>
      <c r="D2460" s="18">
        <v>2.4275000000000002</v>
      </c>
      <c r="E2460" s="18">
        <v>7.8960999999999997</v>
      </c>
      <c r="F2460" s="18">
        <v>6.0385</v>
      </c>
      <c r="G2460" s="18">
        <v>5.4545000000000003</v>
      </c>
      <c r="H2460" s="18">
        <v>154</v>
      </c>
      <c r="I2460" s="18">
        <v>33.5807</v>
      </c>
      <c r="J2460" s="18">
        <v>90.9773</v>
      </c>
      <c r="K2460" s="18">
        <v>45.486600000000003</v>
      </c>
      <c r="L2460" s="18">
        <v>30.998999999999999</v>
      </c>
      <c r="M2460" s="18">
        <v>100.00920000000001</v>
      </c>
      <c r="N2460" s="18">
        <v>50.002299999999998</v>
      </c>
      <c r="O2460" s="18">
        <v>34.076500000000003</v>
      </c>
      <c r="P2460" s="4">
        <f>IF('Data 1Q Ahead No Spaces'!T2460&lt;5,0,IF('Data 1Q Ahead No Spaces'!T2460&lt;11,1,IF('Data 1Q Ahead No Spaces'!T2460&lt;17,2,3)))</f>
        <v>0</v>
      </c>
      <c r="Q2460" s="18">
        <v>108226.56</v>
      </c>
      <c r="R2460" s="7">
        <f>VLOOKUP('Data 1Q Ahead No Spaces'!W2460,Industry!$A$2:$B$11,2,FALSE)</f>
        <v>4</v>
      </c>
    </row>
    <row r="2461" spans="1:18" ht="15" customHeight="1" x14ac:dyDescent="0.35">
      <c r="A2461" s="4">
        <f>IF('Data 1Q Ahead No Spaces'!A2461='Data 1Q Ahead No Spaces'!A2460,'Data to Use'!A2460,'Data to Use'!A2460+1)</f>
        <v>53</v>
      </c>
      <c r="B2461" s="18">
        <v>2.0371999999999999</v>
      </c>
      <c r="C2461" s="18">
        <v>3.1821000000000002</v>
      </c>
      <c r="D2461" s="18">
        <v>2.5539000000000001</v>
      </c>
      <c r="E2461" s="18">
        <v>17.755800000000001</v>
      </c>
      <c r="F2461" s="18">
        <v>13.6416</v>
      </c>
      <c r="G2461" s="18">
        <v>14.3081</v>
      </c>
      <c r="H2461" s="18">
        <v>172</v>
      </c>
      <c r="I2461" s="18">
        <v>30.096499999999999</v>
      </c>
      <c r="J2461" s="18">
        <v>98.352900000000005</v>
      </c>
      <c r="K2461" s="18">
        <v>44.520699999999998</v>
      </c>
      <c r="L2461" s="18">
        <v>30.097999999999999</v>
      </c>
      <c r="M2461" s="18">
        <v>120.9149</v>
      </c>
      <c r="N2461" s="18">
        <v>54.733699999999999</v>
      </c>
      <c r="O2461" s="18">
        <v>37.002499999999998</v>
      </c>
      <c r="P2461" s="4">
        <f>IF('Data 1Q Ahead No Spaces'!T2461&lt;5,0,IF('Data 1Q Ahead No Spaces'!T2461&lt;11,1,IF('Data 1Q Ahead No Spaces'!T2461&lt;17,2,3)))</f>
        <v>0</v>
      </c>
      <c r="Q2461" s="18">
        <v>101251.08</v>
      </c>
      <c r="R2461" s="7">
        <f>VLOOKUP('Data 1Q Ahead No Spaces'!W2461,Industry!$A$2:$B$11,2,FALSE)</f>
        <v>4</v>
      </c>
    </row>
    <row r="2462" spans="1:18" ht="15" customHeight="1" x14ac:dyDescent="0.35">
      <c r="A2462" s="4">
        <f>IF('Data 1Q Ahead No Spaces'!A2462='Data 1Q Ahead No Spaces'!A2461,'Data to Use'!A2461,'Data to Use'!A2461+1)</f>
        <v>53</v>
      </c>
      <c r="B2462" s="18">
        <v>1.7913999999999999</v>
      </c>
      <c r="C2462" s="18">
        <v>2.9748999999999999</v>
      </c>
      <c r="D2462" s="18">
        <v>2.2608000000000001</v>
      </c>
      <c r="E2462" s="18">
        <v>20.183399999999999</v>
      </c>
      <c r="F2462" s="18">
        <v>15.9353</v>
      </c>
      <c r="G2462" s="18">
        <v>16.568000000000001</v>
      </c>
      <c r="H2462" s="18">
        <v>169</v>
      </c>
      <c r="I2462" s="18">
        <v>29.829699999999999</v>
      </c>
      <c r="J2462" s="18">
        <v>91.1494</v>
      </c>
      <c r="K2462" s="18">
        <v>41.508200000000002</v>
      </c>
      <c r="L2462" s="18">
        <v>27.652799999999999</v>
      </c>
      <c r="M2462" s="18">
        <v>119.5938</v>
      </c>
      <c r="N2462" s="18">
        <v>54.461399999999998</v>
      </c>
      <c r="O2462" s="18">
        <v>36.282299999999999</v>
      </c>
      <c r="P2462" s="4">
        <f>IF('Data 1Q Ahead No Spaces'!T2462&lt;5,0,IF('Data 1Q Ahead No Spaces'!T2462&lt;11,1,IF('Data 1Q Ahead No Spaces'!T2462&lt;17,2,3)))</f>
        <v>0</v>
      </c>
      <c r="Q2462" s="18">
        <v>103731.74</v>
      </c>
      <c r="R2462" s="7">
        <f>VLOOKUP('Data 1Q Ahead No Spaces'!W2462,Industry!$A$2:$B$11,2,FALSE)</f>
        <v>4</v>
      </c>
    </row>
    <row r="2463" spans="1:18" ht="15" customHeight="1" x14ac:dyDescent="0.35">
      <c r="A2463" s="4">
        <f>IF('Data 1Q Ahead No Spaces'!A2463='Data 1Q Ahead No Spaces'!A2462,'Data to Use'!A2462,'Data to Use'!A2462+1)</f>
        <v>53</v>
      </c>
      <c r="B2463" s="18">
        <v>1.7382</v>
      </c>
      <c r="C2463" s="18">
        <v>2.9881000000000002</v>
      </c>
      <c r="D2463" s="18">
        <v>2.2237</v>
      </c>
      <c r="E2463" s="18">
        <v>7.2990000000000004</v>
      </c>
      <c r="F2463" s="18">
        <v>3.4024000000000001</v>
      </c>
      <c r="G2463" s="18">
        <v>5.4680999999999997</v>
      </c>
      <c r="H2463" s="18">
        <v>408</v>
      </c>
      <c r="I2463" s="18">
        <v>30.993500000000001</v>
      </c>
      <c r="J2463" s="18">
        <v>93.122600000000006</v>
      </c>
      <c r="K2463" s="18">
        <v>43.126399999999997</v>
      </c>
      <c r="L2463" s="18">
        <v>29.3443</v>
      </c>
      <c r="M2463" s="18">
        <v>115.9294</v>
      </c>
      <c r="N2463" s="18">
        <v>53.688600000000001</v>
      </c>
      <c r="O2463" s="18">
        <v>36.530999999999999</v>
      </c>
      <c r="P2463" s="4">
        <f>IF('Data 1Q Ahead No Spaces'!T2463&lt;5,0,IF('Data 1Q Ahead No Spaces'!T2463&lt;11,1,IF('Data 1Q Ahead No Spaces'!T2463&lt;17,2,3)))</f>
        <v>0</v>
      </c>
      <c r="Q2463" s="18">
        <v>103855.89</v>
      </c>
      <c r="R2463" s="7">
        <f>VLOOKUP('Data 1Q Ahead No Spaces'!W2463,Industry!$A$2:$B$11,2,FALSE)</f>
        <v>4</v>
      </c>
    </row>
    <row r="2464" spans="1:18" ht="15" customHeight="1" x14ac:dyDescent="0.35">
      <c r="A2464" s="4">
        <f>IF('Data 1Q Ahead No Spaces'!A2464='Data 1Q Ahead No Spaces'!A2463,'Data to Use'!A2463,'Data to Use'!A2463+1)</f>
        <v>53</v>
      </c>
      <c r="B2464" s="18">
        <v>1.9816</v>
      </c>
      <c r="C2464" s="18">
        <v>2.9504999999999999</v>
      </c>
      <c r="D2464" s="18">
        <v>2.5135000000000001</v>
      </c>
      <c r="E2464" s="18">
        <v>12.494400000000001</v>
      </c>
      <c r="F2464" s="18">
        <v>9.9779999999999998</v>
      </c>
      <c r="G2464" s="18">
        <v>9.5889000000000006</v>
      </c>
      <c r="H2464" s="18">
        <v>180</v>
      </c>
      <c r="I2464" s="18">
        <v>30.025300000000001</v>
      </c>
      <c r="J2464" s="18">
        <v>88.459900000000005</v>
      </c>
      <c r="K2464" s="18">
        <v>41.1661</v>
      </c>
      <c r="L2464" s="18">
        <v>28.654299999999999</v>
      </c>
      <c r="M2464" s="18">
        <v>114.88549999999999</v>
      </c>
      <c r="N2464" s="18">
        <v>53.4636</v>
      </c>
      <c r="O2464" s="18">
        <v>37.214199999999998</v>
      </c>
      <c r="P2464" s="4">
        <f>IF('Data 1Q Ahead No Spaces'!T2464&lt;5,0,IF('Data 1Q Ahead No Spaces'!T2464&lt;11,1,IF('Data 1Q Ahead No Spaces'!T2464&lt;17,2,3)))</f>
        <v>0</v>
      </c>
      <c r="Q2464" s="18">
        <v>99982.44</v>
      </c>
      <c r="R2464" s="7">
        <f>VLOOKUP('Data 1Q Ahead No Spaces'!W2464,Industry!$A$2:$B$11,2,FALSE)</f>
        <v>4</v>
      </c>
    </row>
    <row r="2465" spans="1:18" ht="15" customHeight="1" x14ac:dyDescent="0.35">
      <c r="A2465" s="4">
        <f>IF('Data 1Q Ahead No Spaces'!A2465='Data 1Q Ahead No Spaces'!A2464,'Data to Use'!A2464,'Data to Use'!A2464+1)</f>
        <v>53</v>
      </c>
      <c r="B2465" s="18">
        <v>1.9889000000000001</v>
      </c>
      <c r="C2465" s="18">
        <v>2.8727</v>
      </c>
      <c r="D2465" s="18">
        <v>2.5211000000000001</v>
      </c>
      <c r="E2465" s="18">
        <v>17.175899999999999</v>
      </c>
      <c r="F2465" s="18">
        <v>12.9703</v>
      </c>
      <c r="G2465" s="18">
        <v>13.8392</v>
      </c>
      <c r="H2465" s="18">
        <v>199</v>
      </c>
      <c r="I2465" s="18">
        <v>31.594899999999999</v>
      </c>
      <c r="J2465" s="18">
        <v>88.662300000000002</v>
      </c>
      <c r="K2465" s="18">
        <v>41.799500000000002</v>
      </c>
      <c r="L2465" s="18">
        <v>28.5505</v>
      </c>
      <c r="M2465" s="18">
        <v>112.1133</v>
      </c>
      <c r="N2465" s="18">
        <v>52.855400000000003</v>
      </c>
      <c r="O2465" s="18">
        <v>36.101999999999997</v>
      </c>
      <c r="P2465" s="4">
        <f>IF('Data 1Q Ahead No Spaces'!T2465&lt;5,0,IF('Data 1Q Ahead No Spaces'!T2465&lt;11,1,IF('Data 1Q Ahead No Spaces'!T2465&lt;17,2,3)))</f>
        <v>0</v>
      </c>
      <c r="Q2465" s="18">
        <v>108598.89</v>
      </c>
      <c r="R2465" s="7">
        <f>VLOOKUP('Data 1Q Ahead No Spaces'!W2465,Industry!$A$2:$B$11,2,FALSE)</f>
        <v>4</v>
      </c>
    </row>
    <row r="2466" spans="1:18" ht="15" customHeight="1" x14ac:dyDescent="0.35">
      <c r="A2466" s="4">
        <f>IF('Data 1Q Ahead No Spaces'!A2466='Data 1Q Ahead No Spaces'!A2465,'Data to Use'!A2465,'Data to Use'!A2465+1)</f>
        <v>53</v>
      </c>
      <c r="B2466" s="18">
        <v>1.9047000000000001</v>
      </c>
      <c r="C2466" s="18">
        <v>2.7919999999999998</v>
      </c>
      <c r="D2466" s="18">
        <v>2.4245000000000001</v>
      </c>
      <c r="E2466" s="18">
        <v>17.2057</v>
      </c>
      <c r="F2466" s="18">
        <v>13.578200000000001</v>
      </c>
      <c r="G2466" s="18">
        <v>13.904299999999999</v>
      </c>
      <c r="H2466" s="18">
        <v>209</v>
      </c>
      <c r="I2466" s="18">
        <v>31.224</v>
      </c>
      <c r="J2466" s="18">
        <v>90.742800000000003</v>
      </c>
      <c r="K2466" s="18">
        <v>42.830500000000001</v>
      </c>
      <c r="L2466" s="18">
        <v>28.895700000000001</v>
      </c>
      <c r="M2466" s="18">
        <v>111.8652</v>
      </c>
      <c r="N2466" s="18">
        <v>52.800199999999997</v>
      </c>
      <c r="O2466" s="18">
        <v>35.6218</v>
      </c>
      <c r="P2466" s="4">
        <f>IF('Data 1Q Ahead No Spaces'!T2466&lt;5,0,IF('Data 1Q Ahead No Spaces'!T2466&lt;11,1,IF('Data 1Q Ahead No Spaces'!T2466&lt;17,2,3)))</f>
        <v>0</v>
      </c>
      <c r="Q2466" s="18">
        <v>99254.399999999994</v>
      </c>
      <c r="R2466" s="7">
        <f>VLOOKUP('Data 1Q Ahead No Spaces'!W2466,Industry!$A$2:$B$11,2,FALSE)</f>
        <v>4</v>
      </c>
    </row>
    <row r="2467" spans="1:18" ht="15" customHeight="1" x14ac:dyDescent="0.35">
      <c r="A2467" s="4">
        <f>IF('Data 1Q Ahead No Spaces'!A2467='Data 1Q Ahead No Spaces'!A2466,'Data to Use'!A2466,'Data to Use'!A2466+1)</f>
        <v>53</v>
      </c>
      <c r="B2467" s="18">
        <v>1.8066</v>
      </c>
      <c r="C2467" s="18">
        <v>2.7793000000000001</v>
      </c>
      <c r="D2467" s="18">
        <v>2.3199000000000001</v>
      </c>
      <c r="E2467" s="18">
        <v>11.422800000000001</v>
      </c>
      <c r="F2467" s="18">
        <v>6.2908999999999997</v>
      </c>
      <c r="G2467" s="18">
        <v>8.2609999999999992</v>
      </c>
      <c r="H2467" s="18">
        <v>272</v>
      </c>
      <c r="I2467" s="18">
        <v>28.1921</v>
      </c>
      <c r="J2467" s="18">
        <v>98.416200000000003</v>
      </c>
      <c r="K2467" s="18">
        <v>43.144799999999996</v>
      </c>
      <c r="L2467" s="18">
        <v>28.221</v>
      </c>
      <c r="M2467" s="18">
        <v>128.10659999999999</v>
      </c>
      <c r="N2467" s="18">
        <v>56.160800000000002</v>
      </c>
      <c r="O2467" s="18">
        <v>36.734699999999997</v>
      </c>
      <c r="P2467" s="4">
        <f>IF('Data 1Q Ahead No Spaces'!T2467&lt;5,0,IF('Data 1Q Ahead No Spaces'!T2467&lt;11,1,IF('Data 1Q Ahead No Spaces'!T2467&lt;17,2,3)))</f>
        <v>0</v>
      </c>
      <c r="Q2467" s="18">
        <v>103771.4</v>
      </c>
      <c r="R2467" s="7">
        <f>VLOOKUP('Data 1Q Ahead No Spaces'!W2467,Industry!$A$2:$B$11,2,FALSE)</f>
        <v>4</v>
      </c>
    </row>
    <row r="2468" spans="1:18" ht="15" customHeight="1" x14ac:dyDescent="0.35">
      <c r="A2468" s="4">
        <f>IF('Data 1Q Ahead No Spaces'!A2468='Data 1Q Ahead No Spaces'!A2467,'Data to Use'!A2467,'Data to Use'!A2467+1)</f>
        <v>53</v>
      </c>
      <c r="B2468" s="18">
        <v>1.9275</v>
      </c>
      <c r="C2468" s="18">
        <v>2.8778000000000001</v>
      </c>
      <c r="D2468" s="18">
        <v>2.4817999999999998</v>
      </c>
      <c r="E2468" s="18">
        <v>11.5</v>
      </c>
      <c r="F2468" s="18">
        <v>9.8543000000000003</v>
      </c>
      <c r="G2468" s="18">
        <v>8.6969999999999992</v>
      </c>
      <c r="H2468" s="18">
        <v>198</v>
      </c>
      <c r="I2468" s="18">
        <v>30.38</v>
      </c>
      <c r="J2468" s="18">
        <v>96.079099999999997</v>
      </c>
      <c r="K2468" s="18">
        <v>43.529899999999998</v>
      </c>
      <c r="L2468" s="18">
        <v>29.646100000000001</v>
      </c>
      <c r="M2468" s="18">
        <v>120.7197</v>
      </c>
      <c r="N2468" s="18">
        <v>54.6937</v>
      </c>
      <c r="O2468" s="18">
        <v>37.249099999999999</v>
      </c>
      <c r="P2468" s="4">
        <f>IF('Data 1Q Ahead No Spaces'!T2468&lt;5,0,IF('Data 1Q Ahead No Spaces'!T2468&lt;11,1,IF('Data 1Q Ahead No Spaces'!T2468&lt;17,2,3)))</f>
        <v>0</v>
      </c>
      <c r="Q2468" s="18">
        <v>102325.1</v>
      </c>
      <c r="R2468" s="7">
        <f>VLOOKUP('Data 1Q Ahead No Spaces'!W2468,Industry!$A$2:$B$11,2,FALSE)</f>
        <v>4</v>
      </c>
    </row>
    <row r="2469" spans="1:18" ht="15" customHeight="1" x14ac:dyDescent="0.35">
      <c r="A2469" s="4">
        <f>IF('Data 1Q Ahead No Spaces'!A2469='Data 1Q Ahead No Spaces'!A2468,'Data to Use'!A2468,'Data to Use'!A2468+1)</f>
        <v>53</v>
      </c>
      <c r="B2469" s="18">
        <v>2.0110999999999999</v>
      </c>
      <c r="C2469" s="18">
        <v>3.0623</v>
      </c>
      <c r="D2469" s="18">
        <v>2.6090999999999998</v>
      </c>
      <c r="E2469" s="18">
        <v>14.4641</v>
      </c>
      <c r="F2469" s="18">
        <v>11.609500000000001</v>
      </c>
      <c r="G2469" s="18">
        <v>11.373200000000001</v>
      </c>
      <c r="H2469" s="18">
        <v>209</v>
      </c>
      <c r="I2469" s="18">
        <v>28.2028</v>
      </c>
      <c r="J2469" s="18">
        <v>103.39400000000001</v>
      </c>
      <c r="K2469" s="18">
        <v>43.521999999999998</v>
      </c>
      <c r="L2469" s="18">
        <v>29.415700000000001</v>
      </c>
      <c r="M2469" s="18">
        <v>137.56739999999999</v>
      </c>
      <c r="N2469" s="18">
        <v>57.906700000000001</v>
      </c>
      <c r="O2469" s="18">
        <v>39.137999999999998</v>
      </c>
      <c r="P2469" s="4">
        <f>IF('Data 1Q Ahead No Spaces'!T2469&lt;5,0,IF('Data 1Q Ahead No Spaces'!T2469&lt;11,1,IF('Data 1Q Ahead No Spaces'!T2469&lt;17,2,3)))</f>
        <v>0</v>
      </c>
      <c r="Q2469" s="18">
        <v>108249.84</v>
      </c>
      <c r="R2469" s="7">
        <f>VLOOKUP('Data 1Q Ahead No Spaces'!W2469,Industry!$A$2:$B$11,2,FALSE)</f>
        <v>4</v>
      </c>
    </row>
    <row r="2470" spans="1:18" ht="15" customHeight="1" x14ac:dyDescent="0.35">
      <c r="A2470" s="4">
        <f>IF('Data 1Q Ahead No Spaces'!A2470='Data 1Q Ahead No Spaces'!A2469,'Data to Use'!A2469,'Data to Use'!A2469+1)</f>
        <v>53</v>
      </c>
      <c r="B2470" s="18">
        <v>1.8772</v>
      </c>
      <c r="C2470" s="18">
        <v>3.0552000000000001</v>
      </c>
      <c r="D2470" s="18">
        <v>2.4308000000000001</v>
      </c>
      <c r="E2470" s="18">
        <v>16.8431</v>
      </c>
      <c r="F2470" s="18">
        <v>14.2136</v>
      </c>
      <c r="G2470" s="18">
        <v>13.7255</v>
      </c>
      <c r="H2470" s="18">
        <v>204</v>
      </c>
      <c r="I2470" s="18">
        <v>28.909600000000001</v>
      </c>
      <c r="J2470" s="18">
        <v>109.95180000000001</v>
      </c>
      <c r="K2470" s="18">
        <v>47.917299999999997</v>
      </c>
      <c r="L2470" s="18">
        <v>32.062899999999999</v>
      </c>
      <c r="M2470" s="18">
        <v>129.4616</v>
      </c>
      <c r="N2470" s="18">
        <v>56.419699999999999</v>
      </c>
      <c r="O2470" s="18">
        <v>37.752099999999999</v>
      </c>
      <c r="P2470" s="4">
        <f>IF('Data 1Q Ahead No Spaces'!T2470&lt;5,0,IF('Data 1Q Ahead No Spaces'!T2470&lt;11,1,IF('Data 1Q Ahead No Spaces'!T2470&lt;17,2,3)))</f>
        <v>0</v>
      </c>
      <c r="Q2470" s="18">
        <v>111827.1</v>
      </c>
      <c r="R2470" s="7">
        <f>VLOOKUP('Data 1Q Ahead No Spaces'!W2470,Industry!$A$2:$B$11,2,FALSE)</f>
        <v>4</v>
      </c>
    </row>
    <row r="2471" spans="1:18" ht="15" customHeight="1" x14ac:dyDescent="0.35">
      <c r="A2471" s="4">
        <f>IF('Data 1Q Ahead No Spaces'!A2471='Data 1Q Ahead No Spaces'!A2470,'Data to Use'!A2470,'Data to Use'!A2470+1)</f>
        <v>53</v>
      </c>
      <c r="B2471" s="18">
        <v>1.8422000000000001</v>
      </c>
      <c r="C2471" s="18">
        <v>3.1122999999999998</v>
      </c>
      <c r="D2471" s="18">
        <v>2.3858999999999999</v>
      </c>
      <c r="E2471" s="18">
        <v>10.6424</v>
      </c>
      <c r="F2471" s="18">
        <v>6.09</v>
      </c>
      <c r="G2471" s="18">
        <v>7.6840000000000002</v>
      </c>
      <c r="H2471" s="18">
        <v>288</v>
      </c>
      <c r="I2471" s="18">
        <v>29.814599999999999</v>
      </c>
      <c r="J2471" s="18">
        <v>105.1118</v>
      </c>
      <c r="K2471" s="18">
        <v>46.384799999999998</v>
      </c>
      <c r="L2471" s="18">
        <v>31.5443</v>
      </c>
      <c r="M2471" s="18">
        <v>126.6083</v>
      </c>
      <c r="N2471" s="18">
        <v>55.871000000000002</v>
      </c>
      <c r="O2471" s="18">
        <v>37.995399999999997</v>
      </c>
      <c r="P2471" s="4">
        <f>IF('Data 1Q Ahead No Spaces'!T2471&lt;5,0,IF('Data 1Q Ahead No Spaces'!T2471&lt;11,1,IF('Data 1Q Ahead No Spaces'!T2471&lt;17,2,3)))</f>
        <v>0</v>
      </c>
      <c r="Q2471" s="18">
        <v>105022.88</v>
      </c>
      <c r="R2471" s="7">
        <f>VLOOKUP('Data 1Q Ahead No Spaces'!W2471,Industry!$A$2:$B$11,2,FALSE)</f>
        <v>4</v>
      </c>
    </row>
    <row r="2472" spans="1:18" ht="15" customHeight="1" x14ac:dyDescent="0.35">
      <c r="A2472" s="4">
        <f>IF('Data 1Q Ahead No Spaces'!A2472='Data 1Q Ahead No Spaces'!A2471,'Data to Use'!A2471,'Data to Use'!A2471+1)</f>
        <v>53</v>
      </c>
      <c r="B2472" s="18">
        <v>1.9081999999999999</v>
      </c>
      <c r="C2472" s="18">
        <v>3.2492999999999999</v>
      </c>
      <c r="D2472" s="18">
        <v>2.4744999999999999</v>
      </c>
      <c r="E2472" s="18">
        <v>10.3224</v>
      </c>
      <c r="F2472" s="18">
        <v>8.8651</v>
      </c>
      <c r="G2472" s="18">
        <v>7.7477</v>
      </c>
      <c r="H2472" s="18">
        <v>214</v>
      </c>
      <c r="I2472" s="18">
        <v>29.6065</v>
      </c>
      <c r="J2472" s="18">
        <v>103.38760000000001</v>
      </c>
      <c r="K2472" s="18">
        <v>44.7806</v>
      </c>
      <c r="L2472" s="18">
        <v>30.820799999999998</v>
      </c>
      <c r="M2472" s="18">
        <v>130.87610000000001</v>
      </c>
      <c r="N2472" s="18">
        <v>56.686700000000002</v>
      </c>
      <c r="O2472" s="18">
        <v>39.015300000000003</v>
      </c>
      <c r="P2472" s="4">
        <f>IF('Data 1Q Ahead No Spaces'!T2472&lt;5,0,IF('Data 1Q Ahead No Spaces'!T2472&lt;11,1,IF('Data 1Q Ahead No Spaces'!T2472&lt;17,2,3)))</f>
        <v>0</v>
      </c>
      <c r="Q2472" s="18">
        <v>121498.8</v>
      </c>
      <c r="R2472" s="7">
        <f>VLOOKUP('Data 1Q Ahead No Spaces'!W2472,Industry!$A$2:$B$11,2,FALSE)</f>
        <v>4</v>
      </c>
    </row>
    <row r="2473" spans="1:18" ht="15" customHeight="1" x14ac:dyDescent="0.35">
      <c r="A2473" s="4">
        <f>IF('Data 1Q Ahead No Spaces'!A2473='Data 1Q Ahead No Spaces'!A2472,'Data to Use'!A2472,'Data to Use'!A2472+1)</f>
        <v>53</v>
      </c>
      <c r="B2473" s="18">
        <v>1.7499</v>
      </c>
      <c r="C2473" s="18">
        <v>3.0933000000000002</v>
      </c>
      <c r="D2473" s="18">
        <v>2.2401</v>
      </c>
      <c r="E2473" s="18">
        <v>16.8413</v>
      </c>
      <c r="F2473" s="18">
        <v>13.851699999999999</v>
      </c>
      <c r="G2473" s="18">
        <v>13.7933</v>
      </c>
      <c r="H2473" s="18">
        <v>208</v>
      </c>
      <c r="I2473" s="18">
        <v>29.507000000000001</v>
      </c>
      <c r="J2473" s="18">
        <v>101.9635</v>
      </c>
      <c r="K2473" s="18">
        <v>44.403599999999997</v>
      </c>
      <c r="L2473" s="18">
        <v>30.2819</v>
      </c>
      <c r="M2473" s="18">
        <v>129.62880000000001</v>
      </c>
      <c r="N2473" s="18">
        <v>56.451500000000003</v>
      </c>
      <c r="O2473" s="18">
        <v>38.498199999999997</v>
      </c>
      <c r="P2473" s="4">
        <f>IF('Data 1Q Ahead No Spaces'!T2473&lt;5,0,IF('Data 1Q Ahead No Spaces'!T2473&lt;11,1,IF('Data 1Q Ahead No Spaces'!T2473&lt;17,2,3)))</f>
        <v>1</v>
      </c>
      <c r="Q2473" s="18">
        <v>127055.11</v>
      </c>
      <c r="R2473" s="7">
        <f>VLOOKUP('Data 1Q Ahead No Spaces'!W2473,Industry!$A$2:$B$11,2,FALSE)</f>
        <v>4</v>
      </c>
    </row>
    <row r="2474" spans="1:18" ht="15" customHeight="1" x14ac:dyDescent="0.35">
      <c r="A2474" s="4">
        <f>IF('Data 1Q Ahead No Spaces'!A2474='Data 1Q Ahead No Spaces'!A2473,'Data to Use'!A2473,'Data to Use'!A2473+1)</f>
        <v>53</v>
      </c>
      <c r="B2474" s="18">
        <v>1.6402999999999999</v>
      </c>
      <c r="C2474" s="18">
        <v>3.1038999999999999</v>
      </c>
      <c r="D2474" s="18">
        <v>2.0998000000000001</v>
      </c>
      <c r="E2474" s="18">
        <v>15.5</v>
      </c>
      <c r="F2474" s="18">
        <v>12.720700000000001</v>
      </c>
      <c r="G2474" s="18">
        <v>12.6364</v>
      </c>
      <c r="H2474" s="18">
        <v>220</v>
      </c>
      <c r="I2474" s="18">
        <v>28.959600000000002</v>
      </c>
      <c r="J2474" s="18">
        <v>108.44119999999999</v>
      </c>
      <c r="K2474" s="18">
        <v>46.761400000000002</v>
      </c>
      <c r="L2474" s="18">
        <v>31.625699999999998</v>
      </c>
      <c r="M2474" s="18">
        <v>131.9034</v>
      </c>
      <c r="N2474" s="18">
        <v>56.878599999999999</v>
      </c>
      <c r="O2474" s="18">
        <v>38.468200000000003</v>
      </c>
      <c r="P2474" s="4">
        <f>IF('Data 1Q Ahead No Spaces'!T2474&lt;5,0,IF('Data 1Q Ahead No Spaces'!T2474&lt;11,1,IF('Data 1Q Ahead No Spaces'!T2474&lt;17,2,3)))</f>
        <v>1</v>
      </c>
      <c r="Q2474" s="18">
        <v>121822.62</v>
      </c>
      <c r="R2474" s="7">
        <f>VLOOKUP('Data 1Q Ahead No Spaces'!W2474,Industry!$A$2:$B$11,2,FALSE)</f>
        <v>4</v>
      </c>
    </row>
    <row r="2475" spans="1:18" ht="15" customHeight="1" x14ac:dyDescent="0.35">
      <c r="A2475" s="4">
        <f>IF('Data 1Q Ahead No Spaces'!A2475='Data 1Q Ahead No Spaces'!A2474,'Data to Use'!A2474,'Data to Use'!A2474+1)</f>
        <v>53</v>
      </c>
      <c r="B2475" s="18">
        <v>1.6139000000000001</v>
      </c>
      <c r="C2475" s="18">
        <v>3.0539999999999998</v>
      </c>
      <c r="D2475" s="18">
        <v>2.0568</v>
      </c>
      <c r="E2475" s="18">
        <v>12.0669</v>
      </c>
      <c r="F2475" s="18">
        <v>7.1618000000000004</v>
      </c>
      <c r="G2475" s="18">
        <v>8.9145000000000003</v>
      </c>
      <c r="H2475" s="18">
        <v>269</v>
      </c>
      <c r="I2475" s="18">
        <v>31.2837</v>
      </c>
      <c r="J2475" s="18">
        <v>99.770399999999995</v>
      </c>
      <c r="K2475" s="18">
        <v>45.037799999999997</v>
      </c>
      <c r="L2475" s="18">
        <v>31.406300000000002</v>
      </c>
      <c r="M2475" s="18">
        <v>121.5261</v>
      </c>
      <c r="N2475" s="18">
        <v>54.858600000000003</v>
      </c>
      <c r="O2475" s="18">
        <v>38.2547</v>
      </c>
      <c r="P2475" s="4">
        <f>IF('Data 1Q Ahead No Spaces'!T2475&lt;5,0,IF('Data 1Q Ahead No Spaces'!T2475&lt;11,1,IF('Data 1Q Ahead No Spaces'!T2475&lt;17,2,3)))</f>
        <v>1</v>
      </c>
      <c r="Q2475" s="18">
        <v>126463.59</v>
      </c>
      <c r="R2475" s="7">
        <f>VLOOKUP('Data 1Q Ahead No Spaces'!W2475,Industry!$A$2:$B$11,2,FALSE)</f>
        <v>4</v>
      </c>
    </row>
    <row r="2476" spans="1:18" ht="15" customHeight="1" x14ac:dyDescent="0.35">
      <c r="A2476" s="4">
        <f>IF('Data 1Q Ahead No Spaces'!A2476='Data 1Q Ahead No Spaces'!A2475,'Data to Use'!A2475,'Data to Use'!A2475+1)</f>
        <v>53</v>
      </c>
      <c r="B2476" s="18">
        <v>1.7591999999999999</v>
      </c>
      <c r="C2476" s="18">
        <v>3.2547000000000001</v>
      </c>
      <c r="D2476" s="18">
        <v>2.2311999999999999</v>
      </c>
      <c r="E2476" s="18">
        <v>11.636800000000001</v>
      </c>
      <c r="F2476" s="18">
        <v>9.7734000000000005</v>
      </c>
      <c r="G2476" s="18">
        <v>8.99</v>
      </c>
      <c r="H2476" s="18">
        <v>201</v>
      </c>
      <c r="I2476" s="18">
        <v>29.334299999999999</v>
      </c>
      <c r="J2476" s="18">
        <v>105.8839</v>
      </c>
      <c r="K2476" s="18">
        <v>44.1008</v>
      </c>
      <c r="L2476" s="18">
        <v>31.280200000000001</v>
      </c>
      <c r="M2476" s="18">
        <v>140.09520000000001</v>
      </c>
      <c r="N2476" s="18">
        <v>58.349899999999998</v>
      </c>
      <c r="O2476" s="18">
        <v>41.387</v>
      </c>
      <c r="P2476" s="4">
        <f>IF('Data 1Q Ahead No Spaces'!T2476&lt;5,0,IF('Data 1Q Ahead No Spaces'!T2476&lt;11,1,IF('Data 1Q Ahead No Spaces'!T2476&lt;17,2,3)))</f>
        <v>1</v>
      </c>
      <c r="Q2476" s="18">
        <v>124770.66</v>
      </c>
      <c r="R2476" s="7">
        <f>VLOOKUP('Data 1Q Ahead No Spaces'!W2476,Industry!$A$2:$B$11,2,FALSE)</f>
        <v>4</v>
      </c>
    </row>
    <row r="2477" spans="1:18" ht="15" customHeight="1" x14ac:dyDescent="0.35">
      <c r="A2477" s="4">
        <f>IF('Data 1Q Ahead No Spaces'!A2477='Data 1Q Ahead No Spaces'!A2476,'Data to Use'!A2476,'Data to Use'!A2476+1)</f>
        <v>53</v>
      </c>
      <c r="B2477" s="18">
        <v>1.7210000000000001</v>
      </c>
      <c r="C2477" s="18">
        <v>3.3243999999999998</v>
      </c>
      <c r="D2477" s="18">
        <v>2.1808999999999998</v>
      </c>
      <c r="E2477" s="18">
        <v>16.870799999999999</v>
      </c>
      <c r="F2477" s="18">
        <v>14.0284</v>
      </c>
      <c r="G2477" s="18">
        <v>13.8565</v>
      </c>
      <c r="H2477" s="18">
        <v>209</v>
      </c>
      <c r="I2477" s="18">
        <v>29.129799999999999</v>
      </c>
      <c r="J2477" s="18">
        <v>108.5</v>
      </c>
      <c r="K2477" s="18">
        <v>45.362099999999998</v>
      </c>
      <c r="L2477" s="18">
        <v>31.8352</v>
      </c>
      <c r="M2477" s="18">
        <v>139.18639999999999</v>
      </c>
      <c r="N2477" s="18">
        <v>58.191600000000001</v>
      </c>
      <c r="O2477" s="18">
        <v>40.838999999999999</v>
      </c>
      <c r="P2477" s="4">
        <f>IF('Data 1Q Ahead No Spaces'!T2477&lt;5,0,IF('Data 1Q Ahead No Spaces'!T2477&lt;11,1,IF('Data 1Q Ahead No Spaces'!T2477&lt;17,2,3)))</f>
        <v>1</v>
      </c>
      <c r="Q2477" s="18">
        <v>131744.09</v>
      </c>
      <c r="R2477" s="7">
        <f>VLOOKUP('Data 1Q Ahead No Spaces'!W2477,Industry!$A$2:$B$11,2,FALSE)</f>
        <v>4</v>
      </c>
    </row>
    <row r="2478" spans="1:18" ht="15" customHeight="1" x14ac:dyDescent="0.35">
      <c r="A2478" s="4">
        <f>IF('Data 1Q Ahead No Spaces'!A2478='Data 1Q Ahead No Spaces'!A2477,'Data to Use'!A2477,'Data to Use'!A2477+1)</f>
        <v>53</v>
      </c>
      <c r="B2478" s="18">
        <v>1.5754999999999999</v>
      </c>
      <c r="C2478" s="18">
        <v>3.2913000000000001</v>
      </c>
      <c r="D2478" s="18">
        <v>1.994</v>
      </c>
      <c r="E2478" s="18">
        <v>16.1814</v>
      </c>
      <c r="F2478" s="18">
        <v>13.2407</v>
      </c>
      <c r="G2478" s="18">
        <v>13.241899999999999</v>
      </c>
      <c r="H2478" s="18">
        <v>215</v>
      </c>
      <c r="I2478" s="18">
        <v>28.620799999999999</v>
      </c>
      <c r="J2478" s="18">
        <v>101.30249999999999</v>
      </c>
      <c r="K2478" s="18">
        <v>41.997900000000001</v>
      </c>
      <c r="L2478" s="18">
        <v>29.191199999999998</v>
      </c>
      <c r="M2478" s="18">
        <v>141.20840000000001</v>
      </c>
      <c r="N2478" s="18">
        <v>58.542099999999998</v>
      </c>
      <c r="O2478" s="18">
        <v>40.6905</v>
      </c>
      <c r="P2478" s="4">
        <f>IF('Data 1Q Ahead No Spaces'!T2478&lt;5,0,IF('Data 1Q Ahead No Spaces'!T2478&lt;11,1,IF('Data 1Q Ahead No Spaces'!T2478&lt;17,2,3)))</f>
        <v>1</v>
      </c>
      <c r="Q2478" s="18">
        <v>137900.25</v>
      </c>
      <c r="R2478" s="7">
        <f>VLOOKUP('Data 1Q Ahead No Spaces'!W2478,Industry!$A$2:$B$11,2,FALSE)</f>
        <v>4</v>
      </c>
    </row>
    <row r="2479" spans="1:18" ht="15" customHeight="1" x14ac:dyDescent="0.35">
      <c r="A2479" s="4">
        <f>IF('Data 1Q Ahead No Spaces'!A2479='Data 1Q Ahead No Spaces'!A2478,'Data to Use'!A2478,'Data to Use'!A2478+1)</f>
        <v>53</v>
      </c>
      <c r="B2479" s="18">
        <v>1.6524999999999999</v>
      </c>
      <c r="C2479" s="18">
        <v>3.0160999999999998</v>
      </c>
      <c r="D2479" s="18">
        <v>2.1053000000000002</v>
      </c>
      <c r="E2479" s="18">
        <v>10.077500000000001</v>
      </c>
      <c r="F2479" s="18">
        <v>5.3575999999999997</v>
      </c>
      <c r="G2479" s="18">
        <v>7.1513999999999998</v>
      </c>
      <c r="H2479" s="18">
        <v>284</v>
      </c>
      <c r="I2479" s="18">
        <v>24.673400000000001</v>
      </c>
      <c r="J2479" s="18">
        <v>135.74770000000001</v>
      </c>
      <c r="K2479" s="18">
        <v>51.288600000000002</v>
      </c>
      <c r="L2479" s="18">
        <v>33.784300000000002</v>
      </c>
      <c r="M2479" s="18">
        <v>164.67400000000001</v>
      </c>
      <c r="N2479" s="18">
        <v>62.217700000000001</v>
      </c>
      <c r="O2479" s="18">
        <v>40.983400000000003</v>
      </c>
      <c r="P2479" s="4">
        <f>IF('Data 1Q Ahead No Spaces'!T2479&lt;5,0,IF('Data 1Q Ahead No Spaces'!T2479&lt;11,1,IF('Data 1Q Ahead No Spaces'!T2479&lt;17,2,3)))</f>
        <v>1</v>
      </c>
      <c r="Q2479" s="18">
        <v>144410.4</v>
      </c>
      <c r="R2479" s="7">
        <f>VLOOKUP('Data 1Q Ahead No Spaces'!W2479,Industry!$A$2:$B$11,2,FALSE)</f>
        <v>4</v>
      </c>
    </row>
    <row r="2480" spans="1:18" ht="15" customHeight="1" x14ac:dyDescent="0.35">
      <c r="A2480" s="4">
        <f>IF('Data 1Q Ahead No Spaces'!A2480='Data 1Q Ahead No Spaces'!A2479,'Data to Use'!A2479,'Data to Use'!A2479+1)</f>
        <v>53</v>
      </c>
      <c r="B2480" s="18">
        <v>1.7985</v>
      </c>
      <c r="C2480" s="18">
        <v>3.1726000000000001</v>
      </c>
      <c r="D2480" s="18">
        <v>2.2850000000000001</v>
      </c>
      <c r="E2480" s="18">
        <v>10.8673</v>
      </c>
      <c r="F2480" s="18">
        <v>9.5425000000000004</v>
      </c>
      <c r="G2480" s="18">
        <v>8.5166000000000004</v>
      </c>
      <c r="H2480" s="18">
        <v>211</v>
      </c>
      <c r="I2480" s="18">
        <v>22.7332</v>
      </c>
      <c r="J2480" s="18">
        <v>140.11510000000001</v>
      </c>
      <c r="K2480" s="18">
        <v>48.330199999999998</v>
      </c>
      <c r="L2480" s="18">
        <v>32.176699999999997</v>
      </c>
      <c r="M2480" s="18">
        <v>189.9118</v>
      </c>
      <c r="N2480" s="18">
        <v>65.506799999999998</v>
      </c>
      <c r="O2480" s="18">
        <v>43.612200000000001</v>
      </c>
      <c r="P2480" s="4">
        <f>IF('Data 1Q Ahead No Spaces'!T2480&lt;5,0,IF('Data 1Q Ahead No Spaces'!T2480&lt;11,1,IF('Data 1Q Ahead No Spaces'!T2480&lt;17,2,3)))</f>
        <v>1</v>
      </c>
      <c r="Q2480" s="18">
        <v>141007.85999999999</v>
      </c>
      <c r="R2480" s="7">
        <f>VLOOKUP('Data 1Q Ahead No Spaces'!W2480,Industry!$A$2:$B$11,2,FALSE)</f>
        <v>4</v>
      </c>
    </row>
    <row r="2481" spans="1:18" ht="15" customHeight="1" x14ac:dyDescent="0.35">
      <c r="A2481" s="4">
        <f>IF('Data 1Q Ahead No Spaces'!A2481='Data 1Q Ahead No Spaces'!A2480,'Data to Use'!A2480,'Data to Use'!A2480+1)</f>
        <v>53</v>
      </c>
      <c r="B2481" s="18">
        <v>1.8062</v>
      </c>
      <c r="C2481" s="18">
        <v>3.2854000000000001</v>
      </c>
      <c r="D2481" s="18">
        <v>2.2850000000000001</v>
      </c>
      <c r="E2481" s="18">
        <v>16.032299999999999</v>
      </c>
      <c r="F2481" s="18">
        <v>13.319599999999999</v>
      </c>
      <c r="G2481" s="18">
        <v>13.364100000000001</v>
      </c>
      <c r="H2481" s="18">
        <v>217</v>
      </c>
      <c r="I2481" s="18">
        <v>22.5444</v>
      </c>
      <c r="J2481" s="18">
        <v>140.15430000000001</v>
      </c>
      <c r="K2481" s="18">
        <v>48.151200000000003</v>
      </c>
      <c r="L2481" s="18">
        <v>31.932400000000001</v>
      </c>
      <c r="M2481" s="18">
        <v>191.07140000000001</v>
      </c>
      <c r="N2481" s="18">
        <v>65.644199999999998</v>
      </c>
      <c r="O2481" s="18">
        <v>43.533299999999997</v>
      </c>
      <c r="P2481" s="4">
        <f>IF('Data 1Q Ahead No Spaces'!T2481&lt;5,0,IF('Data 1Q Ahead No Spaces'!T2481&lt;11,1,IF('Data 1Q Ahead No Spaces'!T2481&lt;17,2,3)))</f>
        <v>1</v>
      </c>
      <c r="Q2481" s="18">
        <v>137985.28</v>
      </c>
      <c r="R2481" s="7">
        <f>VLOOKUP('Data 1Q Ahead No Spaces'!W2481,Industry!$A$2:$B$11,2,FALSE)</f>
        <v>4</v>
      </c>
    </row>
    <row r="2482" spans="1:18" ht="15" customHeight="1" x14ac:dyDescent="0.35">
      <c r="A2482" s="4">
        <f>IF('Data 1Q Ahead No Spaces'!A2482='Data 1Q Ahead No Spaces'!A2481,'Data to Use'!A2481,'Data to Use'!A2481+1)</f>
        <v>53</v>
      </c>
      <c r="B2482" s="18">
        <v>1.9929999999999999</v>
      </c>
      <c r="C2482" s="18">
        <v>3.91</v>
      </c>
      <c r="D2482" s="18">
        <v>2.5987</v>
      </c>
      <c r="E2482" s="18">
        <v>8.8222000000000005</v>
      </c>
      <c r="F2482" s="18">
        <v>5.9648000000000003</v>
      </c>
      <c r="G2482" s="18">
        <v>6.2933000000000003</v>
      </c>
      <c r="H2482" s="18">
        <v>225</v>
      </c>
      <c r="I2482" s="18">
        <v>19.1983</v>
      </c>
      <c r="J2482" s="18">
        <v>193.81399999999999</v>
      </c>
      <c r="K2482" s="18">
        <v>57.941099999999999</v>
      </c>
      <c r="L2482" s="18">
        <v>37.649900000000002</v>
      </c>
      <c r="M2482" s="18">
        <v>234.5018</v>
      </c>
      <c r="N2482" s="18">
        <v>70.104799999999997</v>
      </c>
      <c r="O2482" s="18">
        <v>45.553800000000003</v>
      </c>
      <c r="P2482" s="4">
        <f>IF('Data 1Q Ahead No Spaces'!T2482&lt;5,0,IF('Data 1Q Ahead No Spaces'!T2482&lt;11,1,IF('Data 1Q Ahead No Spaces'!T2482&lt;17,2,3)))</f>
        <v>1</v>
      </c>
      <c r="Q2482" s="18">
        <v>132925.04</v>
      </c>
      <c r="R2482" s="7">
        <f>VLOOKUP('Data 1Q Ahead No Spaces'!W2482,Industry!$A$2:$B$11,2,FALSE)</f>
        <v>4</v>
      </c>
    </row>
    <row r="2483" spans="1:18" ht="15" customHeight="1" x14ac:dyDescent="0.35">
      <c r="A2483" s="4">
        <f>IF('Data 1Q Ahead No Spaces'!A2483='Data 1Q Ahead No Spaces'!A2482,'Data to Use'!A2482,'Data to Use'!A2482+1)</f>
        <v>53</v>
      </c>
      <c r="B2483" s="18">
        <v>1.9756</v>
      </c>
      <c r="C2483" s="18">
        <v>3.9847000000000001</v>
      </c>
      <c r="D2483" s="18">
        <v>2.5470000000000002</v>
      </c>
      <c r="E2483" s="18">
        <v>9.5015999999999998</v>
      </c>
      <c r="F2483" s="18">
        <v>5.3655999999999997</v>
      </c>
      <c r="G2483" s="18">
        <v>7.0662000000000003</v>
      </c>
      <c r="H2483" s="18">
        <v>317</v>
      </c>
      <c r="I2483" s="18">
        <v>17.055399999999999</v>
      </c>
      <c r="J2483" s="18">
        <v>242.83459999999999</v>
      </c>
      <c r="K2483" s="18">
        <v>64.4679</v>
      </c>
      <c r="L2483" s="18">
        <v>41.932299999999998</v>
      </c>
      <c r="M2483" s="18">
        <v>276.67500000000001</v>
      </c>
      <c r="N2483" s="18">
        <v>73.451899999999995</v>
      </c>
      <c r="O2483" s="18">
        <v>47.775799999999997</v>
      </c>
      <c r="P2483" s="4">
        <f>IF('Data 1Q Ahead No Spaces'!T2483&lt;5,0,IF('Data 1Q Ahead No Spaces'!T2483&lt;11,1,IF('Data 1Q Ahead No Spaces'!T2483&lt;17,2,3)))</f>
        <v>1</v>
      </c>
      <c r="Q2483" s="18">
        <v>145581.92000000001</v>
      </c>
      <c r="R2483" s="7">
        <f>VLOOKUP('Data 1Q Ahead No Spaces'!W2483,Industry!$A$2:$B$11,2,FALSE)</f>
        <v>4</v>
      </c>
    </row>
    <row r="2484" spans="1:18" ht="15" customHeight="1" x14ac:dyDescent="0.35">
      <c r="A2484" s="4">
        <f>IF('Data 1Q Ahead No Spaces'!A2484='Data 1Q Ahead No Spaces'!A2483,'Data to Use'!A2483,'Data to Use'!A2483+1)</f>
        <v>53</v>
      </c>
      <c r="B2484" s="18">
        <v>2.1692999999999998</v>
      </c>
      <c r="C2484" s="18">
        <v>4.2919</v>
      </c>
      <c r="D2484" s="18">
        <v>2.8064</v>
      </c>
      <c r="E2484" s="18">
        <v>8.5366</v>
      </c>
      <c r="F2484" s="18">
        <v>6.9271000000000003</v>
      </c>
      <c r="G2484" s="18">
        <v>6.5812999999999997</v>
      </c>
      <c r="H2484" s="18">
        <v>246</v>
      </c>
      <c r="I2484" s="18">
        <v>15.81</v>
      </c>
      <c r="J2484" s="18">
        <v>276.62720000000002</v>
      </c>
      <c r="K2484" s="18">
        <v>67.076899999999995</v>
      </c>
      <c r="L2484" s="18">
        <v>44.370800000000003</v>
      </c>
      <c r="M2484" s="18">
        <v>312.40320000000003</v>
      </c>
      <c r="N2484" s="18">
        <v>75.751900000000006</v>
      </c>
      <c r="O2484" s="18">
        <v>50.109299999999998</v>
      </c>
      <c r="P2484" s="4">
        <f>IF('Data 1Q Ahead No Spaces'!T2484&lt;5,0,IF('Data 1Q Ahead No Spaces'!T2484&lt;11,1,IF('Data 1Q Ahead No Spaces'!T2484&lt;17,2,3)))</f>
        <v>1</v>
      </c>
      <c r="Q2484" s="18">
        <v>146465.34</v>
      </c>
      <c r="R2484" s="7">
        <f>VLOOKUP('Data 1Q Ahead No Spaces'!W2484,Industry!$A$2:$B$11,2,FALSE)</f>
        <v>4</v>
      </c>
    </row>
    <row r="2485" spans="1:18" ht="15" customHeight="1" x14ac:dyDescent="0.35">
      <c r="A2485" s="4">
        <f>IF('Data 1Q Ahead No Spaces'!A2485='Data 1Q Ahead No Spaces'!A2484,'Data to Use'!A2484,'Data to Use'!A2484+1)</f>
        <v>53</v>
      </c>
      <c r="B2485" s="18">
        <v>2.0935999999999999</v>
      </c>
      <c r="C2485" s="18">
        <v>4.3235000000000001</v>
      </c>
      <c r="D2485" s="18">
        <v>2.6996000000000002</v>
      </c>
      <c r="E2485" s="18">
        <v>13.8314</v>
      </c>
      <c r="F2485" s="18">
        <v>11.616300000000001</v>
      </c>
      <c r="G2485" s="18">
        <v>11.6235</v>
      </c>
      <c r="H2485" s="18">
        <v>255</v>
      </c>
      <c r="I2485" s="18">
        <v>16.788399999999999</v>
      </c>
      <c r="J2485" s="18">
        <v>249.24850000000001</v>
      </c>
      <c r="K2485" s="18">
        <v>64.268600000000006</v>
      </c>
      <c r="L2485" s="18">
        <v>42.424100000000003</v>
      </c>
      <c r="M2485" s="18">
        <v>287.82319999999999</v>
      </c>
      <c r="N2485" s="18">
        <v>74.215100000000007</v>
      </c>
      <c r="O2485" s="18">
        <v>48.989800000000002</v>
      </c>
      <c r="P2485" s="4">
        <f>IF('Data 1Q Ahead No Spaces'!T2485&lt;5,0,IF('Data 1Q Ahead No Spaces'!T2485&lt;11,1,IF('Data 1Q Ahead No Spaces'!T2485&lt;17,2,3)))</f>
        <v>1</v>
      </c>
      <c r="Q2485" s="18">
        <v>148869.71</v>
      </c>
      <c r="R2485" s="7">
        <f>VLOOKUP('Data 1Q Ahead No Spaces'!W2485,Industry!$A$2:$B$11,2,FALSE)</f>
        <v>4</v>
      </c>
    </row>
    <row r="2486" spans="1:18" ht="15" customHeight="1" x14ac:dyDescent="0.35">
      <c r="A2486" s="4">
        <f>IF('Data 1Q Ahead No Spaces'!A2486='Data 1Q Ahead No Spaces'!A2485,'Data to Use'!A2485,'Data to Use'!A2485+1)</f>
        <v>53</v>
      </c>
      <c r="B2486" s="18">
        <v>1.7316</v>
      </c>
      <c r="C2486" s="18">
        <v>3.6920000000000002</v>
      </c>
      <c r="D2486" s="18">
        <v>2.1595</v>
      </c>
      <c r="E2486" s="18">
        <v>13.7166</v>
      </c>
      <c r="F2486" s="18">
        <v>11.007999999999999</v>
      </c>
      <c r="G2486" s="18">
        <v>11.421099999999999</v>
      </c>
      <c r="H2486" s="18">
        <v>247</v>
      </c>
      <c r="I2486" s="18">
        <v>16.998000000000001</v>
      </c>
      <c r="J2486" s="18">
        <v>230.55510000000001</v>
      </c>
      <c r="K2486" s="18">
        <v>60.677900000000001</v>
      </c>
      <c r="L2486" s="18">
        <v>39.679600000000001</v>
      </c>
      <c r="M2486" s="18">
        <v>279.96539999999999</v>
      </c>
      <c r="N2486" s="18">
        <v>73.681799999999996</v>
      </c>
      <c r="O2486" s="18">
        <v>48.183300000000003</v>
      </c>
      <c r="P2486" s="4">
        <f>IF('Data 1Q Ahead No Spaces'!T2486&lt;5,0,IF('Data 1Q Ahead No Spaces'!T2486&lt;11,1,IF('Data 1Q Ahead No Spaces'!T2486&lt;17,2,3)))</f>
        <v>1</v>
      </c>
      <c r="Q2486" s="18">
        <v>154901.32</v>
      </c>
      <c r="R2486" s="7">
        <f>VLOOKUP('Data 1Q Ahead No Spaces'!W2486,Industry!$A$2:$B$11,2,FALSE)</f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8" sqref="A8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207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212</v>
      </c>
      <c r="B6">
        <v>4</v>
      </c>
    </row>
    <row r="7" spans="1:2" x14ac:dyDescent="0.35">
      <c r="A7" s="7" t="s">
        <v>229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202</v>
      </c>
      <c r="B9">
        <v>7</v>
      </c>
    </row>
    <row r="10" spans="1:2" x14ac:dyDescent="0.35">
      <c r="A10" s="7" t="s">
        <v>230</v>
      </c>
      <c r="B10">
        <v>8</v>
      </c>
    </row>
    <row r="11" spans="1:2" x14ac:dyDescent="0.35">
      <c r="A11" s="7" t="s">
        <v>204</v>
      </c>
      <c r="B1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86"/>
  <sheetViews>
    <sheetView topLeftCell="D1" workbookViewId="0">
      <pane ySplit="2" topLeftCell="A1242" activePane="bottomLeft" state="frozen"/>
      <selection pane="bottomLeft" activeCell="W1239" sqref="W1239:W1245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231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202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109</v>
      </c>
      <c r="C83" s="4" t="s">
        <v>36</v>
      </c>
      <c r="D83" s="4">
        <v>40359</v>
      </c>
      <c r="E83" s="4">
        <v>5.0999999999999996</v>
      </c>
      <c r="F83" s="4">
        <v>43.56</v>
      </c>
      <c r="G83" s="4">
        <v>37.58</v>
      </c>
      <c r="H83" s="4">
        <v>5.84</v>
      </c>
      <c r="I83" s="4">
        <v>3.42</v>
      </c>
      <c r="J83" s="4">
        <v>2.78</v>
      </c>
      <c r="K83" s="4">
        <v>119</v>
      </c>
      <c r="L83" s="4">
        <v>33.65</v>
      </c>
      <c r="M83" s="4">
        <v>52.66</v>
      </c>
      <c r="N83" s="4">
        <v>32.44</v>
      </c>
      <c r="O83" s="4">
        <v>22.19</v>
      </c>
      <c r="P83" s="4">
        <v>62.32</v>
      </c>
      <c r="Q83" s="4">
        <v>38.39</v>
      </c>
      <c r="R83" s="4">
        <v>26.27</v>
      </c>
      <c r="S83" s="4">
        <v>10</v>
      </c>
      <c r="T83" s="4">
        <v>10</v>
      </c>
      <c r="U83" s="4">
        <v>0</v>
      </c>
      <c r="V83" s="3">
        <v>10273.316000000001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110</v>
      </c>
      <c r="C84" s="4" t="s">
        <v>36</v>
      </c>
      <c r="D84" s="4">
        <v>40451</v>
      </c>
      <c r="E84" s="4">
        <v>4.6500000000000004</v>
      </c>
      <c r="F84" s="4">
        <v>25.02</v>
      </c>
      <c r="G84" s="4">
        <v>22.76</v>
      </c>
      <c r="H84" s="4">
        <v>4.32</v>
      </c>
      <c r="I84" s="4">
        <v>2.34</v>
      </c>
      <c r="J84" s="4">
        <v>1.74</v>
      </c>
      <c r="K84" s="4">
        <v>139</v>
      </c>
      <c r="L84" s="4">
        <v>34.659999999999997</v>
      </c>
      <c r="M84" s="4">
        <v>53.58</v>
      </c>
      <c r="N84" s="4">
        <v>34.46</v>
      </c>
      <c r="O84" s="4">
        <v>23.43</v>
      </c>
      <c r="P84" s="4">
        <v>55.48</v>
      </c>
      <c r="Q84" s="4">
        <v>35.68</v>
      </c>
      <c r="R84" s="4">
        <v>24.26</v>
      </c>
      <c r="S84" s="4">
        <v>10</v>
      </c>
      <c r="T84" s="4">
        <v>10</v>
      </c>
      <c r="U84" s="4">
        <v>0</v>
      </c>
      <c r="V84" s="3">
        <v>12368.549000000001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111</v>
      </c>
      <c r="C85" s="4" t="s">
        <v>36</v>
      </c>
      <c r="D85" s="4">
        <v>40543</v>
      </c>
      <c r="E85" s="4">
        <v>3.05</v>
      </c>
      <c r="F85" s="4">
        <v>8.75</v>
      </c>
      <c r="G85" s="4">
        <v>7.28</v>
      </c>
      <c r="H85" s="4">
        <v>6.73</v>
      </c>
      <c r="I85" s="4">
        <v>2.98</v>
      </c>
      <c r="J85" s="4">
        <v>3.58</v>
      </c>
      <c r="K85" s="4">
        <v>118</v>
      </c>
      <c r="L85" s="4">
        <v>34.5</v>
      </c>
      <c r="M85" s="4">
        <v>51.75</v>
      </c>
      <c r="N85" s="4">
        <v>33.68</v>
      </c>
      <c r="O85" s="4">
        <v>22.5</v>
      </c>
      <c r="P85" s="4">
        <v>53.64</v>
      </c>
      <c r="Q85" s="4">
        <v>34.909999999999997</v>
      </c>
      <c r="R85" s="4">
        <v>23.32</v>
      </c>
      <c r="S85" s="4">
        <v>10</v>
      </c>
      <c r="T85" s="4">
        <v>10</v>
      </c>
      <c r="U85" s="4">
        <v>0</v>
      </c>
      <c r="V85" s="3">
        <v>15728.979600000001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112</v>
      </c>
      <c r="C86" s="4" t="s">
        <v>36</v>
      </c>
      <c r="D86" s="4">
        <v>40633</v>
      </c>
      <c r="E86" s="4">
        <v>2.77</v>
      </c>
      <c r="F86" s="4">
        <v>5.87</v>
      </c>
      <c r="G86" s="4">
        <v>5.31</v>
      </c>
      <c r="H86" s="4">
        <v>8.5500000000000007</v>
      </c>
      <c r="I86" s="4">
        <v>5.36</v>
      </c>
      <c r="J86" s="4">
        <v>5.3</v>
      </c>
      <c r="K86" s="4">
        <v>111</v>
      </c>
      <c r="L86" s="4">
        <v>36.49</v>
      </c>
      <c r="M86" s="4">
        <v>46.19</v>
      </c>
      <c r="N86" s="4">
        <v>30.69</v>
      </c>
      <c r="O86" s="4">
        <v>21.08</v>
      </c>
      <c r="P86" s="4">
        <v>50.5</v>
      </c>
      <c r="Q86" s="4">
        <v>33.549999999999997</v>
      </c>
      <c r="R86" s="4">
        <v>23.04</v>
      </c>
      <c r="S86" s="4">
        <v>10</v>
      </c>
      <c r="T86" s="4">
        <v>10</v>
      </c>
      <c r="U86" s="4">
        <v>0</v>
      </c>
      <c r="V86" s="3">
        <v>18780.816900000002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86</v>
      </c>
      <c r="C87" s="4" t="s">
        <v>36</v>
      </c>
      <c r="D87" s="4">
        <v>40724</v>
      </c>
      <c r="E87" s="4">
        <v>2.42</v>
      </c>
      <c r="F87" s="4">
        <v>4.96</v>
      </c>
      <c r="G87" s="4">
        <v>4.3</v>
      </c>
      <c r="H87" s="4">
        <v>6.17</v>
      </c>
      <c r="I87" s="4">
        <v>3.82</v>
      </c>
      <c r="J87" s="4">
        <v>3.87</v>
      </c>
      <c r="K87" s="4">
        <v>163</v>
      </c>
      <c r="L87" s="4">
        <v>37.61</v>
      </c>
      <c r="M87" s="4">
        <v>45.29</v>
      </c>
      <c r="N87" s="4">
        <v>30.55</v>
      </c>
      <c r="O87" s="4">
        <v>21.16</v>
      </c>
      <c r="P87" s="4">
        <v>48.26</v>
      </c>
      <c r="Q87" s="4">
        <v>32.549999999999997</v>
      </c>
      <c r="R87" s="4">
        <v>22.54</v>
      </c>
      <c r="S87" s="4">
        <v>10</v>
      </c>
      <c r="T87" s="4">
        <v>10</v>
      </c>
      <c r="U87" s="4">
        <v>0</v>
      </c>
      <c r="V87" s="3">
        <v>16876.684799999999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87</v>
      </c>
      <c r="C88" s="4" t="s">
        <v>36</v>
      </c>
      <c r="D88" s="4">
        <v>40816</v>
      </c>
      <c r="E88" s="4">
        <v>2.2400000000000002</v>
      </c>
      <c r="F88" s="4">
        <v>4.4800000000000004</v>
      </c>
      <c r="G88" s="4">
        <v>3.84</v>
      </c>
      <c r="H88" s="4">
        <v>6.5</v>
      </c>
      <c r="I88" s="4">
        <v>3.3</v>
      </c>
      <c r="J88" s="4">
        <v>3.49</v>
      </c>
      <c r="K88" s="4">
        <v>125</v>
      </c>
      <c r="L88" s="4">
        <v>37.54</v>
      </c>
      <c r="M88" s="4">
        <v>47.36</v>
      </c>
      <c r="N88" s="4">
        <v>31.38</v>
      </c>
      <c r="O88" s="4">
        <v>21.86</v>
      </c>
      <c r="P88" s="4">
        <v>50.93</v>
      </c>
      <c r="Q88" s="4">
        <v>33.74</v>
      </c>
      <c r="R88" s="4">
        <v>23.51</v>
      </c>
      <c r="S88" s="4">
        <v>10</v>
      </c>
      <c r="T88" s="4">
        <v>10</v>
      </c>
      <c r="U88" s="4">
        <v>0</v>
      </c>
      <c r="V88" s="3">
        <v>10185.122499999999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88</v>
      </c>
      <c r="C89" s="4" t="s">
        <v>36</v>
      </c>
      <c r="D89" s="4">
        <v>40908</v>
      </c>
      <c r="E89" s="4">
        <v>2.4900000000000002</v>
      </c>
      <c r="F89" s="4">
        <v>6.25</v>
      </c>
      <c r="G89" s="4">
        <v>4.95</v>
      </c>
      <c r="H89" s="4">
        <v>1.71</v>
      </c>
      <c r="I89" s="4">
        <v>-1.86</v>
      </c>
      <c r="J89" s="4">
        <v>-1.23</v>
      </c>
      <c r="K89" s="4">
        <v>125</v>
      </c>
      <c r="L89" s="4">
        <v>34.369999999999997</v>
      </c>
      <c r="M89" s="4">
        <v>50.25</v>
      </c>
      <c r="N89" s="4">
        <v>32.520000000000003</v>
      </c>
      <c r="O89" s="4">
        <v>21.54</v>
      </c>
      <c r="P89" s="4">
        <v>54.5</v>
      </c>
      <c r="Q89" s="4">
        <v>35.270000000000003</v>
      </c>
      <c r="R89" s="4">
        <v>23.36</v>
      </c>
      <c r="S89" s="4">
        <v>10</v>
      </c>
      <c r="T89" s="4">
        <v>10</v>
      </c>
      <c r="U89" s="4">
        <v>0</v>
      </c>
      <c r="V89" s="3">
        <v>9207.1643999999997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89</v>
      </c>
      <c r="C90" s="4" t="s">
        <v>36</v>
      </c>
      <c r="D90" s="4">
        <v>40999</v>
      </c>
      <c r="E90" s="4">
        <v>3.02</v>
      </c>
      <c r="F90" s="4">
        <v>8.42</v>
      </c>
      <c r="G90" s="4">
        <v>6.91</v>
      </c>
      <c r="H90" s="4">
        <v>4.99</v>
      </c>
      <c r="I90" s="4">
        <v>2.36</v>
      </c>
      <c r="J90" s="4">
        <v>1.99</v>
      </c>
      <c r="K90" s="4">
        <v>123</v>
      </c>
      <c r="L90" s="4">
        <v>34.61</v>
      </c>
      <c r="M90" s="4">
        <v>48.89</v>
      </c>
      <c r="N90" s="4">
        <v>31.49</v>
      </c>
      <c r="O90" s="4">
        <v>21.17</v>
      </c>
      <c r="P90" s="4">
        <v>55.28</v>
      </c>
      <c r="Q90" s="4">
        <v>35.6</v>
      </c>
      <c r="R90" s="4">
        <v>23.94</v>
      </c>
      <c r="S90" s="4">
        <v>10</v>
      </c>
      <c r="T90" s="4">
        <v>10</v>
      </c>
      <c r="U90" s="4">
        <v>0</v>
      </c>
      <c r="V90" s="3">
        <v>10687.3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90</v>
      </c>
      <c r="C91" s="4" t="s">
        <v>36</v>
      </c>
      <c r="D91" s="4">
        <v>41090</v>
      </c>
      <c r="E91" s="4">
        <v>3.65</v>
      </c>
      <c r="F91" s="4">
        <v>14.33</v>
      </c>
      <c r="G91" s="4">
        <v>11.76</v>
      </c>
      <c r="H91" s="4">
        <v>4.09</v>
      </c>
      <c r="I91" s="4">
        <v>1.44</v>
      </c>
      <c r="J91" s="4">
        <v>1.1299999999999999</v>
      </c>
      <c r="K91" s="4">
        <v>123</v>
      </c>
      <c r="L91" s="4">
        <v>34.44</v>
      </c>
      <c r="M91" s="4">
        <v>50.53</v>
      </c>
      <c r="N91" s="4">
        <v>32.31</v>
      </c>
      <c r="O91" s="4">
        <v>21.64</v>
      </c>
      <c r="P91" s="4">
        <v>56.41</v>
      </c>
      <c r="Q91" s="4">
        <v>36.07</v>
      </c>
      <c r="R91" s="4">
        <v>24.16</v>
      </c>
      <c r="S91" s="4">
        <v>10</v>
      </c>
      <c r="T91" s="4">
        <v>10</v>
      </c>
      <c r="U91" s="4">
        <v>0</v>
      </c>
      <c r="V91" s="3">
        <v>9335.2999999999993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91</v>
      </c>
      <c r="C92" s="4" t="s">
        <v>36</v>
      </c>
      <c r="D92" s="4">
        <v>41182</v>
      </c>
      <c r="E92" s="4">
        <v>5.0199999999999996</v>
      </c>
      <c r="F92" s="4">
        <v>66.14</v>
      </c>
      <c r="G92" s="4">
        <v>56.19</v>
      </c>
      <c r="H92" s="4">
        <v>2.2599999999999998</v>
      </c>
      <c r="I92" s="4">
        <v>-0.15</v>
      </c>
      <c r="J92" s="4">
        <v>-0.69</v>
      </c>
      <c r="K92" s="4">
        <v>124</v>
      </c>
      <c r="L92" s="4">
        <v>33.630000000000003</v>
      </c>
      <c r="M92" s="4">
        <v>49.54</v>
      </c>
      <c r="N92" s="4">
        <v>31.66</v>
      </c>
      <c r="O92" s="4">
        <v>20.78</v>
      </c>
      <c r="P92" s="4">
        <v>56.51</v>
      </c>
      <c r="Q92" s="4">
        <v>36.11</v>
      </c>
      <c r="R92" s="4">
        <v>23.7</v>
      </c>
      <c r="S92" s="4">
        <v>10</v>
      </c>
      <c r="T92" s="4">
        <v>10</v>
      </c>
      <c r="U92" s="4">
        <v>0</v>
      </c>
      <c r="V92" s="3">
        <v>9450.1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113</v>
      </c>
      <c r="C93" s="4" t="s">
        <v>36</v>
      </c>
      <c r="D93" s="4">
        <v>41274</v>
      </c>
      <c r="E93" s="4">
        <v>3.6</v>
      </c>
      <c r="F93" s="4">
        <v>18.670000000000002</v>
      </c>
      <c r="G93" s="4">
        <v>14.73</v>
      </c>
      <c r="H93" s="4">
        <v>4.4800000000000004</v>
      </c>
      <c r="I93" s="4">
        <v>0.98</v>
      </c>
      <c r="J93" s="4">
        <v>1.46</v>
      </c>
      <c r="K93" s="4">
        <v>120</v>
      </c>
      <c r="L93" s="4">
        <v>32.71</v>
      </c>
      <c r="M93" s="4">
        <v>50.3</v>
      </c>
      <c r="N93" s="4">
        <v>32.78</v>
      </c>
      <c r="O93" s="4">
        <v>20.68</v>
      </c>
      <c r="P93" s="4">
        <v>53.43</v>
      </c>
      <c r="Q93" s="4">
        <v>34.83</v>
      </c>
      <c r="R93" s="4">
        <v>21.97</v>
      </c>
      <c r="S93" s="4">
        <v>10</v>
      </c>
      <c r="T93" s="4">
        <v>10</v>
      </c>
      <c r="U93" s="4">
        <v>0</v>
      </c>
      <c r="V93" s="3">
        <v>9263.4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114</v>
      </c>
      <c r="C94" s="4" t="s">
        <v>36</v>
      </c>
      <c r="D94" s="4">
        <v>41364</v>
      </c>
      <c r="E94" s="4">
        <v>3.68</v>
      </c>
      <c r="F94" s="4">
        <v>16.23</v>
      </c>
      <c r="G94" s="4">
        <v>13.4</v>
      </c>
      <c r="H94" s="4">
        <v>5.94</v>
      </c>
      <c r="I94" s="4">
        <v>3.2</v>
      </c>
      <c r="J94" s="4">
        <v>2.8</v>
      </c>
      <c r="K94" s="4">
        <v>115</v>
      </c>
      <c r="L94" s="4">
        <v>33.33</v>
      </c>
      <c r="M94" s="4">
        <v>46.17</v>
      </c>
      <c r="N94" s="4">
        <v>30.14</v>
      </c>
      <c r="O94" s="4">
        <v>19.309999999999999</v>
      </c>
      <c r="P94" s="4">
        <v>53.21</v>
      </c>
      <c r="Q94" s="4">
        <v>34.729999999999997</v>
      </c>
      <c r="R94" s="4">
        <v>22.25</v>
      </c>
      <c r="S94" s="4">
        <v>10</v>
      </c>
      <c r="T94" s="4">
        <v>11</v>
      </c>
      <c r="U94" s="4">
        <v>0</v>
      </c>
      <c r="V94" s="3">
        <v>9111.1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115</v>
      </c>
      <c r="C95" s="4" t="s">
        <v>37</v>
      </c>
      <c r="D95" s="4">
        <v>41455</v>
      </c>
      <c r="E95" s="4">
        <v>3.82</v>
      </c>
      <c r="F95" s="4">
        <v>19.86</v>
      </c>
      <c r="G95" s="4">
        <v>17</v>
      </c>
      <c r="H95" s="4">
        <v>3.16</v>
      </c>
      <c r="I95" s="4">
        <v>0.61</v>
      </c>
      <c r="J95" s="4">
        <v>0.08</v>
      </c>
      <c r="K95" s="4">
        <v>118</v>
      </c>
      <c r="L95" s="4">
        <v>33.1</v>
      </c>
      <c r="M95" s="4">
        <v>48.56</v>
      </c>
      <c r="N95" s="4">
        <v>31.8</v>
      </c>
      <c r="O95" s="4">
        <v>19.97</v>
      </c>
      <c r="P95" s="4">
        <v>52.71</v>
      </c>
      <c r="Q95" s="4">
        <v>34.520000000000003</v>
      </c>
      <c r="R95" s="4">
        <v>21.68</v>
      </c>
      <c r="S95" s="4">
        <v>11</v>
      </c>
      <c r="T95" s="4">
        <v>11</v>
      </c>
      <c r="U95" s="4">
        <v>-1</v>
      </c>
      <c r="V95" s="3">
        <v>8363.7000000000007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116</v>
      </c>
      <c r="C96" s="4" t="s">
        <v>37</v>
      </c>
      <c r="D96" s="4">
        <v>41547</v>
      </c>
      <c r="E96" s="4">
        <v>3.46</v>
      </c>
      <c r="F96" s="4">
        <v>12.22</v>
      </c>
      <c r="G96" s="4">
        <v>10.73</v>
      </c>
      <c r="H96" s="4">
        <v>4.8499999999999996</v>
      </c>
      <c r="I96" s="4">
        <v>2.06</v>
      </c>
      <c r="J96" s="4">
        <v>1.63</v>
      </c>
      <c r="K96" s="4">
        <v>108</v>
      </c>
      <c r="L96" s="4">
        <v>33.49</v>
      </c>
      <c r="M96" s="4">
        <v>48.1</v>
      </c>
      <c r="N96" s="4">
        <v>31.52</v>
      </c>
      <c r="O96" s="4">
        <v>19.96</v>
      </c>
      <c r="P96" s="4">
        <v>52.6</v>
      </c>
      <c r="Q96" s="4">
        <v>34.47</v>
      </c>
      <c r="R96" s="4">
        <v>21.83</v>
      </c>
      <c r="S96" s="4">
        <v>11</v>
      </c>
      <c r="T96" s="4">
        <v>11</v>
      </c>
      <c r="U96" s="4">
        <v>0</v>
      </c>
      <c r="V96" s="3">
        <v>8685.1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95</v>
      </c>
      <c r="C97" s="4" t="s">
        <v>37</v>
      </c>
      <c r="D97" s="4">
        <v>41912</v>
      </c>
      <c r="E97" s="4">
        <v>36.409999999999997</v>
      </c>
      <c r="F97" s="4"/>
      <c r="G97" s="4"/>
      <c r="H97" s="4">
        <v>6.55</v>
      </c>
      <c r="I97" s="4">
        <v>3.87</v>
      </c>
      <c r="J97" s="4">
        <v>3.8</v>
      </c>
      <c r="K97" s="4">
        <v>126</v>
      </c>
      <c r="L97" s="4">
        <v>29.88</v>
      </c>
      <c r="M97" s="4">
        <v>58.12</v>
      </c>
      <c r="N97" s="4">
        <v>36.47</v>
      </c>
      <c r="O97" s="4">
        <v>23.7</v>
      </c>
      <c r="P97" s="4">
        <v>59.39</v>
      </c>
      <c r="Q97" s="4">
        <v>37.26</v>
      </c>
      <c r="R97" s="4">
        <v>24.21</v>
      </c>
      <c r="S97" s="4">
        <v>11</v>
      </c>
      <c r="T97" s="4">
        <v>11</v>
      </c>
      <c r="U97" s="4">
        <v>0</v>
      </c>
      <c r="V97" s="3">
        <v>18948.7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96</v>
      </c>
      <c r="C98" s="4" t="s">
        <v>37</v>
      </c>
      <c r="D98" s="4">
        <v>42004</v>
      </c>
      <c r="E98" s="4">
        <v>2.92</v>
      </c>
      <c r="F98" s="4">
        <v>8.6999999999999993</v>
      </c>
      <c r="G98" s="4">
        <v>6.86</v>
      </c>
      <c r="H98" s="4">
        <v>5.62</v>
      </c>
      <c r="I98" s="4">
        <v>1.58</v>
      </c>
      <c r="J98" s="4">
        <v>2.87</v>
      </c>
      <c r="K98" s="4">
        <v>122</v>
      </c>
      <c r="L98" s="4">
        <v>29.44</v>
      </c>
      <c r="M98" s="4">
        <v>59.27</v>
      </c>
      <c r="N98" s="4">
        <v>37.08</v>
      </c>
      <c r="O98" s="4">
        <v>23.47</v>
      </c>
      <c r="P98" s="4">
        <v>59.84</v>
      </c>
      <c r="Q98" s="4">
        <v>37.44</v>
      </c>
      <c r="R98" s="4">
        <v>23.69</v>
      </c>
      <c r="S98" s="4">
        <v>11</v>
      </c>
      <c r="T98" s="4">
        <v>11</v>
      </c>
      <c r="U98" s="4">
        <v>0</v>
      </c>
      <c r="V98" s="3">
        <v>19211.099999999999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97</v>
      </c>
      <c r="C99" s="4" t="s">
        <v>37</v>
      </c>
      <c r="D99" s="4">
        <v>42094</v>
      </c>
      <c r="E99" s="4">
        <v>2.4700000000000002</v>
      </c>
      <c r="F99" s="4">
        <v>5.08</v>
      </c>
      <c r="G99" s="4">
        <v>4.3899999999999997</v>
      </c>
      <c r="H99" s="4">
        <v>7.48</v>
      </c>
      <c r="I99" s="4">
        <v>4.8499999999999996</v>
      </c>
      <c r="J99" s="4">
        <v>4.84</v>
      </c>
      <c r="K99" s="4">
        <v>122</v>
      </c>
      <c r="L99" s="4">
        <v>28.77</v>
      </c>
      <c r="M99" s="4">
        <v>62.93</v>
      </c>
      <c r="N99" s="4">
        <v>38.44</v>
      </c>
      <c r="O99" s="4">
        <v>24.4</v>
      </c>
      <c r="P99" s="4">
        <v>63.69</v>
      </c>
      <c r="Q99" s="4">
        <v>38.909999999999997</v>
      </c>
      <c r="R99" s="4">
        <v>24.7</v>
      </c>
      <c r="S99" s="4">
        <v>11</v>
      </c>
      <c r="T99" s="4">
        <v>11</v>
      </c>
      <c r="U99" s="4">
        <v>0</v>
      </c>
      <c r="V99" s="3">
        <v>15792.2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98</v>
      </c>
      <c r="C100" s="4" t="s">
        <v>37</v>
      </c>
      <c r="D100" s="4">
        <v>42185</v>
      </c>
      <c r="E100" s="4">
        <v>2.37</v>
      </c>
      <c r="F100" s="4">
        <v>4.8099999999999996</v>
      </c>
      <c r="G100" s="4">
        <v>4.0999999999999996</v>
      </c>
      <c r="H100" s="4">
        <v>5.85</v>
      </c>
      <c r="I100" s="4">
        <v>3.33</v>
      </c>
      <c r="J100" s="4">
        <v>3.27</v>
      </c>
      <c r="K100" s="4">
        <v>124</v>
      </c>
      <c r="L100" s="4">
        <v>30.09</v>
      </c>
      <c r="M100" s="4">
        <v>59.52</v>
      </c>
      <c r="N100" s="4">
        <v>37.19</v>
      </c>
      <c r="O100" s="4">
        <v>23.81</v>
      </c>
      <c r="P100" s="4">
        <v>60.04</v>
      </c>
      <c r="Q100" s="4">
        <v>37.520000000000003</v>
      </c>
      <c r="R100" s="4">
        <v>24.02</v>
      </c>
      <c r="S100" s="4">
        <v>11</v>
      </c>
      <c r="T100" s="4">
        <v>11</v>
      </c>
      <c r="U100" s="4">
        <v>0</v>
      </c>
      <c r="V100" s="3">
        <v>13631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99</v>
      </c>
      <c r="C101" s="4" t="s">
        <v>37</v>
      </c>
      <c r="D101" s="4">
        <v>42277</v>
      </c>
      <c r="E101" s="4">
        <v>2.5499999999999998</v>
      </c>
      <c r="F101" s="4">
        <v>5.59</v>
      </c>
      <c r="G101" s="4">
        <v>4.54</v>
      </c>
      <c r="H101" s="4">
        <v>5.14</v>
      </c>
      <c r="I101" s="4">
        <v>2.66</v>
      </c>
      <c r="J101" s="4">
        <v>2.5499999999999998</v>
      </c>
      <c r="K101" s="4">
        <v>123</v>
      </c>
      <c r="L101" s="4">
        <v>30.86</v>
      </c>
      <c r="M101" s="4">
        <v>61.88</v>
      </c>
      <c r="N101" s="4">
        <v>37.93</v>
      </c>
      <c r="O101" s="4">
        <v>24.85</v>
      </c>
      <c r="P101" s="4">
        <v>63.15</v>
      </c>
      <c r="Q101" s="4">
        <v>38.71</v>
      </c>
      <c r="R101" s="4">
        <v>25.36</v>
      </c>
      <c r="S101" s="4">
        <v>11</v>
      </c>
      <c r="T101" s="4">
        <v>11</v>
      </c>
      <c r="U101" s="4">
        <v>0</v>
      </c>
      <c r="V101" s="3">
        <v>12654.8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100</v>
      </c>
      <c r="C102" s="4" t="s">
        <v>37</v>
      </c>
      <c r="D102" s="4">
        <v>42369</v>
      </c>
      <c r="E102" s="4">
        <v>3.22</v>
      </c>
      <c r="F102" s="4">
        <v>9.59</v>
      </c>
      <c r="G102" s="4">
        <v>7.57</v>
      </c>
      <c r="H102" s="4">
        <v>-0.32</v>
      </c>
      <c r="I102" s="4">
        <v>-3.07</v>
      </c>
      <c r="J102" s="4">
        <v>-2.81</v>
      </c>
      <c r="K102" s="4">
        <v>129</v>
      </c>
      <c r="L102" s="4">
        <v>29.4</v>
      </c>
      <c r="M102" s="4">
        <v>64</v>
      </c>
      <c r="N102" s="4">
        <v>38.93</v>
      </c>
      <c r="O102" s="4">
        <v>24.76</v>
      </c>
      <c r="P102" s="4">
        <v>64.42</v>
      </c>
      <c r="Q102" s="4">
        <v>39.18</v>
      </c>
      <c r="R102" s="4">
        <v>24.92</v>
      </c>
      <c r="S102" s="4">
        <v>11</v>
      </c>
      <c r="T102" s="4">
        <v>11</v>
      </c>
      <c r="U102" s="4">
        <v>0</v>
      </c>
      <c r="V102" s="3">
        <v>12931.3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101</v>
      </c>
      <c r="C103" s="4" t="s">
        <v>37</v>
      </c>
      <c r="D103" s="4">
        <v>42460</v>
      </c>
      <c r="E103" s="4">
        <v>4.2</v>
      </c>
      <c r="F103" s="4">
        <v>16.190000000000001</v>
      </c>
      <c r="G103" s="4">
        <v>13.72</v>
      </c>
      <c r="H103" s="4">
        <v>4.0199999999999996</v>
      </c>
      <c r="I103" s="4">
        <v>1.86</v>
      </c>
      <c r="J103" s="4">
        <v>1.59</v>
      </c>
      <c r="K103" s="4">
        <v>127</v>
      </c>
      <c r="L103" s="4">
        <v>30.22</v>
      </c>
      <c r="M103" s="4">
        <v>57.5</v>
      </c>
      <c r="N103" s="4">
        <v>35.24</v>
      </c>
      <c r="O103" s="4">
        <v>22.85</v>
      </c>
      <c r="P103" s="4">
        <v>63.15</v>
      </c>
      <c r="Q103" s="4">
        <v>38.71</v>
      </c>
      <c r="R103" s="4">
        <v>25.09</v>
      </c>
      <c r="S103" s="4">
        <v>11</v>
      </c>
      <c r="T103" s="4">
        <v>11</v>
      </c>
      <c r="U103" s="4">
        <v>0</v>
      </c>
      <c r="V103" s="3">
        <v>12596.5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117</v>
      </c>
      <c r="B104" s="4" t="s">
        <v>56</v>
      </c>
      <c r="C104" s="4" t="s">
        <v>32</v>
      </c>
      <c r="D104" s="4">
        <v>36525</v>
      </c>
      <c r="E104" s="4">
        <v>7.84</v>
      </c>
      <c r="F104" s="4">
        <v>380.88</v>
      </c>
      <c r="G104" s="4">
        <v>374.26</v>
      </c>
      <c r="H104" s="4">
        <v>1.29</v>
      </c>
      <c r="I104" s="4">
        <v>0.12</v>
      </c>
      <c r="J104" s="4">
        <v>-1.26</v>
      </c>
      <c r="K104" s="4">
        <v>27.8</v>
      </c>
      <c r="L104" s="4">
        <v>33.26</v>
      </c>
      <c r="M104" s="4">
        <v>98.84</v>
      </c>
      <c r="N104" s="4">
        <v>49.34</v>
      </c>
      <c r="O104" s="4">
        <v>36.51</v>
      </c>
      <c r="P104" s="4">
        <v>100.3</v>
      </c>
      <c r="Q104" s="4">
        <v>50.07</v>
      </c>
      <c r="R104" s="4">
        <v>37.049999999999997</v>
      </c>
      <c r="S104" s="4">
        <v>6</v>
      </c>
      <c r="T104" s="4">
        <v>6</v>
      </c>
      <c r="U104" s="4">
        <v>0</v>
      </c>
      <c r="V104" s="3">
        <v>3730.2343999999998</v>
      </c>
      <c r="W104" s="3" t="s">
        <v>230</v>
      </c>
      <c r="X104" s="4"/>
      <c r="Y104" s="4"/>
      <c r="Z104" s="4"/>
      <c r="AA104" s="4"/>
    </row>
    <row r="105" spans="1:27" ht="14.25" customHeight="1" x14ac:dyDescent="0.35">
      <c r="A105" s="4" t="s">
        <v>117</v>
      </c>
      <c r="B105" s="4" t="s">
        <v>57</v>
      </c>
      <c r="C105" s="4" t="s">
        <v>32</v>
      </c>
      <c r="D105" s="4">
        <v>36616</v>
      </c>
      <c r="E105" s="4">
        <v>6.46</v>
      </c>
      <c r="F105" s="4">
        <v>54.06</v>
      </c>
      <c r="G105" s="4">
        <v>52.99</v>
      </c>
      <c r="H105" s="4">
        <v>3.69</v>
      </c>
      <c r="I105" s="4">
        <v>-0.31</v>
      </c>
      <c r="J105" s="4">
        <v>1.1399999999999999</v>
      </c>
      <c r="K105" s="4">
        <v>37.6</v>
      </c>
      <c r="L105" s="4">
        <v>32.47</v>
      </c>
      <c r="M105" s="4">
        <v>105.57</v>
      </c>
      <c r="N105" s="4">
        <v>50.96</v>
      </c>
      <c r="O105" s="4">
        <v>38.090000000000003</v>
      </c>
      <c r="P105" s="4">
        <v>107.16</v>
      </c>
      <c r="Q105" s="4">
        <v>51.73</v>
      </c>
      <c r="R105" s="4">
        <v>38.659999999999997</v>
      </c>
      <c r="S105" s="4">
        <v>6</v>
      </c>
      <c r="T105" s="4">
        <v>6</v>
      </c>
      <c r="U105" s="4">
        <v>0</v>
      </c>
      <c r="V105" s="3">
        <v>4317.7434000000003</v>
      </c>
      <c r="W105" s="3" t="s">
        <v>230</v>
      </c>
      <c r="X105" s="4"/>
      <c r="Y105" s="4"/>
      <c r="Z105" s="4"/>
      <c r="AA105" s="4"/>
    </row>
    <row r="106" spans="1:27" ht="14.25" customHeight="1" x14ac:dyDescent="0.35">
      <c r="A106" s="4" t="s">
        <v>117</v>
      </c>
      <c r="B106" s="4" t="s">
        <v>58</v>
      </c>
      <c r="C106" s="4" t="s">
        <v>32</v>
      </c>
      <c r="D106" s="4">
        <v>36707</v>
      </c>
      <c r="E106" s="4">
        <v>6.56</v>
      </c>
      <c r="F106" s="4">
        <v>42.6</v>
      </c>
      <c r="G106" s="4">
        <v>41.78</v>
      </c>
      <c r="H106" s="4">
        <v>2.89</v>
      </c>
      <c r="I106" s="4">
        <v>-0.49</v>
      </c>
      <c r="J106" s="4">
        <v>0.81</v>
      </c>
      <c r="K106" s="4">
        <v>41.8</v>
      </c>
      <c r="L106" s="4">
        <v>30.95</v>
      </c>
      <c r="M106" s="4">
        <v>121.6</v>
      </c>
      <c r="N106" s="4">
        <v>54.48</v>
      </c>
      <c r="O106" s="4">
        <v>41.66</v>
      </c>
      <c r="P106" s="4">
        <v>123.22</v>
      </c>
      <c r="Q106" s="4">
        <v>55.2</v>
      </c>
      <c r="R106" s="4">
        <v>42.22</v>
      </c>
      <c r="S106" s="4">
        <v>6</v>
      </c>
      <c r="T106" s="4">
        <v>6</v>
      </c>
      <c r="U106" s="4">
        <v>0</v>
      </c>
      <c r="V106" s="3">
        <v>4567.6791999999996</v>
      </c>
      <c r="W106" s="3" t="s">
        <v>230</v>
      </c>
      <c r="X106" s="4"/>
      <c r="Y106" s="4"/>
      <c r="Z106" s="4"/>
      <c r="AA106" s="4"/>
    </row>
    <row r="107" spans="1:27" ht="14.25" customHeight="1" x14ac:dyDescent="0.35">
      <c r="A107" s="4" t="s">
        <v>117</v>
      </c>
      <c r="B107" s="4" t="s">
        <v>59</v>
      </c>
      <c r="C107" s="4" t="s">
        <v>32</v>
      </c>
      <c r="D107" s="4">
        <v>36799</v>
      </c>
      <c r="E107" s="4">
        <v>6.32</v>
      </c>
      <c r="F107" s="4">
        <v>35.799999999999997</v>
      </c>
      <c r="G107" s="4">
        <v>32.58</v>
      </c>
      <c r="H107" s="4">
        <v>2.79</v>
      </c>
      <c r="I107" s="4">
        <v>0.41</v>
      </c>
      <c r="J107" s="4">
        <v>0.86</v>
      </c>
      <c r="K107" s="4">
        <v>49.6</v>
      </c>
      <c r="L107" s="4">
        <v>28.8</v>
      </c>
      <c r="M107" s="4">
        <v>142.69</v>
      </c>
      <c r="N107" s="4">
        <v>57.82</v>
      </c>
      <c r="O107" s="4">
        <v>45.57</v>
      </c>
      <c r="P107" s="4">
        <v>146.80000000000001</v>
      </c>
      <c r="Q107" s="4">
        <v>59.48</v>
      </c>
      <c r="R107" s="4">
        <v>46.88</v>
      </c>
      <c r="S107" s="4">
        <v>6</v>
      </c>
      <c r="T107" s="4">
        <v>9</v>
      </c>
      <c r="U107" s="4">
        <v>0</v>
      </c>
      <c r="V107" s="3">
        <v>3547.1970999999999</v>
      </c>
      <c r="W107" s="3" t="s">
        <v>230</v>
      </c>
      <c r="X107" s="4"/>
      <c r="Y107" s="4"/>
      <c r="Z107" s="4"/>
      <c r="AA107" s="4"/>
    </row>
    <row r="108" spans="1:27" ht="14.25" customHeight="1" x14ac:dyDescent="0.35">
      <c r="A108" s="4" t="s">
        <v>117</v>
      </c>
      <c r="B108" s="4" t="s">
        <v>60</v>
      </c>
      <c r="C108" s="4" t="s">
        <v>35</v>
      </c>
      <c r="D108" s="4">
        <v>36891</v>
      </c>
      <c r="E108" s="4">
        <v>5.78</v>
      </c>
      <c r="F108" s="4">
        <v>20.05</v>
      </c>
      <c r="G108" s="4">
        <v>19.62</v>
      </c>
      <c r="H108" s="4">
        <v>2.6</v>
      </c>
      <c r="I108" s="4">
        <v>0.03</v>
      </c>
      <c r="J108" s="4">
        <v>0.73</v>
      </c>
      <c r="K108" s="4">
        <v>58.5</v>
      </c>
      <c r="L108" s="4">
        <v>24.73</v>
      </c>
      <c r="M108" s="4">
        <v>159.38999999999999</v>
      </c>
      <c r="N108" s="4">
        <v>59.29</v>
      </c>
      <c r="O108" s="4">
        <v>44.03</v>
      </c>
      <c r="P108" s="4">
        <v>168.81</v>
      </c>
      <c r="Q108" s="4">
        <v>62.8</v>
      </c>
      <c r="R108" s="4">
        <v>46.63</v>
      </c>
      <c r="S108" s="4">
        <v>9</v>
      </c>
      <c r="T108" s="4">
        <v>9</v>
      </c>
      <c r="U108" s="4">
        <v>3</v>
      </c>
      <c r="V108" s="3">
        <v>3496.1453999999999</v>
      </c>
      <c r="W108" s="3" t="s">
        <v>230</v>
      </c>
      <c r="X108" s="4"/>
      <c r="Y108" s="4"/>
      <c r="Z108" s="4"/>
      <c r="AA108" s="4"/>
    </row>
    <row r="109" spans="1:27" ht="14.25" customHeight="1" x14ac:dyDescent="0.35">
      <c r="A109" s="4" t="s">
        <v>117</v>
      </c>
      <c r="B109" s="4" t="s">
        <v>61</v>
      </c>
      <c r="C109" s="4" t="s">
        <v>35</v>
      </c>
      <c r="D109" s="4">
        <v>36981</v>
      </c>
      <c r="E109" s="4">
        <v>5.13</v>
      </c>
      <c r="F109" s="4">
        <v>14.89</v>
      </c>
      <c r="G109" s="4">
        <v>14.73</v>
      </c>
      <c r="H109" s="4">
        <v>3.24</v>
      </c>
      <c r="I109" s="4">
        <v>1.38</v>
      </c>
      <c r="J109" s="4">
        <v>1.52</v>
      </c>
      <c r="K109" s="4">
        <v>61.5</v>
      </c>
      <c r="L109" s="4">
        <v>25.4</v>
      </c>
      <c r="M109" s="4">
        <v>154.36000000000001</v>
      </c>
      <c r="N109" s="4">
        <v>58.53</v>
      </c>
      <c r="O109" s="4">
        <v>43.77</v>
      </c>
      <c r="P109" s="4">
        <v>163.74</v>
      </c>
      <c r="Q109" s="4">
        <v>62.08</v>
      </c>
      <c r="R109" s="4">
        <v>46.43</v>
      </c>
      <c r="S109" s="4">
        <v>9</v>
      </c>
      <c r="T109" s="4">
        <v>9</v>
      </c>
      <c r="U109" s="4">
        <v>0</v>
      </c>
      <c r="V109" s="3">
        <v>3332.7815999999998</v>
      </c>
      <c r="W109" s="3" t="s">
        <v>230</v>
      </c>
      <c r="X109" s="4"/>
      <c r="Y109" s="4"/>
      <c r="Z109" s="4"/>
      <c r="AA109" s="4"/>
    </row>
    <row r="110" spans="1:27" ht="14.25" customHeight="1" x14ac:dyDescent="0.35">
      <c r="A110" s="4" t="s">
        <v>117</v>
      </c>
      <c r="B110" s="4" t="s">
        <v>118</v>
      </c>
      <c r="C110" s="4" t="s">
        <v>35</v>
      </c>
      <c r="D110" s="4">
        <v>37072</v>
      </c>
      <c r="E110" s="4">
        <v>9.02</v>
      </c>
      <c r="F110" s="4">
        <v>25.28</v>
      </c>
      <c r="G110" s="4">
        <v>25.07</v>
      </c>
      <c r="H110" s="4">
        <v>2.39</v>
      </c>
      <c r="I110" s="4">
        <v>0.97</v>
      </c>
      <c r="J110" s="4">
        <v>0.83</v>
      </c>
      <c r="K110" s="4">
        <v>73.099999999999994</v>
      </c>
      <c r="L110" s="4">
        <v>18.59</v>
      </c>
      <c r="M110" s="4">
        <v>262.39</v>
      </c>
      <c r="N110" s="4">
        <v>70.45</v>
      </c>
      <c r="O110" s="4">
        <v>53.65</v>
      </c>
      <c r="P110" s="4">
        <v>272.42</v>
      </c>
      <c r="Q110" s="4">
        <v>73.150000000000006</v>
      </c>
      <c r="R110" s="4">
        <v>55.7</v>
      </c>
      <c r="S110" s="4">
        <v>9</v>
      </c>
      <c r="T110" s="4">
        <v>10</v>
      </c>
      <c r="U110" s="4">
        <v>0</v>
      </c>
      <c r="V110" s="3">
        <v>3521.6368000000002</v>
      </c>
      <c r="W110" s="3" t="s">
        <v>230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119</v>
      </c>
      <c r="C111" s="4" t="s">
        <v>36</v>
      </c>
      <c r="D111" s="4">
        <v>37164</v>
      </c>
      <c r="E111" s="4">
        <v>7.28</v>
      </c>
      <c r="F111" s="4">
        <v>22.18</v>
      </c>
      <c r="G111" s="4">
        <v>21.51</v>
      </c>
      <c r="H111" s="4">
        <v>2.15</v>
      </c>
      <c r="I111" s="4">
        <v>1.07</v>
      </c>
      <c r="J111" s="4">
        <v>0.57999999999999996</v>
      </c>
      <c r="K111" s="4">
        <v>123.5</v>
      </c>
      <c r="L111" s="4">
        <v>19.12</v>
      </c>
      <c r="M111" s="4">
        <v>264.41000000000003</v>
      </c>
      <c r="N111" s="4">
        <v>71.17</v>
      </c>
      <c r="O111" s="4">
        <v>55.69</v>
      </c>
      <c r="P111" s="4">
        <v>271.54000000000002</v>
      </c>
      <c r="Q111" s="4">
        <v>73.08</v>
      </c>
      <c r="R111" s="4">
        <v>57.19</v>
      </c>
      <c r="S111" s="4">
        <v>10</v>
      </c>
      <c r="T111" s="4">
        <v>10</v>
      </c>
      <c r="U111" s="4">
        <v>1</v>
      </c>
      <c r="V111" s="3">
        <v>2632.7051000000001</v>
      </c>
      <c r="W111" s="3" t="s">
        <v>230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120</v>
      </c>
      <c r="C112" s="4" t="s">
        <v>36</v>
      </c>
      <c r="D112" s="4">
        <v>37256</v>
      </c>
      <c r="E112" s="4">
        <v>6.34</v>
      </c>
      <c r="F112" s="4">
        <v>21.29</v>
      </c>
      <c r="G112" s="4">
        <v>20.52</v>
      </c>
      <c r="H112" s="4">
        <v>2.2799999999999998</v>
      </c>
      <c r="I112" s="4">
        <v>0.79</v>
      </c>
      <c r="J112" s="4">
        <v>0.48</v>
      </c>
      <c r="K112" s="4">
        <v>121.3</v>
      </c>
      <c r="L112" s="4">
        <v>18.440000000000001</v>
      </c>
      <c r="M112" s="4">
        <v>257.75</v>
      </c>
      <c r="N112" s="4">
        <v>67.78</v>
      </c>
      <c r="O112" s="4">
        <v>52.45</v>
      </c>
      <c r="P112" s="4">
        <v>280.27999999999997</v>
      </c>
      <c r="Q112" s="4">
        <v>73.7</v>
      </c>
      <c r="R112" s="4">
        <v>57.03</v>
      </c>
      <c r="S112" s="4">
        <v>10</v>
      </c>
      <c r="T112" s="4">
        <v>10</v>
      </c>
      <c r="U112" s="4">
        <v>0</v>
      </c>
      <c r="V112" s="3">
        <v>2998.5408000000002</v>
      </c>
      <c r="W112" s="3" t="s">
        <v>230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121</v>
      </c>
      <c r="C113" s="4" t="s">
        <v>36</v>
      </c>
      <c r="D113" s="4">
        <v>37346</v>
      </c>
      <c r="E113" s="4">
        <v>4.91</v>
      </c>
      <c r="F113" s="4">
        <v>19.62</v>
      </c>
      <c r="G113" s="4">
        <v>16.39</v>
      </c>
      <c r="H113" s="4">
        <v>2.38</v>
      </c>
      <c r="I113" s="4">
        <v>1.81</v>
      </c>
      <c r="J113" s="4">
        <v>0.92</v>
      </c>
      <c r="K113" s="4">
        <v>122.1</v>
      </c>
      <c r="L113" s="4">
        <v>19.88</v>
      </c>
      <c r="M113" s="4">
        <v>243.88</v>
      </c>
      <c r="N113" s="4">
        <v>66.91</v>
      </c>
      <c r="O113" s="4">
        <v>53.29</v>
      </c>
      <c r="P113" s="4">
        <v>264.5</v>
      </c>
      <c r="Q113" s="4">
        <v>72.56</v>
      </c>
      <c r="R113" s="4">
        <v>57.79</v>
      </c>
      <c r="S113" s="4">
        <v>10</v>
      </c>
      <c r="T113" s="4">
        <v>10</v>
      </c>
      <c r="U113" s="4">
        <v>0</v>
      </c>
      <c r="V113" s="3">
        <v>3027.6302000000001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64</v>
      </c>
      <c r="C114" s="4" t="s">
        <v>36</v>
      </c>
      <c r="D114" s="4">
        <v>37621</v>
      </c>
      <c r="E114" s="4">
        <v>4.03</v>
      </c>
      <c r="F114" s="4">
        <v>11.82</v>
      </c>
      <c r="G114" s="4">
        <v>10.93</v>
      </c>
      <c r="H114" s="4">
        <v>2.69</v>
      </c>
      <c r="I114" s="4">
        <v>1.68</v>
      </c>
      <c r="J114" s="4">
        <v>1</v>
      </c>
      <c r="K114" s="4">
        <v>113.3</v>
      </c>
      <c r="L114" s="4">
        <v>14.39</v>
      </c>
      <c r="M114" s="4">
        <v>440.1</v>
      </c>
      <c r="N114" s="4">
        <v>80.73</v>
      </c>
      <c r="O114" s="4">
        <v>63.32</v>
      </c>
      <c r="P114" s="4">
        <v>445.13</v>
      </c>
      <c r="Q114" s="4">
        <v>81.66</v>
      </c>
      <c r="R114" s="4">
        <v>64.040000000000006</v>
      </c>
      <c r="S114" s="4">
        <v>10</v>
      </c>
      <c r="T114" s="4">
        <v>10</v>
      </c>
      <c r="U114" s="4">
        <v>0</v>
      </c>
      <c r="V114" s="3">
        <v>2980.1849999999999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65</v>
      </c>
      <c r="C115" s="4" t="s">
        <v>36</v>
      </c>
      <c r="D115" s="4">
        <v>37711</v>
      </c>
      <c r="E115" s="4">
        <v>3.67</v>
      </c>
      <c r="F115" s="4">
        <v>9.91</v>
      </c>
      <c r="G115" s="4">
        <v>8.99</v>
      </c>
      <c r="H115" s="4">
        <v>2.77</v>
      </c>
      <c r="I115" s="4">
        <v>2.33</v>
      </c>
      <c r="J115" s="4">
        <v>1.5</v>
      </c>
      <c r="K115" s="4">
        <v>109.3</v>
      </c>
      <c r="L115" s="4">
        <v>15.94</v>
      </c>
      <c r="M115" s="4">
        <v>317.14999999999998</v>
      </c>
      <c r="N115" s="4">
        <v>74.72</v>
      </c>
      <c r="O115" s="4">
        <v>58.34</v>
      </c>
      <c r="P115" s="4">
        <v>324.47000000000003</v>
      </c>
      <c r="Q115" s="4">
        <v>76.44</v>
      </c>
      <c r="R115" s="4">
        <v>59.69</v>
      </c>
      <c r="S115" s="4">
        <v>10</v>
      </c>
      <c r="T115" s="4">
        <v>10</v>
      </c>
      <c r="U115" s="4">
        <v>0</v>
      </c>
      <c r="V115" s="3">
        <v>2827.1545000000001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66</v>
      </c>
      <c r="C116" s="4" t="s">
        <v>36</v>
      </c>
      <c r="D116" s="4">
        <v>37802</v>
      </c>
      <c r="E116" s="4">
        <v>3.7</v>
      </c>
      <c r="F116" s="4">
        <v>9.17</v>
      </c>
      <c r="G116" s="4">
        <v>8.44</v>
      </c>
      <c r="H116" s="4">
        <v>2.76</v>
      </c>
      <c r="I116" s="4">
        <v>2.13</v>
      </c>
      <c r="J116" s="4">
        <v>1.37</v>
      </c>
      <c r="K116" s="4">
        <v>108</v>
      </c>
      <c r="L116" s="4">
        <v>17.03</v>
      </c>
      <c r="M116" s="4">
        <v>350.87</v>
      </c>
      <c r="N116" s="4">
        <v>76.5</v>
      </c>
      <c r="O116" s="4">
        <v>59.75</v>
      </c>
      <c r="P116" s="4">
        <v>358.67</v>
      </c>
      <c r="Q116" s="4">
        <v>78.2</v>
      </c>
      <c r="R116" s="4">
        <v>61.08</v>
      </c>
      <c r="S116" s="4">
        <v>10</v>
      </c>
      <c r="T116" s="4">
        <v>10</v>
      </c>
      <c r="U116" s="4">
        <v>0</v>
      </c>
      <c r="V116" s="3">
        <v>3664.2791000000002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67</v>
      </c>
      <c r="C117" s="4" t="s">
        <v>36</v>
      </c>
      <c r="D117" s="4">
        <v>37894</v>
      </c>
      <c r="E117" s="4">
        <v>3.35</v>
      </c>
      <c r="F117" s="4">
        <v>8.16</v>
      </c>
      <c r="G117" s="4">
        <v>7.1</v>
      </c>
      <c r="H117" s="4">
        <v>2.8</v>
      </c>
      <c r="I117" s="4">
        <v>2.06</v>
      </c>
      <c r="J117" s="4">
        <v>1.33</v>
      </c>
      <c r="K117" s="4">
        <v>103.1</v>
      </c>
      <c r="L117" s="4">
        <v>17.8</v>
      </c>
      <c r="M117" s="4">
        <v>328.56</v>
      </c>
      <c r="N117" s="4">
        <v>75.510000000000005</v>
      </c>
      <c r="O117" s="4">
        <v>58.47</v>
      </c>
      <c r="P117" s="4">
        <v>335.11</v>
      </c>
      <c r="Q117" s="4">
        <v>77.02</v>
      </c>
      <c r="R117" s="4">
        <v>59.63</v>
      </c>
      <c r="S117" s="4">
        <v>10</v>
      </c>
      <c r="T117" s="4">
        <v>10</v>
      </c>
      <c r="U117" s="4">
        <v>0</v>
      </c>
      <c r="V117" s="3">
        <v>3187.6754000000001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68</v>
      </c>
      <c r="C118" s="4" t="s">
        <v>36</v>
      </c>
      <c r="D118" s="4">
        <v>37986</v>
      </c>
      <c r="E118" s="4">
        <v>3.15</v>
      </c>
      <c r="F118" s="4">
        <v>7.41</v>
      </c>
      <c r="G118" s="4">
        <v>6.4</v>
      </c>
      <c r="H118" s="4">
        <v>2.86</v>
      </c>
      <c r="I118" s="4">
        <v>1.99</v>
      </c>
      <c r="J118" s="4">
        <v>1.3</v>
      </c>
      <c r="K118" s="4">
        <v>99.2</v>
      </c>
      <c r="L118" s="4">
        <v>18.41</v>
      </c>
      <c r="M118" s="4">
        <v>259.56</v>
      </c>
      <c r="N118" s="4">
        <v>71.11</v>
      </c>
      <c r="O118" s="4">
        <v>54.57</v>
      </c>
      <c r="P118" s="4">
        <v>265.01</v>
      </c>
      <c r="Q118" s="4">
        <v>72.599999999999994</v>
      </c>
      <c r="R118" s="4">
        <v>55.71</v>
      </c>
      <c r="S118" s="4">
        <v>10</v>
      </c>
      <c r="T118" s="4">
        <v>10</v>
      </c>
      <c r="U118" s="4">
        <v>0</v>
      </c>
      <c r="V118" s="3">
        <v>3536.0859999999998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69</v>
      </c>
      <c r="C119" s="4" t="s">
        <v>36</v>
      </c>
      <c r="D119" s="4">
        <v>38077</v>
      </c>
      <c r="E119" s="4">
        <v>3.26</v>
      </c>
      <c r="F119" s="4">
        <v>7.99</v>
      </c>
      <c r="G119" s="4">
        <v>6.82</v>
      </c>
      <c r="H119" s="4">
        <v>2.88</v>
      </c>
      <c r="I119" s="4">
        <v>2.31</v>
      </c>
      <c r="J119" s="4">
        <v>1.41</v>
      </c>
      <c r="K119" s="4">
        <v>97.8</v>
      </c>
      <c r="L119" s="4">
        <v>19.18</v>
      </c>
      <c r="M119" s="4">
        <v>299.64999999999998</v>
      </c>
      <c r="N119" s="4">
        <v>74.89</v>
      </c>
      <c r="O119" s="4">
        <v>57.47</v>
      </c>
      <c r="P119" s="4">
        <v>300.13</v>
      </c>
      <c r="Q119" s="4">
        <v>75.010000000000005</v>
      </c>
      <c r="R119" s="4">
        <v>57.56</v>
      </c>
      <c r="S119" s="4">
        <v>10</v>
      </c>
      <c r="T119" s="4">
        <v>13</v>
      </c>
      <c r="U119" s="4">
        <v>0</v>
      </c>
      <c r="V119" s="3">
        <v>3714.7894000000001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70</v>
      </c>
      <c r="C120" s="4" t="s">
        <v>41</v>
      </c>
      <c r="D120" s="4">
        <v>38168</v>
      </c>
      <c r="E120" s="4">
        <v>3.24</v>
      </c>
      <c r="F120" s="4">
        <v>8.27</v>
      </c>
      <c r="G120" s="4">
        <v>6.88</v>
      </c>
      <c r="H120" s="4">
        <v>2.77</v>
      </c>
      <c r="I120" s="4">
        <v>1.97</v>
      </c>
      <c r="J120" s="4">
        <v>1.29</v>
      </c>
      <c r="K120" s="4">
        <v>97.7</v>
      </c>
      <c r="L120" s="4">
        <v>19.649999999999999</v>
      </c>
      <c r="M120" s="4">
        <v>291.61</v>
      </c>
      <c r="N120" s="4">
        <v>74.38</v>
      </c>
      <c r="O120" s="4">
        <v>57.3</v>
      </c>
      <c r="P120" s="4">
        <v>292.04000000000002</v>
      </c>
      <c r="Q120" s="4">
        <v>74.489999999999995</v>
      </c>
      <c r="R120" s="4">
        <v>57.39</v>
      </c>
      <c r="S120" s="4">
        <v>13</v>
      </c>
      <c r="T120" s="4">
        <v>13</v>
      </c>
      <c r="U120" s="4">
        <v>3</v>
      </c>
      <c r="V120" s="3">
        <v>3480.6981999999998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71</v>
      </c>
      <c r="C121" s="4" t="s">
        <v>41</v>
      </c>
      <c r="D121" s="4">
        <v>38260</v>
      </c>
      <c r="E121" s="4">
        <v>3.67</v>
      </c>
      <c r="F121" s="4">
        <v>8.01</v>
      </c>
      <c r="G121" s="4">
        <v>7.64</v>
      </c>
      <c r="H121" s="4">
        <v>3.18</v>
      </c>
      <c r="I121" s="4">
        <v>2.44</v>
      </c>
      <c r="J121" s="4">
        <v>1.63</v>
      </c>
      <c r="K121" s="4">
        <v>90.9</v>
      </c>
      <c r="L121" s="4">
        <v>19.77</v>
      </c>
      <c r="M121" s="4">
        <v>312.55</v>
      </c>
      <c r="N121" s="4">
        <v>75.680000000000007</v>
      </c>
      <c r="O121" s="4">
        <v>61.8</v>
      </c>
      <c r="P121" s="4">
        <v>313.01</v>
      </c>
      <c r="Q121" s="4">
        <v>75.790000000000006</v>
      </c>
      <c r="R121" s="4">
        <v>61.9</v>
      </c>
      <c r="S121" s="4">
        <v>13</v>
      </c>
      <c r="T121" s="4">
        <v>13</v>
      </c>
      <c r="U121" s="4">
        <v>0</v>
      </c>
      <c r="V121" s="3">
        <v>4483.1193999999996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72</v>
      </c>
      <c r="C122" s="4" t="s">
        <v>41</v>
      </c>
      <c r="D122" s="4">
        <v>38352</v>
      </c>
      <c r="E122" s="4">
        <v>3.64</v>
      </c>
      <c r="F122" s="4">
        <v>7.69</v>
      </c>
      <c r="G122" s="4">
        <v>7.39</v>
      </c>
      <c r="H122" s="4">
        <v>3.1</v>
      </c>
      <c r="I122" s="4">
        <v>1.65</v>
      </c>
      <c r="J122" s="4">
        <v>1.56</v>
      </c>
      <c r="K122" s="4">
        <v>92.7</v>
      </c>
      <c r="L122" s="4">
        <v>20.43</v>
      </c>
      <c r="M122" s="4">
        <v>313.23</v>
      </c>
      <c r="N122" s="4">
        <v>75.709999999999994</v>
      </c>
      <c r="O122" s="4">
        <v>63.99</v>
      </c>
      <c r="P122" s="4">
        <v>313.7</v>
      </c>
      <c r="Q122" s="4">
        <v>75.83</v>
      </c>
      <c r="R122" s="4">
        <v>64.08</v>
      </c>
      <c r="S122" s="4">
        <v>13</v>
      </c>
      <c r="T122" s="4">
        <v>13</v>
      </c>
      <c r="U122" s="4">
        <v>0</v>
      </c>
      <c r="V122" s="3">
        <v>4683.5391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73</v>
      </c>
      <c r="C123" s="4" t="s">
        <v>41</v>
      </c>
      <c r="D123" s="4">
        <v>38442</v>
      </c>
      <c r="E123" s="4">
        <v>3.53</v>
      </c>
      <c r="F123" s="4">
        <v>7.57</v>
      </c>
      <c r="G123" s="4">
        <v>7.06</v>
      </c>
      <c r="H123" s="4">
        <v>3.33</v>
      </c>
      <c r="I123" s="4">
        <v>2.74</v>
      </c>
      <c r="J123" s="4">
        <v>1.73</v>
      </c>
      <c r="K123" s="4">
        <v>83.7</v>
      </c>
      <c r="L123" s="4">
        <v>20.04</v>
      </c>
      <c r="M123" s="4">
        <v>320.52999999999997</v>
      </c>
      <c r="N123" s="4">
        <v>76.13</v>
      </c>
      <c r="O123" s="4">
        <v>64.23</v>
      </c>
      <c r="P123" s="4">
        <v>321.01</v>
      </c>
      <c r="Q123" s="4">
        <v>76.25</v>
      </c>
      <c r="R123" s="4">
        <v>64.319999999999993</v>
      </c>
      <c r="S123" s="4">
        <v>13</v>
      </c>
      <c r="T123" s="4">
        <v>13</v>
      </c>
      <c r="U123" s="4">
        <v>0</v>
      </c>
      <c r="V123" s="3">
        <v>4405.5264999999999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122</v>
      </c>
      <c r="C124" s="4" t="s">
        <v>41</v>
      </c>
      <c r="D124" s="4">
        <v>38533</v>
      </c>
      <c r="E124" s="4">
        <v>3.43</v>
      </c>
      <c r="F124" s="4">
        <v>7.34</v>
      </c>
      <c r="G124" s="4">
        <v>6.7</v>
      </c>
      <c r="H124" s="4">
        <v>3.27</v>
      </c>
      <c r="I124" s="4">
        <v>2.56</v>
      </c>
      <c r="J124" s="4">
        <v>1.69</v>
      </c>
      <c r="K124" s="4">
        <v>84.1</v>
      </c>
      <c r="L124" s="4">
        <v>19.91</v>
      </c>
      <c r="M124" s="4">
        <v>308.81</v>
      </c>
      <c r="N124" s="4">
        <v>73.150000000000006</v>
      </c>
      <c r="O124" s="4">
        <v>61.48</v>
      </c>
      <c r="P124" s="4">
        <v>322.16000000000003</v>
      </c>
      <c r="Q124" s="4">
        <v>76.31</v>
      </c>
      <c r="R124" s="4">
        <v>64.14</v>
      </c>
      <c r="S124" s="4">
        <v>13</v>
      </c>
      <c r="T124" s="4">
        <v>13</v>
      </c>
      <c r="U124" s="4">
        <v>0</v>
      </c>
      <c r="V124" s="3">
        <v>4614.0460999999996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123</v>
      </c>
      <c r="C125" s="4" t="s">
        <v>41</v>
      </c>
      <c r="D125" s="4">
        <v>38625</v>
      </c>
      <c r="E125" s="4">
        <v>3.6</v>
      </c>
      <c r="F125" s="4">
        <v>7.46</v>
      </c>
      <c r="G125" s="4">
        <v>6.95</v>
      </c>
      <c r="H125" s="4">
        <v>2.99</v>
      </c>
      <c r="I125" s="4">
        <v>2.38</v>
      </c>
      <c r="J125" s="4">
        <v>1.61</v>
      </c>
      <c r="K125" s="4">
        <v>85.2</v>
      </c>
      <c r="L125" s="4">
        <v>17.84</v>
      </c>
      <c r="M125" s="4">
        <v>347.94</v>
      </c>
      <c r="N125" s="4">
        <v>74.39</v>
      </c>
      <c r="O125" s="4">
        <v>62.07</v>
      </c>
      <c r="P125" s="4">
        <v>367.71</v>
      </c>
      <c r="Q125" s="4">
        <v>78.62</v>
      </c>
      <c r="R125" s="4">
        <v>65.599999999999994</v>
      </c>
      <c r="S125" s="4">
        <v>13</v>
      </c>
      <c r="T125" s="4">
        <v>13</v>
      </c>
      <c r="U125" s="4">
        <v>0</v>
      </c>
      <c r="V125" s="3">
        <v>4534.3314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124</v>
      </c>
      <c r="C126" s="4" t="s">
        <v>41</v>
      </c>
      <c r="D126" s="4">
        <v>38717</v>
      </c>
      <c r="E126" s="4">
        <v>3.57</v>
      </c>
      <c r="F126" s="4">
        <v>7.17</v>
      </c>
      <c r="G126" s="4">
        <v>6.72</v>
      </c>
      <c r="H126" s="4">
        <v>3.51</v>
      </c>
      <c r="I126" s="4">
        <v>2.36</v>
      </c>
      <c r="J126" s="4">
        <v>1.93</v>
      </c>
      <c r="K126" s="4">
        <v>85.7</v>
      </c>
      <c r="L126" s="4">
        <v>16.21</v>
      </c>
      <c r="M126" s="4">
        <v>383.48</v>
      </c>
      <c r="N126" s="4">
        <v>75.89</v>
      </c>
      <c r="O126" s="4">
        <v>62.16</v>
      </c>
      <c r="P126" s="4">
        <v>405.34</v>
      </c>
      <c r="Q126" s="4">
        <v>80.209999999999994</v>
      </c>
      <c r="R126" s="4">
        <v>65.7</v>
      </c>
      <c r="S126" s="4">
        <v>13</v>
      </c>
      <c r="T126" s="4">
        <v>13</v>
      </c>
      <c r="U126" s="4">
        <v>0</v>
      </c>
      <c r="V126" s="3">
        <v>4013.4946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125</v>
      </c>
      <c r="C127" s="4" t="s">
        <v>41</v>
      </c>
      <c r="D127" s="4">
        <v>38807</v>
      </c>
      <c r="E127" s="4">
        <v>3.53</v>
      </c>
      <c r="F127" s="4">
        <v>6.98</v>
      </c>
      <c r="G127" s="4">
        <v>6.51</v>
      </c>
      <c r="H127" s="4">
        <v>3.27</v>
      </c>
      <c r="I127" s="4">
        <v>2.76</v>
      </c>
      <c r="J127" s="4">
        <v>1.84</v>
      </c>
      <c r="K127" s="4">
        <v>85.4</v>
      </c>
      <c r="L127" s="4">
        <v>15.67</v>
      </c>
      <c r="M127" s="4">
        <v>399.99</v>
      </c>
      <c r="N127" s="4">
        <v>76.489999999999995</v>
      </c>
      <c r="O127" s="4">
        <v>62.66</v>
      </c>
      <c r="P127" s="4">
        <v>422.9</v>
      </c>
      <c r="Q127" s="4">
        <v>80.88</v>
      </c>
      <c r="R127" s="4">
        <v>66.25</v>
      </c>
      <c r="S127" s="4">
        <v>13</v>
      </c>
      <c r="T127" s="4">
        <v>13</v>
      </c>
      <c r="U127" s="4">
        <v>0</v>
      </c>
      <c r="V127" s="3">
        <v>4350.7021999999997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74</v>
      </c>
      <c r="C128" s="4" t="s">
        <v>41</v>
      </c>
      <c r="D128" s="4">
        <v>38898</v>
      </c>
      <c r="E128" s="4">
        <v>3.43</v>
      </c>
      <c r="F128" s="4">
        <v>6.36</v>
      </c>
      <c r="G128" s="4">
        <v>6.13</v>
      </c>
      <c r="H128" s="4">
        <v>3.39</v>
      </c>
      <c r="I128" s="4">
        <v>2.75</v>
      </c>
      <c r="J128" s="4">
        <v>1.99</v>
      </c>
      <c r="K128" s="4">
        <v>85.3</v>
      </c>
      <c r="L128" s="4">
        <v>15.04</v>
      </c>
      <c r="M128" s="4">
        <v>427.37</v>
      </c>
      <c r="N128" s="4">
        <v>80.25</v>
      </c>
      <c r="O128" s="4">
        <v>64.290000000000006</v>
      </c>
      <c r="P128" s="4">
        <v>432.52</v>
      </c>
      <c r="Q128" s="4">
        <v>81.22</v>
      </c>
      <c r="R128" s="4">
        <v>65.06</v>
      </c>
      <c r="S128" s="4">
        <v>13</v>
      </c>
      <c r="T128" s="4">
        <v>13</v>
      </c>
      <c r="U128" s="4">
        <v>0</v>
      </c>
      <c r="V128" s="3">
        <v>4184.9261999999999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75</v>
      </c>
      <c r="C129" s="4" t="s">
        <v>41</v>
      </c>
      <c r="D129" s="4">
        <v>38990</v>
      </c>
      <c r="E129" s="4">
        <v>3.11</v>
      </c>
      <c r="F129" s="4">
        <v>6.11</v>
      </c>
      <c r="G129" s="4">
        <v>5.47</v>
      </c>
      <c r="H129" s="4">
        <v>3.38</v>
      </c>
      <c r="I129" s="4">
        <v>2.59</v>
      </c>
      <c r="J129" s="4">
        <v>1.96</v>
      </c>
      <c r="K129" s="4">
        <v>82.2</v>
      </c>
      <c r="L129" s="4">
        <v>15.82</v>
      </c>
      <c r="M129" s="4">
        <v>401.48</v>
      </c>
      <c r="N129" s="4">
        <v>79.45</v>
      </c>
      <c r="O129" s="4">
        <v>63.51</v>
      </c>
      <c r="P129" s="4">
        <v>405.32</v>
      </c>
      <c r="Q129" s="4">
        <v>80.209999999999994</v>
      </c>
      <c r="R129" s="4">
        <v>64.12</v>
      </c>
      <c r="S129" s="4">
        <v>13</v>
      </c>
      <c r="T129" s="4">
        <v>12</v>
      </c>
      <c r="U129" s="4">
        <v>0</v>
      </c>
      <c r="V129" s="3">
        <v>4514.7586000000001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76</v>
      </c>
      <c r="C130" s="4" t="s">
        <v>39</v>
      </c>
      <c r="D130" s="4">
        <v>39082</v>
      </c>
      <c r="E130" s="4">
        <v>3.09</v>
      </c>
      <c r="F130" s="4">
        <v>6.98</v>
      </c>
      <c r="G130" s="4">
        <v>5.37</v>
      </c>
      <c r="H130" s="4">
        <v>3.29</v>
      </c>
      <c r="I130" s="4">
        <v>2.0299999999999998</v>
      </c>
      <c r="J130" s="4">
        <v>1.88</v>
      </c>
      <c r="K130" s="4">
        <v>83.5</v>
      </c>
      <c r="L130" s="4">
        <v>15.58</v>
      </c>
      <c r="M130" s="4">
        <v>421.61</v>
      </c>
      <c r="N130" s="4">
        <v>80.260000000000005</v>
      </c>
      <c r="O130" s="4">
        <v>65.680000000000007</v>
      </c>
      <c r="P130" s="4">
        <v>425.32</v>
      </c>
      <c r="Q130" s="4">
        <v>80.959999999999994</v>
      </c>
      <c r="R130" s="4">
        <v>66.260000000000005</v>
      </c>
      <c r="S130" s="4">
        <v>12</v>
      </c>
      <c r="T130" s="4">
        <v>12</v>
      </c>
      <c r="U130" s="4">
        <v>-1</v>
      </c>
      <c r="V130" s="3">
        <v>4630.9480000000003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77</v>
      </c>
      <c r="C131" s="4" t="s">
        <v>39</v>
      </c>
      <c r="D131" s="4">
        <v>39172</v>
      </c>
      <c r="E131" s="4">
        <v>3.71</v>
      </c>
      <c r="F131" s="4">
        <v>7.83</v>
      </c>
      <c r="G131" s="4">
        <v>6.3</v>
      </c>
      <c r="H131" s="4">
        <v>3.36</v>
      </c>
      <c r="I131" s="4">
        <v>2.88</v>
      </c>
      <c r="J131" s="4">
        <v>2.06</v>
      </c>
      <c r="K131" s="4">
        <v>94</v>
      </c>
      <c r="L131" s="4">
        <v>16</v>
      </c>
      <c r="M131" s="4">
        <v>361.21</v>
      </c>
      <c r="N131" s="4">
        <v>71.599999999999994</v>
      </c>
      <c r="O131" s="4">
        <v>57.78</v>
      </c>
      <c r="P131" s="4">
        <v>404.5</v>
      </c>
      <c r="Q131" s="4">
        <v>80.180000000000007</v>
      </c>
      <c r="R131" s="4">
        <v>64.709999999999994</v>
      </c>
      <c r="S131" s="4">
        <v>12</v>
      </c>
      <c r="T131" s="4">
        <v>12</v>
      </c>
      <c r="U131" s="4">
        <v>0</v>
      </c>
      <c r="V131" s="3">
        <v>5129.7785999999996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78</v>
      </c>
      <c r="C132" s="4" t="s">
        <v>39</v>
      </c>
      <c r="D132" s="4">
        <v>39263</v>
      </c>
      <c r="E132" s="4">
        <v>3.66</v>
      </c>
      <c r="F132" s="4">
        <v>6.93</v>
      </c>
      <c r="G132" s="4">
        <v>6.32</v>
      </c>
      <c r="H132" s="4">
        <v>3.16</v>
      </c>
      <c r="I132" s="4">
        <v>2.48</v>
      </c>
      <c r="J132" s="4">
        <v>1.74</v>
      </c>
      <c r="K132" s="4">
        <v>98.6</v>
      </c>
      <c r="L132" s="4">
        <v>16.34</v>
      </c>
      <c r="M132" s="4">
        <v>382.07</v>
      </c>
      <c r="N132" s="4">
        <v>78.819999999999993</v>
      </c>
      <c r="O132" s="4">
        <v>62.42</v>
      </c>
      <c r="P132" s="4">
        <v>384.74</v>
      </c>
      <c r="Q132" s="4">
        <v>79.37</v>
      </c>
      <c r="R132" s="4">
        <v>62.85</v>
      </c>
      <c r="S132" s="4">
        <v>12</v>
      </c>
      <c r="T132" s="4">
        <v>12</v>
      </c>
      <c r="U132" s="4">
        <v>0</v>
      </c>
      <c r="V132" s="3">
        <v>5195.6175000000003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79</v>
      </c>
      <c r="C133" s="4" t="s">
        <v>39</v>
      </c>
      <c r="D133" s="4">
        <v>39355</v>
      </c>
      <c r="E133" s="4">
        <v>3.71</v>
      </c>
      <c r="F133" s="4">
        <v>6.88</v>
      </c>
      <c r="G133" s="4">
        <v>6.52</v>
      </c>
      <c r="H133" s="4">
        <v>3.19</v>
      </c>
      <c r="I133" s="4">
        <v>2.2400000000000002</v>
      </c>
      <c r="J133" s="4">
        <v>1.74</v>
      </c>
      <c r="K133" s="4">
        <v>95.2</v>
      </c>
      <c r="L133" s="4">
        <v>14.3</v>
      </c>
      <c r="M133" s="4">
        <v>450.42</v>
      </c>
      <c r="N133" s="4">
        <v>81.8</v>
      </c>
      <c r="O133" s="4">
        <v>64.400000000000006</v>
      </c>
      <c r="P133" s="4">
        <v>450.65</v>
      </c>
      <c r="Q133" s="4">
        <v>81.84</v>
      </c>
      <c r="R133" s="4">
        <v>64.430000000000007</v>
      </c>
      <c r="S133" s="4">
        <v>12</v>
      </c>
      <c r="T133" s="4">
        <v>12</v>
      </c>
      <c r="U133" s="4">
        <v>0</v>
      </c>
      <c r="V133" s="3">
        <v>4724.7407999999996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105</v>
      </c>
      <c r="C134" s="4" t="s">
        <v>39</v>
      </c>
      <c r="D134" s="4">
        <v>39447</v>
      </c>
      <c r="E134" s="4">
        <v>3.61</v>
      </c>
      <c r="F134" s="4">
        <v>6.72</v>
      </c>
      <c r="G134" s="4">
        <v>6.4</v>
      </c>
      <c r="H134" s="4">
        <v>3.44</v>
      </c>
      <c r="I134" s="4">
        <v>2.23</v>
      </c>
      <c r="J134" s="4">
        <v>1.88</v>
      </c>
      <c r="K134" s="4">
        <v>92.9</v>
      </c>
      <c r="L134" s="4">
        <v>13.75</v>
      </c>
      <c r="M134" s="4">
        <v>474.69</v>
      </c>
      <c r="N134" s="4">
        <v>82.56</v>
      </c>
      <c r="O134" s="4">
        <v>65.28</v>
      </c>
      <c r="P134" s="4">
        <v>474.93</v>
      </c>
      <c r="Q134" s="4">
        <v>82.61</v>
      </c>
      <c r="R134" s="4">
        <v>65.319999999999993</v>
      </c>
      <c r="S134" s="4">
        <v>12</v>
      </c>
      <c r="T134" s="4">
        <v>12</v>
      </c>
      <c r="U134" s="4">
        <v>0</v>
      </c>
      <c r="V134" s="3">
        <v>4172.2448000000004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106</v>
      </c>
      <c r="C135" s="4" t="s">
        <v>39</v>
      </c>
      <c r="D135" s="4">
        <v>39538</v>
      </c>
      <c r="E135" s="4">
        <v>3.64</v>
      </c>
      <c r="F135" s="4">
        <v>7.02</v>
      </c>
      <c r="G135" s="4">
        <v>6.69</v>
      </c>
      <c r="H135" s="4">
        <v>3.36</v>
      </c>
      <c r="I135" s="4">
        <v>2.83</v>
      </c>
      <c r="J135" s="4">
        <v>1.81</v>
      </c>
      <c r="K135" s="4">
        <v>90.9</v>
      </c>
      <c r="L135" s="4">
        <v>13.18</v>
      </c>
      <c r="M135" s="4">
        <v>505.14</v>
      </c>
      <c r="N135" s="4">
        <v>83.42</v>
      </c>
      <c r="O135" s="4">
        <v>66.59</v>
      </c>
      <c r="P135" s="4">
        <v>505.55</v>
      </c>
      <c r="Q135" s="4">
        <v>83.49</v>
      </c>
      <c r="R135" s="4">
        <v>66.650000000000006</v>
      </c>
      <c r="S135" s="4">
        <v>12</v>
      </c>
      <c r="T135" s="4">
        <v>12</v>
      </c>
      <c r="U135" s="4">
        <v>0</v>
      </c>
      <c r="V135" s="3">
        <v>3424.2927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107</v>
      </c>
      <c r="C136" s="4" t="s">
        <v>39</v>
      </c>
      <c r="D136" s="4">
        <v>39629</v>
      </c>
      <c r="E136" s="4">
        <v>3.7</v>
      </c>
      <c r="F136" s="4">
        <v>7.12</v>
      </c>
      <c r="G136" s="4">
        <v>6.85</v>
      </c>
      <c r="H136" s="4">
        <v>3.38</v>
      </c>
      <c r="I136" s="4">
        <v>2.54</v>
      </c>
      <c r="J136" s="4">
        <v>1.79</v>
      </c>
      <c r="K136" s="4">
        <v>90.7</v>
      </c>
      <c r="L136" s="4">
        <v>11.84</v>
      </c>
      <c r="M136" s="4">
        <v>571.71</v>
      </c>
      <c r="N136" s="4">
        <v>85.05</v>
      </c>
      <c r="O136" s="4">
        <v>67.680000000000007</v>
      </c>
      <c r="P136" s="4">
        <v>572.16999999999996</v>
      </c>
      <c r="Q136" s="4">
        <v>85.12</v>
      </c>
      <c r="R136" s="4">
        <v>67.739999999999995</v>
      </c>
      <c r="S136" s="4">
        <v>12</v>
      </c>
      <c r="T136" s="4">
        <v>12</v>
      </c>
      <c r="U136" s="4">
        <v>0</v>
      </c>
      <c r="V136" s="3">
        <v>3610.8941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108</v>
      </c>
      <c r="C137" s="4" t="s">
        <v>39</v>
      </c>
      <c r="D137" s="4">
        <v>39721</v>
      </c>
      <c r="E137" s="4">
        <v>3.78</v>
      </c>
      <c r="F137" s="4">
        <v>7.14</v>
      </c>
      <c r="G137" s="4">
        <v>7</v>
      </c>
      <c r="H137" s="4">
        <v>3.34</v>
      </c>
      <c r="I137" s="4">
        <v>2.4500000000000002</v>
      </c>
      <c r="J137" s="4">
        <v>1.82</v>
      </c>
      <c r="K137" s="4">
        <v>90.3</v>
      </c>
      <c r="L137" s="4">
        <v>10.46</v>
      </c>
      <c r="M137" s="4">
        <v>659.37</v>
      </c>
      <c r="N137" s="4">
        <v>86.77</v>
      </c>
      <c r="O137" s="4">
        <v>68.959999999999994</v>
      </c>
      <c r="P137" s="4">
        <v>659.91</v>
      </c>
      <c r="Q137" s="4">
        <v>86.84</v>
      </c>
      <c r="R137" s="4">
        <v>69.02</v>
      </c>
      <c r="S137" s="4">
        <v>12</v>
      </c>
      <c r="T137" s="4">
        <v>12</v>
      </c>
      <c r="U137" s="4">
        <v>0</v>
      </c>
      <c r="V137" s="3">
        <v>3581.6750000000002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80</v>
      </c>
      <c r="C138" s="4" t="s">
        <v>39</v>
      </c>
      <c r="D138" s="4">
        <v>39813</v>
      </c>
      <c r="E138" s="4">
        <v>3.79</v>
      </c>
      <c r="F138" s="4">
        <v>7.36</v>
      </c>
      <c r="G138" s="4">
        <v>7.1</v>
      </c>
      <c r="H138" s="4">
        <v>3.2</v>
      </c>
      <c r="I138" s="4">
        <v>2.2799999999999998</v>
      </c>
      <c r="J138" s="4">
        <v>1.67</v>
      </c>
      <c r="K138" s="4">
        <v>90.7</v>
      </c>
      <c r="L138" s="4">
        <v>7.53</v>
      </c>
      <c r="M138" s="4">
        <v>891.55</v>
      </c>
      <c r="N138" s="4">
        <v>89.85</v>
      </c>
      <c r="O138" s="4">
        <v>68.540000000000006</v>
      </c>
      <c r="P138" s="4">
        <v>892.28</v>
      </c>
      <c r="Q138" s="4">
        <v>89.92</v>
      </c>
      <c r="R138" s="4">
        <v>68.599999999999994</v>
      </c>
      <c r="S138" s="4">
        <v>12</v>
      </c>
      <c r="T138" s="4">
        <v>12</v>
      </c>
      <c r="U138" s="4">
        <v>0</v>
      </c>
      <c r="V138" s="3">
        <v>2720.8843999999999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81</v>
      </c>
      <c r="C139" s="4" t="s">
        <v>39</v>
      </c>
      <c r="D139" s="4">
        <v>39903</v>
      </c>
      <c r="E139" s="4">
        <v>3.87</v>
      </c>
      <c r="F139" s="4">
        <v>7.65</v>
      </c>
      <c r="G139" s="4">
        <v>7.36</v>
      </c>
      <c r="H139" s="4">
        <v>3.12</v>
      </c>
      <c r="I139" s="4">
        <v>2.5099999999999998</v>
      </c>
      <c r="J139" s="4">
        <v>1.57</v>
      </c>
      <c r="K139" s="4">
        <v>88.7</v>
      </c>
      <c r="L139" s="4">
        <v>7.09</v>
      </c>
      <c r="M139" s="4">
        <v>957.19</v>
      </c>
      <c r="N139" s="4">
        <v>90.47</v>
      </c>
      <c r="O139" s="4">
        <v>69.42</v>
      </c>
      <c r="P139" s="4">
        <v>957.97</v>
      </c>
      <c r="Q139" s="4">
        <v>90.55</v>
      </c>
      <c r="R139" s="4">
        <v>69.48</v>
      </c>
      <c r="S139" s="4">
        <v>12</v>
      </c>
      <c r="T139" s="4">
        <v>12</v>
      </c>
      <c r="U139" s="4">
        <v>0</v>
      </c>
      <c r="V139" s="3">
        <v>2242.7734999999998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82</v>
      </c>
      <c r="C140" s="4" t="s">
        <v>39</v>
      </c>
      <c r="D140" s="4">
        <v>39994</v>
      </c>
      <c r="E140" s="4">
        <v>3.95</v>
      </c>
      <c r="F140" s="4">
        <v>8.36</v>
      </c>
      <c r="G140" s="4">
        <v>7.59</v>
      </c>
      <c r="H140" s="4">
        <v>2.73</v>
      </c>
      <c r="I140" s="4">
        <v>2.17</v>
      </c>
      <c r="J140" s="4">
        <v>1.38</v>
      </c>
      <c r="K140" s="4">
        <v>98.7</v>
      </c>
      <c r="L140" s="4">
        <v>6.24</v>
      </c>
      <c r="M140" s="4">
        <v>1103.4000000000001</v>
      </c>
      <c r="N140" s="4">
        <v>91.57</v>
      </c>
      <c r="O140" s="4">
        <v>70.459999999999994</v>
      </c>
      <c r="P140" s="4">
        <v>1105.02</v>
      </c>
      <c r="Q140" s="4">
        <v>91.7</v>
      </c>
      <c r="R140" s="4">
        <v>70.56</v>
      </c>
      <c r="S140" s="4">
        <v>12</v>
      </c>
      <c r="T140" s="4">
        <v>12</v>
      </c>
      <c r="U140" s="4">
        <v>0</v>
      </c>
      <c r="V140" s="3">
        <v>2230.2718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83</v>
      </c>
      <c r="C141" s="4" t="s">
        <v>39</v>
      </c>
      <c r="D141" s="4">
        <v>40086</v>
      </c>
      <c r="E141" s="4">
        <v>4.0199999999999996</v>
      </c>
      <c r="F141" s="4">
        <v>8.17</v>
      </c>
      <c r="G141" s="4">
        <v>7.44</v>
      </c>
      <c r="H141" s="4">
        <v>2.85</v>
      </c>
      <c r="I141" s="4">
        <v>2.29</v>
      </c>
      <c r="J141" s="4">
        <v>1.79</v>
      </c>
      <c r="K141" s="4">
        <v>96.6</v>
      </c>
      <c r="L141" s="4">
        <v>5.97</v>
      </c>
      <c r="M141" s="4">
        <v>1142.25</v>
      </c>
      <c r="N141" s="4">
        <v>91.83</v>
      </c>
      <c r="O141" s="4">
        <v>69.98</v>
      </c>
      <c r="P141" s="4">
        <v>1143.94</v>
      </c>
      <c r="Q141" s="4">
        <v>91.96</v>
      </c>
      <c r="R141" s="4">
        <v>70.08</v>
      </c>
      <c r="S141" s="4">
        <v>12</v>
      </c>
      <c r="T141" s="4">
        <v>12</v>
      </c>
      <c r="U141" s="4">
        <v>0</v>
      </c>
      <c r="V141" s="3">
        <v>2354.9456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84</v>
      </c>
      <c r="C142" s="4" t="s">
        <v>39</v>
      </c>
      <c r="D142" s="4">
        <v>40178</v>
      </c>
      <c r="E142" s="4">
        <v>4.0999999999999996</v>
      </c>
      <c r="F142" s="4">
        <v>7.92</v>
      </c>
      <c r="G142" s="4">
        <v>7.33</v>
      </c>
      <c r="H142" s="4">
        <v>2.76</v>
      </c>
      <c r="I142" s="4">
        <v>1.79</v>
      </c>
      <c r="J142" s="4">
        <v>1.67</v>
      </c>
      <c r="K142" s="4">
        <v>94.2</v>
      </c>
      <c r="L142" s="4">
        <v>4.76</v>
      </c>
      <c r="M142" s="4">
        <v>1413.91</v>
      </c>
      <c r="N142" s="4">
        <v>93.26</v>
      </c>
      <c r="O142" s="4">
        <v>69.7</v>
      </c>
      <c r="P142" s="4">
        <v>1416.04</v>
      </c>
      <c r="Q142" s="4">
        <v>93.4</v>
      </c>
      <c r="R142" s="4">
        <v>69.8</v>
      </c>
      <c r="S142" s="4">
        <v>12</v>
      </c>
      <c r="T142" s="4">
        <v>12</v>
      </c>
      <c r="U142" s="4">
        <v>0</v>
      </c>
      <c r="V142" s="3">
        <v>2439.2817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85</v>
      </c>
      <c r="C143" s="4" t="s">
        <v>39</v>
      </c>
      <c r="D143" s="4">
        <v>40268</v>
      </c>
      <c r="E143" s="4">
        <v>4.1900000000000004</v>
      </c>
      <c r="F143" s="4">
        <v>7.64</v>
      </c>
      <c r="G143" s="4">
        <v>7.12</v>
      </c>
      <c r="H143" s="4">
        <v>2.8</v>
      </c>
      <c r="I143" s="4">
        <v>2.06</v>
      </c>
      <c r="J143" s="4">
        <v>1.73</v>
      </c>
      <c r="K143" s="4">
        <v>93.8</v>
      </c>
      <c r="L143" s="4">
        <v>4.37</v>
      </c>
      <c r="M143" s="4">
        <v>1559.17</v>
      </c>
      <c r="N143" s="4">
        <v>93.84</v>
      </c>
      <c r="O143" s="4">
        <v>70.599999999999994</v>
      </c>
      <c r="P143" s="4">
        <v>1561.52</v>
      </c>
      <c r="Q143" s="4">
        <v>93.98</v>
      </c>
      <c r="R143" s="4">
        <v>70.709999999999994</v>
      </c>
      <c r="S143" s="4">
        <v>12</v>
      </c>
      <c r="T143" s="4">
        <v>12</v>
      </c>
      <c r="U143" s="4">
        <v>0</v>
      </c>
      <c r="V143" s="3">
        <v>2331.7703999999999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109</v>
      </c>
      <c r="C144" s="4" t="s">
        <v>39</v>
      </c>
      <c r="D144" s="4">
        <v>40359</v>
      </c>
      <c r="E144" s="4">
        <v>4.42</v>
      </c>
      <c r="F144" s="4">
        <v>7.65</v>
      </c>
      <c r="G144" s="4">
        <v>7.28</v>
      </c>
      <c r="H144" s="4">
        <v>2.52</v>
      </c>
      <c r="I144" s="4">
        <v>1.6</v>
      </c>
      <c r="J144" s="4">
        <v>1.45</v>
      </c>
      <c r="K144" s="4">
        <v>94</v>
      </c>
      <c r="L144" s="4">
        <v>3.82</v>
      </c>
      <c r="M144" s="4">
        <v>1767.31</v>
      </c>
      <c r="N144" s="4">
        <v>94.51</v>
      </c>
      <c r="O144" s="4">
        <v>70.61</v>
      </c>
      <c r="P144" s="4">
        <v>1769.96</v>
      </c>
      <c r="Q144" s="4">
        <v>94.65</v>
      </c>
      <c r="R144" s="4">
        <v>70.72</v>
      </c>
      <c r="S144" s="4">
        <v>12</v>
      </c>
      <c r="T144" s="4">
        <v>12</v>
      </c>
      <c r="U144" s="4">
        <v>0</v>
      </c>
      <c r="V144" s="3">
        <v>2228.2170999999998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110</v>
      </c>
      <c r="C145" s="4" t="s">
        <v>39</v>
      </c>
      <c r="D145" s="4">
        <v>40451</v>
      </c>
      <c r="E145" s="4">
        <v>5.93</v>
      </c>
      <c r="F145" s="4">
        <v>11.98</v>
      </c>
      <c r="G145" s="4">
        <v>11.47</v>
      </c>
      <c r="H145" s="4">
        <v>3.44</v>
      </c>
      <c r="I145" s="4">
        <v>2.4</v>
      </c>
      <c r="J145" s="4">
        <v>1.4</v>
      </c>
      <c r="K145" s="4">
        <v>166.6</v>
      </c>
      <c r="L145" s="4">
        <v>29.57</v>
      </c>
      <c r="M145" s="4">
        <v>153.38999999999999</v>
      </c>
      <c r="N145" s="4">
        <v>60.18</v>
      </c>
      <c r="O145" s="4">
        <v>45.47</v>
      </c>
      <c r="P145" s="4">
        <v>154.88999999999999</v>
      </c>
      <c r="Q145" s="4">
        <v>60.77</v>
      </c>
      <c r="R145" s="4">
        <v>45.91</v>
      </c>
      <c r="S145" s="4">
        <v>12</v>
      </c>
      <c r="T145" s="4">
        <v>12</v>
      </c>
      <c r="U145" s="4">
        <v>0</v>
      </c>
      <c r="V145" s="3">
        <v>8120.0240999999996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111</v>
      </c>
      <c r="C146" s="4" t="s">
        <v>39</v>
      </c>
      <c r="D146" s="4">
        <v>40543</v>
      </c>
      <c r="E146" s="4">
        <v>4.8099999999999996</v>
      </c>
      <c r="F146" s="4">
        <v>10.7</v>
      </c>
      <c r="G146" s="4">
        <v>10.38</v>
      </c>
      <c r="H146" s="4">
        <v>3.54</v>
      </c>
      <c r="I146" s="4">
        <v>2.06</v>
      </c>
      <c r="J146" s="4">
        <v>1.43</v>
      </c>
      <c r="K146" s="4">
        <v>167.5</v>
      </c>
      <c r="L146" s="4">
        <v>29.05</v>
      </c>
      <c r="M146" s="4">
        <v>153.25</v>
      </c>
      <c r="N146" s="4">
        <v>59.26</v>
      </c>
      <c r="O146" s="4">
        <v>44.63</v>
      </c>
      <c r="P146" s="4">
        <v>158.62</v>
      </c>
      <c r="Q146" s="4">
        <v>61.33</v>
      </c>
      <c r="R146" s="4">
        <v>46.19</v>
      </c>
      <c r="S146" s="4">
        <v>12</v>
      </c>
      <c r="T146" s="4">
        <v>12</v>
      </c>
      <c r="U146" s="4">
        <v>0</v>
      </c>
      <c r="V146" s="3">
        <v>9670.2091999999993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112</v>
      </c>
      <c r="C147" s="4" t="s">
        <v>39</v>
      </c>
      <c r="D147" s="4">
        <v>40633</v>
      </c>
      <c r="E147" s="4">
        <v>3.94</v>
      </c>
      <c r="F147" s="4">
        <v>9.6</v>
      </c>
      <c r="G147" s="4">
        <v>9.19</v>
      </c>
      <c r="H147" s="4">
        <v>3.59</v>
      </c>
      <c r="I147" s="4">
        <v>2.35</v>
      </c>
      <c r="J147" s="4">
        <v>1.5</v>
      </c>
      <c r="K147" s="4">
        <v>167.4</v>
      </c>
      <c r="L147" s="4">
        <v>28.51</v>
      </c>
      <c r="M147" s="4">
        <v>157.18</v>
      </c>
      <c r="N147" s="4">
        <v>59.83</v>
      </c>
      <c r="O147" s="4">
        <v>44.92</v>
      </c>
      <c r="P147" s="4">
        <v>162.69</v>
      </c>
      <c r="Q147" s="4">
        <v>61.93</v>
      </c>
      <c r="R147" s="4">
        <v>46.49</v>
      </c>
      <c r="S147" s="4">
        <v>12</v>
      </c>
      <c r="T147" s="4">
        <v>12</v>
      </c>
      <c r="U147" s="4">
        <v>0</v>
      </c>
      <c r="V147" s="3">
        <v>8180.7494999999999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86</v>
      </c>
      <c r="C148" s="4" t="s">
        <v>39</v>
      </c>
      <c r="D148" s="4">
        <v>40724</v>
      </c>
      <c r="E148" s="4">
        <v>3.36</v>
      </c>
      <c r="F148" s="4">
        <v>8.51</v>
      </c>
      <c r="G148" s="4">
        <v>8.27</v>
      </c>
      <c r="H148" s="4">
        <v>3.58</v>
      </c>
      <c r="I148" s="4">
        <v>2.2400000000000002</v>
      </c>
      <c r="J148" s="4">
        <v>1.43</v>
      </c>
      <c r="K148" s="4">
        <v>166.9</v>
      </c>
      <c r="L148" s="4">
        <v>27.86</v>
      </c>
      <c r="M148" s="4">
        <v>161.91</v>
      </c>
      <c r="N148" s="4">
        <v>60.86</v>
      </c>
      <c r="O148" s="4">
        <v>45.23</v>
      </c>
      <c r="P148" s="4">
        <v>166.03</v>
      </c>
      <c r="Q148" s="4">
        <v>62.41</v>
      </c>
      <c r="R148" s="4">
        <v>46.38</v>
      </c>
      <c r="S148" s="4">
        <v>12</v>
      </c>
      <c r="T148" s="4">
        <v>12</v>
      </c>
      <c r="U148" s="4">
        <v>0</v>
      </c>
      <c r="V148" s="3">
        <v>8031.5384000000004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87</v>
      </c>
      <c r="C149" s="4" t="s">
        <v>39</v>
      </c>
      <c r="D149" s="4">
        <v>40816</v>
      </c>
      <c r="E149" s="4">
        <v>3.44</v>
      </c>
      <c r="F149" s="4">
        <v>9.02</v>
      </c>
      <c r="G149" s="4">
        <v>8.7899999999999991</v>
      </c>
      <c r="H149" s="4">
        <v>3.21</v>
      </c>
      <c r="I149" s="4">
        <v>1.6</v>
      </c>
      <c r="J149" s="4">
        <v>1.0900000000000001</v>
      </c>
      <c r="K149" s="4">
        <v>165.8</v>
      </c>
      <c r="L149" s="4">
        <v>27.22</v>
      </c>
      <c r="M149" s="4">
        <v>170.65</v>
      </c>
      <c r="N149" s="4">
        <v>62.84</v>
      </c>
      <c r="O149" s="4">
        <v>46.59</v>
      </c>
      <c r="P149" s="4">
        <v>171.56</v>
      </c>
      <c r="Q149" s="4">
        <v>63.18</v>
      </c>
      <c r="R149" s="4">
        <v>46.84</v>
      </c>
      <c r="S149" s="4">
        <v>12</v>
      </c>
      <c r="T149" s="4">
        <v>12</v>
      </c>
      <c r="U149" s="4">
        <v>0</v>
      </c>
      <c r="V149" s="3">
        <v>6080.2870999999996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88</v>
      </c>
      <c r="C150" s="4" t="s">
        <v>39</v>
      </c>
      <c r="D150" s="4">
        <v>40908</v>
      </c>
      <c r="E150" s="4">
        <v>3.46</v>
      </c>
      <c r="F150" s="4">
        <v>9.23</v>
      </c>
      <c r="G150" s="4">
        <v>8.86</v>
      </c>
      <c r="H150" s="4">
        <v>3.46</v>
      </c>
      <c r="I150" s="4">
        <v>2.7</v>
      </c>
      <c r="J150" s="4">
        <v>1.4</v>
      </c>
      <c r="K150" s="4">
        <v>165.2</v>
      </c>
      <c r="L150" s="4">
        <v>25.52</v>
      </c>
      <c r="M150" s="4">
        <v>183.61</v>
      </c>
      <c r="N150" s="4">
        <v>64.260000000000005</v>
      </c>
      <c r="O150" s="4">
        <v>47</v>
      </c>
      <c r="P150" s="4">
        <v>185.72</v>
      </c>
      <c r="Q150" s="4">
        <v>65</v>
      </c>
      <c r="R150" s="4">
        <v>47.53</v>
      </c>
      <c r="S150" s="4">
        <v>12</v>
      </c>
      <c r="T150" s="4">
        <v>12</v>
      </c>
      <c r="U150" s="4">
        <v>0</v>
      </c>
      <c r="V150" s="3">
        <v>5124.9092000000001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89</v>
      </c>
      <c r="C151" s="4" t="s">
        <v>39</v>
      </c>
      <c r="D151" s="4">
        <v>40999</v>
      </c>
      <c r="E151" s="4">
        <v>3.5</v>
      </c>
      <c r="F151" s="4">
        <v>9.67</v>
      </c>
      <c r="G151" s="4">
        <v>9.24</v>
      </c>
      <c r="H151" s="4">
        <v>3.43</v>
      </c>
      <c r="I151" s="4">
        <v>2.0699999999999998</v>
      </c>
      <c r="J151" s="4">
        <v>1.26</v>
      </c>
      <c r="K151" s="4">
        <v>164.9</v>
      </c>
      <c r="L151" s="4">
        <v>25.48</v>
      </c>
      <c r="M151" s="4">
        <v>173.06</v>
      </c>
      <c r="N151" s="4">
        <v>60.01</v>
      </c>
      <c r="O151" s="4">
        <v>44.22</v>
      </c>
      <c r="P151" s="4">
        <v>188.39</v>
      </c>
      <c r="Q151" s="4">
        <v>65.319999999999993</v>
      </c>
      <c r="R151" s="4">
        <v>48.14</v>
      </c>
      <c r="S151" s="4">
        <v>12</v>
      </c>
      <c r="T151" s="4">
        <v>12</v>
      </c>
      <c r="U151" s="4">
        <v>0</v>
      </c>
      <c r="V151" s="3">
        <v>4163.7950000000001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90</v>
      </c>
      <c r="C152" s="4" t="s">
        <v>39</v>
      </c>
      <c r="D152" s="4">
        <v>41090</v>
      </c>
      <c r="E152" s="4">
        <v>3.51</v>
      </c>
      <c r="F152" s="4">
        <v>9.34</v>
      </c>
      <c r="G152" s="4">
        <v>8.8800000000000008</v>
      </c>
      <c r="H152" s="4">
        <v>3.34</v>
      </c>
      <c r="I152" s="4">
        <v>2.2999999999999998</v>
      </c>
      <c r="J152" s="4">
        <v>1.56</v>
      </c>
      <c r="K152" s="4">
        <v>172.1</v>
      </c>
      <c r="L152" s="4">
        <v>25.17</v>
      </c>
      <c r="M152" s="4">
        <v>177.08</v>
      </c>
      <c r="N152" s="4">
        <v>60.79</v>
      </c>
      <c r="O152" s="4">
        <v>44.74</v>
      </c>
      <c r="P152" s="4">
        <v>191.32</v>
      </c>
      <c r="Q152" s="4">
        <v>65.67</v>
      </c>
      <c r="R152" s="4">
        <v>48.33</v>
      </c>
      <c r="S152" s="4">
        <v>12</v>
      </c>
      <c r="T152" s="4">
        <v>12</v>
      </c>
      <c r="U152" s="4">
        <v>0</v>
      </c>
      <c r="V152" s="3">
        <v>3824.2588000000001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91</v>
      </c>
      <c r="C153" s="4" t="s">
        <v>39</v>
      </c>
      <c r="D153" s="4">
        <v>41182</v>
      </c>
      <c r="E153" s="4">
        <v>3.39</v>
      </c>
      <c r="F153" s="4">
        <v>9.02</v>
      </c>
      <c r="G153" s="4">
        <v>7.9</v>
      </c>
      <c r="H153" s="4">
        <v>3.33</v>
      </c>
      <c r="I153" s="4">
        <v>2.14</v>
      </c>
      <c r="J153" s="4">
        <v>1.6</v>
      </c>
      <c r="K153" s="4">
        <v>172.2</v>
      </c>
      <c r="L153" s="4">
        <v>24.04</v>
      </c>
      <c r="M153" s="4">
        <v>191.89</v>
      </c>
      <c r="N153" s="4">
        <v>62.76</v>
      </c>
      <c r="O153" s="4">
        <v>46.29</v>
      </c>
      <c r="P153" s="4">
        <v>205.75</v>
      </c>
      <c r="Q153" s="4">
        <v>67.290000000000006</v>
      </c>
      <c r="R153" s="4">
        <v>49.64</v>
      </c>
      <c r="S153" s="4">
        <v>12</v>
      </c>
      <c r="T153" s="4">
        <v>12</v>
      </c>
      <c r="U153" s="4">
        <v>0</v>
      </c>
      <c r="V153" s="3">
        <v>4907.3964999999998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113</v>
      </c>
      <c r="C154" s="4" t="s">
        <v>39</v>
      </c>
      <c r="D154" s="4">
        <v>41274</v>
      </c>
      <c r="E154" s="4">
        <v>3.38</v>
      </c>
      <c r="F154" s="4">
        <v>9.06</v>
      </c>
      <c r="G154" s="4">
        <v>7.71</v>
      </c>
      <c r="H154" s="4">
        <v>3.02</v>
      </c>
      <c r="I154" s="4">
        <v>1.94</v>
      </c>
      <c r="J154" s="4">
        <v>1.32</v>
      </c>
      <c r="K154" s="4">
        <v>178.9</v>
      </c>
      <c r="L154" s="4">
        <v>23.16</v>
      </c>
      <c r="M154" s="4">
        <v>203.48</v>
      </c>
      <c r="N154" s="4">
        <v>64.17</v>
      </c>
      <c r="O154" s="4">
        <v>47.27</v>
      </c>
      <c r="P154" s="4">
        <v>217.09</v>
      </c>
      <c r="Q154" s="4">
        <v>68.459999999999994</v>
      </c>
      <c r="R154" s="4">
        <v>50.43</v>
      </c>
      <c r="S154" s="4">
        <v>12</v>
      </c>
      <c r="T154" s="4">
        <v>12</v>
      </c>
      <c r="U154" s="4">
        <v>0</v>
      </c>
      <c r="V154" s="3">
        <v>4273.1948000000002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114</v>
      </c>
      <c r="C155" s="4" t="s">
        <v>39</v>
      </c>
      <c r="D155" s="4">
        <v>41364</v>
      </c>
      <c r="E155" s="4">
        <v>3.37</v>
      </c>
      <c r="F155" s="4">
        <v>8.18</v>
      </c>
      <c r="G155" s="4">
        <v>7.33</v>
      </c>
      <c r="H155" s="4">
        <v>3.23</v>
      </c>
      <c r="I155" s="4">
        <v>2.13</v>
      </c>
      <c r="J155" s="4">
        <v>1.46</v>
      </c>
      <c r="K155" s="4">
        <v>171.4</v>
      </c>
      <c r="L155" s="4">
        <v>23.88</v>
      </c>
      <c r="M155" s="4">
        <v>205.6</v>
      </c>
      <c r="N155" s="4">
        <v>66.97</v>
      </c>
      <c r="O155" s="4">
        <v>49.2</v>
      </c>
      <c r="P155" s="4">
        <v>207.02</v>
      </c>
      <c r="Q155" s="4">
        <v>67.430000000000007</v>
      </c>
      <c r="R155" s="4">
        <v>49.54</v>
      </c>
      <c r="S155" s="4">
        <v>12</v>
      </c>
      <c r="T155" s="4">
        <v>12</v>
      </c>
      <c r="U155" s="4">
        <v>0</v>
      </c>
      <c r="V155" s="3">
        <v>3982.5427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115</v>
      </c>
      <c r="C156" s="4" t="s">
        <v>39</v>
      </c>
      <c r="D156" s="4">
        <v>41455</v>
      </c>
      <c r="E156" s="4">
        <v>3.41</v>
      </c>
      <c r="F156" s="4">
        <v>7.94</v>
      </c>
      <c r="G156" s="4">
        <v>7.4</v>
      </c>
      <c r="H156" s="4">
        <v>3.39</v>
      </c>
      <c r="I156" s="4">
        <v>2.56</v>
      </c>
      <c r="J156" s="4">
        <v>1.6</v>
      </c>
      <c r="K156" s="4">
        <v>166.5</v>
      </c>
      <c r="L156" s="4">
        <v>23.7</v>
      </c>
      <c r="M156" s="4">
        <v>200.79</v>
      </c>
      <c r="N156" s="4">
        <v>65.33</v>
      </c>
      <c r="O156" s="4">
        <v>47.6</v>
      </c>
      <c r="P156" s="4">
        <v>207.34</v>
      </c>
      <c r="Q156" s="4">
        <v>67.459999999999994</v>
      </c>
      <c r="R156" s="4">
        <v>49.15</v>
      </c>
      <c r="S156" s="4">
        <v>12</v>
      </c>
      <c r="T156" s="4">
        <v>12</v>
      </c>
      <c r="U156" s="4">
        <v>0</v>
      </c>
      <c r="V156" s="3">
        <v>4052.1181000000001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116</v>
      </c>
      <c r="C157" s="4" t="s">
        <v>39</v>
      </c>
      <c r="D157" s="4">
        <v>41547</v>
      </c>
      <c r="E157" s="4">
        <v>3.48</v>
      </c>
      <c r="F157" s="4">
        <v>8.49</v>
      </c>
      <c r="G157" s="4">
        <v>7.81</v>
      </c>
      <c r="H157" s="4">
        <v>3</v>
      </c>
      <c r="I157" s="4">
        <v>2.04</v>
      </c>
      <c r="J157" s="4">
        <v>1.26</v>
      </c>
      <c r="K157" s="4">
        <v>163.80000000000001</v>
      </c>
      <c r="L157" s="4">
        <v>23.68</v>
      </c>
      <c r="M157" s="4">
        <v>201.92</v>
      </c>
      <c r="N157" s="4">
        <v>65.45</v>
      </c>
      <c r="O157" s="4">
        <v>47.82</v>
      </c>
      <c r="P157" s="4">
        <v>208.53</v>
      </c>
      <c r="Q157" s="4">
        <v>67.59</v>
      </c>
      <c r="R157" s="4">
        <v>49.38</v>
      </c>
      <c r="S157" s="4">
        <v>12</v>
      </c>
      <c r="T157" s="4">
        <v>12</v>
      </c>
      <c r="U157" s="4">
        <v>0</v>
      </c>
      <c r="V157" s="3">
        <v>4177.9811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92</v>
      </c>
      <c r="C158" s="4" t="s">
        <v>39</v>
      </c>
      <c r="D158" s="4">
        <v>41639</v>
      </c>
      <c r="E158" s="4">
        <v>3.37</v>
      </c>
      <c r="F158" s="4">
        <v>8.2899999999999991</v>
      </c>
      <c r="G158" s="4">
        <v>7.39</v>
      </c>
      <c r="H158" s="4">
        <v>3.26</v>
      </c>
      <c r="I158" s="4">
        <v>2.35</v>
      </c>
      <c r="J158" s="4">
        <v>1.56</v>
      </c>
      <c r="K158" s="4">
        <v>165.6</v>
      </c>
      <c r="L158" s="4">
        <v>24.38</v>
      </c>
      <c r="M158" s="4">
        <v>194.15</v>
      </c>
      <c r="N158" s="4">
        <v>64.61</v>
      </c>
      <c r="O158" s="4">
        <v>47.33</v>
      </c>
      <c r="P158" s="4">
        <v>200.51</v>
      </c>
      <c r="Q158" s="4">
        <v>66.72</v>
      </c>
      <c r="R158" s="4">
        <v>48.88</v>
      </c>
      <c r="S158" s="4">
        <v>12</v>
      </c>
      <c r="T158" s="4">
        <v>12</v>
      </c>
      <c r="U158" s="4">
        <v>0</v>
      </c>
      <c r="V158" s="3">
        <v>4647.4983000000002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93</v>
      </c>
      <c r="C159" s="4" t="s">
        <v>39</v>
      </c>
      <c r="D159" s="4">
        <v>41729</v>
      </c>
      <c r="E159" s="4">
        <v>3.41</v>
      </c>
      <c r="F159" s="4">
        <v>8.5</v>
      </c>
      <c r="G159" s="4">
        <v>7.5</v>
      </c>
      <c r="H159" s="4">
        <v>2.97</v>
      </c>
      <c r="I159" s="4">
        <v>2.12</v>
      </c>
      <c r="J159" s="4">
        <v>1.32</v>
      </c>
      <c r="K159" s="4">
        <v>171</v>
      </c>
      <c r="L159" s="4">
        <v>24.27</v>
      </c>
      <c r="M159" s="4">
        <v>194.18</v>
      </c>
      <c r="N159" s="4">
        <v>64.02</v>
      </c>
      <c r="O159" s="4">
        <v>47.14</v>
      </c>
      <c r="P159" s="4">
        <v>203.33</v>
      </c>
      <c r="Q159" s="4">
        <v>67.03</v>
      </c>
      <c r="R159" s="4">
        <v>49.36</v>
      </c>
      <c r="S159" s="4">
        <v>12</v>
      </c>
      <c r="T159" s="4">
        <v>12</v>
      </c>
      <c r="U159" s="4">
        <v>0</v>
      </c>
      <c r="V159" s="3">
        <v>5718.0131000000001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94</v>
      </c>
      <c r="C160" s="4" t="s">
        <v>39</v>
      </c>
      <c r="D160" s="4">
        <v>41820</v>
      </c>
      <c r="E160" s="4">
        <v>3.49</v>
      </c>
      <c r="F160" s="4">
        <v>8.66</v>
      </c>
      <c r="G160" s="4">
        <v>7.78</v>
      </c>
      <c r="H160" s="4">
        <v>2.97</v>
      </c>
      <c r="I160" s="4">
        <v>2.0299999999999998</v>
      </c>
      <c r="J160" s="4">
        <v>1.34</v>
      </c>
      <c r="K160" s="4">
        <v>167.6</v>
      </c>
      <c r="L160" s="4">
        <v>24.37</v>
      </c>
      <c r="M160" s="4">
        <v>194.03</v>
      </c>
      <c r="N160" s="4">
        <v>64.53</v>
      </c>
      <c r="O160" s="4">
        <v>47.29</v>
      </c>
      <c r="P160" s="4">
        <v>200.69</v>
      </c>
      <c r="Q160" s="4">
        <v>66.739999999999995</v>
      </c>
      <c r="R160" s="4">
        <v>48.91</v>
      </c>
      <c r="S160" s="4">
        <v>12</v>
      </c>
      <c r="T160" s="4">
        <v>12</v>
      </c>
      <c r="U160" s="4">
        <v>0</v>
      </c>
      <c r="V160" s="3">
        <v>5852.4449999999997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95</v>
      </c>
      <c r="C161" s="4" t="s">
        <v>39</v>
      </c>
      <c r="D161" s="4">
        <v>41912</v>
      </c>
      <c r="E161" s="4">
        <v>4.3099999999999996</v>
      </c>
      <c r="F161" s="4">
        <v>10.44</v>
      </c>
      <c r="G161" s="4">
        <v>9.5500000000000007</v>
      </c>
      <c r="H161" s="4">
        <v>2.69</v>
      </c>
      <c r="I161" s="4">
        <v>1.55</v>
      </c>
      <c r="J161" s="4">
        <v>1.1599999999999999</v>
      </c>
      <c r="K161" s="4">
        <v>170.4</v>
      </c>
      <c r="L161" s="4">
        <v>22.07</v>
      </c>
      <c r="M161" s="4">
        <v>235.98</v>
      </c>
      <c r="N161" s="4">
        <v>68.849999999999994</v>
      </c>
      <c r="O161" s="4">
        <v>52.07</v>
      </c>
      <c r="P161" s="4">
        <v>242.73</v>
      </c>
      <c r="Q161" s="4">
        <v>70.819999999999993</v>
      </c>
      <c r="R161" s="4">
        <v>53.56</v>
      </c>
      <c r="S161" s="4">
        <v>12</v>
      </c>
      <c r="T161" s="4">
        <v>13</v>
      </c>
      <c r="U161" s="4">
        <v>0</v>
      </c>
      <c r="V161" s="3">
        <v>6523.5473000000002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96</v>
      </c>
      <c r="C162" s="4" t="s">
        <v>41</v>
      </c>
      <c r="D162" s="4">
        <v>42004</v>
      </c>
      <c r="E162" s="4">
        <v>4.5999999999999996</v>
      </c>
      <c r="F162" s="4">
        <v>11.82</v>
      </c>
      <c r="G162" s="4">
        <v>10.99</v>
      </c>
      <c r="H162" s="4">
        <v>2.66</v>
      </c>
      <c r="I162" s="4">
        <v>1.49</v>
      </c>
      <c r="J162" s="4">
        <v>0.92</v>
      </c>
      <c r="K162" s="4">
        <v>186.6</v>
      </c>
      <c r="L162" s="4">
        <v>19.45</v>
      </c>
      <c r="M162" s="4">
        <v>256.77999999999997</v>
      </c>
      <c r="N162" s="4">
        <v>70.36</v>
      </c>
      <c r="O162" s="4">
        <v>49.94</v>
      </c>
      <c r="P162" s="4">
        <v>264.93</v>
      </c>
      <c r="Q162" s="4">
        <v>72.599999999999994</v>
      </c>
      <c r="R162" s="4">
        <v>51.52</v>
      </c>
      <c r="S162" s="4">
        <v>13</v>
      </c>
      <c r="T162" s="4">
        <v>13</v>
      </c>
      <c r="U162" s="4">
        <v>1</v>
      </c>
      <c r="V162" s="3">
        <v>6686.4682000000003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126</v>
      </c>
      <c r="B163" s="4" t="s">
        <v>116</v>
      </c>
      <c r="C163" s="4" t="s">
        <v>26</v>
      </c>
      <c r="D163" s="4">
        <v>41454</v>
      </c>
      <c r="E163" s="4">
        <v>-2.3199999999999998</v>
      </c>
      <c r="F163" s="4">
        <v>0.34</v>
      </c>
      <c r="G163" s="4">
        <v>-2.6</v>
      </c>
      <c r="H163" s="4">
        <v>205.57</v>
      </c>
      <c r="I163" s="4">
        <v>170</v>
      </c>
      <c r="J163" s="4">
        <v>173.6</v>
      </c>
      <c r="K163" s="4">
        <v>53</v>
      </c>
      <c r="L163" s="4">
        <v>61.72</v>
      </c>
      <c r="M163" s="4">
        <v>13.75</v>
      </c>
      <c r="N163" s="4">
        <v>12.09</v>
      </c>
      <c r="O163" s="4">
        <v>8.49</v>
      </c>
      <c r="P163" s="4">
        <v>13.75</v>
      </c>
      <c r="Q163" s="4">
        <v>12.09</v>
      </c>
      <c r="R163" s="4">
        <v>8.49</v>
      </c>
      <c r="S163" s="4">
        <v>2</v>
      </c>
      <c r="T163" s="4">
        <v>2</v>
      </c>
      <c r="U163" s="4">
        <v>0</v>
      </c>
      <c r="V163" s="3">
        <v>434095.07569999999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126</v>
      </c>
      <c r="B164" s="4" t="s">
        <v>92</v>
      </c>
      <c r="C164" s="4" t="s">
        <v>26</v>
      </c>
      <c r="D164" s="4">
        <v>41545</v>
      </c>
      <c r="E164" s="4">
        <v>-2.33</v>
      </c>
      <c r="F164" s="4">
        <v>0.35</v>
      </c>
      <c r="G164" s="4">
        <v>-2.65</v>
      </c>
      <c r="H164" s="4">
        <v>142.33000000000001</v>
      </c>
      <c r="I164" s="4">
        <v>118.77</v>
      </c>
      <c r="J164" s="4">
        <v>120.84</v>
      </c>
      <c r="K164" s="4">
        <v>83</v>
      </c>
      <c r="L164" s="4">
        <v>59.69</v>
      </c>
      <c r="M164" s="4">
        <v>13.73</v>
      </c>
      <c r="N164" s="4">
        <v>12.07</v>
      </c>
      <c r="O164" s="4">
        <v>8.19</v>
      </c>
      <c r="P164" s="4">
        <v>13.73</v>
      </c>
      <c r="Q164" s="4">
        <v>12.07</v>
      </c>
      <c r="R164" s="4">
        <v>8.19</v>
      </c>
      <c r="S164" s="4">
        <v>2</v>
      </c>
      <c r="T164" s="4">
        <v>2</v>
      </c>
      <c r="U164" s="4">
        <v>0</v>
      </c>
      <c r="V164" s="3">
        <v>499850.64020000002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126</v>
      </c>
      <c r="B165" s="4" t="s">
        <v>93</v>
      </c>
      <c r="C165" s="4" t="s">
        <v>26</v>
      </c>
      <c r="D165" s="4">
        <v>41636</v>
      </c>
      <c r="E165" s="4">
        <v>-2.5099999999999998</v>
      </c>
      <c r="F165" s="4">
        <v>0.34</v>
      </c>
      <c r="G165" s="4">
        <v>-2.88</v>
      </c>
      <c r="H165" s="4">
        <v>233.42</v>
      </c>
      <c r="I165" s="4">
        <v>209.79</v>
      </c>
      <c r="J165" s="4">
        <v>207.89</v>
      </c>
      <c r="K165" s="4">
        <v>84</v>
      </c>
      <c r="L165" s="4">
        <v>57.59</v>
      </c>
      <c r="M165" s="4">
        <v>13.08</v>
      </c>
      <c r="N165" s="4">
        <v>11.57</v>
      </c>
      <c r="O165" s="4">
        <v>7.53</v>
      </c>
      <c r="P165" s="4">
        <v>13.08</v>
      </c>
      <c r="Q165" s="4">
        <v>11.57</v>
      </c>
      <c r="R165" s="4">
        <v>7.53</v>
      </c>
      <c r="S165" s="4">
        <v>2</v>
      </c>
      <c r="T165" s="4">
        <v>2</v>
      </c>
      <c r="U165" s="4">
        <v>0</v>
      </c>
      <c r="V165" s="3">
        <v>462636.42070000002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126</v>
      </c>
      <c r="B166" s="4" t="s">
        <v>94</v>
      </c>
      <c r="C166" s="4" t="s">
        <v>26</v>
      </c>
      <c r="D166" s="4">
        <v>41727</v>
      </c>
      <c r="E166" s="4">
        <v>-2.31</v>
      </c>
      <c r="F166" s="4">
        <v>0.34</v>
      </c>
      <c r="G166" s="4">
        <v>-2.66</v>
      </c>
      <c r="H166" s="4">
        <v>182.12</v>
      </c>
      <c r="I166" s="4">
        <v>165.86</v>
      </c>
      <c r="J166" s="4">
        <v>159.91999999999999</v>
      </c>
      <c r="K166" s="4">
        <v>85</v>
      </c>
      <c r="L166" s="4">
        <v>58.34</v>
      </c>
      <c r="M166" s="4">
        <v>14.11</v>
      </c>
      <c r="N166" s="4">
        <v>12.37</v>
      </c>
      <c r="O166" s="4">
        <v>8.23</v>
      </c>
      <c r="P166" s="4">
        <v>14.11</v>
      </c>
      <c r="Q166" s="4">
        <v>12.37</v>
      </c>
      <c r="R166" s="4">
        <v>8.23</v>
      </c>
      <c r="S166" s="4">
        <v>2</v>
      </c>
      <c r="T166" s="4">
        <v>2</v>
      </c>
      <c r="U166" s="4">
        <v>0</v>
      </c>
      <c r="V166" s="3">
        <v>550883.9486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126</v>
      </c>
      <c r="B167" s="4" t="s">
        <v>95</v>
      </c>
      <c r="C167" s="4" t="s">
        <v>26</v>
      </c>
      <c r="D167" s="4">
        <v>41818</v>
      </c>
      <c r="E167" s="4">
        <v>-2.2599999999999998</v>
      </c>
      <c r="F167" s="4">
        <v>0.6</v>
      </c>
      <c r="G167" s="4">
        <v>-2.6</v>
      </c>
      <c r="H167" s="4">
        <v>122.28</v>
      </c>
      <c r="I167" s="4">
        <v>98.5</v>
      </c>
      <c r="J167" s="4">
        <v>102.82</v>
      </c>
      <c r="K167" s="4">
        <v>100</v>
      </c>
      <c r="L167" s="4">
        <v>54.35</v>
      </c>
      <c r="M167" s="4">
        <v>24</v>
      </c>
      <c r="N167" s="4">
        <v>19.100000000000001</v>
      </c>
      <c r="O167" s="4">
        <v>13.05</v>
      </c>
      <c r="P167" s="4">
        <v>25.67</v>
      </c>
      <c r="Q167" s="4">
        <v>20.420000000000002</v>
      </c>
      <c r="R167" s="4">
        <v>13.95</v>
      </c>
      <c r="S167" s="4">
        <v>2</v>
      </c>
      <c r="T167" s="4">
        <v>2</v>
      </c>
      <c r="U167" s="4">
        <v>0</v>
      </c>
      <c r="V167" s="3">
        <v>591015.72069999995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126</v>
      </c>
      <c r="B168" s="4" t="s">
        <v>96</v>
      </c>
      <c r="C168" s="4" t="s">
        <v>26</v>
      </c>
      <c r="D168" s="4">
        <v>41909</v>
      </c>
      <c r="E168" s="4">
        <v>-1.98</v>
      </c>
      <c r="F168" s="4">
        <v>0.67</v>
      </c>
      <c r="G168" s="4">
        <v>-2.2799999999999998</v>
      </c>
      <c r="H168" s="4">
        <v>114.21</v>
      </c>
      <c r="I168" s="4">
        <v>80.94</v>
      </c>
      <c r="J168" s="4">
        <v>97.09</v>
      </c>
      <c r="K168" s="4">
        <v>115</v>
      </c>
      <c r="L168" s="4">
        <v>48.11</v>
      </c>
      <c r="M168" s="4">
        <v>25.99</v>
      </c>
      <c r="N168" s="4">
        <v>19.739999999999998</v>
      </c>
      <c r="O168" s="4">
        <v>12.5</v>
      </c>
      <c r="P168" s="4">
        <v>31.64</v>
      </c>
      <c r="Q168" s="4">
        <v>24.04</v>
      </c>
      <c r="R168" s="4">
        <v>15.22</v>
      </c>
      <c r="S168" s="4">
        <v>2</v>
      </c>
      <c r="T168" s="4">
        <v>2</v>
      </c>
      <c r="U168" s="4">
        <v>0</v>
      </c>
      <c r="V168" s="3">
        <v>664153.50179999997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126</v>
      </c>
      <c r="B169" s="4" t="s">
        <v>97</v>
      </c>
      <c r="C169" s="4" t="s">
        <v>26</v>
      </c>
      <c r="D169" s="4">
        <v>42000</v>
      </c>
      <c r="E169" s="4">
        <v>-2.09</v>
      </c>
      <c r="F169" s="4">
        <v>0.61</v>
      </c>
      <c r="G169" s="4">
        <v>-2.39</v>
      </c>
      <c r="H169" s="4">
        <v>204.74</v>
      </c>
      <c r="I169" s="4">
        <v>180.18</v>
      </c>
      <c r="J169" s="4">
        <v>185.08</v>
      </c>
      <c r="K169" s="4">
        <v>131</v>
      </c>
      <c r="L169" s="4">
        <v>47.09</v>
      </c>
      <c r="M169" s="4">
        <v>26.36</v>
      </c>
      <c r="N169" s="4">
        <v>20.350000000000001</v>
      </c>
      <c r="O169" s="4">
        <v>12.41</v>
      </c>
      <c r="P169" s="4">
        <v>29.52</v>
      </c>
      <c r="Q169" s="4">
        <v>22.79</v>
      </c>
      <c r="R169" s="4">
        <v>13.9</v>
      </c>
      <c r="S169" s="4">
        <v>2</v>
      </c>
      <c r="T169" s="4">
        <v>2</v>
      </c>
      <c r="U169" s="4">
        <v>0</v>
      </c>
      <c r="V169" s="3">
        <v>710200.7635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98</v>
      </c>
      <c r="C170" s="4" t="s">
        <v>26</v>
      </c>
      <c r="D170" s="4">
        <v>42091</v>
      </c>
      <c r="E170" s="4">
        <v>-2.0499999999999998</v>
      </c>
      <c r="F170" s="4">
        <v>0.69</v>
      </c>
      <c r="G170" s="4">
        <v>-2.34</v>
      </c>
      <c r="H170" s="4">
        <v>127.34</v>
      </c>
      <c r="I170" s="4">
        <v>112.81</v>
      </c>
      <c r="J170" s="4">
        <v>112.13</v>
      </c>
      <c r="K170" s="4">
        <v>163</v>
      </c>
      <c r="L170" s="4">
        <v>49.39</v>
      </c>
      <c r="M170" s="4">
        <v>31.06</v>
      </c>
      <c r="N170" s="4">
        <v>23.18</v>
      </c>
      <c r="O170" s="4">
        <v>15.34</v>
      </c>
      <c r="P170" s="4">
        <v>34.01</v>
      </c>
      <c r="Q170" s="4">
        <v>25.38</v>
      </c>
      <c r="R170" s="4">
        <v>16.8</v>
      </c>
      <c r="S170" s="4">
        <v>2</v>
      </c>
      <c r="T170" s="4">
        <v>2</v>
      </c>
      <c r="U170" s="4">
        <v>0</v>
      </c>
      <c r="V170" s="3">
        <v>723159.45</v>
      </c>
      <c r="W170" s="3" t="s">
        <v>29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99</v>
      </c>
      <c r="C171" s="4" t="s">
        <v>26</v>
      </c>
      <c r="D171" s="4">
        <v>42182</v>
      </c>
      <c r="E171" s="4">
        <v>-1.91</v>
      </c>
      <c r="F171" s="4">
        <v>0.8</v>
      </c>
      <c r="G171" s="4">
        <v>-2.19</v>
      </c>
      <c r="H171" s="4">
        <v>85.41</v>
      </c>
      <c r="I171" s="4">
        <v>75.239999999999995</v>
      </c>
      <c r="J171" s="4">
        <v>70.06</v>
      </c>
      <c r="K171" s="4">
        <v>201</v>
      </c>
      <c r="L171" s="4">
        <v>46.01</v>
      </c>
      <c r="M171" s="4">
        <v>37.729999999999997</v>
      </c>
      <c r="N171" s="4">
        <v>26.33</v>
      </c>
      <c r="O171" s="4">
        <v>17.36</v>
      </c>
      <c r="P171" s="4">
        <v>43.3</v>
      </c>
      <c r="Q171" s="4">
        <v>30.22</v>
      </c>
      <c r="R171" s="4">
        <v>19.920000000000002</v>
      </c>
      <c r="S171" s="4">
        <v>2</v>
      </c>
      <c r="T171" s="4">
        <v>2</v>
      </c>
      <c r="U171" s="4">
        <v>0</v>
      </c>
      <c r="V171" s="3">
        <v>639938.75659999996</v>
      </c>
      <c r="W171" s="3" t="s">
        <v>29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100</v>
      </c>
      <c r="C172" s="4" t="s">
        <v>26</v>
      </c>
      <c r="D172" s="4">
        <v>42273</v>
      </c>
      <c r="E172" s="4">
        <v>-1.71</v>
      </c>
      <c r="F172" s="4">
        <v>0.9</v>
      </c>
      <c r="G172" s="4">
        <v>-1.98</v>
      </c>
      <c r="H172" s="4">
        <v>74.55</v>
      </c>
      <c r="I172" s="4">
        <v>59.34</v>
      </c>
      <c r="J172" s="4">
        <v>61.44</v>
      </c>
      <c r="K172" s="4">
        <v>238</v>
      </c>
      <c r="L172" s="4">
        <v>41.09</v>
      </c>
      <c r="M172" s="4">
        <v>44.79</v>
      </c>
      <c r="N172" s="4">
        <v>29.08</v>
      </c>
      <c r="O172" s="4">
        <v>18.41</v>
      </c>
      <c r="P172" s="4">
        <v>54.01</v>
      </c>
      <c r="Q172" s="4">
        <v>35.07</v>
      </c>
      <c r="R172" s="4">
        <v>22.19</v>
      </c>
      <c r="S172" s="4">
        <v>2</v>
      </c>
      <c r="T172" s="4">
        <v>2</v>
      </c>
      <c r="U172" s="4">
        <v>0</v>
      </c>
      <c r="V172" s="3">
        <v>598970.93059999996</v>
      </c>
      <c r="W172" s="3" t="s">
        <v>29</v>
      </c>
      <c r="X172" s="4"/>
      <c r="Y172" s="4"/>
      <c r="Z172" s="4"/>
      <c r="AA172" s="4"/>
    </row>
    <row r="173" spans="1:27" ht="14.25" customHeight="1" thickBot="1" x14ac:dyDescent="0.4">
      <c r="A173" s="4" t="s">
        <v>126</v>
      </c>
      <c r="B173" s="4" t="s">
        <v>101</v>
      </c>
      <c r="C173" s="4" t="s">
        <v>26</v>
      </c>
      <c r="D173" s="4">
        <v>42364</v>
      </c>
      <c r="E173" s="4">
        <v>-1.85</v>
      </c>
      <c r="F173" s="4">
        <v>0.88</v>
      </c>
      <c r="G173" s="4">
        <v>-2.15</v>
      </c>
      <c r="H173" s="4">
        <v>98.28</v>
      </c>
      <c r="I173" s="4">
        <v>85.19</v>
      </c>
      <c r="J173" s="4">
        <v>87.58</v>
      </c>
      <c r="K173" s="4">
        <v>276</v>
      </c>
      <c r="L173" s="4">
        <v>43.73</v>
      </c>
      <c r="M173" s="4">
        <v>41.48</v>
      </c>
      <c r="N173" s="4">
        <v>27.82</v>
      </c>
      <c r="O173" s="4">
        <v>18.14</v>
      </c>
      <c r="P173" s="4">
        <v>49.09</v>
      </c>
      <c r="Q173" s="4">
        <v>32.93</v>
      </c>
      <c r="R173" s="4">
        <v>21.47</v>
      </c>
      <c r="S173" s="4">
        <v>2</v>
      </c>
      <c r="T173" s="4">
        <v>2</v>
      </c>
      <c r="U173" s="4">
        <v>0</v>
      </c>
      <c r="V173" s="3">
        <v>578907.38879999996</v>
      </c>
      <c r="W173" s="3" t="s">
        <v>29</v>
      </c>
      <c r="X173" s="4"/>
      <c r="Y173" s="4"/>
      <c r="Z173" s="4"/>
      <c r="AA173" s="4"/>
    </row>
    <row r="174" spans="1:27" ht="46.5" customHeight="1" thickBot="1" x14ac:dyDescent="0.4">
      <c r="A174" s="5" t="s">
        <v>128</v>
      </c>
      <c r="B174" s="5" t="s">
        <v>60</v>
      </c>
      <c r="C174" s="5" t="s">
        <v>37</v>
      </c>
      <c r="D174" s="2">
        <v>36677</v>
      </c>
      <c r="E174" s="2">
        <v>2.81</v>
      </c>
      <c r="F174" s="2">
        <v>4.05</v>
      </c>
      <c r="G174" s="2">
        <v>3.87</v>
      </c>
      <c r="H174" s="2">
        <v>4.3099999999999996</v>
      </c>
      <c r="I174" s="2">
        <v>2.42</v>
      </c>
      <c r="J174" s="2">
        <v>3.18</v>
      </c>
      <c r="K174" s="2">
        <v>118</v>
      </c>
      <c r="L174" s="2">
        <v>30.89</v>
      </c>
      <c r="M174" s="2">
        <v>139.4</v>
      </c>
      <c r="N174" s="2">
        <v>58.18</v>
      </c>
      <c r="O174" s="2">
        <v>43.07</v>
      </c>
      <c r="P174" s="2">
        <v>139.62</v>
      </c>
      <c r="Q174" s="2">
        <v>58.27</v>
      </c>
      <c r="R174" s="2">
        <v>43.14</v>
      </c>
      <c r="S174" s="4">
        <f>VLOOKUP([1]Initial_Data8!C189,[1]Ratings_Numbers!$A$1:$B$21,2,FALSE)</f>
        <v>11</v>
      </c>
      <c r="T174" s="4">
        <v>11</v>
      </c>
      <c r="U174" s="4">
        <v>0</v>
      </c>
      <c r="V174" s="3">
        <v>8032.4125000000004</v>
      </c>
      <c r="W174" s="3" t="s">
        <v>129</v>
      </c>
      <c r="X174" s="4"/>
      <c r="Y174" s="4"/>
      <c r="Z174" s="4"/>
      <c r="AA174" s="4"/>
    </row>
    <row r="175" spans="1:27" ht="46.5" customHeight="1" thickBot="1" x14ac:dyDescent="0.4">
      <c r="A175" s="5" t="s">
        <v>128</v>
      </c>
      <c r="B175" s="5" t="s">
        <v>61</v>
      </c>
      <c r="C175" s="5" t="s">
        <v>37</v>
      </c>
      <c r="D175" s="2">
        <v>36769</v>
      </c>
      <c r="E175" s="2">
        <v>2.63</v>
      </c>
      <c r="F175" s="2">
        <v>3.72</v>
      </c>
      <c r="G175" s="2">
        <v>3.59</v>
      </c>
      <c r="H175" s="2">
        <v>4.2</v>
      </c>
      <c r="I175" s="2">
        <v>3.23</v>
      </c>
      <c r="J175" s="2">
        <v>3.09</v>
      </c>
      <c r="K175" s="2">
        <v>123</v>
      </c>
      <c r="L175" s="2">
        <v>32.79</v>
      </c>
      <c r="M175" s="2">
        <v>126.35</v>
      </c>
      <c r="N175" s="2">
        <v>55.76</v>
      </c>
      <c r="O175" s="2">
        <v>41.43</v>
      </c>
      <c r="P175" s="2">
        <v>126.58</v>
      </c>
      <c r="Q175" s="2">
        <v>55.87</v>
      </c>
      <c r="R175" s="2">
        <v>41.51</v>
      </c>
      <c r="S175" s="4">
        <f>VLOOKUP([1]Initial_Data8!C190,[1]Ratings_Numbers!$A$1:$B$21,2,FALSE)</f>
        <v>11</v>
      </c>
      <c r="T175" s="4">
        <v>11</v>
      </c>
      <c r="U175" s="4">
        <f t="shared" ref="U175:U232" si="0">S175-S174</f>
        <v>0</v>
      </c>
      <c r="V175" s="3">
        <v>9759.1825000000008</v>
      </c>
      <c r="W175" s="3" t="s">
        <v>129</v>
      </c>
      <c r="X175" s="4"/>
      <c r="Y175" s="4"/>
      <c r="Z175" s="4"/>
      <c r="AA175" s="4"/>
    </row>
    <row r="176" spans="1:27" ht="46.5" customHeight="1" thickBot="1" x14ac:dyDescent="0.4">
      <c r="A176" s="5" t="s">
        <v>128</v>
      </c>
      <c r="B176" s="5" t="s">
        <v>118</v>
      </c>
      <c r="C176" s="5" t="s">
        <v>37</v>
      </c>
      <c r="D176" s="2">
        <v>36860</v>
      </c>
      <c r="E176" s="2">
        <v>2.36</v>
      </c>
      <c r="F176" s="2">
        <v>3.32</v>
      </c>
      <c r="G176" s="2">
        <v>3.2</v>
      </c>
      <c r="H176" s="2">
        <v>4.55</v>
      </c>
      <c r="I176" s="2">
        <v>3.54</v>
      </c>
      <c r="J176" s="2">
        <v>3.4</v>
      </c>
      <c r="K176" s="2">
        <v>118</v>
      </c>
      <c r="L176" s="2">
        <v>34.94</v>
      </c>
      <c r="M176" s="2">
        <v>110.1</v>
      </c>
      <c r="N176" s="2">
        <v>52.35</v>
      </c>
      <c r="O176" s="2">
        <v>38.47</v>
      </c>
      <c r="P176" s="2">
        <v>110.3</v>
      </c>
      <c r="Q176" s="2">
        <v>52.45</v>
      </c>
      <c r="R176" s="2">
        <v>38.53</v>
      </c>
      <c r="S176" s="4">
        <f>VLOOKUP([1]Initial_Data8!C191,[1]Ratings_Numbers!$A$1:$B$21,2,FALSE)</f>
        <v>11</v>
      </c>
      <c r="T176" s="4">
        <v>11</v>
      </c>
      <c r="U176" s="4">
        <f t="shared" si="0"/>
        <v>0</v>
      </c>
      <c r="V176" s="3">
        <v>13470.8182</v>
      </c>
      <c r="W176" s="3" t="s">
        <v>129</v>
      </c>
      <c r="X176" s="4"/>
      <c r="Y176" s="4"/>
      <c r="Z176" s="4"/>
      <c r="AA176" s="4"/>
    </row>
    <row r="177" spans="1:27" ht="46.5" customHeight="1" thickBot="1" x14ac:dyDescent="0.4">
      <c r="A177" s="5" t="s">
        <v>128</v>
      </c>
      <c r="B177" s="5" t="s">
        <v>119</v>
      </c>
      <c r="C177" s="5" t="s">
        <v>37</v>
      </c>
      <c r="D177" s="2">
        <v>36950</v>
      </c>
      <c r="E177" s="2">
        <v>2.2000000000000002</v>
      </c>
      <c r="F177" s="2">
        <v>3.05</v>
      </c>
      <c r="G177" s="2">
        <v>2.95</v>
      </c>
      <c r="H177" s="2">
        <v>5.12</v>
      </c>
      <c r="I177" s="2">
        <v>3.73</v>
      </c>
      <c r="J177" s="2">
        <v>3.88</v>
      </c>
      <c r="K177" s="2">
        <v>113</v>
      </c>
      <c r="L177" s="2">
        <v>37.29</v>
      </c>
      <c r="M177" s="2">
        <v>98.3</v>
      </c>
      <c r="N177" s="2">
        <v>49.5</v>
      </c>
      <c r="O177" s="2">
        <v>36.65</v>
      </c>
      <c r="P177" s="2">
        <v>98.58</v>
      </c>
      <c r="Q177" s="2">
        <v>49.64</v>
      </c>
      <c r="R177" s="2">
        <v>36.76</v>
      </c>
      <c r="S177" s="4">
        <f>VLOOKUP([1]Initial_Data8!C192,[1]Ratings_Numbers!$A$1:$B$21,2,FALSE)</f>
        <v>11</v>
      </c>
      <c r="T177" s="4">
        <v>10</v>
      </c>
      <c r="U177" s="4">
        <f t="shared" si="0"/>
        <v>0</v>
      </c>
      <c r="V177" s="3">
        <v>14948.887699999999</v>
      </c>
      <c r="W177" s="3" t="s">
        <v>129</v>
      </c>
      <c r="X177" s="4"/>
      <c r="Y177" s="4"/>
      <c r="Z177" s="4"/>
      <c r="AA177" s="4"/>
    </row>
    <row r="178" spans="1:27" ht="46.5" customHeight="1" thickBot="1" x14ac:dyDescent="0.4">
      <c r="A178" s="5" t="s">
        <v>128</v>
      </c>
      <c r="B178" s="5" t="s">
        <v>120</v>
      </c>
      <c r="C178" s="5" t="s">
        <v>36</v>
      </c>
      <c r="D178" s="2">
        <v>37042</v>
      </c>
      <c r="E178" s="2">
        <v>1.81</v>
      </c>
      <c r="F178" s="2">
        <v>2.5</v>
      </c>
      <c r="G178" s="2">
        <v>2.4</v>
      </c>
      <c r="H178" s="2">
        <v>6</v>
      </c>
      <c r="I178" s="2">
        <v>3.99</v>
      </c>
      <c r="J178" s="2">
        <v>4.6100000000000003</v>
      </c>
      <c r="K178" s="2">
        <v>102</v>
      </c>
      <c r="L178" s="2">
        <v>39.08</v>
      </c>
      <c r="M178" s="2">
        <v>82.73</v>
      </c>
      <c r="N178" s="2">
        <v>45.15</v>
      </c>
      <c r="O178" s="2">
        <v>32.340000000000003</v>
      </c>
      <c r="P178" s="2">
        <v>83.23</v>
      </c>
      <c r="Q178" s="2">
        <v>45.42</v>
      </c>
      <c r="R178" s="2">
        <v>32.53</v>
      </c>
      <c r="S178" s="4">
        <f>VLOOKUP([1]Initial_Data8!C193,[1]Ratings_Numbers!$A$1:$B$21,2,FALSE)</f>
        <v>10</v>
      </c>
      <c r="T178" s="4">
        <v>10</v>
      </c>
      <c r="U178" s="4">
        <f t="shared" si="0"/>
        <v>-1</v>
      </c>
      <c r="V178" s="3">
        <v>14805.4938</v>
      </c>
      <c r="W178" s="3" t="s">
        <v>129</v>
      </c>
      <c r="X178" s="4"/>
      <c r="Y178" s="4"/>
      <c r="Z178" s="4"/>
      <c r="AA178" s="4"/>
    </row>
    <row r="179" spans="1:27" ht="46.5" customHeight="1" thickBot="1" x14ac:dyDescent="0.4">
      <c r="A179" s="5" t="s">
        <v>128</v>
      </c>
      <c r="B179" s="5" t="s">
        <v>121</v>
      </c>
      <c r="C179" s="5" t="s">
        <v>36</v>
      </c>
      <c r="D179" s="2">
        <v>37134</v>
      </c>
      <c r="E179" s="2">
        <v>1.79</v>
      </c>
      <c r="F179" s="2">
        <v>2.46</v>
      </c>
      <c r="G179" s="2">
        <v>2.36</v>
      </c>
      <c r="H179" s="2">
        <v>6.45</v>
      </c>
      <c r="I179" s="2">
        <v>4.3</v>
      </c>
      <c r="J179" s="2">
        <v>4.92</v>
      </c>
      <c r="K179" s="2">
        <v>97</v>
      </c>
      <c r="L179" s="2">
        <v>39.5</v>
      </c>
      <c r="M179" s="2">
        <v>82.55</v>
      </c>
      <c r="N179" s="2">
        <v>45.08</v>
      </c>
      <c r="O179" s="2">
        <v>32.61</v>
      </c>
      <c r="P179" s="2">
        <v>83.12</v>
      </c>
      <c r="Q179" s="2">
        <v>45.39</v>
      </c>
      <c r="R179" s="2">
        <v>32.83</v>
      </c>
      <c r="S179" s="4">
        <f>VLOOKUP([1]Initial_Data8!C194,[1]Ratings_Numbers!$A$1:$B$21,2,FALSE)</f>
        <v>10</v>
      </c>
      <c r="T179" s="4">
        <v>10</v>
      </c>
      <c r="U179" s="4">
        <f t="shared" si="0"/>
        <v>0</v>
      </c>
      <c r="V179" s="3">
        <v>18111.588500000002</v>
      </c>
      <c r="W179" s="3" t="s">
        <v>129</v>
      </c>
      <c r="X179" s="4"/>
      <c r="Y179" s="4"/>
      <c r="Z179" s="4"/>
      <c r="AA179" s="4"/>
    </row>
    <row r="180" spans="1:27" ht="46.5" customHeight="1" thickBot="1" x14ac:dyDescent="0.4">
      <c r="A180" s="5" t="s">
        <v>128</v>
      </c>
      <c r="B180" s="5" t="s">
        <v>62</v>
      </c>
      <c r="C180" s="5" t="s">
        <v>36</v>
      </c>
      <c r="D180" s="2">
        <v>37225</v>
      </c>
      <c r="E180" s="2">
        <v>1.68</v>
      </c>
      <c r="F180" s="2">
        <v>2.2799999999999998</v>
      </c>
      <c r="G180" s="2">
        <v>2.19</v>
      </c>
      <c r="H180" s="2">
        <v>7.88</v>
      </c>
      <c r="I180" s="2">
        <v>5.49</v>
      </c>
      <c r="J180" s="2">
        <v>6.13</v>
      </c>
      <c r="K180" s="2">
        <v>86</v>
      </c>
      <c r="L180" s="2">
        <v>39.49</v>
      </c>
      <c r="M180" s="2">
        <v>81.510000000000005</v>
      </c>
      <c r="N180" s="2">
        <v>44.74</v>
      </c>
      <c r="O180" s="2">
        <v>32.19</v>
      </c>
      <c r="P180" s="2">
        <v>82.17</v>
      </c>
      <c r="Q180" s="2">
        <v>45.11</v>
      </c>
      <c r="R180" s="2">
        <v>32.450000000000003</v>
      </c>
      <c r="S180" s="4">
        <f>VLOOKUP([1]Initial_Data8!C195,[1]Ratings_Numbers!$A$1:$B$21,2,FALSE)</f>
        <v>10</v>
      </c>
      <c r="T180" s="4">
        <v>10</v>
      </c>
      <c r="U180" s="4">
        <f t="shared" si="0"/>
        <v>0</v>
      </c>
      <c r="V180" s="3">
        <v>19571.3397</v>
      </c>
      <c r="W180" s="3" t="s">
        <v>129</v>
      </c>
      <c r="X180" s="4"/>
      <c r="Y180" s="4"/>
      <c r="Z180" s="4"/>
      <c r="AA180" s="4"/>
    </row>
    <row r="181" spans="1:27" ht="46.5" customHeight="1" thickBot="1" x14ac:dyDescent="0.4">
      <c r="A181" s="5" t="s">
        <v>128</v>
      </c>
      <c r="B181" s="5" t="s">
        <v>63</v>
      </c>
      <c r="C181" s="5" t="s">
        <v>36</v>
      </c>
      <c r="D181" s="2">
        <v>37315</v>
      </c>
      <c r="E181" s="2">
        <v>1.57</v>
      </c>
      <c r="F181" s="2">
        <v>2.11</v>
      </c>
      <c r="G181" s="2">
        <v>2.0299999999999998</v>
      </c>
      <c r="H181" s="2">
        <v>9.61</v>
      </c>
      <c r="I181" s="2">
        <v>7.37</v>
      </c>
      <c r="J181" s="2">
        <v>7.56</v>
      </c>
      <c r="K181" s="2">
        <v>75</v>
      </c>
      <c r="L181" s="2">
        <v>40.07</v>
      </c>
      <c r="M181" s="2">
        <v>78.459999999999994</v>
      </c>
      <c r="N181" s="2">
        <v>43.93</v>
      </c>
      <c r="O181" s="2">
        <v>31.44</v>
      </c>
      <c r="P181" s="2">
        <v>78.63</v>
      </c>
      <c r="Q181" s="2">
        <v>44.02</v>
      </c>
      <c r="R181" s="2">
        <v>31.5</v>
      </c>
      <c r="S181" s="4">
        <f>VLOOKUP([1]Initial_Data8!C196,[1]Ratings_Numbers!$A$1:$B$21,2,FALSE)</f>
        <v>10</v>
      </c>
      <c r="T181" s="4">
        <v>10</v>
      </c>
      <c r="U181" s="4">
        <f t="shared" si="0"/>
        <v>0</v>
      </c>
      <c r="V181" s="3">
        <v>18855.778600000001</v>
      </c>
      <c r="W181" s="3" t="s">
        <v>129</v>
      </c>
      <c r="X181" s="4"/>
      <c r="Y181" s="4"/>
      <c r="Z181" s="4"/>
      <c r="AA181" s="4"/>
    </row>
    <row r="182" spans="1:27" ht="46.5" customHeight="1" thickBot="1" x14ac:dyDescent="0.4">
      <c r="A182" s="5" t="s">
        <v>128</v>
      </c>
      <c r="B182" s="5" t="s">
        <v>64</v>
      </c>
      <c r="C182" s="5" t="s">
        <v>36</v>
      </c>
      <c r="D182" s="2">
        <v>37407</v>
      </c>
      <c r="E182" s="2">
        <v>1.39</v>
      </c>
      <c r="F182" s="2">
        <v>1.83</v>
      </c>
      <c r="G182" s="2">
        <v>1.77</v>
      </c>
      <c r="H182" s="2">
        <v>11.19</v>
      </c>
      <c r="I182" s="2">
        <v>6.75</v>
      </c>
      <c r="J182" s="2">
        <v>9.01</v>
      </c>
      <c r="K182" s="2">
        <v>69</v>
      </c>
      <c r="L182" s="2">
        <v>40.68</v>
      </c>
      <c r="M182" s="2">
        <v>69.75</v>
      </c>
      <c r="N182" s="2">
        <v>40.67</v>
      </c>
      <c r="O182" s="2">
        <v>28.37</v>
      </c>
      <c r="P182" s="2">
        <v>71.510000000000005</v>
      </c>
      <c r="Q182" s="2">
        <v>41.69</v>
      </c>
      <c r="R182" s="2">
        <v>29.09</v>
      </c>
      <c r="S182" s="4">
        <f>VLOOKUP([1]Initial_Data8!C197,[1]Ratings_Numbers!$A$1:$B$21,2,FALSE)</f>
        <v>10</v>
      </c>
      <c r="T182" s="4">
        <v>10</v>
      </c>
      <c r="U182" s="4">
        <f t="shared" si="0"/>
        <v>0</v>
      </c>
      <c r="V182" s="3">
        <v>36396.304499999998</v>
      </c>
      <c r="W182" s="3" t="s">
        <v>129</v>
      </c>
      <c r="X182" s="4"/>
      <c r="Y182" s="4"/>
      <c r="Z182" s="4"/>
      <c r="AA182" s="4"/>
    </row>
    <row r="183" spans="1:27" ht="46.5" customHeight="1" thickBot="1" x14ac:dyDescent="0.4">
      <c r="A183" s="5" t="s">
        <v>128</v>
      </c>
      <c r="B183" s="5" t="s">
        <v>65</v>
      </c>
      <c r="C183" s="5" t="s">
        <v>36</v>
      </c>
      <c r="D183" s="2">
        <v>37711</v>
      </c>
      <c r="E183" s="2">
        <v>1.36</v>
      </c>
      <c r="F183" s="2">
        <v>1.79</v>
      </c>
      <c r="G183" s="2">
        <v>1.69</v>
      </c>
      <c r="H183" s="2">
        <v>9.14</v>
      </c>
      <c r="I183" s="2">
        <v>6.63</v>
      </c>
      <c r="J183" s="2">
        <v>7.77</v>
      </c>
      <c r="K183" s="2">
        <v>71</v>
      </c>
      <c r="L183" s="2">
        <v>41.97</v>
      </c>
      <c r="M183" s="2">
        <v>70.09</v>
      </c>
      <c r="N183" s="2">
        <v>41.03</v>
      </c>
      <c r="O183" s="2">
        <v>29.41</v>
      </c>
      <c r="P183" s="2">
        <v>70.8</v>
      </c>
      <c r="Q183" s="2">
        <v>41.45</v>
      </c>
      <c r="R183" s="2">
        <v>29.71</v>
      </c>
      <c r="S183" s="4">
        <f>VLOOKUP([1]Initial_Data8!C198,[1]Ratings_Numbers!$A$1:$B$21,2,FALSE)</f>
        <v>10</v>
      </c>
      <c r="T183" s="4">
        <v>13</v>
      </c>
      <c r="U183" s="4">
        <f t="shared" si="0"/>
        <v>0</v>
      </c>
      <c r="V183" s="3">
        <v>7825.2525999999998</v>
      </c>
      <c r="W183" s="3" t="s">
        <v>129</v>
      </c>
      <c r="X183" s="4"/>
      <c r="Y183" s="4"/>
      <c r="Z183" s="4"/>
      <c r="AA183" s="4"/>
    </row>
    <row r="184" spans="1:27" ht="46.5" customHeight="1" thickBot="1" x14ac:dyDescent="0.4">
      <c r="A184" s="5" t="s">
        <v>128</v>
      </c>
      <c r="B184" s="5" t="s">
        <v>66</v>
      </c>
      <c r="C184" s="5" t="s">
        <v>41</v>
      </c>
      <c r="D184" s="2">
        <v>37802</v>
      </c>
      <c r="E184" s="2">
        <v>1.5</v>
      </c>
      <c r="F184" s="2">
        <v>2.0699999999999998</v>
      </c>
      <c r="G184" s="2">
        <v>1.9</v>
      </c>
      <c r="H184" s="2">
        <v>4.6399999999999997</v>
      </c>
      <c r="I184" s="2">
        <v>1.93</v>
      </c>
      <c r="J184" s="2">
        <v>3</v>
      </c>
      <c r="K184" s="2">
        <v>73</v>
      </c>
      <c r="L184" s="2">
        <v>40.92</v>
      </c>
      <c r="M184" s="2">
        <v>72.790000000000006</v>
      </c>
      <c r="N184" s="2">
        <v>42.03</v>
      </c>
      <c r="O184" s="2">
        <v>29.79</v>
      </c>
      <c r="P184" s="2">
        <v>73.209999999999994</v>
      </c>
      <c r="Q184" s="2">
        <v>42.27</v>
      </c>
      <c r="R184" s="2">
        <v>29.96</v>
      </c>
      <c r="S184" s="4">
        <f>VLOOKUP([1]Initial_Data8!C199,[1]Ratings_Numbers!$A$1:$B$21,2,FALSE)</f>
        <v>13</v>
      </c>
      <c r="T184" s="4">
        <v>13</v>
      </c>
      <c r="U184" s="4">
        <f t="shared" si="0"/>
        <v>3</v>
      </c>
      <c r="V184" s="3">
        <v>6025.7327999999998</v>
      </c>
      <c r="W184" s="3" t="s">
        <v>129</v>
      </c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67</v>
      </c>
      <c r="C185" s="5" t="s">
        <v>41</v>
      </c>
      <c r="D185" s="2">
        <v>37894</v>
      </c>
      <c r="E185" s="2">
        <v>1.97</v>
      </c>
      <c r="F185" s="2">
        <v>2.86</v>
      </c>
      <c r="G185" s="2">
        <v>2.64</v>
      </c>
      <c r="H185" s="2">
        <v>1.85</v>
      </c>
      <c r="I185" s="2">
        <v>-0.14000000000000001</v>
      </c>
      <c r="J185" s="2">
        <v>0.32</v>
      </c>
      <c r="K185" s="2">
        <v>73</v>
      </c>
      <c r="L185" s="2">
        <v>39.119999999999997</v>
      </c>
      <c r="M185" s="2">
        <v>76.48</v>
      </c>
      <c r="N185" s="2">
        <v>43.23</v>
      </c>
      <c r="O185" s="2">
        <v>29.92</v>
      </c>
      <c r="P185" s="2">
        <v>76.92</v>
      </c>
      <c r="Q185" s="2">
        <v>43.48</v>
      </c>
      <c r="R185" s="2">
        <v>30.09</v>
      </c>
      <c r="S185" s="4">
        <f>VLOOKUP([1]Initial_Data8!C200,[1]Ratings_Numbers!$A$1:$B$21,2,FALSE)</f>
        <v>13</v>
      </c>
      <c r="T185" s="4">
        <v>16</v>
      </c>
      <c r="U185" s="4">
        <f t="shared" si="0"/>
        <v>0</v>
      </c>
      <c r="V185" s="3">
        <v>6716.9733999999999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72</v>
      </c>
      <c r="C186" s="5" t="s">
        <v>47</v>
      </c>
      <c r="D186" s="2">
        <v>38352</v>
      </c>
      <c r="E186" s="2">
        <v>7.85</v>
      </c>
      <c r="F186" s="2">
        <v>55.45</v>
      </c>
      <c r="G186" s="2">
        <v>45.81</v>
      </c>
      <c r="H186" s="2">
        <v>1.84</v>
      </c>
      <c r="I186" s="2">
        <v>0.79</v>
      </c>
      <c r="J186" s="2">
        <v>0.76</v>
      </c>
      <c r="K186" s="2">
        <v>92</v>
      </c>
      <c r="L186" s="2">
        <v>16.850000000000001</v>
      </c>
      <c r="M186" s="2">
        <v>258.68</v>
      </c>
      <c r="N186" s="2">
        <v>71.64</v>
      </c>
      <c r="O186" s="2">
        <v>43.6</v>
      </c>
      <c r="P186" s="2">
        <v>261.08999999999997</v>
      </c>
      <c r="Q186" s="2">
        <v>72.31</v>
      </c>
      <c r="R186" s="2">
        <v>44</v>
      </c>
      <c r="S186" s="4">
        <f>VLOOKUP([1]Initial_Data8!C201,[1]Ratings_Numbers!$A$1:$B$21,2,FALSE)</f>
        <v>16</v>
      </c>
      <c r="T186" s="4">
        <v>16</v>
      </c>
      <c r="U186" s="4">
        <f t="shared" si="0"/>
        <v>3</v>
      </c>
      <c r="V186" s="3">
        <v>5130.2512999999999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73</v>
      </c>
      <c r="C187" s="5" t="s">
        <v>47</v>
      </c>
      <c r="D187" s="2">
        <v>38442</v>
      </c>
      <c r="E187" s="2">
        <v>7.14</v>
      </c>
      <c r="F187" s="2">
        <v>81.37</v>
      </c>
      <c r="G187" s="2">
        <v>54.1</v>
      </c>
      <c r="H187" s="2">
        <v>2.2400000000000002</v>
      </c>
      <c r="I187" s="2">
        <v>1.29</v>
      </c>
      <c r="J187" s="2">
        <v>1.29</v>
      </c>
      <c r="K187" s="2">
        <v>101</v>
      </c>
      <c r="L187" s="2">
        <v>17.2</v>
      </c>
      <c r="M187" s="2">
        <v>272.17</v>
      </c>
      <c r="N187" s="2">
        <v>72.92</v>
      </c>
      <c r="O187" s="2">
        <v>46.81</v>
      </c>
      <c r="P187" s="2">
        <v>273.25</v>
      </c>
      <c r="Q187" s="2">
        <v>73.209999999999994</v>
      </c>
      <c r="R187" s="2">
        <v>47</v>
      </c>
      <c r="S187" s="4">
        <f>VLOOKUP([1]Initial_Data8!C202,[1]Ratings_Numbers!$A$1:$B$21,2,FALSE)</f>
        <v>16</v>
      </c>
      <c r="T187" s="4">
        <v>16</v>
      </c>
      <c r="U187" s="4">
        <f t="shared" si="0"/>
        <v>0</v>
      </c>
      <c r="V187" s="3">
        <v>5402.5429000000004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122</v>
      </c>
      <c r="C188" s="5" t="s">
        <v>47</v>
      </c>
      <c r="D188" s="2">
        <v>38533</v>
      </c>
      <c r="E188" s="2">
        <v>4.7300000000000004</v>
      </c>
      <c r="F188" s="2">
        <v>15.7</v>
      </c>
      <c r="G188" s="2">
        <v>10.25</v>
      </c>
      <c r="H188" s="2">
        <v>1.35</v>
      </c>
      <c r="I188" s="2">
        <v>-0.5</v>
      </c>
      <c r="J188" s="2">
        <v>0.73</v>
      </c>
      <c r="K188" s="2">
        <v>102</v>
      </c>
      <c r="L188" s="2">
        <v>17.11</v>
      </c>
      <c r="M188" s="2">
        <v>272.58999999999997</v>
      </c>
      <c r="N188" s="2">
        <v>72.94</v>
      </c>
      <c r="O188" s="2">
        <v>46.63</v>
      </c>
      <c r="P188" s="2">
        <v>273.73</v>
      </c>
      <c r="Q188" s="2">
        <v>73.239999999999995</v>
      </c>
      <c r="R188" s="2">
        <v>46.83</v>
      </c>
      <c r="S188" s="4">
        <f>VLOOKUP([1]Initial_Data8!C203,[1]Ratings_Numbers!$A$1:$B$21,2,FALSE)</f>
        <v>16</v>
      </c>
      <c r="T188" s="4">
        <v>16</v>
      </c>
      <c r="U188" s="4">
        <f t="shared" si="0"/>
        <v>0</v>
      </c>
      <c r="V188" s="3">
        <v>5739.9970000000003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123</v>
      </c>
      <c r="C189" s="5" t="s">
        <v>47</v>
      </c>
      <c r="D189" s="2">
        <v>38625</v>
      </c>
      <c r="E189" s="2">
        <v>5.16</v>
      </c>
      <c r="F189" s="2">
        <v>17.149999999999999</v>
      </c>
      <c r="G189" s="2">
        <v>11.64</v>
      </c>
      <c r="H189" s="2">
        <v>0.97</v>
      </c>
      <c r="I189" s="2">
        <v>0.23</v>
      </c>
      <c r="J189" s="2">
        <v>0.06</v>
      </c>
      <c r="K189" s="2">
        <v>101</v>
      </c>
      <c r="L189" s="2">
        <v>13.68</v>
      </c>
      <c r="M189" s="2">
        <v>350.92</v>
      </c>
      <c r="N189" s="2">
        <v>77.569999999999993</v>
      </c>
      <c r="O189" s="2">
        <v>47.99</v>
      </c>
      <c r="P189" s="2">
        <v>352.38</v>
      </c>
      <c r="Q189" s="2">
        <v>77.89</v>
      </c>
      <c r="R189" s="2">
        <v>48.19</v>
      </c>
      <c r="S189" s="4">
        <f>VLOOKUP([1]Initial_Data8!C204,[1]Ratings_Numbers!$A$1:$B$21,2,FALSE)</f>
        <v>16</v>
      </c>
      <c r="T189" s="4">
        <v>16</v>
      </c>
      <c r="U189" s="4">
        <f t="shared" si="0"/>
        <v>0</v>
      </c>
      <c r="V189" s="3">
        <v>5271.4294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124</v>
      </c>
      <c r="C190" s="5" t="s">
        <v>47</v>
      </c>
      <c r="D190" s="2">
        <v>38717</v>
      </c>
      <c r="E190" s="2">
        <v>5.85</v>
      </c>
      <c r="F190" s="2">
        <v>18.98</v>
      </c>
      <c r="G190" s="2">
        <v>13.54</v>
      </c>
      <c r="H190" s="2">
        <v>1.23</v>
      </c>
      <c r="I190" s="2">
        <v>-0.45</v>
      </c>
      <c r="J190" s="2">
        <v>0.43</v>
      </c>
      <c r="K190" s="2">
        <v>100</v>
      </c>
      <c r="L190" s="2">
        <v>10.41</v>
      </c>
      <c r="M190" s="2">
        <v>468.56</v>
      </c>
      <c r="N190" s="2">
        <v>82.14</v>
      </c>
      <c r="O190" s="2">
        <v>48.76</v>
      </c>
      <c r="P190" s="2">
        <v>470.42</v>
      </c>
      <c r="Q190" s="2">
        <v>82.47</v>
      </c>
      <c r="R190" s="2">
        <v>48.95</v>
      </c>
      <c r="S190" s="4">
        <f>VLOOKUP([1]Initial_Data8!C205,[1]Ratings_Numbers!$A$1:$B$21,2,FALSE)</f>
        <v>16</v>
      </c>
      <c r="T190" s="4">
        <v>16</v>
      </c>
      <c r="U190" s="4">
        <f t="shared" si="0"/>
        <v>0</v>
      </c>
      <c r="V190" s="3">
        <v>3597.9785999999999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125</v>
      </c>
      <c r="C191" s="5" t="s">
        <v>47</v>
      </c>
      <c r="D191" s="2">
        <v>38807</v>
      </c>
      <c r="E191" s="2">
        <v>6.54</v>
      </c>
      <c r="F191" s="2">
        <v>18.62</v>
      </c>
      <c r="G191" s="2">
        <v>14.8</v>
      </c>
      <c r="H191" s="2">
        <v>2.21</v>
      </c>
      <c r="I191" s="2">
        <v>1.07</v>
      </c>
      <c r="J191" s="2">
        <v>1.32</v>
      </c>
      <c r="K191" s="2">
        <v>102</v>
      </c>
      <c r="L191" s="2">
        <v>11.77</v>
      </c>
      <c r="M191" s="2">
        <v>435.4</v>
      </c>
      <c r="N191" s="2">
        <v>81.06</v>
      </c>
      <c r="O191" s="2">
        <v>51.25</v>
      </c>
      <c r="P191" s="2">
        <v>437.12</v>
      </c>
      <c r="Q191" s="2">
        <v>81.38</v>
      </c>
      <c r="R191" s="2">
        <v>51.45</v>
      </c>
      <c r="S191" s="4">
        <f>VLOOKUP([1]Initial_Data8!C206,[1]Ratings_Numbers!$A$1:$B$21,2,FALSE)</f>
        <v>16</v>
      </c>
      <c r="T191" s="4">
        <v>16</v>
      </c>
      <c r="U191" s="4">
        <f t="shared" si="0"/>
        <v>0</v>
      </c>
      <c r="V191" s="3">
        <v>3471.98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74</v>
      </c>
      <c r="C192" s="5" t="s">
        <v>47</v>
      </c>
      <c r="D192" s="2">
        <v>38898</v>
      </c>
      <c r="E192" s="2">
        <v>6.53</v>
      </c>
      <c r="F192" s="2">
        <v>15.45</v>
      </c>
      <c r="G192" s="2">
        <v>13.59</v>
      </c>
      <c r="H192" s="2">
        <v>1.99</v>
      </c>
      <c r="I192" s="2">
        <v>0.77</v>
      </c>
      <c r="J192" s="2">
        <v>1.26</v>
      </c>
      <c r="K192" s="2">
        <v>101</v>
      </c>
      <c r="L192" s="2">
        <v>7.68</v>
      </c>
      <c r="M192" s="2">
        <v>677.09</v>
      </c>
      <c r="N192" s="2">
        <v>86.83</v>
      </c>
      <c r="O192" s="2">
        <v>52.03</v>
      </c>
      <c r="P192" s="2">
        <v>679.77</v>
      </c>
      <c r="Q192" s="2">
        <v>87.18</v>
      </c>
      <c r="R192" s="2">
        <v>52.24</v>
      </c>
      <c r="S192" s="4">
        <f>VLOOKUP([1]Initial_Data8!C207,[1]Ratings_Numbers!$A$1:$B$21,2,FALSE)</f>
        <v>16</v>
      </c>
      <c r="T192" s="4">
        <v>17</v>
      </c>
      <c r="U192" s="4">
        <f t="shared" si="0"/>
        <v>0</v>
      </c>
      <c r="V192" s="3">
        <v>3285.1649000000002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75</v>
      </c>
      <c r="C193" s="5" t="s">
        <v>49</v>
      </c>
      <c r="D193" s="2">
        <v>38990</v>
      </c>
      <c r="E193" s="2">
        <v>6.01</v>
      </c>
      <c r="F193" s="2">
        <v>14.23</v>
      </c>
      <c r="G193" s="2">
        <v>11.79</v>
      </c>
      <c r="H193" s="2">
        <v>1.08</v>
      </c>
      <c r="I193" s="2">
        <v>0.08</v>
      </c>
      <c r="J193" s="2">
        <v>0.31</v>
      </c>
      <c r="K193" s="2">
        <v>104</v>
      </c>
      <c r="L193" s="2">
        <v>6.98</v>
      </c>
      <c r="M193" s="2">
        <v>754.2</v>
      </c>
      <c r="N193" s="2">
        <v>87.68</v>
      </c>
      <c r="O193" s="2">
        <v>52.63</v>
      </c>
      <c r="P193" s="2">
        <v>760.22</v>
      </c>
      <c r="Q193" s="2">
        <v>88.38</v>
      </c>
      <c r="R193" s="2">
        <v>53.05</v>
      </c>
      <c r="S193" s="4">
        <f>VLOOKUP([1]Initial_Data8!C208,[1]Ratings_Numbers!$A$1:$B$21,2,FALSE)</f>
        <v>17</v>
      </c>
      <c r="T193" s="4">
        <v>17</v>
      </c>
      <c r="U193" s="4">
        <f t="shared" si="0"/>
        <v>1</v>
      </c>
      <c r="V193" s="3">
        <v>3836.5203999999999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76</v>
      </c>
      <c r="C194" s="5" t="s">
        <v>49</v>
      </c>
      <c r="D194" s="2">
        <v>39082</v>
      </c>
      <c r="E194" s="2">
        <v>5.73</v>
      </c>
      <c r="F194" s="2">
        <v>13.51</v>
      </c>
      <c r="G194" s="2">
        <v>11.18</v>
      </c>
      <c r="H194" s="2">
        <v>1.5</v>
      </c>
      <c r="I194" s="2">
        <v>-1.61</v>
      </c>
      <c r="J194" s="2">
        <v>0.59</v>
      </c>
      <c r="K194" s="2">
        <v>102</v>
      </c>
      <c r="L194" s="2">
        <v>3.09</v>
      </c>
      <c r="M194" s="2">
        <v>1803.03</v>
      </c>
      <c r="N194" s="2">
        <v>94.33</v>
      </c>
      <c r="O194" s="2">
        <v>55.74</v>
      </c>
      <c r="P194" s="2">
        <v>1811.36</v>
      </c>
      <c r="Q194" s="2">
        <v>94.77</v>
      </c>
      <c r="R194" s="2">
        <v>56</v>
      </c>
      <c r="S194" s="4">
        <f>VLOOKUP([1]Initial_Data8!C209,[1]Ratings_Numbers!$A$1:$B$21,2,FALSE)</f>
        <v>17</v>
      </c>
      <c r="T194" s="4">
        <v>17</v>
      </c>
      <c r="U194" s="4">
        <f t="shared" si="0"/>
        <v>0</v>
      </c>
      <c r="V194" s="3">
        <v>3286.9474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77</v>
      </c>
      <c r="C195" s="5" t="s">
        <v>49</v>
      </c>
      <c r="D195" s="2">
        <v>39172</v>
      </c>
      <c r="E195" s="2">
        <v>6.31</v>
      </c>
      <c r="F195" s="2">
        <v>14.77</v>
      </c>
      <c r="G195" s="2">
        <v>12.85</v>
      </c>
      <c r="H195" s="2">
        <v>1.85</v>
      </c>
      <c r="I195" s="2">
        <v>0.9</v>
      </c>
      <c r="J195" s="2">
        <v>1</v>
      </c>
      <c r="K195" s="2">
        <v>105</v>
      </c>
      <c r="L195" s="2">
        <v>2.02</v>
      </c>
      <c r="M195" s="2">
        <v>2851.5</v>
      </c>
      <c r="N195" s="2">
        <v>96.18</v>
      </c>
      <c r="O195" s="2">
        <v>57.55</v>
      </c>
      <c r="P195" s="2">
        <v>2864.67</v>
      </c>
      <c r="Q195" s="2">
        <v>96.63</v>
      </c>
      <c r="R195" s="2">
        <v>57.81</v>
      </c>
      <c r="S195" s="4">
        <f>VLOOKUP([1]Initial_Data8!C210,[1]Ratings_Numbers!$A$1:$B$21,2,FALSE)</f>
        <v>17</v>
      </c>
      <c r="T195" s="4">
        <v>17</v>
      </c>
      <c r="U195" s="4">
        <f t="shared" si="0"/>
        <v>0</v>
      </c>
      <c r="V195" s="3">
        <v>3041.4863999999998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78</v>
      </c>
      <c r="C196" s="5" t="s">
        <v>49</v>
      </c>
      <c r="D196" s="2">
        <v>39263</v>
      </c>
      <c r="E196" s="2">
        <v>6.66</v>
      </c>
      <c r="F196" s="2">
        <v>17.86</v>
      </c>
      <c r="G196" s="2">
        <v>15.19</v>
      </c>
      <c r="H196" s="2">
        <v>1.45</v>
      </c>
      <c r="I196" s="2">
        <v>0.08</v>
      </c>
      <c r="J196" s="2">
        <v>0.68</v>
      </c>
      <c r="K196" s="2">
        <v>105</v>
      </c>
      <c r="L196" s="2">
        <v>1.81</v>
      </c>
      <c r="M196" s="2">
        <v>3197.32</v>
      </c>
      <c r="N196" s="2">
        <v>96.53</v>
      </c>
      <c r="O196" s="2">
        <v>57.72</v>
      </c>
      <c r="P196" s="2">
        <v>3212.08</v>
      </c>
      <c r="Q196" s="2">
        <v>96.98</v>
      </c>
      <c r="R196" s="2">
        <v>57.99</v>
      </c>
      <c r="S196" s="4">
        <f>VLOOKUP([1]Initial_Data8!C211,[1]Ratings_Numbers!$A$1:$B$21,2,FALSE)</f>
        <v>17</v>
      </c>
      <c r="T196" s="4">
        <v>17</v>
      </c>
      <c r="U196" s="4">
        <f t="shared" si="0"/>
        <v>0</v>
      </c>
      <c r="V196" s="3">
        <v>3082.1073999999999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79</v>
      </c>
      <c r="C197" s="5" t="s">
        <v>49</v>
      </c>
      <c r="D197" s="2">
        <v>39355</v>
      </c>
      <c r="E197" s="2">
        <v>6.16</v>
      </c>
      <c r="F197" s="2">
        <v>15.09</v>
      </c>
      <c r="G197" s="2">
        <v>12.91</v>
      </c>
      <c r="H197" s="2">
        <v>1.55</v>
      </c>
      <c r="I197" s="2">
        <v>0</v>
      </c>
      <c r="J197" s="2">
        <v>0.76</v>
      </c>
      <c r="K197" s="2">
        <v>105</v>
      </c>
      <c r="L197" s="2">
        <v>1.23</v>
      </c>
      <c r="M197" s="2">
        <v>4718.8100000000004</v>
      </c>
      <c r="N197" s="2">
        <v>97.9</v>
      </c>
      <c r="O197" s="2">
        <v>57.87</v>
      </c>
      <c r="P197" s="2">
        <v>4719.8</v>
      </c>
      <c r="Q197" s="2">
        <v>97.93</v>
      </c>
      <c r="R197" s="2">
        <v>57.89</v>
      </c>
      <c r="S197" s="4">
        <f>VLOOKUP([1]Initial_Data8!C212,[1]Ratings_Numbers!$A$1:$B$21,2,FALSE)</f>
        <v>17</v>
      </c>
      <c r="T197" s="4">
        <v>17</v>
      </c>
      <c r="U197" s="4">
        <f t="shared" si="0"/>
        <v>0</v>
      </c>
      <c r="V197" s="3">
        <v>1592.9525000000001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105</v>
      </c>
      <c r="C198" s="5" t="s">
        <v>49</v>
      </c>
      <c r="D198" s="2">
        <v>39447</v>
      </c>
      <c r="E198" s="2">
        <v>6.21</v>
      </c>
      <c r="F198" s="2">
        <v>14.59</v>
      </c>
      <c r="G198" s="2">
        <v>12.78</v>
      </c>
      <c r="H198" s="2">
        <v>1.58</v>
      </c>
      <c r="I198" s="2">
        <v>-1.05</v>
      </c>
      <c r="J198" s="2">
        <v>0.68</v>
      </c>
      <c r="K198" s="2">
        <v>104</v>
      </c>
      <c r="L198" s="2">
        <v>0.64</v>
      </c>
      <c r="M198" s="2">
        <v>8835.19</v>
      </c>
      <c r="N198" s="2">
        <v>98.86</v>
      </c>
      <c r="O198" s="2">
        <v>56.84</v>
      </c>
      <c r="P198" s="2">
        <v>8837.0400000000009</v>
      </c>
      <c r="Q198" s="2">
        <v>98.88</v>
      </c>
      <c r="R198" s="2">
        <v>56.86</v>
      </c>
      <c r="S198" s="4">
        <f>VLOOKUP([1]Initial_Data8!C213,[1]Ratings_Numbers!$A$1:$B$21,2,FALSE)</f>
        <v>17</v>
      </c>
      <c r="T198" s="4">
        <v>17</v>
      </c>
      <c r="U198" s="4">
        <f t="shared" si="0"/>
        <v>0</v>
      </c>
      <c r="V198" s="3">
        <v>2409.8453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106</v>
      </c>
      <c r="C199" s="5" t="s">
        <v>49</v>
      </c>
      <c r="D199" s="2">
        <v>39538</v>
      </c>
      <c r="E199" s="2">
        <v>6.46</v>
      </c>
      <c r="F199" s="2">
        <v>13.76</v>
      </c>
      <c r="G199" s="2">
        <v>12.92</v>
      </c>
      <c r="H199" s="2">
        <v>2.0699999999999998</v>
      </c>
      <c r="I199" s="2">
        <v>0.54</v>
      </c>
      <c r="J199" s="2">
        <v>1.2</v>
      </c>
      <c r="K199" s="2">
        <v>104</v>
      </c>
      <c r="L199" s="2">
        <v>0.39</v>
      </c>
      <c r="M199" s="2">
        <v>14915.63</v>
      </c>
      <c r="N199" s="2">
        <v>99.29</v>
      </c>
      <c r="O199" s="2">
        <v>58.39</v>
      </c>
      <c r="P199" s="2">
        <v>14921.88</v>
      </c>
      <c r="Q199" s="2">
        <v>99.33</v>
      </c>
      <c r="R199" s="2">
        <v>58.42</v>
      </c>
      <c r="S199" s="4">
        <f>VLOOKUP([1]Initial_Data8!C214,[1]Ratings_Numbers!$A$1:$B$21,2,FALSE)</f>
        <v>17</v>
      </c>
      <c r="T199" s="4">
        <v>17</v>
      </c>
      <c r="U199" s="4">
        <f t="shared" si="0"/>
        <v>0</v>
      </c>
      <c r="V199" s="3">
        <v>2695.0203000000001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107</v>
      </c>
      <c r="C200" s="5" t="s">
        <v>49</v>
      </c>
      <c r="D200" s="2">
        <v>39629</v>
      </c>
      <c r="E200" s="2">
        <v>6.23</v>
      </c>
      <c r="F200" s="2">
        <v>13.81</v>
      </c>
      <c r="G200" s="2">
        <v>12.77</v>
      </c>
      <c r="H200" s="2">
        <v>1.64</v>
      </c>
      <c r="I200" s="2">
        <v>0.36</v>
      </c>
      <c r="J200" s="2">
        <v>0.69</v>
      </c>
      <c r="K200" s="2">
        <v>102</v>
      </c>
      <c r="L200" s="2">
        <v>0.35</v>
      </c>
      <c r="M200" s="2">
        <v>16465.52</v>
      </c>
      <c r="N200" s="2">
        <v>99.35</v>
      </c>
      <c r="O200" s="2">
        <v>57.93</v>
      </c>
      <c r="P200" s="2">
        <v>16472.41</v>
      </c>
      <c r="Q200" s="2">
        <v>99.4</v>
      </c>
      <c r="R200" s="2">
        <v>57.95</v>
      </c>
      <c r="S200" s="4">
        <f>VLOOKUP([1]Initial_Data8!C215,[1]Ratings_Numbers!$A$1:$B$21,2,FALSE)</f>
        <v>17</v>
      </c>
      <c r="T200" s="4">
        <v>17</v>
      </c>
      <c r="U200" s="4">
        <f t="shared" si="0"/>
        <v>0</v>
      </c>
      <c r="V200" s="3">
        <v>2649.2455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108</v>
      </c>
      <c r="C201" s="5" t="s">
        <v>49</v>
      </c>
      <c r="D201" s="2">
        <v>39721</v>
      </c>
      <c r="E201" s="2">
        <v>6.01</v>
      </c>
      <c r="F201" s="2">
        <v>14.39</v>
      </c>
      <c r="G201" s="2">
        <v>12.71</v>
      </c>
      <c r="H201" s="2">
        <v>1.47</v>
      </c>
      <c r="I201" s="2">
        <v>0.45</v>
      </c>
      <c r="J201" s="2">
        <v>0.62</v>
      </c>
      <c r="K201" s="2">
        <v>106</v>
      </c>
      <c r="L201" s="2">
        <v>1.64</v>
      </c>
      <c r="M201" s="2">
        <v>3512.5</v>
      </c>
      <c r="N201" s="2">
        <v>97.19</v>
      </c>
      <c r="O201" s="2">
        <v>57.6</v>
      </c>
      <c r="P201" s="2">
        <v>3513.97</v>
      </c>
      <c r="Q201" s="2">
        <v>97.23</v>
      </c>
      <c r="R201" s="2">
        <v>57.62</v>
      </c>
      <c r="S201" s="4">
        <f>VLOOKUP([1]Initial_Data8!C216,[1]Ratings_Numbers!$A$1:$B$21,2,FALSE)</f>
        <v>17</v>
      </c>
      <c r="T201" s="4">
        <v>17</v>
      </c>
      <c r="U201" s="4">
        <f t="shared" si="0"/>
        <v>0</v>
      </c>
      <c r="V201" s="3">
        <v>2647.2833999999998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80</v>
      </c>
      <c r="C202" s="5" t="s">
        <v>49</v>
      </c>
      <c r="D202" s="2">
        <v>39813</v>
      </c>
      <c r="E202" s="2">
        <v>5.74</v>
      </c>
      <c r="F202" s="2">
        <v>12.88</v>
      </c>
      <c r="G202" s="2">
        <v>11.47</v>
      </c>
      <c r="H202" s="2">
        <v>1.92</v>
      </c>
      <c r="I202" s="2">
        <v>0.7</v>
      </c>
      <c r="J202" s="2">
        <v>1.04</v>
      </c>
      <c r="K202" s="2">
        <v>106</v>
      </c>
      <c r="L202" s="2">
        <v>1.26</v>
      </c>
      <c r="M202" s="2">
        <v>3250.34</v>
      </c>
      <c r="N202" s="2">
        <v>96.98</v>
      </c>
      <c r="O202" s="2">
        <v>58.45</v>
      </c>
      <c r="P202" s="2">
        <v>3251.7</v>
      </c>
      <c r="Q202" s="2">
        <v>97.02</v>
      </c>
      <c r="R202" s="2">
        <v>58.48</v>
      </c>
      <c r="S202" s="4">
        <f>VLOOKUP([1]Initial_Data8!C217,[1]Ratings_Numbers!$A$1:$B$21,2,FALSE)</f>
        <v>17</v>
      </c>
      <c r="T202" s="4">
        <v>17</v>
      </c>
      <c r="U202" s="4">
        <f t="shared" si="0"/>
        <v>0</v>
      </c>
      <c r="V202" s="3">
        <v>548.74890000000005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81</v>
      </c>
      <c r="C203" s="5" t="s">
        <v>49</v>
      </c>
      <c r="D203" s="2">
        <v>39903</v>
      </c>
      <c r="E203" s="2">
        <v>4.9800000000000004</v>
      </c>
      <c r="F203" s="2">
        <v>11</v>
      </c>
      <c r="G203" s="2">
        <v>9.44</v>
      </c>
      <c r="H203" s="2">
        <v>2.4700000000000002</v>
      </c>
      <c r="I203" s="2">
        <v>1.55</v>
      </c>
      <c r="J203" s="2">
        <v>1.6</v>
      </c>
      <c r="K203" s="2">
        <v>110</v>
      </c>
      <c r="L203" s="2">
        <v>3.6</v>
      </c>
      <c r="M203" s="2">
        <v>1372.49</v>
      </c>
      <c r="N203" s="2">
        <v>93.17</v>
      </c>
      <c r="O203" s="2">
        <v>57.33</v>
      </c>
      <c r="P203" s="2">
        <v>1373.08</v>
      </c>
      <c r="Q203" s="2">
        <v>93.21</v>
      </c>
      <c r="R203" s="2">
        <v>57.35</v>
      </c>
      <c r="S203" s="4">
        <f>VLOOKUP([1]Initial_Data8!C218,[1]Ratings_Numbers!$A$1:$B$21,2,FALSE)</f>
        <v>17</v>
      </c>
      <c r="T203" s="4">
        <v>18</v>
      </c>
      <c r="U203" s="4">
        <f t="shared" si="0"/>
        <v>0</v>
      </c>
      <c r="V203" s="3">
        <v>556.71879999999999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82</v>
      </c>
      <c r="C204" s="5" t="s">
        <v>50</v>
      </c>
      <c r="D204" s="2">
        <v>39994</v>
      </c>
      <c r="E204" s="2">
        <v>4.45</v>
      </c>
      <c r="F204" s="2">
        <v>9.44</v>
      </c>
      <c r="G204" s="2">
        <v>7.88</v>
      </c>
      <c r="H204" s="2">
        <v>1.96</v>
      </c>
      <c r="I204" s="2">
        <v>1.24</v>
      </c>
      <c r="J204" s="2">
        <v>1.1499999999999999</v>
      </c>
      <c r="K204" s="2">
        <v>120</v>
      </c>
      <c r="L204" s="2">
        <v>3.61</v>
      </c>
      <c r="M204" s="2">
        <v>1388.59</v>
      </c>
      <c r="N204" s="2">
        <v>93.24</v>
      </c>
      <c r="O204" s="2">
        <v>58.32</v>
      </c>
      <c r="P204" s="2">
        <v>1389.19</v>
      </c>
      <c r="Q204" s="2">
        <v>93.28</v>
      </c>
      <c r="R204" s="2">
        <v>58.35</v>
      </c>
      <c r="S204" s="4">
        <f>VLOOKUP([1]Initial_Data8!C219,[1]Ratings_Numbers!$A$1:$B$21,2,FALSE)</f>
        <v>18</v>
      </c>
      <c r="T204" s="4">
        <v>18</v>
      </c>
      <c r="U204" s="4">
        <f t="shared" si="0"/>
        <v>1</v>
      </c>
      <c r="V204" s="3">
        <v>1355.9011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83</v>
      </c>
      <c r="C205" s="5" t="s">
        <v>50</v>
      </c>
      <c r="D205" s="2">
        <v>40086</v>
      </c>
      <c r="E205" s="2">
        <v>3.74</v>
      </c>
      <c r="F205" s="2">
        <v>7.66</v>
      </c>
      <c r="G205" s="2">
        <v>6.32</v>
      </c>
      <c r="H205" s="2">
        <v>2.0499999999999998</v>
      </c>
      <c r="I205" s="2">
        <v>1.24</v>
      </c>
      <c r="J205" s="2">
        <v>1.19</v>
      </c>
      <c r="K205" s="2">
        <v>112</v>
      </c>
      <c r="L205" s="2">
        <v>3.71</v>
      </c>
      <c r="M205" s="2">
        <v>634.03</v>
      </c>
      <c r="N205" s="2">
        <v>86.34</v>
      </c>
      <c r="O205" s="2">
        <v>54.18</v>
      </c>
      <c r="P205" s="2">
        <v>634.32000000000005</v>
      </c>
      <c r="Q205" s="2">
        <v>86.38</v>
      </c>
      <c r="R205" s="2">
        <v>54.2</v>
      </c>
      <c r="S205" s="4">
        <f>VLOOKUP([1]Initial_Data8!C220,[1]Ratings_Numbers!$A$1:$B$21,2,FALSE)</f>
        <v>18</v>
      </c>
      <c r="T205" s="4">
        <v>18</v>
      </c>
      <c r="U205" s="4">
        <f t="shared" si="0"/>
        <v>0</v>
      </c>
      <c r="V205" s="3">
        <v>2828.8679999999999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84</v>
      </c>
      <c r="C206" s="5" t="s">
        <v>50</v>
      </c>
      <c r="D206" s="2">
        <v>40178</v>
      </c>
      <c r="E206" s="2">
        <v>3.87</v>
      </c>
      <c r="F206" s="2">
        <v>7.94</v>
      </c>
      <c r="G206" s="2">
        <v>6.64</v>
      </c>
      <c r="H206" s="2">
        <v>1.81</v>
      </c>
      <c r="I206" s="2">
        <v>-0.06</v>
      </c>
      <c r="J206" s="2">
        <v>0.88</v>
      </c>
      <c r="K206" s="2">
        <v>103</v>
      </c>
      <c r="L206" s="2">
        <v>3.92</v>
      </c>
      <c r="M206" s="2">
        <v>612.91</v>
      </c>
      <c r="N206" s="2">
        <v>85.94</v>
      </c>
      <c r="O206" s="2">
        <v>53.72</v>
      </c>
      <c r="P206" s="2">
        <v>613.20000000000005</v>
      </c>
      <c r="Q206" s="2">
        <v>85.98</v>
      </c>
      <c r="R206" s="2">
        <v>53.74</v>
      </c>
      <c r="S206" s="4">
        <f>VLOOKUP([1]Initial_Data8!C221,[1]Ratings_Numbers!$A$1:$B$21,2,FALSE)</f>
        <v>18</v>
      </c>
      <c r="T206" s="4">
        <v>18</v>
      </c>
      <c r="U206" s="4">
        <f t="shared" si="0"/>
        <v>0</v>
      </c>
      <c r="V206" s="3">
        <v>2593.3175999999999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85</v>
      </c>
      <c r="C207" s="5" t="s">
        <v>50</v>
      </c>
      <c r="D207" s="2">
        <v>40268</v>
      </c>
      <c r="E207" s="2">
        <v>3.89</v>
      </c>
      <c r="F207" s="2">
        <v>7.59</v>
      </c>
      <c r="G207" s="2">
        <v>6.54</v>
      </c>
      <c r="H207" s="2">
        <v>2.72</v>
      </c>
      <c r="I207" s="2">
        <v>1.95</v>
      </c>
      <c r="J207" s="2">
        <v>1.84</v>
      </c>
      <c r="K207" s="2">
        <v>109</v>
      </c>
      <c r="L207" s="2">
        <v>5.18</v>
      </c>
      <c r="M207" s="2">
        <v>539.95000000000005</v>
      </c>
      <c r="N207" s="2">
        <v>84.34</v>
      </c>
      <c r="O207" s="2">
        <v>54.65</v>
      </c>
      <c r="P207" s="2">
        <v>540.20000000000005</v>
      </c>
      <c r="Q207" s="2">
        <v>84.38</v>
      </c>
      <c r="R207" s="2">
        <v>54.68</v>
      </c>
      <c r="S207" s="4">
        <f>VLOOKUP([1]Initial_Data8!C222,[1]Ratings_Numbers!$A$1:$B$21,2,FALSE)</f>
        <v>18</v>
      </c>
      <c r="T207" s="4">
        <v>16</v>
      </c>
      <c r="U207" s="4">
        <f t="shared" si="0"/>
        <v>0</v>
      </c>
      <c r="V207" s="3">
        <v>2768.8631999999998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109</v>
      </c>
      <c r="C208" s="5" t="s">
        <v>47</v>
      </c>
      <c r="D208" s="2">
        <v>40359</v>
      </c>
      <c r="E208" s="2">
        <v>3.63</v>
      </c>
      <c r="F208" s="2">
        <v>7.17</v>
      </c>
      <c r="G208" s="2">
        <v>5.97</v>
      </c>
      <c r="H208" s="2">
        <v>2.5</v>
      </c>
      <c r="I208" s="2">
        <v>1.79</v>
      </c>
      <c r="J208" s="2">
        <v>1.6</v>
      </c>
      <c r="K208" s="2">
        <v>107</v>
      </c>
      <c r="L208" s="2">
        <v>5.59</v>
      </c>
      <c r="M208" s="2">
        <v>517.19000000000005</v>
      </c>
      <c r="N208" s="2">
        <v>83.76</v>
      </c>
      <c r="O208" s="2">
        <v>54.53</v>
      </c>
      <c r="P208" s="2">
        <v>517.42999999999995</v>
      </c>
      <c r="Q208" s="2">
        <v>83.8</v>
      </c>
      <c r="R208" s="2">
        <v>54.56</v>
      </c>
      <c r="S208" s="4">
        <f>VLOOKUP([1]Initial_Data8!C223,[1]Ratings_Numbers!$A$1:$B$21,2,FALSE)</f>
        <v>16</v>
      </c>
      <c r="T208" s="4">
        <v>16</v>
      </c>
      <c r="U208" s="4">
        <f t="shared" si="0"/>
        <v>-2</v>
      </c>
      <c r="V208" s="3">
        <v>2105.0432000000001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110</v>
      </c>
      <c r="C209" s="5" t="s">
        <v>47</v>
      </c>
      <c r="D209" s="2">
        <v>40451</v>
      </c>
      <c r="E209" s="2">
        <v>3.86</v>
      </c>
      <c r="F209" s="2">
        <v>7.25</v>
      </c>
      <c r="G209" s="2">
        <v>6.53</v>
      </c>
      <c r="H209" s="2">
        <v>1.85</v>
      </c>
      <c r="I209" s="2">
        <v>0.85</v>
      </c>
      <c r="J209" s="2">
        <v>0.91</v>
      </c>
      <c r="K209" s="2">
        <v>107</v>
      </c>
      <c r="L209" s="2">
        <v>16.13</v>
      </c>
      <c r="M209" s="2">
        <v>229.99</v>
      </c>
      <c r="N209" s="2">
        <v>69.67</v>
      </c>
      <c r="O209" s="2">
        <v>47.53</v>
      </c>
      <c r="P209" s="2">
        <v>230.1</v>
      </c>
      <c r="Q209" s="2">
        <v>69.709999999999994</v>
      </c>
      <c r="R209" s="2">
        <v>47.56</v>
      </c>
      <c r="S209" s="4">
        <f>VLOOKUP([1]Initial_Data8!C224,[1]Ratings_Numbers!$A$1:$B$21,2,FALSE)</f>
        <v>16</v>
      </c>
      <c r="T209" s="4">
        <v>16</v>
      </c>
      <c r="U209" s="4">
        <f t="shared" si="0"/>
        <v>0</v>
      </c>
      <c r="V209" s="3">
        <v>2290.7433999999998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111</v>
      </c>
      <c r="C210" s="5" t="s">
        <v>47</v>
      </c>
      <c r="D210" s="2">
        <v>40543</v>
      </c>
      <c r="E210" s="2">
        <v>3.56</v>
      </c>
      <c r="F210" s="2">
        <v>6.41</v>
      </c>
      <c r="G210" s="2">
        <v>5.77</v>
      </c>
      <c r="H210" s="2">
        <v>2.63</v>
      </c>
      <c r="I210" s="2">
        <v>0.69</v>
      </c>
      <c r="J210" s="2">
        <v>1.63</v>
      </c>
      <c r="K210" s="2">
        <v>101</v>
      </c>
      <c r="L210" s="2">
        <v>16.850000000000001</v>
      </c>
      <c r="M210" s="2">
        <v>219.74</v>
      </c>
      <c r="N210" s="2">
        <v>67.94</v>
      </c>
      <c r="O210" s="2">
        <v>47.02</v>
      </c>
      <c r="P210" s="2">
        <v>223.42</v>
      </c>
      <c r="Q210" s="2">
        <v>69.08</v>
      </c>
      <c r="R210" s="2">
        <v>47.81</v>
      </c>
      <c r="S210" s="4">
        <f>VLOOKUP([1]Initial_Data8!C225,[1]Ratings_Numbers!$A$1:$B$21,2,FALSE)</f>
        <v>16</v>
      </c>
      <c r="T210" s="4">
        <v>16</v>
      </c>
      <c r="U210" s="4">
        <f t="shared" si="0"/>
        <v>0</v>
      </c>
      <c r="V210" s="3">
        <v>3249.8883000000001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112</v>
      </c>
      <c r="C211" s="5" t="s">
        <v>47</v>
      </c>
      <c r="D211" s="2">
        <v>40633</v>
      </c>
      <c r="E211" s="2">
        <v>3.49</v>
      </c>
      <c r="F211" s="2">
        <v>5.9</v>
      </c>
      <c r="G211" s="2">
        <v>5.51</v>
      </c>
      <c r="H211" s="2">
        <v>3.05</v>
      </c>
      <c r="I211" s="2">
        <v>2.0699999999999998</v>
      </c>
      <c r="J211" s="2">
        <v>2.19</v>
      </c>
      <c r="K211" s="2">
        <v>118</v>
      </c>
      <c r="L211" s="2">
        <v>17.71</v>
      </c>
      <c r="M211" s="2">
        <v>210.38</v>
      </c>
      <c r="N211" s="2">
        <v>67.010000000000005</v>
      </c>
      <c r="O211" s="2">
        <v>47.09</v>
      </c>
      <c r="P211" s="2">
        <v>213.94</v>
      </c>
      <c r="Q211" s="2">
        <v>68.150000000000006</v>
      </c>
      <c r="R211" s="2">
        <v>47.89</v>
      </c>
      <c r="S211" s="4">
        <f>VLOOKUP([1]Initial_Data8!C226,[1]Ratings_Numbers!$A$1:$B$21,2,FALSE)</f>
        <v>16</v>
      </c>
      <c r="T211" s="4">
        <v>16</v>
      </c>
      <c r="U211" s="4">
        <f t="shared" si="0"/>
        <v>0</v>
      </c>
      <c r="V211" s="3">
        <v>3645.5605999999998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86</v>
      </c>
      <c r="C212" s="5" t="s">
        <v>47</v>
      </c>
      <c r="D212" s="2">
        <v>40724</v>
      </c>
      <c r="E212" s="2">
        <v>3.53</v>
      </c>
      <c r="F212" s="2">
        <v>6</v>
      </c>
      <c r="G212" s="2">
        <v>5.62</v>
      </c>
      <c r="H212" s="2">
        <v>2.74</v>
      </c>
      <c r="I212" s="2">
        <v>1.91</v>
      </c>
      <c r="J212" s="2">
        <v>1.68</v>
      </c>
      <c r="K212" s="2">
        <v>98</v>
      </c>
      <c r="L212" s="2">
        <v>17.5</v>
      </c>
      <c r="M212" s="2">
        <v>212.86</v>
      </c>
      <c r="N212" s="2">
        <v>66.58</v>
      </c>
      <c r="O212" s="2">
        <v>47.29</v>
      </c>
      <c r="P212" s="2">
        <v>219.69</v>
      </c>
      <c r="Q212" s="2">
        <v>68.72</v>
      </c>
      <c r="R212" s="2">
        <v>48.81</v>
      </c>
      <c r="S212" s="4">
        <f>VLOOKUP([1]Initial_Data8!C227,[1]Ratings_Numbers!$A$1:$B$21,2,FALSE)</f>
        <v>16</v>
      </c>
      <c r="T212" s="4">
        <v>16</v>
      </c>
      <c r="U212" s="4">
        <f t="shared" si="0"/>
        <v>0</v>
      </c>
      <c r="V212" s="3">
        <v>2987.2876999999999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87</v>
      </c>
      <c r="C213" s="5" t="s">
        <v>47</v>
      </c>
      <c r="D213" s="2">
        <v>40816</v>
      </c>
      <c r="E213" s="2">
        <v>3.66</v>
      </c>
      <c r="F213" s="2">
        <v>6.13</v>
      </c>
      <c r="G213" s="2">
        <v>5.85</v>
      </c>
      <c r="H213" s="2">
        <v>2.92</v>
      </c>
      <c r="I213" s="2">
        <v>1.29</v>
      </c>
      <c r="J213" s="2">
        <v>1.34</v>
      </c>
      <c r="K213" s="2">
        <v>59</v>
      </c>
      <c r="L213" s="2">
        <v>16.45</v>
      </c>
      <c r="M213" s="2">
        <v>223.19</v>
      </c>
      <c r="N213" s="2">
        <v>67.540000000000006</v>
      </c>
      <c r="O213" s="2">
        <v>47.82</v>
      </c>
      <c r="P213" s="2">
        <v>230.44</v>
      </c>
      <c r="Q213" s="2">
        <v>69.739999999999995</v>
      </c>
      <c r="R213" s="2">
        <v>49.38</v>
      </c>
      <c r="S213" s="4">
        <f>VLOOKUP([1]Initial_Data8!C228,[1]Ratings_Numbers!$A$1:$B$21,2,FALSE)</f>
        <v>16</v>
      </c>
      <c r="T213" s="4">
        <v>16</v>
      </c>
      <c r="U213" s="4">
        <f t="shared" si="0"/>
        <v>0</v>
      </c>
      <c r="V213" s="3">
        <v>1705.7563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88</v>
      </c>
      <c r="C214" s="5" t="s">
        <v>47</v>
      </c>
      <c r="D214" s="2">
        <v>40908</v>
      </c>
      <c r="E214" s="2">
        <v>4.0199999999999996</v>
      </c>
      <c r="F214" s="2">
        <v>6.63</v>
      </c>
      <c r="G214" s="2">
        <v>6.45</v>
      </c>
      <c r="H214" s="2">
        <v>2.5499999999999998</v>
      </c>
      <c r="I214" s="2">
        <v>0.82</v>
      </c>
      <c r="J214" s="2">
        <v>1.55</v>
      </c>
      <c r="K214" s="2">
        <v>100</v>
      </c>
      <c r="L214" s="2">
        <v>13.06</v>
      </c>
      <c r="M214" s="2">
        <v>284.75</v>
      </c>
      <c r="N214" s="2">
        <v>73.180000000000007</v>
      </c>
      <c r="O214" s="2">
        <v>50.74</v>
      </c>
      <c r="P214" s="2">
        <v>289.12</v>
      </c>
      <c r="Q214" s="2">
        <v>74.3</v>
      </c>
      <c r="R214" s="2">
        <v>51.52</v>
      </c>
      <c r="S214" s="4">
        <f>VLOOKUP([1]Initial_Data8!C229,[1]Ratings_Numbers!$A$1:$B$21,2,FALSE)</f>
        <v>16</v>
      </c>
      <c r="T214" s="4">
        <v>16</v>
      </c>
      <c r="U214" s="4">
        <f t="shared" si="0"/>
        <v>0</v>
      </c>
      <c r="V214" s="3">
        <v>2129.0826000000002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89</v>
      </c>
      <c r="C215" s="5" t="s">
        <v>47</v>
      </c>
      <c r="D215" s="2">
        <v>40999</v>
      </c>
      <c r="E215" s="2">
        <v>4.46</v>
      </c>
      <c r="F215" s="2">
        <v>7.59</v>
      </c>
      <c r="G215" s="2">
        <v>7.42</v>
      </c>
      <c r="H215" s="2">
        <v>3.15</v>
      </c>
      <c r="I215" s="2">
        <v>1.77</v>
      </c>
      <c r="J215" s="2">
        <v>2.09</v>
      </c>
      <c r="K215" s="2">
        <v>98</v>
      </c>
      <c r="L215" s="2">
        <v>13.18</v>
      </c>
      <c r="M215" s="2">
        <v>277.63</v>
      </c>
      <c r="N215" s="2">
        <v>70.069999999999993</v>
      </c>
      <c r="O215" s="2">
        <v>50.26</v>
      </c>
      <c r="P215" s="2">
        <v>296.25</v>
      </c>
      <c r="Q215" s="2">
        <v>74.760000000000005</v>
      </c>
      <c r="R215" s="2">
        <v>53.63</v>
      </c>
      <c r="S215" s="4">
        <f>VLOOKUP([1]Initial_Data8!C230,[1]Ratings_Numbers!$A$1:$B$21,2,FALSE)</f>
        <v>16</v>
      </c>
      <c r="T215" s="4">
        <v>16</v>
      </c>
      <c r="U215" s="4">
        <f t="shared" si="0"/>
        <v>0</v>
      </c>
      <c r="V215" s="3">
        <v>8783.4053999999996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90</v>
      </c>
      <c r="C216" s="5" t="s">
        <v>47</v>
      </c>
      <c r="D216" s="2">
        <v>41090</v>
      </c>
      <c r="E216" s="2">
        <v>4.59</v>
      </c>
      <c r="F216" s="2">
        <v>7.67</v>
      </c>
      <c r="G216" s="2">
        <v>7.54</v>
      </c>
      <c r="H216" s="2">
        <v>2.75</v>
      </c>
      <c r="I216" s="2">
        <v>1.62</v>
      </c>
      <c r="J216" s="2">
        <v>1.76</v>
      </c>
      <c r="K216" s="2">
        <v>102</v>
      </c>
      <c r="L216" s="2">
        <v>13.33</v>
      </c>
      <c r="M216" s="2">
        <v>362.33</v>
      </c>
      <c r="N216" s="2">
        <v>75.27</v>
      </c>
      <c r="O216" s="2">
        <v>53.16</v>
      </c>
      <c r="P216" s="2">
        <v>381.37</v>
      </c>
      <c r="Q216" s="2">
        <v>79.23</v>
      </c>
      <c r="R216" s="2">
        <v>55.96</v>
      </c>
      <c r="S216" s="4">
        <f>VLOOKUP([1]Initial_Data8!C231,[1]Ratings_Numbers!$A$1:$B$21,2,FALSE)</f>
        <v>16</v>
      </c>
      <c r="T216" s="4">
        <v>16</v>
      </c>
      <c r="U216" s="4">
        <f t="shared" si="0"/>
        <v>0</v>
      </c>
      <c r="V216" s="3">
        <v>2182.4286000000002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91</v>
      </c>
      <c r="C217" s="5" t="s">
        <v>47</v>
      </c>
      <c r="D217" s="2">
        <v>41182</v>
      </c>
      <c r="E217" s="2">
        <v>4.22</v>
      </c>
      <c r="F217" s="2">
        <v>6.86</v>
      </c>
      <c r="G217" s="2">
        <v>6.74</v>
      </c>
      <c r="H217" s="2">
        <v>2.5499999999999998</v>
      </c>
      <c r="I217" s="2">
        <v>1.51</v>
      </c>
      <c r="J217" s="2">
        <v>1.49</v>
      </c>
      <c r="K217" s="2">
        <v>103</v>
      </c>
      <c r="L217" s="2">
        <v>13.92</v>
      </c>
      <c r="M217" s="2">
        <v>350.82</v>
      </c>
      <c r="N217" s="2">
        <v>74.69</v>
      </c>
      <c r="O217" s="2">
        <v>53.22</v>
      </c>
      <c r="P217" s="2">
        <v>369.73</v>
      </c>
      <c r="Q217" s="2">
        <v>78.709999999999994</v>
      </c>
      <c r="R217" s="2">
        <v>56.09</v>
      </c>
      <c r="S217" s="4">
        <f>VLOOKUP([1]Initial_Data8!C232,[1]Ratings_Numbers!$A$1:$B$21,2,FALSE)</f>
        <v>16</v>
      </c>
      <c r="T217" s="4">
        <v>16</v>
      </c>
      <c r="U217" s="4">
        <f t="shared" si="0"/>
        <v>0</v>
      </c>
      <c r="V217" s="3">
        <v>2618.8191000000002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113</v>
      </c>
      <c r="C218" s="5" t="s">
        <v>47</v>
      </c>
      <c r="D218" s="2">
        <v>41274</v>
      </c>
      <c r="E218" s="2">
        <v>4.1500000000000004</v>
      </c>
      <c r="F218" s="2">
        <v>7.01</v>
      </c>
      <c r="G218" s="2">
        <v>6.53</v>
      </c>
      <c r="H218" s="2">
        <v>3</v>
      </c>
      <c r="I218" s="2">
        <v>1.64</v>
      </c>
      <c r="J218" s="2">
        <v>1.94</v>
      </c>
      <c r="K218" s="2">
        <v>109</v>
      </c>
      <c r="L218" s="2">
        <v>12.64</v>
      </c>
      <c r="M218" s="2">
        <v>417.99</v>
      </c>
      <c r="N218" s="2">
        <v>79.53</v>
      </c>
      <c r="O218" s="2">
        <v>57.03</v>
      </c>
      <c r="P218" s="2">
        <v>425.61</v>
      </c>
      <c r="Q218" s="2">
        <v>80.97</v>
      </c>
      <c r="R218" s="2">
        <v>58.07</v>
      </c>
      <c r="S218" s="4">
        <f>VLOOKUP([1]Initial_Data8!C233,[1]Ratings_Numbers!$A$1:$B$21,2,FALSE)</f>
        <v>16</v>
      </c>
      <c r="T218" s="4">
        <v>16</v>
      </c>
      <c r="U218" s="4">
        <f t="shared" si="0"/>
        <v>0</v>
      </c>
      <c r="V218" s="3">
        <v>3397.4335000000001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114</v>
      </c>
      <c r="C219" s="5" t="s">
        <v>47</v>
      </c>
      <c r="D219" s="2">
        <v>41364</v>
      </c>
      <c r="E219" s="2">
        <v>4.72</v>
      </c>
      <c r="F219" s="2">
        <v>7.87</v>
      </c>
      <c r="G219" s="2">
        <v>7.73</v>
      </c>
      <c r="H219" s="2">
        <v>2.52</v>
      </c>
      <c r="I219" s="2">
        <v>1.23</v>
      </c>
      <c r="J219" s="2">
        <v>1.42</v>
      </c>
      <c r="K219" s="2">
        <v>103</v>
      </c>
      <c r="L219" s="2">
        <v>10.87</v>
      </c>
      <c r="M219" s="2">
        <v>496.77</v>
      </c>
      <c r="N219" s="2">
        <v>82.58</v>
      </c>
      <c r="O219" s="2">
        <v>60.29</v>
      </c>
      <c r="P219" s="2">
        <v>501.57</v>
      </c>
      <c r="Q219" s="2">
        <v>83.38</v>
      </c>
      <c r="R219" s="2">
        <v>60.87</v>
      </c>
      <c r="S219" s="4">
        <f>VLOOKUP([1]Initial_Data8!C234,[1]Ratings_Numbers!$A$1:$B$21,2,FALSE)</f>
        <v>16</v>
      </c>
      <c r="T219" s="4">
        <v>16</v>
      </c>
      <c r="U219" s="4">
        <f t="shared" si="0"/>
        <v>0</v>
      </c>
      <c r="V219" s="3">
        <v>4921.0091000000002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115</v>
      </c>
      <c r="C220" s="5" t="s">
        <v>47</v>
      </c>
      <c r="D220" s="2">
        <v>41455</v>
      </c>
      <c r="E220" s="2">
        <v>4.7300000000000004</v>
      </c>
      <c r="F220" s="2">
        <v>7.91</v>
      </c>
      <c r="G220" s="2">
        <v>7.79</v>
      </c>
      <c r="H220" s="2">
        <v>3.3</v>
      </c>
      <c r="I220" s="2">
        <v>2.04</v>
      </c>
      <c r="J220" s="2">
        <v>2.06</v>
      </c>
      <c r="K220" s="2">
        <v>98</v>
      </c>
      <c r="L220" s="2">
        <v>9.7799999999999994</v>
      </c>
      <c r="M220" s="2">
        <v>524.41</v>
      </c>
      <c r="N220" s="2">
        <v>83.09</v>
      </c>
      <c r="O220" s="2">
        <v>60.77</v>
      </c>
      <c r="P220" s="2">
        <v>531.1</v>
      </c>
      <c r="Q220" s="2">
        <v>84.15</v>
      </c>
      <c r="R220" s="2">
        <v>61.54</v>
      </c>
      <c r="S220" s="4">
        <f>VLOOKUP([1]Initial_Data8!C235,[1]Ratings_Numbers!$A$1:$B$21,2,FALSE)</f>
        <v>16</v>
      </c>
      <c r="T220" s="4">
        <v>16</v>
      </c>
      <c r="U220" s="4">
        <f t="shared" si="0"/>
        <v>0</v>
      </c>
      <c r="V220" s="3">
        <v>4690.1217999999999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116</v>
      </c>
      <c r="C221" s="5" t="s">
        <v>47</v>
      </c>
      <c r="D221" s="2">
        <v>41547</v>
      </c>
      <c r="E221" s="2">
        <v>4.88</v>
      </c>
      <c r="F221" s="2">
        <v>8.24</v>
      </c>
      <c r="G221" s="2">
        <v>8.1199999999999992</v>
      </c>
      <c r="H221" s="2">
        <v>2.93</v>
      </c>
      <c r="I221" s="2">
        <v>1.37</v>
      </c>
      <c r="J221" s="2">
        <v>1.63</v>
      </c>
      <c r="K221" s="2">
        <v>91</v>
      </c>
      <c r="L221" s="2">
        <v>8.84</v>
      </c>
      <c r="M221" s="2">
        <v>567.29999999999995</v>
      </c>
      <c r="N221" s="2">
        <v>83.36</v>
      </c>
      <c r="O221" s="2">
        <v>60.94</v>
      </c>
      <c r="P221" s="2">
        <v>580.55999999999995</v>
      </c>
      <c r="Q221" s="2">
        <v>85.31</v>
      </c>
      <c r="R221" s="2">
        <v>62.36</v>
      </c>
      <c r="S221" s="4">
        <f>VLOOKUP([1]Initial_Data8!C236,[1]Ratings_Numbers!$A$1:$B$21,2,FALSE)</f>
        <v>16</v>
      </c>
      <c r="T221" s="4">
        <v>16</v>
      </c>
      <c r="U221" s="4">
        <f t="shared" si="0"/>
        <v>0</v>
      </c>
      <c r="V221" s="3">
        <v>4084.6475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92</v>
      </c>
      <c r="C222" s="5" t="s">
        <v>47</v>
      </c>
      <c r="D222" s="2">
        <v>41639</v>
      </c>
      <c r="E222" s="2">
        <v>8.89</v>
      </c>
      <c r="F222" s="2">
        <v>16.36</v>
      </c>
      <c r="G222" s="2">
        <v>16.190000000000001</v>
      </c>
      <c r="H222" s="2">
        <v>1.97</v>
      </c>
      <c r="I222" s="2">
        <v>0.36</v>
      </c>
      <c r="J222" s="2">
        <v>0.92</v>
      </c>
      <c r="K222" s="2">
        <v>182</v>
      </c>
      <c r="L222" s="2">
        <v>4.59</v>
      </c>
      <c r="M222" s="2">
        <v>878.16</v>
      </c>
      <c r="N222" s="2">
        <v>88.64</v>
      </c>
      <c r="O222" s="2">
        <v>65.02</v>
      </c>
      <c r="P222" s="2">
        <v>890.72</v>
      </c>
      <c r="Q222" s="2">
        <v>89.91</v>
      </c>
      <c r="R222" s="2">
        <v>65.95</v>
      </c>
      <c r="S222" s="4">
        <f>VLOOKUP([1]Initial_Data8!C237,[1]Ratings_Numbers!$A$1:$B$21,2,FALSE)</f>
        <v>16</v>
      </c>
      <c r="T222" s="4">
        <v>16</v>
      </c>
      <c r="U222" s="4">
        <f t="shared" si="0"/>
        <v>0</v>
      </c>
      <c r="V222" s="3">
        <v>4079.7431999999999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93</v>
      </c>
      <c r="C223" s="5" t="s">
        <v>47</v>
      </c>
      <c r="D223" s="2">
        <v>41729</v>
      </c>
      <c r="E223" s="2">
        <v>8.4600000000000009</v>
      </c>
      <c r="F223" s="2">
        <v>16.350000000000001</v>
      </c>
      <c r="G223" s="2">
        <v>16.149999999999999</v>
      </c>
      <c r="H223" s="2">
        <v>1.99</v>
      </c>
      <c r="I223" s="2">
        <v>0.45</v>
      </c>
      <c r="J223" s="2">
        <v>0.93</v>
      </c>
      <c r="K223" s="2">
        <v>182</v>
      </c>
      <c r="L223" s="2">
        <v>4.42</v>
      </c>
      <c r="M223" s="2">
        <v>946.65</v>
      </c>
      <c r="N223" s="2">
        <v>85.89</v>
      </c>
      <c r="O223" s="2">
        <v>64.38</v>
      </c>
      <c r="P223" s="2">
        <v>1002.14</v>
      </c>
      <c r="Q223" s="2">
        <v>90.93</v>
      </c>
      <c r="R223" s="2">
        <v>68.150000000000006</v>
      </c>
      <c r="S223" s="4">
        <f>VLOOKUP([1]Initial_Data8!C238,[1]Ratings_Numbers!$A$1:$B$21,2,FALSE)</f>
        <v>16</v>
      </c>
      <c r="T223" s="4">
        <v>16</v>
      </c>
      <c r="U223" s="4">
        <f t="shared" si="0"/>
        <v>0</v>
      </c>
      <c r="V223" s="3">
        <v>4177.6138000000001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94</v>
      </c>
      <c r="C224" s="5" t="s">
        <v>47</v>
      </c>
      <c r="D224" s="2">
        <v>41820</v>
      </c>
      <c r="E224" s="2">
        <v>7.95</v>
      </c>
      <c r="F224" s="2">
        <v>16.71</v>
      </c>
      <c r="G224" s="2">
        <v>16.12</v>
      </c>
      <c r="H224" s="2">
        <v>2.19</v>
      </c>
      <c r="I224" s="2">
        <v>0.92</v>
      </c>
      <c r="J224" s="2">
        <v>1.0900000000000001</v>
      </c>
      <c r="K224" s="2">
        <v>190</v>
      </c>
      <c r="L224" s="2">
        <v>4.28</v>
      </c>
      <c r="M224" s="2">
        <v>951.48</v>
      </c>
      <c r="N224" s="2">
        <v>86.06</v>
      </c>
      <c r="O224" s="2">
        <v>64.72</v>
      </c>
      <c r="P224" s="2">
        <v>1005.57</v>
      </c>
      <c r="Q224" s="2">
        <v>90.95</v>
      </c>
      <c r="R224" s="2">
        <v>68.400000000000006</v>
      </c>
      <c r="S224" s="4">
        <f>VLOOKUP([1]Initial_Data8!C239,[1]Ratings_Numbers!$A$1:$B$21,2,FALSE)</f>
        <v>16</v>
      </c>
      <c r="T224" s="4">
        <v>16</v>
      </c>
      <c r="U224" s="4">
        <f t="shared" si="0"/>
        <v>0</v>
      </c>
      <c r="V224" s="3">
        <v>4591.3891999999996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95</v>
      </c>
      <c r="C225" s="5" t="s">
        <v>47</v>
      </c>
      <c r="D225" s="2">
        <v>41912</v>
      </c>
      <c r="E225" s="2">
        <v>7.3</v>
      </c>
      <c r="F225" s="2">
        <v>15.3</v>
      </c>
      <c r="G225" s="2">
        <v>15.04</v>
      </c>
      <c r="H225" s="2">
        <v>2.25</v>
      </c>
      <c r="I225" s="2">
        <v>1.1100000000000001</v>
      </c>
      <c r="J225" s="2">
        <v>1.1299999999999999</v>
      </c>
      <c r="K225" s="2">
        <v>186</v>
      </c>
      <c r="L225" s="2">
        <v>4.25</v>
      </c>
      <c r="M225" s="2">
        <v>907.69</v>
      </c>
      <c r="N225" s="2">
        <v>89.39</v>
      </c>
      <c r="O225" s="2">
        <v>66.17</v>
      </c>
      <c r="P225" s="2">
        <v>915.45</v>
      </c>
      <c r="Q225" s="2">
        <v>90.15</v>
      </c>
      <c r="R225" s="2">
        <v>66.73</v>
      </c>
      <c r="S225" s="4">
        <f>VLOOKUP([1]Initial_Data8!C240,[1]Ratings_Numbers!$A$1:$B$21,2,FALSE)</f>
        <v>16</v>
      </c>
      <c r="T225" s="4">
        <v>16</v>
      </c>
      <c r="U225" s="4">
        <f t="shared" si="0"/>
        <v>0</v>
      </c>
      <c r="V225" s="3">
        <v>5833.5234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96</v>
      </c>
      <c r="C226" s="5" t="s">
        <v>47</v>
      </c>
      <c r="D226" s="2">
        <v>42004</v>
      </c>
      <c r="E226" s="2">
        <v>6.44</v>
      </c>
      <c r="F226" s="2">
        <v>12.56</v>
      </c>
      <c r="G226" s="2">
        <v>12.35</v>
      </c>
      <c r="H226" s="2">
        <v>2.94</v>
      </c>
      <c r="I226" s="2">
        <v>1.93</v>
      </c>
      <c r="J226" s="2">
        <v>1.72</v>
      </c>
      <c r="K226" s="2">
        <v>196</v>
      </c>
      <c r="L226" s="2">
        <v>3.63</v>
      </c>
      <c r="M226" s="2">
        <v>970.07</v>
      </c>
      <c r="N226" s="2">
        <v>89.86</v>
      </c>
      <c r="O226" s="2">
        <v>64.09</v>
      </c>
      <c r="P226" s="2">
        <v>979.51</v>
      </c>
      <c r="Q226" s="2">
        <v>90.74</v>
      </c>
      <c r="R226" s="2">
        <v>64.72</v>
      </c>
      <c r="S226" s="4">
        <f>VLOOKUP([1]Initial_Data8!C241,[1]Ratings_Numbers!$A$1:$B$21,2,FALSE)</f>
        <v>16</v>
      </c>
      <c r="T226" s="4">
        <v>16</v>
      </c>
      <c r="U226" s="4">
        <f t="shared" si="0"/>
        <v>0</v>
      </c>
      <c r="V226" s="3">
        <v>4985.0159000000003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97</v>
      </c>
      <c r="C227" s="5" t="s">
        <v>47</v>
      </c>
      <c r="D227" s="2">
        <v>42094</v>
      </c>
      <c r="E227" s="2">
        <v>6.37</v>
      </c>
      <c r="F227" s="2">
        <v>11.8</v>
      </c>
      <c r="G227" s="2">
        <v>11.63</v>
      </c>
      <c r="H227" s="2">
        <v>2.5</v>
      </c>
      <c r="I227" s="2">
        <v>1.57</v>
      </c>
      <c r="J227" s="2">
        <v>1.46</v>
      </c>
      <c r="K227" s="2">
        <v>199</v>
      </c>
      <c r="L227" s="2">
        <v>4.55</v>
      </c>
      <c r="M227" s="2">
        <v>1002.03</v>
      </c>
      <c r="N227" s="2">
        <v>87.49</v>
      </c>
      <c r="O227" s="2">
        <v>64.17</v>
      </c>
      <c r="P227" s="2">
        <v>1045.25</v>
      </c>
      <c r="Q227" s="2">
        <v>91.27</v>
      </c>
      <c r="R227" s="2">
        <v>66.94</v>
      </c>
      <c r="S227" s="4">
        <f>VLOOKUP([1]Initial_Data8!C242,[1]Ratings_Numbers!$A$1:$B$21,2,FALSE)</f>
        <v>16</v>
      </c>
      <c r="T227" s="4">
        <v>16</v>
      </c>
      <c r="U227" s="4">
        <f t="shared" si="0"/>
        <v>0</v>
      </c>
      <c r="V227" s="3">
        <v>4909.6095999999998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98</v>
      </c>
      <c r="C228" s="5" t="s">
        <v>47</v>
      </c>
      <c r="D228" s="2">
        <v>42185</v>
      </c>
      <c r="E228" s="2">
        <v>7.8</v>
      </c>
      <c r="F228" s="2">
        <v>14.72</v>
      </c>
      <c r="G228" s="2">
        <v>14.43</v>
      </c>
      <c r="H228" s="2">
        <v>1.66</v>
      </c>
      <c r="I228" s="2">
        <v>0.86</v>
      </c>
      <c r="J228" s="2">
        <v>0.76</v>
      </c>
      <c r="K228" s="2">
        <v>217</v>
      </c>
      <c r="L228" s="2">
        <v>3.53</v>
      </c>
      <c r="M228" s="2">
        <v>561.02</v>
      </c>
      <c r="N228" s="2">
        <v>84.3</v>
      </c>
      <c r="O228" s="2">
        <v>64.349999999999994</v>
      </c>
      <c r="P228" s="2">
        <v>565.5</v>
      </c>
      <c r="Q228" s="2">
        <v>84.97</v>
      </c>
      <c r="R228" s="2">
        <v>64.86</v>
      </c>
      <c r="S228" s="4">
        <f>VLOOKUP([1]Initial_Data8!C243,[1]Ratings_Numbers!$A$1:$B$21,2,FALSE)</f>
        <v>16</v>
      </c>
      <c r="T228" s="4">
        <v>16</v>
      </c>
      <c r="U228" s="4">
        <f t="shared" si="0"/>
        <v>0</v>
      </c>
      <c r="V228" s="3">
        <v>5748.3522000000003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99</v>
      </c>
      <c r="C229" s="5" t="s">
        <v>47</v>
      </c>
      <c r="D229" s="2">
        <v>42277</v>
      </c>
      <c r="E229" s="2">
        <v>7.5</v>
      </c>
      <c r="F229" s="2">
        <v>13.69</v>
      </c>
      <c r="G229" s="2">
        <v>13.27</v>
      </c>
      <c r="H229" s="2">
        <v>1.9</v>
      </c>
      <c r="I229" s="2">
        <v>1.07</v>
      </c>
      <c r="J229" s="2">
        <v>1.1599999999999999</v>
      </c>
      <c r="K229" s="2">
        <v>248</v>
      </c>
      <c r="L229" s="2">
        <v>3.46</v>
      </c>
      <c r="M229" s="2">
        <v>542.29999999999995</v>
      </c>
      <c r="N229" s="2">
        <v>83.89</v>
      </c>
      <c r="O229" s="2">
        <v>63.19</v>
      </c>
      <c r="P229" s="2">
        <v>546.44000000000005</v>
      </c>
      <c r="Q229" s="2">
        <v>84.53</v>
      </c>
      <c r="R229" s="2">
        <v>63.67</v>
      </c>
      <c r="S229" s="4">
        <f>VLOOKUP([1]Initial_Data8!C244,[1]Ratings_Numbers!$A$1:$B$21,2,FALSE)</f>
        <v>16</v>
      </c>
      <c r="T229" s="4">
        <v>16</v>
      </c>
      <c r="U229" s="4">
        <f t="shared" si="0"/>
        <v>0</v>
      </c>
      <c r="V229" s="3">
        <v>3676.9366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100</v>
      </c>
      <c r="C230" s="5" t="s">
        <v>47</v>
      </c>
      <c r="D230" s="2">
        <v>42369</v>
      </c>
      <c r="E230" s="2">
        <v>7.64</v>
      </c>
      <c r="F230" s="2">
        <v>13.74</v>
      </c>
      <c r="G230" s="2">
        <v>13.4</v>
      </c>
      <c r="H230" s="2">
        <v>2.11</v>
      </c>
      <c r="I230" s="2">
        <v>1</v>
      </c>
      <c r="J230" s="2">
        <v>1.27</v>
      </c>
      <c r="K230" s="2">
        <v>248</v>
      </c>
      <c r="L230" s="2">
        <v>2.92</v>
      </c>
      <c r="M230" s="2">
        <v>446.12</v>
      </c>
      <c r="N230" s="2">
        <v>81.099999999999994</v>
      </c>
      <c r="O230" s="2">
        <v>60.73</v>
      </c>
      <c r="P230" s="2">
        <v>450.06</v>
      </c>
      <c r="Q230" s="2">
        <v>81.819999999999993</v>
      </c>
      <c r="R230" s="2">
        <v>61.27</v>
      </c>
      <c r="S230" s="4">
        <f>VLOOKUP([1]Initial_Data8!C245,[1]Ratings_Numbers!$A$1:$B$21,2,FALSE)</f>
        <v>16</v>
      </c>
      <c r="T230" s="4">
        <v>16</v>
      </c>
      <c r="U230" s="4">
        <f t="shared" si="0"/>
        <v>0</v>
      </c>
      <c r="V230" s="3">
        <v>2984.3984999999998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101</v>
      </c>
      <c r="C231" s="5" t="s">
        <v>47</v>
      </c>
      <c r="D231" s="2">
        <v>42460</v>
      </c>
      <c r="E231" s="2">
        <v>7.2</v>
      </c>
      <c r="F231" s="2">
        <v>13.05</v>
      </c>
      <c r="G231" s="2">
        <v>12.39</v>
      </c>
      <c r="H231" s="2">
        <v>2.2999999999999998</v>
      </c>
      <c r="I231" s="2">
        <v>1.44</v>
      </c>
      <c r="J231" s="2">
        <v>1.43</v>
      </c>
      <c r="K231" s="2">
        <v>243</v>
      </c>
      <c r="L231" s="2">
        <v>2.63</v>
      </c>
      <c r="M231" s="2">
        <v>433.93</v>
      </c>
      <c r="N231" s="2">
        <v>80.489999999999995</v>
      </c>
      <c r="O231" s="2">
        <v>60.38</v>
      </c>
      <c r="P231" s="2">
        <v>439.13</v>
      </c>
      <c r="Q231" s="2">
        <v>81.45</v>
      </c>
      <c r="R231" s="2">
        <v>61.1</v>
      </c>
      <c r="S231" s="4">
        <f>VLOOKUP([1]Initial_Data8!C246,[1]Ratings_Numbers!$A$1:$B$21,2,FALSE)</f>
        <v>16</v>
      </c>
      <c r="T231" s="4">
        <v>17</v>
      </c>
      <c r="U231" s="4">
        <f t="shared" si="0"/>
        <v>0</v>
      </c>
      <c r="V231" s="3">
        <v>2871.8231999999998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102</v>
      </c>
      <c r="C232" s="5" t="s">
        <v>49</v>
      </c>
      <c r="D232" s="2">
        <v>42551</v>
      </c>
      <c r="E232" s="2">
        <v>6.8</v>
      </c>
      <c r="F232" s="2">
        <v>11.93</v>
      </c>
      <c r="G232" s="2">
        <v>11.39</v>
      </c>
      <c r="H232" s="2">
        <v>1.98</v>
      </c>
      <c r="I232" s="2">
        <v>1.1399999999999999</v>
      </c>
      <c r="J232" s="2">
        <v>1.0900000000000001</v>
      </c>
      <c r="K232" s="2">
        <v>244</v>
      </c>
      <c r="L232" s="2">
        <v>2.16</v>
      </c>
      <c r="M232" s="2">
        <v>417.86</v>
      </c>
      <c r="N232" s="2">
        <v>79.88</v>
      </c>
      <c r="O232" s="2">
        <v>59.08</v>
      </c>
      <c r="P232" s="2">
        <v>423.14</v>
      </c>
      <c r="Q232" s="2">
        <v>80.88</v>
      </c>
      <c r="R232" s="2">
        <v>59.82</v>
      </c>
      <c r="S232" s="4">
        <f>VLOOKUP([1]Initial_Data8!C247,[1]Ratings_Numbers!$A$1:$B$21,2,FALSE)</f>
        <v>17</v>
      </c>
      <c r="T232" s="4">
        <v>17</v>
      </c>
      <c r="U232" s="4">
        <f t="shared" si="0"/>
        <v>1</v>
      </c>
      <c r="V232" s="3">
        <v>2750.6221999999998</v>
      </c>
      <c r="W232" s="3" t="s">
        <v>129</v>
      </c>
      <c r="X232" s="4"/>
      <c r="Y232" s="4"/>
      <c r="Z232" s="4"/>
      <c r="AA232" s="4"/>
    </row>
    <row r="233" spans="1:27" ht="14.25" customHeight="1" x14ac:dyDescent="0.35">
      <c r="A233" s="4" t="s">
        <v>131</v>
      </c>
      <c r="B233" s="4" t="s">
        <v>87</v>
      </c>
      <c r="C233" s="4" t="s">
        <v>27</v>
      </c>
      <c r="D233" s="4">
        <v>40816</v>
      </c>
      <c r="E233" s="4">
        <v>-3.03</v>
      </c>
      <c r="F233" s="4">
        <v>0.37</v>
      </c>
      <c r="G233" s="4">
        <v>-3.5</v>
      </c>
      <c r="H233" s="4">
        <v>169.05</v>
      </c>
      <c r="I233" s="4">
        <v>136.66999999999999</v>
      </c>
      <c r="J233" s="4">
        <v>145.62</v>
      </c>
      <c r="K233" s="4">
        <v>21</v>
      </c>
      <c r="L233" s="4">
        <v>79.36</v>
      </c>
      <c r="M233" s="4">
        <v>5.45</v>
      </c>
      <c r="N233" s="4">
        <v>5.0599999999999996</v>
      </c>
      <c r="O233" s="4">
        <v>4.32</v>
      </c>
      <c r="P233" s="4">
        <v>7.67</v>
      </c>
      <c r="Q233" s="4">
        <v>7.12</v>
      </c>
      <c r="R233" s="4">
        <v>6.08</v>
      </c>
      <c r="S233" s="4">
        <v>3</v>
      </c>
      <c r="T233" s="4">
        <v>3</v>
      </c>
      <c r="U233" s="4">
        <v>0</v>
      </c>
      <c r="V233" s="3">
        <v>165482.867</v>
      </c>
      <c r="W233" s="3" t="s">
        <v>29</v>
      </c>
      <c r="X233" s="4"/>
      <c r="Y233" s="4"/>
      <c r="Z233" s="4"/>
      <c r="AA233" s="4"/>
    </row>
    <row r="234" spans="1:27" ht="14.25" customHeight="1" x14ac:dyDescent="0.35">
      <c r="A234" s="4" t="s">
        <v>131</v>
      </c>
      <c r="B234" s="4" t="s">
        <v>88</v>
      </c>
      <c r="C234" s="4" t="s">
        <v>27</v>
      </c>
      <c r="D234" s="4">
        <v>40908</v>
      </c>
      <c r="E234" s="4">
        <v>-3.03</v>
      </c>
      <c r="F234" s="4">
        <v>0.36</v>
      </c>
      <c r="G234" s="4">
        <v>-3.51</v>
      </c>
      <c r="H234" s="4">
        <v>108.38</v>
      </c>
      <c r="I234" s="4">
        <v>82.68</v>
      </c>
      <c r="J234" s="4">
        <v>94.78</v>
      </c>
      <c r="K234" s="4">
        <v>37</v>
      </c>
      <c r="L234" s="4">
        <v>80.12</v>
      </c>
      <c r="M234" s="4">
        <v>5.14</v>
      </c>
      <c r="N234" s="4">
        <v>4.79</v>
      </c>
      <c r="O234" s="4">
        <v>4.1100000000000003</v>
      </c>
      <c r="P234" s="4">
        <v>7.23</v>
      </c>
      <c r="Q234" s="4">
        <v>6.74</v>
      </c>
      <c r="R234" s="4">
        <v>5.79</v>
      </c>
      <c r="S234" s="4">
        <v>3</v>
      </c>
      <c r="T234" s="4">
        <v>3</v>
      </c>
      <c r="U234" s="4">
        <v>0</v>
      </c>
      <c r="V234" s="3">
        <v>209849.68049999999</v>
      </c>
      <c r="W234" s="3" t="s">
        <v>29</v>
      </c>
      <c r="X234" s="4"/>
      <c r="Y234" s="4"/>
      <c r="Z234" s="4"/>
      <c r="AA234" s="4"/>
    </row>
    <row r="235" spans="1:27" ht="14.25" customHeight="1" x14ac:dyDescent="0.35">
      <c r="A235" s="4" t="s">
        <v>131</v>
      </c>
      <c r="B235" s="4" t="s">
        <v>89</v>
      </c>
      <c r="C235" s="4" t="s">
        <v>27</v>
      </c>
      <c r="D235" s="4">
        <v>40999</v>
      </c>
      <c r="E235" s="4">
        <v>-3.02</v>
      </c>
      <c r="F235" s="4">
        <v>0.43</v>
      </c>
      <c r="G235" s="4">
        <v>-3.49</v>
      </c>
      <c r="H235" s="4">
        <v>195</v>
      </c>
      <c r="I235" s="4">
        <v>164.65</v>
      </c>
      <c r="J235" s="4">
        <v>169.45</v>
      </c>
      <c r="K235" s="4">
        <v>20</v>
      </c>
      <c r="L235" s="4">
        <v>80</v>
      </c>
      <c r="M235" s="4">
        <v>4.84</v>
      </c>
      <c r="N235" s="4">
        <v>4.45</v>
      </c>
      <c r="O235" s="4">
        <v>3.87</v>
      </c>
      <c r="P235" s="4">
        <v>8.84</v>
      </c>
      <c r="Q235" s="4">
        <v>8.1199999999999992</v>
      </c>
      <c r="R235" s="4">
        <v>7.07</v>
      </c>
      <c r="S235" s="4">
        <v>3</v>
      </c>
      <c r="T235" s="4">
        <v>3</v>
      </c>
      <c r="U235" s="4">
        <v>0</v>
      </c>
      <c r="V235" s="3">
        <v>208983.96340000001</v>
      </c>
      <c r="W235" s="3" t="s">
        <v>29</v>
      </c>
      <c r="X235" s="4"/>
      <c r="Y235" s="4"/>
      <c r="Z235" s="4"/>
      <c r="AA235" s="4"/>
    </row>
    <row r="236" spans="1:27" ht="14.25" customHeight="1" x14ac:dyDescent="0.35">
      <c r="A236" s="4" t="s">
        <v>131</v>
      </c>
      <c r="B236" s="4" t="s">
        <v>90</v>
      </c>
      <c r="C236" s="4" t="s">
        <v>27</v>
      </c>
      <c r="D236" s="4">
        <v>41090</v>
      </c>
      <c r="E236" s="4">
        <v>-2.4700000000000002</v>
      </c>
      <c r="F236" s="4">
        <v>0.47</v>
      </c>
      <c r="G236" s="4">
        <v>-2.88</v>
      </c>
      <c r="H236" s="4">
        <v>177.59</v>
      </c>
      <c r="I236" s="4">
        <v>142.41</v>
      </c>
      <c r="J236" s="4">
        <v>147.13999999999999</v>
      </c>
      <c r="K236" s="4">
        <v>22</v>
      </c>
      <c r="L236" s="4">
        <v>75.209999999999994</v>
      </c>
      <c r="M236" s="4">
        <v>4.62</v>
      </c>
      <c r="N236" s="4">
        <v>4.21</v>
      </c>
      <c r="O236" s="4">
        <v>3.47</v>
      </c>
      <c r="P236" s="4">
        <v>9.59</v>
      </c>
      <c r="Q236" s="4">
        <v>8.75</v>
      </c>
      <c r="R236" s="4">
        <v>7.21</v>
      </c>
      <c r="S236" s="4">
        <v>3</v>
      </c>
      <c r="T236" s="4">
        <v>3</v>
      </c>
      <c r="U236" s="4">
        <v>0</v>
      </c>
      <c r="V236" s="3">
        <v>188461.84270000001</v>
      </c>
      <c r="W236" s="3" t="s">
        <v>29</v>
      </c>
      <c r="X236" s="4"/>
      <c r="Y236" s="4"/>
      <c r="Z236" s="4"/>
      <c r="AA236" s="4"/>
    </row>
    <row r="237" spans="1:27" ht="14.25" customHeight="1" x14ac:dyDescent="0.35">
      <c r="A237" s="4" t="s">
        <v>131</v>
      </c>
      <c r="B237" s="4" t="s">
        <v>91</v>
      </c>
      <c r="C237" s="4" t="s">
        <v>27</v>
      </c>
      <c r="D237" s="4">
        <v>41182</v>
      </c>
      <c r="E237" s="4">
        <v>-2.64</v>
      </c>
      <c r="F237" s="4">
        <v>0.48</v>
      </c>
      <c r="G237" s="4">
        <v>-3.15</v>
      </c>
      <c r="H237" s="4">
        <v>169.9</v>
      </c>
      <c r="I237" s="4">
        <v>128.38</v>
      </c>
      <c r="J237" s="4">
        <v>130.47999999999999</v>
      </c>
      <c r="K237" s="4">
        <v>21</v>
      </c>
      <c r="L237" s="4">
        <v>75.81</v>
      </c>
      <c r="M237" s="4">
        <v>4.3899999999999997</v>
      </c>
      <c r="N237" s="4">
        <v>4.03</v>
      </c>
      <c r="O237" s="4">
        <v>3.33</v>
      </c>
      <c r="P237" s="4">
        <v>9.1199999999999992</v>
      </c>
      <c r="Q237" s="4">
        <v>8.36</v>
      </c>
      <c r="R237" s="4">
        <v>6.92</v>
      </c>
      <c r="S237" s="4">
        <v>3</v>
      </c>
      <c r="T237" s="4">
        <v>3</v>
      </c>
      <c r="U237" s="4">
        <v>0</v>
      </c>
      <c r="V237" s="3">
        <v>247892.484</v>
      </c>
      <c r="W237" s="3" t="s">
        <v>29</v>
      </c>
      <c r="X237" s="4"/>
      <c r="Y237" s="4"/>
      <c r="Z237" s="4"/>
      <c r="AA237" s="4"/>
    </row>
    <row r="238" spans="1:27" ht="14.25" customHeight="1" x14ac:dyDescent="0.35">
      <c r="A238" s="4" t="s">
        <v>131</v>
      </c>
      <c r="B238" s="4" t="s">
        <v>113</v>
      </c>
      <c r="C238" s="4" t="s">
        <v>27</v>
      </c>
      <c r="D238" s="4">
        <v>41274</v>
      </c>
      <c r="E238" s="4">
        <v>-2.8</v>
      </c>
      <c r="F238" s="4">
        <v>0.43</v>
      </c>
      <c r="G238" s="4">
        <v>-3.45</v>
      </c>
      <c r="H238" s="4">
        <v>207</v>
      </c>
      <c r="I238" s="4">
        <v>158.43</v>
      </c>
      <c r="J238" s="4">
        <v>161.62</v>
      </c>
      <c r="K238" s="4">
        <v>21</v>
      </c>
      <c r="L238" s="4">
        <v>76.459999999999994</v>
      </c>
      <c r="M238" s="4">
        <v>4.17</v>
      </c>
      <c r="N238" s="4">
        <v>3.87</v>
      </c>
      <c r="O238" s="4">
        <v>3.19</v>
      </c>
      <c r="P238" s="4">
        <v>7.72</v>
      </c>
      <c r="Q238" s="4">
        <v>7.17</v>
      </c>
      <c r="R238" s="4">
        <v>5.9</v>
      </c>
      <c r="S238" s="4">
        <v>3</v>
      </c>
      <c r="T238" s="4">
        <v>3</v>
      </c>
      <c r="U238" s="4">
        <v>0</v>
      </c>
      <c r="V238" s="3">
        <v>233420.54500000001</v>
      </c>
      <c r="W238" s="3" t="s">
        <v>29</v>
      </c>
      <c r="X238" s="4"/>
      <c r="Y238" s="4"/>
      <c r="Z238" s="4"/>
      <c r="AA238" s="4"/>
    </row>
    <row r="239" spans="1:27" ht="14.25" customHeight="1" x14ac:dyDescent="0.35">
      <c r="A239" s="4" t="s">
        <v>131</v>
      </c>
      <c r="B239" s="4" t="s">
        <v>114</v>
      </c>
      <c r="C239" s="4" t="s">
        <v>27</v>
      </c>
      <c r="D239" s="4">
        <v>41364</v>
      </c>
      <c r="E239" s="4">
        <v>-2.82</v>
      </c>
      <c r="F239" s="4">
        <v>0.39</v>
      </c>
      <c r="G239" s="4">
        <v>-3.54</v>
      </c>
      <c r="H239" s="4">
        <v>221.29</v>
      </c>
      <c r="I239" s="4">
        <v>164</v>
      </c>
      <c r="J239" s="4">
        <v>178.48</v>
      </c>
      <c r="K239" s="4">
        <v>21</v>
      </c>
      <c r="L239" s="4">
        <v>78.06</v>
      </c>
      <c r="M239" s="4">
        <v>3.96</v>
      </c>
      <c r="N239" s="4">
        <v>3.71</v>
      </c>
      <c r="O239" s="4">
        <v>3.09</v>
      </c>
      <c r="P239" s="4">
        <v>6.81</v>
      </c>
      <c r="Q239" s="4">
        <v>6.37</v>
      </c>
      <c r="R239" s="4">
        <v>5.31</v>
      </c>
      <c r="S239" s="4">
        <v>3</v>
      </c>
      <c r="T239" s="4">
        <v>3</v>
      </c>
      <c r="U239" s="4">
        <v>0</v>
      </c>
      <c r="V239" s="3">
        <v>262065.3621</v>
      </c>
      <c r="W239" s="3" t="s">
        <v>29</v>
      </c>
      <c r="X239" s="4"/>
      <c r="Y239" s="4"/>
      <c r="Z239" s="4"/>
      <c r="AA239" s="4"/>
    </row>
    <row r="240" spans="1:27" ht="14.25" customHeight="1" x14ac:dyDescent="0.35">
      <c r="A240" s="4" t="s">
        <v>131</v>
      </c>
      <c r="B240" s="4" t="s">
        <v>115</v>
      </c>
      <c r="C240" s="4" t="s">
        <v>27</v>
      </c>
      <c r="D240" s="4">
        <v>41455</v>
      </c>
      <c r="E240" s="4">
        <v>-2.99</v>
      </c>
      <c r="F240" s="4">
        <v>0.37</v>
      </c>
      <c r="G240" s="4">
        <v>-3.82</v>
      </c>
      <c r="H240" s="4">
        <v>236.58</v>
      </c>
      <c r="I240" s="4">
        <v>151.79</v>
      </c>
      <c r="J240" s="4">
        <v>182.37</v>
      </c>
      <c r="K240" s="4">
        <v>19</v>
      </c>
      <c r="L240" s="4">
        <v>77.930000000000007</v>
      </c>
      <c r="M240" s="4">
        <v>2.52</v>
      </c>
      <c r="N240" s="4">
        <v>2.37</v>
      </c>
      <c r="O240" s="4">
        <v>1.97</v>
      </c>
      <c r="P240" s="4">
        <v>6.33</v>
      </c>
      <c r="Q240" s="4">
        <v>5.95</v>
      </c>
      <c r="R240" s="4">
        <v>4.93</v>
      </c>
      <c r="S240" s="4">
        <v>3</v>
      </c>
      <c r="T240" s="4">
        <v>3</v>
      </c>
      <c r="U240" s="4">
        <v>0</v>
      </c>
      <c r="V240" s="3">
        <v>293281.17959999997</v>
      </c>
      <c r="W240" s="3" t="s">
        <v>29</v>
      </c>
      <c r="X240" s="4"/>
      <c r="Y240" s="4"/>
      <c r="Z240" s="4"/>
      <c r="AA240" s="4"/>
    </row>
    <row r="241" spans="1:27" ht="14.25" customHeight="1" x14ac:dyDescent="0.35">
      <c r="A241" s="4" t="s">
        <v>131</v>
      </c>
      <c r="B241" s="4" t="s">
        <v>116</v>
      </c>
      <c r="C241" s="4" t="s">
        <v>27</v>
      </c>
      <c r="D241" s="4">
        <v>41547</v>
      </c>
      <c r="E241" s="4">
        <v>-2.91</v>
      </c>
      <c r="F241" s="4">
        <v>0.37</v>
      </c>
      <c r="G241" s="4">
        <v>-3.7</v>
      </c>
      <c r="H241" s="4">
        <v>249.21</v>
      </c>
      <c r="I241" s="4">
        <v>128.74</v>
      </c>
      <c r="J241" s="4">
        <v>197.95</v>
      </c>
      <c r="K241" s="4">
        <v>19</v>
      </c>
      <c r="L241" s="4">
        <v>78.989999999999995</v>
      </c>
      <c r="M241" s="4">
        <v>2.7</v>
      </c>
      <c r="N241" s="4">
        <v>2.54</v>
      </c>
      <c r="O241" s="4">
        <v>2.13</v>
      </c>
      <c r="P241" s="4">
        <v>6.32</v>
      </c>
      <c r="Q241" s="4">
        <v>5.95</v>
      </c>
      <c r="R241" s="4">
        <v>4.99</v>
      </c>
      <c r="S241" s="4">
        <v>3</v>
      </c>
      <c r="T241" s="4">
        <v>3</v>
      </c>
      <c r="U241" s="4">
        <v>0</v>
      </c>
      <c r="V241" s="3">
        <v>292691.45789999998</v>
      </c>
      <c r="W241" s="3" t="s">
        <v>29</v>
      </c>
      <c r="X241" s="4"/>
      <c r="Y241" s="4"/>
      <c r="Z241" s="4"/>
      <c r="AA241" s="4"/>
    </row>
    <row r="242" spans="1:27" ht="14.25" customHeight="1" x14ac:dyDescent="0.35">
      <c r="A242" s="4" t="s">
        <v>131</v>
      </c>
      <c r="B242" s="4" t="s">
        <v>92</v>
      </c>
      <c r="C242" s="4" t="s">
        <v>27</v>
      </c>
      <c r="D242" s="4">
        <v>41639</v>
      </c>
      <c r="E242" s="4">
        <v>-2.87</v>
      </c>
      <c r="F242" s="4">
        <v>0.34</v>
      </c>
      <c r="G242" s="4">
        <v>-3.6</v>
      </c>
      <c r="H242" s="4">
        <v>248.41</v>
      </c>
      <c r="I242" s="4">
        <v>145.91</v>
      </c>
      <c r="J242" s="4">
        <v>201.32</v>
      </c>
      <c r="K242" s="4">
        <v>22</v>
      </c>
      <c r="L242" s="4">
        <v>78.709999999999994</v>
      </c>
      <c r="M242" s="4">
        <v>2.56</v>
      </c>
      <c r="N242" s="4">
        <v>2.42</v>
      </c>
      <c r="O242" s="4">
        <v>2.02</v>
      </c>
      <c r="P242" s="4">
        <v>6.01</v>
      </c>
      <c r="Q242" s="4">
        <v>5.67</v>
      </c>
      <c r="R242" s="4">
        <v>4.7300000000000004</v>
      </c>
      <c r="S242" s="4">
        <v>3</v>
      </c>
      <c r="T242" s="4">
        <v>3</v>
      </c>
      <c r="U242" s="4">
        <v>0</v>
      </c>
      <c r="V242" s="3">
        <v>376371.40480000002</v>
      </c>
      <c r="W242" s="3" t="s">
        <v>29</v>
      </c>
      <c r="X242" s="4"/>
      <c r="Y242" s="4"/>
      <c r="Z242" s="4"/>
      <c r="AA242" s="4"/>
    </row>
    <row r="243" spans="1:27" ht="14.25" customHeight="1" x14ac:dyDescent="0.35">
      <c r="A243" s="4" t="s">
        <v>131</v>
      </c>
      <c r="B243" s="4" t="s">
        <v>93</v>
      </c>
      <c r="C243" s="4" t="s">
        <v>27</v>
      </c>
      <c r="D243" s="4">
        <v>41729</v>
      </c>
      <c r="E243" s="4">
        <v>-2.78</v>
      </c>
      <c r="F243" s="4">
        <v>0.4</v>
      </c>
      <c r="G243" s="4">
        <v>-3.5</v>
      </c>
      <c r="H243" s="4">
        <v>216.71</v>
      </c>
      <c r="I243" s="4">
        <v>119</v>
      </c>
      <c r="J243" s="4">
        <v>171.46</v>
      </c>
      <c r="K243" s="4">
        <v>24</v>
      </c>
      <c r="L243" s="4">
        <v>78.7</v>
      </c>
      <c r="M243" s="4">
        <v>3.53</v>
      </c>
      <c r="N243" s="4">
        <v>3.3</v>
      </c>
      <c r="O243" s="4">
        <v>2.78</v>
      </c>
      <c r="P243" s="4">
        <v>6.81</v>
      </c>
      <c r="Q243" s="4">
        <v>6.37</v>
      </c>
      <c r="R243" s="4">
        <v>5.36</v>
      </c>
      <c r="S243" s="4">
        <v>3</v>
      </c>
      <c r="T243" s="4">
        <v>3</v>
      </c>
      <c r="U243" s="4">
        <v>0</v>
      </c>
      <c r="V243" s="3">
        <v>375847.32179999998</v>
      </c>
      <c r="W243" s="3" t="s">
        <v>29</v>
      </c>
      <c r="X243" s="4"/>
      <c r="Y243" s="4"/>
      <c r="Z243" s="4"/>
      <c r="AA243" s="4"/>
    </row>
    <row r="244" spans="1:27" ht="14.25" customHeight="1" x14ac:dyDescent="0.35">
      <c r="A244" s="4" t="s">
        <v>131</v>
      </c>
      <c r="B244" s="4" t="s">
        <v>94</v>
      </c>
      <c r="C244" s="4" t="s">
        <v>27</v>
      </c>
      <c r="D244" s="4">
        <v>41820</v>
      </c>
      <c r="E244" s="4">
        <v>-2.81</v>
      </c>
      <c r="F244" s="4">
        <v>0.32</v>
      </c>
      <c r="G244" s="4">
        <v>-3.52</v>
      </c>
      <c r="H244" s="4">
        <v>197.67</v>
      </c>
      <c r="I244" s="4">
        <v>99.67</v>
      </c>
      <c r="J244" s="4">
        <v>157.69999999999999</v>
      </c>
      <c r="K244" s="4">
        <v>27</v>
      </c>
      <c r="L244" s="4">
        <v>78.739999999999995</v>
      </c>
      <c r="M244" s="4">
        <v>3.38</v>
      </c>
      <c r="N244" s="4">
        <v>3.2</v>
      </c>
      <c r="O244" s="4">
        <v>2.66</v>
      </c>
      <c r="P244" s="4">
        <v>5.48</v>
      </c>
      <c r="Q244" s="4">
        <v>5.2</v>
      </c>
      <c r="R244" s="4">
        <v>4.32</v>
      </c>
      <c r="S244" s="4">
        <v>3</v>
      </c>
      <c r="T244" s="4">
        <v>3</v>
      </c>
      <c r="U244" s="4">
        <v>0</v>
      </c>
      <c r="V244" s="3">
        <v>391750.00870000001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95</v>
      </c>
      <c r="C245" s="4" t="s">
        <v>27</v>
      </c>
      <c r="D245" s="4">
        <v>41912</v>
      </c>
      <c r="E245" s="4">
        <v>-2.79</v>
      </c>
      <c r="F245" s="4">
        <v>0.32</v>
      </c>
      <c r="G245" s="4">
        <v>-3.59</v>
      </c>
      <c r="H245" s="4">
        <v>210.84</v>
      </c>
      <c r="I245" s="4">
        <v>114.16</v>
      </c>
      <c r="J245" s="4">
        <v>148.96</v>
      </c>
      <c r="K245" s="4">
        <v>25</v>
      </c>
      <c r="L245" s="4">
        <v>78.56</v>
      </c>
      <c r="M245" s="4">
        <v>3.27</v>
      </c>
      <c r="N245" s="4">
        <v>3.1</v>
      </c>
      <c r="O245" s="4">
        <v>2.57</v>
      </c>
      <c r="P245" s="4">
        <v>5.3</v>
      </c>
      <c r="Q245" s="4">
        <v>5.03</v>
      </c>
      <c r="R245" s="4">
        <v>4.17</v>
      </c>
      <c r="S245" s="4">
        <v>3</v>
      </c>
      <c r="T245" s="4">
        <v>3</v>
      </c>
      <c r="U245" s="4">
        <v>0</v>
      </c>
      <c r="V245" s="3">
        <v>395055.79350000003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96</v>
      </c>
      <c r="C246" s="4" t="s">
        <v>27</v>
      </c>
      <c r="D246" s="4">
        <v>42004</v>
      </c>
      <c r="E246" s="4">
        <v>-2.9</v>
      </c>
      <c r="F246" s="4">
        <v>0.32</v>
      </c>
      <c r="G246" s="4">
        <v>-3.77</v>
      </c>
      <c r="H246" s="4">
        <v>226.64</v>
      </c>
      <c r="I246" s="4">
        <v>84.6</v>
      </c>
      <c r="J246" s="4">
        <v>175.96</v>
      </c>
      <c r="K246" s="4">
        <v>25</v>
      </c>
      <c r="L246" s="4">
        <v>80.400000000000006</v>
      </c>
      <c r="M246" s="4">
        <v>3.11</v>
      </c>
      <c r="N246" s="4">
        <v>2.96</v>
      </c>
      <c r="O246" s="4">
        <v>2.5</v>
      </c>
      <c r="P246" s="4">
        <v>5.04</v>
      </c>
      <c r="Q246" s="4">
        <v>4.8</v>
      </c>
      <c r="R246" s="4">
        <v>4.05</v>
      </c>
      <c r="S246" s="4">
        <v>3</v>
      </c>
      <c r="T246" s="4">
        <v>3</v>
      </c>
      <c r="U246" s="4">
        <v>0</v>
      </c>
      <c r="V246" s="3">
        <v>359376.6225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97</v>
      </c>
      <c r="C247" s="4" t="s">
        <v>27</v>
      </c>
      <c r="D247" s="4">
        <v>42094</v>
      </c>
      <c r="E247" s="4">
        <v>-2.94</v>
      </c>
      <c r="F247" s="4">
        <v>0.31</v>
      </c>
      <c r="G247" s="4">
        <v>-3.82</v>
      </c>
      <c r="H247" s="4">
        <v>216.31</v>
      </c>
      <c r="I247" s="4">
        <v>103.73</v>
      </c>
      <c r="J247" s="4">
        <v>171.04</v>
      </c>
      <c r="K247" s="4">
        <v>26</v>
      </c>
      <c r="L247" s="4">
        <v>81.3</v>
      </c>
      <c r="M247" s="4">
        <v>2.97</v>
      </c>
      <c r="N247" s="4">
        <v>2.84</v>
      </c>
      <c r="O247" s="4">
        <v>2.42</v>
      </c>
      <c r="P247" s="4">
        <v>4.83</v>
      </c>
      <c r="Q247" s="4">
        <v>4.5999999999999996</v>
      </c>
      <c r="R247" s="4">
        <v>3.92</v>
      </c>
      <c r="S247" s="4">
        <v>3</v>
      </c>
      <c r="T247" s="4">
        <v>3</v>
      </c>
      <c r="U247" s="4">
        <v>0</v>
      </c>
      <c r="V247" s="3">
        <v>376023.57770000002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98</v>
      </c>
      <c r="C248" s="4" t="s">
        <v>27</v>
      </c>
      <c r="D248" s="4">
        <v>42185</v>
      </c>
      <c r="E248" s="4">
        <v>-3.05</v>
      </c>
      <c r="F248" s="4">
        <v>0.3</v>
      </c>
      <c r="G248" s="4">
        <v>-3.96</v>
      </c>
      <c r="H248" s="4">
        <v>233.04</v>
      </c>
      <c r="I248" s="4">
        <v>136.31</v>
      </c>
      <c r="J248" s="4">
        <v>185.58</v>
      </c>
      <c r="K248" s="4">
        <v>26</v>
      </c>
      <c r="L248" s="4">
        <v>80.53</v>
      </c>
      <c r="M248" s="4">
        <v>1.99</v>
      </c>
      <c r="N248" s="4">
        <v>1.9</v>
      </c>
      <c r="O248" s="4">
        <v>1.6</v>
      </c>
      <c r="P248" s="4">
        <v>4.68</v>
      </c>
      <c r="Q248" s="4">
        <v>4.47</v>
      </c>
      <c r="R248" s="4">
        <v>3.77</v>
      </c>
      <c r="S248" s="4">
        <v>3</v>
      </c>
      <c r="T248" s="4">
        <v>3</v>
      </c>
      <c r="U248" s="4">
        <v>0</v>
      </c>
      <c r="V248" s="3">
        <v>362970.18030000001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99</v>
      </c>
      <c r="C249" s="4" t="s">
        <v>27</v>
      </c>
      <c r="D249" s="4">
        <v>42277</v>
      </c>
      <c r="E249" s="4">
        <v>-3.1</v>
      </c>
      <c r="F249" s="4">
        <v>0.28000000000000003</v>
      </c>
      <c r="G249" s="4">
        <v>-3.94</v>
      </c>
      <c r="H249" s="4">
        <v>229.08</v>
      </c>
      <c r="I249" s="4">
        <v>137.81</v>
      </c>
      <c r="J249" s="4">
        <v>181.08</v>
      </c>
      <c r="K249" s="4">
        <v>26</v>
      </c>
      <c r="L249" s="4">
        <v>80.569999999999993</v>
      </c>
      <c r="M249" s="4">
        <v>1.72</v>
      </c>
      <c r="N249" s="4">
        <v>1.64</v>
      </c>
      <c r="O249" s="4">
        <v>1.38</v>
      </c>
      <c r="P249" s="4">
        <v>4.5</v>
      </c>
      <c r="Q249" s="4">
        <v>4.3099999999999996</v>
      </c>
      <c r="R249" s="4">
        <v>3.63</v>
      </c>
      <c r="S249" s="4">
        <v>3</v>
      </c>
      <c r="T249" s="4">
        <v>3</v>
      </c>
      <c r="U249" s="4">
        <v>0</v>
      </c>
      <c r="V249" s="3">
        <v>427891.61210000003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100</v>
      </c>
      <c r="C250" s="4" t="s">
        <v>27</v>
      </c>
      <c r="D250" s="4">
        <v>42369</v>
      </c>
      <c r="E250" s="4">
        <v>-2.99</v>
      </c>
      <c r="F250" s="4">
        <v>0.27</v>
      </c>
      <c r="G250" s="4">
        <v>-3.77</v>
      </c>
      <c r="H250" s="4">
        <v>260.92</v>
      </c>
      <c r="I250" s="4">
        <v>180.15</v>
      </c>
      <c r="J250" s="4">
        <v>206.92</v>
      </c>
      <c r="K250" s="4">
        <v>26</v>
      </c>
      <c r="L250" s="4">
        <v>81.599999999999994</v>
      </c>
      <c r="M250" s="4">
        <v>1.66</v>
      </c>
      <c r="N250" s="4">
        <v>1.59</v>
      </c>
      <c r="O250" s="4">
        <v>1.35</v>
      </c>
      <c r="P250" s="4">
        <v>4.34</v>
      </c>
      <c r="Q250" s="4">
        <v>4.16</v>
      </c>
      <c r="R250" s="4">
        <v>3.54</v>
      </c>
      <c r="S250" s="4">
        <v>3</v>
      </c>
      <c r="T250" s="4">
        <v>3</v>
      </c>
      <c r="U250" s="4">
        <v>0</v>
      </c>
      <c r="V250" s="3">
        <v>527687.3689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101</v>
      </c>
      <c r="C251" s="4" t="s">
        <v>27</v>
      </c>
      <c r="D251" s="4">
        <v>42460</v>
      </c>
      <c r="E251" s="4">
        <v>-2.96</v>
      </c>
      <c r="F251" s="4">
        <v>0.26</v>
      </c>
      <c r="G251" s="4">
        <v>-3.73</v>
      </c>
      <c r="H251" s="4">
        <v>223.77</v>
      </c>
      <c r="I251" s="4">
        <v>142.83000000000001</v>
      </c>
      <c r="J251" s="4">
        <v>178.07</v>
      </c>
      <c r="K251" s="4">
        <v>30</v>
      </c>
      <c r="L251" s="4">
        <v>82.52</v>
      </c>
      <c r="M251" s="4">
        <v>1.61</v>
      </c>
      <c r="N251" s="4">
        <v>1.54</v>
      </c>
      <c r="O251" s="4">
        <v>1.33</v>
      </c>
      <c r="P251" s="4">
        <v>4.21</v>
      </c>
      <c r="Q251" s="4">
        <v>4.04</v>
      </c>
      <c r="R251" s="4">
        <v>3.48</v>
      </c>
      <c r="S251" s="4">
        <v>3</v>
      </c>
      <c r="T251" s="4">
        <v>3</v>
      </c>
      <c r="U251" s="4">
        <v>0</v>
      </c>
      <c r="V251" s="3">
        <v>517738.02669999999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132</v>
      </c>
      <c r="B252" s="4" t="s">
        <v>93</v>
      </c>
      <c r="C252" s="4" t="s">
        <v>0</v>
      </c>
      <c r="D252" s="4">
        <v>41729</v>
      </c>
      <c r="E252" s="4">
        <v>0.28000000000000003</v>
      </c>
      <c r="F252" s="4">
        <v>0.54</v>
      </c>
      <c r="G252" s="4">
        <v>0.4</v>
      </c>
      <c r="H252" s="4">
        <v>219.27</v>
      </c>
      <c r="I252" s="4">
        <v>108.24</v>
      </c>
      <c r="J252" s="4">
        <v>155.76</v>
      </c>
      <c r="K252" s="4">
        <v>66</v>
      </c>
      <c r="L252" s="4">
        <v>49.97</v>
      </c>
      <c r="M252" s="4">
        <v>6.64</v>
      </c>
      <c r="N252" s="4">
        <v>5.95</v>
      </c>
      <c r="O252" s="4">
        <v>3.44</v>
      </c>
      <c r="P252" s="4">
        <v>11.68</v>
      </c>
      <c r="Q252" s="4">
        <v>10.46</v>
      </c>
      <c r="R252" s="4">
        <v>6.05</v>
      </c>
      <c r="S252" s="4">
        <v>1</v>
      </c>
      <c r="T252" s="4">
        <v>1</v>
      </c>
      <c r="U252" s="4">
        <v>0</v>
      </c>
      <c r="V252" s="3">
        <v>419437.92</v>
      </c>
      <c r="W252" s="3" t="s">
        <v>202</v>
      </c>
      <c r="X252" s="4"/>
      <c r="Y252" s="4"/>
      <c r="Z252" s="4"/>
      <c r="AA252" s="4"/>
    </row>
    <row r="253" spans="1:27" ht="14.25" customHeight="1" x14ac:dyDescent="0.35">
      <c r="A253" s="4" t="s">
        <v>132</v>
      </c>
      <c r="B253" s="4" t="s">
        <v>94</v>
      </c>
      <c r="C253" s="4" t="s">
        <v>0</v>
      </c>
      <c r="D253" s="4">
        <v>41820</v>
      </c>
      <c r="E253" s="4">
        <v>0.28000000000000003</v>
      </c>
      <c r="F253" s="4">
        <v>0.56000000000000005</v>
      </c>
      <c r="G253" s="4">
        <v>0.4</v>
      </c>
      <c r="H253" s="4">
        <v>203.3</v>
      </c>
      <c r="I253" s="4">
        <v>69.83</v>
      </c>
      <c r="J253" s="4">
        <v>136.34</v>
      </c>
      <c r="K253" s="4">
        <v>64</v>
      </c>
      <c r="L253" s="4">
        <v>50.52</v>
      </c>
      <c r="M253" s="4">
        <v>6.28</v>
      </c>
      <c r="N253" s="4">
        <v>5.63</v>
      </c>
      <c r="O253" s="4">
        <v>3.3</v>
      </c>
      <c r="P253" s="4">
        <v>11.57</v>
      </c>
      <c r="Q253" s="4">
        <v>10.37</v>
      </c>
      <c r="R253" s="4">
        <v>6.07</v>
      </c>
      <c r="S253" s="4">
        <v>1</v>
      </c>
      <c r="T253" s="4">
        <v>1</v>
      </c>
      <c r="U253" s="4">
        <v>0</v>
      </c>
      <c r="V253" s="3">
        <v>429400.2</v>
      </c>
      <c r="W253" s="3" t="s">
        <v>202</v>
      </c>
      <c r="X253" s="4"/>
      <c r="Y253" s="4"/>
      <c r="Z253" s="4"/>
      <c r="AA253" s="4"/>
    </row>
    <row r="254" spans="1:27" ht="14.25" customHeight="1" x14ac:dyDescent="0.35">
      <c r="A254" s="4" t="s">
        <v>132</v>
      </c>
      <c r="B254" s="4" t="s">
        <v>95</v>
      </c>
      <c r="C254" s="4" t="s">
        <v>0</v>
      </c>
      <c r="D254" s="4">
        <v>41912</v>
      </c>
      <c r="E254" s="4">
        <v>0.3</v>
      </c>
      <c r="F254" s="4">
        <v>0.56999999999999995</v>
      </c>
      <c r="G254" s="4">
        <v>0.44</v>
      </c>
      <c r="H254" s="4">
        <v>158.36000000000001</v>
      </c>
      <c r="I254" s="4">
        <v>65.2</v>
      </c>
      <c r="J254" s="4">
        <v>108.8</v>
      </c>
      <c r="K254" s="4">
        <v>88</v>
      </c>
      <c r="L254" s="4">
        <v>51.19</v>
      </c>
      <c r="M254" s="4">
        <v>6.18</v>
      </c>
      <c r="N254" s="4">
        <v>5.54</v>
      </c>
      <c r="O254" s="4">
        <v>3.29</v>
      </c>
      <c r="P254" s="4">
        <v>11.65</v>
      </c>
      <c r="Q254" s="4">
        <v>10.43</v>
      </c>
      <c r="R254" s="4">
        <v>6.19</v>
      </c>
      <c r="S254" s="4">
        <v>1</v>
      </c>
      <c r="T254" s="4">
        <v>1</v>
      </c>
      <c r="U254" s="4">
        <v>0</v>
      </c>
      <c r="V254" s="3">
        <v>398301.75</v>
      </c>
      <c r="W254" s="3" t="s">
        <v>202</v>
      </c>
      <c r="X254" s="4"/>
      <c r="Y254" s="4"/>
      <c r="Z254" s="4"/>
      <c r="AA254" s="4"/>
    </row>
    <row r="255" spans="1:27" ht="14.25" customHeight="1" x14ac:dyDescent="0.35">
      <c r="A255" s="4" t="s">
        <v>132</v>
      </c>
      <c r="B255" s="4" t="s">
        <v>96</v>
      </c>
      <c r="C255" s="4" t="s">
        <v>0</v>
      </c>
      <c r="D255" s="4">
        <v>42004</v>
      </c>
      <c r="E255" s="4">
        <v>0.48</v>
      </c>
      <c r="F255" s="4">
        <v>0.85</v>
      </c>
      <c r="G255" s="4">
        <v>0.72</v>
      </c>
      <c r="H255" s="4">
        <v>146.47</v>
      </c>
      <c r="I255" s="4">
        <v>15.82</v>
      </c>
      <c r="J255" s="4">
        <v>80.91</v>
      </c>
      <c r="K255" s="4">
        <v>68</v>
      </c>
      <c r="L255" s="4">
        <v>49.9</v>
      </c>
      <c r="M255" s="4">
        <v>6.44</v>
      </c>
      <c r="N255" s="4">
        <v>5.54</v>
      </c>
      <c r="O255" s="4">
        <v>3.33</v>
      </c>
      <c r="P255" s="4">
        <v>16.079999999999998</v>
      </c>
      <c r="Q255" s="4">
        <v>13.85</v>
      </c>
      <c r="R255" s="4">
        <v>8.33</v>
      </c>
      <c r="S255" s="4">
        <v>1</v>
      </c>
      <c r="T255" s="4">
        <v>1</v>
      </c>
      <c r="U255" s="4">
        <v>0</v>
      </c>
      <c r="V255" s="3">
        <v>388382.45</v>
      </c>
      <c r="W255" s="3" t="s">
        <v>202</v>
      </c>
      <c r="X255" s="4"/>
      <c r="Y255" s="4"/>
      <c r="Z255" s="4"/>
      <c r="AA255" s="4"/>
    </row>
    <row r="256" spans="1:27" ht="14.25" customHeight="1" x14ac:dyDescent="0.35">
      <c r="A256" s="4" t="s">
        <v>132</v>
      </c>
      <c r="B256" s="4" t="s">
        <v>97</v>
      </c>
      <c r="C256" s="4" t="s">
        <v>0</v>
      </c>
      <c r="D256" s="4">
        <v>42094</v>
      </c>
      <c r="E256" s="4">
        <v>0.61</v>
      </c>
      <c r="F256" s="4">
        <v>1.18</v>
      </c>
      <c r="G256" s="4">
        <v>1</v>
      </c>
      <c r="H256" s="4">
        <v>92.76</v>
      </c>
      <c r="I256" s="4">
        <v>14.99</v>
      </c>
      <c r="J256" s="4">
        <v>43.9</v>
      </c>
      <c r="K256" s="4">
        <v>88</v>
      </c>
      <c r="L256" s="4">
        <v>49.93</v>
      </c>
      <c r="M256" s="4">
        <v>10.99</v>
      </c>
      <c r="N256" s="4">
        <v>9.27</v>
      </c>
      <c r="O256" s="4">
        <v>5.68</v>
      </c>
      <c r="P256" s="4">
        <v>18.47</v>
      </c>
      <c r="Q256" s="4">
        <v>15.59</v>
      </c>
      <c r="R256" s="4">
        <v>9.56</v>
      </c>
      <c r="S256" s="4">
        <v>1</v>
      </c>
      <c r="T256" s="4">
        <v>1</v>
      </c>
      <c r="U256" s="4">
        <v>0</v>
      </c>
      <c r="V256" s="3">
        <v>355385</v>
      </c>
      <c r="W256" s="3" t="s">
        <v>202</v>
      </c>
      <c r="X256" s="4"/>
      <c r="Y256" s="4"/>
      <c r="Z256" s="4"/>
      <c r="AA256" s="4"/>
    </row>
    <row r="257" spans="1:27" ht="14.25" customHeight="1" x14ac:dyDescent="0.35">
      <c r="A257" s="4" t="s">
        <v>132</v>
      </c>
      <c r="B257" s="4" t="s">
        <v>98</v>
      </c>
      <c r="C257" s="4" t="s">
        <v>0</v>
      </c>
      <c r="D257" s="4">
        <v>42185</v>
      </c>
      <c r="E257" s="4">
        <v>0.72</v>
      </c>
      <c r="F257" s="4">
        <v>1.46</v>
      </c>
      <c r="G257" s="4">
        <v>1.27</v>
      </c>
      <c r="H257" s="4">
        <v>102.79</v>
      </c>
      <c r="I257" s="4">
        <v>19.149999999999999</v>
      </c>
      <c r="J257" s="4">
        <v>50.42</v>
      </c>
      <c r="K257" s="4">
        <v>85</v>
      </c>
      <c r="L257" s="4">
        <v>49.58</v>
      </c>
      <c r="M257" s="4">
        <v>10.86</v>
      </c>
      <c r="N257" s="4">
        <v>9.1300000000000008</v>
      </c>
      <c r="O257" s="4">
        <v>5.58</v>
      </c>
      <c r="P257" s="4">
        <v>18.91</v>
      </c>
      <c r="Q257" s="4">
        <v>15.9</v>
      </c>
      <c r="R257" s="4">
        <v>9.7200000000000006</v>
      </c>
      <c r="S257" s="4">
        <v>1</v>
      </c>
      <c r="T257" s="4">
        <v>1</v>
      </c>
      <c r="U257" s="4">
        <v>0</v>
      </c>
      <c r="V257" s="3">
        <v>346860.79999999999</v>
      </c>
      <c r="W257" s="3" t="s">
        <v>202</v>
      </c>
      <c r="X257" s="4"/>
      <c r="Y257" s="4"/>
      <c r="Z257" s="4"/>
      <c r="AA257" s="4"/>
    </row>
    <row r="258" spans="1:27" ht="14.25" customHeight="1" x14ac:dyDescent="0.35">
      <c r="A258" s="4" t="s">
        <v>132</v>
      </c>
      <c r="B258" s="4" t="s">
        <v>99</v>
      </c>
      <c r="C258" s="4" t="s">
        <v>0</v>
      </c>
      <c r="D258" s="4">
        <v>42277</v>
      </c>
      <c r="E258" s="4">
        <v>0.84</v>
      </c>
      <c r="F258" s="4">
        <v>1.93</v>
      </c>
      <c r="G258" s="4">
        <v>1.69</v>
      </c>
      <c r="H258" s="4">
        <v>111.59</v>
      </c>
      <c r="I258" s="4">
        <v>29.53</v>
      </c>
      <c r="J258" s="4">
        <v>53.36</v>
      </c>
      <c r="K258" s="4">
        <v>78</v>
      </c>
      <c r="L258" s="4">
        <v>50.12</v>
      </c>
      <c r="M258" s="4">
        <v>11.22</v>
      </c>
      <c r="N258" s="4">
        <v>9.4</v>
      </c>
      <c r="O258" s="4">
        <v>5.82</v>
      </c>
      <c r="P258" s="4">
        <v>19.399999999999999</v>
      </c>
      <c r="Q258" s="4">
        <v>16.25</v>
      </c>
      <c r="R258" s="4">
        <v>10.07</v>
      </c>
      <c r="S258" s="4">
        <v>1</v>
      </c>
      <c r="T258" s="4">
        <v>1</v>
      </c>
      <c r="U258" s="4">
        <v>0</v>
      </c>
      <c r="V258" s="3">
        <v>309519.05</v>
      </c>
      <c r="W258" s="3" t="s">
        <v>202</v>
      </c>
      <c r="X258" s="4"/>
      <c r="Y258" s="4"/>
      <c r="Z258" s="4"/>
      <c r="AA258" s="4"/>
    </row>
    <row r="259" spans="1:27" ht="14.25" customHeight="1" x14ac:dyDescent="0.35">
      <c r="A259" s="4" t="s">
        <v>132</v>
      </c>
      <c r="B259" s="4" t="s">
        <v>100</v>
      </c>
      <c r="C259" s="4" t="s">
        <v>0</v>
      </c>
      <c r="D259" s="4">
        <v>42369</v>
      </c>
      <c r="E259" s="4">
        <v>1.1299999999999999</v>
      </c>
      <c r="F259" s="4">
        <v>3</v>
      </c>
      <c r="G259" s="4">
        <v>2.72</v>
      </c>
      <c r="H259" s="4">
        <v>88.78</v>
      </c>
      <c r="I259" s="4">
        <v>-13.48</v>
      </c>
      <c r="J259" s="4">
        <v>9.5299999999999994</v>
      </c>
      <c r="K259" s="4">
        <v>60</v>
      </c>
      <c r="L259" s="4">
        <v>50.72</v>
      </c>
      <c r="M259" s="4">
        <v>11.27</v>
      </c>
      <c r="N259" s="4">
        <v>9.25</v>
      </c>
      <c r="O259" s="4">
        <v>5.92</v>
      </c>
      <c r="P259" s="4">
        <v>21.88</v>
      </c>
      <c r="Q259" s="4">
        <v>17.95</v>
      </c>
      <c r="R259" s="4">
        <v>11.49</v>
      </c>
      <c r="S259" s="4">
        <v>1</v>
      </c>
      <c r="T259" s="4">
        <v>1</v>
      </c>
      <c r="U259" s="4">
        <v>0</v>
      </c>
      <c r="V259" s="3">
        <v>323960.2</v>
      </c>
      <c r="W259" s="3" t="s">
        <v>202</v>
      </c>
      <c r="X259" s="4"/>
      <c r="Y259" s="4"/>
      <c r="Z259" s="4"/>
      <c r="AA259" s="4"/>
    </row>
    <row r="260" spans="1:27" ht="14.25" customHeight="1" thickBot="1" x14ac:dyDescent="0.4">
      <c r="A260" s="4" t="s">
        <v>132</v>
      </c>
      <c r="B260" s="4" t="s">
        <v>101</v>
      </c>
      <c r="C260" s="4" t="s">
        <v>0</v>
      </c>
      <c r="D260" s="4">
        <v>42460</v>
      </c>
      <c r="E260" s="4">
        <v>1.38</v>
      </c>
      <c r="F260" s="4">
        <v>4.67</v>
      </c>
      <c r="G260" s="4">
        <v>4.1500000000000004</v>
      </c>
      <c r="H260" s="4">
        <v>64.55</v>
      </c>
      <c r="I260" s="4">
        <v>4.79</v>
      </c>
      <c r="J260" s="4">
        <v>2.66</v>
      </c>
      <c r="K260" s="4">
        <v>77</v>
      </c>
      <c r="L260" s="4">
        <v>50.23</v>
      </c>
      <c r="M260" s="4">
        <v>16.559999999999999</v>
      </c>
      <c r="N260" s="4">
        <v>13.34</v>
      </c>
      <c r="O260" s="4">
        <v>8.6300000000000008</v>
      </c>
      <c r="P260" s="4">
        <v>24.15</v>
      </c>
      <c r="Q260" s="4">
        <v>19.45</v>
      </c>
      <c r="R260" s="4">
        <v>12.58</v>
      </c>
      <c r="S260" s="4">
        <v>1</v>
      </c>
      <c r="T260" s="4">
        <v>1</v>
      </c>
      <c r="U260" s="4">
        <v>0</v>
      </c>
      <c r="V260" s="3">
        <v>346647.73</v>
      </c>
      <c r="W260" s="3" t="s">
        <v>202</v>
      </c>
      <c r="X260" s="4"/>
      <c r="Y260" s="4"/>
      <c r="Z260" s="4"/>
      <c r="AA260" s="4"/>
    </row>
    <row r="261" spans="1:27" ht="37.5" customHeight="1" thickBot="1" x14ac:dyDescent="0.4">
      <c r="A261" s="5" t="s">
        <v>133</v>
      </c>
      <c r="B261" s="5" t="s">
        <v>95</v>
      </c>
      <c r="C261" s="5" t="s">
        <v>47</v>
      </c>
      <c r="D261" s="2">
        <v>41912</v>
      </c>
      <c r="E261" s="2">
        <v>3.37</v>
      </c>
      <c r="F261" s="2">
        <v>5.5</v>
      </c>
      <c r="G261" s="2">
        <v>4.8499999999999996</v>
      </c>
      <c r="H261" s="2">
        <v>12.41</v>
      </c>
      <c r="I261" s="2">
        <v>11.65</v>
      </c>
      <c r="J261" s="2">
        <v>10.94</v>
      </c>
      <c r="K261" s="2">
        <v>18.5</v>
      </c>
      <c r="L261" s="2">
        <v>12.69</v>
      </c>
      <c r="M261" s="2">
        <v>172.67</v>
      </c>
      <c r="N261" s="2">
        <v>63.14</v>
      </c>
      <c r="O261" s="2">
        <v>50.59</v>
      </c>
      <c r="P261" s="2">
        <v>173.45</v>
      </c>
      <c r="Q261" s="2">
        <v>63.43</v>
      </c>
      <c r="R261" s="2">
        <v>50.81</v>
      </c>
      <c r="S261" s="4">
        <f>VLOOKUP([1]Initial_Data8!C282,[1]Ratings_Numbers!$A$1:$B$21,2,FALSE)</f>
        <v>16</v>
      </c>
      <c r="T261" s="4">
        <v>16</v>
      </c>
      <c r="U261" s="6">
        <v>0</v>
      </c>
      <c r="V261" s="3">
        <v>3251.2051999999999</v>
      </c>
      <c r="W261" s="3" t="s">
        <v>207</v>
      </c>
      <c r="X261" s="4"/>
      <c r="Y261" s="4"/>
      <c r="Z261" s="4"/>
      <c r="AA261" s="4"/>
    </row>
    <row r="262" spans="1:27" ht="37.5" customHeight="1" thickBot="1" x14ac:dyDescent="0.4">
      <c r="A262" s="5" t="s">
        <v>133</v>
      </c>
      <c r="B262" s="5" t="s">
        <v>96</v>
      </c>
      <c r="C262" s="5" t="s">
        <v>47</v>
      </c>
      <c r="D262" s="2">
        <v>42004</v>
      </c>
      <c r="E262" s="2">
        <v>3.95</v>
      </c>
      <c r="F262" s="2">
        <v>6.19</v>
      </c>
      <c r="G262" s="2">
        <v>5.86</v>
      </c>
      <c r="H262" s="2">
        <v>-0.35</v>
      </c>
      <c r="I262" s="2">
        <v>-1.04</v>
      </c>
      <c r="J262" s="2">
        <v>-1.82</v>
      </c>
      <c r="K262" s="2">
        <v>18.399999999999999</v>
      </c>
      <c r="L262" s="2">
        <v>9.26</v>
      </c>
      <c r="M262" s="2">
        <v>207.67</v>
      </c>
      <c r="N262" s="2">
        <v>67.290000000000006</v>
      </c>
      <c r="O262" s="2">
        <v>56.83</v>
      </c>
      <c r="P262" s="2">
        <v>208.62</v>
      </c>
      <c r="Q262" s="2">
        <v>67.599999999999994</v>
      </c>
      <c r="R262" s="2">
        <v>57.09</v>
      </c>
      <c r="S262" s="4">
        <f>VLOOKUP([1]Initial_Data8!C283,[1]Ratings_Numbers!$A$1:$B$21,2,FALSE)</f>
        <v>16</v>
      </c>
      <c r="T262" s="4">
        <v>16</v>
      </c>
      <c r="U262" s="4">
        <f t="shared" ref="U262:U278" si="1">S262-S261</f>
        <v>0</v>
      </c>
      <c r="V262" s="3">
        <v>4010.2583</v>
      </c>
      <c r="W262" s="3" t="s">
        <v>207</v>
      </c>
      <c r="X262" s="4"/>
      <c r="Y262" s="4"/>
      <c r="Z262" s="4"/>
      <c r="AA262" s="4"/>
    </row>
    <row r="263" spans="1:27" ht="37.5" customHeight="1" thickBot="1" x14ac:dyDescent="0.4">
      <c r="A263" s="5" t="s">
        <v>133</v>
      </c>
      <c r="B263" s="5" t="s">
        <v>97</v>
      </c>
      <c r="C263" s="5" t="s">
        <v>47</v>
      </c>
      <c r="D263" s="2">
        <v>42094</v>
      </c>
      <c r="E263" s="2">
        <v>4.55</v>
      </c>
      <c r="F263" s="2">
        <v>6.91</v>
      </c>
      <c r="G263" s="2">
        <v>6.83</v>
      </c>
      <c r="H263" s="2">
        <v>-3.24</v>
      </c>
      <c r="I263" s="2">
        <v>-5.0599999999999996</v>
      </c>
      <c r="J263" s="2">
        <v>-4.67</v>
      </c>
      <c r="K263" s="2">
        <v>18.7</v>
      </c>
      <c r="L263" s="2">
        <v>5.0199999999999996</v>
      </c>
      <c r="M263" s="2">
        <v>246.9</v>
      </c>
      <c r="N263" s="2">
        <v>68.16</v>
      </c>
      <c r="O263" s="2">
        <v>55.96</v>
      </c>
      <c r="P263" s="2">
        <v>262.26</v>
      </c>
      <c r="Q263" s="2">
        <v>72.400000000000006</v>
      </c>
      <c r="R263" s="2">
        <v>59.43</v>
      </c>
      <c r="S263" s="4">
        <f>VLOOKUP([1]Initial_Data8!C284,[1]Ratings_Numbers!$A$1:$B$21,2,FALSE)</f>
        <v>16</v>
      </c>
      <c r="T263" s="4">
        <v>16</v>
      </c>
      <c r="U263" s="4">
        <f t="shared" si="1"/>
        <v>0</v>
      </c>
      <c r="V263" s="3">
        <v>4592.5141999999996</v>
      </c>
      <c r="W263" s="3" t="s">
        <v>207</v>
      </c>
      <c r="X263" s="4"/>
      <c r="Y263" s="4"/>
      <c r="Z263" s="4"/>
      <c r="AA263" s="4"/>
    </row>
    <row r="264" spans="1:27" ht="37.5" customHeight="1" thickBot="1" x14ac:dyDescent="0.4">
      <c r="A264" s="5" t="s">
        <v>133</v>
      </c>
      <c r="B264" s="5" t="s">
        <v>98</v>
      </c>
      <c r="C264" s="5" t="s">
        <v>47</v>
      </c>
      <c r="D264" s="2">
        <v>42185</v>
      </c>
      <c r="E264" s="2">
        <v>4.22</v>
      </c>
      <c r="F264" s="2">
        <v>6.99</v>
      </c>
      <c r="G264" s="2">
        <v>6.28</v>
      </c>
      <c r="H264" s="2">
        <v>8.5500000000000007</v>
      </c>
      <c r="I264" s="2">
        <v>6.64</v>
      </c>
      <c r="J264" s="2">
        <v>7.2</v>
      </c>
      <c r="K264" s="2">
        <v>19</v>
      </c>
      <c r="L264" s="2">
        <v>5.0199999999999996</v>
      </c>
      <c r="M264" s="2">
        <v>257.32</v>
      </c>
      <c r="N264" s="2">
        <v>71.760000000000005</v>
      </c>
      <c r="O264" s="2">
        <v>56.29</v>
      </c>
      <c r="P264" s="2">
        <v>258.58999999999997</v>
      </c>
      <c r="Q264" s="2">
        <v>72.11</v>
      </c>
      <c r="R264" s="2">
        <v>56.57</v>
      </c>
      <c r="S264" s="4">
        <f>VLOOKUP([1]Initial_Data8!C285,[1]Ratings_Numbers!$A$1:$B$21,2,FALSE)</f>
        <v>16</v>
      </c>
      <c r="T264" s="4">
        <v>16</v>
      </c>
      <c r="U264" s="4">
        <f t="shared" si="1"/>
        <v>0</v>
      </c>
      <c r="V264" s="3">
        <v>4249.9975999999997</v>
      </c>
      <c r="W264" s="3" t="s">
        <v>207</v>
      </c>
      <c r="X264" s="4"/>
      <c r="Y264" s="4"/>
      <c r="Z264" s="4"/>
      <c r="AA264" s="4"/>
    </row>
    <row r="265" spans="1:27" ht="37.5" customHeight="1" thickBot="1" x14ac:dyDescent="0.4">
      <c r="A265" s="5" t="s">
        <v>133</v>
      </c>
      <c r="B265" s="5" t="s">
        <v>99</v>
      </c>
      <c r="C265" s="5" t="s">
        <v>47</v>
      </c>
      <c r="D265" s="2">
        <v>42277</v>
      </c>
      <c r="E265" s="2">
        <v>3.2</v>
      </c>
      <c r="F265" s="2">
        <v>5.01</v>
      </c>
      <c r="G265" s="2">
        <v>4.32</v>
      </c>
      <c r="H265" s="2">
        <v>16.36</v>
      </c>
      <c r="I265" s="2">
        <v>15.26</v>
      </c>
      <c r="J265" s="2">
        <v>14.99</v>
      </c>
      <c r="K265" s="2">
        <v>19.3</v>
      </c>
      <c r="L265" s="2">
        <v>5.93</v>
      </c>
      <c r="M265" s="2">
        <v>246.29</v>
      </c>
      <c r="N265" s="2">
        <v>70.87</v>
      </c>
      <c r="O265" s="2">
        <v>55.77</v>
      </c>
      <c r="P265" s="2">
        <v>247.5</v>
      </c>
      <c r="Q265" s="2">
        <v>71.22</v>
      </c>
      <c r="R265" s="2">
        <v>56.04</v>
      </c>
      <c r="S265" s="4">
        <f>VLOOKUP([1]Initial_Data8!C286,[1]Ratings_Numbers!$A$1:$B$21,2,FALSE)</f>
        <v>16</v>
      </c>
      <c r="T265" s="4">
        <v>16</v>
      </c>
      <c r="U265" s="4">
        <f t="shared" si="1"/>
        <v>0</v>
      </c>
      <c r="V265" s="3">
        <v>4264.3473999999997</v>
      </c>
      <c r="W265" s="3" t="s">
        <v>207</v>
      </c>
      <c r="X265" s="4"/>
      <c r="Y265" s="4"/>
      <c r="Z265" s="4"/>
      <c r="AA265" s="4"/>
    </row>
    <row r="266" spans="1:27" ht="37.5" customHeight="1" thickBot="1" x14ac:dyDescent="0.4">
      <c r="A266" s="5" t="s">
        <v>133</v>
      </c>
      <c r="B266" s="5" t="s">
        <v>100</v>
      </c>
      <c r="C266" s="5" t="s">
        <v>47</v>
      </c>
      <c r="D266" s="2">
        <v>42369</v>
      </c>
      <c r="E266" s="2">
        <v>3.1</v>
      </c>
      <c r="F266" s="2">
        <v>4.3499999999999996</v>
      </c>
      <c r="G266" s="2">
        <v>4.0599999999999996</v>
      </c>
      <c r="H266" s="2">
        <v>1.9</v>
      </c>
      <c r="I266" s="2">
        <v>0.71</v>
      </c>
      <c r="J266" s="2">
        <v>0.41</v>
      </c>
      <c r="K266" s="2">
        <v>19.3</v>
      </c>
      <c r="L266" s="2">
        <v>1</v>
      </c>
      <c r="M266" s="2">
        <v>325.7</v>
      </c>
      <c r="N266" s="2">
        <v>76.22</v>
      </c>
      <c r="O266" s="2">
        <v>61.69</v>
      </c>
      <c r="P266" s="2">
        <v>327.33</v>
      </c>
      <c r="Q266" s="2">
        <v>76.599999999999994</v>
      </c>
      <c r="R266" s="2">
        <v>62</v>
      </c>
      <c r="S266" s="4">
        <f>VLOOKUP([1]Initial_Data8!C287,[1]Ratings_Numbers!$A$1:$B$21,2,FALSE)</f>
        <v>16</v>
      </c>
      <c r="T266" s="4">
        <v>16</v>
      </c>
      <c r="U266" s="4">
        <f t="shared" si="1"/>
        <v>0</v>
      </c>
      <c r="V266" s="3">
        <v>5029.8037999999997</v>
      </c>
      <c r="W266" s="3" t="s">
        <v>207</v>
      </c>
      <c r="X266" s="4"/>
      <c r="Y266" s="4"/>
      <c r="Z266" s="4"/>
      <c r="AA266" s="4"/>
    </row>
    <row r="267" spans="1:27" ht="37.5" customHeight="1" thickBot="1" x14ac:dyDescent="0.4">
      <c r="A267" s="5" t="s">
        <v>133</v>
      </c>
      <c r="B267" s="5" t="s">
        <v>101</v>
      </c>
      <c r="C267" s="5" t="s">
        <v>47</v>
      </c>
      <c r="D267" s="2">
        <v>42460</v>
      </c>
      <c r="E267" s="2">
        <v>3.18</v>
      </c>
      <c r="F267" s="2">
        <v>4.12</v>
      </c>
      <c r="G267" s="2">
        <v>4.0599999999999996</v>
      </c>
      <c r="H267" s="2">
        <v>-1.26</v>
      </c>
      <c r="I267" s="2">
        <v>-3.44</v>
      </c>
      <c r="J267" s="2">
        <v>-2.58</v>
      </c>
      <c r="K267" s="2">
        <v>19.600000000000001</v>
      </c>
      <c r="L267" s="2">
        <v>-3.06</v>
      </c>
      <c r="M267" s="2">
        <v>412.93</v>
      </c>
      <c r="N267" s="2">
        <v>77.2</v>
      </c>
      <c r="O267" s="2">
        <v>62.55</v>
      </c>
      <c r="P267" s="2">
        <v>434.86</v>
      </c>
      <c r="Q267" s="2">
        <v>81.3</v>
      </c>
      <c r="R267" s="2">
        <v>65.87</v>
      </c>
      <c r="S267" s="4">
        <f>VLOOKUP([1]Initial_Data8!C288,[1]Ratings_Numbers!$A$1:$B$21,2,FALSE)</f>
        <v>16</v>
      </c>
      <c r="T267" s="4">
        <v>16</v>
      </c>
      <c r="U267" s="4">
        <f t="shared" si="1"/>
        <v>0</v>
      </c>
      <c r="V267" s="3">
        <v>5174.4612999999999</v>
      </c>
      <c r="W267" s="3" t="s">
        <v>207</v>
      </c>
      <c r="X267" s="4"/>
      <c r="Y267" s="4"/>
      <c r="Z267" s="4"/>
      <c r="AA267" s="4"/>
    </row>
    <row r="268" spans="1:27" ht="37.5" customHeight="1" thickBot="1" x14ac:dyDescent="0.4">
      <c r="A268" s="5" t="s">
        <v>133</v>
      </c>
      <c r="B268" s="5" t="s">
        <v>102</v>
      </c>
      <c r="C268" s="5" t="s">
        <v>47</v>
      </c>
      <c r="D268" s="2">
        <v>42551</v>
      </c>
      <c r="E268" s="2">
        <v>3</v>
      </c>
      <c r="F268" s="2">
        <v>4.24</v>
      </c>
      <c r="G268" s="2">
        <v>3.82</v>
      </c>
      <c r="H268" s="2">
        <v>8.4</v>
      </c>
      <c r="I268" s="2">
        <v>6.51</v>
      </c>
      <c r="J268" s="2">
        <v>7.11</v>
      </c>
      <c r="K268" s="2">
        <v>20.2</v>
      </c>
      <c r="L268" s="2">
        <v>-3.56</v>
      </c>
      <c r="M268" s="2">
        <v>455.53</v>
      </c>
      <c r="N268" s="2">
        <v>81.98</v>
      </c>
      <c r="O268" s="2">
        <v>63.75</v>
      </c>
      <c r="P268" s="2">
        <v>455.67</v>
      </c>
      <c r="Q268" s="2">
        <v>82</v>
      </c>
      <c r="R268" s="2">
        <v>63.77</v>
      </c>
      <c r="S268" s="4">
        <f>VLOOKUP([1]Initial_Data8!C289,[1]Ratings_Numbers!$A$1:$B$21,2,FALSE)</f>
        <v>16</v>
      </c>
      <c r="T268" s="4">
        <v>16</v>
      </c>
      <c r="U268" s="4">
        <f t="shared" si="1"/>
        <v>0</v>
      </c>
      <c r="V268" s="3">
        <v>5305.3717999999999</v>
      </c>
      <c r="W268" s="3" t="s">
        <v>207</v>
      </c>
      <c r="X268" s="4"/>
      <c r="Y268" s="4"/>
      <c r="Z268" s="4"/>
      <c r="AA268" s="4"/>
    </row>
    <row r="269" spans="1:27" ht="37.5" customHeight="1" thickBot="1" x14ac:dyDescent="0.4">
      <c r="A269" s="5" t="s">
        <v>133</v>
      </c>
      <c r="B269" s="5" t="s">
        <v>130</v>
      </c>
      <c r="C269" s="5" t="s">
        <v>47</v>
      </c>
      <c r="D269" s="2">
        <v>42643</v>
      </c>
      <c r="E269" s="2">
        <v>3.46</v>
      </c>
      <c r="F269" s="2">
        <v>5.49</v>
      </c>
      <c r="G269" s="2">
        <v>4.7</v>
      </c>
      <c r="H269" s="2">
        <v>10.68</v>
      </c>
      <c r="I269" s="2">
        <v>9.73</v>
      </c>
      <c r="J269" s="2">
        <v>9.39</v>
      </c>
      <c r="K269" s="2">
        <v>21.3</v>
      </c>
      <c r="L269" s="2">
        <v>-0.69</v>
      </c>
      <c r="M269" s="2">
        <v>378.7</v>
      </c>
      <c r="N269" s="2">
        <v>79.09</v>
      </c>
      <c r="O269" s="2">
        <v>62.38</v>
      </c>
      <c r="P269" s="2">
        <v>378.83</v>
      </c>
      <c r="Q269" s="2">
        <v>79.12</v>
      </c>
      <c r="R269" s="2">
        <v>62.4</v>
      </c>
      <c r="S269" s="4">
        <f>VLOOKUP([1]Initial_Data8!C290,[1]Ratings_Numbers!$A$1:$B$21,2,FALSE)</f>
        <v>16</v>
      </c>
      <c r="T269" s="4">
        <v>16</v>
      </c>
      <c r="U269" s="4">
        <f t="shared" si="1"/>
        <v>0</v>
      </c>
      <c r="V269" s="3">
        <v>4934.3531000000003</v>
      </c>
      <c r="W269" s="3" t="s">
        <v>207</v>
      </c>
      <c r="X269" s="4"/>
      <c r="Y269" s="4"/>
      <c r="Z269" s="4"/>
      <c r="AA269" s="4"/>
    </row>
    <row r="270" spans="1:27" ht="37.5" customHeight="1" thickBot="1" x14ac:dyDescent="0.4">
      <c r="A270" s="5" t="s">
        <v>133</v>
      </c>
      <c r="B270" s="5" t="s">
        <v>87</v>
      </c>
      <c r="C270" s="5" t="s">
        <v>47</v>
      </c>
      <c r="D270" s="2">
        <v>40816</v>
      </c>
      <c r="E270" s="2">
        <v>2.6</v>
      </c>
      <c r="F270" s="2">
        <v>11.41</v>
      </c>
      <c r="G270" s="2">
        <v>7.83</v>
      </c>
      <c r="H270" s="2">
        <v>15.6</v>
      </c>
      <c r="I270" s="2">
        <v>15.02</v>
      </c>
      <c r="J270" s="2">
        <v>13.09</v>
      </c>
      <c r="K270" s="2">
        <v>16.7</v>
      </c>
      <c r="L270" s="2">
        <v>32.69</v>
      </c>
      <c r="M270" s="2">
        <v>68.099999999999994</v>
      </c>
      <c r="N270" s="2">
        <v>39.97</v>
      </c>
      <c r="O270" s="2">
        <v>33.51</v>
      </c>
      <c r="P270" s="2">
        <v>70.400000000000006</v>
      </c>
      <c r="Q270" s="2">
        <v>41.31</v>
      </c>
      <c r="R270" s="2">
        <v>34.64</v>
      </c>
      <c r="S270" s="4">
        <f>VLOOKUP([1]Initial_Data8!C291,[1]Ratings_Numbers!$A$1:$B$21,2,FALSE)</f>
        <v>16</v>
      </c>
      <c r="T270" s="4">
        <v>16</v>
      </c>
      <c r="U270" s="4">
        <f t="shared" si="1"/>
        <v>0</v>
      </c>
      <c r="V270" s="3">
        <v>1522.9804999999999</v>
      </c>
      <c r="W270" s="3" t="s">
        <v>207</v>
      </c>
      <c r="X270" s="4"/>
      <c r="Y270" s="4"/>
      <c r="Z270" s="4"/>
      <c r="AA270" s="4"/>
    </row>
    <row r="271" spans="1:27" ht="37.5" customHeight="1" thickBot="1" x14ac:dyDescent="0.4">
      <c r="A271" s="5" t="s">
        <v>133</v>
      </c>
      <c r="B271" s="5" t="s">
        <v>88</v>
      </c>
      <c r="C271" s="5" t="s">
        <v>47</v>
      </c>
      <c r="D271" s="2">
        <v>40908</v>
      </c>
      <c r="E271" s="2">
        <v>2.5099999999999998</v>
      </c>
      <c r="F271" s="2">
        <v>7.96</v>
      </c>
      <c r="G271" s="2">
        <v>6.04</v>
      </c>
      <c r="H271" s="2">
        <v>0.41</v>
      </c>
      <c r="I271" s="2">
        <v>-0.94</v>
      </c>
      <c r="J271" s="2">
        <v>-2.15</v>
      </c>
      <c r="K271" s="2">
        <v>16.3</v>
      </c>
      <c r="L271" s="2">
        <v>28.83</v>
      </c>
      <c r="M271" s="2">
        <v>76.349999999999994</v>
      </c>
      <c r="N271" s="2">
        <v>42.59</v>
      </c>
      <c r="O271" s="2">
        <v>34.81</v>
      </c>
      <c r="P271" s="2">
        <v>79.27</v>
      </c>
      <c r="Q271" s="2">
        <v>44.22</v>
      </c>
      <c r="R271" s="2">
        <v>36.15</v>
      </c>
      <c r="S271" s="4">
        <f>VLOOKUP([1]Initial_Data8!C292,[1]Ratings_Numbers!$A$1:$B$21,2,FALSE)</f>
        <v>16</v>
      </c>
      <c r="T271" s="4">
        <v>16</v>
      </c>
      <c r="U271" s="4">
        <f t="shared" si="1"/>
        <v>0</v>
      </c>
      <c r="V271" s="3">
        <v>2253.4313000000002</v>
      </c>
      <c r="W271" s="3" t="s">
        <v>207</v>
      </c>
      <c r="X271" s="4"/>
      <c r="Y271" s="4"/>
      <c r="Z271" s="4"/>
      <c r="AA271" s="4"/>
    </row>
    <row r="272" spans="1:27" ht="37.5" customHeight="1" thickBot="1" x14ac:dyDescent="0.4">
      <c r="A272" s="5" t="s">
        <v>133</v>
      </c>
      <c r="B272" s="5" t="s">
        <v>89</v>
      </c>
      <c r="C272" s="5" t="s">
        <v>47</v>
      </c>
      <c r="D272" s="2">
        <v>40999</v>
      </c>
      <c r="E272" s="2">
        <v>2.8</v>
      </c>
      <c r="F272" s="2">
        <v>6.37</v>
      </c>
      <c r="G272" s="2">
        <v>5.91</v>
      </c>
      <c r="H272" s="2">
        <v>-5.72</v>
      </c>
      <c r="I272" s="2">
        <v>-8.86</v>
      </c>
      <c r="J272" s="2">
        <v>-9.3000000000000007</v>
      </c>
      <c r="K272" s="2">
        <v>11.6</v>
      </c>
      <c r="L272" s="2">
        <v>25.07</v>
      </c>
      <c r="M272" s="2">
        <v>85.25</v>
      </c>
      <c r="N272" s="2">
        <v>45.15</v>
      </c>
      <c r="O272" s="2">
        <v>36.369999999999997</v>
      </c>
      <c r="P272" s="2">
        <v>88.8</v>
      </c>
      <c r="Q272" s="2">
        <v>47.03</v>
      </c>
      <c r="R272" s="2">
        <v>37.89</v>
      </c>
      <c r="S272" s="4">
        <f>VLOOKUP([1]Initial_Data8!C293,[1]Ratings_Numbers!$A$1:$B$21,2,FALSE)</f>
        <v>16</v>
      </c>
      <c r="T272" s="4">
        <v>16</v>
      </c>
      <c r="U272" s="4">
        <f t="shared" si="1"/>
        <v>0</v>
      </c>
      <c r="V272" s="3">
        <v>2531.2440999999999</v>
      </c>
      <c r="W272" s="3" t="s">
        <v>207</v>
      </c>
      <c r="X272" s="4"/>
      <c r="Y272" s="4"/>
      <c r="Z272" s="4"/>
      <c r="AA272" s="4"/>
    </row>
    <row r="273" spans="1:27" ht="37.5" customHeight="1" thickBot="1" x14ac:dyDescent="0.4">
      <c r="A273" s="5" t="s">
        <v>133</v>
      </c>
      <c r="B273" s="5" t="s">
        <v>90</v>
      </c>
      <c r="C273" s="5" t="s">
        <v>47</v>
      </c>
      <c r="D273" s="2">
        <v>41090</v>
      </c>
      <c r="E273" s="2">
        <v>2.4300000000000002</v>
      </c>
      <c r="F273" s="2">
        <v>5.33</v>
      </c>
      <c r="G273" s="2">
        <v>4.6100000000000003</v>
      </c>
      <c r="H273" s="2">
        <v>12.13</v>
      </c>
      <c r="I273" s="2">
        <v>9.57</v>
      </c>
      <c r="J273" s="2">
        <v>9.01</v>
      </c>
      <c r="K273" s="2">
        <v>11.5</v>
      </c>
      <c r="L273" s="2">
        <v>24.14</v>
      </c>
      <c r="M273" s="2">
        <v>86.64</v>
      </c>
      <c r="N273" s="2">
        <v>46.19</v>
      </c>
      <c r="O273" s="2">
        <v>36.159999999999997</v>
      </c>
      <c r="P273" s="2">
        <v>87.58</v>
      </c>
      <c r="Q273" s="2">
        <v>46.69</v>
      </c>
      <c r="R273" s="2">
        <v>36.549999999999997</v>
      </c>
      <c r="S273" s="4">
        <f>VLOOKUP([1]Initial_Data8!C294,[1]Ratings_Numbers!$A$1:$B$21,2,FALSE)</f>
        <v>16</v>
      </c>
      <c r="T273" s="4">
        <v>16</v>
      </c>
      <c r="U273" s="4">
        <f t="shared" si="1"/>
        <v>0</v>
      </c>
      <c r="V273" s="3">
        <v>2875.7909</v>
      </c>
      <c r="W273" s="3" t="s">
        <v>207</v>
      </c>
      <c r="X273" s="4"/>
      <c r="Y273" s="4"/>
      <c r="Z273" s="4"/>
      <c r="AA273" s="4"/>
    </row>
    <row r="274" spans="1:27" ht="37.5" customHeight="1" thickBot="1" x14ac:dyDescent="0.4">
      <c r="A274" s="5" t="s">
        <v>133</v>
      </c>
      <c r="B274" s="5" t="s">
        <v>91</v>
      </c>
      <c r="C274" s="5" t="s">
        <v>47</v>
      </c>
      <c r="D274" s="2">
        <v>41182</v>
      </c>
      <c r="E274" s="2">
        <v>1.99</v>
      </c>
      <c r="F274" s="2">
        <v>5.2</v>
      </c>
      <c r="G274" s="2">
        <v>3.67</v>
      </c>
      <c r="H274" s="2">
        <v>22.19</v>
      </c>
      <c r="I274" s="2">
        <v>20.91</v>
      </c>
      <c r="J274" s="2">
        <v>19.149999999999999</v>
      </c>
      <c r="K274" s="2">
        <v>11.6</v>
      </c>
      <c r="L274" s="2">
        <v>31.88</v>
      </c>
      <c r="M274" s="2">
        <v>69.739999999999995</v>
      </c>
      <c r="N274" s="2">
        <v>40.85</v>
      </c>
      <c r="O274" s="2">
        <v>33.76</v>
      </c>
      <c r="P274" s="2">
        <v>70.739999999999995</v>
      </c>
      <c r="Q274" s="2">
        <v>41.43</v>
      </c>
      <c r="R274" s="2">
        <v>34.24</v>
      </c>
      <c r="S274" s="4">
        <f>VLOOKUP([1]Initial_Data8!C295,[1]Ratings_Numbers!$A$1:$B$21,2,FALSE)</f>
        <v>16</v>
      </c>
      <c r="T274" s="4">
        <v>16</v>
      </c>
      <c r="U274" s="4">
        <f t="shared" si="1"/>
        <v>0</v>
      </c>
      <c r="V274" s="3">
        <v>3181.6201000000001</v>
      </c>
      <c r="W274" s="3" t="s">
        <v>207</v>
      </c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113</v>
      </c>
      <c r="C275" s="5" t="s">
        <v>47</v>
      </c>
      <c r="D275" s="2">
        <v>41274</v>
      </c>
      <c r="E275" s="2">
        <v>2.27</v>
      </c>
      <c r="F275" s="2">
        <v>7.23</v>
      </c>
      <c r="G275" s="2">
        <v>3.99</v>
      </c>
      <c r="H275" s="2">
        <v>0.86</v>
      </c>
      <c r="I275" s="2">
        <v>-0.67</v>
      </c>
      <c r="J275" s="2">
        <v>-1.93</v>
      </c>
      <c r="K275" s="2">
        <v>12.7</v>
      </c>
      <c r="L275" s="2">
        <v>28.95</v>
      </c>
      <c r="M275" s="2">
        <v>105.45</v>
      </c>
      <c r="N275" s="2">
        <v>51.21</v>
      </c>
      <c r="O275" s="2">
        <v>45.77</v>
      </c>
      <c r="P275" s="2">
        <v>105.92</v>
      </c>
      <c r="Q275" s="2">
        <v>51.44</v>
      </c>
      <c r="R275" s="2">
        <v>45.98</v>
      </c>
      <c r="S275" s="4">
        <f>VLOOKUP([1]Initial_Data8!C296,[1]Ratings_Numbers!$A$1:$B$21,2,FALSE)</f>
        <v>16</v>
      </c>
      <c r="T275" s="4">
        <v>16</v>
      </c>
      <c r="U275" s="4">
        <f t="shared" si="1"/>
        <v>0</v>
      </c>
      <c r="V275" s="3">
        <v>3293.7082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114</v>
      </c>
      <c r="C276" s="5" t="s">
        <v>47</v>
      </c>
      <c r="D276" s="2">
        <v>41364</v>
      </c>
      <c r="E276" s="2">
        <v>3.48</v>
      </c>
      <c r="F276" s="2">
        <v>6.33</v>
      </c>
      <c r="G276" s="2">
        <v>5.71</v>
      </c>
      <c r="H276" s="2">
        <v>-2.41</v>
      </c>
      <c r="I276" s="2">
        <v>-4.37</v>
      </c>
      <c r="J276" s="2">
        <v>-4.29</v>
      </c>
      <c r="K276" s="2">
        <v>18.7</v>
      </c>
      <c r="L276" s="2">
        <v>15.82</v>
      </c>
      <c r="M276" s="2">
        <v>162.09</v>
      </c>
      <c r="N276" s="2">
        <v>61.68</v>
      </c>
      <c r="O276" s="2">
        <v>52.66</v>
      </c>
      <c r="P276" s="2">
        <v>162.82</v>
      </c>
      <c r="Q276" s="2">
        <v>61.95</v>
      </c>
      <c r="R276" s="2">
        <v>52.9</v>
      </c>
      <c r="S276" s="4">
        <f>VLOOKUP([1]Initial_Data8!C297,[1]Ratings_Numbers!$A$1:$B$21,2,FALSE)</f>
        <v>16</v>
      </c>
      <c r="T276" s="4">
        <v>16</v>
      </c>
      <c r="U276" s="4">
        <f t="shared" si="1"/>
        <v>0</v>
      </c>
      <c r="V276" s="3">
        <v>3492.9767000000002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115</v>
      </c>
      <c r="C277" s="5" t="s">
        <v>47</v>
      </c>
      <c r="D277" s="2">
        <v>41455</v>
      </c>
      <c r="E277" s="2">
        <v>3.23</v>
      </c>
      <c r="F277" s="2">
        <v>5.96</v>
      </c>
      <c r="G277" s="2">
        <v>5.1100000000000003</v>
      </c>
      <c r="H277" s="2">
        <v>7.94</v>
      </c>
      <c r="I277" s="2">
        <v>6.03</v>
      </c>
      <c r="J277" s="2">
        <v>6.28</v>
      </c>
      <c r="K277" s="2">
        <v>18.7</v>
      </c>
      <c r="L277" s="2">
        <v>14.53</v>
      </c>
      <c r="M277" s="2">
        <v>161.69</v>
      </c>
      <c r="N277" s="2">
        <v>61.62</v>
      </c>
      <c r="O277" s="2">
        <v>50.34</v>
      </c>
      <c r="P277" s="2">
        <v>162.41999999999999</v>
      </c>
      <c r="Q277" s="2">
        <v>61.89</v>
      </c>
      <c r="R277" s="2">
        <v>50.57</v>
      </c>
      <c r="S277" s="4">
        <f>VLOOKUP([1]Initial_Data8!C298,[1]Ratings_Numbers!$A$1:$B$21,2,FALSE)</f>
        <v>16</v>
      </c>
      <c r="T277" s="4">
        <v>16</v>
      </c>
      <c r="U277" s="4">
        <f t="shared" si="1"/>
        <v>0</v>
      </c>
      <c r="V277" s="3">
        <v>3366.4695000000002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116</v>
      </c>
      <c r="C278" s="5" t="s">
        <v>47</v>
      </c>
      <c r="D278" s="2">
        <v>41547</v>
      </c>
      <c r="E278" s="2">
        <v>3.07</v>
      </c>
      <c r="F278" s="2">
        <v>5.43</v>
      </c>
      <c r="G278" s="2">
        <v>4.6500000000000004</v>
      </c>
      <c r="H278" s="2">
        <v>14.7</v>
      </c>
      <c r="I278" s="2">
        <v>13.81</v>
      </c>
      <c r="J278" s="2">
        <v>13.06</v>
      </c>
      <c r="K278" s="2">
        <v>18.8</v>
      </c>
      <c r="L278" s="2">
        <v>14.73</v>
      </c>
      <c r="M278" s="2">
        <v>162.07</v>
      </c>
      <c r="N278" s="2">
        <v>61.67</v>
      </c>
      <c r="O278" s="2">
        <v>50.8</v>
      </c>
      <c r="P278" s="2">
        <v>162.80000000000001</v>
      </c>
      <c r="Q278" s="2">
        <v>61.95</v>
      </c>
      <c r="R278" s="2">
        <v>51.03</v>
      </c>
      <c r="S278" s="4">
        <f>VLOOKUP([1]Initial_Data8!C299,[1]Ratings_Numbers!$A$1:$B$21,2,FALSE)</f>
        <v>16</v>
      </c>
      <c r="T278" s="4">
        <v>16</v>
      </c>
      <c r="U278" s="4">
        <f t="shared" si="1"/>
        <v>0</v>
      </c>
      <c r="V278" s="3">
        <v>3210.9618999999998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135</v>
      </c>
      <c r="B279" s="5" t="s">
        <v>136</v>
      </c>
      <c r="C279" s="5" t="s">
        <v>25</v>
      </c>
      <c r="D279" s="2">
        <v>36341</v>
      </c>
      <c r="E279" s="2">
        <v>1.75</v>
      </c>
      <c r="F279" s="2">
        <v>9.69</v>
      </c>
      <c r="G279" s="2">
        <v>8.8000000000000007</v>
      </c>
      <c r="H279" s="2">
        <v>13.47</v>
      </c>
      <c r="I279" s="2">
        <v>-1.1100000000000001</v>
      </c>
      <c r="J279" s="2">
        <v>5.42</v>
      </c>
      <c r="K279" s="2">
        <v>6.3</v>
      </c>
      <c r="L279" s="2">
        <v>41.52</v>
      </c>
      <c r="M279" s="2">
        <v>50.88</v>
      </c>
      <c r="N279" s="2">
        <v>33.72</v>
      </c>
      <c r="O279" s="2">
        <v>21.12</v>
      </c>
      <c r="P279" s="2">
        <v>50.88</v>
      </c>
      <c r="Q279" s="2">
        <v>33.72</v>
      </c>
      <c r="R279" s="2">
        <v>21.13</v>
      </c>
      <c r="S279" s="4">
        <f>VLOOKUP([1]Initial_Data8!C302,[1]Ratings_Numbers!$A$1:$B$21,2,FALSE)</f>
        <v>7</v>
      </c>
      <c r="T279" s="4">
        <v>7</v>
      </c>
      <c r="U279" s="4">
        <v>0</v>
      </c>
      <c r="V279" s="3">
        <v>2193.9265999999998</v>
      </c>
      <c r="W279" s="3" t="s">
        <v>202</v>
      </c>
      <c r="X279" s="4"/>
      <c r="Y279" s="4"/>
      <c r="Z279" s="4"/>
      <c r="AA279" s="4"/>
    </row>
    <row r="280" spans="1:27" ht="37.5" customHeight="1" thickBot="1" x14ac:dyDescent="0.4">
      <c r="A280" s="5" t="s">
        <v>135</v>
      </c>
      <c r="B280" s="5" t="s">
        <v>137</v>
      </c>
      <c r="C280" s="5" t="s">
        <v>25</v>
      </c>
      <c r="D280" s="2">
        <v>36433</v>
      </c>
      <c r="E280" s="2">
        <v>1.2</v>
      </c>
      <c r="F280" s="2">
        <v>3.64</v>
      </c>
      <c r="G280" s="2">
        <v>3.27</v>
      </c>
      <c r="H280" s="2">
        <v>26.18</v>
      </c>
      <c r="I280" s="2">
        <v>5.25</v>
      </c>
      <c r="J280" s="2">
        <v>16.190000000000001</v>
      </c>
      <c r="K280" s="2">
        <v>5.2</v>
      </c>
      <c r="L280" s="2">
        <v>42.65</v>
      </c>
      <c r="M280" s="2">
        <v>42.39</v>
      </c>
      <c r="N280" s="2">
        <v>29.77</v>
      </c>
      <c r="O280" s="2">
        <v>18.079999999999998</v>
      </c>
      <c r="P280" s="2">
        <v>42.4</v>
      </c>
      <c r="Q280" s="2">
        <v>29.77</v>
      </c>
      <c r="R280" s="2">
        <v>18.079999999999998</v>
      </c>
      <c r="S280" s="4">
        <f>VLOOKUP([1]Initial_Data8!C303,[1]Ratings_Numbers!$A$1:$B$21,2,FALSE)</f>
        <v>7</v>
      </c>
      <c r="T280" s="4">
        <v>7</v>
      </c>
      <c r="U280" s="4">
        <f t="shared" ref="U280:U330" si="2">S280-S279</f>
        <v>0</v>
      </c>
      <c r="V280" s="3">
        <v>2431.4069</v>
      </c>
      <c r="W280" s="3" t="s">
        <v>202</v>
      </c>
      <c r="X280" s="4"/>
      <c r="Y280" s="4"/>
      <c r="Z280" s="4"/>
      <c r="AA280" s="4"/>
    </row>
    <row r="281" spans="1:27" ht="37.5" customHeight="1" thickBot="1" x14ac:dyDescent="0.4">
      <c r="A281" s="5" t="s">
        <v>135</v>
      </c>
      <c r="B281" s="5" t="s">
        <v>56</v>
      </c>
      <c r="C281" s="5" t="s">
        <v>25</v>
      </c>
      <c r="D281" s="2">
        <v>36525</v>
      </c>
      <c r="E281" s="2">
        <v>0.9</v>
      </c>
      <c r="F281" s="2">
        <v>2.0099999999999998</v>
      </c>
      <c r="G281" s="2">
        <v>1.83</v>
      </c>
      <c r="H281" s="2">
        <v>32.28</v>
      </c>
      <c r="I281" s="2">
        <v>5.07</v>
      </c>
      <c r="J281" s="2">
        <v>19.48</v>
      </c>
      <c r="K281" s="2">
        <v>4.3</v>
      </c>
      <c r="L281" s="2">
        <v>43.23</v>
      </c>
      <c r="M281" s="2">
        <v>37.19</v>
      </c>
      <c r="N281" s="2">
        <v>27.11</v>
      </c>
      <c r="O281" s="2">
        <v>16.079999999999998</v>
      </c>
      <c r="P281" s="2">
        <v>37.200000000000003</v>
      </c>
      <c r="Q281" s="2">
        <v>27.11</v>
      </c>
      <c r="R281" s="2">
        <v>16.079999999999998</v>
      </c>
      <c r="S281" s="4">
        <f>VLOOKUP([1]Initial_Data8!C304,[1]Ratings_Numbers!$A$1:$B$21,2,FALSE)</f>
        <v>7</v>
      </c>
      <c r="T281" s="4">
        <v>7</v>
      </c>
      <c r="U281" s="4">
        <f t="shared" si="2"/>
        <v>0</v>
      </c>
      <c r="V281" s="3">
        <v>2581.7602000000002</v>
      </c>
      <c r="W281" s="3" t="s">
        <v>202</v>
      </c>
      <c r="X281" s="4"/>
      <c r="Y281" s="4"/>
      <c r="Z281" s="4"/>
      <c r="AA281" s="4"/>
    </row>
    <row r="282" spans="1:27" ht="37.5" customHeight="1" thickBot="1" x14ac:dyDescent="0.4">
      <c r="A282" s="5" t="s">
        <v>135</v>
      </c>
      <c r="B282" s="5" t="s">
        <v>57</v>
      </c>
      <c r="C282" s="5" t="s">
        <v>25</v>
      </c>
      <c r="D282" s="2">
        <v>36616</v>
      </c>
      <c r="E282" s="2">
        <v>0.69</v>
      </c>
      <c r="F282" s="2">
        <v>1.41</v>
      </c>
      <c r="G282" s="2">
        <v>1.21</v>
      </c>
      <c r="H282" s="2">
        <v>36.71</v>
      </c>
      <c r="I282" s="2">
        <v>0.65</v>
      </c>
      <c r="J282" s="2">
        <v>21.25</v>
      </c>
      <c r="K282" s="2">
        <v>3.6</v>
      </c>
      <c r="L282" s="2">
        <v>43.06</v>
      </c>
      <c r="M282" s="2">
        <v>36.200000000000003</v>
      </c>
      <c r="N282" s="2">
        <v>26.58</v>
      </c>
      <c r="O282" s="2">
        <v>15.59</v>
      </c>
      <c r="P282" s="2">
        <v>36.200000000000003</v>
      </c>
      <c r="Q282" s="2">
        <v>26.58</v>
      </c>
      <c r="R282" s="2">
        <v>15.59</v>
      </c>
      <c r="S282" s="4">
        <f>VLOOKUP([1]Initial_Data8!C305,[1]Ratings_Numbers!$A$1:$B$21,2,FALSE)</f>
        <v>7</v>
      </c>
      <c r="T282" s="4">
        <v>7</v>
      </c>
      <c r="U282" s="4">
        <f t="shared" si="2"/>
        <v>0</v>
      </c>
      <c r="V282" s="3">
        <v>2593.8164999999999</v>
      </c>
      <c r="W282" s="3" t="s">
        <v>202</v>
      </c>
      <c r="X282" s="4"/>
      <c r="Y282" s="4"/>
      <c r="Z282" s="4"/>
      <c r="AA282" s="4"/>
    </row>
    <row r="283" spans="1:27" ht="37.5" customHeight="1" thickBot="1" x14ac:dyDescent="0.4">
      <c r="A283" s="5" t="s">
        <v>135</v>
      </c>
      <c r="B283" s="5" t="s">
        <v>58</v>
      </c>
      <c r="C283" s="5" t="s">
        <v>25</v>
      </c>
      <c r="D283" s="2">
        <v>36707</v>
      </c>
      <c r="E283" s="2">
        <v>0.51</v>
      </c>
      <c r="F283" s="2">
        <v>1.0900000000000001</v>
      </c>
      <c r="G283" s="2">
        <v>0.81</v>
      </c>
      <c r="H283" s="2">
        <v>52.36</v>
      </c>
      <c r="I283" s="2">
        <v>6.05</v>
      </c>
      <c r="J283" s="2">
        <v>36.700000000000003</v>
      </c>
      <c r="K283" s="2">
        <v>3.2</v>
      </c>
      <c r="L283" s="2">
        <v>42.46</v>
      </c>
      <c r="M283" s="2">
        <v>35.11</v>
      </c>
      <c r="N283" s="2">
        <v>25.98</v>
      </c>
      <c r="O283" s="2">
        <v>14.91</v>
      </c>
      <c r="P283" s="2">
        <v>35.119999999999997</v>
      </c>
      <c r="Q283" s="2">
        <v>25.99</v>
      </c>
      <c r="R283" s="2">
        <v>14.91</v>
      </c>
      <c r="S283" s="4">
        <f>VLOOKUP([1]Initial_Data8!C306,[1]Ratings_Numbers!$A$1:$B$21,2,FALSE)</f>
        <v>7</v>
      </c>
      <c r="T283" s="4">
        <v>7</v>
      </c>
      <c r="U283" s="4">
        <f t="shared" si="2"/>
        <v>0</v>
      </c>
      <c r="V283" s="3">
        <v>2678.2891</v>
      </c>
      <c r="W283" s="3" t="s">
        <v>202</v>
      </c>
      <c r="X283" s="4"/>
      <c r="Y283" s="4"/>
      <c r="Z283" s="4"/>
      <c r="AA283" s="4"/>
    </row>
    <row r="284" spans="1:27" ht="37.5" customHeight="1" thickBot="1" x14ac:dyDescent="0.4">
      <c r="A284" s="5" t="s">
        <v>135</v>
      </c>
      <c r="B284" s="5" t="s">
        <v>59</v>
      </c>
      <c r="C284" s="5" t="s">
        <v>25</v>
      </c>
      <c r="D284" s="2">
        <v>36799</v>
      </c>
      <c r="E284" s="2">
        <v>0.37</v>
      </c>
      <c r="F284" s="2">
        <v>0.94</v>
      </c>
      <c r="G284" s="2">
        <v>0.56000000000000005</v>
      </c>
      <c r="H284" s="2">
        <v>26.69</v>
      </c>
      <c r="I284" s="2">
        <v>4.2</v>
      </c>
      <c r="J284" s="2">
        <v>19.43</v>
      </c>
      <c r="K284" s="2">
        <v>6.8</v>
      </c>
      <c r="L284" s="2">
        <v>43.09</v>
      </c>
      <c r="M284" s="2">
        <v>32.6</v>
      </c>
      <c r="N284" s="2">
        <v>24.58</v>
      </c>
      <c r="O284" s="2">
        <v>14.05</v>
      </c>
      <c r="P284" s="2">
        <v>32.6</v>
      </c>
      <c r="Q284" s="2">
        <v>24.59</v>
      </c>
      <c r="R284" s="2">
        <v>14.05</v>
      </c>
      <c r="S284" s="4">
        <f>VLOOKUP([1]Initial_Data8!C307,[1]Ratings_Numbers!$A$1:$B$21,2,FALSE)</f>
        <v>7</v>
      </c>
      <c r="T284" s="4">
        <v>7</v>
      </c>
      <c r="U284" s="4">
        <f t="shared" si="2"/>
        <v>0</v>
      </c>
      <c r="V284" s="3">
        <v>2919.9976000000001</v>
      </c>
      <c r="W284" s="3" t="s">
        <v>202</v>
      </c>
      <c r="X284" s="4"/>
      <c r="Y284" s="4"/>
      <c r="Z284" s="4"/>
      <c r="AA284" s="4"/>
    </row>
    <row r="285" spans="1:27" ht="37.5" customHeight="1" thickBot="1" x14ac:dyDescent="0.4">
      <c r="A285" s="5" t="s">
        <v>135</v>
      </c>
      <c r="B285" s="5" t="s">
        <v>60</v>
      </c>
      <c r="C285" s="5" t="s">
        <v>25</v>
      </c>
      <c r="D285" s="2">
        <v>36891</v>
      </c>
      <c r="E285" s="2">
        <v>0.63</v>
      </c>
      <c r="F285" s="2">
        <v>1.2</v>
      </c>
      <c r="G285" s="2">
        <v>0.92</v>
      </c>
      <c r="H285" s="2">
        <v>74.87</v>
      </c>
      <c r="I285" s="2">
        <v>14.86</v>
      </c>
      <c r="J285" s="2">
        <v>52.35</v>
      </c>
      <c r="K285" s="2">
        <v>2.7</v>
      </c>
      <c r="L285" s="2">
        <v>40.19</v>
      </c>
      <c r="M285" s="2">
        <v>41.66</v>
      </c>
      <c r="N285" s="2">
        <v>28.81</v>
      </c>
      <c r="O285" s="2">
        <v>16.739999999999998</v>
      </c>
      <c r="P285" s="2">
        <v>44.62</v>
      </c>
      <c r="Q285" s="2">
        <v>30.85</v>
      </c>
      <c r="R285" s="2">
        <v>17.93</v>
      </c>
      <c r="S285" s="4">
        <f>VLOOKUP([1]Initial_Data8!C308,[1]Ratings_Numbers!$A$1:$B$21,2,FALSE)</f>
        <v>7</v>
      </c>
      <c r="T285" s="4">
        <v>7</v>
      </c>
      <c r="U285" s="4">
        <f t="shared" si="2"/>
        <v>0</v>
      </c>
      <c r="V285" s="3">
        <v>2722.4072000000001</v>
      </c>
      <c r="W285" s="3" t="s">
        <v>202</v>
      </c>
      <c r="X285" s="4"/>
      <c r="Y285" s="4"/>
      <c r="Z285" s="4"/>
      <c r="AA285" s="4"/>
    </row>
    <row r="286" spans="1:27" ht="37.5" customHeight="1" thickBot="1" x14ac:dyDescent="0.4">
      <c r="A286" s="5" t="s">
        <v>135</v>
      </c>
      <c r="B286" s="5" t="s">
        <v>61</v>
      </c>
      <c r="C286" s="5" t="s">
        <v>25</v>
      </c>
      <c r="D286" s="2">
        <v>36981</v>
      </c>
      <c r="E286" s="2">
        <v>0.51</v>
      </c>
      <c r="F286" s="2">
        <v>1.02</v>
      </c>
      <c r="G286" s="2">
        <v>0.72</v>
      </c>
      <c r="H286" s="2">
        <v>34.54</v>
      </c>
      <c r="I286" s="2">
        <v>3.39</v>
      </c>
      <c r="J286" s="2">
        <v>25.73</v>
      </c>
      <c r="K286" s="2">
        <v>6.2</v>
      </c>
      <c r="L286" s="2">
        <v>41.53</v>
      </c>
      <c r="M286" s="2">
        <v>39.56</v>
      </c>
      <c r="N286" s="2">
        <v>27.67</v>
      </c>
      <c r="O286" s="2">
        <v>16.43</v>
      </c>
      <c r="P286" s="2">
        <v>43</v>
      </c>
      <c r="Q286" s="2">
        <v>30.07</v>
      </c>
      <c r="R286" s="2">
        <v>17.86</v>
      </c>
      <c r="S286" s="4">
        <f>VLOOKUP([1]Initial_Data8!C309,[1]Ratings_Numbers!$A$1:$B$21,2,FALSE)</f>
        <v>7</v>
      </c>
      <c r="T286" s="4">
        <v>7</v>
      </c>
      <c r="U286" s="4">
        <f t="shared" si="2"/>
        <v>0</v>
      </c>
      <c r="V286" s="3">
        <v>3001.0934999999999</v>
      </c>
      <c r="W286" s="3" t="s">
        <v>202</v>
      </c>
      <c r="X286" s="4"/>
      <c r="Y286" s="4"/>
      <c r="Z286" s="4"/>
      <c r="AA286" s="4"/>
    </row>
    <row r="287" spans="1:27" ht="37.5" customHeight="1" thickBot="1" x14ac:dyDescent="0.4">
      <c r="A287" s="5" t="s">
        <v>135</v>
      </c>
      <c r="B287" s="5" t="s">
        <v>118</v>
      </c>
      <c r="C287" s="5" t="s">
        <v>25</v>
      </c>
      <c r="D287" s="2">
        <v>37072</v>
      </c>
      <c r="E287" s="2">
        <v>0.38</v>
      </c>
      <c r="F287" s="2">
        <v>0.8</v>
      </c>
      <c r="G287" s="2">
        <v>0.5</v>
      </c>
      <c r="H287" s="2">
        <v>57.23</v>
      </c>
      <c r="I287" s="2">
        <v>9.59</v>
      </c>
      <c r="J287" s="2">
        <v>46.38</v>
      </c>
      <c r="K287" s="2">
        <v>5.4</v>
      </c>
      <c r="L287" s="2">
        <v>44.75</v>
      </c>
      <c r="M287" s="2">
        <v>33.72</v>
      </c>
      <c r="N287" s="2">
        <v>24.7</v>
      </c>
      <c r="O287" s="2">
        <v>15.09</v>
      </c>
      <c r="P287" s="2">
        <v>36.53</v>
      </c>
      <c r="Q287" s="2">
        <v>26.76</v>
      </c>
      <c r="R287" s="2">
        <v>16.350000000000001</v>
      </c>
      <c r="S287" s="4">
        <f>VLOOKUP([1]Initial_Data8!C310,[1]Ratings_Numbers!$A$1:$B$21,2,FALSE)</f>
        <v>7</v>
      </c>
      <c r="T287" s="4">
        <v>7</v>
      </c>
      <c r="U287" s="4">
        <f t="shared" si="2"/>
        <v>0</v>
      </c>
      <c r="V287" s="3">
        <v>3334.1536000000001</v>
      </c>
      <c r="W287" s="3" t="s">
        <v>202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119</v>
      </c>
      <c r="C288" s="5" t="s">
        <v>25</v>
      </c>
      <c r="D288" s="2">
        <v>37164</v>
      </c>
      <c r="E288" s="2">
        <v>0.43</v>
      </c>
      <c r="F288" s="2">
        <v>0.86</v>
      </c>
      <c r="G288" s="2">
        <v>0.6</v>
      </c>
      <c r="H288" s="2">
        <v>29.03</v>
      </c>
      <c r="I288" s="2">
        <v>-6.79</v>
      </c>
      <c r="J288" s="2">
        <v>15.98</v>
      </c>
      <c r="K288" s="2">
        <v>4.5</v>
      </c>
      <c r="L288" s="2">
        <v>45.04</v>
      </c>
      <c r="M288" s="2">
        <v>32.26</v>
      </c>
      <c r="N288" s="2">
        <v>23.81</v>
      </c>
      <c r="O288" s="2">
        <v>14.53</v>
      </c>
      <c r="P288" s="2">
        <v>35.46</v>
      </c>
      <c r="Q288" s="2">
        <v>26.18</v>
      </c>
      <c r="R288" s="2">
        <v>15.97</v>
      </c>
      <c r="S288" s="4">
        <f>VLOOKUP([1]Initial_Data8!C311,[1]Ratings_Numbers!$A$1:$B$21,2,FALSE)</f>
        <v>7</v>
      </c>
      <c r="T288" s="4">
        <v>7</v>
      </c>
      <c r="U288" s="4">
        <f t="shared" si="2"/>
        <v>0</v>
      </c>
      <c r="V288" s="3">
        <v>3278.5592000000001</v>
      </c>
      <c r="W288" s="3" t="s">
        <v>202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120</v>
      </c>
      <c r="C289" s="5" t="s">
        <v>25</v>
      </c>
      <c r="D289" s="2">
        <v>37256</v>
      </c>
      <c r="E289" s="2">
        <v>0.65</v>
      </c>
      <c r="F289" s="2">
        <v>1.0900000000000001</v>
      </c>
      <c r="G289" s="2">
        <v>0.93</v>
      </c>
      <c r="H289" s="2">
        <v>34.26</v>
      </c>
      <c r="I289" s="2">
        <v>-11.82</v>
      </c>
      <c r="J289" s="2">
        <v>14.89</v>
      </c>
      <c r="K289" s="2">
        <v>3</v>
      </c>
      <c r="L289" s="2">
        <v>45.97</v>
      </c>
      <c r="M289" s="2">
        <v>34.76</v>
      </c>
      <c r="N289" s="2">
        <v>25.19</v>
      </c>
      <c r="O289" s="2">
        <v>15.98</v>
      </c>
      <c r="P289" s="2">
        <v>37.979999999999997</v>
      </c>
      <c r="Q289" s="2">
        <v>27.53</v>
      </c>
      <c r="R289" s="2">
        <v>17.46</v>
      </c>
      <c r="S289" s="4">
        <f>VLOOKUP([1]Initial_Data8!C312,[1]Ratings_Numbers!$A$1:$B$21,2,FALSE)</f>
        <v>7</v>
      </c>
      <c r="T289" s="4">
        <v>7</v>
      </c>
      <c r="U289" s="4">
        <f t="shared" si="2"/>
        <v>0</v>
      </c>
      <c r="V289" s="3">
        <v>3809.6172000000001</v>
      </c>
      <c r="W289" s="3" t="s">
        <v>202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121</v>
      </c>
      <c r="C290" s="5" t="s">
        <v>25</v>
      </c>
      <c r="D290" s="2">
        <v>37346</v>
      </c>
      <c r="E290" s="2">
        <v>1.02</v>
      </c>
      <c r="F290" s="2">
        <v>1.94</v>
      </c>
      <c r="G290" s="2">
        <v>1.69</v>
      </c>
      <c r="H290" s="2">
        <v>16.600000000000001</v>
      </c>
      <c r="I290" s="2">
        <v>-13.25</v>
      </c>
      <c r="J290" s="2">
        <v>1.64</v>
      </c>
      <c r="K290" s="2">
        <v>4.7</v>
      </c>
      <c r="L290" s="2">
        <v>43.77</v>
      </c>
      <c r="M290" s="2">
        <v>44.71</v>
      </c>
      <c r="N290" s="2">
        <v>30.22</v>
      </c>
      <c r="O290" s="2">
        <v>19.57</v>
      </c>
      <c r="P290" s="2">
        <v>47.97</v>
      </c>
      <c r="Q290" s="2">
        <v>32.42</v>
      </c>
      <c r="R290" s="2">
        <v>21</v>
      </c>
      <c r="S290" s="4">
        <f>VLOOKUP([1]Initial_Data8!C313,[1]Ratings_Numbers!$A$1:$B$21,2,FALSE)</f>
        <v>7</v>
      </c>
      <c r="T290" s="4">
        <v>8</v>
      </c>
      <c r="U290" s="4">
        <f t="shared" si="2"/>
        <v>0</v>
      </c>
      <c r="V290" s="3">
        <v>4389.4080000000004</v>
      </c>
      <c r="W290" s="3" t="s">
        <v>202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66</v>
      </c>
      <c r="C291" s="5" t="s">
        <v>33</v>
      </c>
      <c r="D291" s="2">
        <v>37802</v>
      </c>
      <c r="E291" s="2">
        <v>1.38</v>
      </c>
      <c r="F291" s="2">
        <v>3.73</v>
      </c>
      <c r="G291" s="2">
        <v>2.95</v>
      </c>
      <c r="H291" s="2">
        <v>38.97</v>
      </c>
      <c r="I291" s="2">
        <v>-7.56</v>
      </c>
      <c r="J291" s="2">
        <v>15.55</v>
      </c>
      <c r="K291" s="2">
        <v>4.2</v>
      </c>
      <c r="L291" s="2">
        <v>41.65</v>
      </c>
      <c r="M291" s="2">
        <v>52.72</v>
      </c>
      <c r="N291" s="2">
        <v>33.79</v>
      </c>
      <c r="O291" s="2">
        <v>21.96</v>
      </c>
      <c r="P291" s="2">
        <v>56.01</v>
      </c>
      <c r="Q291" s="2">
        <v>35.9</v>
      </c>
      <c r="R291" s="2">
        <v>23.33</v>
      </c>
      <c r="S291" s="4">
        <f>VLOOKUP([1]Initial_Data8!C314,[1]Ratings_Numbers!$A$1:$B$21,2,FALSE)</f>
        <v>8</v>
      </c>
      <c r="T291" s="4">
        <v>8</v>
      </c>
      <c r="U291" s="4">
        <f t="shared" si="2"/>
        <v>1</v>
      </c>
      <c r="V291" s="3">
        <v>4830.7839999999997</v>
      </c>
      <c r="W291" s="3" t="s">
        <v>202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67</v>
      </c>
      <c r="C292" s="5" t="s">
        <v>33</v>
      </c>
      <c r="D292" s="2">
        <v>37894</v>
      </c>
      <c r="E292" s="2">
        <v>1.42</v>
      </c>
      <c r="F292" s="2">
        <v>3.62</v>
      </c>
      <c r="G292" s="2">
        <v>2.85</v>
      </c>
      <c r="H292" s="2">
        <v>33.01</v>
      </c>
      <c r="I292" s="2">
        <v>-7.32</v>
      </c>
      <c r="J292" s="2">
        <v>18.440000000000001</v>
      </c>
      <c r="K292" s="2">
        <v>4.4000000000000004</v>
      </c>
      <c r="L292" s="2">
        <v>41.09</v>
      </c>
      <c r="M292" s="2">
        <v>55.77</v>
      </c>
      <c r="N292" s="2">
        <v>35.06</v>
      </c>
      <c r="O292" s="2">
        <v>22.92</v>
      </c>
      <c r="P292" s="2">
        <v>59.07</v>
      </c>
      <c r="Q292" s="2">
        <v>37.130000000000003</v>
      </c>
      <c r="R292" s="2">
        <v>24.27</v>
      </c>
      <c r="S292" s="4">
        <f>VLOOKUP([1]Initial_Data8!C315,[1]Ratings_Numbers!$A$1:$B$21,2,FALSE)</f>
        <v>8</v>
      </c>
      <c r="T292" s="4">
        <v>8</v>
      </c>
      <c r="U292" s="4">
        <f t="shared" si="2"/>
        <v>0</v>
      </c>
      <c r="V292" s="3">
        <v>5396.54</v>
      </c>
      <c r="W292" s="3" t="s">
        <v>202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68</v>
      </c>
      <c r="C293" s="5" t="s">
        <v>33</v>
      </c>
      <c r="D293" s="2">
        <v>37986</v>
      </c>
      <c r="E293" s="2">
        <v>1.39</v>
      </c>
      <c r="F293" s="2">
        <v>3.6</v>
      </c>
      <c r="G293" s="2">
        <v>2.82</v>
      </c>
      <c r="H293" s="2">
        <v>21.33</v>
      </c>
      <c r="I293" s="2">
        <v>-4.82</v>
      </c>
      <c r="J293" s="2">
        <v>9.23</v>
      </c>
      <c r="K293" s="2">
        <v>7.5</v>
      </c>
      <c r="L293" s="2">
        <v>41.4</v>
      </c>
      <c r="M293" s="2">
        <v>55.89</v>
      </c>
      <c r="N293" s="2">
        <v>35.08</v>
      </c>
      <c r="O293" s="2">
        <v>23.14</v>
      </c>
      <c r="P293" s="2">
        <v>59.33</v>
      </c>
      <c r="Q293" s="2">
        <v>37.24</v>
      </c>
      <c r="R293" s="2">
        <v>24.56</v>
      </c>
      <c r="S293" s="4">
        <f>VLOOKUP([1]Initial_Data8!C316,[1]Ratings_Numbers!$A$1:$B$21,2,FALSE)</f>
        <v>8</v>
      </c>
      <c r="T293" s="4">
        <v>8</v>
      </c>
      <c r="U293" s="4">
        <f t="shared" si="2"/>
        <v>0</v>
      </c>
      <c r="V293" s="3">
        <v>6000.0950000000003</v>
      </c>
      <c r="W293" s="3" t="s">
        <v>202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69</v>
      </c>
      <c r="C294" s="5" t="s">
        <v>33</v>
      </c>
      <c r="D294" s="2">
        <v>38077</v>
      </c>
      <c r="E294" s="2">
        <v>1.19</v>
      </c>
      <c r="F294" s="2">
        <v>3.26</v>
      </c>
      <c r="G294" s="2">
        <v>2.37</v>
      </c>
      <c r="H294" s="2">
        <v>19.78</v>
      </c>
      <c r="I294" s="2">
        <v>0.21</v>
      </c>
      <c r="J294" s="2">
        <v>11.79</v>
      </c>
      <c r="K294" s="2">
        <v>10</v>
      </c>
      <c r="L294" s="2">
        <v>41.93</v>
      </c>
      <c r="M294" s="2">
        <v>50.48</v>
      </c>
      <c r="N294" s="2">
        <v>32.83</v>
      </c>
      <c r="O294" s="2">
        <v>21.16</v>
      </c>
      <c r="P294" s="2">
        <v>53.73</v>
      </c>
      <c r="Q294" s="2">
        <v>34.950000000000003</v>
      </c>
      <c r="R294" s="2">
        <v>22.53</v>
      </c>
      <c r="S294" s="4">
        <f>VLOOKUP([1]Initial_Data8!C317,[1]Ratings_Numbers!$A$1:$B$21,2,FALSE)</f>
        <v>8</v>
      </c>
      <c r="T294" s="4">
        <v>8</v>
      </c>
      <c r="U294" s="4">
        <f t="shared" si="2"/>
        <v>0</v>
      </c>
      <c r="V294" s="3">
        <v>5783.1647999999996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70</v>
      </c>
      <c r="C295" s="5" t="s">
        <v>33</v>
      </c>
      <c r="D295" s="2">
        <v>38168</v>
      </c>
      <c r="E295" s="2">
        <v>0.19</v>
      </c>
      <c r="F295" s="2">
        <v>2.1</v>
      </c>
      <c r="G295" s="2">
        <v>0.31</v>
      </c>
      <c r="H295" s="2">
        <v>36.409999999999997</v>
      </c>
      <c r="I295" s="2">
        <v>9.76</v>
      </c>
      <c r="J295" s="2">
        <v>27.58</v>
      </c>
      <c r="K295" s="2">
        <v>9.4</v>
      </c>
      <c r="L295" s="2">
        <v>44.34</v>
      </c>
      <c r="M295" s="2">
        <v>44.54</v>
      </c>
      <c r="N295" s="2">
        <v>30.26</v>
      </c>
      <c r="O295" s="2">
        <v>19.75</v>
      </c>
      <c r="P295" s="2">
        <v>47.16</v>
      </c>
      <c r="Q295" s="2">
        <v>32.049999999999997</v>
      </c>
      <c r="R295" s="2">
        <v>20.91</v>
      </c>
      <c r="S295" s="4">
        <f>VLOOKUP([1]Initial_Data8!C318,[1]Ratings_Numbers!$A$1:$B$21,2,FALSE)</f>
        <v>8</v>
      </c>
      <c r="T295" s="4">
        <v>8</v>
      </c>
      <c r="U295" s="4">
        <f t="shared" si="2"/>
        <v>0</v>
      </c>
      <c r="V295" s="3">
        <v>6780.7685000000001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71</v>
      </c>
      <c r="C296" s="5" t="s">
        <v>33</v>
      </c>
      <c r="D296" s="2">
        <v>38260</v>
      </c>
      <c r="E296" s="2">
        <v>0.14000000000000001</v>
      </c>
      <c r="F296" s="2">
        <v>1.76</v>
      </c>
      <c r="G296" s="2">
        <v>0.22</v>
      </c>
      <c r="H296" s="2">
        <v>31.72</v>
      </c>
      <c r="I296" s="2">
        <v>-6.08</v>
      </c>
      <c r="J296" s="2">
        <v>22.07</v>
      </c>
      <c r="K296" s="2">
        <v>7.8</v>
      </c>
      <c r="L296" s="2">
        <v>44.45</v>
      </c>
      <c r="M296" s="2">
        <v>42.05</v>
      </c>
      <c r="N296" s="2">
        <v>29.25</v>
      </c>
      <c r="O296" s="2">
        <v>18.690000000000001</v>
      </c>
      <c r="P296" s="2">
        <v>43.76</v>
      </c>
      <c r="Q296" s="2">
        <v>30.44</v>
      </c>
      <c r="R296" s="2">
        <v>19.45</v>
      </c>
      <c r="S296" s="4">
        <f>VLOOKUP([1]Initial_Data8!C319,[1]Ratings_Numbers!$A$1:$B$21,2,FALSE)</f>
        <v>8</v>
      </c>
      <c r="T296" s="4">
        <v>8</v>
      </c>
      <c r="U296" s="4">
        <f t="shared" si="2"/>
        <v>0</v>
      </c>
      <c r="V296" s="3">
        <v>7983.6208999999999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72</v>
      </c>
      <c r="C297" s="5" t="s">
        <v>33</v>
      </c>
      <c r="D297" s="2">
        <v>38352</v>
      </c>
      <c r="E297" s="2">
        <v>0.1</v>
      </c>
      <c r="F297" s="2">
        <v>0.85</v>
      </c>
      <c r="G297" s="2">
        <v>0.14000000000000001</v>
      </c>
      <c r="H297" s="2">
        <v>45.67</v>
      </c>
      <c r="I297" s="2">
        <v>7.5</v>
      </c>
      <c r="J297" s="2">
        <v>33.51</v>
      </c>
      <c r="K297" s="2">
        <v>6.8</v>
      </c>
      <c r="L297" s="2">
        <v>48.53</v>
      </c>
      <c r="M297" s="2">
        <v>23.15</v>
      </c>
      <c r="N297" s="2">
        <v>18.510000000000002</v>
      </c>
      <c r="O297" s="2">
        <v>11.24</v>
      </c>
      <c r="P297" s="2">
        <v>25.07</v>
      </c>
      <c r="Q297" s="2">
        <v>20.04</v>
      </c>
      <c r="R297" s="2">
        <v>12.17</v>
      </c>
      <c r="S297" s="4">
        <f>VLOOKUP([1]Initial_Data8!C320,[1]Ratings_Numbers!$A$1:$B$21,2,FALSE)</f>
        <v>8</v>
      </c>
      <c r="T297" s="4">
        <v>8</v>
      </c>
      <c r="U297" s="4">
        <f t="shared" si="2"/>
        <v>0</v>
      </c>
      <c r="V297" s="3">
        <v>7404.2461000000003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73</v>
      </c>
      <c r="C298" s="5" t="s">
        <v>33</v>
      </c>
      <c r="D298" s="2">
        <v>38442</v>
      </c>
      <c r="E298" s="2">
        <v>0.16</v>
      </c>
      <c r="F298" s="2">
        <v>0.76</v>
      </c>
      <c r="G298" s="2">
        <v>0.22</v>
      </c>
      <c r="H298" s="2">
        <v>69.63</v>
      </c>
      <c r="I298" s="2">
        <v>4.3099999999999996</v>
      </c>
      <c r="J298" s="2">
        <v>44.63</v>
      </c>
      <c r="K298" s="2">
        <v>4.5</v>
      </c>
      <c r="L298" s="2">
        <v>49.71</v>
      </c>
      <c r="M298" s="2">
        <v>22.48</v>
      </c>
      <c r="N298" s="2">
        <v>18.13</v>
      </c>
      <c r="O298" s="2">
        <v>11.17</v>
      </c>
      <c r="P298" s="2">
        <v>23.98</v>
      </c>
      <c r="Q298" s="2">
        <v>19.34</v>
      </c>
      <c r="R298" s="2">
        <v>11.92</v>
      </c>
      <c r="S298" s="4">
        <f>VLOOKUP([1]Initial_Data8!C321,[1]Ratings_Numbers!$A$1:$B$21,2,FALSE)</f>
        <v>8</v>
      </c>
      <c r="T298" s="4">
        <v>8</v>
      </c>
      <c r="U298" s="4">
        <f t="shared" si="2"/>
        <v>0</v>
      </c>
      <c r="V298" s="3">
        <v>9104.4087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122</v>
      </c>
      <c r="C299" s="5" t="s">
        <v>33</v>
      </c>
      <c r="D299" s="2">
        <v>38533</v>
      </c>
      <c r="E299" s="2">
        <v>0.1</v>
      </c>
      <c r="F299" s="2">
        <v>0.65</v>
      </c>
      <c r="G299" s="2">
        <v>0.13</v>
      </c>
      <c r="H299" s="2">
        <v>183.22</v>
      </c>
      <c r="I299" s="2">
        <v>16.18</v>
      </c>
      <c r="J299" s="2">
        <v>141.65</v>
      </c>
      <c r="K299" s="2">
        <v>2.7</v>
      </c>
      <c r="L299" s="2">
        <v>51.9</v>
      </c>
      <c r="M299" s="2">
        <v>20.04</v>
      </c>
      <c r="N299" s="2">
        <v>16.55</v>
      </c>
      <c r="O299" s="2">
        <v>10.4</v>
      </c>
      <c r="P299" s="2">
        <v>21.07</v>
      </c>
      <c r="Q299" s="2">
        <v>17.41</v>
      </c>
      <c r="R299" s="2">
        <v>10.94</v>
      </c>
      <c r="S299" s="4">
        <f>VLOOKUP([1]Initial_Data8!C322,[1]Ratings_Numbers!$A$1:$B$21,2,FALSE)</f>
        <v>8</v>
      </c>
      <c r="T299" s="4">
        <v>8</v>
      </c>
      <c r="U299" s="4">
        <f t="shared" si="2"/>
        <v>0</v>
      </c>
      <c r="V299" s="3">
        <v>9632.8039000000008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123</v>
      </c>
      <c r="C300" s="5" t="s">
        <v>33</v>
      </c>
      <c r="D300" s="2">
        <v>38625</v>
      </c>
      <c r="E300" s="2">
        <v>0.06</v>
      </c>
      <c r="F300" s="2">
        <v>0.52</v>
      </c>
      <c r="G300" s="2">
        <v>0.08</v>
      </c>
      <c r="H300" s="2">
        <v>354.27</v>
      </c>
      <c r="I300" s="2">
        <v>15.74</v>
      </c>
      <c r="J300" s="2">
        <v>275.01</v>
      </c>
      <c r="K300" s="2">
        <v>1.4</v>
      </c>
      <c r="L300" s="2">
        <v>53.05</v>
      </c>
      <c r="M300" s="2">
        <v>18.399999999999999</v>
      </c>
      <c r="N300" s="2">
        <v>15.46</v>
      </c>
      <c r="O300" s="2">
        <v>9.76</v>
      </c>
      <c r="P300" s="2">
        <v>19.059999999999999</v>
      </c>
      <c r="Q300" s="2">
        <v>16.010000000000002</v>
      </c>
      <c r="R300" s="2">
        <v>10.11</v>
      </c>
      <c r="S300" s="4">
        <f>VLOOKUP([1]Initial_Data8!C323,[1]Ratings_Numbers!$A$1:$B$21,2,FALSE)</f>
        <v>8</v>
      </c>
      <c r="T300" s="4">
        <v>8</v>
      </c>
      <c r="U300" s="4">
        <f t="shared" si="2"/>
        <v>0</v>
      </c>
      <c r="V300" s="3">
        <v>9252.4274999999998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124</v>
      </c>
      <c r="C301" s="5" t="s">
        <v>33</v>
      </c>
      <c r="D301" s="2">
        <v>38717</v>
      </c>
      <c r="E301" s="2">
        <v>0.02</v>
      </c>
      <c r="F301" s="2">
        <v>0.5</v>
      </c>
      <c r="G301" s="2">
        <v>0.02</v>
      </c>
      <c r="H301" s="2">
        <v>2124.77</v>
      </c>
      <c r="I301" s="2">
        <v>-4.8499999999999996</v>
      </c>
      <c r="J301" s="2">
        <v>1715.95</v>
      </c>
      <c r="K301" s="2">
        <v>0.1</v>
      </c>
      <c r="L301" s="2">
        <v>54.35</v>
      </c>
      <c r="M301" s="2">
        <v>17.61</v>
      </c>
      <c r="N301" s="2">
        <v>14.96</v>
      </c>
      <c r="O301" s="2">
        <v>9.57</v>
      </c>
      <c r="P301" s="2">
        <v>17.739999999999998</v>
      </c>
      <c r="Q301" s="2">
        <v>15.07</v>
      </c>
      <c r="R301" s="2">
        <v>9.64</v>
      </c>
      <c r="S301" s="4">
        <f>VLOOKUP([1]Initial_Data8!C324,[1]Ratings_Numbers!$A$1:$B$21,2,FALSE)</f>
        <v>8</v>
      </c>
      <c r="T301" s="4">
        <v>8</v>
      </c>
      <c r="U301" s="4">
        <f t="shared" si="2"/>
        <v>0</v>
      </c>
      <c r="V301" s="3">
        <v>10039.2611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125</v>
      </c>
      <c r="C302" s="5" t="s">
        <v>33</v>
      </c>
      <c r="D302" s="2">
        <v>38807</v>
      </c>
      <c r="E302" s="2">
        <v>0.08</v>
      </c>
      <c r="F302" s="2">
        <v>0.5</v>
      </c>
      <c r="G302" s="2">
        <v>0.11</v>
      </c>
      <c r="H302" s="2">
        <v>319.81</v>
      </c>
      <c r="I302" s="2">
        <v>3.03</v>
      </c>
      <c r="J302" s="2">
        <v>219.85</v>
      </c>
      <c r="K302" s="2">
        <v>1</v>
      </c>
      <c r="L302" s="2">
        <v>54.8</v>
      </c>
      <c r="M302" s="2">
        <v>17.09</v>
      </c>
      <c r="N302" s="2">
        <v>14.58</v>
      </c>
      <c r="O302" s="2">
        <v>9.3699999999999992</v>
      </c>
      <c r="P302" s="2">
        <v>17.22</v>
      </c>
      <c r="Q302" s="2">
        <v>14.69</v>
      </c>
      <c r="R302" s="2">
        <v>9.44</v>
      </c>
      <c r="S302" s="4">
        <f>VLOOKUP([1]Initial_Data8!C325,[1]Ratings_Numbers!$A$1:$B$21,2,FALSE)</f>
        <v>8</v>
      </c>
      <c r="T302" s="4">
        <v>10</v>
      </c>
      <c r="U302" s="4">
        <f t="shared" si="2"/>
        <v>0</v>
      </c>
      <c r="V302" s="3">
        <v>9298.1705999999995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78</v>
      </c>
      <c r="C303" s="5" t="s">
        <v>36</v>
      </c>
      <c r="D303" s="2">
        <v>39263</v>
      </c>
      <c r="E303" s="2">
        <v>0.28999999999999998</v>
      </c>
      <c r="F303" s="2">
        <v>1.03</v>
      </c>
      <c r="G303" s="2">
        <v>0.39</v>
      </c>
      <c r="H303" s="2">
        <v>288.44</v>
      </c>
      <c r="I303" s="2">
        <v>2.8</v>
      </c>
      <c r="J303" s="2">
        <v>229.87</v>
      </c>
      <c r="K303" s="2">
        <v>2</v>
      </c>
      <c r="L303" s="2">
        <v>53.34</v>
      </c>
      <c r="M303" s="2">
        <v>23.93</v>
      </c>
      <c r="N303" s="2">
        <v>19.239999999999998</v>
      </c>
      <c r="O303" s="2">
        <v>12.83</v>
      </c>
      <c r="P303" s="2">
        <v>24.33</v>
      </c>
      <c r="Q303" s="2">
        <v>19.57</v>
      </c>
      <c r="R303" s="2">
        <v>13.05</v>
      </c>
      <c r="S303" s="4">
        <f>VLOOKUP([1]Initial_Data8!C326,[1]Ratings_Numbers!$A$1:$B$21,2,FALSE)</f>
        <v>10</v>
      </c>
      <c r="T303" s="4">
        <v>10</v>
      </c>
      <c r="U303" s="4">
        <f t="shared" si="2"/>
        <v>2</v>
      </c>
      <c r="V303" s="3">
        <v>11204.6428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79</v>
      </c>
      <c r="C304" s="5" t="s">
        <v>36</v>
      </c>
      <c r="D304" s="2">
        <v>39355</v>
      </c>
      <c r="E304" s="2">
        <v>0.45</v>
      </c>
      <c r="F304" s="2">
        <v>1.51</v>
      </c>
      <c r="G304" s="2">
        <v>0.66</v>
      </c>
      <c r="H304" s="2">
        <v>63.71</v>
      </c>
      <c r="I304" s="2">
        <v>0.33</v>
      </c>
      <c r="J304" s="2">
        <v>43.35</v>
      </c>
      <c r="K304" s="2">
        <v>7.4</v>
      </c>
      <c r="L304" s="2">
        <v>51.21</v>
      </c>
      <c r="M304" s="2">
        <v>30.43</v>
      </c>
      <c r="N304" s="2">
        <v>23.27</v>
      </c>
      <c r="O304" s="2">
        <v>15.67</v>
      </c>
      <c r="P304" s="2">
        <v>30.76</v>
      </c>
      <c r="Q304" s="2">
        <v>23.52</v>
      </c>
      <c r="R304" s="2">
        <v>15.84</v>
      </c>
      <c r="S304" s="4">
        <f>VLOOKUP([1]Initial_Data8!C327,[1]Ratings_Numbers!$A$1:$B$21,2,FALSE)</f>
        <v>10</v>
      </c>
      <c r="T304" s="4">
        <v>10</v>
      </c>
      <c r="U304" s="4">
        <f t="shared" si="2"/>
        <v>0</v>
      </c>
      <c r="V304" s="3">
        <v>13227.218199999999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105</v>
      </c>
      <c r="C305" s="5" t="s">
        <v>36</v>
      </c>
      <c r="D305" s="2">
        <v>39447</v>
      </c>
      <c r="E305" s="2">
        <v>0.48</v>
      </c>
      <c r="F305" s="2">
        <v>1.17</v>
      </c>
      <c r="G305" s="2">
        <v>0.66</v>
      </c>
      <c r="H305" s="2">
        <v>29.26</v>
      </c>
      <c r="I305" s="2">
        <v>-10.130000000000001</v>
      </c>
      <c r="J305" s="2">
        <v>21.72</v>
      </c>
      <c r="K305" s="2">
        <v>15.4</v>
      </c>
      <c r="L305" s="2">
        <v>48.09</v>
      </c>
      <c r="M305" s="2">
        <v>29.77</v>
      </c>
      <c r="N305" s="2">
        <v>22.9</v>
      </c>
      <c r="O305" s="2">
        <v>14.39</v>
      </c>
      <c r="P305" s="2">
        <v>30.02</v>
      </c>
      <c r="Q305" s="2">
        <v>23.09</v>
      </c>
      <c r="R305" s="2">
        <v>14.51</v>
      </c>
      <c r="S305" s="4">
        <f>VLOOKUP([1]Initial_Data8!C328,[1]Ratings_Numbers!$A$1:$B$21,2,FALSE)</f>
        <v>10</v>
      </c>
      <c r="T305" s="4">
        <v>10</v>
      </c>
      <c r="U305" s="4">
        <f t="shared" si="2"/>
        <v>0</v>
      </c>
      <c r="V305" s="3">
        <v>16095.348400000001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106</v>
      </c>
      <c r="C306" s="5" t="s">
        <v>36</v>
      </c>
      <c r="D306" s="2">
        <v>39538</v>
      </c>
      <c r="E306" s="2">
        <v>0.37</v>
      </c>
      <c r="F306" s="2">
        <v>0.99</v>
      </c>
      <c r="G306" s="2">
        <v>0.49</v>
      </c>
      <c r="H306" s="2">
        <v>56.75</v>
      </c>
      <c r="I306" s="2">
        <v>13.98</v>
      </c>
      <c r="J306" s="2">
        <v>44.58</v>
      </c>
      <c r="K306" s="2">
        <v>14.2</v>
      </c>
      <c r="L306" s="2">
        <v>48.33</v>
      </c>
      <c r="M306" s="2">
        <v>31.44</v>
      </c>
      <c r="N306" s="2">
        <v>23.89</v>
      </c>
      <c r="O306" s="2">
        <v>15.19</v>
      </c>
      <c r="P306" s="2">
        <v>31.59</v>
      </c>
      <c r="Q306" s="2">
        <v>24</v>
      </c>
      <c r="R306" s="2">
        <v>15.27</v>
      </c>
      <c r="S306" s="4">
        <f>VLOOKUP([1]Initial_Data8!C329,[1]Ratings_Numbers!$A$1:$B$21,2,FALSE)</f>
        <v>10</v>
      </c>
      <c r="T306" s="4">
        <v>10</v>
      </c>
      <c r="U306" s="4">
        <f t="shared" si="2"/>
        <v>0</v>
      </c>
      <c r="V306" s="3">
        <v>15604.9167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107</v>
      </c>
      <c r="C307" s="5" t="s">
        <v>36</v>
      </c>
      <c r="D307" s="2">
        <v>39629</v>
      </c>
      <c r="E307" s="2">
        <v>0.03</v>
      </c>
      <c r="F307" s="2">
        <v>0.71</v>
      </c>
      <c r="G307" s="2">
        <v>0.04</v>
      </c>
      <c r="H307" s="2">
        <v>68.099999999999994</v>
      </c>
      <c r="I307" s="2">
        <v>25.75</v>
      </c>
      <c r="J307" s="2">
        <v>57.48</v>
      </c>
      <c r="K307" s="2">
        <v>15.6</v>
      </c>
      <c r="L307" s="2">
        <v>49.6</v>
      </c>
      <c r="M307" s="2">
        <v>25.39</v>
      </c>
      <c r="N307" s="2">
        <v>20.239999999999998</v>
      </c>
      <c r="O307" s="2">
        <v>12.59</v>
      </c>
      <c r="P307" s="2">
        <v>25.44</v>
      </c>
      <c r="Q307" s="2">
        <v>20.28</v>
      </c>
      <c r="R307" s="2">
        <v>12.62</v>
      </c>
      <c r="S307" s="4">
        <f>VLOOKUP([1]Initial_Data8!C330,[1]Ratings_Numbers!$A$1:$B$21,2,FALSE)</f>
        <v>10</v>
      </c>
      <c r="T307" s="4">
        <v>10</v>
      </c>
      <c r="U307" s="4">
        <f t="shared" si="2"/>
        <v>0</v>
      </c>
      <c r="V307" s="3">
        <v>18672.124899999999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108</v>
      </c>
      <c r="C308" s="5" t="s">
        <v>36</v>
      </c>
      <c r="D308" s="2">
        <v>39721</v>
      </c>
      <c r="E308" s="2">
        <v>-0.11</v>
      </c>
      <c r="F308" s="2">
        <v>0.38</v>
      </c>
      <c r="G308" s="2">
        <v>-0.13</v>
      </c>
      <c r="H308" s="2">
        <v>40.619999999999997</v>
      </c>
      <c r="I308" s="2">
        <v>15.96</v>
      </c>
      <c r="J308" s="2">
        <v>35.33</v>
      </c>
      <c r="K308" s="2">
        <v>26.9</v>
      </c>
      <c r="L308" s="2">
        <v>55.11</v>
      </c>
      <c r="M308" s="2">
        <v>16.350000000000001</v>
      </c>
      <c r="N308" s="2">
        <v>14.05</v>
      </c>
      <c r="O308" s="2">
        <v>9.01</v>
      </c>
      <c r="P308" s="2">
        <v>16.399999999999999</v>
      </c>
      <c r="Q308" s="2">
        <v>14.09</v>
      </c>
      <c r="R308" s="2">
        <v>9.0399999999999991</v>
      </c>
      <c r="S308" s="4">
        <f>VLOOKUP([1]Initial_Data8!C331,[1]Ratings_Numbers!$A$1:$B$21,2,FALSE)</f>
        <v>10</v>
      </c>
      <c r="T308" s="4">
        <v>10</v>
      </c>
      <c r="U308" s="4">
        <f t="shared" si="2"/>
        <v>0</v>
      </c>
      <c r="V308" s="3">
        <v>12217.6883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80</v>
      </c>
      <c r="C309" s="5" t="s">
        <v>36</v>
      </c>
      <c r="D309" s="2">
        <v>39813</v>
      </c>
      <c r="E309" s="2">
        <v>-0.02</v>
      </c>
      <c r="F309" s="2">
        <v>0.37</v>
      </c>
      <c r="G309" s="2">
        <v>-0.02</v>
      </c>
      <c r="H309" s="2">
        <v>154.29</v>
      </c>
      <c r="I309" s="2">
        <v>-10.63</v>
      </c>
      <c r="J309" s="2">
        <v>93.3</v>
      </c>
      <c r="K309" s="2">
        <v>3.1</v>
      </c>
      <c r="L309" s="2">
        <v>56.32</v>
      </c>
      <c r="M309" s="2">
        <v>16.34</v>
      </c>
      <c r="N309" s="2">
        <v>14.04</v>
      </c>
      <c r="O309" s="2">
        <v>9.1999999999999993</v>
      </c>
      <c r="P309" s="2">
        <v>16.39</v>
      </c>
      <c r="Q309" s="2">
        <v>14.08</v>
      </c>
      <c r="R309" s="2">
        <v>9.23</v>
      </c>
      <c r="S309" s="4">
        <f>VLOOKUP([1]Initial_Data8!C332,[1]Ratings_Numbers!$A$1:$B$21,2,FALSE)</f>
        <v>10</v>
      </c>
      <c r="T309" s="4">
        <v>10</v>
      </c>
      <c r="U309" s="4">
        <f t="shared" si="2"/>
        <v>0</v>
      </c>
      <c r="V309" s="3">
        <v>8458.1573000000008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81</v>
      </c>
      <c r="C310" s="5" t="s">
        <v>36</v>
      </c>
      <c r="D310" s="2">
        <v>39903</v>
      </c>
      <c r="E310" s="2">
        <v>0.02</v>
      </c>
      <c r="F310" s="2">
        <v>0.44</v>
      </c>
      <c r="G310" s="2">
        <v>0.02</v>
      </c>
      <c r="H310" s="2">
        <v>198.26</v>
      </c>
      <c r="I310" s="2">
        <v>-15.12</v>
      </c>
      <c r="J310" s="2">
        <v>81.28</v>
      </c>
      <c r="K310" s="2">
        <v>1.7</v>
      </c>
      <c r="L310" s="2">
        <v>57.3</v>
      </c>
      <c r="M310" s="2">
        <v>15.71</v>
      </c>
      <c r="N310" s="2">
        <v>13.58</v>
      </c>
      <c r="O310" s="2">
        <v>9</v>
      </c>
      <c r="P310" s="2">
        <v>15.71</v>
      </c>
      <c r="Q310" s="2">
        <v>13.58</v>
      </c>
      <c r="R310" s="2">
        <v>9</v>
      </c>
      <c r="S310" s="4">
        <f>VLOOKUP([1]Initial_Data8!C333,[1]Ratings_Numbers!$A$1:$B$21,2,FALSE)</f>
        <v>10</v>
      </c>
      <c r="T310" s="4">
        <v>10</v>
      </c>
      <c r="U310" s="4">
        <f t="shared" si="2"/>
        <v>0</v>
      </c>
      <c r="V310" s="3">
        <v>8541.5496000000003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82</v>
      </c>
      <c r="C311" s="5" t="s">
        <v>36</v>
      </c>
      <c r="D311" s="2">
        <v>39994</v>
      </c>
      <c r="E311" s="2">
        <v>0.19</v>
      </c>
      <c r="F311" s="2">
        <v>0.96</v>
      </c>
      <c r="G311" s="2">
        <v>0.28000000000000003</v>
      </c>
      <c r="H311" s="2">
        <v>396.88</v>
      </c>
      <c r="I311" s="2">
        <v>-5.62</v>
      </c>
      <c r="J311" s="2">
        <v>210.1</v>
      </c>
      <c r="K311" s="2">
        <v>1.1000000000000001</v>
      </c>
      <c r="L311" s="2">
        <v>54.81</v>
      </c>
      <c r="M311" s="2">
        <v>23.07</v>
      </c>
      <c r="N311" s="2">
        <v>18.75</v>
      </c>
      <c r="O311" s="2">
        <v>12.65</v>
      </c>
      <c r="P311" s="2">
        <v>23.07</v>
      </c>
      <c r="Q311" s="2">
        <v>18.75</v>
      </c>
      <c r="R311" s="2">
        <v>12.65</v>
      </c>
      <c r="S311" s="4">
        <f>VLOOKUP([1]Initial_Data8!C334,[1]Ratings_Numbers!$A$1:$B$21,2,FALSE)</f>
        <v>10</v>
      </c>
      <c r="T311" s="4">
        <v>10</v>
      </c>
      <c r="U311" s="4">
        <f t="shared" si="2"/>
        <v>0</v>
      </c>
      <c r="V311" s="3">
        <v>10365.157800000001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83</v>
      </c>
      <c r="C312" s="5" t="s">
        <v>36</v>
      </c>
      <c r="D312" s="2">
        <v>40086</v>
      </c>
      <c r="E312" s="2">
        <v>0.2</v>
      </c>
      <c r="F312" s="2">
        <v>1.5</v>
      </c>
      <c r="G312" s="2">
        <v>0.37</v>
      </c>
      <c r="H312" s="2">
        <v>69.86</v>
      </c>
      <c r="I312" s="2">
        <v>4.3600000000000003</v>
      </c>
      <c r="J312" s="2">
        <v>40.89</v>
      </c>
      <c r="K312" s="2">
        <v>8.5</v>
      </c>
      <c r="L312" s="2">
        <v>56.61</v>
      </c>
      <c r="M312" s="2">
        <v>21.29</v>
      </c>
      <c r="N312" s="2">
        <v>17.55</v>
      </c>
      <c r="O312" s="2">
        <v>12.05</v>
      </c>
      <c r="P312" s="2">
        <v>21.29</v>
      </c>
      <c r="Q312" s="2">
        <v>17.55</v>
      </c>
      <c r="R312" s="2">
        <v>12.05</v>
      </c>
      <c r="S312" s="4">
        <f>VLOOKUP([1]Initial_Data8!C335,[1]Ratings_Numbers!$A$1:$B$21,2,FALSE)</f>
        <v>10</v>
      </c>
      <c r="T312" s="4">
        <v>10</v>
      </c>
      <c r="U312" s="4">
        <f t="shared" si="2"/>
        <v>0</v>
      </c>
      <c r="V312" s="3">
        <v>10991.9817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84</v>
      </c>
      <c r="C313" s="5" t="s">
        <v>36</v>
      </c>
      <c r="D313" s="2">
        <v>40178</v>
      </c>
      <c r="E313" s="2">
        <v>0.13</v>
      </c>
      <c r="F313" s="2">
        <v>1.07</v>
      </c>
      <c r="G313" s="2">
        <v>0.22</v>
      </c>
      <c r="H313" s="2">
        <v>63.54</v>
      </c>
      <c r="I313" s="2">
        <v>26.39</v>
      </c>
      <c r="J313" s="2">
        <v>42.22</v>
      </c>
      <c r="K313" s="2">
        <v>13.2</v>
      </c>
      <c r="L313" s="2">
        <v>57.59</v>
      </c>
      <c r="M313" s="2">
        <v>18.420000000000002</v>
      </c>
      <c r="N313" s="2">
        <v>15.56</v>
      </c>
      <c r="O313" s="2">
        <v>10.61</v>
      </c>
      <c r="P313" s="2">
        <v>18.420000000000002</v>
      </c>
      <c r="Q313" s="2">
        <v>15.56</v>
      </c>
      <c r="R313" s="2">
        <v>10.61</v>
      </c>
      <c r="S313" s="4">
        <f>VLOOKUP([1]Initial_Data8!C336,[1]Ratings_Numbers!$A$1:$B$21,2,FALSE)</f>
        <v>10</v>
      </c>
      <c r="T313" s="4">
        <v>10</v>
      </c>
      <c r="U313" s="4">
        <f t="shared" si="2"/>
        <v>0</v>
      </c>
      <c r="V313" s="3">
        <v>10358.4535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85</v>
      </c>
      <c r="C314" s="5" t="s">
        <v>36</v>
      </c>
      <c r="D314" s="2">
        <v>40268</v>
      </c>
      <c r="E314" s="2">
        <v>0.01</v>
      </c>
      <c r="F314" s="2">
        <v>0.83</v>
      </c>
      <c r="G314" s="2">
        <v>0.02</v>
      </c>
      <c r="H314" s="2">
        <v>53.34</v>
      </c>
      <c r="I314" s="2">
        <v>11.26</v>
      </c>
      <c r="J314" s="2">
        <v>29.24</v>
      </c>
      <c r="K314" s="2">
        <v>12.1</v>
      </c>
      <c r="L314" s="2">
        <v>57.36</v>
      </c>
      <c r="M314" s="2">
        <v>16.3</v>
      </c>
      <c r="N314" s="2">
        <v>14.02</v>
      </c>
      <c r="O314" s="2">
        <v>9.35</v>
      </c>
      <c r="P314" s="2">
        <v>16.3</v>
      </c>
      <c r="Q314" s="2">
        <v>14.02</v>
      </c>
      <c r="R314" s="2">
        <v>9.35</v>
      </c>
      <c r="S314" s="4">
        <f>VLOOKUP([1]Initial_Data8!C337,[1]Ratings_Numbers!$A$1:$B$21,2,FALSE)</f>
        <v>10</v>
      </c>
      <c r="T314" s="4">
        <v>10</v>
      </c>
      <c r="U314" s="4">
        <f t="shared" si="2"/>
        <v>0</v>
      </c>
      <c r="V314" s="3">
        <v>10759.41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86</v>
      </c>
      <c r="C315" s="5" t="s">
        <v>36</v>
      </c>
      <c r="D315" s="2">
        <v>40724</v>
      </c>
      <c r="E315" s="2">
        <v>7.0000000000000007E-2</v>
      </c>
      <c r="F315" s="2">
        <v>0.95</v>
      </c>
      <c r="G315" s="2">
        <v>0.12</v>
      </c>
      <c r="H315" s="2">
        <v>77.64</v>
      </c>
      <c r="I315" s="2">
        <v>-95.55</v>
      </c>
      <c r="J315" s="2">
        <v>51.86</v>
      </c>
      <c r="K315" s="2">
        <v>10</v>
      </c>
      <c r="L315" s="2">
        <v>56.72</v>
      </c>
      <c r="M315" s="2">
        <v>13.42</v>
      </c>
      <c r="N315" s="2">
        <v>11.43</v>
      </c>
      <c r="O315" s="2">
        <v>7.61</v>
      </c>
      <c r="P315" s="2">
        <v>17.38</v>
      </c>
      <c r="Q315" s="2">
        <v>14.81</v>
      </c>
      <c r="R315" s="2">
        <v>9.86</v>
      </c>
      <c r="S315" s="4">
        <f>VLOOKUP([1]Initial_Data8!C338,[1]Ratings_Numbers!$A$1:$B$21,2,FALSE)</f>
        <v>10</v>
      </c>
      <c r="T315" s="4">
        <v>10</v>
      </c>
      <c r="U315" s="4">
        <f t="shared" si="2"/>
        <v>0</v>
      </c>
      <c r="V315" s="3">
        <v>12706.0617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87</v>
      </c>
      <c r="C316" s="5" t="s">
        <v>36</v>
      </c>
      <c r="D316" s="2">
        <v>40816</v>
      </c>
      <c r="E316" s="2">
        <v>-0.16</v>
      </c>
      <c r="F316" s="2">
        <v>0.75</v>
      </c>
      <c r="G316" s="2">
        <v>-0.25</v>
      </c>
      <c r="H316" s="2">
        <v>53.01</v>
      </c>
      <c r="I316" s="2">
        <v>-24.55</v>
      </c>
      <c r="J316" s="2">
        <v>35.31</v>
      </c>
      <c r="K316" s="2">
        <v>14.9</v>
      </c>
      <c r="L316" s="2">
        <v>57.38</v>
      </c>
      <c r="M316" s="2">
        <v>10.96</v>
      </c>
      <c r="N316" s="2">
        <v>9.5399999999999991</v>
      </c>
      <c r="O316" s="2">
        <v>6.29</v>
      </c>
      <c r="P316" s="2">
        <v>14.9</v>
      </c>
      <c r="Q316" s="2">
        <v>12.97</v>
      </c>
      <c r="R316" s="2">
        <v>8.5500000000000007</v>
      </c>
      <c r="S316" s="4">
        <f>VLOOKUP([1]Initial_Data8!C339,[1]Ratings_Numbers!$A$1:$B$21,2,FALSE)</f>
        <v>10</v>
      </c>
      <c r="T316" s="4">
        <v>10</v>
      </c>
      <c r="U316" s="4">
        <f t="shared" si="2"/>
        <v>0</v>
      </c>
      <c r="V316" s="3">
        <v>8545.9276000000009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88</v>
      </c>
      <c r="C317" s="5" t="s">
        <v>36</v>
      </c>
      <c r="D317" s="2">
        <v>40908</v>
      </c>
      <c r="E317" s="2">
        <v>-0.17</v>
      </c>
      <c r="F317" s="2">
        <v>0.38</v>
      </c>
      <c r="G317" s="2">
        <v>-0.28000000000000003</v>
      </c>
      <c r="H317" s="2">
        <v>37.909999999999997</v>
      </c>
      <c r="I317" s="2">
        <v>-25.12</v>
      </c>
      <c r="J317" s="2">
        <v>9.9600000000000009</v>
      </c>
      <c r="K317" s="2">
        <v>10.6</v>
      </c>
      <c r="L317" s="2">
        <v>62.09</v>
      </c>
      <c r="M317" s="2">
        <v>2.84</v>
      </c>
      <c r="N317" s="2">
        <v>2.66</v>
      </c>
      <c r="O317" s="2">
        <v>1.77</v>
      </c>
      <c r="P317" s="2">
        <v>6.83</v>
      </c>
      <c r="Q317" s="2">
        <v>6.39</v>
      </c>
      <c r="R317" s="2">
        <v>4.24</v>
      </c>
      <c r="S317" s="4">
        <f>VLOOKUP([1]Initial_Data8!C340,[1]Ratings_Numbers!$A$1:$B$21,2,FALSE)</f>
        <v>10</v>
      </c>
      <c r="T317" s="4">
        <v>10</v>
      </c>
      <c r="U317" s="4">
        <f t="shared" si="2"/>
        <v>0</v>
      </c>
      <c r="V317" s="3">
        <v>10798.131600000001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89</v>
      </c>
      <c r="C318" s="5" t="s">
        <v>36</v>
      </c>
      <c r="D318" s="2">
        <v>40999</v>
      </c>
      <c r="E318" s="2">
        <v>-0.3</v>
      </c>
      <c r="F318" s="2">
        <v>0.37</v>
      </c>
      <c r="G318" s="2">
        <v>-0.51</v>
      </c>
      <c r="H318" s="2">
        <v>150.59</v>
      </c>
      <c r="I318" s="2">
        <v>20.350000000000001</v>
      </c>
      <c r="J318" s="2">
        <v>88.03</v>
      </c>
      <c r="K318" s="2">
        <v>5.3</v>
      </c>
      <c r="L318" s="2">
        <v>61.05</v>
      </c>
      <c r="M318" s="2">
        <v>2.74</v>
      </c>
      <c r="N318" s="2">
        <v>2.57</v>
      </c>
      <c r="O318" s="2">
        <v>1.67</v>
      </c>
      <c r="P318" s="2">
        <v>6.58</v>
      </c>
      <c r="Q318" s="2">
        <v>6.17</v>
      </c>
      <c r="R318" s="2">
        <v>4.01</v>
      </c>
      <c r="S318" s="4">
        <f>VLOOKUP([1]Initial_Data8!C341,[1]Ratings_Numbers!$A$1:$B$21,2,FALSE)</f>
        <v>10</v>
      </c>
      <c r="T318" s="4">
        <v>10</v>
      </c>
      <c r="U318" s="4">
        <f t="shared" si="2"/>
        <v>0</v>
      </c>
      <c r="V318" s="3">
        <v>10925.8091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90</v>
      </c>
      <c r="C319" s="5" t="s">
        <v>36</v>
      </c>
      <c r="D319" s="2">
        <v>41090</v>
      </c>
      <c r="E319" s="2">
        <v>-0.12</v>
      </c>
      <c r="F319" s="2">
        <v>0.5</v>
      </c>
      <c r="G319" s="2">
        <v>-0.22</v>
      </c>
      <c r="H319" s="2">
        <v>386.16</v>
      </c>
      <c r="I319" s="2">
        <v>3.8</v>
      </c>
      <c r="J319" s="2">
        <v>230.4</v>
      </c>
      <c r="K319" s="2">
        <v>2.1</v>
      </c>
      <c r="L319" s="2">
        <v>62.03</v>
      </c>
      <c r="M319" s="2">
        <v>8.51</v>
      </c>
      <c r="N319" s="2">
        <v>7.84</v>
      </c>
      <c r="O319" s="2">
        <v>5.28</v>
      </c>
      <c r="P319" s="2">
        <v>8.51</v>
      </c>
      <c r="Q319" s="2">
        <v>7.84</v>
      </c>
      <c r="R319" s="2">
        <v>5.28</v>
      </c>
      <c r="S319" s="4">
        <f>VLOOKUP([1]Initial_Data8!C342,[1]Ratings_Numbers!$A$1:$B$21,2,FALSE)</f>
        <v>10</v>
      </c>
      <c r="T319" s="4">
        <v>10</v>
      </c>
      <c r="U319" s="4">
        <f t="shared" si="2"/>
        <v>0</v>
      </c>
      <c r="V319" s="3">
        <v>9769.1702000000005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91</v>
      </c>
      <c r="C320" s="5" t="s">
        <v>36</v>
      </c>
      <c r="D320" s="2">
        <v>41182</v>
      </c>
      <c r="E320" s="2">
        <v>-0.05</v>
      </c>
      <c r="F320" s="2">
        <v>0.81</v>
      </c>
      <c r="G320" s="2">
        <v>-0.08</v>
      </c>
      <c r="H320" s="2">
        <v>439.74</v>
      </c>
      <c r="I320" s="2">
        <v>-13.04</v>
      </c>
      <c r="J320" s="2">
        <v>268.23</v>
      </c>
      <c r="K320" s="2">
        <v>1.5</v>
      </c>
      <c r="L320" s="2">
        <v>57.97</v>
      </c>
      <c r="M320" s="2">
        <v>12.32</v>
      </c>
      <c r="N320" s="2">
        <v>10.97</v>
      </c>
      <c r="O320" s="2">
        <v>7.14</v>
      </c>
      <c r="P320" s="2">
        <v>12.32</v>
      </c>
      <c r="Q320" s="2">
        <v>10.97</v>
      </c>
      <c r="R320" s="2">
        <v>7.14</v>
      </c>
      <c r="S320" s="4">
        <f>VLOOKUP([1]Initial_Data8!C343,[1]Ratings_Numbers!$A$1:$B$21,2,FALSE)</f>
        <v>10</v>
      </c>
      <c r="T320" s="4">
        <v>10</v>
      </c>
      <c r="U320" s="4">
        <f t="shared" si="2"/>
        <v>0</v>
      </c>
      <c r="V320" s="3">
        <v>10434.0116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113</v>
      </c>
      <c r="C321" s="5" t="s">
        <v>36</v>
      </c>
      <c r="D321" s="2">
        <v>41274</v>
      </c>
      <c r="E321" s="2">
        <v>0.42</v>
      </c>
      <c r="F321" s="2">
        <v>1.44</v>
      </c>
      <c r="G321" s="2">
        <v>0.76</v>
      </c>
      <c r="H321" s="2">
        <v>96.08</v>
      </c>
      <c r="I321" s="2">
        <v>-46.15</v>
      </c>
      <c r="J321" s="2">
        <v>34.33</v>
      </c>
      <c r="K321" s="2">
        <v>6</v>
      </c>
      <c r="L321" s="2">
        <v>51.03</v>
      </c>
      <c r="M321" s="2">
        <v>25.11</v>
      </c>
      <c r="N321" s="2">
        <v>20.07</v>
      </c>
      <c r="O321" s="2">
        <v>12.81</v>
      </c>
      <c r="P321" s="2">
        <v>25.11</v>
      </c>
      <c r="Q321" s="2">
        <v>20.07</v>
      </c>
      <c r="R321" s="2">
        <v>12.81</v>
      </c>
      <c r="S321" s="4">
        <f>VLOOKUP([1]Initial_Data8!C344,[1]Ratings_Numbers!$A$1:$B$21,2,FALSE)</f>
        <v>10</v>
      </c>
      <c r="T321" s="4">
        <v>10</v>
      </c>
      <c r="U321" s="4">
        <f t="shared" si="2"/>
        <v>0</v>
      </c>
      <c r="V321" s="3">
        <v>11352.690399999999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114</v>
      </c>
      <c r="C322" s="5" t="s">
        <v>36</v>
      </c>
      <c r="D322" s="2">
        <v>41364</v>
      </c>
      <c r="E322" s="2">
        <v>0.42</v>
      </c>
      <c r="F322" s="2">
        <v>1.7</v>
      </c>
      <c r="G322" s="2">
        <v>0.8</v>
      </c>
      <c r="H322" s="2">
        <v>54.6</v>
      </c>
      <c r="I322" s="2">
        <v>-8.16</v>
      </c>
      <c r="J322" s="2">
        <v>27.98</v>
      </c>
      <c r="K322" s="2">
        <v>13.6</v>
      </c>
      <c r="L322" s="2">
        <v>51.48</v>
      </c>
      <c r="M322" s="2">
        <v>27.44</v>
      </c>
      <c r="N322" s="2">
        <v>21.53</v>
      </c>
      <c r="O322" s="2">
        <v>14.12</v>
      </c>
      <c r="P322" s="2">
        <v>27.44</v>
      </c>
      <c r="Q322" s="2">
        <v>21.53</v>
      </c>
      <c r="R322" s="2">
        <v>14.12</v>
      </c>
      <c r="S322" s="4">
        <f>VLOOKUP([1]Initial_Data8!C345,[1]Ratings_Numbers!$A$1:$B$21,2,FALSE)</f>
        <v>10</v>
      </c>
      <c r="T322" s="4">
        <v>10</v>
      </c>
      <c r="U322" s="4">
        <f t="shared" si="2"/>
        <v>0</v>
      </c>
      <c r="V322" s="3">
        <v>12170.7526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115</v>
      </c>
      <c r="C323" s="5" t="s">
        <v>36</v>
      </c>
      <c r="D323" s="2">
        <v>41455</v>
      </c>
      <c r="E323" s="2">
        <v>0.69</v>
      </c>
      <c r="F323" s="2">
        <v>2.11</v>
      </c>
      <c r="G323" s="2">
        <v>1.35</v>
      </c>
      <c r="H323" s="2">
        <v>55.99</v>
      </c>
      <c r="I323" s="2">
        <v>-1.43</v>
      </c>
      <c r="J323" s="2">
        <v>30.75</v>
      </c>
      <c r="K323" s="2">
        <v>15.1</v>
      </c>
      <c r="L323" s="2">
        <v>48.52</v>
      </c>
      <c r="M323" s="2">
        <v>33.35</v>
      </c>
      <c r="N323" s="2">
        <v>24.97</v>
      </c>
      <c r="O323" s="2">
        <v>16.18</v>
      </c>
      <c r="P323" s="2">
        <v>33.54</v>
      </c>
      <c r="Q323" s="2">
        <v>25.12</v>
      </c>
      <c r="R323" s="2">
        <v>16.27</v>
      </c>
      <c r="S323" s="4">
        <f>VLOOKUP([1]Initial_Data8!C346,[1]Ratings_Numbers!$A$1:$B$21,2,FALSE)</f>
        <v>10</v>
      </c>
      <c r="T323" s="4">
        <v>10</v>
      </c>
      <c r="U323" s="4">
        <f t="shared" si="2"/>
        <v>0</v>
      </c>
      <c r="V323" s="3">
        <v>11379.6726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116</v>
      </c>
      <c r="C324" s="5" t="s">
        <v>36</v>
      </c>
      <c r="D324" s="2">
        <v>41547</v>
      </c>
      <c r="E324" s="2">
        <v>0.43</v>
      </c>
      <c r="F324" s="2">
        <v>1.76</v>
      </c>
      <c r="G324" s="2">
        <v>0.86</v>
      </c>
      <c r="H324" s="2">
        <v>40.229999999999997</v>
      </c>
      <c r="I324" s="2">
        <v>-0.47</v>
      </c>
      <c r="J324" s="2">
        <v>21</v>
      </c>
      <c r="K324" s="2">
        <v>20.5</v>
      </c>
      <c r="L324" s="2">
        <v>50.99</v>
      </c>
      <c r="M324" s="2">
        <v>28.97</v>
      </c>
      <c r="N324" s="2">
        <v>22.42</v>
      </c>
      <c r="O324" s="2">
        <v>14.77</v>
      </c>
      <c r="P324" s="2">
        <v>29.21</v>
      </c>
      <c r="Q324" s="2">
        <v>22.61</v>
      </c>
      <c r="R324" s="2">
        <v>14.89</v>
      </c>
      <c r="S324" s="4">
        <f>VLOOKUP([1]Initial_Data8!C347,[1]Ratings_Numbers!$A$1:$B$21,2,FALSE)</f>
        <v>10</v>
      </c>
      <c r="T324" s="4">
        <v>10</v>
      </c>
      <c r="U324" s="4">
        <f t="shared" si="2"/>
        <v>0</v>
      </c>
      <c r="V324" s="3">
        <v>11278.790999999999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92</v>
      </c>
      <c r="C325" s="5" t="s">
        <v>36</v>
      </c>
      <c r="D325" s="2">
        <v>41639</v>
      </c>
      <c r="E325" s="2">
        <v>0.6</v>
      </c>
      <c r="F325" s="2">
        <v>1.98</v>
      </c>
      <c r="G325" s="2">
        <v>1.23</v>
      </c>
      <c r="H325" s="2">
        <v>27.92</v>
      </c>
      <c r="I325" s="2">
        <v>-7.68</v>
      </c>
      <c r="J325" s="2">
        <v>9.61</v>
      </c>
      <c r="K325" s="2">
        <v>22.6</v>
      </c>
      <c r="L325" s="2">
        <v>49.09</v>
      </c>
      <c r="M325" s="2">
        <v>34.159999999999997</v>
      </c>
      <c r="N325" s="2">
        <v>25.41</v>
      </c>
      <c r="O325" s="2">
        <v>16.77</v>
      </c>
      <c r="P325" s="2">
        <v>34.47</v>
      </c>
      <c r="Q325" s="2">
        <v>25.63</v>
      </c>
      <c r="R325" s="2">
        <v>16.920000000000002</v>
      </c>
      <c r="S325" s="4">
        <f>VLOOKUP([1]Initial_Data8!C348,[1]Ratings_Numbers!$A$1:$B$21,2,FALSE)</f>
        <v>10</v>
      </c>
      <c r="T325" s="4">
        <v>10</v>
      </c>
      <c r="U325" s="4">
        <f t="shared" si="2"/>
        <v>0</v>
      </c>
      <c r="V325" s="3">
        <v>11899.4146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93</v>
      </c>
      <c r="C326" s="5" t="s">
        <v>36</v>
      </c>
      <c r="D326" s="2">
        <v>41729</v>
      </c>
      <c r="E326" s="2">
        <v>0.79</v>
      </c>
      <c r="F326" s="2">
        <v>2.35</v>
      </c>
      <c r="G326" s="2">
        <v>1.65</v>
      </c>
      <c r="H326" s="2">
        <v>31.23</v>
      </c>
      <c r="I326" s="2">
        <v>-7.48</v>
      </c>
      <c r="J326" s="2">
        <v>14.73</v>
      </c>
      <c r="K326" s="2">
        <v>24</v>
      </c>
      <c r="L326" s="2">
        <v>47.31</v>
      </c>
      <c r="M326" s="2">
        <v>41.13</v>
      </c>
      <c r="N326" s="2">
        <v>29.07</v>
      </c>
      <c r="O326" s="2">
        <v>19.46</v>
      </c>
      <c r="P326" s="2">
        <v>41.5</v>
      </c>
      <c r="Q326" s="2">
        <v>29.33</v>
      </c>
      <c r="R326" s="2">
        <v>19.64</v>
      </c>
      <c r="S326" s="4">
        <f>VLOOKUP([1]Initial_Data8!C349,[1]Ratings_Numbers!$A$1:$B$21,2,FALSE)</f>
        <v>10</v>
      </c>
      <c r="T326" s="4">
        <v>10</v>
      </c>
      <c r="U326" s="4">
        <f t="shared" si="2"/>
        <v>0</v>
      </c>
      <c r="V326" s="3">
        <v>11280.024799999999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94</v>
      </c>
      <c r="C327" s="5" t="s">
        <v>36</v>
      </c>
      <c r="D327" s="2">
        <v>41820</v>
      </c>
      <c r="E327" s="2">
        <v>0.91</v>
      </c>
      <c r="F327" s="2">
        <v>2.84</v>
      </c>
      <c r="G327" s="2">
        <v>2.0299999999999998</v>
      </c>
      <c r="H327" s="2">
        <v>27.89</v>
      </c>
      <c r="I327" s="2">
        <v>-1.28</v>
      </c>
      <c r="J327" s="2">
        <v>11.91</v>
      </c>
      <c r="K327" s="2">
        <v>28.7</v>
      </c>
      <c r="L327" s="2">
        <v>46.99</v>
      </c>
      <c r="M327" s="2">
        <v>45.08</v>
      </c>
      <c r="N327" s="2">
        <v>30.98</v>
      </c>
      <c r="O327" s="2">
        <v>21.18</v>
      </c>
      <c r="P327" s="2">
        <v>45.5</v>
      </c>
      <c r="Q327" s="2">
        <v>31.27</v>
      </c>
      <c r="R327" s="2">
        <v>21.38</v>
      </c>
      <c r="S327" s="4">
        <f>VLOOKUP([1]Initial_Data8!C350,[1]Ratings_Numbers!$A$1:$B$21,2,FALSE)</f>
        <v>10</v>
      </c>
      <c r="T327" s="4">
        <v>10</v>
      </c>
      <c r="U327" s="4">
        <f t="shared" si="2"/>
        <v>0</v>
      </c>
      <c r="V327" s="3">
        <v>11804.9548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95</v>
      </c>
      <c r="C328" s="5" t="s">
        <v>36</v>
      </c>
      <c r="D328" s="2">
        <v>41912</v>
      </c>
      <c r="E328" s="2">
        <v>0.93</v>
      </c>
      <c r="F328" s="2">
        <v>3.01</v>
      </c>
      <c r="G328" s="2">
        <v>2.16</v>
      </c>
      <c r="H328" s="2">
        <v>31.16</v>
      </c>
      <c r="I328" s="2">
        <v>-1.21</v>
      </c>
      <c r="J328" s="2">
        <v>14.32</v>
      </c>
      <c r="K328" s="2">
        <v>29.6</v>
      </c>
      <c r="L328" s="2">
        <v>47.08</v>
      </c>
      <c r="M328" s="2">
        <v>47.44</v>
      </c>
      <c r="N328" s="2">
        <v>32.07</v>
      </c>
      <c r="O328" s="2">
        <v>22.34</v>
      </c>
      <c r="P328" s="2">
        <v>47.91</v>
      </c>
      <c r="Q328" s="2">
        <v>32.39</v>
      </c>
      <c r="R328" s="2">
        <v>22.56</v>
      </c>
      <c r="S328" s="4">
        <f>VLOOKUP([1]Initial_Data8!C351,[1]Ratings_Numbers!$A$1:$B$21,2,FALSE)</f>
        <v>10</v>
      </c>
      <c r="T328" s="4">
        <v>10</v>
      </c>
      <c r="U328" s="4">
        <f t="shared" si="2"/>
        <v>0</v>
      </c>
      <c r="V328" s="3">
        <v>10101.227500000001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96</v>
      </c>
      <c r="C329" s="5" t="s">
        <v>36</v>
      </c>
      <c r="D329" s="2">
        <v>42004</v>
      </c>
      <c r="E329" s="2">
        <v>0.4</v>
      </c>
      <c r="F329" s="2">
        <v>2.14</v>
      </c>
      <c r="G329" s="2">
        <v>0.95</v>
      </c>
      <c r="H329" s="2">
        <v>24.7</v>
      </c>
      <c r="I329" s="2">
        <v>-1.35</v>
      </c>
      <c r="J329" s="2">
        <v>8.1999999999999993</v>
      </c>
      <c r="K329" s="2">
        <v>33.4</v>
      </c>
      <c r="L329" s="2">
        <v>51.27</v>
      </c>
      <c r="M329" s="2">
        <v>29.37</v>
      </c>
      <c r="N329" s="2">
        <v>21.79</v>
      </c>
      <c r="O329" s="2">
        <v>15.05</v>
      </c>
      <c r="P329" s="2">
        <v>34.79</v>
      </c>
      <c r="Q329" s="2">
        <v>25.81</v>
      </c>
      <c r="R329" s="2">
        <v>17.84</v>
      </c>
      <c r="S329" s="4">
        <f>VLOOKUP([1]Initial_Data8!C352,[1]Ratings_Numbers!$A$1:$B$21,2,FALSE)</f>
        <v>10</v>
      </c>
      <c r="T329" s="4">
        <v>10</v>
      </c>
      <c r="U329" s="4">
        <f t="shared" si="2"/>
        <v>0</v>
      </c>
      <c r="V329" s="3">
        <v>8967.2754000000004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97</v>
      </c>
      <c r="C330" s="5" t="s">
        <v>36</v>
      </c>
      <c r="D330" s="2">
        <v>42094</v>
      </c>
      <c r="E330" s="2">
        <v>0.42</v>
      </c>
      <c r="F330" s="2">
        <v>2.71</v>
      </c>
      <c r="G330" s="2">
        <v>1.29</v>
      </c>
      <c r="H330" s="2">
        <v>14.4</v>
      </c>
      <c r="I330" s="2">
        <v>-14.23</v>
      </c>
      <c r="J330" s="2">
        <v>-2.73</v>
      </c>
      <c r="K330" s="2">
        <v>28.1</v>
      </c>
      <c r="L330" s="2">
        <v>54.12</v>
      </c>
      <c r="M330" s="2">
        <v>31.59</v>
      </c>
      <c r="N330" s="2">
        <v>23.96</v>
      </c>
      <c r="O330" s="2">
        <v>17.09</v>
      </c>
      <c r="P330" s="2">
        <v>31.85</v>
      </c>
      <c r="Q330" s="2">
        <v>24.16</v>
      </c>
      <c r="R330" s="2">
        <v>17.239999999999998</v>
      </c>
      <c r="S330" s="4">
        <f>VLOOKUP([1]Initial_Data8!C353,[1]Ratings_Numbers!$A$1:$B$21,2,FALSE)</f>
        <v>10</v>
      </c>
      <c r="T330" s="4">
        <v>10</v>
      </c>
      <c r="U330" s="4">
        <f t="shared" si="2"/>
        <v>0</v>
      </c>
      <c r="V330" s="3">
        <v>8293.3561000000009</v>
      </c>
      <c r="W330" s="3" t="s">
        <v>202</v>
      </c>
      <c r="X330" s="4"/>
      <c r="Y330" s="4"/>
      <c r="Z330" s="4"/>
      <c r="AA330" s="4"/>
    </row>
    <row r="331" spans="1:27" ht="14.25" customHeight="1" x14ac:dyDescent="0.35">
      <c r="A331" s="4" t="s">
        <v>138</v>
      </c>
      <c r="B331" s="4" t="s">
        <v>85</v>
      </c>
      <c r="C331" s="4" t="s">
        <v>0</v>
      </c>
      <c r="D331" s="4">
        <v>40086</v>
      </c>
      <c r="E331" s="4">
        <v>-1.43</v>
      </c>
      <c r="F331" s="4">
        <v>0.32</v>
      </c>
      <c r="G331" s="4">
        <v>-1.63</v>
      </c>
      <c r="H331" s="4">
        <v>138.59</v>
      </c>
      <c r="I331" s="4">
        <v>126.84</v>
      </c>
      <c r="J331" s="4">
        <v>121.14</v>
      </c>
      <c r="K331" s="4">
        <v>37</v>
      </c>
      <c r="L331" s="4">
        <v>50.5</v>
      </c>
      <c r="M331" s="4">
        <v>9.09</v>
      </c>
      <c r="N331" s="4">
        <v>7.94</v>
      </c>
      <c r="O331" s="4">
        <v>4.59</v>
      </c>
      <c r="P331" s="4">
        <v>14.55</v>
      </c>
      <c r="Q331" s="4">
        <v>12.7</v>
      </c>
      <c r="R331" s="4">
        <v>7.35</v>
      </c>
      <c r="S331" s="4">
        <v>1</v>
      </c>
      <c r="T331" s="4">
        <v>1</v>
      </c>
      <c r="U331" s="4">
        <v>0</v>
      </c>
      <c r="V331" s="3">
        <v>256617.07500000001</v>
      </c>
      <c r="W331" s="3" t="s">
        <v>29</v>
      </c>
      <c r="X331" s="4"/>
      <c r="Y331" s="4"/>
      <c r="Z331" s="4"/>
      <c r="AA331" s="4"/>
    </row>
    <row r="332" spans="1:27" ht="14.25" customHeight="1" x14ac:dyDescent="0.35">
      <c r="A332" s="4" t="s">
        <v>138</v>
      </c>
      <c r="B332" s="4" t="s">
        <v>109</v>
      </c>
      <c r="C332" s="4" t="s">
        <v>0</v>
      </c>
      <c r="D332" s="4">
        <v>40178</v>
      </c>
      <c r="E332" s="4">
        <v>-1.25</v>
      </c>
      <c r="F332" s="4">
        <v>0.28000000000000003</v>
      </c>
      <c r="G332" s="4">
        <v>-1.41</v>
      </c>
      <c r="H332" s="4">
        <v>246.7</v>
      </c>
      <c r="I332" s="4">
        <v>236.54</v>
      </c>
      <c r="J332" s="4">
        <v>230.08</v>
      </c>
      <c r="K332" s="4">
        <v>37</v>
      </c>
      <c r="L332" s="4">
        <v>53.94</v>
      </c>
      <c r="M332" s="4">
        <v>8.4600000000000009</v>
      </c>
      <c r="N332" s="4">
        <v>7.45</v>
      </c>
      <c r="O332" s="4">
        <v>4.5599999999999996</v>
      </c>
      <c r="P332" s="4">
        <v>13.54</v>
      </c>
      <c r="Q332" s="4">
        <v>11.92</v>
      </c>
      <c r="R332" s="4">
        <v>7.3</v>
      </c>
      <c r="S332" s="4">
        <v>1</v>
      </c>
      <c r="T332" s="4">
        <v>1</v>
      </c>
      <c r="U332" s="4">
        <v>0</v>
      </c>
      <c r="V332" s="3">
        <v>199450.68</v>
      </c>
      <c r="W332" s="3" t="s">
        <v>29</v>
      </c>
      <c r="X332" s="4"/>
      <c r="Y332" s="4"/>
      <c r="Z332" s="4"/>
      <c r="AA332" s="4"/>
    </row>
    <row r="333" spans="1:27" ht="14.25" customHeight="1" x14ac:dyDescent="0.35">
      <c r="A333" s="4" t="s">
        <v>138</v>
      </c>
      <c r="B333" s="4" t="s">
        <v>110</v>
      </c>
      <c r="C333" s="4" t="s">
        <v>0</v>
      </c>
      <c r="D333" s="4">
        <v>40268</v>
      </c>
      <c r="E333" s="4">
        <v>-1.36</v>
      </c>
      <c r="F333" s="4">
        <v>0.27</v>
      </c>
      <c r="G333" s="4">
        <v>-1.52</v>
      </c>
      <c r="H333" s="4">
        <v>158.57</v>
      </c>
      <c r="I333" s="4">
        <v>147.54</v>
      </c>
      <c r="J333" s="4">
        <v>139.81</v>
      </c>
      <c r="K333" s="4">
        <v>37</v>
      </c>
      <c r="L333" s="4">
        <v>53.83</v>
      </c>
      <c r="M333" s="4">
        <v>8.1999999999999993</v>
      </c>
      <c r="N333" s="4">
        <v>7.24</v>
      </c>
      <c r="O333" s="4">
        <v>4.41</v>
      </c>
      <c r="P333" s="4">
        <v>13.12</v>
      </c>
      <c r="Q333" s="4">
        <v>11.59</v>
      </c>
      <c r="R333" s="4">
        <v>7.06</v>
      </c>
      <c r="S333" s="4">
        <v>1</v>
      </c>
      <c r="T333" s="4">
        <v>1</v>
      </c>
      <c r="U333" s="4">
        <v>0</v>
      </c>
      <c r="V333" s="3">
        <v>209683.38</v>
      </c>
      <c r="W333" s="3" t="s">
        <v>29</v>
      </c>
      <c r="X333" s="4"/>
      <c r="Y333" s="4"/>
      <c r="Z333" s="4"/>
      <c r="AA333" s="4"/>
    </row>
    <row r="334" spans="1:27" ht="14.25" customHeight="1" x14ac:dyDescent="0.35">
      <c r="A334" s="4" t="s">
        <v>138</v>
      </c>
      <c r="B334" s="4" t="s">
        <v>111</v>
      </c>
      <c r="C334" s="4" t="s">
        <v>0</v>
      </c>
      <c r="D334" s="4">
        <v>40359</v>
      </c>
      <c r="E334" s="4">
        <v>-1.1499999999999999</v>
      </c>
      <c r="F334" s="4">
        <v>0.25</v>
      </c>
      <c r="G334" s="4">
        <v>-1.28</v>
      </c>
      <c r="H334" s="4">
        <v>179.68</v>
      </c>
      <c r="I334" s="4">
        <v>159.19</v>
      </c>
      <c r="J334" s="4">
        <v>160.27000000000001</v>
      </c>
      <c r="K334" s="4">
        <v>37</v>
      </c>
      <c r="L334" s="4">
        <v>53.62</v>
      </c>
      <c r="M334" s="4">
        <v>10.7</v>
      </c>
      <c r="N334" s="4">
        <v>9.48</v>
      </c>
      <c r="O334" s="4">
        <v>5.74</v>
      </c>
      <c r="P334" s="4">
        <v>12.86</v>
      </c>
      <c r="Q334" s="4">
        <v>11.4</v>
      </c>
      <c r="R334" s="4">
        <v>6.9</v>
      </c>
      <c r="S334" s="4">
        <v>1</v>
      </c>
      <c r="T334" s="4">
        <v>1</v>
      </c>
      <c r="U334" s="4">
        <v>0</v>
      </c>
      <c r="V334" s="3">
        <v>234527.73</v>
      </c>
      <c r="W334" s="3" t="s">
        <v>29</v>
      </c>
      <c r="X334" s="4"/>
      <c r="Y334" s="4"/>
      <c r="Z334" s="4"/>
      <c r="AA334" s="4"/>
    </row>
    <row r="335" spans="1:27" ht="14.25" customHeight="1" x14ac:dyDescent="0.35">
      <c r="A335" s="4" t="s">
        <v>138</v>
      </c>
      <c r="B335" s="4" t="s">
        <v>112</v>
      </c>
      <c r="C335" s="4" t="s">
        <v>0</v>
      </c>
      <c r="D335" s="4">
        <v>40451</v>
      </c>
      <c r="E335" s="4">
        <v>-1.1399999999999999</v>
      </c>
      <c r="F335" s="4">
        <v>0.4</v>
      </c>
      <c r="G335" s="4">
        <v>-1.25</v>
      </c>
      <c r="H335" s="4">
        <v>173.56</v>
      </c>
      <c r="I335" s="4">
        <v>161.02000000000001</v>
      </c>
      <c r="J335" s="4">
        <v>158.13</v>
      </c>
      <c r="K335" s="4">
        <v>45</v>
      </c>
      <c r="L335" s="4">
        <v>51.28</v>
      </c>
      <c r="M335" s="4">
        <v>20.59</v>
      </c>
      <c r="N335" s="4">
        <v>16.78</v>
      </c>
      <c r="O335" s="4">
        <v>10.56</v>
      </c>
      <c r="P335" s="4">
        <v>22.72</v>
      </c>
      <c r="Q335" s="4">
        <v>18.510000000000002</v>
      </c>
      <c r="R335" s="4">
        <v>11.65</v>
      </c>
      <c r="S335" s="4">
        <v>1</v>
      </c>
      <c r="T335" s="4">
        <v>1</v>
      </c>
      <c r="U335" s="4">
        <v>0</v>
      </c>
      <c r="V335" s="3">
        <v>214063.09</v>
      </c>
      <c r="W335" s="3" t="s">
        <v>29</v>
      </c>
      <c r="X335" s="4"/>
      <c r="Y335" s="4"/>
      <c r="Z335" s="4"/>
      <c r="AA335" s="4"/>
    </row>
    <row r="336" spans="1:27" ht="14.25" customHeight="1" x14ac:dyDescent="0.35">
      <c r="A336" s="4" t="s">
        <v>138</v>
      </c>
      <c r="B336" s="4" t="s">
        <v>86</v>
      </c>
      <c r="C336" s="4" t="s">
        <v>0</v>
      </c>
      <c r="D336" s="4">
        <v>40543</v>
      </c>
      <c r="E336" s="4">
        <v>-1.08</v>
      </c>
      <c r="F336" s="4">
        <v>0.37</v>
      </c>
      <c r="G336" s="4">
        <v>-1.2</v>
      </c>
      <c r="H336" s="4">
        <v>122.61</v>
      </c>
      <c r="I336" s="4">
        <v>115.79</v>
      </c>
      <c r="J336" s="4">
        <v>113.4</v>
      </c>
      <c r="K336" s="4">
        <v>72</v>
      </c>
      <c r="L336" s="4">
        <v>52.52</v>
      </c>
      <c r="M336" s="4">
        <v>19.95</v>
      </c>
      <c r="N336" s="4">
        <v>16.63</v>
      </c>
      <c r="O336" s="4">
        <v>10.48</v>
      </c>
      <c r="P336" s="4">
        <v>19.95</v>
      </c>
      <c r="Q336" s="4">
        <v>16.63</v>
      </c>
      <c r="R336" s="4">
        <v>10.48</v>
      </c>
      <c r="S336" s="4">
        <v>1</v>
      </c>
      <c r="T336" s="4">
        <v>1</v>
      </c>
      <c r="U336" s="4">
        <v>0</v>
      </c>
      <c r="V336" s="3">
        <v>217776</v>
      </c>
      <c r="W336" s="3" t="s">
        <v>29</v>
      </c>
      <c r="X336" s="4"/>
      <c r="Y336" s="4"/>
      <c r="Z336" s="4"/>
      <c r="AA336" s="4"/>
    </row>
    <row r="337" spans="1:27" ht="14.25" customHeight="1" x14ac:dyDescent="0.35">
      <c r="A337" s="4" t="s">
        <v>138</v>
      </c>
      <c r="B337" s="4" t="s">
        <v>87</v>
      </c>
      <c r="C337" s="4" t="s">
        <v>0</v>
      </c>
      <c r="D337" s="4">
        <v>40633</v>
      </c>
      <c r="E337" s="4">
        <v>-1.29</v>
      </c>
      <c r="F337" s="4">
        <v>0.44</v>
      </c>
      <c r="G337" s="4">
        <v>-1.42</v>
      </c>
      <c r="H337" s="4">
        <v>76.540000000000006</v>
      </c>
      <c r="I337" s="4">
        <v>68.7</v>
      </c>
      <c r="J337" s="4">
        <v>67.959999999999994</v>
      </c>
      <c r="K337" s="4">
        <v>84</v>
      </c>
      <c r="L337" s="4">
        <v>53.6</v>
      </c>
      <c r="M337" s="4">
        <v>22.29</v>
      </c>
      <c r="N337" s="4">
        <v>18.23</v>
      </c>
      <c r="O337" s="4">
        <v>11.95</v>
      </c>
      <c r="P337" s="4">
        <v>22.29</v>
      </c>
      <c r="Q337" s="4">
        <v>18.23</v>
      </c>
      <c r="R337" s="4">
        <v>11.95</v>
      </c>
      <c r="S337" s="4">
        <v>1</v>
      </c>
      <c r="T337" s="4">
        <v>1</v>
      </c>
      <c r="U337" s="4">
        <v>0</v>
      </c>
      <c r="V337" s="3">
        <v>209324.9</v>
      </c>
      <c r="W337" s="3" t="s">
        <v>29</v>
      </c>
      <c r="X337" s="4"/>
      <c r="Y337" s="4"/>
      <c r="Z337" s="4"/>
      <c r="AA337" s="4"/>
    </row>
    <row r="338" spans="1:27" ht="14.25" customHeight="1" x14ac:dyDescent="0.35">
      <c r="A338" s="4" t="s">
        <v>138</v>
      </c>
      <c r="B338" s="4" t="s">
        <v>88</v>
      </c>
      <c r="C338" s="4" t="s">
        <v>0</v>
      </c>
      <c r="D338" s="4">
        <v>40724</v>
      </c>
      <c r="E338" s="4">
        <v>-1.37</v>
      </c>
      <c r="F338" s="4">
        <v>0.44</v>
      </c>
      <c r="G338" s="4">
        <v>-1.5</v>
      </c>
      <c r="H338" s="4">
        <v>72.98</v>
      </c>
      <c r="I338" s="4">
        <v>66.150000000000006</v>
      </c>
      <c r="J338" s="4">
        <v>65.650000000000006</v>
      </c>
      <c r="K338" s="4">
        <v>94</v>
      </c>
      <c r="L338" s="4">
        <v>52.51</v>
      </c>
      <c r="M338" s="4">
        <v>20.88</v>
      </c>
      <c r="N338" s="4">
        <v>17.28</v>
      </c>
      <c r="O338" s="4">
        <v>10.97</v>
      </c>
      <c r="P338" s="4">
        <v>20.88</v>
      </c>
      <c r="Q338" s="4">
        <v>17.28</v>
      </c>
      <c r="R338" s="4">
        <v>10.97</v>
      </c>
      <c r="S338" s="4">
        <v>1</v>
      </c>
      <c r="T338" s="4">
        <v>1</v>
      </c>
      <c r="U338" s="4">
        <v>0</v>
      </c>
      <c r="V338" s="3">
        <v>217596.72</v>
      </c>
      <c r="W338" s="3" t="s">
        <v>29</v>
      </c>
      <c r="X338" s="4"/>
      <c r="Y338" s="4"/>
      <c r="Z338" s="4"/>
      <c r="AA338" s="4"/>
    </row>
    <row r="339" spans="1:27" ht="14.25" customHeight="1" x14ac:dyDescent="0.35">
      <c r="A339" s="4" t="s">
        <v>138</v>
      </c>
      <c r="B339" s="4" t="s">
        <v>89</v>
      </c>
      <c r="C339" s="4" t="s">
        <v>0</v>
      </c>
      <c r="D339" s="4">
        <v>40816</v>
      </c>
      <c r="E339" s="4">
        <v>-1.51</v>
      </c>
      <c r="F339" s="4">
        <v>0.44</v>
      </c>
      <c r="G339" s="4">
        <v>-1.67</v>
      </c>
      <c r="H339" s="4">
        <v>84.35</v>
      </c>
      <c r="I339" s="4">
        <v>79.709999999999994</v>
      </c>
      <c r="J339" s="4">
        <v>76.63</v>
      </c>
      <c r="K339" s="4">
        <v>94</v>
      </c>
      <c r="L339" s="4">
        <v>55.29</v>
      </c>
      <c r="M339" s="4">
        <v>20.079999999999998</v>
      </c>
      <c r="N339" s="4">
        <v>16.72</v>
      </c>
      <c r="O339" s="4">
        <v>11.1</v>
      </c>
      <c r="P339" s="4">
        <v>20.079999999999998</v>
      </c>
      <c r="Q339" s="4">
        <v>16.72</v>
      </c>
      <c r="R339" s="4">
        <v>11.1</v>
      </c>
      <c r="S339" s="4">
        <v>1</v>
      </c>
      <c r="T339" s="4">
        <v>1</v>
      </c>
      <c r="U339" s="4">
        <v>0</v>
      </c>
      <c r="V339" s="3">
        <v>270942</v>
      </c>
      <c r="W339" s="3" t="s">
        <v>29</v>
      </c>
      <c r="X339" s="4"/>
      <c r="Y339" s="4"/>
      <c r="Z339" s="4"/>
      <c r="AA339" s="4"/>
    </row>
    <row r="340" spans="1:27" ht="14.25" customHeight="1" x14ac:dyDescent="0.35">
      <c r="A340" s="4" t="s">
        <v>138</v>
      </c>
      <c r="B340" s="4" t="s">
        <v>90</v>
      </c>
      <c r="C340" s="4" t="s">
        <v>0</v>
      </c>
      <c r="D340" s="4">
        <v>40908</v>
      </c>
      <c r="E340" s="4">
        <v>-1.33</v>
      </c>
      <c r="F340" s="4">
        <v>0.44</v>
      </c>
      <c r="G340" s="4">
        <v>-1.47</v>
      </c>
      <c r="H340" s="4">
        <v>91.28</v>
      </c>
      <c r="I340" s="4">
        <v>86.04</v>
      </c>
      <c r="J340" s="4">
        <v>84.15</v>
      </c>
      <c r="K340" s="4">
        <v>95</v>
      </c>
      <c r="L340" s="4">
        <v>57.13</v>
      </c>
      <c r="M340" s="4">
        <v>18.61</v>
      </c>
      <c r="N340" s="4">
        <v>15.69</v>
      </c>
      <c r="O340" s="4">
        <v>10.63</v>
      </c>
      <c r="P340" s="4">
        <v>18.61</v>
      </c>
      <c r="Q340" s="4">
        <v>15.69</v>
      </c>
      <c r="R340" s="4">
        <v>10.63</v>
      </c>
      <c r="S340" s="4">
        <v>1</v>
      </c>
      <c r="T340" s="4">
        <v>1</v>
      </c>
      <c r="U340" s="4">
        <v>0</v>
      </c>
      <c r="V340" s="3">
        <v>256374.79</v>
      </c>
      <c r="W340" s="3" t="s">
        <v>29</v>
      </c>
      <c r="X340" s="4"/>
      <c r="Y340" s="4"/>
      <c r="Z340" s="4"/>
      <c r="AA340" s="4"/>
    </row>
    <row r="341" spans="1:27" ht="14.25" customHeight="1" x14ac:dyDescent="0.35">
      <c r="A341" s="4" t="s">
        <v>138</v>
      </c>
      <c r="B341" s="4" t="s">
        <v>91</v>
      </c>
      <c r="C341" s="4" t="s">
        <v>0</v>
      </c>
      <c r="D341" s="4">
        <v>40999</v>
      </c>
      <c r="E341" s="4">
        <v>-1.56</v>
      </c>
      <c r="F341" s="4">
        <v>0.43</v>
      </c>
      <c r="G341" s="4">
        <v>-1.72</v>
      </c>
      <c r="H341" s="4">
        <v>75.16</v>
      </c>
      <c r="I341" s="4">
        <v>67.27</v>
      </c>
      <c r="J341" s="4">
        <v>67.09</v>
      </c>
      <c r="K341" s="4">
        <v>95</v>
      </c>
      <c r="L341" s="4">
        <v>58.18</v>
      </c>
      <c r="M341" s="4">
        <v>17.39</v>
      </c>
      <c r="N341" s="4">
        <v>14.81</v>
      </c>
      <c r="O341" s="4">
        <v>10.119999999999999</v>
      </c>
      <c r="P341" s="4">
        <v>17.39</v>
      </c>
      <c r="Q341" s="4">
        <v>14.81</v>
      </c>
      <c r="R341" s="4">
        <v>10.119999999999999</v>
      </c>
      <c r="S341" s="4">
        <v>1</v>
      </c>
      <c r="T341" s="4">
        <v>1</v>
      </c>
      <c r="U341" s="4">
        <v>0</v>
      </c>
      <c r="V341" s="3">
        <v>250638.72</v>
      </c>
      <c r="W341" s="3" t="s">
        <v>29</v>
      </c>
      <c r="X341" s="4"/>
      <c r="Y341" s="4"/>
      <c r="Z341" s="4"/>
      <c r="AA341" s="4"/>
    </row>
    <row r="342" spans="1:27" ht="14.25" customHeight="1" x14ac:dyDescent="0.35">
      <c r="A342" s="4" t="s">
        <v>138</v>
      </c>
      <c r="B342" s="4" t="s">
        <v>113</v>
      </c>
      <c r="C342" s="4" t="s">
        <v>0</v>
      </c>
      <c r="D342" s="4">
        <v>41090</v>
      </c>
      <c r="E342" s="4">
        <v>-2.0699999999999998</v>
      </c>
      <c r="F342" s="4">
        <v>0.55000000000000004</v>
      </c>
      <c r="G342" s="4">
        <v>-2.35</v>
      </c>
      <c r="H342" s="4">
        <v>10.3</v>
      </c>
      <c r="I342" s="4">
        <v>0.14000000000000001</v>
      </c>
      <c r="J342" s="4">
        <v>2</v>
      </c>
      <c r="K342" s="4">
        <v>96</v>
      </c>
      <c r="L342" s="4">
        <v>54.72</v>
      </c>
      <c r="M342" s="4">
        <v>16.14</v>
      </c>
      <c r="N342" s="4">
        <v>13.68</v>
      </c>
      <c r="O342" s="4">
        <v>8.83</v>
      </c>
      <c r="P342" s="4">
        <v>18</v>
      </c>
      <c r="Q342" s="4">
        <v>15.25</v>
      </c>
      <c r="R342" s="4">
        <v>9.85</v>
      </c>
      <c r="S342" s="4">
        <v>1</v>
      </c>
      <c r="T342" s="4">
        <v>1</v>
      </c>
      <c r="U342" s="4">
        <v>0</v>
      </c>
      <c r="V342" s="3">
        <v>223666.94409999999</v>
      </c>
      <c r="W342" s="3" t="s">
        <v>29</v>
      </c>
      <c r="X342" s="4"/>
      <c r="Y342" s="4"/>
      <c r="Z342" s="4"/>
      <c r="AA342" s="4"/>
    </row>
    <row r="343" spans="1:27" ht="14.25" customHeight="1" x14ac:dyDescent="0.35">
      <c r="A343" s="4" t="s">
        <v>138</v>
      </c>
      <c r="B343" s="4" t="s">
        <v>114</v>
      </c>
      <c r="C343" s="4" t="s">
        <v>0</v>
      </c>
      <c r="D343" s="4">
        <v>41182</v>
      </c>
      <c r="E343" s="4">
        <v>-2.4</v>
      </c>
      <c r="F343" s="4">
        <v>0.6</v>
      </c>
      <c r="G343" s="4">
        <v>-2.75</v>
      </c>
      <c r="H343" s="4">
        <v>63.35</v>
      </c>
      <c r="I343" s="4">
        <v>57</v>
      </c>
      <c r="J343" s="4">
        <v>55.87</v>
      </c>
      <c r="K343" s="4">
        <v>95</v>
      </c>
      <c r="L343" s="4">
        <v>56.48</v>
      </c>
      <c r="M343" s="4">
        <v>14.11</v>
      </c>
      <c r="N343" s="4">
        <v>12.02</v>
      </c>
      <c r="O343" s="4">
        <v>7.97</v>
      </c>
      <c r="P343" s="4">
        <v>17.36</v>
      </c>
      <c r="Q343" s="4">
        <v>14.79</v>
      </c>
      <c r="R343" s="4">
        <v>9.81</v>
      </c>
      <c r="S343" s="4">
        <v>1</v>
      </c>
      <c r="T343" s="4">
        <v>1</v>
      </c>
      <c r="U343" s="4">
        <v>0</v>
      </c>
      <c r="V343" s="3">
        <v>238823.14499999999</v>
      </c>
      <c r="W343" s="3" t="s">
        <v>29</v>
      </c>
      <c r="X343" s="4"/>
      <c r="Y343" s="4"/>
      <c r="Z343" s="4"/>
      <c r="AA343" s="4"/>
    </row>
    <row r="344" spans="1:27" ht="14.25" customHeight="1" x14ac:dyDescent="0.35">
      <c r="A344" s="4" t="s">
        <v>138</v>
      </c>
      <c r="B344" s="4" t="s">
        <v>115</v>
      </c>
      <c r="C344" s="4" t="s">
        <v>0</v>
      </c>
      <c r="D344" s="4">
        <v>41274</v>
      </c>
      <c r="E344" s="4">
        <v>-2.36</v>
      </c>
      <c r="F344" s="4">
        <v>0.72</v>
      </c>
      <c r="G344" s="4">
        <v>-2.76</v>
      </c>
      <c r="H344" s="4">
        <v>83.62</v>
      </c>
      <c r="I344" s="4">
        <v>74.760000000000005</v>
      </c>
      <c r="J344" s="4">
        <v>74.010000000000005</v>
      </c>
      <c r="K344" s="4">
        <v>105</v>
      </c>
      <c r="L344" s="4">
        <v>56.4</v>
      </c>
      <c r="M344" s="4">
        <v>16.46</v>
      </c>
      <c r="N344" s="4">
        <v>13.77</v>
      </c>
      <c r="O344" s="4">
        <v>9.2799999999999994</v>
      </c>
      <c r="P344" s="4">
        <v>19.55</v>
      </c>
      <c r="Q344" s="4">
        <v>16.350000000000001</v>
      </c>
      <c r="R344" s="4">
        <v>11.03</v>
      </c>
      <c r="S344" s="4">
        <v>1</v>
      </c>
      <c r="T344" s="4">
        <v>1</v>
      </c>
      <c r="U344" s="4">
        <v>0</v>
      </c>
      <c r="V344" s="3">
        <v>287690.76</v>
      </c>
      <c r="W344" s="3" t="s">
        <v>29</v>
      </c>
      <c r="X344" s="4"/>
      <c r="Y344" s="4"/>
      <c r="Z344" s="4"/>
      <c r="AA344" s="4"/>
    </row>
    <row r="345" spans="1:27" ht="14.25" customHeight="1" x14ac:dyDescent="0.35">
      <c r="A345" s="4" t="s">
        <v>138</v>
      </c>
      <c r="B345" s="4" t="s">
        <v>116</v>
      </c>
      <c r="C345" s="4" t="s">
        <v>0</v>
      </c>
      <c r="D345" s="4">
        <v>41364</v>
      </c>
      <c r="E345" s="4">
        <v>-2.4700000000000002</v>
      </c>
      <c r="F345" s="4">
        <v>0.68</v>
      </c>
      <c r="G345" s="4">
        <v>-2.89</v>
      </c>
      <c r="H345" s="4">
        <v>79.5</v>
      </c>
      <c r="I345" s="4">
        <v>70.959999999999994</v>
      </c>
      <c r="J345" s="4">
        <v>69.83</v>
      </c>
      <c r="K345" s="4">
        <v>109</v>
      </c>
      <c r="L345" s="4">
        <v>57.19</v>
      </c>
      <c r="M345" s="4">
        <v>15.58</v>
      </c>
      <c r="N345" s="4">
        <v>13.15</v>
      </c>
      <c r="O345" s="4">
        <v>8.91</v>
      </c>
      <c r="P345" s="4">
        <v>18.510000000000002</v>
      </c>
      <c r="Q345" s="4">
        <v>15.62</v>
      </c>
      <c r="R345" s="4">
        <v>10.58</v>
      </c>
      <c r="S345" s="4">
        <v>1</v>
      </c>
      <c r="T345" s="4">
        <v>1</v>
      </c>
      <c r="U345" s="4">
        <v>0</v>
      </c>
      <c r="V345" s="3">
        <v>277754.88</v>
      </c>
      <c r="W345" s="3" t="s">
        <v>29</v>
      </c>
      <c r="X345" s="4"/>
      <c r="Y345" s="4"/>
      <c r="Z345" s="4"/>
      <c r="AA345" s="4"/>
    </row>
    <row r="346" spans="1:27" ht="14.25" customHeight="1" x14ac:dyDescent="0.35">
      <c r="A346" s="4" t="s">
        <v>138</v>
      </c>
      <c r="B346" s="4" t="s">
        <v>92</v>
      </c>
      <c r="C346" s="4" t="s">
        <v>0</v>
      </c>
      <c r="D346" s="4">
        <v>41455</v>
      </c>
      <c r="E346" s="4">
        <v>-2.0099999999999998</v>
      </c>
      <c r="F346" s="4">
        <v>0.57999999999999996</v>
      </c>
      <c r="G346" s="4">
        <v>-2.29</v>
      </c>
      <c r="H346" s="4">
        <v>58.8</v>
      </c>
      <c r="I346" s="4">
        <v>43.85</v>
      </c>
      <c r="J346" s="4">
        <v>50.61</v>
      </c>
      <c r="K346" s="4">
        <v>120</v>
      </c>
      <c r="L346" s="4">
        <v>55.43</v>
      </c>
      <c r="M346" s="4">
        <v>15.96</v>
      </c>
      <c r="N346" s="4">
        <v>13.33</v>
      </c>
      <c r="O346" s="4">
        <v>8.85</v>
      </c>
      <c r="P346" s="4">
        <v>19.760000000000002</v>
      </c>
      <c r="Q346" s="4">
        <v>16.5</v>
      </c>
      <c r="R346" s="4">
        <v>10.95</v>
      </c>
      <c r="S346" s="4">
        <v>1</v>
      </c>
      <c r="T346" s="4">
        <v>1</v>
      </c>
      <c r="U346" s="4">
        <v>0</v>
      </c>
      <c r="V346" s="3">
        <v>310503</v>
      </c>
      <c r="W346" s="3" t="s">
        <v>29</v>
      </c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93</v>
      </c>
      <c r="C347" s="4" t="s">
        <v>0</v>
      </c>
      <c r="D347" s="4">
        <v>41547</v>
      </c>
      <c r="E347" s="4">
        <v>-2.04</v>
      </c>
      <c r="F347" s="4">
        <v>0.56999999999999995</v>
      </c>
      <c r="G347" s="4">
        <v>-2.33</v>
      </c>
      <c r="H347" s="4">
        <v>61.76</v>
      </c>
      <c r="I347" s="4">
        <v>51.33</v>
      </c>
      <c r="J347" s="4">
        <v>53.68</v>
      </c>
      <c r="K347" s="4">
        <v>118</v>
      </c>
      <c r="L347" s="4">
        <v>57.35</v>
      </c>
      <c r="M347" s="4">
        <v>15.47</v>
      </c>
      <c r="N347" s="4">
        <v>12.95</v>
      </c>
      <c r="O347" s="4">
        <v>8.8699999999999992</v>
      </c>
      <c r="P347" s="4">
        <v>19.510000000000002</v>
      </c>
      <c r="Q347" s="4">
        <v>16.329999999999998</v>
      </c>
      <c r="R347" s="4">
        <v>11.19</v>
      </c>
      <c r="S347" s="4">
        <v>1</v>
      </c>
      <c r="T347" s="4">
        <v>1</v>
      </c>
      <c r="U347" s="4">
        <v>0</v>
      </c>
      <c r="V347" s="3">
        <v>338577.4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94</v>
      </c>
      <c r="C348" s="4" t="s">
        <v>0</v>
      </c>
      <c r="D348" s="4">
        <v>41639</v>
      </c>
      <c r="E348" s="4">
        <v>-1.89</v>
      </c>
      <c r="F348" s="4">
        <v>0.82</v>
      </c>
      <c r="G348" s="4">
        <v>-2.1800000000000002</v>
      </c>
      <c r="H348" s="4">
        <v>68.37</v>
      </c>
      <c r="I348" s="4">
        <v>55.54</v>
      </c>
      <c r="J348" s="4">
        <v>59.03</v>
      </c>
      <c r="K348" s="4">
        <v>135</v>
      </c>
      <c r="L348" s="4">
        <v>55.42</v>
      </c>
      <c r="M348" s="4">
        <v>24.3</v>
      </c>
      <c r="N348" s="4">
        <v>19.13</v>
      </c>
      <c r="O348" s="4">
        <v>13.47</v>
      </c>
      <c r="P348" s="4">
        <v>27</v>
      </c>
      <c r="Q348" s="4">
        <v>21.26</v>
      </c>
      <c r="R348" s="4">
        <v>14.96</v>
      </c>
      <c r="S348" s="4">
        <v>1</v>
      </c>
      <c r="T348" s="4">
        <v>1</v>
      </c>
      <c r="U348" s="4">
        <v>0</v>
      </c>
      <c r="V348" s="3">
        <v>343566.3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95</v>
      </c>
      <c r="C349" s="4" t="s">
        <v>0</v>
      </c>
      <c r="D349" s="4">
        <v>41729</v>
      </c>
      <c r="E349" s="4">
        <v>-2.13</v>
      </c>
      <c r="F349" s="4">
        <v>0.76</v>
      </c>
      <c r="G349" s="4">
        <v>-2.4700000000000002</v>
      </c>
      <c r="H349" s="4">
        <v>47.02</v>
      </c>
      <c r="I349" s="4">
        <v>40.21</v>
      </c>
      <c r="J349" s="4">
        <v>39.85</v>
      </c>
      <c r="K349" s="4">
        <v>175</v>
      </c>
      <c r="L349" s="4">
        <v>56</v>
      </c>
      <c r="M349" s="4">
        <v>23.65</v>
      </c>
      <c r="N349" s="4">
        <v>19.11</v>
      </c>
      <c r="O349" s="4">
        <v>13.25</v>
      </c>
      <c r="P349" s="4">
        <v>23.77</v>
      </c>
      <c r="Q349" s="4">
        <v>19.21</v>
      </c>
      <c r="R349" s="4">
        <v>13.31</v>
      </c>
      <c r="S349" s="4">
        <v>1</v>
      </c>
      <c r="T349" s="4">
        <v>1</v>
      </c>
      <c r="U349" s="4">
        <v>0</v>
      </c>
      <c r="V349" s="3">
        <v>382701.8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96</v>
      </c>
      <c r="C350" s="4" t="s">
        <v>0</v>
      </c>
      <c r="D350" s="4">
        <v>41820</v>
      </c>
      <c r="E350" s="4">
        <v>-1.91</v>
      </c>
      <c r="F350" s="4">
        <v>0.82</v>
      </c>
      <c r="G350" s="4">
        <v>-2.27</v>
      </c>
      <c r="H350" s="4">
        <v>48.66</v>
      </c>
      <c r="I350" s="4">
        <v>40.79</v>
      </c>
      <c r="J350" s="4">
        <v>38.36</v>
      </c>
      <c r="K350" s="4">
        <v>169</v>
      </c>
      <c r="L350" s="4">
        <v>52.08</v>
      </c>
      <c r="M350" s="4">
        <v>22.99</v>
      </c>
      <c r="N350" s="4">
        <v>18.36</v>
      </c>
      <c r="O350" s="4">
        <v>11.98</v>
      </c>
      <c r="P350" s="4">
        <v>25.22</v>
      </c>
      <c r="Q350" s="4">
        <v>20.14</v>
      </c>
      <c r="R350" s="4">
        <v>13.14</v>
      </c>
      <c r="S350" s="4">
        <v>1</v>
      </c>
      <c r="T350" s="4">
        <v>1</v>
      </c>
      <c r="U350" s="4">
        <v>0</v>
      </c>
      <c r="V350" s="3">
        <v>381726.1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97</v>
      </c>
      <c r="C351" s="4" t="s">
        <v>0</v>
      </c>
      <c r="D351" s="4">
        <v>41912</v>
      </c>
      <c r="E351" s="4">
        <v>-1.99</v>
      </c>
      <c r="F351" s="4">
        <v>0.87</v>
      </c>
      <c r="G351" s="4">
        <v>-2.4</v>
      </c>
      <c r="H351" s="4">
        <v>45.17</v>
      </c>
      <c r="I351" s="4">
        <v>37.200000000000003</v>
      </c>
      <c r="J351" s="4">
        <v>36.299999999999997</v>
      </c>
      <c r="K351" s="4">
        <v>161</v>
      </c>
      <c r="L351" s="4">
        <v>53.15</v>
      </c>
      <c r="M351" s="4">
        <v>20.49</v>
      </c>
      <c r="N351" s="4">
        <v>16.22</v>
      </c>
      <c r="O351" s="4">
        <v>10.89</v>
      </c>
      <c r="P351" s="4">
        <v>26.31</v>
      </c>
      <c r="Q351" s="4">
        <v>20.83</v>
      </c>
      <c r="R351" s="4">
        <v>13.98</v>
      </c>
      <c r="S351" s="4">
        <v>1</v>
      </c>
      <c r="T351" s="4">
        <v>1</v>
      </c>
      <c r="U351" s="4">
        <v>0</v>
      </c>
      <c r="V351" s="3">
        <v>329834.01500000001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98</v>
      </c>
      <c r="C352" s="4" t="s">
        <v>0</v>
      </c>
      <c r="D352" s="4">
        <v>42004</v>
      </c>
      <c r="E352" s="4">
        <v>-1.9</v>
      </c>
      <c r="F352" s="4">
        <v>1.02</v>
      </c>
      <c r="G352" s="4">
        <v>-2.3199999999999998</v>
      </c>
      <c r="H352" s="4">
        <v>57.39</v>
      </c>
      <c r="I352" s="4">
        <v>48.19</v>
      </c>
      <c r="J352" s="4">
        <v>48</v>
      </c>
      <c r="K352" s="4">
        <v>162</v>
      </c>
      <c r="L352" s="4">
        <v>52.55</v>
      </c>
      <c r="M352" s="4">
        <v>19.87</v>
      </c>
      <c r="N352" s="4">
        <v>15.29</v>
      </c>
      <c r="O352" s="4">
        <v>10.44</v>
      </c>
      <c r="P352" s="4">
        <v>29.99</v>
      </c>
      <c r="Q352" s="4">
        <v>23.07</v>
      </c>
      <c r="R352" s="4">
        <v>15.76</v>
      </c>
      <c r="S352" s="4">
        <v>1</v>
      </c>
      <c r="T352" s="4">
        <v>1</v>
      </c>
      <c r="U352" s="4">
        <v>0</v>
      </c>
      <c r="V352" s="3">
        <v>354392.05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99</v>
      </c>
      <c r="C353" s="4" t="s">
        <v>0</v>
      </c>
      <c r="D353" s="4">
        <v>42094</v>
      </c>
      <c r="E353" s="4">
        <v>-1.93</v>
      </c>
      <c r="F353" s="4">
        <v>1.19</v>
      </c>
      <c r="G353" s="4">
        <v>-2.38</v>
      </c>
      <c r="H353" s="4">
        <v>38.43</v>
      </c>
      <c r="I353" s="4">
        <v>31.84</v>
      </c>
      <c r="J353" s="4">
        <v>31.25</v>
      </c>
      <c r="K353" s="4">
        <v>211</v>
      </c>
      <c r="L353" s="4">
        <v>51.01</v>
      </c>
      <c r="M353" s="4">
        <v>30.67</v>
      </c>
      <c r="N353" s="4">
        <v>22.66</v>
      </c>
      <c r="O353" s="4">
        <v>15.65</v>
      </c>
      <c r="P353" s="4">
        <v>35.36</v>
      </c>
      <c r="Q353" s="4">
        <v>26.12</v>
      </c>
      <c r="R353" s="4">
        <v>18.04</v>
      </c>
      <c r="S353" s="4">
        <v>1</v>
      </c>
      <c r="T353" s="4">
        <v>1</v>
      </c>
      <c r="U353" s="4">
        <v>0</v>
      </c>
      <c r="V353" s="3">
        <v>353460.36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100</v>
      </c>
      <c r="C354" s="4" t="s">
        <v>0</v>
      </c>
      <c r="D354" s="4">
        <v>42185</v>
      </c>
      <c r="E354" s="4">
        <v>-2.54</v>
      </c>
      <c r="F354" s="4">
        <v>1.94</v>
      </c>
      <c r="G354" s="4">
        <v>-3.37</v>
      </c>
      <c r="H354" s="4">
        <v>-2.27</v>
      </c>
      <c r="I354" s="4">
        <v>-9.48</v>
      </c>
      <c r="J354" s="4">
        <v>-8.31</v>
      </c>
      <c r="K354" s="4">
        <v>247</v>
      </c>
      <c r="L354" s="4">
        <v>45.9</v>
      </c>
      <c r="M354" s="4">
        <v>34.72</v>
      </c>
      <c r="N354" s="4">
        <v>24.1</v>
      </c>
      <c r="O354" s="4">
        <v>15.94</v>
      </c>
      <c r="P354" s="4">
        <v>44.07</v>
      </c>
      <c r="Q354" s="4">
        <v>30.59</v>
      </c>
      <c r="R354" s="4">
        <v>20.23</v>
      </c>
      <c r="S354" s="4">
        <v>1</v>
      </c>
      <c r="T354" s="4">
        <v>1</v>
      </c>
      <c r="U354" s="4">
        <v>0</v>
      </c>
      <c r="V354" s="3">
        <v>439679</v>
      </c>
      <c r="W354" s="3" t="s">
        <v>29</v>
      </c>
      <c r="X354" s="4"/>
      <c r="Y354" s="4"/>
      <c r="Z354" s="4"/>
      <c r="AA354" s="4"/>
    </row>
    <row r="355" spans="1:27" ht="14.25" customHeight="1" thickBot="1" x14ac:dyDescent="0.4">
      <c r="A355" s="4" t="s">
        <v>138</v>
      </c>
      <c r="B355" s="4" t="s">
        <v>101</v>
      </c>
      <c r="C355" s="4" t="s">
        <v>0</v>
      </c>
      <c r="D355" s="4">
        <v>42277</v>
      </c>
      <c r="E355" s="4">
        <v>-2.52</v>
      </c>
      <c r="F355" s="4">
        <v>2.13</v>
      </c>
      <c r="G355" s="4">
        <v>-3.36</v>
      </c>
      <c r="H355" s="4">
        <v>29.13</v>
      </c>
      <c r="I355" s="4">
        <v>23.69</v>
      </c>
      <c r="J355" s="4">
        <v>23.27</v>
      </c>
      <c r="K355" s="4">
        <v>249</v>
      </c>
      <c r="L355" s="4">
        <v>44.79</v>
      </c>
      <c r="M355" s="4">
        <v>35.92</v>
      </c>
      <c r="N355" s="4">
        <v>23.98</v>
      </c>
      <c r="O355" s="4">
        <v>16.09</v>
      </c>
      <c r="P355" s="4">
        <v>49.8</v>
      </c>
      <c r="Q355" s="4">
        <v>33.24</v>
      </c>
      <c r="R355" s="4">
        <v>22.31</v>
      </c>
      <c r="S355" s="4">
        <v>1</v>
      </c>
      <c r="T355" s="4">
        <v>1</v>
      </c>
      <c r="U355" s="4">
        <v>0</v>
      </c>
      <c r="V355" s="3">
        <v>434660.1</v>
      </c>
      <c r="W355" s="3" t="s">
        <v>29</v>
      </c>
      <c r="X355" s="4"/>
      <c r="Y355" s="4"/>
      <c r="Z355" s="4"/>
      <c r="AA355" s="4"/>
    </row>
    <row r="356" spans="1:27" ht="46.5" customHeight="1" thickBot="1" x14ac:dyDescent="0.4">
      <c r="A356" s="5" t="s">
        <v>139</v>
      </c>
      <c r="B356" s="5" t="s">
        <v>63</v>
      </c>
      <c r="C356" s="5" t="s">
        <v>36</v>
      </c>
      <c r="D356" s="2">
        <v>37529</v>
      </c>
      <c r="E356" s="2">
        <v>5.54</v>
      </c>
      <c r="F356" s="2">
        <v>57.41</v>
      </c>
      <c r="G356" s="2">
        <v>56.45</v>
      </c>
      <c r="H356" s="2">
        <v>4.13</v>
      </c>
      <c r="I356" s="2">
        <v>-0.53</v>
      </c>
      <c r="J356" s="2">
        <v>1</v>
      </c>
      <c r="K356" s="2">
        <v>15</v>
      </c>
      <c r="L356" s="2">
        <v>88.36</v>
      </c>
      <c r="M356" s="2">
        <v>28.41</v>
      </c>
      <c r="N356" s="2">
        <v>22.07</v>
      </c>
      <c r="O356" s="2">
        <v>25.28</v>
      </c>
      <c r="P356" s="2">
        <v>28.73</v>
      </c>
      <c r="Q356" s="2">
        <v>22.32</v>
      </c>
      <c r="R356" s="2">
        <v>25.57</v>
      </c>
      <c r="S356" s="4">
        <f>VLOOKUP([1]Initial_Data8!C383,[1]Ratings_Numbers!$A$1:$B$21,2,FALSE)</f>
        <v>10</v>
      </c>
      <c r="T356" s="4">
        <v>10</v>
      </c>
      <c r="U356" s="4">
        <v>0</v>
      </c>
      <c r="V356" s="3">
        <v>1885.6809000000001</v>
      </c>
      <c r="W356" s="3" t="s">
        <v>202</v>
      </c>
      <c r="X356" s="4"/>
      <c r="Y356" s="4"/>
      <c r="Z356" s="4"/>
      <c r="AA356" s="4"/>
    </row>
    <row r="357" spans="1:27" ht="46.5" customHeight="1" thickBot="1" x14ac:dyDescent="0.4">
      <c r="A357" s="5" t="s">
        <v>139</v>
      </c>
      <c r="B357" s="5" t="s">
        <v>64</v>
      </c>
      <c r="C357" s="5" t="s">
        <v>36</v>
      </c>
      <c r="D357" s="2">
        <v>37621</v>
      </c>
      <c r="E357" s="2">
        <v>4.04</v>
      </c>
      <c r="F357" s="2">
        <v>15.68</v>
      </c>
      <c r="G357" s="2">
        <v>14.49</v>
      </c>
      <c r="H357" s="2">
        <v>5</v>
      </c>
      <c r="I357" s="2">
        <v>2.44</v>
      </c>
      <c r="J357" s="2">
        <v>1.72</v>
      </c>
      <c r="K357" s="2">
        <v>18</v>
      </c>
      <c r="L357" s="2">
        <v>48.67</v>
      </c>
      <c r="M357" s="2">
        <v>48.34</v>
      </c>
      <c r="N357" s="2">
        <v>32.36</v>
      </c>
      <c r="O357" s="2">
        <v>23.82</v>
      </c>
      <c r="P357" s="2">
        <v>49.41</v>
      </c>
      <c r="Q357" s="2">
        <v>33.07</v>
      </c>
      <c r="R357" s="2">
        <v>24.34</v>
      </c>
      <c r="S357" s="4">
        <f>VLOOKUP([1]Initial_Data8!C384,[1]Ratings_Numbers!$A$1:$B$21,2,FALSE)</f>
        <v>10</v>
      </c>
      <c r="T357" s="4">
        <v>10</v>
      </c>
      <c r="U357" s="4">
        <f t="shared" ref="U357:U406" si="3">S357-S356</f>
        <v>0</v>
      </c>
      <c r="V357" s="3">
        <v>2144.8429999999998</v>
      </c>
      <c r="W357" s="3" t="s">
        <v>202</v>
      </c>
      <c r="X357" s="4"/>
      <c r="Y357" s="4"/>
      <c r="Z357" s="4"/>
      <c r="AA357" s="4"/>
    </row>
    <row r="358" spans="1:27" ht="46.5" customHeight="1" thickBot="1" x14ac:dyDescent="0.4">
      <c r="A358" s="5" t="s">
        <v>139</v>
      </c>
      <c r="B358" s="5" t="s">
        <v>65</v>
      </c>
      <c r="C358" s="5" t="s">
        <v>36</v>
      </c>
      <c r="D358" s="2">
        <v>37711</v>
      </c>
      <c r="E358" s="2">
        <v>3.8</v>
      </c>
      <c r="F358" s="2">
        <v>9</v>
      </c>
      <c r="G358" s="2">
        <v>8.7899999999999991</v>
      </c>
      <c r="H358" s="2">
        <v>8.1300000000000008</v>
      </c>
      <c r="I358" s="2">
        <v>6.31</v>
      </c>
      <c r="J358" s="2">
        <v>5.25</v>
      </c>
      <c r="K358" s="2">
        <v>16</v>
      </c>
      <c r="L358" s="2">
        <v>54.43</v>
      </c>
      <c r="M358" s="2">
        <v>47.6</v>
      </c>
      <c r="N358" s="2">
        <v>32.090000000000003</v>
      </c>
      <c r="O358" s="2">
        <v>26.17</v>
      </c>
      <c r="P358" s="2">
        <v>48.35</v>
      </c>
      <c r="Q358" s="2">
        <v>32.590000000000003</v>
      </c>
      <c r="R358" s="2">
        <v>26.58</v>
      </c>
      <c r="S358" s="4">
        <f>VLOOKUP([1]Initial_Data8!C385,[1]Ratings_Numbers!$A$1:$B$21,2,FALSE)</f>
        <v>10</v>
      </c>
      <c r="T358" s="4">
        <v>10</v>
      </c>
      <c r="U358" s="4">
        <f t="shared" si="3"/>
        <v>0</v>
      </c>
      <c r="V358" s="3">
        <v>2057.6170000000002</v>
      </c>
      <c r="W358" s="3" t="s">
        <v>202</v>
      </c>
      <c r="X358" s="4"/>
      <c r="Y358" s="4"/>
      <c r="Z358" s="4"/>
      <c r="AA358" s="4"/>
    </row>
    <row r="359" spans="1:27" ht="46.5" customHeight="1" thickBot="1" x14ac:dyDescent="0.4">
      <c r="A359" s="5" t="s">
        <v>139</v>
      </c>
      <c r="B359" s="5" t="s">
        <v>66</v>
      </c>
      <c r="C359" s="5" t="s">
        <v>36</v>
      </c>
      <c r="D359" s="2">
        <v>37802</v>
      </c>
      <c r="E359" s="2">
        <v>3.8</v>
      </c>
      <c r="F359" s="2">
        <v>9.25</v>
      </c>
      <c r="G359" s="2">
        <v>9.01</v>
      </c>
      <c r="H359" s="2">
        <v>3.44</v>
      </c>
      <c r="I359" s="2">
        <v>1.75</v>
      </c>
      <c r="J359" s="2">
        <v>0.75</v>
      </c>
      <c r="K359" s="2">
        <v>16</v>
      </c>
      <c r="L359" s="2">
        <v>47.58</v>
      </c>
      <c r="M359" s="2">
        <v>55.32</v>
      </c>
      <c r="N359" s="2">
        <v>35.369999999999997</v>
      </c>
      <c r="O359" s="2">
        <v>26.61</v>
      </c>
      <c r="P359" s="2">
        <v>56.39</v>
      </c>
      <c r="Q359" s="2">
        <v>36.06</v>
      </c>
      <c r="R359" s="2">
        <v>27.13</v>
      </c>
      <c r="S359" s="4">
        <f>VLOOKUP([1]Initial_Data8!C386,[1]Ratings_Numbers!$A$1:$B$21,2,FALSE)</f>
        <v>10</v>
      </c>
      <c r="T359" s="4">
        <v>10</v>
      </c>
      <c r="U359" s="4">
        <f t="shared" si="3"/>
        <v>0</v>
      </c>
      <c r="V359" s="3">
        <v>2043.9567999999999</v>
      </c>
      <c r="W359" s="3" t="s">
        <v>202</v>
      </c>
      <c r="X359" s="4"/>
      <c r="Y359" s="4"/>
      <c r="Z359" s="4"/>
      <c r="AA359" s="4"/>
    </row>
    <row r="360" spans="1:27" ht="46.5" customHeight="1" thickBot="1" x14ac:dyDescent="0.4">
      <c r="A360" s="5" t="s">
        <v>139</v>
      </c>
      <c r="B360" s="5" t="s">
        <v>67</v>
      </c>
      <c r="C360" s="5" t="s">
        <v>36</v>
      </c>
      <c r="D360" s="2">
        <v>37894</v>
      </c>
      <c r="E360" s="2">
        <v>4.2699999999999996</v>
      </c>
      <c r="F360" s="2">
        <v>9.94</v>
      </c>
      <c r="G360" s="2">
        <v>9.58</v>
      </c>
      <c r="H360" s="2">
        <v>5</v>
      </c>
      <c r="I360" s="2">
        <v>2.15</v>
      </c>
      <c r="J360" s="2">
        <v>2</v>
      </c>
      <c r="K360" s="2">
        <v>20</v>
      </c>
      <c r="L360" s="2">
        <v>44.22</v>
      </c>
      <c r="M360" s="2">
        <v>67.709999999999994</v>
      </c>
      <c r="N360" s="2">
        <v>39.619999999999997</v>
      </c>
      <c r="O360" s="2">
        <v>30.26</v>
      </c>
      <c r="P360" s="2">
        <v>70.91</v>
      </c>
      <c r="Q360" s="2">
        <v>41.49</v>
      </c>
      <c r="R360" s="2">
        <v>31.69</v>
      </c>
      <c r="S360" s="4">
        <f>VLOOKUP([1]Initial_Data8!C387,[1]Ratings_Numbers!$A$1:$B$21,2,FALSE)</f>
        <v>10</v>
      </c>
      <c r="T360" s="4">
        <v>10</v>
      </c>
      <c r="U360" s="4">
        <f t="shared" si="3"/>
        <v>0</v>
      </c>
      <c r="V360" s="3">
        <v>2678.4611</v>
      </c>
      <c r="W360" s="3" t="s">
        <v>202</v>
      </c>
      <c r="X360" s="4"/>
      <c r="Y360" s="4"/>
      <c r="Z360" s="4"/>
      <c r="AA360" s="4"/>
    </row>
    <row r="361" spans="1:27" ht="46.5" customHeight="1" thickBot="1" x14ac:dyDescent="0.4">
      <c r="A361" s="5" t="s">
        <v>139</v>
      </c>
      <c r="B361" s="5" t="s">
        <v>68</v>
      </c>
      <c r="C361" s="5" t="s">
        <v>36</v>
      </c>
      <c r="D361" s="2">
        <v>37986</v>
      </c>
      <c r="E361" s="2">
        <v>2.97</v>
      </c>
      <c r="F361" s="2">
        <v>5.95</v>
      </c>
      <c r="G361" s="2">
        <v>5.56</v>
      </c>
      <c r="H361" s="2">
        <v>13.31</v>
      </c>
      <c r="I361" s="2">
        <v>9.6199999999999992</v>
      </c>
      <c r="J361" s="2">
        <v>8.3800000000000008</v>
      </c>
      <c r="K361" s="2">
        <v>13</v>
      </c>
      <c r="L361" s="2">
        <v>43.16</v>
      </c>
      <c r="M361" s="2">
        <v>59.73</v>
      </c>
      <c r="N361" s="2">
        <v>36.82</v>
      </c>
      <c r="O361" s="2">
        <v>26.05</v>
      </c>
      <c r="P361" s="2">
        <v>62.2</v>
      </c>
      <c r="Q361" s="2">
        <v>38.35</v>
      </c>
      <c r="R361" s="2">
        <v>27.13</v>
      </c>
      <c r="S361" s="4">
        <f>VLOOKUP([1]Initial_Data8!C388,[1]Ratings_Numbers!$A$1:$B$21,2,FALSE)</f>
        <v>10</v>
      </c>
      <c r="T361" s="4">
        <v>10</v>
      </c>
      <c r="U361" s="4">
        <f t="shared" si="3"/>
        <v>0</v>
      </c>
      <c r="V361" s="3">
        <v>4095.9486000000002</v>
      </c>
      <c r="W361" s="3" t="s">
        <v>202</v>
      </c>
      <c r="X361" s="4"/>
      <c r="Y361" s="4"/>
      <c r="Z361" s="4"/>
      <c r="AA361" s="4"/>
    </row>
    <row r="362" spans="1:27" ht="46.5" customHeight="1" thickBot="1" x14ac:dyDescent="0.4">
      <c r="A362" s="5" t="s">
        <v>139</v>
      </c>
      <c r="B362" s="5" t="s">
        <v>69</v>
      </c>
      <c r="C362" s="5" t="s">
        <v>36</v>
      </c>
      <c r="D362" s="2">
        <v>38077</v>
      </c>
      <c r="E362" s="2">
        <v>2.25</v>
      </c>
      <c r="F362" s="2">
        <v>4.46</v>
      </c>
      <c r="G362" s="2">
        <v>3.87</v>
      </c>
      <c r="H362" s="2">
        <v>14.27</v>
      </c>
      <c r="I362" s="2">
        <v>12.2</v>
      </c>
      <c r="J362" s="2">
        <v>10.27</v>
      </c>
      <c r="K362" s="2">
        <v>15</v>
      </c>
      <c r="L362" s="2">
        <v>45.1</v>
      </c>
      <c r="M362" s="2">
        <v>53.37</v>
      </c>
      <c r="N362" s="2">
        <v>34.270000000000003</v>
      </c>
      <c r="O362" s="2">
        <v>24.07</v>
      </c>
      <c r="P362" s="2">
        <v>55.75</v>
      </c>
      <c r="Q362" s="2">
        <v>35.799999999999997</v>
      </c>
      <c r="R362" s="2">
        <v>25.14</v>
      </c>
      <c r="S362" s="4">
        <f>VLOOKUP([1]Initial_Data8!C389,[1]Ratings_Numbers!$A$1:$B$21,2,FALSE)</f>
        <v>10</v>
      </c>
      <c r="T362" s="4">
        <v>10</v>
      </c>
      <c r="U362" s="4">
        <f t="shared" si="3"/>
        <v>0</v>
      </c>
      <c r="V362" s="3">
        <v>4708.2925999999998</v>
      </c>
      <c r="W362" s="3" t="s">
        <v>202</v>
      </c>
      <c r="X362" s="4"/>
      <c r="Y362" s="4"/>
      <c r="Z362" s="4"/>
      <c r="AA362" s="4"/>
    </row>
    <row r="363" spans="1:27" ht="46.5" customHeight="1" thickBot="1" x14ac:dyDescent="0.4">
      <c r="A363" s="5" t="s">
        <v>139</v>
      </c>
      <c r="B363" s="5" t="s">
        <v>70</v>
      </c>
      <c r="C363" s="5" t="s">
        <v>36</v>
      </c>
      <c r="D363" s="2">
        <v>38168</v>
      </c>
      <c r="E363" s="2">
        <v>1.48</v>
      </c>
      <c r="F363" s="2">
        <v>2.89</v>
      </c>
      <c r="G363" s="2">
        <v>2.23</v>
      </c>
      <c r="H363" s="2">
        <v>15.94</v>
      </c>
      <c r="I363" s="2">
        <v>12.81</v>
      </c>
      <c r="J363" s="2">
        <v>11.81</v>
      </c>
      <c r="K363" s="2">
        <v>16</v>
      </c>
      <c r="L363" s="2">
        <v>45.62</v>
      </c>
      <c r="M363" s="2">
        <v>51.65</v>
      </c>
      <c r="N363" s="2">
        <v>33.58</v>
      </c>
      <c r="O363" s="2">
        <v>23.56</v>
      </c>
      <c r="P363" s="2">
        <v>53.8</v>
      </c>
      <c r="Q363" s="2">
        <v>34.979999999999997</v>
      </c>
      <c r="R363" s="2">
        <v>24.55</v>
      </c>
      <c r="S363" s="4">
        <f>VLOOKUP([1]Initial_Data8!C390,[1]Ratings_Numbers!$A$1:$B$21,2,FALSE)</f>
        <v>10</v>
      </c>
      <c r="T363" s="4">
        <v>10</v>
      </c>
      <c r="U363" s="4">
        <f t="shared" si="3"/>
        <v>0</v>
      </c>
      <c r="V363" s="3">
        <v>4626.9211999999998</v>
      </c>
      <c r="W363" s="3" t="s">
        <v>202</v>
      </c>
      <c r="X363" s="4"/>
      <c r="Y363" s="4"/>
      <c r="Z363" s="4"/>
      <c r="AA363" s="4"/>
    </row>
    <row r="364" spans="1:27" ht="46.5" customHeight="1" thickBot="1" x14ac:dyDescent="0.4">
      <c r="A364" s="5" t="s">
        <v>139</v>
      </c>
      <c r="B364" s="5" t="s">
        <v>71</v>
      </c>
      <c r="C364" s="5" t="s">
        <v>36</v>
      </c>
      <c r="D364" s="2">
        <v>38260</v>
      </c>
      <c r="E364" s="2">
        <v>0.88</v>
      </c>
      <c r="F364" s="2">
        <v>1.76</v>
      </c>
      <c r="G364" s="2">
        <v>1.19</v>
      </c>
      <c r="H364" s="2">
        <v>23.38</v>
      </c>
      <c r="I364" s="2">
        <v>19.190000000000001</v>
      </c>
      <c r="J364" s="2">
        <v>18.690000000000001</v>
      </c>
      <c r="K364" s="2">
        <v>16</v>
      </c>
      <c r="L364" s="2">
        <v>46.38</v>
      </c>
      <c r="M364" s="2">
        <v>46.85</v>
      </c>
      <c r="N364" s="2">
        <v>31.51</v>
      </c>
      <c r="O364" s="2">
        <v>21.73</v>
      </c>
      <c r="P364" s="2">
        <v>48.69</v>
      </c>
      <c r="Q364" s="2">
        <v>32.75</v>
      </c>
      <c r="R364" s="2">
        <v>22.58</v>
      </c>
      <c r="S364" s="4">
        <f>VLOOKUP([1]Initial_Data8!C391,[1]Ratings_Numbers!$A$1:$B$21,2,FALSE)</f>
        <v>10</v>
      </c>
      <c r="T364" s="4">
        <v>10</v>
      </c>
      <c r="U364" s="4">
        <f t="shared" si="3"/>
        <v>0</v>
      </c>
      <c r="V364" s="3">
        <v>5256.2822999999999</v>
      </c>
      <c r="W364" s="3" t="s">
        <v>202</v>
      </c>
      <c r="X364" s="4"/>
      <c r="Y364" s="4"/>
      <c r="Z364" s="4"/>
      <c r="AA364" s="4"/>
    </row>
    <row r="365" spans="1:27" ht="46.5" customHeight="1" thickBot="1" x14ac:dyDescent="0.4">
      <c r="A365" s="5" t="s">
        <v>139</v>
      </c>
      <c r="B365" s="5" t="s">
        <v>72</v>
      </c>
      <c r="C365" s="5" t="s">
        <v>36</v>
      </c>
      <c r="D365" s="2">
        <v>38352</v>
      </c>
      <c r="E365" s="2">
        <v>0.09</v>
      </c>
      <c r="F365" s="2">
        <v>1.02</v>
      </c>
      <c r="G365" s="2">
        <v>0.11</v>
      </c>
      <c r="H365" s="2">
        <v>30.79</v>
      </c>
      <c r="I365" s="2">
        <v>25.93</v>
      </c>
      <c r="J365" s="2">
        <v>25.57</v>
      </c>
      <c r="K365" s="2">
        <v>14</v>
      </c>
      <c r="L365" s="2">
        <v>51.39</v>
      </c>
      <c r="M365" s="2">
        <v>31.43</v>
      </c>
      <c r="N365" s="2">
        <v>23.7</v>
      </c>
      <c r="O365" s="2">
        <v>16.21</v>
      </c>
      <c r="P365" s="2">
        <v>32.65</v>
      </c>
      <c r="Q365" s="2">
        <v>24.61</v>
      </c>
      <c r="R365" s="2">
        <v>16.829999999999998</v>
      </c>
      <c r="S365" s="4">
        <f>VLOOKUP([1]Initial_Data8!C392,[1]Ratings_Numbers!$A$1:$B$21,2,FALSE)</f>
        <v>10</v>
      </c>
      <c r="T365" s="4">
        <v>10</v>
      </c>
      <c r="U365" s="4">
        <f t="shared" si="3"/>
        <v>0</v>
      </c>
      <c r="V365" s="3">
        <v>7434.7181</v>
      </c>
      <c r="W365" s="3" t="s">
        <v>202</v>
      </c>
      <c r="X365" s="4"/>
      <c r="Y365" s="4"/>
      <c r="Z365" s="4"/>
      <c r="AA365" s="4"/>
    </row>
    <row r="366" spans="1:27" ht="46.5" customHeight="1" thickBot="1" x14ac:dyDescent="0.4">
      <c r="A366" s="5" t="s">
        <v>139</v>
      </c>
      <c r="B366" s="5" t="s">
        <v>73</v>
      </c>
      <c r="C366" s="5" t="s">
        <v>36</v>
      </c>
      <c r="D366" s="2">
        <v>38442</v>
      </c>
      <c r="E366" s="2">
        <v>-0.12</v>
      </c>
      <c r="F366" s="2">
        <v>0.85</v>
      </c>
      <c r="G366" s="2">
        <v>-0.15</v>
      </c>
      <c r="H366" s="2">
        <v>28.54</v>
      </c>
      <c r="I366" s="2">
        <v>23.77</v>
      </c>
      <c r="J366" s="2">
        <v>23.15</v>
      </c>
      <c r="K366" s="2">
        <v>13</v>
      </c>
      <c r="L366" s="2">
        <v>53.03</v>
      </c>
      <c r="M366" s="2">
        <v>22.72</v>
      </c>
      <c r="N366" s="2">
        <v>17.57</v>
      </c>
      <c r="O366" s="2">
        <v>12.05</v>
      </c>
      <c r="P366" s="2">
        <v>29.31</v>
      </c>
      <c r="Q366" s="2">
        <v>22.67</v>
      </c>
      <c r="R366" s="2">
        <v>15.54</v>
      </c>
      <c r="S366" s="4">
        <f>VLOOKUP([1]Initial_Data8!C393,[1]Ratings_Numbers!$A$1:$B$21,2,FALSE)</f>
        <v>10</v>
      </c>
      <c r="T366" s="4">
        <v>10</v>
      </c>
      <c r="U366" s="4">
        <f t="shared" si="3"/>
        <v>0</v>
      </c>
      <c r="V366" s="3">
        <v>9072.8634000000002</v>
      </c>
      <c r="W366" s="3" t="s">
        <v>202</v>
      </c>
      <c r="X366" s="4"/>
      <c r="Y366" s="4"/>
      <c r="Z366" s="4"/>
      <c r="AA366" s="4"/>
    </row>
    <row r="367" spans="1:27" ht="46.5" customHeight="1" thickBot="1" x14ac:dyDescent="0.4">
      <c r="A367" s="5" t="s">
        <v>139</v>
      </c>
      <c r="B367" s="5" t="s">
        <v>122</v>
      </c>
      <c r="C367" s="5" t="s">
        <v>36</v>
      </c>
      <c r="D367" s="2">
        <v>38533</v>
      </c>
      <c r="E367" s="2">
        <v>-0.36</v>
      </c>
      <c r="F367" s="2">
        <v>0.55000000000000004</v>
      </c>
      <c r="G367" s="2">
        <v>-0.44</v>
      </c>
      <c r="H367" s="2">
        <v>33.69</v>
      </c>
      <c r="I367" s="2">
        <v>28.08</v>
      </c>
      <c r="J367" s="2">
        <v>28.77</v>
      </c>
      <c r="K367" s="2">
        <v>13</v>
      </c>
      <c r="L367" s="2">
        <v>53.77</v>
      </c>
      <c r="M367" s="2">
        <v>14.66</v>
      </c>
      <c r="N367" s="2">
        <v>12.11</v>
      </c>
      <c r="O367" s="2">
        <v>7.9</v>
      </c>
      <c r="P367" s="2">
        <v>21.03</v>
      </c>
      <c r="Q367" s="2">
        <v>17.38</v>
      </c>
      <c r="R367" s="2">
        <v>11.34</v>
      </c>
      <c r="S367" s="4">
        <f>VLOOKUP([1]Initial_Data8!C394,[1]Ratings_Numbers!$A$1:$B$21,2,FALSE)</f>
        <v>10</v>
      </c>
      <c r="T367" s="4">
        <v>9</v>
      </c>
      <c r="U367" s="4">
        <f t="shared" si="3"/>
        <v>0</v>
      </c>
      <c r="V367" s="3">
        <v>8375.6342000000004</v>
      </c>
      <c r="W367" s="3" t="s">
        <v>202</v>
      </c>
      <c r="X367" s="4"/>
      <c r="Y367" s="4"/>
      <c r="Z367" s="4"/>
      <c r="AA367" s="4"/>
    </row>
    <row r="368" spans="1:27" ht="46.5" customHeight="1" thickBot="1" x14ac:dyDescent="0.4">
      <c r="A368" s="5" t="s">
        <v>139</v>
      </c>
      <c r="B368" s="5" t="s">
        <v>123</v>
      </c>
      <c r="C368" s="5" t="s">
        <v>35</v>
      </c>
      <c r="D368" s="2">
        <v>38625</v>
      </c>
      <c r="E368" s="2">
        <v>-0.32</v>
      </c>
      <c r="F368" s="2">
        <v>1.28</v>
      </c>
      <c r="G368" s="2">
        <v>-0.38</v>
      </c>
      <c r="H368" s="2">
        <v>43.54</v>
      </c>
      <c r="I368" s="2">
        <v>36.54</v>
      </c>
      <c r="J368" s="2">
        <v>38.08</v>
      </c>
      <c r="K368" s="2">
        <v>13</v>
      </c>
      <c r="L368" s="2">
        <v>49.1</v>
      </c>
      <c r="M368" s="2">
        <v>43.99</v>
      </c>
      <c r="N368" s="2">
        <v>29.45</v>
      </c>
      <c r="O368" s="2">
        <v>21.6</v>
      </c>
      <c r="P368" s="2">
        <v>49.35</v>
      </c>
      <c r="Q368" s="2">
        <v>33.049999999999997</v>
      </c>
      <c r="R368" s="2">
        <v>24.24</v>
      </c>
      <c r="S368" s="4">
        <f>VLOOKUP([1]Initial_Data8!C395,[1]Ratings_Numbers!$A$1:$B$21,2,FALSE)</f>
        <v>9</v>
      </c>
      <c r="T368" s="4">
        <v>9</v>
      </c>
      <c r="U368" s="4">
        <f t="shared" si="3"/>
        <v>-1</v>
      </c>
      <c r="V368" s="3">
        <v>10626.399799999999</v>
      </c>
      <c r="W368" s="3" t="s">
        <v>202</v>
      </c>
      <c r="X368" s="4"/>
      <c r="Y368" s="4"/>
      <c r="Z368" s="4"/>
      <c r="AA368" s="4"/>
    </row>
    <row r="369" spans="1:27" ht="46.5" customHeight="1" thickBot="1" x14ac:dyDescent="0.4">
      <c r="A369" s="5" t="s">
        <v>139</v>
      </c>
      <c r="B369" s="5" t="s">
        <v>124</v>
      </c>
      <c r="C369" s="5" t="s">
        <v>35</v>
      </c>
      <c r="D369" s="2">
        <v>38717</v>
      </c>
      <c r="E369" s="2">
        <v>-0.48</v>
      </c>
      <c r="F369" s="2">
        <v>1.1499999999999999</v>
      </c>
      <c r="G369" s="2">
        <v>-0.56000000000000005</v>
      </c>
      <c r="H369" s="2">
        <v>23.53</v>
      </c>
      <c r="I369" s="2">
        <v>19.63</v>
      </c>
      <c r="J369" s="2">
        <v>21.17</v>
      </c>
      <c r="K369" s="2">
        <v>30</v>
      </c>
      <c r="L369" s="2">
        <v>48.54</v>
      </c>
      <c r="M369" s="2">
        <v>43.39</v>
      </c>
      <c r="N369" s="2">
        <v>29.25</v>
      </c>
      <c r="O369" s="2">
        <v>21.15</v>
      </c>
      <c r="P369" s="2">
        <v>48.35</v>
      </c>
      <c r="Q369" s="2">
        <v>32.590000000000003</v>
      </c>
      <c r="R369" s="2">
        <v>23.57</v>
      </c>
      <c r="S369" s="4">
        <f>VLOOKUP([1]Initial_Data8!C396,[1]Ratings_Numbers!$A$1:$B$21,2,FALSE)</f>
        <v>9</v>
      </c>
      <c r="T369" s="4">
        <v>9</v>
      </c>
      <c r="U369" s="4">
        <f t="shared" si="3"/>
        <v>0</v>
      </c>
      <c r="V369" s="3">
        <v>12638.3508</v>
      </c>
      <c r="W369" s="3" t="s">
        <v>202</v>
      </c>
      <c r="X369" s="4"/>
      <c r="Y369" s="4"/>
      <c r="Z369" s="4"/>
      <c r="AA369" s="4"/>
    </row>
    <row r="370" spans="1:27" ht="46.5" customHeight="1" thickBot="1" x14ac:dyDescent="0.4">
      <c r="A370" s="5" t="s">
        <v>139</v>
      </c>
      <c r="B370" s="5" t="s">
        <v>125</v>
      </c>
      <c r="C370" s="5" t="s">
        <v>35</v>
      </c>
      <c r="D370" s="2">
        <v>38807</v>
      </c>
      <c r="E370" s="2">
        <v>-0.59</v>
      </c>
      <c r="F370" s="2">
        <v>0.85</v>
      </c>
      <c r="G370" s="2">
        <v>-0.66</v>
      </c>
      <c r="H370" s="2">
        <v>23.89</v>
      </c>
      <c r="I370" s="2">
        <v>19.149999999999999</v>
      </c>
      <c r="J370" s="2">
        <v>21.78</v>
      </c>
      <c r="K370" s="2">
        <v>27</v>
      </c>
      <c r="L370" s="2">
        <v>54.21</v>
      </c>
      <c r="M370" s="2">
        <v>35.700000000000003</v>
      </c>
      <c r="N370" s="2">
        <v>26.16</v>
      </c>
      <c r="O370" s="2">
        <v>19.440000000000001</v>
      </c>
      <c r="P370" s="2">
        <v>36.479999999999997</v>
      </c>
      <c r="Q370" s="2">
        <v>26.73</v>
      </c>
      <c r="R370" s="2">
        <v>19.87</v>
      </c>
      <c r="S370" s="4">
        <f>VLOOKUP([1]Initial_Data8!C397,[1]Ratings_Numbers!$A$1:$B$21,2,FALSE)</f>
        <v>9</v>
      </c>
      <c r="T370" s="4">
        <v>9</v>
      </c>
      <c r="U370" s="4">
        <f t="shared" si="3"/>
        <v>0</v>
      </c>
      <c r="V370" s="3">
        <v>15322.5383</v>
      </c>
      <c r="W370" s="3" t="s">
        <v>202</v>
      </c>
      <c r="X370" s="4"/>
      <c r="Y370" s="4"/>
      <c r="Z370" s="4"/>
      <c r="AA370" s="4"/>
    </row>
    <row r="371" spans="1:27" ht="46.5" customHeight="1" thickBot="1" x14ac:dyDescent="0.4">
      <c r="A371" s="5" t="s">
        <v>139</v>
      </c>
      <c r="B371" s="5" t="s">
        <v>74</v>
      </c>
      <c r="C371" s="5" t="s">
        <v>35</v>
      </c>
      <c r="D371" s="2">
        <v>38898</v>
      </c>
      <c r="E371" s="2">
        <v>-0.66</v>
      </c>
      <c r="F371" s="2">
        <v>0.66</v>
      </c>
      <c r="G371" s="2">
        <v>-0.73</v>
      </c>
      <c r="H371" s="2">
        <v>38.130000000000003</v>
      </c>
      <c r="I371" s="2">
        <v>35.54</v>
      </c>
      <c r="J371" s="2">
        <v>35.75</v>
      </c>
      <c r="K371" s="2">
        <v>24</v>
      </c>
      <c r="L371" s="2">
        <v>55.9</v>
      </c>
      <c r="M371" s="2">
        <v>31.54</v>
      </c>
      <c r="N371" s="2">
        <v>23.86</v>
      </c>
      <c r="O371" s="2">
        <v>17.739999999999998</v>
      </c>
      <c r="P371" s="2">
        <v>32.18</v>
      </c>
      <c r="Q371" s="2">
        <v>24.35</v>
      </c>
      <c r="R371" s="2">
        <v>18.100000000000001</v>
      </c>
      <c r="S371" s="4">
        <f>VLOOKUP([1]Initial_Data8!C398,[1]Ratings_Numbers!$A$1:$B$21,2,FALSE)</f>
        <v>9</v>
      </c>
      <c r="T371" s="4">
        <v>9</v>
      </c>
      <c r="U371" s="4">
        <f t="shared" si="3"/>
        <v>0</v>
      </c>
      <c r="V371" s="3">
        <v>14447.822899999999</v>
      </c>
      <c r="W371" s="3" t="s">
        <v>202</v>
      </c>
      <c r="X371" s="4"/>
      <c r="Y371" s="4"/>
      <c r="Z371" s="4"/>
      <c r="AA371" s="4"/>
    </row>
    <row r="372" spans="1:27" ht="46.5" customHeight="1" thickBot="1" x14ac:dyDescent="0.4">
      <c r="A372" s="5" t="s">
        <v>139</v>
      </c>
      <c r="B372" s="5" t="s">
        <v>75</v>
      </c>
      <c r="C372" s="5" t="s">
        <v>35</v>
      </c>
      <c r="D372" s="2">
        <v>38990</v>
      </c>
      <c r="E372" s="2">
        <v>-0.85</v>
      </c>
      <c r="F372" s="2">
        <v>0.56000000000000005</v>
      </c>
      <c r="G372" s="2">
        <v>-0.92</v>
      </c>
      <c r="H372" s="2">
        <v>37.04</v>
      </c>
      <c r="I372" s="2">
        <v>32</v>
      </c>
      <c r="J372" s="2">
        <v>34.17</v>
      </c>
      <c r="K372" s="2">
        <v>24</v>
      </c>
      <c r="L372" s="2">
        <v>58.51</v>
      </c>
      <c r="M372" s="2">
        <v>24.82</v>
      </c>
      <c r="N372" s="2">
        <v>19.399999999999999</v>
      </c>
      <c r="O372" s="2">
        <v>14.62</v>
      </c>
      <c r="P372" s="2">
        <v>27.96</v>
      </c>
      <c r="Q372" s="2">
        <v>21.85</v>
      </c>
      <c r="R372" s="2">
        <v>16.47</v>
      </c>
      <c r="S372" s="4">
        <f>VLOOKUP([1]Initial_Data8!C399,[1]Ratings_Numbers!$A$1:$B$21,2,FALSE)</f>
        <v>9</v>
      </c>
      <c r="T372" s="4">
        <v>9</v>
      </c>
      <c r="U372" s="4">
        <f t="shared" si="3"/>
        <v>0</v>
      </c>
      <c r="V372" s="3">
        <v>15102.325199999999</v>
      </c>
      <c r="W372" s="3" t="s">
        <v>202</v>
      </c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76</v>
      </c>
      <c r="C373" s="5" t="s">
        <v>35</v>
      </c>
      <c r="D373" s="2">
        <v>39082</v>
      </c>
      <c r="E373" s="2">
        <v>-1.04</v>
      </c>
      <c r="F373" s="2">
        <v>0.45</v>
      </c>
      <c r="G373" s="2">
        <v>-1.1200000000000001</v>
      </c>
      <c r="H373" s="2">
        <v>53.91</v>
      </c>
      <c r="I373" s="2">
        <v>46.77</v>
      </c>
      <c r="J373" s="2">
        <v>50.23</v>
      </c>
      <c r="K373" s="2">
        <v>22</v>
      </c>
      <c r="L373" s="2">
        <v>57.21</v>
      </c>
      <c r="M373" s="2">
        <v>22.89</v>
      </c>
      <c r="N373" s="2">
        <v>18.63</v>
      </c>
      <c r="O373" s="2">
        <v>13.18</v>
      </c>
      <c r="P373" s="2">
        <v>22.89</v>
      </c>
      <c r="Q373" s="2">
        <v>18.63</v>
      </c>
      <c r="R373" s="2">
        <v>13.18</v>
      </c>
      <c r="S373" s="4">
        <f>VLOOKUP([1]Initial_Data8!C400,[1]Ratings_Numbers!$A$1:$B$21,2,FALSE)</f>
        <v>9</v>
      </c>
      <c r="T373" s="4">
        <v>9</v>
      </c>
      <c r="U373" s="4">
        <f t="shared" si="3"/>
        <v>0</v>
      </c>
      <c r="V373" s="3">
        <v>18979.557400000002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77</v>
      </c>
      <c r="C374" s="5" t="s">
        <v>35</v>
      </c>
      <c r="D374" s="2">
        <v>39172</v>
      </c>
      <c r="E374" s="2">
        <v>-0.91</v>
      </c>
      <c r="F374" s="2">
        <v>0.44</v>
      </c>
      <c r="G374" s="2">
        <v>-0.98</v>
      </c>
      <c r="H374" s="2">
        <v>28.91</v>
      </c>
      <c r="I374" s="2">
        <v>22.23</v>
      </c>
      <c r="J374" s="2">
        <v>26</v>
      </c>
      <c r="K374" s="2">
        <v>22</v>
      </c>
      <c r="L374" s="2">
        <v>61.95</v>
      </c>
      <c r="M374" s="2">
        <v>21.32</v>
      </c>
      <c r="N374" s="2">
        <v>17.559999999999999</v>
      </c>
      <c r="O374" s="2">
        <v>13.31</v>
      </c>
      <c r="P374" s="2">
        <v>21.43</v>
      </c>
      <c r="Q374" s="2">
        <v>17.64</v>
      </c>
      <c r="R374" s="2">
        <v>13.37</v>
      </c>
      <c r="S374" s="4">
        <f>VLOOKUP([1]Initial_Data8!C401,[1]Ratings_Numbers!$A$1:$B$21,2,FALSE)</f>
        <v>9</v>
      </c>
      <c r="T374" s="4">
        <v>9</v>
      </c>
      <c r="U374" s="4">
        <f t="shared" si="3"/>
        <v>0</v>
      </c>
      <c r="V374" s="3">
        <v>17248.681499999999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78</v>
      </c>
      <c r="C375" s="5" t="s">
        <v>35</v>
      </c>
      <c r="D375" s="2">
        <v>39263</v>
      </c>
      <c r="E375" s="2">
        <v>-0.81</v>
      </c>
      <c r="F375" s="2">
        <v>0.43</v>
      </c>
      <c r="G375" s="2">
        <v>-0.88</v>
      </c>
      <c r="H375" s="2">
        <v>36.43</v>
      </c>
      <c r="I375" s="2">
        <v>29.24</v>
      </c>
      <c r="J375" s="2">
        <v>33.19</v>
      </c>
      <c r="K375" s="2">
        <v>21</v>
      </c>
      <c r="L375" s="2">
        <v>61.14</v>
      </c>
      <c r="M375" s="2">
        <v>20.9</v>
      </c>
      <c r="N375" s="2">
        <v>17.27</v>
      </c>
      <c r="O375" s="2">
        <v>12.89</v>
      </c>
      <c r="P375" s="2">
        <v>21</v>
      </c>
      <c r="Q375" s="2">
        <v>17.36</v>
      </c>
      <c r="R375" s="2">
        <v>12.96</v>
      </c>
      <c r="S375" s="4">
        <f>VLOOKUP([1]Initial_Data8!C402,[1]Ratings_Numbers!$A$1:$B$21,2,FALSE)</f>
        <v>9</v>
      </c>
      <c r="T375" s="4">
        <v>8</v>
      </c>
      <c r="U375" s="4">
        <f t="shared" si="3"/>
        <v>0</v>
      </c>
      <c r="V375" s="3">
        <v>18988.646199999999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79</v>
      </c>
      <c r="C376" s="5" t="s">
        <v>33</v>
      </c>
      <c r="D376" s="2">
        <v>39355</v>
      </c>
      <c r="E376" s="2">
        <v>-0.08</v>
      </c>
      <c r="F376" s="2">
        <v>0.48</v>
      </c>
      <c r="G376" s="2">
        <v>-0.08</v>
      </c>
      <c r="H376" s="2">
        <v>43.48</v>
      </c>
      <c r="I376" s="2">
        <v>36.9</v>
      </c>
      <c r="J376" s="2">
        <v>39.049999999999997</v>
      </c>
      <c r="K376" s="2">
        <v>21</v>
      </c>
      <c r="L376" s="2">
        <v>56.67</v>
      </c>
      <c r="M376" s="2">
        <v>18.77</v>
      </c>
      <c r="N376" s="2">
        <v>15.75</v>
      </c>
      <c r="O376" s="2">
        <v>10.75</v>
      </c>
      <c r="P376" s="2">
        <v>19.16</v>
      </c>
      <c r="Q376" s="2">
        <v>16.079999999999998</v>
      </c>
      <c r="R376" s="2">
        <v>10.97</v>
      </c>
      <c r="S376" s="4">
        <f>VLOOKUP([1]Initial_Data8!C403,[1]Ratings_Numbers!$A$1:$B$21,2,FALSE)</f>
        <v>8</v>
      </c>
      <c r="T376" s="4">
        <v>8</v>
      </c>
      <c r="U376" s="4">
        <f t="shared" si="3"/>
        <v>-1</v>
      </c>
      <c r="V376" s="3">
        <v>21362.206099999999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105</v>
      </c>
      <c r="C377" s="5" t="s">
        <v>33</v>
      </c>
      <c r="D377" s="2">
        <v>39447</v>
      </c>
      <c r="E377" s="2">
        <v>0.04</v>
      </c>
      <c r="F377" s="2">
        <v>0.61</v>
      </c>
      <c r="G377" s="2">
        <v>0.05</v>
      </c>
      <c r="H377" s="2">
        <v>24.33</v>
      </c>
      <c r="I377" s="2">
        <v>16.57</v>
      </c>
      <c r="J377" s="2">
        <v>19.190000000000001</v>
      </c>
      <c r="K377" s="2">
        <v>21</v>
      </c>
      <c r="L377" s="2">
        <v>56.87</v>
      </c>
      <c r="M377" s="2">
        <v>19.100000000000001</v>
      </c>
      <c r="N377" s="2">
        <v>15.98</v>
      </c>
      <c r="O377" s="2">
        <v>10.99</v>
      </c>
      <c r="P377" s="2">
        <v>19.5</v>
      </c>
      <c r="Q377" s="2">
        <v>16.32</v>
      </c>
      <c r="R377" s="2">
        <v>11.22</v>
      </c>
      <c r="S377" s="4">
        <f>VLOOKUP([1]Initial_Data8!C404,[1]Ratings_Numbers!$A$1:$B$21,2,FALSE)</f>
        <v>8</v>
      </c>
      <c r="T377" s="4">
        <v>8</v>
      </c>
      <c r="U377" s="4">
        <f t="shared" si="3"/>
        <v>0</v>
      </c>
      <c r="V377" s="3">
        <v>15743.3421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106</v>
      </c>
      <c r="C378" s="5" t="s">
        <v>33</v>
      </c>
      <c r="D378" s="2">
        <v>39538</v>
      </c>
      <c r="E378" s="2">
        <v>0.17</v>
      </c>
      <c r="F378" s="2">
        <v>0.63</v>
      </c>
      <c r="G378" s="2">
        <v>0.2</v>
      </c>
      <c r="H378" s="2">
        <v>32.950000000000003</v>
      </c>
      <c r="I378" s="2">
        <v>23</v>
      </c>
      <c r="J378" s="2">
        <v>27.7</v>
      </c>
      <c r="K378" s="2">
        <v>20</v>
      </c>
      <c r="L378" s="2">
        <v>59.13</v>
      </c>
      <c r="M378" s="2">
        <v>18.399999999999999</v>
      </c>
      <c r="N378" s="2">
        <v>15.49</v>
      </c>
      <c r="O378" s="2">
        <v>11.02</v>
      </c>
      <c r="P378" s="2">
        <v>18.79</v>
      </c>
      <c r="Q378" s="2">
        <v>15.82</v>
      </c>
      <c r="R378" s="2">
        <v>11.25</v>
      </c>
      <c r="S378" s="4">
        <f>VLOOKUP([1]Initial_Data8!C405,[1]Ratings_Numbers!$A$1:$B$21,2,FALSE)</f>
        <v>8</v>
      </c>
      <c r="T378" s="4">
        <v>8</v>
      </c>
      <c r="U378" s="4">
        <f t="shared" si="3"/>
        <v>0</v>
      </c>
      <c r="V378" s="3">
        <v>18666.867300000002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107</v>
      </c>
      <c r="C379" s="5" t="s">
        <v>33</v>
      </c>
      <c r="D379" s="2">
        <v>39629</v>
      </c>
      <c r="E379" s="2">
        <v>0.13</v>
      </c>
      <c r="F379" s="2">
        <v>0.6</v>
      </c>
      <c r="G379" s="2">
        <v>0.15</v>
      </c>
      <c r="H379" s="2">
        <v>52.24</v>
      </c>
      <c r="I379" s="2">
        <v>32.1</v>
      </c>
      <c r="J379" s="2">
        <v>46.71</v>
      </c>
      <c r="K379" s="2">
        <v>17</v>
      </c>
      <c r="L379" s="2">
        <v>59.46</v>
      </c>
      <c r="M379" s="2">
        <v>17.72</v>
      </c>
      <c r="N379" s="2">
        <v>15</v>
      </c>
      <c r="O379" s="2">
        <v>10.63</v>
      </c>
      <c r="P379" s="2">
        <v>18.09</v>
      </c>
      <c r="Q379" s="2">
        <v>15.32</v>
      </c>
      <c r="R379" s="2">
        <v>10.86</v>
      </c>
      <c r="S379" s="4">
        <f>VLOOKUP([1]Initial_Data8!C406,[1]Ratings_Numbers!$A$1:$B$21,2,FALSE)</f>
        <v>8</v>
      </c>
      <c r="T379" s="4">
        <v>8</v>
      </c>
      <c r="U379" s="4">
        <f t="shared" si="3"/>
        <v>0</v>
      </c>
      <c r="V379" s="3">
        <v>21803.636600000002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108</v>
      </c>
      <c r="C380" s="5" t="s">
        <v>33</v>
      </c>
      <c r="D380" s="2">
        <v>39721</v>
      </c>
      <c r="E380" s="2">
        <v>0.1</v>
      </c>
      <c r="F380" s="2">
        <v>0.65</v>
      </c>
      <c r="G380" s="2">
        <v>0.12</v>
      </c>
      <c r="H380" s="2">
        <v>43.12</v>
      </c>
      <c r="I380" s="2">
        <v>15.57</v>
      </c>
      <c r="J380" s="2">
        <v>36.119999999999997</v>
      </c>
      <c r="K380" s="2">
        <v>17</v>
      </c>
      <c r="L380" s="2">
        <v>59.84</v>
      </c>
      <c r="M380" s="2">
        <v>16.79</v>
      </c>
      <c r="N380" s="2">
        <v>14.38</v>
      </c>
      <c r="O380" s="2">
        <v>10.130000000000001</v>
      </c>
      <c r="P380" s="2">
        <v>16.79</v>
      </c>
      <c r="Q380" s="2">
        <v>14.38</v>
      </c>
      <c r="R380" s="2">
        <v>10.130000000000001</v>
      </c>
      <c r="S380" s="4">
        <f>VLOOKUP([1]Initial_Data8!C407,[1]Ratings_Numbers!$A$1:$B$21,2,FALSE)</f>
        <v>8</v>
      </c>
      <c r="T380" s="4">
        <v>11</v>
      </c>
      <c r="U380" s="4">
        <f t="shared" si="3"/>
        <v>0</v>
      </c>
      <c r="V380" s="3">
        <v>13631.266799999999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80</v>
      </c>
      <c r="C381" s="5" t="s">
        <v>37</v>
      </c>
      <c r="D381" s="2">
        <v>39813</v>
      </c>
      <c r="E381" s="2">
        <v>4.67</v>
      </c>
      <c r="F381" s="2">
        <v>6.12</v>
      </c>
      <c r="G381" s="2">
        <v>5.72</v>
      </c>
      <c r="H381" s="2">
        <v>2.27</v>
      </c>
      <c r="I381" s="2">
        <v>0.63</v>
      </c>
      <c r="J381" s="2">
        <v>1.0900000000000001</v>
      </c>
      <c r="K381" s="2">
        <v>128</v>
      </c>
      <c r="L381" s="2">
        <v>34.57</v>
      </c>
      <c r="M381" s="2">
        <v>46.36</v>
      </c>
      <c r="N381" s="2">
        <v>21.37</v>
      </c>
      <c r="O381" s="2">
        <v>16.18</v>
      </c>
      <c r="P381" s="2">
        <v>116.99</v>
      </c>
      <c r="Q381" s="2">
        <v>53.92</v>
      </c>
      <c r="R381" s="2">
        <v>40.83</v>
      </c>
      <c r="S381" s="4">
        <f>VLOOKUP([1]Initial_Data8!C408,[1]Ratings_Numbers!$A$1:$B$21,2,FALSE)</f>
        <v>11</v>
      </c>
      <c r="T381" s="4">
        <v>13</v>
      </c>
      <c r="U381" s="4">
        <f t="shared" si="3"/>
        <v>3</v>
      </c>
      <c r="V381" s="3">
        <v>2942.5288999999998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81</v>
      </c>
      <c r="C382" s="5" t="s">
        <v>41</v>
      </c>
      <c r="D382" s="2">
        <v>39903</v>
      </c>
      <c r="E382" s="2">
        <v>4.29</v>
      </c>
      <c r="F382" s="2">
        <v>6.24</v>
      </c>
      <c r="G382" s="2">
        <v>5.41</v>
      </c>
      <c r="H382" s="2">
        <v>7.93</v>
      </c>
      <c r="I382" s="2">
        <v>6.23</v>
      </c>
      <c r="J382" s="2">
        <v>5.97</v>
      </c>
      <c r="K382" s="2">
        <v>97</v>
      </c>
      <c r="L382" s="2">
        <v>35.229999999999997</v>
      </c>
      <c r="M382" s="2">
        <v>42.66</v>
      </c>
      <c r="N382" s="2">
        <v>19.68</v>
      </c>
      <c r="O382" s="2">
        <v>15.17</v>
      </c>
      <c r="P382" s="2">
        <v>116.8</v>
      </c>
      <c r="Q382" s="2">
        <v>53.88</v>
      </c>
      <c r="R382" s="2">
        <v>41.53</v>
      </c>
      <c r="S382" s="4">
        <f>VLOOKUP([1]Initial_Data8!C409,[1]Ratings_Numbers!$A$1:$B$21,2,FALSE)</f>
        <v>13</v>
      </c>
      <c r="T382" s="4">
        <v>13</v>
      </c>
      <c r="U382" s="4">
        <f t="shared" si="3"/>
        <v>2</v>
      </c>
      <c r="V382" s="3">
        <v>3432.645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82</v>
      </c>
      <c r="C383" s="5" t="s">
        <v>41</v>
      </c>
      <c r="D383" s="2">
        <v>39994</v>
      </c>
      <c r="E383" s="2">
        <v>4.07</v>
      </c>
      <c r="F383" s="2">
        <v>5.89</v>
      </c>
      <c r="G383" s="2">
        <v>5.49</v>
      </c>
      <c r="H383" s="2">
        <v>4.53</v>
      </c>
      <c r="I383" s="2">
        <v>3.47</v>
      </c>
      <c r="J383" s="2">
        <v>3.34</v>
      </c>
      <c r="K383" s="2">
        <v>172</v>
      </c>
      <c r="L383" s="2">
        <v>38.840000000000003</v>
      </c>
      <c r="M383" s="2">
        <v>88.51</v>
      </c>
      <c r="N383" s="2">
        <v>45.39</v>
      </c>
      <c r="O383" s="2">
        <v>34.65</v>
      </c>
      <c r="P383" s="2">
        <v>95.02</v>
      </c>
      <c r="Q383" s="2">
        <v>48.72</v>
      </c>
      <c r="R383" s="2">
        <v>37.19</v>
      </c>
      <c r="S383" s="4">
        <f>VLOOKUP([1]Initial_Data8!C410,[1]Ratings_Numbers!$A$1:$B$21,2,FALSE)</f>
        <v>13</v>
      </c>
      <c r="T383" s="4">
        <v>12</v>
      </c>
      <c r="U383" s="4">
        <f t="shared" si="3"/>
        <v>0</v>
      </c>
      <c r="V383" s="3">
        <v>9035.7049999999999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83</v>
      </c>
      <c r="C384" s="5" t="s">
        <v>39</v>
      </c>
      <c r="D384" s="2">
        <v>40086</v>
      </c>
      <c r="E384" s="2">
        <v>2.71</v>
      </c>
      <c r="F384" s="2">
        <v>4.43</v>
      </c>
      <c r="G384" s="2">
        <v>3.87</v>
      </c>
      <c r="H384" s="2">
        <v>5.46</v>
      </c>
      <c r="I384" s="2">
        <v>4.4000000000000004</v>
      </c>
      <c r="J384" s="2">
        <v>3.79</v>
      </c>
      <c r="K384" s="2">
        <v>164</v>
      </c>
      <c r="L384" s="2">
        <v>46.94</v>
      </c>
      <c r="M384" s="2">
        <v>54.04</v>
      </c>
      <c r="N384" s="2">
        <v>33.74</v>
      </c>
      <c r="O384" s="2">
        <v>25.51</v>
      </c>
      <c r="P384" s="2">
        <v>60.14</v>
      </c>
      <c r="Q384" s="2">
        <v>37.56</v>
      </c>
      <c r="R384" s="2">
        <v>28.39</v>
      </c>
      <c r="S384" s="4">
        <f>VLOOKUP([1]Initial_Data8!C411,[1]Ratings_Numbers!$A$1:$B$21,2,FALSE)</f>
        <v>12</v>
      </c>
      <c r="T384" s="4">
        <v>12</v>
      </c>
      <c r="U384" s="4">
        <f t="shared" si="3"/>
        <v>-1</v>
      </c>
      <c r="V384" s="3">
        <v>17366.650000000001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84</v>
      </c>
      <c r="C385" s="5" t="s">
        <v>39</v>
      </c>
      <c r="D385" s="2">
        <v>40178</v>
      </c>
      <c r="E385" s="2">
        <v>1.96</v>
      </c>
      <c r="F385" s="2">
        <v>3.24</v>
      </c>
      <c r="G385" s="2">
        <v>2.7</v>
      </c>
      <c r="H385" s="2">
        <v>4.5599999999999996</v>
      </c>
      <c r="I385" s="2">
        <v>3.54</v>
      </c>
      <c r="J385" s="2">
        <v>3.33</v>
      </c>
      <c r="K385" s="2">
        <v>209</v>
      </c>
      <c r="L385" s="2">
        <v>48.5</v>
      </c>
      <c r="M385" s="2">
        <v>47.17</v>
      </c>
      <c r="N385" s="2">
        <v>30.46</v>
      </c>
      <c r="O385" s="2">
        <v>23.04</v>
      </c>
      <c r="P385" s="2">
        <v>54.86</v>
      </c>
      <c r="Q385" s="2">
        <v>35.42</v>
      </c>
      <c r="R385" s="2">
        <v>26.79</v>
      </c>
      <c r="S385" s="4">
        <f>VLOOKUP([1]Initial_Data8!C412,[1]Ratings_Numbers!$A$1:$B$21,2,FALSE)</f>
        <v>12</v>
      </c>
      <c r="T385" s="4">
        <v>11</v>
      </c>
      <c r="U385" s="4">
        <f t="shared" si="3"/>
        <v>0</v>
      </c>
      <c r="V385" s="3">
        <v>21690.662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85</v>
      </c>
      <c r="C386" s="5" t="s">
        <v>37</v>
      </c>
      <c r="D386" s="2">
        <v>40268</v>
      </c>
      <c r="E386" s="2">
        <v>1.22</v>
      </c>
      <c r="F386" s="2">
        <v>1.84</v>
      </c>
      <c r="G386" s="2">
        <v>1.6</v>
      </c>
      <c r="H386" s="2">
        <v>9.56</v>
      </c>
      <c r="I386" s="2">
        <v>8.61</v>
      </c>
      <c r="J386" s="2">
        <v>8.06</v>
      </c>
      <c r="K386" s="2">
        <v>155</v>
      </c>
      <c r="L386" s="2">
        <v>54.11</v>
      </c>
      <c r="M386" s="2">
        <v>36.26</v>
      </c>
      <c r="N386" s="2">
        <v>26.38</v>
      </c>
      <c r="O386" s="2">
        <v>19.75</v>
      </c>
      <c r="P386" s="2">
        <v>37.44</v>
      </c>
      <c r="Q386" s="2">
        <v>27.24</v>
      </c>
      <c r="R386" s="2">
        <v>20.39</v>
      </c>
      <c r="S386" s="4">
        <f>VLOOKUP([1]Initial_Data8!C413,[1]Ratings_Numbers!$A$1:$B$21,2,FALSE)</f>
        <v>11</v>
      </c>
      <c r="T386" s="4">
        <v>10</v>
      </c>
      <c r="U386" s="4">
        <f t="shared" si="3"/>
        <v>-1</v>
      </c>
      <c r="V386" s="3">
        <v>26080.95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109</v>
      </c>
      <c r="C387" s="5" t="s">
        <v>36</v>
      </c>
      <c r="D387" s="2">
        <v>40359</v>
      </c>
      <c r="E387" s="2">
        <v>1.1399999999999999</v>
      </c>
      <c r="F387" s="2">
        <v>1.72</v>
      </c>
      <c r="G387" s="2">
        <v>1.49</v>
      </c>
      <c r="H387" s="2">
        <v>7.07</v>
      </c>
      <c r="I387" s="2">
        <v>5.86</v>
      </c>
      <c r="J387" s="2">
        <v>5.33</v>
      </c>
      <c r="K387" s="2">
        <v>137</v>
      </c>
      <c r="L387" s="2">
        <v>54.32</v>
      </c>
      <c r="M387" s="2">
        <v>35.96</v>
      </c>
      <c r="N387" s="2">
        <v>26.37</v>
      </c>
      <c r="O387" s="2">
        <v>19.66</v>
      </c>
      <c r="P387" s="2">
        <v>36.35</v>
      </c>
      <c r="Q387" s="2">
        <v>26.66</v>
      </c>
      <c r="R387" s="2">
        <v>19.87</v>
      </c>
      <c r="S387" s="4">
        <f>VLOOKUP([1]Initial_Data8!C414,[1]Ratings_Numbers!$A$1:$B$21,2,FALSE)</f>
        <v>10</v>
      </c>
      <c r="T387" s="4">
        <v>10</v>
      </c>
      <c r="U387" s="4">
        <f t="shared" si="3"/>
        <v>-1</v>
      </c>
      <c r="V387" s="3">
        <v>18557.46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110</v>
      </c>
      <c r="C388" s="5" t="s">
        <v>36</v>
      </c>
      <c r="D388" s="2">
        <v>40451</v>
      </c>
      <c r="E388" s="2">
        <v>1.05</v>
      </c>
      <c r="F388" s="2">
        <v>1.65</v>
      </c>
      <c r="G388" s="2">
        <v>1.33</v>
      </c>
      <c r="H388" s="2">
        <v>8.61</v>
      </c>
      <c r="I388" s="2">
        <v>7.08</v>
      </c>
      <c r="J388" s="2">
        <v>6.95</v>
      </c>
      <c r="K388" s="2">
        <v>132</v>
      </c>
      <c r="L388" s="2">
        <v>53.8</v>
      </c>
      <c r="M388" s="2">
        <v>35.270000000000003</v>
      </c>
      <c r="N388" s="2">
        <v>25.69</v>
      </c>
      <c r="O388" s="2">
        <v>19.11</v>
      </c>
      <c r="P388" s="2">
        <v>37.299999999999997</v>
      </c>
      <c r="Q388" s="2">
        <v>27.17</v>
      </c>
      <c r="R388" s="2">
        <v>20.21</v>
      </c>
      <c r="S388" s="4">
        <f>VLOOKUP([1]Initial_Data8!C415,[1]Ratings_Numbers!$A$1:$B$21,2,FALSE)</f>
        <v>10</v>
      </c>
      <c r="T388" s="4">
        <v>9</v>
      </c>
      <c r="U388" s="4">
        <f t="shared" si="3"/>
        <v>0</v>
      </c>
      <c r="V388" s="3">
        <v>24951.871999999999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111</v>
      </c>
      <c r="C389" s="5" t="s">
        <v>35</v>
      </c>
      <c r="D389" s="2">
        <v>40543</v>
      </c>
      <c r="E389" s="2">
        <v>0.85</v>
      </c>
      <c r="F389" s="2">
        <v>1.25</v>
      </c>
      <c r="G389" s="2">
        <v>1.04</v>
      </c>
      <c r="H389" s="2">
        <v>11.3</v>
      </c>
      <c r="I389" s="2">
        <v>8.01</v>
      </c>
      <c r="J389" s="2">
        <v>9.31</v>
      </c>
      <c r="K389" s="2">
        <v>113</v>
      </c>
      <c r="L389" s="2">
        <v>54.29</v>
      </c>
      <c r="M389" s="2">
        <v>30.72</v>
      </c>
      <c r="N389" s="2">
        <v>23.43</v>
      </c>
      <c r="O389" s="2">
        <v>16.809999999999999</v>
      </c>
      <c r="P389" s="2">
        <v>31.13</v>
      </c>
      <c r="Q389" s="2">
        <v>23.74</v>
      </c>
      <c r="R389" s="2">
        <v>17.03</v>
      </c>
      <c r="S389" s="4">
        <f>VLOOKUP([1]Initial_Data8!C416,[1]Ratings_Numbers!$A$1:$B$21,2,FALSE)</f>
        <v>9</v>
      </c>
      <c r="T389" s="4">
        <v>9</v>
      </c>
      <c r="U389" s="4">
        <f t="shared" si="3"/>
        <v>-1</v>
      </c>
      <c r="V389" s="3">
        <v>36493.173999999999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112</v>
      </c>
      <c r="C390" s="5" t="s">
        <v>35</v>
      </c>
      <c r="D390" s="2">
        <v>40633</v>
      </c>
      <c r="E390" s="2">
        <v>0.83</v>
      </c>
      <c r="F390" s="2">
        <v>1.34</v>
      </c>
      <c r="G390" s="2">
        <v>1.04</v>
      </c>
      <c r="H390" s="2">
        <v>11.39</v>
      </c>
      <c r="I390" s="2">
        <v>8.4700000000000006</v>
      </c>
      <c r="J390" s="2">
        <v>9.0399999999999991</v>
      </c>
      <c r="K390" s="2">
        <v>92</v>
      </c>
      <c r="L390" s="2">
        <v>55.68</v>
      </c>
      <c r="M390" s="2">
        <v>28.9</v>
      </c>
      <c r="N390" s="2">
        <v>22.42</v>
      </c>
      <c r="O390" s="2">
        <v>16.22</v>
      </c>
      <c r="P390" s="2">
        <v>28.9</v>
      </c>
      <c r="Q390" s="2">
        <v>22.42</v>
      </c>
      <c r="R390" s="2">
        <v>16.22</v>
      </c>
      <c r="S390" s="4">
        <f>VLOOKUP([1]Initial_Data8!C417,[1]Ratings_Numbers!$A$1:$B$21,2,FALSE)</f>
        <v>9</v>
      </c>
      <c r="T390" s="4">
        <v>9</v>
      </c>
      <c r="U390" s="4">
        <f t="shared" si="3"/>
        <v>0</v>
      </c>
      <c r="V390" s="3">
        <v>30361.212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86</v>
      </c>
      <c r="C391" s="5" t="s">
        <v>35</v>
      </c>
      <c r="D391" s="2">
        <v>40724</v>
      </c>
      <c r="E391" s="2">
        <v>0.7</v>
      </c>
      <c r="F391" s="2">
        <v>1.18</v>
      </c>
      <c r="G391" s="2">
        <v>0.85</v>
      </c>
      <c r="H391" s="2">
        <v>15.77</v>
      </c>
      <c r="I391" s="2">
        <v>12.19</v>
      </c>
      <c r="J391" s="2">
        <v>13.3</v>
      </c>
      <c r="K391" s="2">
        <v>93</v>
      </c>
      <c r="L391" s="2">
        <v>55.97</v>
      </c>
      <c r="M391" s="2">
        <v>27.88</v>
      </c>
      <c r="N391" s="2">
        <v>21.74</v>
      </c>
      <c r="O391" s="2">
        <v>15.74</v>
      </c>
      <c r="P391" s="2">
        <v>28.25</v>
      </c>
      <c r="Q391" s="2">
        <v>22.03</v>
      </c>
      <c r="R391" s="2">
        <v>15.95</v>
      </c>
      <c r="S391" s="4">
        <f>VLOOKUP([1]Initial_Data8!C418,[1]Ratings_Numbers!$A$1:$B$21,2,FALSE)</f>
        <v>9</v>
      </c>
      <c r="T391" s="4">
        <v>9</v>
      </c>
      <c r="U391" s="4">
        <f t="shared" si="3"/>
        <v>0</v>
      </c>
      <c r="V391" s="3">
        <v>28961.016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87</v>
      </c>
      <c r="C392" s="5" t="s">
        <v>35</v>
      </c>
      <c r="D392" s="2">
        <v>40816</v>
      </c>
      <c r="E392" s="2">
        <v>0.55000000000000004</v>
      </c>
      <c r="F392" s="2">
        <v>1.62</v>
      </c>
      <c r="G392" s="2">
        <v>0.67</v>
      </c>
      <c r="H392" s="2">
        <v>13.38</v>
      </c>
      <c r="I392" s="2">
        <v>9.94</v>
      </c>
      <c r="J392" s="2">
        <v>11.36</v>
      </c>
      <c r="K392" s="2">
        <v>120</v>
      </c>
      <c r="L392" s="2">
        <v>52.14</v>
      </c>
      <c r="M392" s="2">
        <v>38.85</v>
      </c>
      <c r="N392" s="2">
        <v>27.57</v>
      </c>
      <c r="O392" s="2">
        <v>20.45</v>
      </c>
      <c r="P392" s="2">
        <v>40.93</v>
      </c>
      <c r="Q392" s="2">
        <v>29.04</v>
      </c>
      <c r="R392" s="2">
        <v>21.54</v>
      </c>
      <c r="S392" s="4">
        <f>VLOOKUP([1]Initial_Data8!C419,[1]Ratings_Numbers!$A$1:$B$21,2,FALSE)</f>
        <v>9</v>
      </c>
      <c r="T392" s="4">
        <v>9</v>
      </c>
      <c r="U392" s="4">
        <f t="shared" si="3"/>
        <v>0</v>
      </c>
      <c r="V392" s="3">
        <v>18267.536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88</v>
      </c>
      <c r="C393" s="5" t="s">
        <v>35</v>
      </c>
      <c r="D393" s="2">
        <v>40908</v>
      </c>
      <c r="E393" s="2">
        <v>0.49</v>
      </c>
      <c r="F393" s="2">
        <v>1.58</v>
      </c>
      <c r="G393" s="2">
        <v>0.59</v>
      </c>
      <c r="H393" s="2">
        <v>9.9700000000000006</v>
      </c>
      <c r="I393" s="2">
        <v>6.76</v>
      </c>
      <c r="J393" s="2">
        <v>8.19</v>
      </c>
      <c r="K393" s="2">
        <v>125</v>
      </c>
      <c r="L393" s="2">
        <v>51.79</v>
      </c>
      <c r="M393" s="2">
        <v>37.31</v>
      </c>
      <c r="N393" s="2">
        <v>26.78</v>
      </c>
      <c r="O393" s="2">
        <v>19.510000000000002</v>
      </c>
      <c r="P393" s="2">
        <v>39.32</v>
      </c>
      <c r="Q393" s="2">
        <v>28.22</v>
      </c>
      <c r="R393" s="2">
        <v>20.56</v>
      </c>
      <c r="S393" s="4">
        <f>VLOOKUP([1]Initial_Data8!C420,[1]Ratings_Numbers!$A$1:$B$21,2,FALSE)</f>
        <v>9</v>
      </c>
      <c r="T393" s="4">
        <v>9</v>
      </c>
      <c r="U393" s="4">
        <f t="shared" si="3"/>
        <v>0</v>
      </c>
      <c r="V393" s="3">
        <v>21064.806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89</v>
      </c>
      <c r="C394" s="5" t="s">
        <v>35</v>
      </c>
      <c r="D394" s="2">
        <v>40999</v>
      </c>
      <c r="E394" s="2">
        <v>0.56000000000000005</v>
      </c>
      <c r="F394" s="2">
        <v>1.48</v>
      </c>
      <c r="G394" s="2">
        <v>0.67</v>
      </c>
      <c r="H394" s="2">
        <v>10.54</v>
      </c>
      <c r="I394" s="2">
        <v>6.25</v>
      </c>
      <c r="J394" s="2">
        <v>8.75</v>
      </c>
      <c r="K394" s="2">
        <v>116</v>
      </c>
      <c r="L394" s="2">
        <v>52.95</v>
      </c>
      <c r="M394" s="2">
        <v>35.94</v>
      </c>
      <c r="N394" s="2">
        <v>26.07</v>
      </c>
      <c r="O394" s="2">
        <v>19.22</v>
      </c>
      <c r="P394" s="2">
        <v>37.83</v>
      </c>
      <c r="Q394" s="2">
        <v>27.45</v>
      </c>
      <c r="R394" s="2">
        <v>20.239999999999998</v>
      </c>
      <c r="S394" s="4">
        <f>VLOOKUP([1]Initial_Data8!C421,[1]Ratings_Numbers!$A$1:$B$21,2,FALSE)</f>
        <v>9</v>
      </c>
      <c r="T394" s="4">
        <v>9</v>
      </c>
      <c r="U394" s="4">
        <f t="shared" si="3"/>
        <v>0</v>
      </c>
      <c r="V394" s="3">
        <v>20863.899000000001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90</v>
      </c>
      <c r="C395" s="5" t="s">
        <v>35</v>
      </c>
      <c r="D395" s="2">
        <v>41090</v>
      </c>
      <c r="E395" s="2">
        <v>0.67</v>
      </c>
      <c r="F395" s="2">
        <v>1.71</v>
      </c>
      <c r="G395" s="2">
        <v>0.82</v>
      </c>
      <c r="H395" s="2">
        <v>9.49</v>
      </c>
      <c r="I395" s="2">
        <v>3.4</v>
      </c>
      <c r="J395" s="2">
        <v>6.94</v>
      </c>
      <c r="K395" s="2">
        <v>101</v>
      </c>
      <c r="L395" s="2">
        <v>52.25</v>
      </c>
      <c r="M395" s="2">
        <v>36.81</v>
      </c>
      <c r="N395" s="2">
        <v>26.54</v>
      </c>
      <c r="O395" s="2">
        <v>19.440000000000001</v>
      </c>
      <c r="P395" s="2">
        <v>38.700000000000003</v>
      </c>
      <c r="Q395" s="2">
        <v>27.9</v>
      </c>
      <c r="R395" s="2">
        <v>20.440000000000001</v>
      </c>
      <c r="S395" s="4">
        <f>VLOOKUP([1]Initial_Data8!C422,[1]Ratings_Numbers!$A$1:$B$21,2,FALSE)</f>
        <v>9</v>
      </c>
      <c r="T395" s="4">
        <v>9</v>
      </c>
      <c r="U395" s="4">
        <f t="shared" si="3"/>
        <v>0</v>
      </c>
      <c r="V395" s="3">
        <v>18476.580000000002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91</v>
      </c>
      <c r="C396" s="5" t="s">
        <v>35</v>
      </c>
      <c r="D396" s="2">
        <v>41182</v>
      </c>
      <c r="E396" s="2">
        <v>0.82</v>
      </c>
      <c r="F396" s="2">
        <v>2.14</v>
      </c>
      <c r="G396" s="2">
        <v>1.04</v>
      </c>
      <c r="H396" s="2">
        <v>10.81</v>
      </c>
      <c r="I396" s="2">
        <v>4.1399999999999997</v>
      </c>
      <c r="J396" s="2">
        <v>8.27</v>
      </c>
      <c r="K396" s="2">
        <v>98</v>
      </c>
      <c r="L396" s="2">
        <v>51.44</v>
      </c>
      <c r="M396" s="2">
        <v>41.77</v>
      </c>
      <c r="N396" s="2">
        <v>29.39</v>
      </c>
      <c r="O396" s="2">
        <v>21.7</v>
      </c>
      <c r="P396" s="2">
        <v>42.13</v>
      </c>
      <c r="Q396" s="2">
        <v>29.64</v>
      </c>
      <c r="R396" s="2">
        <v>21.88</v>
      </c>
      <c r="S396" s="4">
        <f>VLOOKUP([1]Initial_Data8!C423,[1]Ratings_Numbers!$A$1:$B$21,2,FALSE)</f>
        <v>9</v>
      </c>
      <c r="T396" s="4">
        <v>9</v>
      </c>
      <c r="U396" s="4">
        <f t="shared" si="3"/>
        <v>0</v>
      </c>
      <c r="V396" s="3">
        <v>16999.86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113</v>
      </c>
      <c r="C397" s="5" t="s">
        <v>35</v>
      </c>
      <c r="D397" s="2">
        <v>41274</v>
      </c>
      <c r="E397" s="2">
        <v>0.93</v>
      </c>
      <c r="F397" s="2">
        <v>2.2200000000000002</v>
      </c>
      <c r="G397" s="2">
        <v>1.21</v>
      </c>
      <c r="H397" s="2">
        <v>14.28</v>
      </c>
      <c r="I397" s="2">
        <v>2.76</v>
      </c>
      <c r="J397" s="2">
        <v>10.38</v>
      </c>
      <c r="K397" s="2">
        <v>69</v>
      </c>
      <c r="L397" s="2">
        <v>51.56</v>
      </c>
      <c r="M397" s="2">
        <v>39.200000000000003</v>
      </c>
      <c r="N397" s="2">
        <v>28.12</v>
      </c>
      <c r="O397" s="2">
        <v>20.43</v>
      </c>
      <c r="P397" s="2">
        <v>39.39</v>
      </c>
      <c r="Q397" s="2">
        <v>28.26</v>
      </c>
      <c r="R397" s="2">
        <v>20.52</v>
      </c>
      <c r="S397" s="4">
        <f>VLOOKUP([1]Initial_Data8!C424,[1]Ratings_Numbers!$A$1:$B$21,2,FALSE)</f>
        <v>9</v>
      </c>
      <c r="T397" s="4">
        <v>9</v>
      </c>
      <c r="U397" s="4">
        <f t="shared" si="3"/>
        <v>0</v>
      </c>
      <c r="V397" s="3">
        <v>21050.145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114</v>
      </c>
      <c r="C398" s="5" t="s">
        <v>35</v>
      </c>
      <c r="D398" s="2">
        <v>41364</v>
      </c>
      <c r="E398" s="2">
        <v>1.1200000000000001</v>
      </c>
      <c r="F398" s="2">
        <v>2.57</v>
      </c>
      <c r="G398" s="2">
        <v>1.54</v>
      </c>
      <c r="H398" s="2">
        <v>10.89</v>
      </c>
      <c r="I398" s="2">
        <v>2.95</v>
      </c>
      <c r="J398" s="2">
        <v>7.45</v>
      </c>
      <c r="K398" s="2">
        <v>85</v>
      </c>
      <c r="L398" s="2">
        <v>52.97</v>
      </c>
      <c r="M398" s="2">
        <v>39.28</v>
      </c>
      <c r="N398" s="2">
        <v>28.17</v>
      </c>
      <c r="O398" s="2">
        <v>21.02</v>
      </c>
      <c r="P398" s="2">
        <v>39.450000000000003</v>
      </c>
      <c r="Q398" s="2">
        <v>28.29</v>
      </c>
      <c r="R398" s="2">
        <v>21.11</v>
      </c>
      <c r="S398" s="4">
        <f>VLOOKUP([1]Initial_Data8!C425,[1]Ratings_Numbers!$A$1:$B$21,2,FALSE)</f>
        <v>9</v>
      </c>
      <c r="T398" s="4">
        <v>9</v>
      </c>
      <c r="U398" s="4">
        <f t="shared" si="3"/>
        <v>0</v>
      </c>
      <c r="V398" s="3">
        <v>16630.900000000001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115</v>
      </c>
      <c r="C399" s="5" t="s">
        <v>35</v>
      </c>
      <c r="D399" s="2">
        <v>41455</v>
      </c>
      <c r="E399" s="2">
        <v>1.3</v>
      </c>
      <c r="F399" s="2">
        <v>2.93</v>
      </c>
      <c r="G399" s="2">
        <v>1.85</v>
      </c>
      <c r="H399" s="2">
        <v>11.9</v>
      </c>
      <c r="I399" s="2">
        <v>1.03</v>
      </c>
      <c r="J399" s="2">
        <v>7.16</v>
      </c>
      <c r="K399" s="2">
        <v>61</v>
      </c>
      <c r="L399" s="2">
        <v>52.12</v>
      </c>
      <c r="M399" s="2">
        <v>41.06</v>
      </c>
      <c r="N399" s="2">
        <v>29.07</v>
      </c>
      <c r="O399" s="2">
        <v>21.64</v>
      </c>
      <c r="P399" s="2">
        <v>41.28</v>
      </c>
      <c r="Q399" s="2">
        <v>29.22</v>
      </c>
      <c r="R399" s="2">
        <v>21.76</v>
      </c>
      <c r="S399" s="4">
        <f>VLOOKUP([1]Initial_Data8!C426,[1]Ratings_Numbers!$A$1:$B$21,2,FALSE)</f>
        <v>9</v>
      </c>
      <c r="T399" s="4">
        <v>9</v>
      </c>
      <c r="U399" s="4">
        <f t="shared" si="3"/>
        <v>0</v>
      </c>
      <c r="V399" s="3">
        <v>12947.214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116</v>
      </c>
      <c r="C400" s="5" t="s">
        <v>35</v>
      </c>
      <c r="D400" s="2">
        <v>41547</v>
      </c>
      <c r="E400" s="2">
        <v>1.51</v>
      </c>
      <c r="F400" s="2">
        <v>3.27</v>
      </c>
      <c r="G400" s="2">
        <v>2.2799999999999998</v>
      </c>
      <c r="H400" s="2">
        <v>14.42</v>
      </c>
      <c r="I400" s="2">
        <v>1.96</v>
      </c>
      <c r="J400" s="2">
        <v>8.77</v>
      </c>
      <c r="K400" s="2">
        <v>57</v>
      </c>
      <c r="L400" s="2">
        <v>53</v>
      </c>
      <c r="M400" s="2">
        <v>39.68</v>
      </c>
      <c r="N400" s="2">
        <v>28.36</v>
      </c>
      <c r="O400" s="2">
        <v>21.26</v>
      </c>
      <c r="P400" s="2">
        <v>39.93</v>
      </c>
      <c r="Q400" s="2">
        <v>28.53</v>
      </c>
      <c r="R400" s="2">
        <v>21.39</v>
      </c>
      <c r="S400" s="4">
        <f>VLOOKUP([1]Initial_Data8!C427,[1]Ratings_Numbers!$A$1:$B$21,2,FALSE)</f>
        <v>9</v>
      </c>
      <c r="T400" s="4">
        <v>9</v>
      </c>
      <c r="U400" s="4">
        <f t="shared" si="3"/>
        <v>0</v>
      </c>
      <c r="V400" s="3">
        <v>15949.216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92</v>
      </c>
      <c r="C401" s="5" t="s">
        <v>35</v>
      </c>
      <c r="D401" s="2">
        <v>41639</v>
      </c>
      <c r="E401" s="2">
        <v>1.54</v>
      </c>
      <c r="F401" s="2">
        <v>3.91</v>
      </c>
      <c r="G401" s="2">
        <v>2.5</v>
      </c>
      <c r="H401" s="2">
        <v>15.66</v>
      </c>
      <c r="I401" s="2">
        <v>0.11</v>
      </c>
      <c r="J401" s="2">
        <v>8.66</v>
      </c>
      <c r="K401" s="2">
        <v>47</v>
      </c>
      <c r="L401" s="2">
        <v>51.4</v>
      </c>
      <c r="M401" s="2">
        <v>40.74</v>
      </c>
      <c r="N401" s="2">
        <v>28.88</v>
      </c>
      <c r="O401" s="2">
        <v>21.18</v>
      </c>
      <c r="P401" s="2">
        <v>41.06</v>
      </c>
      <c r="Q401" s="2">
        <v>29.11</v>
      </c>
      <c r="R401" s="2">
        <v>21.34</v>
      </c>
      <c r="S401" s="4">
        <f>VLOOKUP([1]Initial_Data8!C428,[1]Ratings_Numbers!$A$1:$B$21,2,FALSE)</f>
        <v>9</v>
      </c>
      <c r="T401" s="4">
        <v>9</v>
      </c>
      <c r="U401" s="4">
        <f t="shared" si="3"/>
        <v>0</v>
      </c>
      <c r="V401" s="3">
        <v>15934.695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93</v>
      </c>
      <c r="C402" s="5" t="s">
        <v>35</v>
      </c>
      <c r="D402" s="2">
        <v>41729</v>
      </c>
      <c r="E402" s="2">
        <v>1.97</v>
      </c>
      <c r="F402" s="2">
        <v>5.03</v>
      </c>
      <c r="G402" s="2">
        <v>3.54</v>
      </c>
      <c r="H402" s="2">
        <v>12.87</v>
      </c>
      <c r="I402" s="2">
        <v>-0.26</v>
      </c>
      <c r="J402" s="2">
        <v>5.6</v>
      </c>
      <c r="K402" s="2">
        <v>45</v>
      </c>
      <c r="L402" s="2">
        <v>51.56</v>
      </c>
      <c r="M402" s="2">
        <v>41.96</v>
      </c>
      <c r="N402" s="2">
        <v>29.48</v>
      </c>
      <c r="O402" s="2">
        <v>21.89</v>
      </c>
      <c r="P402" s="2">
        <v>42.32</v>
      </c>
      <c r="Q402" s="2">
        <v>29.74</v>
      </c>
      <c r="R402" s="2">
        <v>22.08</v>
      </c>
      <c r="S402" s="4">
        <f>VLOOKUP([1]Initial_Data8!C429,[1]Ratings_Numbers!$A$1:$B$21,2,FALSE)</f>
        <v>9</v>
      </c>
      <c r="T402" s="4">
        <v>9</v>
      </c>
      <c r="U402" s="4">
        <f t="shared" si="3"/>
        <v>0</v>
      </c>
      <c r="V402" s="3">
        <v>13750.518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94</v>
      </c>
      <c r="C403" s="5" t="s">
        <v>35</v>
      </c>
      <c r="D403" s="2">
        <v>41820</v>
      </c>
      <c r="E403" s="2">
        <v>2.09</v>
      </c>
      <c r="F403" s="2">
        <v>5.65</v>
      </c>
      <c r="G403" s="2">
        <v>4.0999999999999996</v>
      </c>
      <c r="H403" s="2">
        <v>11</v>
      </c>
      <c r="I403" s="2">
        <v>0.17</v>
      </c>
      <c r="J403" s="2">
        <v>4.24</v>
      </c>
      <c r="K403" s="2">
        <v>50</v>
      </c>
      <c r="L403" s="2">
        <v>51.11</v>
      </c>
      <c r="M403" s="2">
        <v>40.89</v>
      </c>
      <c r="N403" s="2">
        <v>28.93</v>
      </c>
      <c r="O403" s="2">
        <v>21.14</v>
      </c>
      <c r="P403" s="2">
        <v>41.32</v>
      </c>
      <c r="Q403" s="2">
        <v>29.24</v>
      </c>
      <c r="R403" s="2">
        <v>21.37</v>
      </c>
      <c r="S403" s="4">
        <f>VLOOKUP([1]Initial_Data8!C430,[1]Ratings_Numbers!$A$1:$B$21,2,FALSE)</f>
        <v>9</v>
      </c>
      <c r="T403" s="4">
        <v>9</v>
      </c>
      <c r="U403" s="4">
        <f t="shared" si="3"/>
        <v>0</v>
      </c>
      <c r="V403" s="3">
        <v>14033.796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95</v>
      </c>
      <c r="C404" s="5" t="s">
        <v>35</v>
      </c>
      <c r="D404" s="2">
        <v>41912</v>
      </c>
      <c r="E404" s="2">
        <v>2.48</v>
      </c>
      <c r="F404" s="2">
        <v>6.77</v>
      </c>
      <c r="G404" s="2">
        <v>5.23</v>
      </c>
      <c r="H404" s="2">
        <v>12.6</v>
      </c>
      <c r="I404" s="2">
        <v>1.89</v>
      </c>
      <c r="J404" s="2">
        <v>6.23</v>
      </c>
      <c r="K404" s="2">
        <v>53</v>
      </c>
      <c r="L404" s="2">
        <v>51.2</v>
      </c>
      <c r="M404" s="2">
        <v>42.62</v>
      </c>
      <c r="N404" s="2">
        <v>29.8</v>
      </c>
      <c r="O404" s="2">
        <v>22.08</v>
      </c>
      <c r="P404" s="2">
        <v>43.05</v>
      </c>
      <c r="Q404" s="2">
        <v>30.09</v>
      </c>
      <c r="R404" s="2">
        <v>22.3</v>
      </c>
      <c r="S404" s="4">
        <f>VLOOKUP([1]Initial_Data8!C431,[1]Ratings_Numbers!$A$1:$B$21,2,FALSE)</f>
        <v>9</v>
      </c>
      <c r="T404" s="4">
        <v>9</v>
      </c>
      <c r="U404" s="4">
        <f t="shared" si="3"/>
        <v>0</v>
      </c>
      <c r="V404" s="3">
        <v>12219.081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96</v>
      </c>
      <c r="C405" s="5" t="s">
        <v>35</v>
      </c>
      <c r="D405" s="2">
        <v>42004</v>
      </c>
      <c r="E405" s="2">
        <v>2.68</v>
      </c>
      <c r="F405" s="2">
        <v>8.0500000000000007</v>
      </c>
      <c r="G405" s="2">
        <v>6.12</v>
      </c>
      <c r="H405" s="2">
        <v>11.23</v>
      </c>
      <c r="I405" s="2">
        <v>0.08</v>
      </c>
      <c r="J405" s="2">
        <v>4.79</v>
      </c>
      <c r="K405" s="2">
        <v>53</v>
      </c>
      <c r="L405" s="2">
        <v>50.51</v>
      </c>
      <c r="M405" s="2">
        <v>42.54</v>
      </c>
      <c r="N405" s="2">
        <v>29.38</v>
      </c>
      <c r="O405" s="2">
        <v>21.75</v>
      </c>
      <c r="P405" s="2">
        <v>44.81</v>
      </c>
      <c r="Q405" s="2">
        <v>30.95</v>
      </c>
      <c r="R405" s="2">
        <v>22.91</v>
      </c>
      <c r="S405" s="4">
        <f>VLOOKUP([1]Initial_Data8!C432,[1]Ratings_Numbers!$A$1:$B$21,2,FALSE)</f>
        <v>9</v>
      </c>
      <c r="T405" s="4">
        <v>10</v>
      </c>
      <c r="U405" s="4">
        <f t="shared" si="3"/>
        <v>0</v>
      </c>
      <c r="V405" s="3">
        <v>9148.4680000000008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97</v>
      </c>
      <c r="C406" s="5" t="s">
        <v>36</v>
      </c>
      <c r="D406" s="2">
        <v>42094</v>
      </c>
      <c r="E406" s="2">
        <v>3.2</v>
      </c>
      <c r="F406" s="2">
        <v>8.92</v>
      </c>
      <c r="G406" s="2">
        <v>7.4</v>
      </c>
      <c r="H406" s="2">
        <v>10.81</v>
      </c>
      <c r="I406" s="2">
        <v>0.34</v>
      </c>
      <c r="J406" s="2">
        <v>4.45</v>
      </c>
      <c r="K406" s="2">
        <v>53</v>
      </c>
      <c r="L406" s="2">
        <v>49.98</v>
      </c>
      <c r="M406" s="2">
        <v>45.96</v>
      </c>
      <c r="N406" s="2">
        <v>30.97</v>
      </c>
      <c r="O406" s="2">
        <v>23.28</v>
      </c>
      <c r="P406" s="2">
        <v>48.39</v>
      </c>
      <c r="Q406" s="2">
        <v>32.61</v>
      </c>
      <c r="R406" s="2">
        <v>24.51</v>
      </c>
      <c r="S406" s="4">
        <f>VLOOKUP([1]Initial_Data8!C433,[1]Ratings_Numbers!$A$1:$B$21,2,FALSE)</f>
        <v>10</v>
      </c>
      <c r="T406" s="4">
        <v>10</v>
      </c>
      <c r="U406" s="4">
        <f t="shared" si="3"/>
        <v>1</v>
      </c>
      <c r="V406" s="3">
        <v>10014.356</v>
      </c>
      <c r="W406" s="3" t="s">
        <v>202</v>
      </c>
      <c r="X406" s="4"/>
      <c r="Y406" s="4"/>
      <c r="Z406" s="4"/>
      <c r="AA406" s="4"/>
    </row>
    <row r="407" spans="1:27" ht="14.25" customHeight="1" x14ac:dyDescent="0.35">
      <c r="A407" s="4" t="s">
        <v>140</v>
      </c>
      <c r="B407" s="4" t="s">
        <v>109</v>
      </c>
      <c r="C407" s="4" t="s">
        <v>25</v>
      </c>
      <c r="D407" s="4">
        <v>40359</v>
      </c>
      <c r="E407" s="4">
        <v>1.05</v>
      </c>
      <c r="F407" s="4">
        <v>1.46</v>
      </c>
      <c r="G407" s="4">
        <v>1.23</v>
      </c>
      <c r="H407" s="4">
        <v>19.95</v>
      </c>
      <c r="I407" s="4">
        <v>15.92</v>
      </c>
      <c r="J407" s="4">
        <v>17.07</v>
      </c>
      <c r="K407" s="4">
        <v>108.1</v>
      </c>
      <c r="L407" s="4">
        <v>45.79</v>
      </c>
      <c r="M407" s="4">
        <v>78.37</v>
      </c>
      <c r="N407" s="4">
        <v>43.32</v>
      </c>
      <c r="O407" s="4">
        <v>35.89</v>
      </c>
      <c r="P407" s="4">
        <v>80.92</v>
      </c>
      <c r="Q407" s="4">
        <v>44.73</v>
      </c>
      <c r="R407" s="4">
        <v>37.06</v>
      </c>
      <c r="S407" s="4">
        <v>7</v>
      </c>
      <c r="T407" s="4">
        <v>7</v>
      </c>
      <c r="U407" s="4">
        <v>0</v>
      </c>
      <c r="V407" s="3">
        <v>70105.441000000006</v>
      </c>
      <c r="W407" s="3" t="s">
        <v>207</v>
      </c>
      <c r="X407" s="4"/>
      <c r="Y407" s="4"/>
      <c r="Z407" s="4"/>
      <c r="AA407" s="4"/>
    </row>
    <row r="408" spans="1:27" ht="14.25" customHeight="1" x14ac:dyDescent="0.35">
      <c r="A408" s="4" t="s">
        <v>140</v>
      </c>
      <c r="B408" s="4" t="s">
        <v>110</v>
      </c>
      <c r="C408" s="4" t="s">
        <v>25</v>
      </c>
      <c r="D408" s="4">
        <v>40451</v>
      </c>
      <c r="E408" s="4">
        <v>1.03</v>
      </c>
      <c r="F408" s="4">
        <v>1.54</v>
      </c>
      <c r="G408" s="4">
        <v>1.2</v>
      </c>
      <c r="H408" s="4">
        <v>20.99</v>
      </c>
      <c r="I408" s="4">
        <v>15.97</v>
      </c>
      <c r="J408" s="4">
        <v>18.260000000000002</v>
      </c>
      <c r="K408" s="4">
        <v>114.8</v>
      </c>
      <c r="L408" s="4">
        <v>43.76</v>
      </c>
      <c r="M408" s="4">
        <v>83.28</v>
      </c>
      <c r="N408" s="4">
        <v>45.29</v>
      </c>
      <c r="O408" s="4">
        <v>36.44</v>
      </c>
      <c r="P408" s="4">
        <v>83.86</v>
      </c>
      <c r="Q408" s="4">
        <v>45.61</v>
      </c>
      <c r="R408" s="4">
        <v>36.69</v>
      </c>
      <c r="S408" s="4">
        <v>7</v>
      </c>
      <c r="T408" s="4">
        <v>6</v>
      </c>
      <c r="U408" s="4">
        <v>0</v>
      </c>
      <c r="V408" s="3">
        <v>78719.815000000002</v>
      </c>
      <c r="W408" s="3" t="s">
        <v>207</v>
      </c>
      <c r="X408" s="4"/>
      <c r="Y408" s="4"/>
      <c r="Z408" s="4"/>
      <c r="AA408" s="4"/>
    </row>
    <row r="409" spans="1:27" ht="14.25" customHeight="1" x14ac:dyDescent="0.35">
      <c r="A409" s="4" t="s">
        <v>140</v>
      </c>
      <c r="B409" s="4" t="s">
        <v>111</v>
      </c>
      <c r="C409" s="4" t="s">
        <v>32</v>
      </c>
      <c r="D409" s="4">
        <v>40543</v>
      </c>
      <c r="E409" s="4">
        <v>1.04</v>
      </c>
      <c r="F409" s="4">
        <v>1.54</v>
      </c>
      <c r="G409" s="4">
        <v>1.22</v>
      </c>
      <c r="H409" s="4">
        <v>18.73</v>
      </c>
      <c r="I409" s="4">
        <v>11.38</v>
      </c>
      <c r="J409" s="4">
        <v>15.87</v>
      </c>
      <c r="K409" s="4">
        <v>117</v>
      </c>
      <c r="L409" s="4">
        <v>45.77</v>
      </c>
      <c r="M409" s="4">
        <v>78.56</v>
      </c>
      <c r="N409" s="4">
        <v>43.98</v>
      </c>
      <c r="O409" s="4">
        <v>35.96</v>
      </c>
      <c r="P409" s="4">
        <v>78.62</v>
      </c>
      <c r="Q409" s="4">
        <v>44.01</v>
      </c>
      <c r="R409" s="4">
        <v>35.979999999999997</v>
      </c>
      <c r="S409" s="4">
        <v>6</v>
      </c>
      <c r="T409" s="4">
        <v>6</v>
      </c>
      <c r="U409" s="4">
        <v>1</v>
      </c>
      <c r="V409" s="3">
        <v>80874.335999999996</v>
      </c>
      <c r="W409" s="3" t="s">
        <v>207</v>
      </c>
      <c r="X409" s="4"/>
      <c r="Y409" s="4"/>
      <c r="Z409" s="4"/>
      <c r="AA409" s="4"/>
    </row>
    <row r="410" spans="1:27" ht="14.25" customHeight="1" x14ac:dyDescent="0.35">
      <c r="A410" s="4" t="s">
        <v>140</v>
      </c>
      <c r="B410" s="4" t="s">
        <v>112</v>
      </c>
      <c r="C410" s="4" t="s">
        <v>32</v>
      </c>
      <c r="D410" s="4">
        <v>40633</v>
      </c>
      <c r="E410" s="4">
        <v>1.1299999999999999</v>
      </c>
      <c r="F410" s="4">
        <v>1.58</v>
      </c>
      <c r="G410" s="4">
        <v>1.32</v>
      </c>
      <c r="H410" s="4">
        <v>18.03</v>
      </c>
      <c r="I410" s="4">
        <v>13.11</v>
      </c>
      <c r="J410" s="4">
        <v>15.2</v>
      </c>
      <c r="K410" s="4">
        <v>120.1</v>
      </c>
      <c r="L410" s="4">
        <v>45.05</v>
      </c>
      <c r="M410" s="4">
        <v>72.81</v>
      </c>
      <c r="N410" s="4">
        <v>39.72</v>
      </c>
      <c r="O410" s="4">
        <v>32.81</v>
      </c>
      <c r="P410" s="4">
        <v>83.31</v>
      </c>
      <c r="Q410" s="4">
        <v>45.45</v>
      </c>
      <c r="R410" s="4">
        <v>37.53</v>
      </c>
      <c r="S410" s="4">
        <v>6</v>
      </c>
      <c r="T410" s="4">
        <v>6</v>
      </c>
      <c r="U410" s="4">
        <v>0</v>
      </c>
      <c r="V410" s="3">
        <v>78950.983999999997</v>
      </c>
      <c r="W410" s="3" t="s">
        <v>207</v>
      </c>
      <c r="X410" s="4"/>
      <c r="Y410" s="4"/>
      <c r="Z410" s="4"/>
      <c r="AA410" s="4"/>
    </row>
    <row r="411" spans="1:27" ht="14.25" customHeight="1" x14ac:dyDescent="0.35">
      <c r="A411" s="4" t="s">
        <v>140</v>
      </c>
      <c r="B411" s="4" t="s">
        <v>86</v>
      </c>
      <c r="C411" s="4" t="s">
        <v>32</v>
      </c>
      <c r="D411" s="4">
        <v>40724</v>
      </c>
      <c r="E411" s="4">
        <v>1.1000000000000001</v>
      </c>
      <c r="F411" s="4">
        <v>1.54</v>
      </c>
      <c r="G411" s="4">
        <v>1.28</v>
      </c>
      <c r="H411" s="4">
        <v>20.85</v>
      </c>
      <c r="I411" s="4">
        <v>15.11</v>
      </c>
      <c r="J411" s="4">
        <v>17.97</v>
      </c>
      <c r="K411" s="4">
        <v>121.8</v>
      </c>
      <c r="L411" s="4">
        <v>45.54</v>
      </c>
      <c r="M411" s="4">
        <v>73.98</v>
      </c>
      <c r="N411" s="4">
        <v>40.619999999999997</v>
      </c>
      <c r="O411" s="4">
        <v>33.69</v>
      </c>
      <c r="P411" s="4">
        <v>82.14</v>
      </c>
      <c r="Q411" s="4">
        <v>45.1</v>
      </c>
      <c r="R411" s="4">
        <v>37.409999999999997</v>
      </c>
      <c r="S411" s="4">
        <v>6</v>
      </c>
      <c r="T411" s="4">
        <v>6</v>
      </c>
      <c r="U411" s="4">
        <v>0</v>
      </c>
      <c r="V411" s="3">
        <v>86992.944000000003</v>
      </c>
      <c r="W411" s="3" t="s">
        <v>207</v>
      </c>
      <c r="X411" s="4"/>
      <c r="Y411" s="4"/>
      <c r="Z411" s="4"/>
      <c r="AA411" s="4"/>
    </row>
    <row r="412" spans="1:27" ht="14.25" customHeight="1" x14ac:dyDescent="0.35">
      <c r="A412" s="4" t="s">
        <v>140</v>
      </c>
      <c r="B412" s="4" t="s">
        <v>87</v>
      </c>
      <c r="C412" s="4" t="s">
        <v>32</v>
      </c>
      <c r="D412" s="4">
        <v>40816</v>
      </c>
      <c r="E412" s="4">
        <v>1.05</v>
      </c>
      <c r="F412" s="4">
        <v>1.52</v>
      </c>
      <c r="G412" s="4">
        <v>1.23</v>
      </c>
      <c r="H412" s="4">
        <v>22.2</v>
      </c>
      <c r="I412" s="4">
        <v>15.36</v>
      </c>
      <c r="J412" s="4">
        <v>19.309999999999999</v>
      </c>
      <c r="K412" s="4">
        <v>124</v>
      </c>
      <c r="L412" s="4">
        <v>41.32</v>
      </c>
      <c r="M412" s="4">
        <v>82.38</v>
      </c>
      <c r="N412" s="4">
        <v>42.48</v>
      </c>
      <c r="O412" s="4">
        <v>34.04</v>
      </c>
      <c r="P412" s="4">
        <v>93.94</v>
      </c>
      <c r="Q412" s="4">
        <v>48.44</v>
      </c>
      <c r="R412" s="4">
        <v>38.82</v>
      </c>
      <c r="S412" s="4">
        <v>6</v>
      </c>
      <c r="T412" s="4">
        <v>6</v>
      </c>
      <c r="U412" s="4">
        <v>0</v>
      </c>
      <c r="V412" s="3">
        <v>89857.423999999999</v>
      </c>
      <c r="W412" s="3" t="s">
        <v>207</v>
      </c>
      <c r="X412" s="4"/>
      <c r="Y412" s="4"/>
      <c r="Z412" s="4"/>
      <c r="AA412" s="4"/>
    </row>
    <row r="413" spans="1:27" ht="14.25" customHeight="1" x14ac:dyDescent="0.35">
      <c r="A413" s="4" t="s">
        <v>140</v>
      </c>
      <c r="B413" s="4" t="s">
        <v>88</v>
      </c>
      <c r="C413" s="4" t="s">
        <v>32</v>
      </c>
      <c r="D413" s="4">
        <v>40908</v>
      </c>
      <c r="E413" s="4">
        <v>1.02</v>
      </c>
      <c r="F413" s="4">
        <v>1.47</v>
      </c>
      <c r="G413" s="4">
        <v>1.19</v>
      </c>
      <c r="H413" s="4">
        <v>19.600000000000001</v>
      </c>
      <c r="I413" s="4">
        <v>11.92</v>
      </c>
      <c r="J413" s="4">
        <v>16.71</v>
      </c>
      <c r="K413" s="4">
        <v>126.9</v>
      </c>
      <c r="L413" s="4">
        <v>43.62</v>
      </c>
      <c r="M413" s="4">
        <v>84.32</v>
      </c>
      <c r="N413" s="4">
        <v>45.12</v>
      </c>
      <c r="O413" s="4">
        <v>36.78</v>
      </c>
      <c r="P413" s="4">
        <v>86.87</v>
      </c>
      <c r="Q413" s="4">
        <v>46.49</v>
      </c>
      <c r="R413" s="4">
        <v>37.89</v>
      </c>
      <c r="S413" s="4">
        <v>6</v>
      </c>
      <c r="T413" s="4">
        <v>6</v>
      </c>
      <c r="U413" s="4">
        <v>0</v>
      </c>
      <c r="V413" s="3">
        <v>102477.06200000001</v>
      </c>
      <c r="W413" s="3" t="s">
        <v>207</v>
      </c>
      <c r="X413" s="4"/>
      <c r="Y413" s="4"/>
      <c r="Z413" s="4"/>
      <c r="AA413" s="4"/>
    </row>
    <row r="414" spans="1:27" ht="14.25" customHeight="1" x14ac:dyDescent="0.35">
      <c r="A414" s="4" t="s">
        <v>140</v>
      </c>
      <c r="B414" s="4" t="s">
        <v>89</v>
      </c>
      <c r="C414" s="4" t="s">
        <v>32</v>
      </c>
      <c r="D414" s="4">
        <v>40999</v>
      </c>
      <c r="E414" s="4">
        <v>1.04</v>
      </c>
      <c r="F414" s="4">
        <v>1.47</v>
      </c>
      <c r="G414" s="4">
        <v>1.21</v>
      </c>
      <c r="H414" s="4">
        <v>18.07</v>
      </c>
      <c r="I414" s="4">
        <v>12.83</v>
      </c>
      <c r="J414" s="4">
        <v>15.24</v>
      </c>
      <c r="K414" s="4">
        <v>128.9</v>
      </c>
      <c r="L414" s="4">
        <v>43.98</v>
      </c>
      <c r="M414" s="4">
        <v>82.23</v>
      </c>
      <c r="N414" s="4">
        <v>43.93</v>
      </c>
      <c r="O414" s="4">
        <v>36.17</v>
      </c>
      <c r="P414" s="4">
        <v>87.17</v>
      </c>
      <c r="Q414" s="4">
        <v>46.57</v>
      </c>
      <c r="R414" s="4">
        <v>38.340000000000003</v>
      </c>
      <c r="S414" s="4">
        <v>6</v>
      </c>
      <c r="T414" s="4">
        <v>6</v>
      </c>
      <c r="U414" s="4">
        <v>0</v>
      </c>
      <c r="V414" s="3">
        <v>99689.22</v>
      </c>
      <c r="W414" s="3" t="s">
        <v>207</v>
      </c>
      <c r="X414" s="4"/>
      <c r="Y414" s="4"/>
      <c r="Z414" s="4"/>
      <c r="AA414" s="4"/>
    </row>
    <row r="415" spans="1:27" ht="14.25" customHeight="1" x14ac:dyDescent="0.35">
      <c r="A415" s="4" t="s">
        <v>140</v>
      </c>
      <c r="B415" s="4" t="s">
        <v>90</v>
      </c>
      <c r="C415" s="4" t="s">
        <v>32</v>
      </c>
      <c r="D415" s="4">
        <v>41090</v>
      </c>
      <c r="E415" s="4">
        <v>1.1000000000000001</v>
      </c>
      <c r="F415" s="4">
        <v>1.57</v>
      </c>
      <c r="G415" s="4">
        <v>1.28</v>
      </c>
      <c r="H415" s="4">
        <v>19.39</v>
      </c>
      <c r="I415" s="4">
        <v>13.22</v>
      </c>
      <c r="J415" s="4">
        <v>16.579999999999998</v>
      </c>
      <c r="K415" s="4">
        <v>130</v>
      </c>
      <c r="L415" s="4">
        <v>42.11</v>
      </c>
      <c r="M415" s="4">
        <v>90.63</v>
      </c>
      <c r="N415" s="4">
        <v>46.07</v>
      </c>
      <c r="O415" s="4">
        <v>38.159999999999997</v>
      </c>
      <c r="P415" s="4">
        <v>96.71</v>
      </c>
      <c r="Q415" s="4">
        <v>49.16</v>
      </c>
      <c r="R415" s="4">
        <v>40.72</v>
      </c>
      <c r="S415" s="4">
        <v>6</v>
      </c>
      <c r="T415" s="4">
        <v>6</v>
      </c>
      <c r="U415" s="4">
        <v>0</v>
      </c>
      <c r="V415" s="3">
        <v>89273.652000000002</v>
      </c>
      <c r="W415" s="3" t="s">
        <v>207</v>
      </c>
      <c r="X415" s="4"/>
      <c r="Y415" s="4"/>
      <c r="Z415" s="4"/>
      <c r="AA415" s="4"/>
    </row>
    <row r="416" spans="1:27" ht="14.25" customHeight="1" x14ac:dyDescent="0.35">
      <c r="A416" s="4" t="s">
        <v>140</v>
      </c>
      <c r="B416" s="4" t="s">
        <v>91</v>
      </c>
      <c r="C416" s="4" t="s">
        <v>32</v>
      </c>
      <c r="D416" s="4">
        <v>41182</v>
      </c>
      <c r="E416" s="4">
        <v>1.1100000000000001</v>
      </c>
      <c r="F416" s="4">
        <v>1.56</v>
      </c>
      <c r="G416" s="4">
        <v>1.3</v>
      </c>
      <c r="H416" s="4">
        <v>20.76</v>
      </c>
      <c r="I416" s="4">
        <v>13.78</v>
      </c>
      <c r="J416" s="4">
        <v>17.850000000000001</v>
      </c>
      <c r="K416" s="4">
        <v>128.1</v>
      </c>
      <c r="L416" s="4">
        <v>41.05</v>
      </c>
      <c r="M416" s="4">
        <v>91.85</v>
      </c>
      <c r="N416" s="4">
        <v>46.97</v>
      </c>
      <c r="O416" s="4">
        <v>37.700000000000003</v>
      </c>
      <c r="P416" s="4">
        <v>95.53</v>
      </c>
      <c r="Q416" s="4">
        <v>48.86</v>
      </c>
      <c r="R416" s="4">
        <v>39.21</v>
      </c>
      <c r="S416" s="4">
        <v>6</v>
      </c>
      <c r="T416" s="4">
        <v>6</v>
      </c>
      <c r="U416" s="4">
        <v>0</v>
      </c>
      <c r="V416" s="3">
        <v>92117</v>
      </c>
      <c r="W416" s="3" t="s">
        <v>207</v>
      </c>
      <c r="X416" s="4"/>
      <c r="Y416" s="4"/>
      <c r="Z416" s="4"/>
      <c r="AA416" s="4"/>
    </row>
    <row r="417" spans="1:27" ht="14.25" customHeight="1" x14ac:dyDescent="0.35">
      <c r="A417" s="4" t="s">
        <v>140</v>
      </c>
      <c r="B417" s="4" t="s">
        <v>113</v>
      </c>
      <c r="C417" s="4" t="s">
        <v>32</v>
      </c>
      <c r="D417" s="4">
        <v>41274</v>
      </c>
      <c r="E417" s="4">
        <v>1.1200000000000001</v>
      </c>
      <c r="F417" s="4">
        <v>1.58</v>
      </c>
      <c r="G417" s="4">
        <v>1.31</v>
      </c>
      <c r="H417" s="4">
        <v>19.940000000000001</v>
      </c>
      <c r="I417" s="4">
        <v>11.51</v>
      </c>
      <c r="J417" s="4">
        <v>16.96</v>
      </c>
      <c r="K417" s="4">
        <v>129.6</v>
      </c>
      <c r="L417" s="4">
        <v>43.22</v>
      </c>
      <c r="M417" s="4">
        <v>89.14</v>
      </c>
      <c r="N417" s="4">
        <v>47.13</v>
      </c>
      <c r="O417" s="4">
        <v>38.520000000000003</v>
      </c>
      <c r="P417" s="4">
        <v>89.14</v>
      </c>
      <c r="Q417" s="4">
        <v>47.13</v>
      </c>
      <c r="R417" s="4">
        <v>38.520000000000003</v>
      </c>
      <c r="S417" s="4">
        <v>6</v>
      </c>
      <c r="T417" s="4">
        <v>6</v>
      </c>
      <c r="U417" s="4">
        <v>0</v>
      </c>
      <c r="V417" s="3">
        <v>88448.167000000001</v>
      </c>
      <c r="W417" s="3" t="s">
        <v>207</v>
      </c>
      <c r="X417" s="4"/>
      <c r="Y417" s="4"/>
      <c r="Z417" s="4"/>
      <c r="AA417" s="4"/>
    </row>
    <row r="418" spans="1:27" ht="14.25" customHeight="1" x14ac:dyDescent="0.35">
      <c r="A418" s="4" t="s">
        <v>140</v>
      </c>
      <c r="B418" s="4" t="s">
        <v>114</v>
      </c>
      <c r="C418" s="4" t="s">
        <v>32</v>
      </c>
      <c r="D418" s="4">
        <v>41364</v>
      </c>
      <c r="E418" s="4">
        <v>1.08</v>
      </c>
      <c r="F418" s="4">
        <v>1.49</v>
      </c>
      <c r="G418" s="4">
        <v>1.27</v>
      </c>
      <c r="H418" s="4">
        <v>18.27</v>
      </c>
      <c r="I418" s="4">
        <v>12.63</v>
      </c>
      <c r="J418" s="4">
        <v>15.22</v>
      </c>
      <c r="K418" s="4">
        <v>128.1</v>
      </c>
      <c r="L418" s="4">
        <v>44.63</v>
      </c>
      <c r="M418" s="4">
        <v>84.04</v>
      </c>
      <c r="N418" s="4">
        <v>45.66</v>
      </c>
      <c r="O418" s="4">
        <v>37.5</v>
      </c>
      <c r="P418" s="4">
        <v>84.04</v>
      </c>
      <c r="Q418" s="4">
        <v>45.66</v>
      </c>
      <c r="R418" s="4">
        <v>37.5</v>
      </c>
      <c r="S418" s="4">
        <v>6</v>
      </c>
      <c r="T418" s="4">
        <v>6</v>
      </c>
      <c r="U418" s="4">
        <v>0</v>
      </c>
      <c r="V418" s="3">
        <v>99939.225000000006</v>
      </c>
      <c r="W418" s="3" t="s">
        <v>207</v>
      </c>
      <c r="X418" s="4"/>
      <c r="Y418" s="4"/>
      <c r="Z418" s="4"/>
      <c r="AA418" s="4"/>
    </row>
    <row r="419" spans="1:27" ht="14.25" customHeight="1" x14ac:dyDescent="0.35">
      <c r="A419" s="4" t="s">
        <v>140</v>
      </c>
      <c r="B419" s="4" t="s">
        <v>115</v>
      </c>
      <c r="C419" s="4" t="s">
        <v>32</v>
      </c>
      <c r="D419" s="4">
        <v>41455</v>
      </c>
      <c r="E419" s="4">
        <v>1.0900000000000001</v>
      </c>
      <c r="F419" s="4">
        <v>1.55</v>
      </c>
      <c r="G419" s="4">
        <v>1.28</v>
      </c>
      <c r="H419" s="4">
        <v>19.940000000000001</v>
      </c>
      <c r="I419" s="4">
        <v>14.44</v>
      </c>
      <c r="J419" s="4">
        <v>16.93</v>
      </c>
      <c r="K419" s="4">
        <v>129.80000000000001</v>
      </c>
      <c r="L419" s="4">
        <v>44.03</v>
      </c>
      <c r="M419" s="4">
        <v>88.13</v>
      </c>
      <c r="N419" s="4">
        <v>46.85</v>
      </c>
      <c r="O419" s="4">
        <v>38.81</v>
      </c>
      <c r="P419" s="4">
        <v>88.13</v>
      </c>
      <c r="Q419" s="4">
        <v>46.85</v>
      </c>
      <c r="R419" s="4">
        <v>38.81</v>
      </c>
      <c r="S419" s="4">
        <v>6</v>
      </c>
      <c r="T419" s="4">
        <v>6</v>
      </c>
      <c r="U419" s="4">
        <v>0</v>
      </c>
      <c r="V419" s="3">
        <v>98960.4</v>
      </c>
      <c r="W419" s="3" t="s">
        <v>207</v>
      </c>
      <c r="X419" s="4"/>
      <c r="Y419" s="4"/>
      <c r="Z419" s="4"/>
      <c r="AA419" s="4"/>
    </row>
    <row r="420" spans="1:27" ht="14.25" customHeight="1" x14ac:dyDescent="0.35">
      <c r="A420" s="4" t="s">
        <v>140</v>
      </c>
      <c r="B420" s="4" t="s">
        <v>116</v>
      </c>
      <c r="C420" s="4" t="s">
        <v>32</v>
      </c>
      <c r="D420" s="4">
        <v>41547</v>
      </c>
      <c r="E420" s="4">
        <v>1.06</v>
      </c>
      <c r="F420" s="4">
        <v>1.54</v>
      </c>
      <c r="G420" s="4">
        <v>1.25</v>
      </c>
      <c r="H420" s="4">
        <v>21.54</v>
      </c>
      <c r="I420" s="4">
        <v>15.29</v>
      </c>
      <c r="J420" s="4">
        <v>18.52</v>
      </c>
      <c r="K420" s="4">
        <v>130.5</v>
      </c>
      <c r="L420" s="4">
        <v>42.66</v>
      </c>
      <c r="M420" s="4">
        <v>88.94</v>
      </c>
      <c r="N420" s="4">
        <v>47.07</v>
      </c>
      <c r="O420" s="4">
        <v>37.94</v>
      </c>
      <c r="P420" s="4">
        <v>88.94</v>
      </c>
      <c r="Q420" s="4">
        <v>47.07</v>
      </c>
      <c r="R420" s="4">
        <v>37.94</v>
      </c>
      <c r="S420" s="4">
        <v>6</v>
      </c>
      <c r="T420" s="4">
        <v>6</v>
      </c>
      <c r="U420" s="4">
        <v>0</v>
      </c>
      <c r="V420" s="3">
        <v>95728.95</v>
      </c>
      <c r="W420" s="3" t="s">
        <v>207</v>
      </c>
      <c r="X420" s="4"/>
      <c r="Y420" s="4"/>
      <c r="Z420" s="4"/>
      <c r="AA420" s="4"/>
    </row>
    <row r="421" spans="1:27" ht="14.25" customHeight="1" x14ac:dyDescent="0.35">
      <c r="A421" s="4" t="s">
        <v>140</v>
      </c>
      <c r="B421" s="4" t="s">
        <v>92</v>
      </c>
      <c r="C421" s="4" t="s">
        <v>32</v>
      </c>
      <c r="D421" s="4">
        <v>41639</v>
      </c>
      <c r="E421" s="4">
        <v>1.0900000000000001</v>
      </c>
      <c r="F421" s="4">
        <v>1.61</v>
      </c>
      <c r="G421" s="4">
        <v>1.29</v>
      </c>
      <c r="H421" s="4">
        <v>19.54</v>
      </c>
      <c r="I421" s="4">
        <v>12.07</v>
      </c>
      <c r="J421" s="4">
        <v>16.48</v>
      </c>
      <c r="K421" s="4">
        <v>133.5</v>
      </c>
      <c r="L421" s="4">
        <v>43.71</v>
      </c>
      <c r="M421" s="4">
        <v>88.26</v>
      </c>
      <c r="N421" s="4">
        <v>46.88</v>
      </c>
      <c r="O421" s="4">
        <v>38.58</v>
      </c>
      <c r="P421" s="4">
        <v>88.26</v>
      </c>
      <c r="Q421" s="4">
        <v>46.88</v>
      </c>
      <c r="R421" s="4">
        <v>38.58</v>
      </c>
      <c r="S421" s="4">
        <v>6</v>
      </c>
      <c r="T421" s="4">
        <v>6</v>
      </c>
      <c r="U421" s="4">
        <v>0</v>
      </c>
      <c r="V421" s="3">
        <v>96098.512000000002</v>
      </c>
      <c r="W421" s="3" t="s">
        <v>207</v>
      </c>
      <c r="X421" s="4"/>
      <c r="Y421" s="4"/>
      <c r="Z421" s="4"/>
      <c r="AA421" s="4"/>
    </row>
    <row r="422" spans="1:27" ht="14.25" customHeight="1" x14ac:dyDescent="0.35">
      <c r="A422" s="4" t="s">
        <v>140</v>
      </c>
      <c r="B422" s="4" t="s">
        <v>93</v>
      </c>
      <c r="C422" s="4" t="s">
        <v>32</v>
      </c>
      <c r="D422" s="4">
        <v>41729</v>
      </c>
      <c r="E422" s="4">
        <v>1.08</v>
      </c>
      <c r="F422" s="4">
        <v>1.59</v>
      </c>
      <c r="G422" s="4">
        <v>1.28</v>
      </c>
      <c r="H422" s="4">
        <v>17.32</v>
      </c>
      <c r="I422" s="4">
        <v>12.8</v>
      </c>
      <c r="J422" s="4">
        <v>14.29</v>
      </c>
      <c r="K422" s="4">
        <v>135.5</v>
      </c>
      <c r="L422" s="4">
        <v>44.4</v>
      </c>
      <c r="M422" s="4">
        <v>85.62</v>
      </c>
      <c r="N422" s="4">
        <v>45.97</v>
      </c>
      <c r="O422" s="4">
        <v>38.01</v>
      </c>
      <c r="P422" s="4">
        <v>86.25</v>
      </c>
      <c r="Q422" s="4">
        <v>46.31</v>
      </c>
      <c r="R422" s="4">
        <v>38.29</v>
      </c>
      <c r="S422" s="4">
        <v>6</v>
      </c>
      <c r="T422" s="4">
        <v>6</v>
      </c>
      <c r="U422" s="4">
        <v>0</v>
      </c>
      <c r="V422" s="3">
        <v>96892.851999999999</v>
      </c>
      <c r="W422" s="3" t="s">
        <v>207</v>
      </c>
      <c r="X422" s="4"/>
      <c r="Y422" s="4"/>
      <c r="Z422" s="4"/>
      <c r="AA422" s="4"/>
    </row>
    <row r="423" spans="1:27" ht="14.25" customHeight="1" x14ac:dyDescent="0.35">
      <c r="A423" s="4" t="s">
        <v>140</v>
      </c>
      <c r="B423" s="4" t="s">
        <v>94</v>
      </c>
      <c r="C423" s="4" t="s">
        <v>32</v>
      </c>
      <c r="D423" s="4">
        <v>41820</v>
      </c>
      <c r="E423" s="4">
        <v>1.1299999999999999</v>
      </c>
      <c r="F423" s="4">
        <v>1.77</v>
      </c>
      <c r="G423" s="4">
        <v>1.35</v>
      </c>
      <c r="H423" s="4">
        <v>18.87</v>
      </c>
      <c r="I423" s="4">
        <v>14.2</v>
      </c>
      <c r="J423" s="4">
        <v>15.87</v>
      </c>
      <c r="K423" s="4">
        <v>137.9</v>
      </c>
      <c r="L423" s="4">
        <v>42.76</v>
      </c>
      <c r="M423" s="4">
        <v>92.18</v>
      </c>
      <c r="N423" s="4">
        <v>47.15</v>
      </c>
      <c r="O423" s="4">
        <v>39.42</v>
      </c>
      <c r="P423" s="4">
        <v>95.52</v>
      </c>
      <c r="Q423" s="4">
        <v>48.85</v>
      </c>
      <c r="R423" s="4">
        <v>40.840000000000003</v>
      </c>
      <c r="S423" s="4">
        <v>6</v>
      </c>
      <c r="T423" s="4">
        <v>6</v>
      </c>
      <c r="U423" s="4">
        <v>0</v>
      </c>
      <c r="V423" s="3">
        <v>98916.606</v>
      </c>
      <c r="W423" s="3" t="s">
        <v>207</v>
      </c>
      <c r="X423" s="4"/>
      <c r="Y423" s="4"/>
      <c r="Z423" s="4"/>
      <c r="AA423" s="4"/>
    </row>
    <row r="424" spans="1:27" ht="14.25" customHeight="1" x14ac:dyDescent="0.35">
      <c r="A424" s="4" t="s">
        <v>140</v>
      </c>
      <c r="B424" s="4" t="s">
        <v>95</v>
      </c>
      <c r="C424" s="4" t="s">
        <v>32</v>
      </c>
      <c r="D424" s="4">
        <v>41912</v>
      </c>
      <c r="E424" s="4">
        <v>1.18</v>
      </c>
      <c r="F424" s="4">
        <v>1.8</v>
      </c>
      <c r="G424" s="4">
        <v>1.42</v>
      </c>
      <c r="H424" s="4">
        <v>16.649999999999999</v>
      </c>
      <c r="I424" s="4">
        <v>11.93</v>
      </c>
      <c r="J424" s="4">
        <v>13.88</v>
      </c>
      <c r="K424" s="4">
        <v>149.30000000000001</v>
      </c>
      <c r="L424" s="4">
        <v>37.83</v>
      </c>
      <c r="M424" s="4">
        <v>106.54</v>
      </c>
      <c r="N424" s="4">
        <v>50.48</v>
      </c>
      <c r="O424" s="4">
        <v>40.299999999999997</v>
      </c>
      <c r="P424" s="4">
        <v>111.04</v>
      </c>
      <c r="Q424" s="4">
        <v>52.62</v>
      </c>
      <c r="R424" s="4">
        <v>42</v>
      </c>
      <c r="S424" s="4">
        <v>6</v>
      </c>
      <c r="T424" s="4">
        <v>6</v>
      </c>
      <c r="U424" s="4">
        <v>0</v>
      </c>
      <c r="V424" s="3">
        <v>92269.092000000004</v>
      </c>
      <c r="W424" s="3" t="s">
        <v>207</v>
      </c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96</v>
      </c>
      <c r="C425" s="4" t="s">
        <v>32</v>
      </c>
      <c r="D425" s="4">
        <v>42004</v>
      </c>
      <c r="E425" s="4">
        <v>1.34</v>
      </c>
      <c r="F425" s="4">
        <v>1.88</v>
      </c>
      <c r="G425" s="4">
        <v>1.62</v>
      </c>
      <c r="H425" s="4">
        <v>14.61</v>
      </c>
      <c r="I425" s="4">
        <v>9.1999999999999993</v>
      </c>
      <c r="J425" s="4">
        <v>11.85</v>
      </c>
      <c r="K425" s="4">
        <v>147.80000000000001</v>
      </c>
      <c r="L425" s="4">
        <v>37.549999999999997</v>
      </c>
      <c r="M425" s="4">
        <v>116.2</v>
      </c>
      <c r="N425" s="4">
        <v>53.75</v>
      </c>
      <c r="O425" s="4">
        <v>43.64</v>
      </c>
      <c r="P425" s="4">
        <v>116.2</v>
      </c>
      <c r="Q425" s="4">
        <v>53.75</v>
      </c>
      <c r="R425" s="4">
        <v>43.64</v>
      </c>
      <c r="S425" s="4">
        <v>6</v>
      </c>
      <c r="T425" s="4">
        <v>6</v>
      </c>
      <c r="U425" s="4">
        <v>0</v>
      </c>
      <c r="V425" s="3">
        <v>90223.73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97</v>
      </c>
      <c r="C426" s="4" t="s">
        <v>32</v>
      </c>
      <c r="D426" s="4">
        <v>42094</v>
      </c>
      <c r="E426" s="4">
        <v>1.4</v>
      </c>
      <c r="F426" s="4">
        <v>1.93</v>
      </c>
      <c r="G426" s="4">
        <v>1.71</v>
      </c>
      <c r="H426" s="4">
        <v>12.03</v>
      </c>
      <c r="I426" s="4">
        <v>9.1999999999999993</v>
      </c>
      <c r="J426" s="4">
        <v>9.41</v>
      </c>
      <c r="K426" s="4">
        <v>147.30000000000001</v>
      </c>
      <c r="L426" s="4">
        <v>35.46</v>
      </c>
      <c r="M426" s="4">
        <v>125.33</v>
      </c>
      <c r="N426" s="4">
        <v>55.62</v>
      </c>
      <c r="O426" s="4">
        <v>44.45</v>
      </c>
      <c r="P426" s="4">
        <v>125.33</v>
      </c>
      <c r="Q426" s="4">
        <v>55.62</v>
      </c>
      <c r="R426" s="4">
        <v>44.45</v>
      </c>
      <c r="S426" s="4">
        <v>6</v>
      </c>
      <c r="T426" s="4">
        <v>7</v>
      </c>
      <c r="U426" s="4">
        <v>0</v>
      </c>
      <c r="V426" s="3">
        <v>93396.24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98</v>
      </c>
      <c r="C427" s="4" t="s">
        <v>25</v>
      </c>
      <c r="D427" s="4">
        <v>42185</v>
      </c>
      <c r="E427" s="4">
        <v>1.61</v>
      </c>
      <c r="F427" s="4">
        <v>2.54</v>
      </c>
      <c r="G427" s="4">
        <v>1.97</v>
      </c>
      <c r="H427" s="4">
        <v>15.02</v>
      </c>
      <c r="I427" s="4">
        <v>12.06</v>
      </c>
      <c r="J427" s="4">
        <v>12.39</v>
      </c>
      <c r="K427" s="4">
        <v>149.19999999999999</v>
      </c>
      <c r="L427" s="4">
        <v>30.22</v>
      </c>
      <c r="M427" s="4">
        <v>169.51</v>
      </c>
      <c r="N427" s="4">
        <v>62.9</v>
      </c>
      <c r="O427" s="4">
        <v>51.22</v>
      </c>
      <c r="P427" s="4">
        <v>169.51</v>
      </c>
      <c r="Q427" s="4">
        <v>62.9</v>
      </c>
      <c r="R427" s="4">
        <v>51.22</v>
      </c>
      <c r="S427" s="4">
        <v>7</v>
      </c>
      <c r="T427" s="4">
        <v>8</v>
      </c>
      <c r="U427" s="4">
        <v>-1</v>
      </c>
      <c r="V427" s="3">
        <v>89536.926000000007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99</v>
      </c>
      <c r="C428" s="4" t="s">
        <v>33</v>
      </c>
      <c r="D428" s="4">
        <v>42277</v>
      </c>
      <c r="E428" s="4">
        <v>1.81</v>
      </c>
      <c r="F428" s="4">
        <v>2.56</v>
      </c>
      <c r="G428" s="4">
        <v>2.21</v>
      </c>
      <c r="H428" s="4">
        <v>15.03</v>
      </c>
      <c r="I428" s="4">
        <v>12.28</v>
      </c>
      <c r="J428" s="4">
        <v>12.62</v>
      </c>
      <c r="K428" s="4">
        <v>160.9</v>
      </c>
      <c r="L428" s="4">
        <v>25.21</v>
      </c>
      <c r="M428" s="4">
        <v>216.5</v>
      </c>
      <c r="N428" s="4">
        <v>68.400000000000006</v>
      </c>
      <c r="O428" s="4">
        <v>54.58</v>
      </c>
      <c r="P428" s="4">
        <v>216.5</v>
      </c>
      <c r="Q428" s="4">
        <v>68.400000000000006</v>
      </c>
      <c r="R428" s="4">
        <v>54.58</v>
      </c>
      <c r="S428" s="4">
        <v>8</v>
      </c>
      <c r="T428" s="4">
        <v>8</v>
      </c>
      <c r="U428" s="4">
        <v>-1</v>
      </c>
      <c r="V428" s="3">
        <v>90470.245999999999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100</v>
      </c>
      <c r="C429" s="4" t="s">
        <v>33</v>
      </c>
      <c r="D429" s="4">
        <v>42369</v>
      </c>
      <c r="E429" s="4">
        <v>1.89</v>
      </c>
      <c r="F429" s="4">
        <v>3.38</v>
      </c>
      <c r="G429" s="4">
        <v>2.2999999999999998</v>
      </c>
      <c r="H429" s="4">
        <v>12.55</v>
      </c>
      <c r="I429" s="4">
        <v>9.16</v>
      </c>
      <c r="J429" s="4">
        <v>10.39</v>
      </c>
      <c r="K429" s="4">
        <v>180.9</v>
      </c>
      <c r="L429" s="4">
        <v>18.68</v>
      </c>
      <c r="M429" s="4">
        <v>340.33</v>
      </c>
      <c r="N429" s="4">
        <v>77.290000000000006</v>
      </c>
      <c r="O429" s="4">
        <v>63.58</v>
      </c>
      <c r="P429" s="4">
        <v>340.33</v>
      </c>
      <c r="Q429" s="4">
        <v>77.290000000000006</v>
      </c>
      <c r="R429" s="4">
        <v>63.58</v>
      </c>
      <c r="S429" s="4">
        <v>8</v>
      </c>
      <c r="T429" s="4">
        <v>8</v>
      </c>
      <c r="U429" s="4">
        <v>0</v>
      </c>
      <c r="V429" s="3">
        <v>107129.352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101</v>
      </c>
      <c r="C430" s="4" t="s">
        <v>33</v>
      </c>
      <c r="D430" s="4">
        <v>42460</v>
      </c>
      <c r="E430" s="4">
        <v>2.2000000000000002</v>
      </c>
      <c r="F430" s="4">
        <v>3.1</v>
      </c>
      <c r="G430" s="4">
        <v>2.66</v>
      </c>
      <c r="H430" s="4">
        <v>9.91</v>
      </c>
      <c r="I430" s="4">
        <v>8.06</v>
      </c>
      <c r="J430" s="4">
        <v>8.16</v>
      </c>
      <c r="K430" s="4">
        <v>218.3</v>
      </c>
      <c r="L430" s="4">
        <v>11.43</v>
      </c>
      <c r="M430" s="4">
        <v>604.52</v>
      </c>
      <c r="N430" s="4">
        <v>85.81</v>
      </c>
      <c r="O430" s="4">
        <v>69.099999999999994</v>
      </c>
      <c r="P430" s="4">
        <v>604.52</v>
      </c>
      <c r="Q430" s="4">
        <v>85.81</v>
      </c>
      <c r="R430" s="4">
        <v>69.099999999999994</v>
      </c>
      <c r="S430" s="4">
        <v>8</v>
      </c>
      <c r="T430" s="4">
        <v>8</v>
      </c>
      <c r="U430" s="4">
        <v>0</v>
      </c>
      <c r="V430" s="3">
        <v>110321.90399999999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141</v>
      </c>
      <c r="B431" s="4" t="s">
        <v>73</v>
      </c>
      <c r="C431" s="4" t="s">
        <v>33</v>
      </c>
      <c r="D431" s="4">
        <v>38442</v>
      </c>
      <c r="E431" s="4">
        <v>1.52</v>
      </c>
      <c r="F431" s="4">
        <v>2.41</v>
      </c>
      <c r="G431" s="4">
        <v>2.0299999999999998</v>
      </c>
      <c r="H431" s="4">
        <v>13.65</v>
      </c>
      <c r="I431" s="4">
        <v>10.83</v>
      </c>
      <c r="J431" s="4">
        <v>10.130000000000001</v>
      </c>
      <c r="K431" s="4">
        <v>89.8</v>
      </c>
      <c r="L431" s="4">
        <v>53.75</v>
      </c>
      <c r="M431" s="4">
        <v>55.71</v>
      </c>
      <c r="N431" s="4">
        <v>35.01</v>
      </c>
      <c r="O431" s="4">
        <v>29.94</v>
      </c>
      <c r="P431" s="4">
        <v>59.15</v>
      </c>
      <c r="Q431" s="4">
        <v>37.17</v>
      </c>
      <c r="R431" s="4">
        <v>31.79</v>
      </c>
      <c r="S431" s="4">
        <v>8</v>
      </c>
      <c r="T431" s="4">
        <v>8</v>
      </c>
      <c r="U431" s="4">
        <v>0</v>
      </c>
      <c r="V431" s="3">
        <v>223.29599999999999</v>
      </c>
      <c r="W431" s="3" t="s">
        <v>142</v>
      </c>
      <c r="X431" s="4"/>
      <c r="Y431" s="4"/>
      <c r="Z431" s="4"/>
      <c r="AA431" s="4"/>
    </row>
    <row r="432" spans="1:27" ht="14.25" customHeight="1" x14ac:dyDescent="0.35">
      <c r="A432" s="4" t="s">
        <v>141</v>
      </c>
      <c r="B432" s="4" t="s">
        <v>122</v>
      </c>
      <c r="C432" s="4" t="s">
        <v>33</v>
      </c>
      <c r="D432" s="4">
        <v>38533</v>
      </c>
      <c r="E432" s="4">
        <v>1.43</v>
      </c>
      <c r="F432" s="4">
        <v>2.35</v>
      </c>
      <c r="G432" s="4">
        <v>1.92</v>
      </c>
      <c r="H432" s="4">
        <v>14.99</v>
      </c>
      <c r="I432" s="4">
        <v>10.74</v>
      </c>
      <c r="J432" s="4">
        <v>11.51</v>
      </c>
      <c r="K432" s="4">
        <v>88.3</v>
      </c>
      <c r="L432" s="4">
        <v>53.23</v>
      </c>
      <c r="M432" s="4">
        <v>54.06</v>
      </c>
      <c r="N432" s="4">
        <v>33.880000000000003</v>
      </c>
      <c r="O432" s="4">
        <v>28.78</v>
      </c>
      <c r="P432" s="4">
        <v>59.59</v>
      </c>
      <c r="Q432" s="4">
        <v>37.340000000000003</v>
      </c>
      <c r="R432" s="4">
        <v>31.72</v>
      </c>
      <c r="S432" s="4">
        <v>8</v>
      </c>
      <c r="T432" s="4">
        <v>8</v>
      </c>
      <c r="U432" s="4">
        <v>0</v>
      </c>
      <c r="V432" s="3">
        <v>230.0009</v>
      </c>
      <c r="W432" s="3" t="s">
        <v>142</v>
      </c>
      <c r="X432" s="4"/>
      <c r="Y432" s="4"/>
      <c r="Z432" s="4"/>
      <c r="AA432" s="4"/>
    </row>
    <row r="433" spans="1:27" ht="14.25" customHeight="1" x14ac:dyDescent="0.35">
      <c r="A433" s="4" t="s">
        <v>141</v>
      </c>
      <c r="B433" s="4" t="s">
        <v>123</v>
      </c>
      <c r="C433" s="4" t="s">
        <v>33</v>
      </c>
      <c r="D433" s="4">
        <v>38625</v>
      </c>
      <c r="E433" s="4">
        <v>1.1599999999999999</v>
      </c>
      <c r="F433" s="4">
        <v>2.1800000000000002</v>
      </c>
      <c r="G433" s="4">
        <v>1.56</v>
      </c>
      <c r="H433" s="4">
        <v>16.97</v>
      </c>
      <c r="I433" s="4">
        <v>12.48</v>
      </c>
      <c r="J433" s="4">
        <v>13.39</v>
      </c>
      <c r="K433" s="4">
        <v>86.6</v>
      </c>
      <c r="L433" s="4">
        <v>52.13</v>
      </c>
      <c r="M433" s="4">
        <v>50.63</v>
      </c>
      <c r="N433" s="4">
        <v>32.549999999999997</v>
      </c>
      <c r="O433" s="4">
        <v>26.4</v>
      </c>
      <c r="P433" s="4">
        <v>55.56</v>
      </c>
      <c r="Q433" s="4">
        <v>35.72</v>
      </c>
      <c r="R433" s="4">
        <v>28.97</v>
      </c>
      <c r="S433" s="4">
        <v>8</v>
      </c>
      <c r="T433" s="4">
        <v>8</v>
      </c>
      <c r="U433" s="4">
        <v>0</v>
      </c>
      <c r="V433" s="3">
        <v>227.5438</v>
      </c>
      <c r="W433" s="3" t="s">
        <v>142</v>
      </c>
      <c r="X433" s="4"/>
      <c r="Y433" s="4"/>
      <c r="Z433" s="4"/>
      <c r="AA433" s="4"/>
    </row>
    <row r="434" spans="1:27" ht="14.25" customHeight="1" x14ac:dyDescent="0.35">
      <c r="A434" s="4" t="s">
        <v>141</v>
      </c>
      <c r="B434" s="4" t="s">
        <v>124</v>
      </c>
      <c r="C434" s="4" t="s">
        <v>33</v>
      </c>
      <c r="D434" s="4">
        <v>38717</v>
      </c>
      <c r="E434" s="4">
        <v>1.1200000000000001</v>
      </c>
      <c r="F434" s="4">
        <v>2.54</v>
      </c>
      <c r="G434" s="4">
        <v>1.47</v>
      </c>
      <c r="H434" s="4">
        <v>13.39</v>
      </c>
      <c r="I434" s="4">
        <v>7.37</v>
      </c>
      <c r="J434" s="4">
        <v>9.92</v>
      </c>
      <c r="K434" s="4">
        <v>91.4</v>
      </c>
      <c r="L434" s="4">
        <v>50.51</v>
      </c>
      <c r="M434" s="4">
        <v>59.01</v>
      </c>
      <c r="N434" s="4">
        <v>35.340000000000003</v>
      </c>
      <c r="O434" s="4">
        <v>29.8</v>
      </c>
      <c r="P434" s="4">
        <v>66.95</v>
      </c>
      <c r="Q434" s="4">
        <v>40.1</v>
      </c>
      <c r="R434" s="4">
        <v>33.81</v>
      </c>
      <c r="S434" s="4">
        <v>8</v>
      </c>
      <c r="T434" s="4">
        <v>8</v>
      </c>
      <c r="U434" s="4">
        <v>0</v>
      </c>
      <c r="V434" s="3">
        <v>231.14349999999999</v>
      </c>
      <c r="W434" s="3" t="s">
        <v>142</v>
      </c>
      <c r="X434" s="4"/>
      <c r="Y434" s="4"/>
      <c r="Z434" s="4"/>
      <c r="AA434" s="4"/>
    </row>
    <row r="435" spans="1:27" ht="14.25" customHeight="1" x14ac:dyDescent="0.35">
      <c r="A435" s="4" t="s">
        <v>141</v>
      </c>
      <c r="B435" s="4" t="s">
        <v>125</v>
      </c>
      <c r="C435" s="4" t="s">
        <v>33</v>
      </c>
      <c r="D435" s="4">
        <v>38807</v>
      </c>
      <c r="E435" s="4">
        <v>1.1499999999999999</v>
      </c>
      <c r="F435" s="4">
        <v>2.4300000000000002</v>
      </c>
      <c r="G435" s="4">
        <v>1.5</v>
      </c>
      <c r="H435" s="4">
        <v>12.74</v>
      </c>
      <c r="I435" s="4">
        <v>9.6</v>
      </c>
      <c r="J435" s="4">
        <v>9.75</v>
      </c>
      <c r="K435" s="4">
        <v>102.3</v>
      </c>
      <c r="L435" s="4">
        <v>51.24</v>
      </c>
      <c r="M435" s="4">
        <v>57.42</v>
      </c>
      <c r="N435" s="4">
        <v>34.729999999999997</v>
      </c>
      <c r="O435" s="4">
        <v>29.42</v>
      </c>
      <c r="P435" s="4">
        <v>65.349999999999994</v>
      </c>
      <c r="Q435" s="4">
        <v>39.520000000000003</v>
      </c>
      <c r="R435" s="4">
        <v>33.479999999999997</v>
      </c>
      <c r="S435" s="4">
        <v>8</v>
      </c>
      <c r="T435" s="4">
        <v>8</v>
      </c>
      <c r="U435" s="4">
        <v>0</v>
      </c>
      <c r="V435" s="3">
        <v>211.7987</v>
      </c>
      <c r="W435" s="3" t="s">
        <v>142</v>
      </c>
      <c r="X435" s="4"/>
      <c r="Y435" s="4"/>
      <c r="Z435" s="4"/>
      <c r="AA435" s="4"/>
    </row>
    <row r="436" spans="1:27" ht="14.25" customHeight="1" x14ac:dyDescent="0.35">
      <c r="A436" s="4" t="s">
        <v>141</v>
      </c>
      <c r="B436" s="4" t="s">
        <v>74</v>
      </c>
      <c r="C436" s="4" t="s">
        <v>33</v>
      </c>
      <c r="D436" s="4">
        <v>38898</v>
      </c>
      <c r="E436" s="4">
        <v>1.1399999999999999</v>
      </c>
      <c r="F436" s="4">
        <v>2.2599999999999998</v>
      </c>
      <c r="G436" s="4">
        <v>1.48</v>
      </c>
      <c r="H436" s="4">
        <v>14.95</v>
      </c>
      <c r="I436" s="4">
        <v>10.92</v>
      </c>
      <c r="J436" s="4">
        <v>11.73</v>
      </c>
      <c r="K436" s="4">
        <v>97.7</v>
      </c>
      <c r="L436" s="4">
        <v>52.53</v>
      </c>
      <c r="M436" s="4">
        <v>53.4</v>
      </c>
      <c r="N436" s="4">
        <v>33.21</v>
      </c>
      <c r="O436" s="4">
        <v>28.05</v>
      </c>
      <c r="P436" s="4">
        <v>60.79</v>
      </c>
      <c r="Q436" s="4">
        <v>37.81</v>
      </c>
      <c r="R436" s="4">
        <v>31.93</v>
      </c>
      <c r="S436" s="4">
        <v>8</v>
      </c>
      <c r="T436" s="4">
        <v>8</v>
      </c>
      <c r="U436" s="4">
        <v>0</v>
      </c>
      <c r="V436" s="3">
        <v>213.84989999999999</v>
      </c>
      <c r="W436" s="3" t="s">
        <v>142</v>
      </c>
      <c r="X436" s="4"/>
      <c r="Y436" s="4"/>
      <c r="Z436" s="4"/>
      <c r="AA436" s="4"/>
    </row>
    <row r="437" spans="1:27" ht="14.25" customHeight="1" x14ac:dyDescent="0.35">
      <c r="A437" s="4" t="s">
        <v>141</v>
      </c>
      <c r="B437" s="4" t="s">
        <v>75</v>
      </c>
      <c r="C437" s="4" t="s">
        <v>33</v>
      </c>
      <c r="D437" s="4">
        <v>38990</v>
      </c>
      <c r="E437" s="4">
        <v>0.87</v>
      </c>
      <c r="F437" s="4">
        <v>2.11</v>
      </c>
      <c r="G437" s="4">
        <v>1.1299999999999999</v>
      </c>
      <c r="H437" s="4">
        <v>15.74</v>
      </c>
      <c r="I437" s="4">
        <v>11.43</v>
      </c>
      <c r="J437" s="4">
        <v>12.69</v>
      </c>
      <c r="K437" s="4">
        <v>102.9</v>
      </c>
      <c r="L437" s="4">
        <v>50.36</v>
      </c>
      <c r="M437" s="4">
        <v>55.19</v>
      </c>
      <c r="N437" s="4">
        <v>34.67</v>
      </c>
      <c r="O437" s="4">
        <v>27.8</v>
      </c>
      <c r="P437" s="4">
        <v>59.18</v>
      </c>
      <c r="Q437" s="4">
        <v>37.18</v>
      </c>
      <c r="R437" s="4">
        <v>29.8</v>
      </c>
      <c r="S437" s="4">
        <v>8</v>
      </c>
      <c r="T437" s="4">
        <v>8</v>
      </c>
      <c r="U437" s="4">
        <v>0</v>
      </c>
      <c r="V437" s="3">
        <v>202.12729999999999</v>
      </c>
      <c r="W437" s="3" t="s">
        <v>142</v>
      </c>
      <c r="X437" s="4"/>
      <c r="Y437" s="4"/>
      <c r="Z437" s="4"/>
      <c r="AA437" s="4"/>
    </row>
    <row r="438" spans="1:27" ht="14.25" customHeight="1" x14ac:dyDescent="0.35">
      <c r="A438" s="4" t="s">
        <v>141</v>
      </c>
      <c r="B438" s="4" t="s">
        <v>76</v>
      </c>
      <c r="C438" s="4" t="s">
        <v>33</v>
      </c>
      <c r="D438" s="4">
        <v>39082</v>
      </c>
      <c r="E438" s="4">
        <v>1.07</v>
      </c>
      <c r="F438" s="4">
        <v>1.82</v>
      </c>
      <c r="G438" s="4">
        <v>1.36</v>
      </c>
      <c r="H438" s="4">
        <v>15</v>
      </c>
      <c r="I438" s="4">
        <v>8.48</v>
      </c>
      <c r="J438" s="4">
        <v>11.81</v>
      </c>
      <c r="K438" s="4">
        <v>99</v>
      </c>
      <c r="L438" s="4">
        <v>53.35</v>
      </c>
      <c r="M438" s="4">
        <v>54.27</v>
      </c>
      <c r="N438" s="4">
        <v>35.15</v>
      </c>
      <c r="O438" s="4">
        <v>28.96</v>
      </c>
      <c r="P438" s="4">
        <v>54.39</v>
      </c>
      <c r="Q438" s="4">
        <v>35.229999999999997</v>
      </c>
      <c r="R438" s="4">
        <v>29.02</v>
      </c>
      <c r="S438" s="4">
        <v>8</v>
      </c>
      <c r="T438" s="4">
        <v>8</v>
      </c>
      <c r="U438" s="4">
        <v>0</v>
      </c>
      <c r="V438" s="3">
        <v>232.4143</v>
      </c>
      <c r="W438" s="3" t="s">
        <v>142</v>
      </c>
      <c r="X438" s="4"/>
      <c r="Y438" s="4"/>
      <c r="Z438" s="4"/>
      <c r="AA438" s="4"/>
    </row>
    <row r="439" spans="1:27" ht="14.25" customHeight="1" x14ac:dyDescent="0.35">
      <c r="A439" s="4" t="s">
        <v>141</v>
      </c>
      <c r="B439" s="4" t="s">
        <v>77</v>
      </c>
      <c r="C439" s="4" t="s">
        <v>33</v>
      </c>
      <c r="D439" s="4">
        <v>39172</v>
      </c>
      <c r="E439" s="4">
        <v>1.05</v>
      </c>
      <c r="F439" s="4">
        <v>1.83</v>
      </c>
      <c r="G439" s="4">
        <v>1.33</v>
      </c>
      <c r="H439" s="4">
        <v>15.38</v>
      </c>
      <c r="I439" s="4">
        <v>10.95</v>
      </c>
      <c r="J439" s="4">
        <v>12.18</v>
      </c>
      <c r="K439" s="4">
        <v>97.2</v>
      </c>
      <c r="L439" s="4">
        <v>53.5</v>
      </c>
      <c r="M439" s="4">
        <v>52.01</v>
      </c>
      <c r="N439" s="4">
        <v>33.36</v>
      </c>
      <c r="O439" s="4">
        <v>27.82</v>
      </c>
      <c r="P439" s="4">
        <v>55.9</v>
      </c>
      <c r="Q439" s="4">
        <v>35.86</v>
      </c>
      <c r="R439" s="4">
        <v>29.9</v>
      </c>
      <c r="S439" s="4">
        <v>8</v>
      </c>
      <c r="T439" s="4">
        <v>8</v>
      </c>
      <c r="U439" s="4">
        <v>0</v>
      </c>
      <c r="V439" s="3">
        <v>252.27760000000001</v>
      </c>
      <c r="W439" s="3" t="s">
        <v>142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78</v>
      </c>
      <c r="C440" s="4" t="s">
        <v>33</v>
      </c>
      <c r="D440" s="4">
        <v>39263</v>
      </c>
      <c r="E440" s="4">
        <v>0.95</v>
      </c>
      <c r="F440" s="4">
        <v>1.61</v>
      </c>
      <c r="G440" s="4">
        <v>1.19</v>
      </c>
      <c r="H440" s="4">
        <v>17.02</v>
      </c>
      <c r="I440" s="4">
        <v>12.66</v>
      </c>
      <c r="J440" s="4">
        <v>14.04</v>
      </c>
      <c r="K440" s="4">
        <v>101.8</v>
      </c>
      <c r="L440" s="4">
        <v>52.03</v>
      </c>
      <c r="M440" s="4">
        <v>52.27</v>
      </c>
      <c r="N440" s="4">
        <v>33.9</v>
      </c>
      <c r="O440" s="4">
        <v>27.2</v>
      </c>
      <c r="P440" s="4">
        <v>54.18</v>
      </c>
      <c r="Q440" s="4">
        <v>35.14</v>
      </c>
      <c r="R440" s="4">
        <v>28.19</v>
      </c>
      <c r="S440" s="4">
        <v>8</v>
      </c>
      <c r="T440" s="4">
        <v>8</v>
      </c>
      <c r="U440" s="4">
        <v>0</v>
      </c>
      <c r="V440" s="3">
        <v>225.06489999999999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79</v>
      </c>
      <c r="C441" s="4" t="s">
        <v>33</v>
      </c>
      <c r="D441" s="4">
        <v>39355</v>
      </c>
      <c r="E441" s="4">
        <v>0.72</v>
      </c>
      <c r="F441" s="4">
        <v>1.45</v>
      </c>
      <c r="G441" s="4">
        <v>0.89</v>
      </c>
      <c r="H441" s="4">
        <v>19.149999999999999</v>
      </c>
      <c r="I441" s="4">
        <v>14.94</v>
      </c>
      <c r="J441" s="4">
        <v>16.11</v>
      </c>
      <c r="K441" s="4">
        <v>97.9</v>
      </c>
      <c r="L441" s="4">
        <v>50.44</v>
      </c>
      <c r="M441" s="4">
        <v>51.35</v>
      </c>
      <c r="N441" s="4">
        <v>33.840000000000003</v>
      </c>
      <c r="O441" s="4">
        <v>25.9</v>
      </c>
      <c r="P441" s="4">
        <v>51.76</v>
      </c>
      <c r="Q441" s="4">
        <v>34.11</v>
      </c>
      <c r="R441" s="4">
        <v>26.11</v>
      </c>
      <c r="S441" s="4">
        <v>8</v>
      </c>
      <c r="T441" s="4">
        <v>7</v>
      </c>
      <c r="U441" s="4">
        <v>0</v>
      </c>
      <c r="V441" s="3">
        <v>212.1523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105</v>
      </c>
      <c r="C442" s="4" t="s">
        <v>25</v>
      </c>
      <c r="D442" s="4">
        <v>39447</v>
      </c>
      <c r="E442" s="4">
        <v>1.08</v>
      </c>
      <c r="F442" s="4">
        <v>1.68</v>
      </c>
      <c r="G442" s="4">
        <v>1.32</v>
      </c>
      <c r="H442" s="4">
        <v>14.67</v>
      </c>
      <c r="I442" s="4">
        <v>7.95</v>
      </c>
      <c r="J442" s="4">
        <v>12</v>
      </c>
      <c r="K442" s="4">
        <v>113.2</v>
      </c>
      <c r="L442" s="4">
        <v>51.99</v>
      </c>
      <c r="M442" s="4">
        <v>47.84</v>
      </c>
      <c r="N442" s="4">
        <v>29.74</v>
      </c>
      <c r="O442" s="4">
        <v>24.87</v>
      </c>
      <c r="P442" s="4">
        <v>60.87</v>
      </c>
      <c r="Q442" s="4">
        <v>37.840000000000003</v>
      </c>
      <c r="R442" s="4">
        <v>31.65</v>
      </c>
      <c r="S442" s="4">
        <v>7</v>
      </c>
      <c r="T442" s="4">
        <v>7</v>
      </c>
      <c r="U442" s="4">
        <v>1</v>
      </c>
      <c r="V442" s="3">
        <v>204.0412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106</v>
      </c>
      <c r="C443" s="4" t="s">
        <v>25</v>
      </c>
      <c r="D443" s="4">
        <v>39538</v>
      </c>
      <c r="E443" s="4">
        <v>1.25</v>
      </c>
      <c r="F443" s="4">
        <v>2.0099999999999998</v>
      </c>
      <c r="G443" s="4">
        <v>1.51</v>
      </c>
      <c r="H443" s="4">
        <v>13.76</v>
      </c>
      <c r="I443" s="4">
        <v>10.46</v>
      </c>
      <c r="J443" s="4">
        <v>11.39</v>
      </c>
      <c r="K443" s="4">
        <v>128.5</v>
      </c>
      <c r="L443" s="4">
        <v>46.61</v>
      </c>
      <c r="M443" s="4">
        <v>72.45</v>
      </c>
      <c r="N443" s="4">
        <v>39.94</v>
      </c>
      <c r="O443" s="4">
        <v>33.770000000000003</v>
      </c>
      <c r="P443" s="4">
        <v>81.41</v>
      </c>
      <c r="Q443" s="4">
        <v>44.87</v>
      </c>
      <c r="R443" s="4">
        <v>37.950000000000003</v>
      </c>
      <c r="S443" s="4">
        <v>7</v>
      </c>
      <c r="T443" s="4">
        <v>7</v>
      </c>
      <c r="U443" s="4">
        <v>0</v>
      </c>
      <c r="V443" s="3">
        <v>224.1379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107</v>
      </c>
      <c r="C444" s="4" t="s">
        <v>25</v>
      </c>
      <c r="D444" s="4">
        <v>39629</v>
      </c>
      <c r="E444" s="4">
        <v>1.2</v>
      </c>
      <c r="F444" s="4">
        <v>1.83</v>
      </c>
      <c r="G444" s="4">
        <v>1.44</v>
      </c>
      <c r="H444" s="4">
        <v>13.46</v>
      </c>
      <c r="I444" s="4">
        <v>10.029999999999999</v>
      </c>
      <c r="J444" s="4">
        <v>11.31</v>
      </c>
      <c r="K444" s="4">
        <v>146.30000000000001</v>
      </c>
      <c r="L444" s="4">
        <v>47.91</v>
      </c>
      <c r="M444" s="4">
        <v>71.400000000000006</v>
      </c>
      <c r="N444" s="4">
        <v>40.65</v>
      </c>
      <c r="O444" s="4">
        <v>34.200000000000003</v>
      </c>
      <c r="P444" s="4">
        <v>75.64</v>
      </c>
      <c r="Q444" s="4">
        <v>43.07</v>
      </c>
      <c r="R444" s="4">
        <v>36.24</v>
      </c>
      <c r="S444" s="4">
        <v>7</v>
      </c>
      <c r="T444" s="4">
        <v>7</v>
      </c>
      <c r="U444" s="4">
        <v>0</v>
      </c>
      <c r="V444" s="3">
        <v>182.3408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108</v>
      </c>
      <c r="C445" s="4" t="s">
        <v>25</v>
      </c>
      <c r="D445" s="4">
        <v>39721</v>
      </c>
      <c r="E445" s="4">
        <v>1.1100000000000001</v>
      </c>
      <c r="F445" s="4">
        <v>1.57</v>
      </c>
      <c r="G445" s="4">
        <v>1.33</v>
      </c>
      <c r="H445" s="4">
        <v>16.22</v>
      </c>
      <c r="I445" s="4">
        <v>11.53</v>
      </c>
      <c r="J445" s="4">
        <v>13.86</v>
      </c>
      <c r="K445" s="4">
        <v>131.6</v>
      </c>
      <c r="L445" s="4">
        <v>46.39</v>
      </c>
      <c r="M445" s="4">
        <v>75.55</v>
      </c>
      <c r="N445" s="4">
        <v>43</v>
      </c>
      <c r="O445" s="4">
        <v>35.049999999999997</v>
      </c>
      <c r="P445" s="4">
        <v>75.69</v>
      </c>
      <c r="Q445" s="4">
        <v>43.08</v>
      </c>
      <c r="R445" s="4">
        <v>35.11</v>
      </c>
      <c r="S445" s="4">
        <v>7</v>
      </c>
      <c r="T445" s="4">
        <v>7</v>
      </c>
      <c r="U445" s="4">
        <v>0</v>
      </c>
      <c r="V445" s="3">
        <v>277.66030000000001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80</v>
      </c>
      <c r="C446" s="4" t="s">
        <v>25</v>
      </c>
      <c r="D446" s="4">
        <v>39813</v>
      </c>
      <c r="E446" s="4">
        <v>1.07</v>
      </c>
      <c r="F446" s="4">
        <v>1.58</v>
      </c>
      <c r="G446" s="4">
        <v>1.26</v>
      </c>
      <c r="H446" s="4">
        <v>15.36</v>
      </c>
      <c r="I446" s="4">
        <v>9.1199999999999992</v>
      </c>
      <c r="J446" s="4">
        <v>12.97</v>
      </c>
      <c r="K446" s="4">
        <v>116.2</v>
      </c>
      <c r="L446" s="4">
        <v>47.02</v>
      </c>
      <c r="M446" s="4">
        <v>76.11</v>
      </c>
      <c r="N446" s="4">
        <v>43.16</v>
      </c>
      <c r="O446" s="4">
        <v>35.79</v>
      </c>
      <c r="P446" s="4">
        <v>76.349999999999994</v>
      </c>
      <c r="Q446" s="4">
        <v>43.3</v>
      </c>
      <c r="R446" s="4">
        <v>35.9</v>
      </c>
      <c r="S446" s="4">
        <v>7</v>
      </c>
      <c r="T446" s="4">
        <v>7</v>
      </c>
      <c r="U446" s="4">
        <v>0</v>
      </c>
      <c r="V446" s="3">
        <v>220.8409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81</v>
      </c>
      <c r="C447" s="4" t="s">
        <v>25</v>
      </c>
      <c r="D447" s="4">
        <v>39903</v>
      </c>
      <c r="E447" s="4">
        <v>1.1200000000000001</v>
      </c>
      <c r="F447" s="4">
        <v>1.63</v>
      </c>
      <c r="G447" s="4">
        <v>1.32</v>
      </c>
      <c r="H447" s="4">
        <v>13.92</v>
      </c>
      <c r="I447" s="4">
        <v>10.32</v>
      </c>
      <c r="J447" s="4">
        <v>11.58</v>
      </c>
      <c r="K447" s="4">
        <v>120.9</v>
      </c>
      <c r="L447" s="4">
        <v>45.61</v>
      </c>
      <c r="M447" s="4">
        <v>82.16</v>
      </c>
      <c r="N447" s="4">
        <v>45.07</v>
      </c>
      <c r="O447" s="4">
        <v>37.47</v>
      </c>
      <c r="P447" s="4">
        <v>82.31</v>
      </c>
      <c r="Q447" s="4">
        <v>45.15</v>
      </c>
      <c r="R447" s="4">
        <v>37.54</v>
      </c>
      <c r="S447" s="4">
        <v>7</v>
      </c>
      <c r="T447" s="4">
        <v>7</v>
      </c>
      <c r="U447" s="4">
        <v>0</v>
      </c>
      <c r="V447" s="3">
        <v>149.637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82</v>
      </c>
      <c r="C448" s="4" t="s">
        <v>25</v>
      </c>
      <c r="D448" s="4">
        <v>39994</v>
      </c>
      <c r="E448" s="4">
        <v>1.1599999999999999</v>
      </c>
      <c r="F448" s="4">
        <v>1.72</v>
      </c>
      <c r="G448" s="4">
        <v>1.38</v>
      </c>
      <c r="H448" s="4">
        <v>16.649999999999999</v>
      </c>
      <c r="I448" s="4">
        <v>12.73</v>
      </c>
      <c r="J448" s="4">
        <v>14.09</v>
      </c>
      <c r="K448" s="4">
        <v>119.3</v>
      </c>
      <c r="L448" s="4">
        <v>45.35</v>
      </c>
      <c r="M448" s="4">
        <v>79.22</v>
      </c>
      <c r="N448" s="4">
        <v>43.28</v>
      </c>
      <c r="O448" s="4">
        <v>35.93</v>
      </c>
      <c r="P448" s="4">
        <v>83.06</v>
      </c>
      <c r="Q448" s="4">
        <v>45.37</v>
      </c>
      <c r="R448" s="4">
        <v>37.659999999999997</v>
      </c>
      <c r="S448" s="4">
        <v>7</v>
      </c>
      <c r="T448" s="4">
        <v>7</v>
      </c>
      <c r="U448" s="4">
        <v>0</v>
      </c>
      <c r="V448" s="3">
        <v>168.11439999999999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83</v>
      </c>
      <c r="C449" s="4" t="s">
        <v>25</v>
      </c>
      <c r="D449" s="4">
        <v>40086</v>
      </c>
      <c r="E449" s="4">
        <v>1.1499999999999999</v>
      </c>
      <c r="F449" s="4">
        <v>1.7</v>
      </c>
      <c r="G449" s="4">
        <v>1.36</v>
      </c>
      <c r="H449" s="4">
        <v>19.059999999999999</v>
      </c>
      <c r="I449" s="4">
        <v>14.62</v>
      </c>
      <c r="J449" s="4">
        <v>16.41</v>
      </c>
      <c r="K449" s="4">
        <v>117.8</v>
      </c>
      <c r="L449" s="4">
        <v>43.86</v>
      </c>
      <c r="M449" s="4">
        <v>80.81</v>
      </c>
      <c r="N449" s="4">
        <v>43.91</v>
      </c>
      <c r="O449" s="4">
        <v>35.44</v>
      </c>
      <c r="P449" s="4">
        <v>84.02</v>
      </c>
      <c r="Q449" s="4">
        <v>45.66</v>
      </c>
      <c r="R449" s="4">
        <v>36.85</v>
      </c>
      <c r="S449" s="4">
        <v>7</v>
      </c>
      <c r="T449" s="4">
        <v>7</v>
      </c>
      <c r="U449" s="4">
        <v>0</v>
      </c>
      <c r="V449" s="3">
        <v>139.97749999999999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84</v>
      </c>
      <c r="C450" s="4" t="s">
        <v>25</v>
      </c>
      <c r="D450" s="4">
        <v>40178</v>
      </c>
      <c r="E450" s="4">
        <v>1.0900000000000001</v>
      </c>
      <c r="F450" s="4">
        <v>1.55</v>
      </c>
      <c r="G450" s="4">
        <v>1.28</v>
      </c>
      <c r="H450" s="4">
        <v>18.61</v>
      </c>
      <c r="I450" s="4">
        <v>12.72</v>
      </c>
      <c r="J450" s="4">
        <v>15.85</v>
      </c>
      <c r="K450" s="4">
        <v>115.2</v>
      </c>
      <c r="L450" s="4">
        <v>46.43</v>
      </c>
      <c r="M450" s="4">
        <v>75.25</v>
      </c>
      <c r="N450" s="4">
        <v>42.91</v>
      </c>
      <c r="O450" s="4">
        <v>34.94</v>
      </c>
      <c r="P450" s="4">
        <v>75.38</v>
      </c>
      <c r="Q450" s="4">
        <v>42.98</v>
      </c>
      <c r="R450" s="4">
        <v>35</v>
      </c>
      <c r="S450" s="4">
        <v>7</v>
      </c>
      <c r="T450" s="4">
        <v>7</v>
      </c>
      <c r="U450" s="4">
        <v>0</v>
      </c>
      <c r="V450" s="3">
        <v>110.6138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85</v>
      </c>
      <c r="C451" s="4" t="s">
        <v>25</v>
      </c>
      <c r="D451" s="4">
        <v>40268</v>
      </c>
      <c r="E451" s="4">
        <v>1.02</v>
      </c>
      <c r="F451" s="4">
        <v>1.48</v>
      </c>
      <c r="G451" s="4">
        <v>1.19</v>
      </c>
      <c r="H451" s="4">
        <v>17.95</v>
      </c>
      <c r="I451" s="4">
        <v>14.04</v>
      </c>
      <c r="J451" s="4">
        <v>15.08</v>
      </c>
      <c r="K451" s="4">
        <v>111</v>
      </c>
      <c r="L451" s="4">
        <v>47.33</v>
      </c>
      <c r="M451" s="4">
        <v>74.260000000000005</v>
      </c>
      <c r="N451" s="4">
        <v>42.58</v>
      </c>
      <c r="O451" s="4">
        <v>35.15</v>
      </c>
      <c r="P451" s="4">
        <v>74.38</v>
      </c>
      <c r="Q451" s="4">
        <v>42.66</v>
      </c>
      <c r="R451" s="4">
        <v>35.21</v>
      </c>
      <c r="S451" s="4">
        <v>7</v>
      </c>
      <c r="T451" s="4">
        <v>7</v>
      </c>
      <c r="U451" s="4">
        <v>0</v>
      </c>
      <c r="V451" s="3">
        <v>137.9708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109</v>
      </c>
      <c r="C452" s="4" t="s">
        <v>25</v>
      </c>
      <c r="D452" s="4">
        <v>40359</v>
      </c>
      <c r="E452" s="4">
        <v>1.05</v>
      </c>
      <c r="F452" s="4">
        <v>1.46</v>
      </c>
      <c r="G452" s="4">
        <v>1.23</v>
      </c>
      <c r="H452" s="4">
        <v>19.95</v>
      </c>
      <c r="I452" s="4">
        <v>15.92</v>
      </c>
      <c r="J452" s="4">
        <v>17.07</v>
      </c>
      <c r="K452" s="4">
        <v>108.1</v>
      </c>
      <c r="L452" s="4">
        <v>45.79</v>
      </c>
      <c r="M452" s="4">
        <v>78.37</v>
      </c>
      <c r="N452" s="4">
        <v>43.32</v>
      </c>
      <c r="O452" s="4">
        <v>35.89</v>
      </c>
      <c r="P452" s="4">
        <v>80.92</v>
      </c>
      <c r="Q452" s="4">
        <v>44.73</v>
      </c>
      <c r="R452" s="4">
        <v>37.06</v>
      </c>
      <c r="S452" s="4">
        <v>7</v>
      </c>
      <c r="T452" s="4">
        <v>7</v>
      </c>
      <c r="U452" s="4">
        <v>0</v>
      </c>
      <c r="V452" s="3">
        <v>102.7848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110</v>
      </c>
      <c r="C453" s="4" t="s">
        <v>25</v>
      </c>
      <c r="D453" s="4">
        <v>40451</v>
      </c>
      <c r="E453" s="4">
        <v>1.03</v>
      </c>
      <c r="F453" s="4">
        <v>1.54</v>
      </c>
      <c r="G453" s="4">
        <v>1.2</v>
      </c>
      <c r="H453" s="4">
        <v>20.99</v>
      </c>
      <c r="I453" s="4">
        <v>15.97</v>
      </c>
      <c r="J453" s="4">
        <v>18.260000000000002</v>
      </c>
      <c r="K453" s="4">
        <v>114.8</v>
      </c>
      <c r="L453" s="4">
        <v>43.76</v>
      </c>
      <c r="M453" s="4">
        <v>83.28</v>
      </c>
      <c r="N453" s="4">
        <v>45.29</v>
      </c>
      <c r="O453" s="4">
        <v>36.44</v>
      </c>
      <c r="P453" s="4">
        <v>83.86</v>
      </c>
      <c r="Q453" s="4">
        <v>45.61</v>
      </c>
      <c r="R453" s="4">
        <v>36.69</v>
      </c>
      <c r="S453" s="4">
        <v>7</v>
      </c>
      <c r="T453" s="4">
        <v>7</v>
      </c>
      <c r="U453" s="4">
        <v>0</v>
      </c>
      <c r="V453" s="3">
        <v>103.5265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111</v>
      </c>
      <c r="C454" s="4" t="s">
        <v>25</v>
      </c>
      <c r="D454" s="4">
        <v>40543</v>
      </c>
      <c r="E454" s="4">
        <v>1.04</v>
      </c>
      <c r="F454" s="4">
        <v>1.54</v>
      </c>
      <c r="G454" s="4">
        <v>1.22</v>
      </c>
      <c r="H454" s="4">
        <v>18.73</v>
      </c>
      <c r="I454" s="4">
        <v>11.38</v>
      </c>
      <c r="J454" s="4">
        <v>15.87</v>
      </c>
      <c r="K454" s="4">
        <v>117</v>
      </c>
      <c r="L454" s="4">
        <v>45.77</v>
      </c>
      <c r="M454" s="4">
        <v>78.56</v>
      </c>
      <c r="N454" s="4">
        <v>43.98</v>
      </c>
      <c r="O454" s="4">
        <v>35.96</v>
      </c>
      <c r="P454" s="4">
        <v>78.62</v>
      </c>
      <c r="Q454" s="4">
        <v>44.01</v>
      </c>
      <c r="R454" s="4">
        <v>35.979999999999997</v>
      </c>
      <c r="S454" s="4">
        <v>7</v>
      </c>
      <c r="T454" s="4">
        <v>7</v>
      </c>
      <c r="U454" s="4">
        <v>0</v>
      </c>
      <c r="V454" s="3">
        <v>114.72069999999999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112</v>
      </c>
      <c r="C455" s="4" t="s">
        <v>25</v>
      </c>
      <c r="D455" s="4">
        <v>40633</v>
      </c>
      <c r="E455" s="4">
        <v>1.1299999999999999</v>
      </c>
      <c r="F455" s="4">
        <v>1.58</v>
      </c>
      <c r="G455" s="4">
        <v>1.32</v>
      </c>
      <c r="H455" s="4">
        <v>18.03</v>
      </c>
      <c r="I455" s="4">
        <v>13.11</v>
      </c>
      <c r="J455" s="4">
        <v>15.2</v>
      </c>
      <c r="K455" s="4">
        <v>120.1</v>
      </c>
      <c r="L455" s="4">
        <v>45.05</v>
      </c>
      <c r="M455" s="4">
        <v>72.81</v>
      </c>
      <c r="N455" s="4">
        <v>39.72</v>
      </c>
      <c r="O455" s="4">
        <v>32.81</v>
      </c>
      <c r="P455" s="4">
        <v>83.31</v>
      </c>
      <c r="Q455" s="4">
        <v>45.45</v>
      </c>
      <c r="R455" s="4">
        <v>37.53</v>
      </c>
      <c r="S455" s="4">
        <v>7</v>
      </c>
      <c r="T455" s="4">
        <v>7</v>
      </c>
      <c r="U455" s="4">
        <v>0</v>
      </c>
      <c r="V455" s="3">
        <v>116.989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86</v>
      </c>
      <c r="C456" s="4" t="s">
        <v>25</v>
      </c>
      <c r="D456" s="4">
        <v>40724</v>
      </c>
      <c r="E456" s="4">
        <v>1.1000000000000001</v>
      </c>
      <c r="F456" s="4">
        <v>1.54</v>
      </c>
      <c r="G456" s="4">
        <v>1.28</v>
      </c>
      <c r="H456" s="4">
        <v>20.85</v>
      </c>
      <c r="I456" s="4">
        <v>15.11</v>
      </c>
      <c r="J456" s="4">
        <v>17.97</v>
      </c>
      <c r="K456" s="4">
        <v>121.8</v>
      </c>
      <c r="L456" s="4">
        <v>45.54</v>
      </c>
      <c r="M456" s="4">
        <v>73.98</v>
      </c>
      <c r="N456" s="4">
        <v>40.619999999999997</v>
      </c>
      <c r="O456" s="4">
        <v>33.69</v>
      </c>
      <c r="P456" s="4">
        <v>82.14</v>
      </c>
      <c r="Q456" s="4">
        <v>45.1</v>
      </c>
      <c r="R456" s="4">
        <v>37.409999999999997</v>
      </c>
      <c r="S456" s="4">
        <v>7</v>
      </c>
      <c r="T456" s="4">
        <v>7</v>
      </c>
      <c r="U456" s="4">
        <v>0</v>
      </c>
      <c r="V456" s="3">
        <v>103.9689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87</v>
      </c>
      <c r="C457" s="4" t="s">
        <v>25</v>
      </c>
      <c r="D457" s="4">
        <v>40816</v>
      </c>
      <c r="E457" s="4">
        <v>1.05</v>
      </c>
      <c r="F457" s="4">
        <v>1.52</v>
      </c>
      <c r="G457" s="4">
        <v>1.23</v>
      </c>
      <c r="H457" s="4">
        <v>22.2</v>
      </c>
      <c r="I457" s="4">
        <v>15.36</v>
      </c>
      <c r="J457" s="4">
        <v>19.309999999999999</v>
      </c>
      <c r="K457" s="4">
        <v>124</v>
      </c>
      <c r="L457" s="4">
        <v>41.32</v>
      </c>
      <c r="M457" s="4">
        <v>82.38</v>
      </c>
      <c r="N457" s="4">
        <v>42.48</v>
      </c>
      <c r="O457" s="4">
        <v>34.04</v>
      </c>
      <c r="P457" s="4">
        <v>93.94</v>
      </c>
      <c r="Q457" s="4">
        <v>48.44</v>
      </c>
      <c r="R457" s="4">
        <v>38.82</v>
      </c>
      <c r="S457" s="4">
        <v>7</v>
      </c>
      <c r="T457" s="4">
        <v>7</v>
      </c>
      <c r="U457" s="4">
        <v>0</v>
      </c>
      <c r="V457" s="3">
        <v>87.502600000000001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88</v>
      </c>
      <c r="C458" s="4" t="s">
        <v>25</v>
      </c>
      <c r="D458" s="4">
        <v>40908</v>
      </c>
      <c r="E458" s="4">
        <v>1.02</v>
      </c>
      <c r="F458" s="4">
        <v>1.47</v>
      </c>
      <c r="G458" s="4">
        <v>1.19</v>
      </c>
      <c r="H458" s="4">
        <v>19.600000000000001</v>
      </c>
      <c r="I458" s="4">
        <v>11.92</v>
      </c>
      <c r="J458" s="4">
        <v>16.71</v>
      </c>
      <c r="K458" s="4">
        <v>126.9</v>
      </c>
      <c r="L458" s="4">
        <v>43.62</v>
      </c>
      <c r="M458" s="4">
        <v>84.32</v>
      </c>
      <c r="N458" s="4">
        <v>45.12</v>
      </c>
      <c r="O458" s="4">
        <v>36.78</v>
      </c>
      <c r="P458" s="4">
        <v>86.87</v>
      </c>
      <c r="Q458" s="4">
        <v>46.49</v>
      </c>
      <c r="R458" s="4">
        <v>37.89</v>
      </c>
      <c r="S458" s="4">
        <v>7</v>
      </c>
      <c r="T458" s="4">
        <v>7</v>
      </c>
      <c r="U458" s="4">
        <v>0</v>
      </c>
      <c r="V458" s="3">
        <v>94.951599999999999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89</v>
      </c>
      <c r="C459" s="4" t="s">
        <v>25</v>
      </c>
      <c r="D459" s="4">
        <v>40999</v>
      </c>
      <c r="E459" s="4">
        <v>1.04</v>
      </c>
      <c r="F459" s="4">
        <v>1.47</v>
      </c>
      <c r="G459" s="4">
        <v>1.21</v>
      </c>
      <c r="H459" s="4">
        <v>18.07</v>
      </c>
      <c r="I459" s="4">
        <v>12.83</v>
      </c>
      <c r="J459" s="4">
        <v>15.24</v>
      </c>
      <c r="K459" s="4">
        <v>128.9</v>
      </c>
      <c r="L459" s="4">
        <v>43.98</v>
      </c>
      <c r="M459" s="4">
        <v>82.23</v>
      </c>
      <c r="N459" s="4">
        <v>43.93</v>
      </c>
      <c r="O459" s="4">
        <v>36.17</v>
      </c>
      <c r="P459" s="4">
        <v>87.17</v>
      </c>
      <c r="Q459" s="4">
        <v>46.57</v>
      </c>
      <c r="R459" s="4">
        <v>38.340000000000003</v>
      </c>
      <c r="S459" s="4">
        <v>7</v>
      </c>
      <c r="T459" s="4">
        <v>7</v>
      </c>
      <c r="U459" s="4">
        <v>0</v>
      </c>
      <c r="V459" s="3">
        <v>119.95399999999999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90</v>
      </c>
      <c r="C460" s="4" t="s">
        <v>25</v>
      </c>
      <c r="D460" s="4">
        <v>41090</v>
      </c>
      <c r="E460" s="4">
        <v>1.1000000000000001</v>
      </c>
      <c r="F460" s="4">
        <v>1.57</v>
      </c>
      <c r="G460" s="4">
        <v>1.28</v>
      </c>
      <c r="H460" s="4">
        <v>19.39</v>
      </c>
      <c r="I460" s="4">
        <v>13.22</v>
      </c>
      <c r="J460" s="4">
        <v>16.579999999999998</v>
      </c>
      <c r="K460" s="4">
        <v>130</v>
      </c>
      <c r="L460" s="4">
        <v>42.11</v>
      </c>
      <c r="M460" s="4">
        <v>90.63</v>
      </c>
      <c r="N460" s="4">
        <v>46.07</v>
      </c>
      <c r="O460" s="4">
        <v>38.159999999999997</v>
      </c>
      <c r="P460" s="4">
        <v>96.71</v>
      </c>
      <c r="Q460" s="4">
        <v>49.16</v>
      </c>
      <c r="R460" s="4">
        <v>40.72</v>
      </c>
      <c r="S460" s="4">
        <v>7</v>
      </c>
      <c r="T460" s="4">
        <v>7</v>
      </c>
      <c r="U460" s="4">
        <v>0</v>
      </c>
      <c r="V460" s="3">
        <v>137.65389999999999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91</v>
      </c>
      <c r="C461" s="4" t="s">
        <v>25</v>
      </c>
      <c r="D461" s="4">
        <v>41182</v>
      </c>
      <c r="E461" s="4">
        <v>1.1100000000000001</v>
      </c>
      <c r="F461" s="4">
        <v>1.56</v>
      </c>
      <c r="G461" s="4">
        <v>1.3</v>
      </c>
      <c r="H461" s="4">
        <v>20.76</v>
      </c>
      <c r="I461" s="4">
        <v>13.78</v>
      </c>
      <c r="J461" s="4">
        <v>17.850000000000001</v>
      </c>
      <c r="K461" s="4">
        <v>128.1</v>
      </c>
      <c r="L461" s="4">
        <v>41.05</v>
      </c>
      <c r="M461" s="4">
        <v>91.85</v>
      </c>
      <c r="N461" s="4">
        <v>46.97</v>
      </c>
      <c r="O461" s="4">
        <v>37.700000000000003</v>
      </c>
      <c r="P461" s="4">
        <v>95.53</v>
      </c>
      <c r="Q461" s="4">
        <v>48.86</v>
      </c>
      <c r="R461" s="4">
        <v>39.21</v>
      </c>
      <c r="S461" s="4">
        <v>7</v>
      </c>
      <c r="T461" s="4">
        <v>7</v>
      </c>
      <c r="U461" s="4">
        <v>0</v>
      </c>
      <c r="V461" s="3">
        <v>145.10730000000001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113</v>
      </c>
      <c r="C462" s="4" t="s">
        <v>25</v>
      </c>
      <c r="D462" s="4">
        <v>41274</v>
      </c>
      <c r="E462" s="4">
        <v>1.1200000000000001</v>
      </c>
      <c r="F462" s="4">
        <v>1.58</v>
      </c>
      <c r="G462" s="4">
        <v>1.31</v>
      </c>
      <c r="H462" s="4">
        <v>19.940000000000001</v>
      </c>
      <c r="I462" s="4">
        <v>11.51</v>
      </c>
      <c r="J462" s="4">
        <v>16.96</v>
      </c>
      <c r="K462" s="4">
        <v>129.6</v>
      </c>
      <c r="L462" s="4">
        <v>43.22</v>
      </c>
      <c r="M462" s="4">
        <v>89.14</v>
      </c>
      <c r="N462" s="4">
        <v>47.13</v>
      </c>
      <c r="O462" s="4">
        <v>38.520000000000003</v>
      </c>
      <c r="P462" s="4">
        <v>89.14</v>
      </c>
      <c r="Q462" s="4">
        <v>47.13</v>
      </c>
      <c r="R462" s="4">
        <v>38.520000000000003</v>
      </c>
      <c r="S462" s="4">
        <v>7</v>
      </c>
      <c r="T462" s="4">
        <v>7</v>
      </c>
      <c r="U462" s="4">
        <v>0</v>
      </c>
      <c r="V462" s="3">
        <v>125.5626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114</v>
      </c>
      <c r="C463" s="4" t="s">
        <v>25</v>
      </c>
      <c r="D463" s="4">
        <v>41364</v>
      </c>
      <c r="E463" s="4">
        <v>1.08</v>
      </c>
      <c r="F463" s="4">
        <v>1.49</v>
      </c>
      <c r="G463" s="4">
        <v>1.27</v>
      </c>
      <c r="H463" s="4">
        <v>18.27</v>
      </c>
      <c r="I463" s="4">
        <v>12.63</v>
      </c>
      <c r="J463" s="4">
        <v>15.22</v>
      </c>
      <c r="K463" s="4">
        <v>128.1</v>
      </c>
      <c r="L463" s="4">
        <v>44.63</v>
      </c>
      <c r="M463" s="4">
        <v>84.04</v>
      </c>
      <c r="N463" s="4">
        <v>45.66</v>
      </c>
      <c r="O463" s="4">
        <v>37.5</v>
      </c>
      <c r="P463" s="4">
        <v>84.04</v>
      </c>
      <c r="Q463" s="4">
        <v>45.66</v>
      </c>
      <c r="R463" s="4">
        <v>37.5</v>
      </c>
      <c r="S463" s="4">
        <v>7</v>
      </c>
      <c r="T463" s="4">
        <v>7</v>
      </c>
      <c r="U463" s="4">
        <v>0</v>
      </c>
      <c r="V463" s="3">
        <v>134.09479999999999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115</v>
      </c>
      <c r="C464" s="4" t="s">
        <v>25</v>
      </c>
      <c r="D464" s="4">
        <v>41455</v>
      </c>
      <c r="E464" s="4">
        <v>1.0900000000000001</v>
      </c>
      <c r="F464" s="4">
        <v>1.55</v>
      </c>
      <c r="G464" s="4">
        <v>1.28</v>
      </c>
      <c r="H464" s="4">
        <v>19.940000000000001</v>
      </c>
      <c r="I464" s="4">
        <v>14.44</v>
      </c>
      <c r="J464" s="4">
        <v>16.93</v>
      </c>
      <c r="K464" s="4">
        <v>129.80000000000001</v>
      </c>
      <c r="L464" s="4">
        <v>44.03</v>
      </c>
      <c r="M464" s="4">
        <v>88.13</v>
      </c>
      <c r="N464" s="4">
        <v>46.85</v>
      </c>
      <c r="O464" s="4">
        <v>38.81</v>
      </c>
      <c r="P464" s="4">
        <v>88.13</v>
      </c>
      <c r="Q464" s="4">
        <v>46.85</v>
      </c>
      <c r="R464" s="4">
        <v>38.81</v>
      </c>
      <c r="S464" s="4">
        <v>7</v>
      </c>
      <c r="T464" s="4">
        <v>7</v>
      </c>
      <c r="U464" s="4">
        <v>0</v>
      </c>
      <c r="V464" s="3">
        <v>157.8038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116</v>
      </c>
      <c r="C465" s="4" t="s">
        <v>25</v>
      </c>
      <c r="D465" s="4">
        <v>41547</v>
      </c>
      <c r="E465" s="4">
        <v>1.06</v>
      </c>
      <c r="F465" s="4">
        <v>1.54</v>
      </c>
      <c r="G465" s="4">
        <v>1.25</v>
      </c>
      <c r="H465" s="4">
        <v>21.54</v>
      </c>
      <c r="I465" s="4">
        <v>15.29</v>
      </c>
      <c r="J465" s="4">
        <v>18.52</v>
      </c>
      <c r="K465" s="4">
        <v>130.5</v>
      </c>
      <c r="L465" s="4">
        <v>42.66</v>
      </c>
      <c r="M465" s="4">
        <v>88.94</v>
      </c>
      <c r="N465" s="4">
        <v>47.07</v>
      </c>
      <c r="O465" s="4">
        <v>37.94</v>
      </c>
      <c r="P465" s="4">
        <v>88.94</v>
      </c>
      <c r="Q465" s="4">
        <v>47.07</v>
      </c>
      <c r="R465" s="4">
        <v>37.94</v>
      </c>
      <c r="S465" s="4">
        <v>7</v>
      </c>
      <c r="T465" s="4">
        <v>7</v>
      </c>
      <c r="U465" s="4">
        <v>0</v>
      </c>
      <c r="V465" s="3">
        <v>168.40129999999999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92</v>
      </c>
      <c r="C466" s="4" t="s">
        <v>25</v>
      </c>
      <c r="D466" s="4">
        <v>41639</v>
      </c>
      <c r="E466" s="4">
        <v>1.0900000000000001</v>
      </c>
      <c r="F466" s="4">
        <v>1.61</v>
      </c>
      <c r="G466" s="4">
        <v>1.29</v>
      </c>
      <c r="H466" s="4">
        <v>19.54</v>
      </c>
      <c r="I466" s="4">
        <v>12.07</v>
      </c>
      <c r="J466" s="4">
        <v>16.48</v>
      </c>
      <c r="K466" s="4">
        <v>133.5</v>
      </c>
      <c r="L466" s="4">
        <v>43.71</v>
      </c>
      <c r="M466" s="4">
        <v>88.26</v>
      </c>
      <c r="N466" s="4">
        <v>46.88</v>
      </c>
      <c r="O466" s="4">
        <v>38.58</v>
      </c>
      <c r="P466" s="4">
        <v>88.26</v>
      </c>
      <c r="Q466" s="4">
        <v>46.88</v>
      </c>
      <c r="R466" s="4">
        <v>38.58</v>
      </c>
      <c r="S466" s="4">
        <v>7</v>
      </c>
      <c r="T466" s="4">
        <v>7</v>
      </c>
      <c r="U466" s="4">
        <v>0</v>
      </c>
      <c r="V466" s="3">
        <v>225.16069999999999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93</v>
      </c>
      <c r="C467" s="4" t="s">
        <v>25</v>
      </c>
      <c r="D467" s="4">
        <v>41729</v>
      </c>
      <c r="E467" s="4">
        <v>1.08</v>
      </c>
      <c r="F467" s="4">
        <v>1.59</v>
      </c>
      <c r="G467" s="4">
        <v>1.28</v>
      </c>
      <c r="H467" s="4">
        <v>17.32</v>
      </c>
      <c r="I467" s="4">
        <v>12.8</v>
      </c>
      <c r="J467" s="4">
        <v>14.29</v>
      </c>
      <c r="K467" s="4">
        <v>135.5</v>
      </c>
      <c r="L467" s="4">
        <v>44.4</v>
      </c>
      <c r="M467" s="4">
        <v>85.62</v>
      </c>
      <c r="N467" s="4">
        <v>45.97</v>
      </c>
      <c r="O467" s="4">
        <v>38.01</v>
      </c>
      <c r="P467" s="4">
        <v>86.25</v>
      </c>
      <c r="Q467" s="4">
        <v>46.31</v>
      </c>
      <c r="R467" s="4">
        <v>38.29</v>
      </c>
      <c r="S467" s="4">
        <v>7</v>
      </c>
      <c r="T467" s="4">
        <v>7</v>
      </c>
      <c r="U467" s="4">
        <v>0</v>
      </c>
      <c r="V467" s="3">
        <v>264.72410000000002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94</v>
      </c>
      <c r="C468" s="4" t="s">
        <v>25</v>
      </c>
      <c r="D468" s="4">
        <v>41820</v>
      </c>
      <c r="E468" s="4">
        <v>1.1299999999999999</v>
      </c>
      <c r="F468" s="4">
        <v>1.77</v>
      </c>
      <c r="G468" s="4">
        <v>1.35</v>
      </c>
      <c r="H468" s="4">
        <v>18.87</v>
      </c>
      <c r="I468" s="4">
        <v>14.2</v>
      </c>
      <c r="J468" s="4">
        <v>15.87</v>
      </c>
      <c r="K468" s="4">
        <v>137.9</v>
      </c>
      <c r="L468" s="4">
        <v>42.76</v>
      </c>
      <c r="M468" s="4">
        <v>92.18</v>
      </c>
      <c r="N468" s="4">
        <v>47.15</v>
      </c>
      <c r="O468" s="4">
        <v>39.42</v>
      </c>
      <c r="P468" s="4">
        <v>95.52</v>
      </c>
      <c r="Q468" s="4">
        <v>48.85</v>
      </c>
      <c r="R468" s="4">
        <v>40.840000000000003</v>
      </c>
      <c r="S468" s="4">
        <v>7</v>
      </c>
      <c r="T468" s="4">
        <v>7</v>
      </c>
      <c r="U468" s="4">
        <v>0</v>
      </c>
      <c r="V468" s="3">
        <v>257.78949999999998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95</v>
      </c>
      <c r="C469" s="4" t="s">
        <v>25</v>
      </c>
      <c r="D469" s="4">
        <v>41912</v>
      </c>
      <c r="E469" s="4">
        <v>1.18</v>
      </c>
      <c r="F469" s="4">
        <v>1.8</v>
      </c>
      <c r="G469" s="4">
        <v>1.42</v>
      </c>
      <c r="H469" s="4">
        <v>16.649999999999999</v>
      </c>
      <c r="I469" s="4">
        <v>11.93</v>
      </c>
      <c r="J469" s="4">
        <v>13.88</v>
      </c>
      <c r="K469" s="4">
        <v>149.30000000000001</v>
      </c>
      <c r="L469" s="4">
        <v>37.83</v>
      </c>
      <c r="M469" s="4">
        <v>106.54</v>
      </c>
      <c r="N469" s="4">
        <v>50.48</v>
      </c>
      <c r="O469" s="4">
        <v>40.299999999999997</v>
      </c>
      <c r="P469" s="4">
        <v>111.04</v>
      </c>
      <c r="Q469" s="4">
        <v>52.62</v>
      </c>
      <c r="R469" s="4">
        <v>42</v>
      </c>
      <c r="S469" s="4">
        <v>7</v>
      </c>
      <c r="T469" s="4">
        <v>7</v>
      </c>
      <c r="U469" s="4">
        <v>0</v>
      </c>
      <c r="V469" s="3">
        <v>215.01939999999999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96</v>
      </c>
      <c r="C470" s="4" t="s">
        <v>25</v>
      </c>
      <c r="D470" s="4">
        <v>42004</v>
      </c>
      <c r="E470" s="4">
        <v>1.34</v>
      </c>
      <c r="F470" s="4">
        <v>1.88</v>
      </c>
      <c r="G470" s="4">
        <v>1.62</v>
      </c>
      <c r="H470" s="4">
        <v>14.61</v>
      </c>
      <c r="I470" s="4">
        <v>9.1999999999999993</v>
      </c>
      <c r="J470" s="4">
        <v>11.85</v>
      </c>
      <c r="K470" s="4">
        <v>147.80000000000001</v>
      </c>
      <c r="L470" s="4">
        <v>37.549999999999997</v>
      </c>
      <c r="M470" s="4">
        <v>116.2</v>
      </c>
      <c r="N470" s="4">
        <v>53.75</v>
      </c>
      <c r="O470" s="4">
        <v>43.64</v>
      </c>
      <c r="P470" s="4">
        <v>116.2</v>
      </c>
      <c r="Q470" s="4">
        <v>53.75</v>
      </c>
      <c r="R470" s="4">
        <v>43.64</v>
      </c>
      <c r="S470" s="4">
        <v>7</v>
      </c>
      <c r="T470" s="4">
        <v>7</v>
      </c>
      <c r="U470" s="4">
        <v>0</v>
      </c>
      <c r="V470" s="3">
        <v>281.2901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97</v>
      </c>
      <c r="C471" s="4" t="s">
        <v>25</v>
      </c>
      <c r="D471" s="4">
        <v>42094</v>
      </c>
      <c r="E471" s="4">
        <v>1.4</v>
      </c>
      <c r="F471" s="4">
        <v>1.93</v>
      </c>
      <c r="G471" s="4">
        <v>1.71</v>
      </c>
      <c r="H471" s="4">
        <v>12.03</v>
      </c>
      <c r="I471" s="4">
        <v>9.1999999999999993</v>
      </c>
      <c r="J471" s="4">
        <v>9.41</v>
      </c>
      <c r="K471" s="4">
        <v>147.30000000000001</v>
      </c>
      <c r="L471" s="4">
        <v>35.46</v>
      </c>
      <c r="M471" s="4">
        <v>125.33</v>
      </c>
      <c r="N471" s="4">
        <v>55.62</v>
      </c>
      <c r="O471" s="4">
        <v>44.45</v>
      </c>
      <c r="P471" s="4">
        <v>125.33</v>
      </c>
      <c r="Q471" s="4">
        <v>55.62</v>
      </c>
      <c r="R471" s="4">
        <v>44.45</v>
      </c>
      <c r="S471" s="4">
        <v>7</v>
      </c>
      <c r="T471" s="4">
        <v>7</v>
      </c>
      <c r="U471" s="4">
        <v>0</v>
      </c>
      <c r="V471" s="3">
        <v>333.51330000000002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98</v>
      </c>
      <c r="C472" s="4" t="s">
        <v>25</v>
      </c>
      <c r="D472" s="4">
        <v>42185</v>
      </c>
      <c r="E472" s="4">
        <v>1.61</v>
      </c>
      <c r="F472" s="4">
        <v>2.54</v>
      </c>
      <c r="G472" s="4">
        <v>1.97</v>
      </c>
      <c r="H472" s="4">
        <v>15.02</v>
      </c>
      <c r="I472" s="4">
        <v>12.06</v>
      </c>
      <c r="J472" s="4">
        <v>12.39</v>
      </c>
      <c r="K472" s="4">
        <v>149.19999999999999</v>
      </c>
      <c r="L472" s="4">
        <v>30.22</v>
      </c>
      <c r="M472" s="4">
        <v>169.51</v>
      </c>
      <c r="N472" s="4">
        <v>62.9</v>
      </c>
      <c r="O472" s="4">
        <v>51.22</v>
      </c>
      <c r="P472" s="4">
        <v>169.51</v>
      </c>
      <c r="Q472" s="4">
        <v>62.9</v>
      </c>
      <c r="R472" s="4">
        <v>51.22</v>
      </c>
      <c r="S472" s="4">
        <v>7</v>
      </c>
      <c r="T472" s="4">
        <v>7</v>
      </c>
      <c r="U472" s="4">
        <v>0</v>
      </c>
      <c r="V472" s="3">
        <v>346.45800000000003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99</v>
      </c>
      <c r="C473" s="4" t="s">
        <v>25</v>
      </c>
      <c r="D473" s="4">
        <v>42277</v>
      </c>
      <c r="E473" s="4">
        <v>1.81</v>
      </c>
      <c r="F473" s="4">
        <v>2.56</v>
      </c>
      <c r="G473" s="4">
        <v>2.21</v>
      </c>
      <c r="H473" s="4">
        <v>15.03</v>
      </c>
      <c r="I473" s="4">
        <v>12.28</v>
      </c>
      <c r="J473" s="4">
        <v>12.62</v>
      </c>
      <c r="K473" s="4">
        <v>160.9</v>
      </c>
      <c r="L473" s="4">
        <v>25.21</v>
      </c>
      <c r="M473" s="4">
        <v>216.5</v>
      </c>
      <c r="N473" s="4">
        <v>68.400000000000006</v>
      </c>
      <c r="O473" s="4">
        <v>54.58</v>
      </c>
      <c r="P473" s="4">
        <v>216.5</v>
      </c>
      <c r="Q473" s="4">
        <v>68.400000000000006</v>
      </c>
      <c r="R473" s="4">
        <v>54.58</v>
      </c>
      <c r="S473" s="4">
        <v>7</v>
      </c>
      <c r="T473" s="4">
        <v>7</v>
      </c>
      <c r="U473" s="4">
        <v>0</v>
      </c>
      <c r="V473" s="3">
        <v>334.60910000000001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100</v>
      </c>
      <c r="C474" s="4" t="s">
        <v>25</v>
      </c>
      <c r="D474" s="4">
        <v>42369</v>
      </c>
      <c r="E474" s="4">
        <v>1.89</v>
      </c>
      <c r="F474" s="4">
        <v>3.38</v>
      </c>
      <c r="G474" s="4">
        <v>2.2999999999999998</v>
      </c>
      <c r="H474" s="4">
        <v>12.55</v>
      </c>
      <c r="I474" s="4">
        <v>9.16</v>
      </c>
      <c r="J474" s="4">
        <v>10.39</v>
      </c>
      <c r="K474" s="4">
        <v>180.9</v>
      </c>
      <c r="L474" s="4">
        <v>18.68</v>
      </c>
      <c r="M474" s="4">
        <v>340.33</v>
      </c>
      <c r="N474" s="4">
        <v>77.290000000000006</v>
      </c>
      <c r="O474" s="4">
        <v>63.58</v>
      </c>
      <c r="P474" s="4">
        <v>340.33</v>
      </c>
      <c r="Q474" s="4">
        <v>77.290000000000006</v>
      </c>
      <c r="R474" s="4">
        <v>63.58</v>
      </c>
      <c r="S474" s="4">
        <v>7</v>
      </c>
      <c r="T474" s="4">
        <v>7</v>
      </c>
      <c r="U474" s="4">
        <v>0</v>
      </c>
      <c r="V474" s="3">
        <v>322.78410000000002</v>
      </c>
      <c r="W474" s="3" t="s">
        <v>142</v>
      </c>
      <c r="X474" s="4"/>
      <c r="Y474" s="4"/>
      <c r="Z474" s="4"/>
      <c r="AA474" s="4"/>
    </row>
    <row r="475" spans="1:27" ht="14.25" customHeight="1" thickBot="1" x14ac:dyDescent="0.4">
      <c r="A475" s="4" t="s">
        <v>141</v>
      </c>
      <c r="B475" s="4" t="s">
        <v>101</v>
      </c>
      <c r="C475" s="4" t="s">
        <v>25</v>
      </c>
      <c r="D475" s="4">
        <v>42460</v>
      </c>
      <c r="E475" s="4">
        <v>2.2000000000000002</v>
      </c>
      <c r="F475" s="4">
        <v>3.1</v>
      </c>
      <c r="G475" s="4">
        <v>2.66</v>
      </c>
      <c r="H475" s="4">
        <v>9.91</v>
      </c>
      <c r="I475" s="4">
        <v>8.06</v>
      </c>
      <c r="J475" s="4">
        <v>8.16</v>
      </c>
      <c r="K475" s="4">
        <v>218.3</v>
      </c>
      <c r="L475" s="4">
        <v>11.43</v>
      </c>
      <c r="M475" s="4">
        <v>604.52</v>
      </c>
      <c r="N475" s="4">
        <v>85.81</v>
      </c>
      <c r="O475" s="4">
        <v>69.099999999999994</v>
      </c>
      <c r="P475" s="4">
        <v>604.52</v>
      </c>
      <c r="Q475" s="4">
        <v>85.81</v>
      </c>
      <c r="R475" s="4">
        <v>69.099999999999994</v>
      </c>
      <c r="S475" s="4">
        <v>7</v>
      </c>
      <c r="T475" s="4">
        <v>7</v>
      </c>
      <c r="U475" s="4">
        <v>0</v>
      </c>
      <c r="V475" s="3">
        <v>275.92360000000002</v>
      </c>
      <c r="W475" s="3" t="s">
        <v>142</v>
      </c>
      <c r="X475" s="4"/>
      <c r="Y475" s="4"/>
      <c r="Z475" s="4"/>
      <c r="AA475" s="4"/>
    </row>
    <row r="476" spans="1:27" ht="37.5" customHeight="1" thickBot="1" x14ac:dyDescent="0.4">
      <c r="A476" s="5" t="s">
        <v>143</v>
      </c>
      <c r="B476" s="5" t="s">
        <v>89</v>
      </c>
      <c r="C476" s="5" t="s">
        <v>43</v>
      </c>
      <c r="D476" s="2">
        <v>40999</v>
      </c>
      <c r="E476" s="2">
        <v>6.75</v>
      </c>
      <c r="F476" s="2">
        <v>24.4</v>
      </c>
      <c r="G476" s="2">
        <v>23.24</v>
      </c>
      <c r="H476" s="2">
        <v>2.72</v>
      </c>
      <c r="I476" s="2">
        <v>2.61</v>
      </c>
      <c r="J476" s="2">
        <v>0.6</v>
      </c>
      <c r="K476" s="2">
        <v>102</v>
      </c>
      <c r="L476" s="2">
        <v>29.93</v>
      </c>
      <c r="M476" s="2">
        <v>168.06</v>
      </c>
      <c r="N476" s="2">
        <v>61.87</v>
      </c>
      <c r="O476" s="2">
        <v>50.3</v>
      </c>
      <c r="P476" s="2">
        <v>171.62</v>
      </c>
      <c r="Q476" s="2">
        <v>63.18</v>
      </c>
      <c r="R476" s="2">
        <v>51.37</v>
      </c>
      <c r="S476" s="4">
        <f>VLOOKUP([1]Initial_Data8!C509,[1]Ratings_Numbers!$A$1:$B$21,2,FALSE)</f>
        <v>14</v>
      </c>
      <c r="T476" s="4">
        <v>14</v>
      </c>
      <c r="U476" s="4">
        <v>0</v>
      </c>
      <c r="V476" s="3">
        <v>16327.849899999999</v>
      </c>
      <c r="W476" s="3" t="s">
        <v>129</v>
      </c>
      <c r="X476" s="4"/>
      <c r="Y476" s="4"/>
      <c r="Z476" s="4"/>
      <c r="AA476" s="4"/>
    </row>
    <row r="477" spans="1:27" ht="37.5" customHeight="1" thickBot="1" x14ac:dyDescent="0.4">
      <c r="A477" s="5" t="s">
        <v>143</v>
      </c>
      <c r="B477" s="5" t="s">
        <v>90</v>
      </c>
      <c r="C477" s="5" t="s">
        <v>43</v>
      </c>
      <c r="D477" s="2">
        <v>41090</v>
      </c>
      <c r="E477" s="2">
        <v>6.78</v>
      </c>
      <c r="F477" s="2">
        <v>29.61</v>
      </c>
      <c r="G477" s="2">
        <v>28.06</v>
      </c>
      <c r="H477" s="2">
        <v>3.07</v>
      </c>
      <c r="I477" s="2">
        <v>2.93</v>
      </c>
      <c r="J477" s="2">
        <v>0.86</v>
      </c>
      <c r="K477" s="2">
        <v>100.6</v>
      </c>
      <c r="L477" s="2">
        <v>26.36</v>
      </c>
      <c r="M477" s="2">
        <v>199.06</v>
      </c>
      <c r="N477" s="2">
        <v>65.41</v>
      </c>
      <c r="O477" s="2">
        <v>52.47</v>
      </c>
      <c r="P477" s="2">
        <v>204.34</v>
      </c>
      <c r="Q477" s="2">
        <v>67.14</v>
      </c>
      <c r="R477" s="2">
        <v>53.86</v>
      </c>
      <c r="S477" s="4">
        <f>VLOOKUP([1]Initial_Data8!C510,[1]Ratings_Numbers!$A$1:$B$21,2,FALSE)</f>
        <v>14</v>
      </c>
      <c r="T477" s="4">
        <v>14</v>
      </c>
      <c r="U477" s="4">
        <f t="shared" ref="U477:U489" si="4">S477-S476</f>
        <v>0</v>
      </c>
      <c r="V477" s="3">
        <v>13542.844999999999</v>
      </c>
      <c r="W477" s="3" t="s">
        <v>129</v>
      </c>
      <c r="X477" s="4"/>
      <c r="Y477" s="4"/>
      <c r="Z477" s="4"/>
      <c r="AA477" s="4"/>
    </row>
    <row r="478" spans="1:27" ht="37.5" customHeight="1" thickBot="1" x14ac:dyDescent="0.4">
      <c r="A478" s="5" t="s">
        <v>143</v>
      </c>
      <c r="B478" s="5" t="s">
        <v>91</v>
      </c>
      <c r="C478" s="5" t="s">
        <v>43</v>
      </c>
      <c r="D478" s="2">
        <v>41182</v>
      </c>
      <c r="E478" s="2">
        <v>7</v>
      </c>
      <c r="F478" s="2">
        <v>44.32</v>
      </c>
      <c r="G478" s="2">
        <v>42.82</v>
      </c>
      <c r="H478" s="2">
        <v>2.2799999999999998</v>
      </c>
      <c r="I478" s="2">
        <v>1.79</v>
      </c>
      <c r="J478" s="2">
        <v>0.25</v>
      </c>
      <c r="K478" s="2">
        <v>116</v>
      </c>
      <c r="L478" s="2">
        <v>26.76</v>
      </c>
      <c r="M478" s="2">
        <v>196.1</v>
      </c>
      <c r="N478" s="2">
        <v>65.02</v>
      </c>
      <c r="O478" s="2">
        <v>52.47</v>
      </c>
      <c r="P478" s="2">
        <v>201.58</v>
      </c>
      <c r="Q478" s="2">
        <v>66.84</v>
      </c>
      <c r="R478" s="2">
        <v>53.94</v>
      </c>
      <c r="S478" s="4">
        <f>VLOOKUP([1]Initial_Data8!C511,[1]Ratings_Numbers!$A$1:$B$21,2,FALSE)</f>
        <v>14</v>
      </c>
      <c r="T478" s="4">
        <v>14</v>
      </c>
      <c r="U478" s="4">
        <f t="shared" si="4"/>
        <v>0</v>
      </c>
      <c r="V478" s="3">
        <v>16707.657599999999</v>
      </c>
      <c r="W478" s="3" t="s">
        <v>129</v>
      </c>
      <c r="X478" s="4"/>
      <c r="Y478" s="4"/>
      <c r="Z478" s="4"/>
      <c r="AA478" s="4"/>
    </row>
    <row r="479" spans="1:27" ht="37.5" customHeight="1" thickBot="1" x14ac:dyDescent="0.4">
      <c r="A479" s="5" t="s">
        <v>143</v>
      </c>
      <c r="B479" s="5" t="s">
        <v>113</v>
      </c>
      <c r="C479" s="5" t="s">
        <v>43</v>
      </c>
      <c r="D479" s="2">
        <v>41274</v>
      </c>
      <c r="E479" s="2">
        <v>9.4600000000000009</v>
      </c>
      <c r="F479" s="2">
        <v>138.24</v>
      </c>
      <c r="G479" s="2">
        <v>126.6</v>
      </c>
      <c r="H479" s="2">
        <v>1.32</v>
      </c>
      <c r="I479" s="2">
        <v>1.1599999999999999</v>
      </c>
      <c r="J479" s="2">
        <v>-0.6</v>
      </c>
      <c r="K479" s="2">
        <v>162.9</v>
      </c>
      <c r="L479" s="2">
        <v>20.71</v>
      </c>
      <c r="M479" s="2">
        <v>283.41000000000003</v>
      </c>
      <c r="N479" s="2">
        <v>71.510000000000005</v>
      </c>
      <c r="O479" s="2">
        <v>58.69</v>
      </c>
      <c r="P479" s="2">
        <v>296.33</v>
      </c>
      <c r="Q479" s="2">
        <v>74.77</v>
      </c>
      <c r="R479" s="2">
        <v>61.37</v>
      </c>
      <c r="S479" s="4">
        <f>VLOOKUP([1]Initial_Data8!C512,[1]Ratings_Numbers!$A$1:$B$21,2,FALSE)</f>
        <v>14</v>
      </c>
      <c r="T479" s="4">
        <v>14</v>
      </c>
      <c r="U479" s="4">
        <f t="shared" si="4"/>
        <v>0</v>
      </c>
      <c r="V479" s="3">
        <v>18123.556400000001</v>
      </c>
      <c r="W479" s="3" t="s">
        <v>129</v>
      </c>
      <c r="X479" s="4"/>
      <c r="Y479" s="4"/>
      <c r="Z479" s="4"/>
      <c r="AA479" s="4"/>
    </row>
    <row r="480" spans="1:27" ht="37.5" customHeight="1" thickBot="1" x14ac:dyDescent="0.4">
      <c r="A480" s="5" t="s">
        <v>143</v>
      </c>
      <c r="B480" s="5" t="s">
        <v>114</v>
      </c>
      <c r="C480" s="5" t="s">
        <v>43</v>
      </c>
      <c r="D480" s="2">
        <v>41364</v>
      </c>
      <c r="E480" s="2">
        <v>8.18</v>
      </c>
      <c r="F480" s="2">
        <v>78.540000000000006</v>
      </c>
      <c r="G480" s="2">
        <v>75.47</v>
      </c>
      <c r="H480" s="2">
        <v>2.95</v>
      </c>
      <c r="I480" s="2">
        <v>2.86</v>
      </c>
      <c r="J480" s="2">
        <v>0.75</v>
      </c>
      <c r="K480" s="2">
        <v>155.30000000000001</v>
      </c>
      <c r="L480" s="2">
        <v>20.51</v>
      </c>
      <c r="M480" s="2">
        <v>287.91000000000003</v>
      </c>
      <c r="N480" s="2">
        <v>72.709999999999994</v>
      </c>
      <c r="O480" s="2">
        <v>59.06</v>
      </c>
      <c r="P480" s="2">
        <v>295.99</v>
      </c>
      <c r="Q480" s="2">
        <v>74.75</v>
      </c>
      <c r="R480" s="2">
        <v>60.72</v>
      </c>
      <c r="S480" s="4">
        <f>VLOOKUP([1]Initial_Data8!C513,[1]Ratings_Numbers!$A$1:$B$21,2,FALSE)</f>
        <v>14</v>
      </c>
      <c r="T480" s="4">
        <v>14</v>
      </c>
      <c r="U480" s="4">
        <f t="shared" si="4"/>
        <v>0</v>
      </c>
      <c r="V480" s="3">
        <v>22791.858400000001</v>
      </c>
      <c r="W480" s="3" t="s">
        <v>129</v>
      </c>
      <c r="X480" s="4"/>
      <c r="Y480" s="4"/>
      <c r="Z480" s="4"/>
      <c r="AA480" s="4"/>
    </row>
    <row r="481" spans="1:27" ht="37.5" customHeight="1" thickBot="1" x14ac:dyDescent="0.4">
      <c r="A481" s="5" t="s">
        <v>143</v>
      </c>
      <c r="B481" s="5" t="s">
        <v>115</v>
      </c>
      <c r="C481" s="5" t="s">
        <v>43</v>
      </c>
      <c r="D481" s="2">
        <v>41455</v>
      </c>
      <c r="E481" s="2">
        <v>5.91</v>
      </c>
      <c r="F481" s="2">
        <v>56.85</v>
      </c>
      <c r="G481" s="2">
        <v>43.47</v>
      </c>
      <c r="H481" s="2">
        <v>2.6</v>
      </c>
      <c r="I481" s="2">
        <v>2.5299999999999998</v>
      </c>
      <c r="J481" s="2">
        <v>0.8</v>
      </c>
      <c r="K481" s="2">
        <v>176.8</v>
      </c>
      <c r="L481" s="2">
        <v>28.83</v>
      </c>
      <c r="M481" s="2">
        <v>183.2</v>
      </c>
      <c r="N481" s="2">
        <v>63.33</v>
      </c>
      <c r="O481" s="2">
        <v>52.81</v>
      </c>
      <c r="P481" s="2">
        <v>189.29</v>
      </c>
      <c r="Q481" s="2">
        <v>65.430000000000007</v>
      </c>
      <c r="R481" s="2">
        <v>54.56</v>
      </c>
      <c r="S481" s="4">
        <f>VLOOKUP([1]Initial_Data8!C514,[1]Ratings_Numbers!$A$1:$B$21,2,FALSE)</f>
        <v>14</v>
      </c>
      <c r="T481" s="4">
        <v>14</v>
      </c>
      <c r="U481" s="4">
        <f t="shared" si="4"/>
        <v>0</v>
      </c>
      <c r="V481" s="3">
        <v>28637.822400000001</v>
      </c>
      <c r="W481" s="3" t="s">
        <v>129</v>
      </c>
      <c r="X481" s="4"/>
      <c r="Y481" s="4"/>
      <c r="Z481" s="4"/>
      <c r="AA481" s="4"/>
    </row>
    <row r="482" spans="1:27" ht="37.5" customHeight="1" thickBot="1" x14ac:dyDescent="0.4">
      <c r="A482" s="5" t="s">
        <v>143</v>
      </c>
      <c r="B482" s="5" t="s">
        <v>94</v>
      </c>
      <c r="C482" s="5" t="s">
        <v>43</v>
      </c>
      <c r="D482" s="2">
        <v>41820</v>
      </c>
      <c r="E482" s="2">
        <v>7.6</v>
      </c>
      <c r="F482" s="2">
        <v>396.67</v>
      </c>
      <c r="G482" s="2">
        <v>384.51</v>
      </c>
      <c r="H482" s="2">
        <v>3.16</v>
      </c>
      <c r="I482" s="2">
        <v>2.69</v>
      </c>
      <c r="J482" s="2">
        <v>1.47</v>
      </c>
      <c r="K482" s="2">
        <v>241.2</v>
      </c>
      <c r="L482" s="2">
        <v>18.850000000000001</v>
      </c>
      <c r="M482" s="2">
        <v>317.83</v>
      </c>
      <c r="N482" s="2">
        <v>75.17</v>
      </c>
      <c r="O482" s="2">
        <v>61.15</v>
      </c>
      <c r="P482" s="2">
        <v>322.8</v>
      </c>
      <c r="Q482" s="2">
        <v>76.349999999999994</v>
      </c>
      <c r="R482" s="2">
        <v>62.11</v>
      </c>
      <c r="S482" s="4">
        <f>VLOOKUP([1]Initial_Data8!C515,[1]Ratings_Numbers!$A$1:$B$21,2,FALSE)</f>
        <v>14</v>
      </c>
      <c r="T482" s="4">
        <v>14</v>
      </c>
      <c r="U482" s="4">
        <f t="shared" si="4"/>
        <v>0</v>
      </c>
      <c r="V482" s="3">
        <v>42227.553</v>
      </c>
      <c r="W482" s="3" t="s">
        <v>129</v>
      </c>
      <c r="X482" s="4"/>
      <c r="Y482" s="4"/>
      <c r="Z482" s="4"/>
      <c r="AA482" s="4"/>
    </row>
    <row r="483" spans="1:27" ht="37.5" customHeight="1" thickBot="1" x14ac:dyDescent="0.4">
      <c r="A483" s="5" t="s">
        <v>143</v>
      </c>
      <c r="B483" s="5" t="s">
        <v>95</v>
      </c>
      <c r="C483" s="5" t="s">
        <v>43</v>
      </c>
      <c r="D483" s="2">
        <v>41912</v>
      </c>
      <c r="E483" s="2">
        <v>4.72</v>
      </c>
      <c r="F483" s="2">
        <v>10.050000000000001</v>
      </c>
      <c r="G483" s="2">
        <v>9.5500000000000007</v>
      </c>
      <c r="H483" s="2">
        <v>4.3499999999999996</v>
      </c>
      <c r="I483" s="2">
        <v>4.1900000000000004</v>
      </c>
      <c r="J483" s="2">
        <v>2.65</v>
      </c>
      <c r="K483" s="2">
        <v>258.39999999999998</v>
      </c>
      <c r="L483" s="2">
        <v>18.93</v>
      </c>
      <c r="M483" s="2">
        <v>297.77</v>
      </c>
      <c r="N483" s="2">
        <v>72.459999999999994</v>
      </c>
      <c r="O483" s="2">
        <v>57.59</v>
      </c>
      <c r="P483" s="2">
        <v>310.97000000000003</v>
      </c>
      <c r="Q483" s="2">
        <v>75.67</v>
      </c>
      <c r="R483" s="2">
        <v>60.14</v>
      </c>
      <c r="S483" s="4">
        <f>VLOOKUP([1]Initial_Data8!C516,[1]Ratings_Numbers!$A$1:$B$21,2,FALSE)</f>
        <v>14</v>
      </c>
      <c r="T483" s="4">
        <v>14</v>
      </c>
      <c r="U483" s="4">
        <f t="shared" si="4"/>
        <v>0</v>
      </c>
      <c r="V483" s="3">
        <v>43732.360999999997</v>
      </c>
      <c r="W483" s="3" t="s">
        <v>129</v>
      </c>
      <c r="X483" s="4"/>
      <c r="Y483" s="4"/>
      <c r="Z483" s="4"/>
      <c r="AA483" s="4"/>
    </row>
    <row r="484" spans="1:27" ht="37.5" customHeight="1" thickBot="1" x14ac:dyDescent="0.4">
      <c r="A484" s="5" t="s">
        <v>143</v>
      </c>
      <c r="B484" s="5" t="s">
        <v>96</v>
      </c>
      <c r="C484" s="5" t="s">
        <v>43</v>
      </c>
      <c r="D484" s="2">
        <v>42004</v>
      </c>
      <c r="E484" s="2">
        <v>3.99</v>
      </c>
      <c r="F484" s="2">
        <v>7.61</v>
      </c>
      <c r="G484" s="2">
        <v>7.45</v>
      </c>
      <c r="H484" s="2">
        <v>4.87</v>
      </c>
      <c r="I484" s="2">
        <v>4.51</v>
      </c>
      <c r="J484" s="2">
        <v>2.69</v>
      </c>
      <c r="K484" s="2">
        <v>224.9</v>
      </c>
      <c r="L484" s="2">
        <v>20.07</v>
      </c>
      <c r="M484" s="2">
        <v>281.91000000000003</v>
      </c>
      <c r="N484" s="2">
        <v>73.81</v>
      </c>
      <c r="O484" s="2">
        <v>57.89</v>
      </c>
      <c r="P484" s="2">
        <v>281.93</v>
      </c>
      <c r="Q484" s="2">
        <v>73.819999999999993</v>
      </c>
      <c r="R484" s="2">
        <v>57.89</v>
      </c>
      <c r="S484" s="4">
        <f>VLOOKUP([1]Initial_Data8!C517,[1]Ratings_Numbers!$A$1:$B$21,2,FALSE)</f>
        <v>14</v>
      </c>
      <c r="T484" s="4">
        <v>14</v>
      </c>
      <c r="U484" s="4">
        <f t="shared" si="4"/>
        <v>0</v>
      </c>
      <c r="V484" s="3">
        <v>47887.440799999997</v>
      </c>
      <c r="W484" s="3" t="s">
        <v>129</v>
      </c>
      <c r="X484" s="4"/>
      <c r="Y484" s="4"/>
      <c r="Z484" s="4"/>
      <c r="AA484" s="4"/>
    </row>
    <row r="485" spans="1:27" ht="37.5" customHeight="1" thickBot="1" x14ac:dyDescent="0.4">
      <c r="A485" s="5" t="s">
        <v>143</v>
      </c>
      <c r="B485" s="5" t="s">
        <v>97</v>
      </c>
      <c r="C485" s="5" t="s">
        <v>43</v>
      </c>
      <c r="D485" s="2">
        <v>42094</v>
      </c>
      <c r="E485" s="2">
        <v>6.1</v>
      </c>
      <c r="F485" s="2">
        <v>11.75</v>
      </c>
      <c r="G485" s="2">
        <v>10.91</v>
      </c>
      <c r="H485" s="2">
        <v>3.28</v>
      </c>
      <c r="I485" s="2">
        <v>3.06</v>
      </c>
      <c r="J485" s="2">
        <v>1.92</v>
      </c>
      <c r="K485" s="2">
        <v>297.8</v>
      </c>
      <c r="L485" s="2">
        <v>16.73</v>
      </c>
      <c r="M485" s="2">
        <v>393.87</v>
      </c>
      <c r="N485" s="2">
        <v>79.45</v>
      </c>
      <c r="O485" s="2">
        <v>67.150000000000006</v>
      </c>
      <c r="P485" s="2">
        <v>395.74</v>
      </c>
      <c r="Q485" s="2">
        <v>79.83</v>
      </c>
      <c r="R485" s="2">
        <v>67.47</v>
      </c>
      <c r="S485" s="4">
        <f>VLOOKUP([1]Initial_Data8!C518,[1]Ratings_Numbers!$A$1:$B$21,2,FALSE)</f>
        <v>14</v>
      </c>
      <c r="T485" s="4">
        <v>14</v>
      </c>
      <c r="U485" s="4">
        <f t="shared" si="4"/>
        <v>0</v>
      </c>
      <c r="V485" s="3">
        <v>67548.876999999993</v>
      </c>
      <c r="W485" s="3" t="s">
        <v>129</v>
      </c>
      <c r="X485" s="4"/>
      <c r="Y485" s="4"/>
      <c r="Z485" s="4"/>
      <c r="AA485" s="4"/>
    </row>
    <row r="486" spans="1:27" ht="37.5" customHeight="1" thickBot="1" x14ac:dyDescent="0.4">
      <c r="A486" s="5" t="s">
        <v>143</v>
      </c>
      <c r="B486" s="5" t="s">
        <v>98</v>
      </c>
      <c r="C486" s="5" t="s">
        <v>43</v>
      </c>
      <c r="D486" s="2">
        <v>42185</v>
      </c>
      <c r="E486" s="2">
        <v>7.17</v>
      </c>
      <c r="F486" s="2">
        <v>14.03</v>
      </c>
      <c r="G486" s="2">
        <v>13.59</v>
      </c>
      <c r="H486" s="2">
        <v>2.37</v>
      </c>
      <c r="I486" s="2">
        <v>2.25</v>
      </c>
      <c r="J486" s="2">
        <v>0.83</v>
      </c>
      <c r="K486" s="2">
        <v>412.7</v>
      </c>
      <c r="L486" s="2">
        <v>13.31</v>
      </c>
      <c r="M486" s="2">
        <v>461.85</v>
      </c>
      <c r="N486" s="2">
        <v>80.900000000000006</v>
      </c>
      <c r="O486" s="2">
        <v>62.66</v>
      </c>
      <c r="P486" s="2">
        <v>470.86</v>
      </c>
      <c r="Q486" s="2">
        <v>82.48</v>
      </c>
      <c r="R486" s="2">
        <v>63.88</v>
      </c>
      <c r="S486" s="4">
        <f>VLOOKUP([1]Initial_Data8!C519,[1]Ratings_Numbers!$A$1:$B$21,2,FALSE)</f>
        <v>14</v>
      </c>
      <c r="T486" s="4">
        <v>14</v>
      </c>
      <c r="U486" s="4">
        <f t="shared" si="4"/>
        <v>0</v>
      </c>
      <c r="V486" s="3">
        <v>76190.117499999993</v>
      </c>
      <c r="W486" s="3" t="s">
        <v>129</v>
      </c>
      <c r="X486" s="4"/>
      <c r="Y486" s="4"/>
      <c r="Z486" s="4"/>
      <c r="AA486" s="4"/>
    </row>
    <row r="487" spans="1:27" ht="37.5" customHeight="1" thickBot="1" x14ac:dyDescent="0.4">
      <c r="A487" s="5" t="s">
        <v>143</v>
      </c>
      <c r="B487" s="5" t="s">
        <v>99</v>
      </c>
      <c r="C487" s="5" t="s">
        <v>43</v>
      </c>
      <c r="D487" s="2">
        <v>42277</v>
      </c>
      <c r="E487" s="2">
        <v>6.98</v>
      </c>
      <c r="F487" s="2">
        <v>15.71</v>
      </c>
      <c r="G487" s="2">
        <v>14.99</v>
      </c>
      <c r="H487" s="2">
        <v>2.79</v>
      </c>
      <c r="I487" s="2">
        <v>2.67</v>
      </c>
      <c r="J487" s="2">
        <v>1.07</v>
      </c>
      <c r="K487" s="2">
        <v>420.2</v>
      </c>
      <c r="L487" s="2">
        <v>13.09</v>
      </c>
      <c r="M487" s="2">
        <v>466.79</v>
      </c>
      <c r="N487" s="2">
        <v>80.8</v>
      </c>
      <c r="O487" s="2">
        <v>62.28</v>
      </c>
      <c r="P487" s="2">
        <v>477.72</v>
      </c>
      <c r="Q487" s="2">
        <v>82.69</v>
      </c>
      <c r="R487" s="2">
        <v>63.74</v>
      </c>
      <c r="S487" s="4">
        <f>VLOOKUP([1]Initial_Data8!C520,[1]Ratings_Numbers!$A$1:$B$21,2,FALSE)</f>
        <v>14</v>
      </c>
      <c r="T487" s="4">
        <v>14</v>
      </c>
      <c r="U487" s="4">
        <f t="shared" si="4"/>
        <v>0</v>
      </c>
      <c r="V487" s="3">
        <v>60997.894699999997</v>
      </c>
      <c r="W487" s="3" t="s">
        <v>129</v>
      </c>
      <c r="X487" s="4"/>
      <c r="Y487" s="4"/>
      <c r="Z487" s="4"/>
      <c r="AA487" s="4"/>
    </row>
    <row r="488" spans="1:27" ht="37.5" customHeight="1" thickBot="1" x14ac:dyDescent="0.4">
      <c r="A488" s="5" t="s">
        <v>143</v>
      </c>
      <c r="B488" s="5" t="s">
        <v>100</v>
      </c>
      <c r="C488" s="5" t="s">
        <v>43</v>
      </c>
      <c r="D488" s="2">
        <v>42369</v>
      </c>
      <c r="E488" s="2">
        <v>7.24</v>
      </c>
      <c r="F488" s="2">
        <v>19.649999999999999</v>
      </c>
      <c r="G488" s="2">
        <v>19.27</v>
      </c>
      <c r="H488" s="2">
        <v>2.5</v>
      </c>
      <c r="I488" s="2">
        <v>2.33</v>
      </c>
      <c r="J488" s="2">
        <v>0.51</v>
      </c>
      <c r="K488" s="2">
        <v>432.5</v>
      </c>
      <c r="L488" s="2">
        <v>12.07</v>
      </c>
      <c r="M488" s="2">
        <v>501.93</v>
      </c>
      <c r="N488" s="2">
        <v>81.540000000000006</v>
      </c>
      <c r="O488" s="2">
        <v>61.81</v>
      </c>
      <c r="P488" s="2">
        <v>515.58000000000004</v>
      </c>
      <c r="Q488" s="2">
        <v>83.76</v>
      </c>
      <c r="R488" s="2">
        <v>63.49</v>
      </c>
      <c r="S488" s="4">
        <f>VLOOKUP([1]Initial_Data8!C521,[1]Ratings_Numbers!$A$1:$B$21,2,FALSE)</f>
        <v>14</v>
      </c>
      <c r="T488" s="4">
        <v>15</v>
      </c>
      <c r="U488" s="4">
        <f t="shared" si="4"/>
        <v>0</v>
      </c>
      <c r="V488" s="3">
        <v>34471.214899999999</v>
      </c>
      <c r="W488" s="3" t="s">
        <v>129</v>
      </c>
      <c r="X488" s="4"/>
      <c r="Y488" s="4"/>
      <c r="Z488" s="4"/>
      <c r="AA488" s="4"/>
    </row>
    <row r="489" spans="1:27" ht="37.5" customHeight="1" thickBot="1" x14ac:dyDescent="0.4">
      <c r="A489" s="5" t="s">
        <v>143</v>
      </c>
      <c r="B489" s="5" t="s">
        <v>101</v>
      </c>
      <c r="C489" s="5" t="s">
        <v>45</v>
      </c>
      <c r="D489" s="2">
        <v>42460</v>
      </c>
      <c r="E489" s="2">
        <v>7.58</v>
      </c>
      <c r="F489" s="2">
        <v>29.68</v>
      </c>
      <c r="G489" s="2">
        <v>28.46</v>
      </c>
      <c r="H489" s="2">
        <v>1.91</v>
      </c>
      <c r="I489" s="2">
        <v>1.76</v>
      </c>
      <c r="J489" s="2">
        <v>0.16</v>
      </c>
      <c r="K489" s="2">
        <v>426.6</v>
      </c>
      <c r="L489" s="2">
        <v>11.54</v>
      </c>
      <c r="M489" s="2">
        <v>541.99</v>
      </c>
      <c r="N489" s="2">
        <v>82.91</v>
      </c>
      <c r="O489" s="2">
        <v>63.86</v>
      </c>
      <c r="P489" s="2">
        <v>553.67999999999995</v>
      </c>
      <c r="Q489" s="2">
        <v>84.7</v>
      </c>
      <c r="R489" s="2">
        <v>65.239999999999995</v>
      </c>
      <c r="S489" s="4">
        <f>VLOOKUP([1]Initial_Data8!C522,[1]Ratings_Numbers!$A$1:$B$21,2,FALSE)</f>
        <v>15</v>
      </c>
      <c r="T489" s="4">
        <v>16</v>
      </c>
      <c r="U489" s="4">
        <f t="shared" si="4"/>
        <v>1</v>
      </c>
      <c r="V489" s="3">
        <v>8998.6494000000002</v>
      </c>
      <c r="W489" s="3" t="s">
        <v>129</v>
      </c>
      <c r="X489" s="4"/>
      <c r="Y489" s="4"/>
      <c r="Z489" s="4"/>
      <c r="AA489" s="4"/>
    </row>
    <row r="490" spans="1:27" ht="28.5" customHeight="1" thickBot="1" x14ac:dyDescent="0.4">
      <c r="A490" s="5" t="s">
        <v>144</v>
      </c>
      <c r="B490" s="5" t="s">
        <v>120</v>
      </c>
      <c r="C490" s="5" t="s">
        <v>0</v>
      </c>
      <c r="D490" s="2">
        <v>37256</v>
      </c>
      <c r="E490" s="2">
        <v>0.02</v>
      </c>
      <c r="F490" s="2">
        <v>0.83</v>
      </c>
      <c r="G490" s="2">
        <v>0.02</v>
      </c>
      <c r="H490" s="2">
        <v>21.75</v>
      </c>
      <c r="I490" s="2">
        <v>16.21</v>
      </c>
      <c r="J490" s="2">
        <v>19.38</v>
      </c>
      <c r="K490" s="2">
        <v>125</v>
      </c>
      <c r="L490" s="2">
        <v>46.72</v>
      </c>
      <c r="M490" s="2">
        <v>14.26</v>
      </c>
      <c r="N490" s="2">
        <v>9.6</v>
      </c>
      <c r="O490" s="2">
        <v>6.66</v>
      </c>
      <c r="P490" s="2">
        <v>48.5</v>
      </c>
      <c r="Q490" s="2">
        <v>32.659999999999997</v>
      </c>
      <c r="R490" s="2">
        <v>22.66</v>
      </c>
      <c r="S490" s="4">
        <f>VLOOKUP([1]Initial_Data8!C525,[1]Ratings_Numbers!$A$1:$B$21,2,FALSE)</f>
        <v>1</v>
      </c>
      <c r="T490" s="4">
        <v>1</v>
      </c>
      <c r="U490" s="6">
        <v>0</v>
      </c>
      <c r="V490" s="3">
        <v>250138.45</v>
      </c>
      <c r="W490" s="3" t="s">
        <v>129</v>
      </c>
      <c r="X490" s="4"/>
      <c r="Y490" s="4"/>
      <c r="Z490" s="4"/>
      <c r="AA490" s="4"/>
    </row>
    <row r="491" spans="1:27" ht="28.5" customHeight="1" thickBot="1" x14ac:dyDescent="0.4">
      <c r="A491" s="5" t="s">
        <v>144</v>
      </c>
      <c r="B491" s="5" t="s">
        <v>121</v>
      </c>
      <c r="C491" s="5" t="s">
        <v>0</v>
      </c>
      <c r="D491" s="2">
        <v>37346</v>
      </c>
      <c r="E491" s="2">
        <v>0.04</v>
      </c>
      <c r="F491" s="2">
        <v>0.94</v>
      </c>
      <c r="G491" s="2">
        <v>0.04</v>
      </c>
      <c r="H491" s="2">
        <v>57.79</v>
      </c>
      <c r="I491" s="2">
        <v>45.45</v>
      </c>
      <c r="J491" s="2">
        <v>53.12</v>
      </c>
      <c r="K491" s="2">
        <v>58</v>
      </c>
      <c r="L491" s="2">
        <v>47.62</v>
      </c>
      <c r="M491" s="2">
        <v>13.11</v>
      </c>
      <c r="N491" s="2">
        <v>8.6</v>
      </c>
      <c r="O491" s="2">
        <v>6.24</v>
      </c>
      <c r="P491" s="2">
        <v>52.49</v>
      </c>
      <c r="Q491" s="2">
        <v>34.42</v>
      </c>
      <c r="R491" s="2">
        <v>24.99</v>
      </c>
      <c r="S491" s="4">
        <f>VLOOKUP([1]Initial_Data8!C526,[1]Ratings_Numbers!$A$1:$B$21,2,FALSE)</f>
        <v>1</v>
      </c>
      <c r="T491" s="4">
        <v>1</v>
      </c>
      <c r="U491" s="4">
        <f t="shared" ref="U491:U543" si="5">S491-S490</f>
        <v>0</v>
      </c>
      <c r="V491" s="3">
        <v>248164.85490000001</v>
      </c>
      <c r="W491" s="3" t="s">
        <v>129</v>
      </c>
      <c r="X491" s="4"/>
      <c r="Y491" s="4"/>
      <c r="Z491" s="4"/>
      <c r="AA491" s="4"/>
    </row>
    <row r="492" spans="1:27" ht="28.5" customHeight="1" thickBot="1" x14ac:dyDescent="0.4">
      <c r="A492" s="5" t="s">
        <v>144</v>
      </c>
      <c r="B492" s="5" t="s">
        <v>62</v>
      </c>
      <c r="C492" s="5" t="s">
        <v>0</v>
      </c>
      <c r="D492" s="2">
        <v>37437</v>
      </c>
      <c r="E492" s="2">
        <v>-0.01</v>
      </c>
      <c r="F492" s="2">
        <v>1.05</v>
      </c>
      <c r="G492" s="2">
        <v>-0.02</v>
      </c>
      <c r="H492" s="2">
        <v>50.15</v>
      </c>
      <c r="I492" s="2">
        <v>35.340000000000003</v>
      </c>
      <c r="J492" s="2">
        <v>45.33</v>
      </c>
      <c r="K492" s="2">
        <v>55</v>
      </c>
      <c r="L492" s="2">
        <v>44.24</v>
      </c>
      <c r="M492" s="2">
        <v>16.309999999999999</v>
      </c>
      <c r="N492" s="2">
        <v>10.15</v>
      </c>
      <c r="O492" s="2">
        <v>7.22</v>
      </c>
      <c r="P492" s="2">
        <v>60.74</v>
      </c>
      <c r="Q492" s="2">
        <v>37.79</v>
      </c>
      <c r="R492" s="2">
        <v>26.87</v>
      </c>
      <c r="S492" s="4">
        <f>VLOOKUP([1]Initial_Data8!C527,[1]Ratings_Numbers!$A$1:$B$21,2,FALSE)</f>
        <v>1</v>
      </c>
      <c r="T492" s="4">
        <v>1</v>
      </c>
      <c r="U492" s="4">
        <f t="shared" si="5"/>
        <v>0</v>
      </c>
      <c r="V492" s="3">
        <v>216638.345</v>
      </c>
      <c r="W492" s="3" t="s">
        <v>129</v>
      </c>
      <c r="X492" s="4"/>
      <c r="Y492" s="4"/>
      <c r="Z492" s="4"/>
      <c r="AA492" s="4"/>
    </row>
    <row r="493" spans="1:27" ht="28.5" customHeight="1" thickBot="1" x14ac:dyDescent="0.4">
      <c r="A493" s="5" t="s">
        <v>144</v>
      </c>
      <c r="B493" s="5" t="s">
        <v>63</v>
      </c>
      <c r="C493" s="5" t="s">
        <v>0</v>
      </c>
      <c r="D493" s="2">
        <v>37528</v>
      </c>
      <c r="E493" s="2">
        <v>0.1</v>
      </c>
      <c r="F493" s="2">
        <v>1.25</v>
      </c>
      <c r="G493" s="2">
        <v>0.11</v>
      </c>
      <c r="H493" s="2">
        <v>45.93</v>
      </c>
      <c r="I493" s="2">
        <v>37.380000000000003</v>
      </c>
      <c r="J493" s="2">
        <v>42.16</v>
      </c>
      <c r="K493" s="2">
        <v>73</v>
      </c>
      <c r="L493" s="2">
        <v>42.23</v>
      </c>
      <c r="M493" s="2">
        <v>16.45</v>
      </c>
      <c r="N493" s="2">
        <v>9.52</v>
      </c>
      <c r="O493" s="2">
        <v>6.95</v>
      </c>
      <c r="P493" s="2">
        <v>72.849999999999994</v>
      </c>
      <c r="Q493" s="2">
        <v>42.15</v>
      </c>
      <c r="R493" s="2">
        <v>30.77</v>
      </c>
      <c r="S493" s="4">
        <f>VLOOKUP([1]Initial_Data8!C528,[1]Ratings_Numbers!$A$1:$B$21,2,FALSE)</f>
        <v>1</v>
      </c>
      <c r="T493" s="4">
        <v>1</v>
      </c>
      <c r="U493" s="4">
        <f t="shared" si="5"/>
        <v>0</v>
      </c>
      <c r="V493" s="3">
        <v>176114.6471</v>
      </c>
      <c r="W493" s="3" t="s">
        <v>129</v>
      </c>
      <c r="X493" s="4"/>
      <c r="Y493" s="4"/>
      <c r="Z493" s="4"/>
      <c r="AA493" s="4"/>
    </row>
    <row r="494" spans="1:27" ht="28.5" customHeight="1" thickBot="1" x14ac:dyDescent="0.4">
      <c r="A494" s="5" t="s">
        <v>144</v>
      </c>
      <c r="B494" s="5" t="s">
        <v>64</v>
      </c>
      <c r="C494" s="5" t="s">
        <v>0</v>
      </c>
      <c r="D494" s="2">
        <v>37621</v>
      </c>
      <c r="E494" s="2">
        <v>-0.06</v>
      </c>
      <c r="F494" s="2">
        <v>0.96</v>
      </c>
      <c r="G494" s="2">
        <v>-0.06</v>
      </c>
      <c r="H494" s="2">
        <v>59.8</v>
      </c>
      <c r="I494" s="2">
        <v>48.4</v>
      </c>
      <c r="J494" s="2">
        <v>56.34</v>
      </c>
      <c r="K494" s="2">
        <v>65</v>
      </c>
      <c r="L494" s="2">
        <v>43.04</v>
      </c>
      <c r="M494" s="2">
        <v>15.74</v>
      </c>
      <c r="N494" s="2">
        <v>9.89</v>
      </c>
      <c r="O494" s="2">
        <v>6.77</v>
      </c>
      <c r="P494" s="2">
        <v>59.19</v>
      </c>
      <c r="Q494" s="2">
        <v>37.18</v>
      </c>
      <c r="R494" s="2">
        <v>25.47</v>
      </c>
      <c r="S494" s="4">
        <f>VLOOKUP([1]Initial_Data8!C529,[1]Ratings_Numbers!$A$1:$B$21,2,FALSE)</f>
        <v>1</v>
      </c>
      <c r="T494" s="4">
        <v>1</v>
      </c>
      <c r="U494" s="4">
        <f t="shared" si="5"/>
        <v>0</v>
      </c>
      <c r="V494" s="3">
        <v>188372.34</v>
      </c>
      <c r="W494" s="3" t="s">
        <v>129</v>
      </c>
      <c r="X494" s="4"/>
      <c r="Y494" s="4"/>
      <c r="Z494" s="4"/>
      <c r="AA494" s="4"/>
    </row>
    <row r="495" spans="1:27" ht="28.5" customHeight="1" thickBot="1" x14ac:dyDescent="0.4">
      <c r="A495" s="5" t="s">
        <v>144</v>
      </c>
      <c r="B495" s="5" t="s">
        <v>66</v>
      </c>
      <c r="C495" s="5" t="s">
        <v>0</v>
      </c>
      <c r="D495" s="2">
        <v>37801</v>
      </c>
      <c r="E495" s="2">
        <v>-7.0000000000000007E-2</v>
      </c>
      <c r="F495" s="2">
        <v>1.1399999999999999</v>
      </c>
      <c r="G495" s="2">
        <v>-0.08</v>
      </c>
      <c r="H495" s="2">
        <v>54.04</v>
      </c>
      <c r="I495" s="2">
        <v>42.3</v>
      </c>
      <c r="J495" s="2">
        <v>40.43</v>
      </c>
      <c r="K495" s="2">
        <v>70</v>
      </c>
      <c r="L495" s="2">
        <v>56.37</v>
      </c>
      <c r="M495" s="2">
        <v>9.5500000000000007</v>
      </c>
      <c r="N495" s="2">
        <v>7.88</v>
      </c>
      <c r="O495" s="2">
        <v>5.4</v>
      </c>
      <c r="P495" s="2">
        <v>21.23</v>
      </c>
      <c r="Q495" s="2">
        <v>17.52</v>
      </c>
      <c r="R495" s="2">
        <v>12.01</v>
      </c>
      <c r="S495" s="4">
        <f>VLOOKUP([1]Initial_Data8!C530,[1]Ratings_Numbers!$A$1:$B$21,2,FALSE)</f>
        <v>1</v>
      </c>
      <c r="T495" s="4">
        <v>1</v>
      </c>
      <c r="U495" s="4">
        <f t="shared" si="5"/>
        <v>0</v>
      </c>
      <c r="V495" s="3">
        <v>251123.0907</v>
      </c>
      <c r="W495" s="3" t="s">
        <v>129</v>
      </c>
      <c r="X495" s="4"/>
      <c r="Y495" s="4"/>
      <c r="Z495" s="4"/>
      <c r="AA495" s="4"/>
    </row>
    <row r="496" spans="1:27" ht="28.5" customHeight="1" thickBot="1" x14ac:dyDescent="0.4">
      <c r="A496" s="5" t="s">
        <v>144</v>
      </c>
      <c r="B496" s="5" t="s">
        <v>67</v>
      </c>
      <c r="C496" s="5" t="s">
        <v>0</v>
      </c>
      <c r="D496" s="2">
        <v>37892</v>
      </c>
      <c r="E496" s="2">
        <v>0.09</v>
      </c>
      <c r="F496" s="2">
        <v>1.26</v>
      </c>
      <c r="G496" s="2">
        <v>0.11</v>
      </c>
      <c r="H496" s="2">
        <v>57.69</v>
      </c>
      <c r="I496" s="2">
        <v>47.41</v>
      </c>
      <c r="J496" s="2">
        <v>40.42</v>
      </c>
      <c r="K496" s="2">
        <v>64</v>
      </c>
      <c r="L496" s="2">
        <v>56.89</v>
      </c>
      <c r="M496" s="2">
        <v>9.4</v>
      </c>
      <c r="N496" s="2">
        <v>7.63</v>
      </c>
      <c r="O496" s="2">
        <v>5.36</v>
      </c>
      <c r="P496" s="2">
        <v>23.11</v>
      </c>
      <c r="Q496" s="2">
        <v>18.77</v>
      </c>
      <c r="R496" s="2">
        <v>13.19</v>
      </c>
      <c r="S496" s="4">
        <f>VLOOKUP([1]Initial_Data8!C531,[1]Ratings_Numbers!$A$1:$B$21,2,FALSE)</f>
        <v>1</v>
      </c>
      <c r="T496" s="4">
        <v>1</v>
      </c>
      <c r="U496" s="4">
        <f t="shared" si="5"/>
        <v>0</v>
      </c>
      <c r="V496" s="3">
        <v>272517.84000000003</v>
      </c>
      <c r="W496" s="3" t="s">
        <v>129</v>
      </c>
      <c r="X496" s="4"/>
      <c r="Y496" s="4"/>
      <c r="Z496" s="4"/>
      <c r="AA496" s="4"/>
    </row>
    <row r="497" spans="1:27" ht="28.5" customHeight="1" thickBot="1" x14ac:dyDescent="0.4">
      <c r="A497" s="5" t="s">
        <v>144</v>
      </c>
      <c r="B497" s="5" t="s">
        <v>68</v>
      </c>
      <c r="C497" s="5" t="s">
        <v>0</v>
      </c>
      <c r="D497" s="2">
        <v>37986</v>
      </c>
      <c r="E497" s="2">
        <v>0.15</v>
      </c>
      <c r="F497" s="2">
        <v>1.05</v>
      </c>
      <c r="G497" s="2">
        <v>0.19</v>
      </c>
      <c r="H497" s="2">
        <v>78.930000000000007</v>
      </c>
      <c r="I497" s="2">
        <v>67.52</v>
      </c>
      <c r="J497" s="2">
        <v>58.95</v>
      </c>
      <c r="K497" s="2">
        <v>85</v>
      </c>
      <c r="L497" s="2">
        <v>55.8</v>
      </c>
      <c r="M497" s="2">
        <v>8.8000000000000007</v>
      </c>
      <c r="N497" s="2">
        <v>7.2</v>
      </c>
      <c r="O497" s="2">
        <v>4.93</v>
      </c>
      <c r="P497" s="2">
        <v>22.29</v>
      </c>
      <c r="Q497" s="2">
        <v>18.23</v>
      </c>
      <c r="R497" s="2">
        <v>12.48</v>
      </c>
      <c r="S497" s="4">
        <f>VLOOKUP([1]Initial_Data8!C532,[1]Ratings_Numbers!$A$1:$B$21,2,FALSE)</f>
        <v>1</v>
      </c>
      <c r="T497" s="4">
        <v>1</v>
      </c>
      <c r="U497" s="4">
        <f t="shared" si="5"/>
        <v>0</v>
      </c>
      <c r="V497" s="3">
        <v>233219.34289999999</v>
      </c>
      <c r="W497" s="3" t="s">
        <v>129</v>
      </c>
      <c r="X497" s="4"/>
      <c r="Y497" s="4"/>
      <c r="Z497" s="4"/>
      <c r="AA497" s="4"/>
    </row>
    <row r="498" spans="1:27" ht="28.5" customHeight="1" thickBot="1" x14ac:dyDescent="0.4">
      <c r="A498" s="5" t="s">
        <v>144</v>
      </c>
      <c r="B498" s="5" t="s">
        <v>69</v>
      </c>
      <c r="C498" s="5" t="s">
        <v>0</v>
      </c>
      <c r="D498" s="2">
        <v>38074</v>
      </c>
      <c r="E498" s="2">
        <v>0.2</v>
      </c>
      <c r="F498" s="2">
        <v>1.21</v>
      </c>
      <c r="G498" s="2">
        <v>0.26</v>
      </c>
      <c r="H498" s="2">
        <v>96.22</v>
      </c>
      <c r="I498" s="2">
        <v>82.4</v>
      </c>
      <c r="J498" s="2">
        <v>74.48</v>
      </c>
      <c r="K498" s="2">
        <v>58</v>
      </c>
      <c r="L498" s="2">
        <v>56.29</v>
      </c>
      <c r="M498" s="2">
        <v>10.35</v>
      </c>
      <c r="N498" s="2">
        <v>8.2200000000000006</v>
      </c>
      <c r="O498" s="2">
        <v>5.84</v>
      </c>
      <c r="P498" s="2">
        <v>25.83</v>
      </c>
      <c r="Q498" s="2">
        <v>20.53</v>
      </c>
      <c r="R498" s="2">
        <v>14.59</v>
      </c>
      <c r="S498" s="4">
        <f>VLOOKUP([1]Initial_Data8!C533,[1]Ratings_Numbers!$A$1:$B$21,2,FALSE)</f>
        <v>1</v>
      </c>
      <c r="T498" s="4">
        <v>1</v>
      </c>
      <c r="U498" s="4">
        <f t="shared" si="5"/>
        <v>0</v>
      </c>
      <c r="V498" s="3">
        <v>269532.57</v>
      </c>
      <c r="W498" s="3" t="s">
        <v>129</v>
      </c>
      <c r="X498" s="4"/>
      <c r="Y498" s="4"/>
      <c r="Z498" s="4"/>
      <c r="AA498" s="4"/>
    </row>
    <row r="499" spans="1:27" ht="28.5" customHeight="1" thickBot="1" x14ac:dyDescent="0.4">
      <c r="A499" s="5" t="s">
        <v>144</v>
      </c>
      <c r="B499" s="5" t="s">
        <v>70</v>
      </c>
      <c r="C499" s="5" t="s">
        <v>0</v>
      </c>
      <c r="D499" s="2">
        <v>38165</v>
      </c>
      <c r="E499" s="2">
        <v>7.0000000000000007E-2</v>
      </c>
      <c r="F499" s="2">
        <v>1.22</v>
      </c>
      <c r="G499" s="2">
        <v>0.1</v>
      </c>
      <c r="H499" s="2">
        <v>66.73</v>
      </c>
      <c r="I499" s="2">
        <v>57.66</v>
      </c>
      <c r="J499" s="2">
        <v>49.52</v>
      </c>
      <c r="K499" s="2">
        <v>73</v>
      </c>
      <c r="L499" s="2">
        <v>55.43</v>
      </c>
      <c r="M499" s="2">
        <v>10.14</v>
      </c>
      <c r="N499" s="2">
        <v>7.9</v>
      </c>
      <c r="O499" s="2">
        <v>5.64</v>
      </c>
      <c r="P499" s="2">
        <v>28.44</v>
      </c>
      <c r="Q499" s="2">
        <v>22.14</v>
      </c>
      <c r="R499" s="2">
        <v>15.81</v>
      </c>
      <c r="S499" s="4">
        <f>VLOOKUP([1]Initial_Data8!C534,[1]Ratings_Numbers!$A$1:$B$21,2,FALSE)</f>
        <v>1</v>
      </c>
      <c r="T499" s="4">
        <v>1</v>
      </c>
      <c r="U499" s="4">
        <f t="shared" si="5"/>
        <v>0</v>
      </c>
      <c r="V499" s="3">
        <v>261651.21660000001</v>
      </c>
      <c r="W499" s="3" t="s">
        <v>129</v>
      </c>
      <c r="X499" s="4"/>
      <c r="Y499" s="4"/>
      <c r="Z499" s="4"/>
      <c r="AA499" s="4"/>
    </row>
    <row r="500" spans="1:27" ht="28.5" customHeight="1" thickBot="1" x14ac:dyDescent="0.4">
      <c r="A500" s="5" t="s">
        <v>144</v>
      </c>
      <c r="B500" s="5" t="s">
        <v>71</v>
      </c>
      <c r="C500" s="5" t="s">
        <v>0</v>
      </c>
      <c r="D500" s="2">
        <v>38256</v>
      </c>
      <c r="E500" s="2">
        <v>0.01</v>
      </c>
      <c r="F500" s="2">
        <v>1.08</v>
      </c>
      <c r="G500" s="2">
        <v>0.01</v>
      </c>
      <c r="H500" s="2">
        <v>64.650000000000006</v>
      </c>
      <c r="I500" s="2">
        <v>56.93</v>
      </c>
      <c r="J500" s="2">
        <v>50.27</v>
      </c>
      <c r="K500" s="2">
        <v>88</v>
      </c>
      <c r="L500" s="2">
        <v>55.78</v>
      </c>
      <c r="M500" s="2">
        <v>11.63</v>
      </c>
      <c r="N500" s="2">
        <v>9.1199999999999992</v>
      </c>
      <c r="O500" s="2">
        <v>6.51</v>
      </c>
      <c r="P500" s="2">
        <v>27.51</v>
      </c>
      <c r="Q500" s="2">
        <v>21.58</v>
      </c>
      <c r="R500" s="2">
        <v>15.39</v>
      </c>
      <c r="S500" s="4">
        <f>VLOOKUP([1]Initial_Data8!C535,[1]Ratings_Numbers!$A$1:$B$21,2,FALSE)</f>
        <v>1</v>
      </c>
      <c r="T500" s="4">
        <v>1</v>
      </c>
      <c r="U500" s="4">
        <f t="shared" si="5"/>
        <v>0</v>
      </c>
      <c r="V500" s="3">
        <v>255367.37959999999</v>
      </c>
      <c r="W500" s="3" t="s">
        <v>129</v>
      </c>
      <c r="X500" s="4"/>
      <c r="Y500" s="4"/>
      <c r="Z500" s="4"/>
      <c r="AA500" s="4"/>
    </row>
    <row r="501" spans="1:27" ht="28.5" customHeight="1" thickBot="1" x14ac:dyDescent="0.4">
      <c r="A501" s="5" t="s">
        <v>144</v>
      </c>
      <c r="B501" s="5" t="s">
        <v>72</v>
      </c>
      <c r="C501" s="5" t="s">
        <v>0</v>
      </c>
      <c r="D501" s="2">
        <v>38352</v>
      </c>
      <c r="E501" s="2">
        <v>-0.06</v>
      </c>
      <c r="F501" s="2">
        <v>1.0900000000000001</v>
      </c>
      <c r="G501" s="2">
        <v>-0.08</v>
      </c>
      <c r="H501" s="2">
        <v>46.93</v>
      </c>
      <c r="I501" s="2">
        <v>37.65</v>
      </c>
      <c r="J501" s="2">
        <v>36.69</v>
      </c>
      <c r="K501" s="2">
        <v>128</v>
      </c>
      <c r="L501" s="2">
        <v>55.05</v>
      </c>
      <c r="M501" s="2">
        <v>10.66</v>
      </c>
      <c r="N501" s="2">
        <v>8.3800000000000008</v>
      </c>
      <c r="O501" s="2">
        <v>5.89</v>
      </c>
      <c r="P501" s="2">
        <v>27.16</v>
      </c>
      <c r="Q501" s="2">
        <v>21.36</v>
      </c>
      <c r="R501" s="2">
        <v>14.99</v>
      </c>
      <c r="S501" s="4">
        <f>VLOOKUP([1]Initial_Data8!C536,[1]Ratings_Numbers!$A$1:$B$21,2,FALSE)</f>
        <v>1</v>
      </c>
      <c r="T501" s="4">
        <v>1</v>
      </c>
      <c r="U501" s="4">
        <f t="shared" si="5"/>
        <v>0</v>
      </c>
      <c r="V501" s="3">
        <v>223369.46</v>
      </c>
      <c r="W501" s="3" t="s">
        <v>129</v>
      </c>
      <c r="X501" s="4"/>
      <c r="Y501" s="4"/>
      <c r="Z501" s="4"/>
      <c r="AA501" s="4"/>
    </row>
    <row r="502" spans="1:27" ht="28.5" customHeight="1" thickBot="1" x14ac:dyDescent="0.4">
      <c r="A502" s="5" t="s">
        <v>144</v>
      </c>
      <c r="B502" s="5" t="s">
        <v>73</v>
      </c>
      <c r="C502" s="5" t="s">
        <v>0</v>
      </c>
      <c r="D502" s="2">
        <v>38445</v>
      </c>
      <c r="E502" s="2">
        <v>-0.1</v>
      </c>
      <c r="F502" s="2">
        <v>1.17</v>
      </c>
      <c r="G502" s="2">
        <v>-0.13</v>
      </c>
      <c r="H502" s="2">
        <v>44.04</v>
      </c>
      <c r="I502" s="2">
        <v>40.380000000000003</v>
      </c>
      <c r="J502" s="2">
        <v>33.28</v>
      </c>
      <c r="K502" s="2">
        <v>127</v>
      </c>
      <c r="L502" s="2">
        <v>54.78</v>
      </c>
      <c r="M502" s="2">
        <v>9.52</v>
      </c>
      <c r="N502" s="2">
        <v>7.36</v>
      </c>
      <c r="O502" s="2">
        <v>5.23</v>
      </c>
      <c r="P502" s="2">
        <v>29.37</v>
      </c>
      <c r="Q502" s="2">
        <v>22.7</v>
      </c>
      <c r="R502" s="2">
        <v>16.13</v>
      </c>
      <c r="S502" s="4">
        <f>VLOOKUP([1]Initial_Data8!C537,[1]Ratings_Numbers!$A$1:$B$21,2,FALSE)</f>
        <v>1</v>
      </c>
      <c r="T502" s="4">
        <v>1</v>
      </c>
      <c r="U502" s="4">
        <f t="shared" si="5"/>
        <v>0</v>
      </c>
      <c r="V502" s="3">
        <v>200948.97</v>
      </c>
      <c r="W502" s="3" t="s">
        <v>129</v>
      </c>
      <c r="X502" s="4"/>
      <c r="Y502" s="4"/>
      <c r="Z502" s="4"/>
      <c r="AA502" s="4"/>
    </row>
    <row r="503" spans="1:27" ht="28.5" customHeight="1" thickBot="1" x14ac:dyDescent="0.4">
      <c r="A503" s="5" t="s">
        <v>144</v>
      </c>
      <c r="B503" s="5" t="s">
        <v>122</v>
      </c>
      <c r="C503" s="5" t="s">
        <v>0</v>
      </c>
      <c r="D503" s="2">
        <v>38536</v>
      </c>
      <c r="E503" s="2">
        <v>-0.08</v>
      </c>
      <c r="F503" s="2">
        <v>0.76</v>
      </c>
      <c r="G503" s="2">
        <v>-0.11</v>
      </c>
      <c r="H503" s="2">
        <v>40.53</v>
      </c>
      <c r="I503" s="2">
        <v>36.17</v>
      </c>
      <c r="J503" s="2">
        <v>28.98</v>
      </c>
      <c r="K503" s="2">
        <v>122</v>
      </c>
      <c r="L503" s="2">
        <v>58</v>
      </c>
      <c r="M503" s="2">
        <v>8.4499999999999993</v>
      </c>
      <c r="N503" s="2">
        <v>7.06</v>
      </c>
      <c r="O503" s="2">
        <v>4.91</v>
      </c>
      <c r="P503" s="2">
        <v>19.559999999999999</v>
      </c>
      <c r="Q503" s="2">
        <v>16.36</v>
      </c>
      <c r="R503" s="2">
        <v>11.38</v>
      </c>
      <c r="S503" s="4">
        <f>VLOOKUP([1]Initial_Data8!C538,[1]Ratings_Numbers!$A$1:$B$21,2,FALSE)</f>
        <v>1</v>
      </c>
      <c r="T503" s="4">
        <v>1</v>
      </c>
      <c r="U503" s="4">
        <f t="shared" si="5"/>
        <v>0</v>
      </c>
      <c r="V503" s="3">
        <v>194434.24619999999</v>
      </c>
      <c r="W503" s="3" t="s">
        <v>129</v>
      </c>
      <c r="X503" s="4"/>
      <c r="Y503" s="4"/>
      <c r="Z503" s="4"/>
      <c r="AA503" s="4"/>
    </row>
    <row r="504" spans="1:27" ht="28.5" customHeight="1" thickBot="1" x14ac:dyDescent="0.4">
      <c r="A504" s="5" t="s">
        <v>144</v>
      </c>
      <c r="B504" s="5" t="s">
        <v>123</v>
      </c>
      <c r="C504" s="5" t="s">
        <v>0</v>
      </c>
      <c r="D504" s="2">
        <v>38627</v>
      </c>
      <c r="E504" s="2">
        <v>-0.06</v>
      </c>
      <c r="F504" s="2">
        <v>0.74</v>
      </c>
      <c r="G504" s="2">
        <v>-0.08</v>
      </c>
      <c r="H504" s="2">
        <v>43.66</v>
      </c>
      <c r="I504" s="2">
        <v>39.6</v>
      </c>
      <c r="J504" s="2">
        <v>32.46</v>
      </c>
      <c r="K504" s="2">
        <v>122</v>
      </c>
      <c r="L504" s="2">
        <v>60.39</v>
      </c>
      <c r="M504" s="2">
        <v>8.1</v>
      </c>
      <c r="N504" s="2">
        <v>6.86</v>
      </c>
      <c r="O504" s="2">
        <v>4.91</v>
      </c>
      <c r="P504" s="2">
        <v>18.18</v>
      </c>
      <c r="Q504" s="2">
        <v>15.38</v>
      </c>
      <c r="R504" s="2">
        <v>11</v>
      </c>
      <c r="S504" s="4">
        <f>VLOOKUP([1]Initial_Data8!C539,[1]Ratings_Numbers!$A$1:$B$21,2,FALSE)</f>
        <v>1</v>
      </c>
      <c r="T504" s="4">
        <v>1</v>
      </c>
      <c r="U504" s="4">
        <f t="shared" si="5"/>
        <v>0</v>
      </c>
      <c r="V504" s="3">
        <v>199740.58730000001</v>
      </c>
      <c r="W504" s="3" t="s">
        <v>129</v>
      </c>
      <c r="X504" s="4"/>
      <c r="Y504" s="4"/>
      <c r="Z504" s="4"/>
      <c r="AA504" s="4"/>
    </row>
    <row r="505" spans="1:27" ht="28.5" customHeight="1" thickBot="1" x14ac:dyDescent="0.4">
      <c r="A505" s="5" t="s">
        <v>144</v>
      </c>
      <c r="B505" s="5" t="s">
        <v>124</v>
      </c>
      <c r="C505" s="5" t="s">
        <v>0</v>
      </c>
      <c r="D505" s="2">
        <v>38717</v>
      </c>
      <c r="E505" s="2">
        <v>-0.21</v>
      </c>
      <c r="F505" s="2">
        <v>1.17</v>
      </c>
      <c r="G505" s="2">
        <v>-0.28000000000000003</v>
      </c>
      <c r="H505" s="2">
        <v>35.700000000000003</v>
      </c>
      <c r="I505" s="2">
        <v>27.98</v>
      </c>
      <c r="J505" s="2">
        <v>25.54</v>
      </c>
      <c r="K505" s="2">
        <v>141</v>
      </c>
      <c r="L505" s="2">
        <v>56.08</v>
      </c>
      <c r="M505" s="2">
        <v>9.65</v>
      </c>
      <c r="N505" s="2">
        <v>7.58</v>
      </c>
      <c r="O505" s="2">
        <v>5.43</v>
      </c>
      <c r="P505" s="2">
        <v>27.27</v>
      </c>
      <c r="Q505" s="2">
        <v>21.43</v>
      </c>
      <c r="R505" s="2">
        <v>15.33</v>
      </c>
      <c r="S505" s="4">
        <f>VLOOKUP([1]Initial_Data8!C540,[1]Ratings_Numbers!$A$1:$B$21,2,FALSE)</f>
        <v>1</v>
      </c>
      <c r="T505" s="4">
        <v>1</v>
      </c>
      <c r="U505" s="4">
        <f t="shared" si="5"/>
        <v>0</v>
      </c>
      <c r="V505" s="3">
        <v>184063.76759999999</v>
      </c>
      <c r="W505" s="3" t="s">
        <v>129</v>
      </c>
      <c r="X505" s="4"/>
      <c r="Y505" s="4"/>
      <c r="Z505" s="4"/>
      <c r="AA505" s="4"/>
    </row>
    <row r="506" spans="1:27" ht="28.5" customHeight="1" thickBot="1" x14ac:dyDescent="0.4">
      <c r="A506" s="5" t="s">
        <v>144</v>
      </c>
      <c r="B506" s="5" t="s">
        <v>125</v>
      </c>
      <c r="C506" s="5" t="s">
        <v>0</v>
      </c>
      <c r="D506" s="2">
        <v>38809</v>
      </c>
      <c r="E506" s="2">
        <v>-0.19</v>
      </c>
      <c r="F506" s="2">
        <v>0.75</v>
      </c>
      <c r="G506" s="2">
        <v>-0.25</v>
      </c>
      <c r="H506" s="2">
        <v>31.66</v>
      </c>
      <c r="I506" s="2">
        <v>29.35</v>
      </c>
      <c r="J506" s="2">
        <v>24.2</v>
      </c>
      <c r="K506" s="2">
        <v>181</v>
      </c>
      <c r="L506" s="2">
        <v>61.48</v>
      </c>
      <c r="M506" s="2">
        <v>9.35</v>
      </c>
      <c r="N506" s="2">
        <v>8.02</v>
      </c>
      <c r="O506" s="2">
        <v>5.76</v>
      </c>
      <c r="P506" s="2">
        <v>16.62</v>
      </c>
      <c r="Q506" s="2">
        <v>14.25</v>
      </c>
      <c r="R506" s="2">
        <v>10.24</v>
      </c>
      <c r="S506" s="4">
        <f>VLOOKUP([1]Initial_Data8!C541,[1]Ratings_Numbers!$A$1:$B$21,2,FALSE)</f>
        <v>1</v>
      </c>
      <c r="T506" s="4">
        <v>1</v>
      </c>
      <c r="U506" s="4">
        <f t="shared" si="5"/>
        <v>0</v>
      </c>
      <c r="V506" s="3">
        <v>171658.52</v>
      </c>
      <c r="W506" s="3" t="s">
        <v>129</v>
      </c>
      <c r="X506" s="4"/>
      <c r="Y506" s="4"/>
      <c r="Z506" s="4"/>
      <c r="AA506" s="4"/>
    </row>
    <row r="507" spans="1:27" ht="28.5" customHeight="1" thickBot="1" x14ac:dyDescent="0.4">
      <c r="A507" s="5" t="s">
        <v>144</v>
      </c>
      <c r="B507" s="5" t="s">
        <v>74</v>
      </c>
      <c r="C507" s="5" t="s">
        <v>0</v>
      </c>
      <c r="D507" s="2">
        <v>38900</v>
      </c>
      <c r="E507" s="2">
        <v>-0.26</v>
      </c>
      <c r="F507" s="2">
        <v>0.59</v>
      </c>
      <c r="G507" s="2">
        <v>-0.35</v>
      </c>
      <c r="H507" s="2">
        <v>43.53</v>
      </c>
      <c r="I507" s="2">
        <v>37.24</v>
      </c>
      <c r="J507" s="2">
        <v>31.96</v>
      </c>
      <c r="K507" s="2">
        <v>116</v>
      </c>
      <c r="L507" s="2">
        <v>61.26</v>
      </c>
      <c r="M507" s="2">
        <v>7.96</v>
      </c>
      <c r="N507" s="2">
        <v>7.01</v>
      </c>
      <c r="O507" s="2">
        <v>4.8899999999999997</v>
      </c>
      <c r="P507" s="2">
        <v>13.48</v>
      </c>
      <c r="Q507" s="2">
        <v>11.87</v>
      </c>
      <c r="R507" s="2">
        <v>8.27</v>
      </c>
      <c r="S507" s="4">
        <f>VLOOKUP([1]Initial_Data8!C542,[1]Ratings_Numbers!$A$1:$B$21,2,FALSE)</f>
        <v>1</v>
      </c>
      <c r="T507" s="4">
        <v>1</v>
      </c>
      <c r="U507" s="4">
        <f t="shared" si="5"/>
        <v>0</v>
      </c>
      <c r="V507" s="3">
        <v>182598.54430000001</v>
      </c>
      <c r="W507" s="3" t="s">
        <v>129</v>
      </c>
      <c r="X507" s="4"/>
      <c r="Y507" s="4"/>
      <c r="Z507" s="4"/>
      <c r="AA507" s="4"/>
    </row>
    <row r="508" spans="1:27" ht="28.5" customHeight="1" thickBot="1" x14ac:dyDescent="0.4">
      <c r="A508" s="5" t="s">
        <v>144</v>
      </c>
      <c r="B508" s="5" t="s">
        <v>75</v>
      </c>
      <c r="C508" s="5" t="s">
        <v>0</v>
      </c>
      <c r="D508" s="2">
        <v>38991</v>
      </c>
      <c r="E508" s="2">
        <v>-0.22</v>
      </c>
      <c r="F508" s="2">
        <v>0.51</v>
      </c>
      <c r="G508" s="2">
        <v>-0.3</v>
      </c>
      <c r="H508" s="2">
        <v>52.76</v>
      </c>
      <c r="I508" s="2">
        <v>44.32</v>
      </c>
      <c r="J508" s="2">
        <v>39.71</v>
      </c>
      <c r="K508" s="2">
        <v>102</v>
      </c>
      <c r="L508" s="2">
        <v>64.069999999999993</v>
      </c>
      <c r="M508" s="2">
        <v>7.98</v>
      </c>
      <c r="N508" s="2">
        <v>7.15</v>
      </c>
      <c r="O508" s="2">
        <v>5.12</v>
      </c>
      <c r="P508" s="2">
        <v>11.57</v>
      </c>
      <c r="Q508" s="2">
        <v>10.37</v>
      </c>
      <c r="R508" s="2">
        <v>7.43</v>
      </c>
      <c r="S508" s="4">
        <f>VLOOKUP([1]Initial_Data8!C543,[1]Ratings_Numbers!$A$1:$B$21,2,FALSE)</f>
        <v>1</v>
      </c>
      <c r="T508" s="4">
        <v>2</v>
      </c>
      <c r="U508" s="4">
        <f t="shared" si="5"/>
        <v>0</v>
      </c>
      <c r="V508" s="3">
        <v>171130.36319999999</v>
      </c>
      <c r="W508" s="3" t="s">
        <v>129</v>
      </c>
      <c r="X508" s="4"/>
      <c r="Y508" s="4"/>
      <c r="Z508" s="4"/>
      <c r="AA508" s="4"/>
    </row>
    <row r="509" spans="1:27" ht="28.5" customHeight="1" thickBot="1" x14ac:dyDescent="0.4">
      <c r="A509" s="5" t="s">
        <v>144</v>
      </c>
      <c r="B509" s="5" t="s">
        <v>76</v>
      </c>
      <c r="C509" s="5" t="s">
        <v>26</v>
      </c>
      <c r="D509" s="2">
        <v>39082</v>
      </c>
      <c r="E509" s="2">
        <v>-0.99</v>
      </c>
      <c r="F509" s="2">
        <v>0.54</v>
      </c>
      <c r="G509" s="2">
        <v>-1.34</v>
      </c>
      <c r="H509" s="2">
        <v>32.75</v>
      </c>
      <c r="I509" s="2">
        <v>27.56</v>
      </c>
      <c r="J509" s="2">
        <v>22.01</v>
      </c>
      <c r="K509" s="2">
        <v>118</v>
      </c>
      <c r="L509" s="2">
        <v>61.64</v>
      </c>
      <c r="M509" s="2">
        <v>7.76</v>
      </c>
      <c r="N509" s="2">
        <v>6.98</v>
      </c>
      <c r="O509" s="2">
        <v>4.8</v>
      </c>
      <c r="P509" s="2">
        <v>11.17</v>
      </c>
      <c r="Q509" s="2">
        <v>10.050000000000001</v>
      </c>
      <c r="R509" s="2">
        <v>6.91</v>
      </c>
      <c r="S509" s="4">
        <f>VLOOKUP([1]Initial_Data8!C544,[1]Ratings_Numbers!$A$1:$B$21,2,FALSE)</f>
        <v>2</v>
      </c>
      <c r="T509" s="4">
        <v>2</v>
      </c>
      <c r="U509" s="4">
        <f t="shared" si="5"/>
        <v>1</v>
      </c>
      <c r="V509" s="3">
        <v>204488.21059999999</v>
      </c>
      <c r="W509" s="3" t="s">
        <v>129</v>
      </c>
      <c r="X509" s="4"/>
      <c r="Y509" s="4"/>
      <c r="Z509" s="4"/>
      <c r="AA509" s="4"/>
    </row>
    <row r="510" spans="1:27" ht="28.5" customHeight="1" thickBot="1" x14ac:dyDescent="0.4">
      <c r="A510" s="5" t="s">
        <v>144</v>
      </c>
      <c r="B510" s="5" t="s">
        <v>77</v>
      </c>
      <c r="C510" s="5" t="s">
        <v>26</v>
      </c>
      <c r="D510" s="2">
        <v>39173</v>
      </c>
      <c r="E510" s="2">
        <v>-0.74</v>
      </c>
      <c r="F510" s="2">
        <v>0.49</v>
      </c>
      <c r="G510" s="2">
        <v>-0.99</v>
      </c>
      <c r="H510" s="2">
        <v>39.94</v>
      </c>
      <c r="I510" s="2">
        <v>35.74</v>
      </c>
      <c r="J510" s="2">
        <v>31.74</v>
      </c>
      <c r="K510" s="2">
        <v>155</v>
      </c>
      <c r="L510" s="2">
        <v>65.5</v>
      </c>
      <c r="M510" s="2">
        <v>6.58</v>
      </c>
      <c r="N510" s="2">
        <v>5.97</v>
      </c>
      <c r="O510" s="2">
        <v>4.32</v>
      </c>
      <c r="P510" s="2">
        <v>10.220000000000001</v>
      </c>
      <c r="Q510" s="2">
        <v>9.27</v>
      </c>
      <c r="R510" s="2">
        <v>6.71</v>
      </c>
      <c r="S510" s="4">
        <f>VLOOKUP([1]Initial_Data8!C545,[1]Ratings_Numbers!$A$1:$B$21,2,FALSE)</f>
        <v>2</v>
      </c>
      <c r="T510" s="4">
        <v>2</v>
      </c>
      <c r="U510" s="4">
        <f t="shared" si="5"/>
        <v>0</v>
      </c>
      <c r="V510" s="3">
        <v>184511.6</v>
      </c>
      <c r="W510" s="3" t="s">
        <v>129</v>
      </c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78</v>
      </c>
      <c r="C511" s="5" t="s">
        <v>26</v>
      </c>
      <c r="D511" s="2">
        <v>39264</v>
      </c>
      <c r="E511" s="2">
        <v>-0.72</v>
      </c>
      <c r="F511" s="2">
        <v>0.57999999999999996</v>
      </c>
      <c r="G511" s="2">
        <v>-0.99</v>
      </c>
      <c r="H511" s="2">
        <v>102.67</v>
      </c>
      <c r="I511" s="2">
        <v>71.52</v>
      </c>
      <c r="J511" s="2">
        <v>65.72</v>
      </c>
      <c r="K511" s="2">
        <v>39</v>
      </c>
      <c r="L511" s="2">
        <v>61.58</v>
      </c>
      <c r="M511" s="2">
        <v>8.48</v>
      </c>
      <c r="N511" s="2">
        <v>7.57</v>
      </c>
      <c r="O511" s="2">
        <v>5.23</v>
      </c>
      <c r="P511" s="2">
        <v>12.06</v>
      </c>
      <c r="Q511" s="2">
        <v>10.76</v>
      </c>
      <c r="R511" s="2">
        <v>7.44</v>
      </c>
      <c r="S511" s="4">
        <f>VLOOKUP([1]Initial_Data8!C546,[1]Ratings_Numbers!$A$1:$B$21,2,FALSE)</f>
        <v>2</v>
      </c>
      <c r="T511" s="4">
        <v>2</v>
      </c>
      <c r="U511" s="4">
        <f t="shared" si="5"/>
        <v>0</v>
      </c>
      <c r="V511" s="3">
        <v>177281.32310000001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79</v>
      </c>
      <c r="C512" s="5" t="s">
        <v>26</v>
      </c>
      <c r="D512" s="2">
        <v>39355</v>
      </c>
      <c r="E512" s="2">
        <v>-0.7</v>
      </c>
      <c r="F512" s="2">
        <v>0.62</v>
      </c>
      <c r="G512" s="2">
        <v>-0.96</v>
      </c>
      <c r="H512" s="2">
        <v>78.41</v>
      </c>
      <c r="I512" s="2">
        <v>61.1</v>
      </c>
      <c r="J512" s="2">
        <v>58.52</v>
      </c>
      <c r="K512" s="2">
        <v>69</v>
      </c>
      <c r="L512" s="2">
        <v>61</v>
      </c>
      <c r="M512" s="2">
        <v>9.07</v>
      </c>
      <c r="N512" s="2">
        <v>8.02</v>
      </c>
      <c r="O512" s="2">
        <v>5.54</v>
      </c>
      <c r="P512" s="2">
        <v>13.04</v>
      </c>
      <c r="Q512" s="2">
        <v>11.54</v>
      </c>
      <c r="R512" s="2">
        <v>7.97</v>
      </c>
      <c r="S512" s="4">
        <f>VLOOKUP([1]Initial_Data8!C547,[1]Ratings_Numbers!$A$1:$B$21,2,FALSE)</f>
        <v>2</v>
      </c>
      <c r="T512" s="4">
        <v>2</v>
      </c>
      <c r="U512" s="4">
        <f t="shared" si="5"/>
        <v>0</v>
      </c>
      <c r="V512" s="3">
        <v>177126.17290000001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105</v>
      </c>
      <c r="C513" s="5" t="s">
        <v>26</v>
      </c>
      <c r="D513" s="2">
        <v>39447</v>
      </c>
      <c r="E513" s="2">
        <v>-0.61</v>
      </c>
      <c r="F513" s="2">
        <v>0.88</v>
      </c>
      <c r="G513" s="2">
        <v>-0.83</v>
      </c>
      <c r="H513" s="2">
        <v>33.340000000000003</v>
      </c>
      <c r="I513" s="2">
        <v>21.5</v>
      </c>
      <c r="J513" s="2">
        <v>25.01</v>
      </c>
      <c r="K513" s="2">
        <v>134</v>
      </c>
      <c r="L513" s="2">
        <v>56.32</v>
      </c>
      <c r="M513" s="2">
        <v>11.23</v>
      </c>
      <c r="N513" s="2">
        <v>9.35</v>
      </c>
      <c r="O513" s="2">
        <v>6.35</v>
      </c>
      <c r="P513" s="2">
        <v>20.18</v>
      </c>
      <c r="Q513" s="2">
        <v>16.79</v>
      </c>
      <c r="R513" s="2">
        <v>11.4</v>
      </c>
      <c r="S513" s="4">
        <f>VLOOKUP([1]Initial_Data8!C548,[1]Ratings_Numbers!$A$1:$B$21,2,FALSE)</f>
        <v>2</v>
      </c>
      <c r="T513" s="4">
        <v>2</v>
      </c>
      <c r="U513" s="4">
        <f t="shared" si="5"/>
        <v>0</v>
      </c>
      <c r="V513" s="3">
        <v>166852.1379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106</v>
      </c>
      <c r="C514" s="5" t="s">
        <v>26</v>
      </c>
      <c r="D514" s="2">
        <v>39537</v>
      </c>
      <c r="E514" s="2">
        <v>-0.59</v>
      </c>
      <c r="F514" s="2">
        <v>1.2</v>
      </c>
      <c r="G514" s="2">
        <v>-0.82</v>
      </c>
      <c r="H514" s="2">
        <v>40.18</v>
      </c>
      <c r="I514" s="2">
        <v>34.130000000000003</v>
      </c>
      <c r="J514" s="2">
        <v>29.7</v>
      </c>
      <c r="K514" s="2">
        <v>142</v>
      </c>
      <c r="L514" s="2">
        <v>56.8</v>
      </c>
      <c r="M514" s="2">
        <v>12.05</v>
      </c>
      <c r="N514" s="2">
        <v>9.6199999999999992</v>
      </c>
      <c r="O514" s="2">
        <v>6.87</v>
      </c>
      <c r="P514" s="2">
        <v>25.24</v>
      </c>
      <c r="Q514" s="2">
        <v>20.149999999999999</v>
      </c>
      <c r="R514" s="2">
        <v>14.38</v>
      </c>
      <c r="S514" s="4">
        <f>VLOOKUP([1]Initial_Data8!C549,[1]Ratings_Numbers!$A$1:$B$21,2,FALSE)</f>
        <v>2</v>
      </c>
      <c r="T514" s="4">
        <v>2</v>
      </c>
      <c r="U514" s="4">
        <f t="shared" si="5"/>
        <v>0</v>
      </c>
      <c r="V514" s="3">
        <v>153677.53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107</v>
      </c>
      <c r="C515" s="5" t="s">
        <v>26</v>
      </c>
      <c r="D515" s="2">
        <v>39628</v>
      </c>
      <c r="E515" s="2">
        <v>-0.46</v>
      </c>
      <c r="F515" s="2">
        <v>1.0900000000000001</v>
      </c>
      <c r="G515" s="2">
        <v>-0.62</v>
      </c>
      <c r="H515" s="2">
        <v>29.47</v>
      </c>
      <c r="I515" s="2">
        <v>25.53</v>
      </c>
      <c r="J515" s="2">
        <v>22.2</v>
      </c>
      <c r="K515" s="2">
        <v>169</v>
      </c>
      <c r="L515" s="2">
        <v>57.06</v>
      </c>
      <c r="M515" s="2">
        <v>10.86</v>
      </c>
      <c r="N515" s="2">
        <v>8.69</v>
      </c>
      <c r="O515" s="2">
        <v>6.22</v>
      </c>
      <c r="P515" s="2">
        <v>25.02</v>
      </c>
      <c r="Q515" s="2">
        <v>20.010000000000002</v>
      </c>
      <c r="R515" s="2">
        <v>14.33</v>
      </c>
      <c r="S515" s="4">
        <f>VLOOKUP([1]Initial_Data8!C550,[1]Ratings_Numbers!$A$1:$B$21,2,FALSE)</f>
        <v>2</v>
      </c>
      <c r="T515" s="4">
        <v>2</v>
      </c>
      <c r="U515" s="4">
        <f t="shared" si="5"/>
        <v>0</v>
      </c>
      <c r="V515" s="3">
        <v>138686.53820000001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108</v>
      </c>
      <c r="C516" s="5" t="s">
        <v>26</v>
      </c>
      <c r="D516" s="2">
        <v>39719</v>
      </c>
      <c r="E516" s="2">
        <v>-0.47</v>
      </c>
      <c r="F516" s="2">
        <v>1.04</v>
      </c>
      <c r="G516" s="2">
        <v>-0.62</v>
      </c>
      <c r="H516" s="2">
        <v>46.16</v>
      </c>
      <c r="I516" s="2">
        <v>38.369999999999997</v>
      </c>
      <c r="J516" s="2">
        <v>36.270000000000003</v>
      </c>
      <c r="K516" s="2">
        <v>121</v>
      </c>
      <c r="L516" s="2">
        <v>58.36</v>
      </c>
      <c r="M516" s="2">
        <v>10.6</v>
      </c>
      <c r="N516" s="2">
        <v>8.5299999999999994</v>
      </c>
      <c r="O516" s="2">
        <v>6.21</v>
      </c>
      <c r="P516" s="2">
        <v>24.22</v>
      </c>
      <c r="Q516" s="2">
        <v>19.5</v>
      </c>
      <c r="R516" s="2">
        <v>14.18</v>
      </c>
      <c r="S516" s="4">
        <f>VLOOKUP([1]Initial_Data8!C551,[1]Ratings_Numbers!$A$1:$B$21,2,FALSE)</f>
        <v>2</v>
      </c>
      <c r="T516" s="4">
        <v>2</v>
      </c>
      <c r="U516" s="4">
        <f t="shared" si="5"/>
        <v>0</v>
      </c>
      <c r="V516" s="3">
        <v>116484.3823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80</v>
      </c>
      <c r="C517" s="5" t="s">
        <v>26</v>
      </c>
      <c r="D517" s="2">
        <v>39813</v>
      </c>
      <c r="E517" s="2">
        <v>-0.28999999999999998</v>
      </c>
      <c r="F517" s="2">
        <v>1.02</v>
      </c>
      <c r="G517" s="2">
        <v>-0.38</v>
      </c>
      <c r="H517" s="2">
        <v>44.25</v>
      </c>
      <c r="I517" s="2">
        <v>38.04</v>
      </c>
      <c r="J517" s="2">
        <v>35.19</v>
      </c>
      <c r="K517" s="2">
        <v>130</v>
      </c>
      <c r="L517" s="2">
        <v>51.72</v>
      </c>
      <c r="M517" s="2">
        <v>13.79</v>
      </c>
      <c r="N517" s="2">
        <v>10.61</v>
      </c>
      <c r="O517" s="2">
        <v>7.16</v>
      </c>
      <c r="P517" s="2">
        <v>29.93</v>
      </c>
      <c r="Q517" s="2">
        <v>23.04</v>
      </c>
      <c r="R517" s="2">
        <v>15.55</v>
      </c>
      <c r="S517" s="4">
        <f>VLOOKUP([1]Initial_Data8!C552,[1]Ratings_Numbers!$A$1:$B$21,2,FALSE)</f>
        <v>2</v>
      </c>
      <c r="T517" s="4">
        <v>3</v>
      </c>
      <c r="U517" s="4">
        <f t="shared" si="5"/>
        <v>0</v>
      </c>
      <c r="V517" s="3">
        <v>125823.1747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81</v>
      </c>
      <c r="C518" s="5" t="s">
        <v>27</v>
      </c>
      <c r="D518" s="2">
        <v>39901</v>
      </c>
      <c r="E518" s="2">
        <v>-0.26</v>
      </c>
      <c r="F518" s="2">
        <v>1.74</v>
      </c>
      <c r="G518" s="2">
        <v>-0.33</v>
      </c>
      <c r="H518" s="2">
        <v>36.85</v>
      </c>
      <c r="I518" s="2">
        <v>32.380000000000003</v>
      </c>
      <c r="J518" s="2">
        <v>29.04</v>
      </c>
      <c r="K518" s="2">
        <v>129</v>
      </c>
      <c r="L518" s="2">
        <v>48.96</v>
      </c>
      <c r="M518" s="2">
        <v>34.85</v>
      </c>
      <c r="N518" s="2">
        <v>23.64</v>
      </c>
      <c r="O518" s="2">
        <v>17.13</v>
      </c>
      <c r="P518" s="2">
        <v>47.45</v>
      </c>
      <c r="Q518" s="2">
        <v>32.18</v>
      </c>
      <c r="R518" s="2">
        <v>23.33</v>
      </c>
      <c r="S518" s="4">
        <f>VLOOKUP([1]Initial_Data8!C553,[1]Ratings_Numbers!$A$1:$B$21,2,FALSE)</f>
        <v>3</v>
      </c>
      <c r="T518" s="4">
        <v>3</v>
      </c>
      <c r="U518" s="4">
        <f t="shared" si="5"/>
        <v>1</v>
      </c>
      <c r="V518" s="3">
        <v>119471.66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82</v>
      </c>
      <c r="C519" s="5" t="s">
        <v>27</v>
      </c>
      <c r="D519" s="2">
        <v>39992</v>
      </c>
      <c r="E519" s="2">
        <v>-0.5</v>
      </c>
      <c r="F519" s="2">
        <v>2.5</v>
      </c>
      <c r="G519" s="2">
        <v>-0.64</v>
      </c>
      <c r="H519" s="2">
        <v>15.29</v>
      </c>
      <c r="I519" s="2">
        <v>13.83</v>
      </c>
      <c r="J519" s="2">
        <v>11.56</v>
      </c>
      <c r="K519" s="2">
        <v>270</v>
      </c>
      <c r="L519" s="2">
        <v>45.2</v>
      </c>
      <c r="M519" s="2">
        <v>50.39</v>
      </c>
      <c r="N519" s="2">
        <v>31.01</v>
      </c>
      <c r="O519" s="2">
        <v>22.87</v>
      </c>
      <c r="P519" s="2">
        <v>62.48</v>
      </c>
      <c r="Q519" s="2">
        <v>38.450000000000003</v>
      </c>
      <c r="R519" s="2">
        <v>28.35</v>
      </c>
      <c r="S519" s="4">
        <f>VLOOKUP([1]Initial_Data8!C554,[1]Ratings_Numbers!$A$1:$B$21,2,FALSE)</f>
        <v>3</v>
      </c>
      <c r="T519" s="4">
        <v>3</v>
      </c>
      <c r="U519" s="4">
        <f t="shared" si="5"/>
        <v>0</v>
      </c>
      <c r="V519" s="3">
        <v>94741.625700000004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83</v>
      </c>
      <c r="C520" s="5" t="s">
        <v>27</v>
      </c>
      <c r="D520" s="2">
        <v>40083</v>
      </c>
      <c r="E520" s="2">
        <v>-0.66</v>
      </c>
      <c r="F520" s="2">
        <v>2.5299999999999998</v>
      </c>
      <c r="G520" s="2">
        <v>-0.84</v>
      </c>
      <c r="H520" s="2">
        <v>13.82</v>
      </c>
      <c r="I520" s="2">
        <v>12.84</v>
      </c>
      <c r="J520" s="2">
        <v>11.2</v>
      </c>
      <c r="K520" s="2">
        <v>369</v>
      </c>
      <c r="L520" s="2">
        <v>46.78</v>
      </c>
      <c r="M520" s="2">
        <v>48.91</v>
      </c>
      <c r="N520" s="2">
        <v>30.68</v>
      </c>
      <c r="O520" s="2">
        <v>22.93</v>
      </c>
      <c r="P520" s="2">
        <v>59.41</v>
      </c>
      <c r="Q520" s="2">
        <v>37.270000000000003</v>
      </c>
      <c r="R520" s="2">
        <v>27.85</v>
      </c>
      <c r="S520" s="4">
        <f>VLOOKUP([1]Initial_Data8!C555,[1]Ratings_Numbers!$A$1:$B$21,2,FALSE)</f>
        <v>3</v>
      </c>
      <c r="T520" s="4">
        <v>5</v>
      </c>
      <c r="U520" s="4">
        <f t="shared" si="5"/>
        <v>0</v>
      </c>
      <c r="V520" s="3">
        <v>102519.48239999999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84</v>
      </c>
      <c r="C521" s="5" t="s">
        <v>31</v>
      </c>
      <c r="D521" s="2">
        <v>40178</v>
      </c>
      <c r="E521" s="2">
        <v>1.43</v>
      </c>
      <c r="F521" s="2">
        <v>4.3600000000000003</v>
      </c>
      <c r="G521" s="2">
        <v>2.0299999999999998</v>
      </c>
      <c r="H521" s="2">
        <v>4.1900000000000004</v>
      </c>
      <c r="I521" s="2">
        <v>3.23</v>
      </c>
      <c r="J521" s="2">
        <v>0.36</v>
      </c>
      <c r="K521" s="2">
        <v>464</v>
      </c>
      <c r="L521" s="2">
        <v>42.24</v>
      </c>
      <c r="M521" s="2">
        <v>47.76</v>
      </c>
      <c r="N521" s="2">
        <v>31.05</v>
      </c>
      <c r="O521" s="2">
        <v>20.28</v>
      </c>
      <c r="P521" s="2">
        <v>53.8</v>
      </c>
      <c r="Q521" s="2">
        <v>34.979999999999997</v>
      </c>
      <c r="R521" s="2">
        <v>22.85</v>
      </c>
      <c r="S521" s="4">
        <f>VLOOKUP([1]Initial_Data8!C556,[1]Ratings_Numbers!$A$1:$B$21,2,FALSE)</f>
        <v>5</v>
      </c>
      <c r="T521" s="4">
        <v>5</v>
      </c>
      <c r="U521" s="4">
        <f t="shared" si="5"/>
        <v>2</v>
      </c>
      <c r="V521" s="3">
        <v>132340.39139999999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85</v>
      </c>
      <c r="C522" s="5" t="s">
        <v>31</v>
      </c>
      <c r="D522" s="2">
        <v>40272</v>
      </c>
      <c r="E522" s="2">
        <v>1.72</v>
      </c>
      <c r="F522" s="2">
        <v>4.1900000000000004</v>
      </c>
      <c r="G522" s="2">
        <v>2.62</v>
      </c>
      <c r="H522" s="2">
        <v>10.75</v>
      </c>
      <c r="I522" s="2">
        <v>9.99</v>
      </c>
      <c r="J522" s="2">
        <v>6.82</v>
      </c>
      <c r="K522" s="2">
        <v>522</v>
      </c>
      <c r="L522" s="2">
        <v>45.92</v>
      </c>
      <c r="M522" s="2">
        <v>42.5</v>
      </c>
      <c r="N522" s="2">
        <v>28.12</v>
      </c>
      <c r="O522" s="2">
        <v>19.62</v>
      </c>
      <c r="P522" s="2">
        <v>51.12</v>
      </c>
      <c r="Q522" s="2">
        <v>33.83</v>
      </c>
      <c r="R522" s="2">
        <v>23.6</v>
      </c>
      <c r="S522" s="4">
        <f>VLOOKUP([1]Initial_Data8!C557,[1]Ratings_Numbers!$A$1:$B$21,2,FALSE)</f>
        <v>5</v>
      </c>
      <c r="T522" s="4">
        <v>5</v>
      </c>
      <c r="U522" s="4">
        <f t="shared" si="5"/>
        <v>0</v>
      </c>
      <c r="V522" s="3">
        <v>146793.29999999999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86</v>
      </c>
      <c r="C523" s="5" t="s">
        <v>31</v>
      </c>
      <c r="D523" s="2">
        <v>40727</v>
      </c>
      <c r="E523" s="2">
        <v>0.72</v>
      </c>
      <c r="F523" s="2">
        <v>3.02</v>
      </c>
      <c r="G523" s="2">
        <v>1.17</v>
      </c>
      <c r="H523" s="2">
        <v>15.66</v>
      </c>
      <c r="I523" s="2">
        <v>14.49</v>
      </c>
      <c r="J523" s="2">
        <v>9.9499999999999993</v>
      </c>
      <c r="K523" s="2">
        <v>404</v>
      </c>
      <c r="L523" s="2">
        <v>45.14</v>
      </c>
      <c r="M523" s="2">
        <v>40.15</v>
      </c>
      <c r="N523" s="2">
        <v>27.34</v>
      </c>
      <c r="O523" s="2">
        <v>18.239999999999998</v>
      </c>
      <c r="P523" s="2">
        <v>46.89</v>
      </c>
      <c r="Q523" s="2">
        <v>31.92</v>
      </c>
      <c r="R523" s="2">
        <v>21.29</v>
      </c>
      <c r="S523" s="4">
        <f>VLOOKUP([1]Initial_Data8!C558,[1]Ratings_Numbers!$A$1:$B$21,2,FALSE)</f>
        <v>5</v>
      </c>
      <c r="T523" s="4">
        <v>5</v>
      </c>
      <c r="U523" s="4">
        <f t="shared" si="5"/>
        <v>0</v>
      </c>
      <c r="V523" s="3">
        <v>137769.5655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87</v>
      </c>
      <c r="C524" s="5" t="s">
        <v>31</v>
      </c>
      <c r="D524" s="2">
        <v>40818</v>
      </c>
      <c r="E524" s="2">
        <v>0.53</v>
      </c>
      <c r="F524" s="2">
        <v>2.9</v>
      </c>
      <c r="G524" s="2">
        <v>0.85</v>
      </c>
      <c r="H524" s="2">
        <v>14.98</v>
      </c>
      <c r="I524" s="2">
        <v>13.77</v>
      </c>
      <c r="J524" s="2">
        <v>9.66</v>
      </c>
      <c r="K524" s="2">
        <v>423</v>
      </c>
      <c r="L524" s="2">
        <v>45.89</v>
      </c>
      <c r="M524" s="2">
        <v>39.1</v>
      </c>
      <c r="N524" s="2">
        <v>26.91</v>
      </c>
      <c r="O524" s="2">
        <v>18.05</v>
      </c>
      <c r="P524" s="2">
        <v>45.33</v>
      </c>
      <c r="Q524" s="2">
        <v>31.19</v>
      </c>
      <c r="R524" s="2">
        <v>20.92</v>
      </c>
      <c r="S524" s="4">
        <f>VLOOKUP([1]Initial_Data8!C559,[1]Ratings_Numbers!$A$1:$B$21,2,FALSE)</f>
        <v>5</v>
      </c>
      <c r="T524" s="4">
        <v>5</v>
      </c>
      <c r="U524" s="4">
        <f t="shared" si="5"/>
        <v>0</v>
      </c>
      <c r="V524" s="3">
        <v>161894.12729999999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88</v>
      </c>
      <c r="C525" s="5" t="s">
        <v>31</v>
      </c>
      <c r="D525" s="2">
        <v>40908</v>
      </c>
      <c r="E525" s="2">
        <v>0.52</v>
      </c>
      <c r="F525" s="2">
        <v>2.61</v>
      </c>
      <c r="G525" s="2">
        <v>0.84</v>
      </c>
      <c r="H525" s="2">
        <v>12.89</v>
      </c>
      <c r="I525" s="2">
        <v>10.5</v>
      </c>
      <c r="J525" s="2">
        <v>7.2</v>
      </c>
      <c r="K525" s="2">
        <v>396</v>
      </c>
      <c r="L525" s="2">
        <v>43.69</v>
      </c>
      <c r="M525" s="2">
        <v>42.27</v>
      </c>
      <c r="N525" s="2">
        <v>28.73</v>
      </c>
      <c r="O525" s="2">
        <v>18.579999999999998</v>
      </c>
      <c r="P525" s="2">
        <v>47.13</v>
      </c>
      <c r="Q525" s="2">
        <v>32.03</v>
      </c>
      <c r="R525" s="2">
        <v>20.71</v>
      </c>
      <c r="S525" s="4">
        <f>VLOOKUP([1]Initial_Data8!C560,[1]Ratings_Numbers!$A$1:$B$21,2,FALSE)</f>
        <v>5</v>
      </c>
      <c r="T525" s="4">
        <v>5</v>
      </c>
      <c r="U525" s="4">
        <f t="shared" si="5"/>
        <v>0</v>
      </c>
      <c r="V525" s="3">
        <v>135905.57279999999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89</v>
      </c>
      <c r="C526" s="5" t="s">
        <v>31</v>
      </c>
      <c r="D526" s="2">
        <v>41000</v>
      </c>
      <c r="E526" s="2">
        <v>0.63</v>
      </c>
      <c r="F526" s="2">
        <v>2.6</v>
      </c>
      <c r="G526" s="2">
        <v>1</v>
      </c>
      <c r="H526" s="2">
        <v>16.190000000000001</v>
      </c>
      <c r="I526" s="2">
        <v>15.15</v>
      </c>
      <c r="J526" s="2">
        <v>10.49</v>
      </c>
      <c r="K526" s="2">
        <v>390</v>
      </c>
      <c r="L526" s="2">
        <v>44.81</v>
      </c>
      <c r="M526" s="2">
        <v>40.090000000000003</v>
      </c>
      <c r="N526" s="2">
        <v>27.33</v>
      </c>
      <c r="O526" s="2">
        <v>18.059999999999999</v>
      </c>
      <c r="P526" s="2">
        <v>46.69</v>
      </c>
      <c r="Q526" s="2">
        <v>31.83</v>
      </c>
      <c r="R526" s="2">
        <v>21.04</v>
      </c>
      <c r="S526" s="4">
        <f>VLOOKUP([1]Initial_Data8!C561,[1]Ratings_Numbers!$A$1:$B$21,2,FALSE)</f>
        <v>5</v>
      </c>
      <c r="T526" s="4">
        <v>5</v>
      </c>
      <c r="U526" s="4">
        <f t="shared" si="5"/>
        <v>0</v>
      </c>
      <c r="V526" s="3">
        <v>163923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90</v>
      </c>
      <c r="C527" s="5" t="s">
        <v>31</v>
      </c>
      <c r="D527" s="2">
        <v>41091</v>
      </c>
      <c r="E527" s="2">
        <v>0.59</v>
      </c>
      <c r="F527" s="2">
        <v>2.4300000000000002</v>
      </c>
      <c r="G527" s="2">
        <v>0.9</v>
      </c>
      <c r="H527" s="2">
        <v>17.22</v>
      </c>
      <c r="I527" s="2">
        <v>16.02</v>
      </c>
      <c r="J527" s="2">
        <v>12.88</v>
      </c>
      <c r="K527" s="2">
        <v>378</v>
      </c>
      <c r="L527" s="2">
        <v>43.48</v>
      </c>
      <c r="M527" s="2">
        <v>38.6</v>
      </c>
      <c r="N527" s="2">
        <v>26.04</v>
      </c>
      <c r="O527" s="2">
        <v>16.88</v>
      </c>
      <c r="P527" s="2">
        <v>48.24</v>
      </c>
      <c r="Q527" s="2">
        <v>32.54</v>
      </c>
      <c r="R527" s="2">
        <v>21.1</v>
      </c>
      <c r="S527" s="4">
        <f>VLOOKUP([1]Initial_Data8!C562,[1]Ratings_Numbers!$A$1:$B$21,2,FALSE)</f>
        <v>5</v>
      </c>
      <c r="T527" s="4">
        <v>5</v>
      </c>
      <c r="U527" s="4">
        <f t="shared" si="5"/>
        <v>0</v>
      </c>
      <c r="V527" s="3">
        <v>169568.8413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91</v>
      </c>
      <c r="C528" s="5" t="s">
        <v>31</v>
      </c>
      <c r="D528" s="2">
        <v>41182</v>
      </c>
      <c r="E528" s="2">
        <v>0.7</v>
      </c>
      <c r="F528" s="2">
        <v>2.6</v>
      </c>
      <c r="G528" s="2">
        <v>1.06</v>
      </c>
      <c r="H528" s="2">
        <v>12.32</v>
      </c>
      <c r="I528" s="2">
        <v>11.31</v>
      </c>
      <c r="J528" s="2">
        <v>8.18</v>
      </c>
      <c r="K528" s="2">
        <v>381</v>
      </c>
      <c r="L528" s="2">
        <v>44.72</v>
      </c>
      <c r="M528" s="2">
        <v>37.85</v>
      </c>
      <c r="N528" s="2">
        <v>25.69</v>
      </c>
      <c r="O528" s="2">
        <v>17.02</v>
      </c>
      <c r="P528" s="2">
        <v>47.32</v>
      </c>
      <c r="Q528" s="2">
        <v>32.119999999999997</v>
      </c>
      <c r="R528" s="2">
        <v>21.28</v>
      </c>
      <c r="S528" s="4">
        <f>VLOOKUP([1]Initial_Data8!C563,[1]Ratings_Numbers!$A$1:$B$21,2,FALSE)</f>
        <v>5</v>
      </c>
      <c r="T528" s="4">
        <v>5</v>
      </c>
      <c r="U528" s="4">
        <f t="shared" si="5"/>
        <v>0</v>
      </c>
      <c r="V528" s="3">
        <v>171798.12330000001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113</v>
      </c>
      <c r="C529" s="5" t="s">
        <v>31</v>
      </c>
      <c r="D529" s="2">
        <v>41274</v>
      </c>
      <c r="E529" s="2">
        <v>0.22</v>
      </c>
      <c r="F529" s="2">
        <v>2.5099999999999998</v>
      </c>
      <c r="G529" s="2">
        <v>0.34</v>
      </c>
      <c r="H529" s="2">
        <v>13.54</v>
      </c>
      <c r="I529" s="2">
        <v>11.84</v>
      </c>
      <c r="J529" s="2">
        <v>7.6</v>
      </c>
      <c r="K529" s="2">
        <v>373</v>
      </c>
      <c r="L529" s="2">
        <v>43.71</v>
      </c>
      <c r="M529" s="2">
        <v>38</v>
      </c>
      <c r="N529" s="2">
        <v>26.05</v>
      </c>
      <c r="O529" s="2">
        <v>16.7</v>
      </c>
      <c r="P529" s="2">
        <v>45.86</v>
      </c>
      <c r="Q529" s="2">
        <v>31.44</v>
      </c>
      <c r="R529" s="2">
        <v>20.16</v>
      </c>
      <c r="S529" s="4">
        <f>VLOOKUP([1]Initial_Data8!C564,[1]Ratings_Numbers!$A$1:$B$21,2,FALSE)</f>
        <v>5</v>
      </c>
      <c r="T529" s="4">
        <v>5</v>
      </c>
      <c r="U529" s="4">
        <f t="shared" si="5"/>
        <v>0</v>
      </c>
      <c r="V529" s="3">
        <v>182959.9522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114</v>
      </c>
      <c r="C530" s="5" t="s">
        <v>31</v>
      </c>
      <c r="D530" s="2">
        <v>41364</v>
      </c>
      <c r="E530" s="2">
        <v>0.23</v>
      </c>
      <c r="F530" s="2">
        <v>2.75</v>
      </c>
      <c r="G530" s="2">
        <v>0.34</v>
      </c>
      <c r="H530" s="2">
        <v>15.21</v>
      </c>
      <c r="I530" s="2">
        <v>14.32</v>
      </c>
      <c r="J530" s="2">
        <v>10.43</v>
      </c>
      <c r="K530" s="2">
        <v>371</v>
      </c>
      <c r="L530" s="2">
        <v>43.87</v>
      </c>
      <c r="M530" s="2">
        <v>38.01</v>
      </c>
      <c r="N530" s="2">
        <v>25.55</v>
      </c>
      <c r="O530" s="2">
        <v>16.8</v>
      </c>
      <c r="P530" s="2">
        <v>48.75</v>
      </c>
      <c r="Q530" s="2">
        <v>32.770000000000003</v>
      </c>
      <c r="R530" s="2">
        <v>21.55</v>
      </c>
      <c r="S530" s="4">
        <f>VLOOKUP([1]Initial_Data8!C565,[1]Ratings_Numbers!$A$1:$B$21,2,FALSE)</f>
        <v>5</v>
      </c>
      <c r="T530" s="4">
        <v>5</v>
      </c>
      <c r="U530" s="4">
        <f t="shared" si="5"/>
        <v>0</v>
      </c>
      <c r="V530" s="3">
        <v>182477.05960000001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115</v>
      </c>
      <c r="C531" s="5" t="s">
        <v>31</v>
      </c>
      <c r="D531" s="2">
        <v>41455</v>
      </c>
      <c r="E531" s="2">
        <v>0.14000000000000001</v>
      </c>
      <c r="F531" s="2">
        <v>2.6</v>
      </c>
      <c r="G531" s="2">
        <v>0.22</v>
      </c>
      <c r="H531" s="2">
        <v>16.61</v>
      </c>
      <c r="I531" s="2">
        <v>15.74</v>
      </c>
      <c r="J531" s="2">
        <v>12.04</v>
      </c>
      <c r="K531" s="2">
        <v>356</v>
      </c>
      <c r="L531" s="2">
        <v>43.78</v>
      </c>
      <c r="M531" s="2">
        <v>39.93</v>
      </c>
      <c r="N531" s="2">
        <v>27.25</v>
      </c>
      <c r="O531" s="2">
        <v>17.579999999999998</v>
      </c>
      <c r="P531" s="2">
        <v>46.53</v>
      </c>
      <c r="Q531" s="2">
        <v>31.75</v>
      </c>
      <c r="R531" s="2">
        <v>20.49</v>
      </c>
      <c r="S531" s="4">
        <f>VLOOKUP([1]Initial_Data8!C566,[1]Ratings_Numbers!$A$1:$B$21,2,FALSE)</f>
        <v>5</v>
      </c>
      <c r="T531" s="4">
        <v>5</v>
      </c>
      <c r="U531" s="4">
        <f t="shared" si="5"/>
        <v>0</v>
      </c>
      <c r="V531" s="3">
        <v>204710.4253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116</v>
      </c>
      <c r="C532" s="5" t="s">
        <v>31</v>
      </c>
      <c r="D532" s="2">
        <v>41546</v>
      </c>
      <c r="E532" s="2">
        <v>0.13</v>
      </c>
      <c r="F532" s="2">
        <v>2.5099999999999998</v>
      </c>
      <c r="G532" s="2">
        <v>0.2</v>
      </c>
      <c r="H532" s="2">
        <v>14.98</v>
      </c>
      <c r="I532" s="2">
        <v>14.16</v>
      </c>
      <c r="J532" s="2">
        <v>10.51</v>
      </c>
      <c r="K532" s="2">
        <v>340</v>
      </c>
      <c r="L532" s="2">
        <v>44.4</v>
      </c>
      <c r="M532" s="2">
        <v>40.6</v>
      </c>
      <c r="N532" s="2">
        <v>27.69</v>
      </c>
      <c r="O532" s="2">
        <v>18.12</v>
      </c>
      <c r="P532" s="2">
        <v>46.65</v>
      </c>
      <c r="Q532" s="2">
        <v>31.81</v>
      </c>
      <c r="R532" s="2">
        <v>20.82</v>
      </c>
      <c r="S532" s="4">
        <f>VLOOKUP([1]Initial_Data8!C567,[1]Ratings_Numbers!$A$1:$B$21,2,FALSE)</f>
        <v>5</v>
      </c>
      <c r="T532" s="4">
        <v>5</v>
      </c>
      <c r="U532" s="4">
        <f t="shared" si="5"/>
        <v>0</v>
      </c>
      <c r="V532" s="3">
        <v>185434.59940000001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92</v>
      </c>
      <c r="C533" s="5" t="s">
        <v>31</v>
      </c>
      <c r="D533" s="2">
        <v>41639</v>
      </c>
      <c r="E533" s="2">
        <v>0.19</v>
      </c>
      <c r="F533" s="2">
        <v>2.4700000000000002</v>
      </c>
      <c r="G533" s="2">
        <v>0.28000000000000003</v>
      </c>
      <c r="H533" s="2">
        <v>13.06</v>
      </c>
      <c r="I533" s="2">
        <v>11.56</v>
      </c>
      <c r="J533" s="2">
        <v>8.77</v>
      </c>
      <c r="K533" s="2">
        <v>347</v>
      </c>
      <c r="L533" s="2">
        <v>44.32</v>
      </c>
      <c r="M533" s="2">
        <v>39.76</v>
      </c>
      <c r="N533" s="2">
        <v>26.93</v>
      </c>
      <c r="O533" s="2">
        <v>17.7</v>
      </c>
      <c r="P533" s="2">
        <v>47.62</v>
      </c>
      <c r="Q533" s="2">
        <v>32.26</v>
      </c>
      <c r="R533" s="2">
        <v>21.2</v>
      </c>
      <c r="S533" s="4">
        <f>VLOOKUP([1]Initial_Data8!C568,[1]Ratings_Numbers!$A$1:$B$21,2,FALSE)</f>
        <v>5</v>
      </c>
      <c r="T533" s="4">
        <v>5</v>
      </c>
      <c r="U533" s="4">
        <f t="shared" si="5"/>
        <v>0</v>
      </c>
      <c r="V533" s="3">
        <v>187173.326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93</v>
      </c>
      <c r="C534" s="5" t="s">
        <v>31</v>
      </c>
      <c r="D534" s="2">
        <v>41728</v>
      </c>
      <c r="E534" s="2">
        <v>0.15</v>
      </c>
      <c r="F534" s="2">
        <v>2.57</v>
      </c>
      <c r="G534" s="2">
        <v>0.21</v>
      </c>
      <c r="H534" s="2">
        <v>15.35</v>
      </c>
      <c r="I534" s="2">
        <v>14</v>
      </c>
      <c r="J534" s="2">
        <v>10.81</v>
      </c>
      <c r="K534" s="2">
        <v>321</v>
      </c>
      <c r="L534" s="2">
        <v>45.25</v>
      </c>
      <c r="M534" s="2">
        <v>35.42</v>
      </c>
      <c r="N534" s="2">
        <v>24.04</v>
      </c>
      <c r="O534" s="2">
        <v>16.09</v>
      </c>
      <c r="P534" s="2">
        <v>47.35</v>
      </c>
      <c r="Q534" s="2">
        <v>32.14</v>
      </c>
      <c r="R534" s="2">
        <v>21.52</v>
      </c>
      <c r="S534" s="4">
        <f>VLOOKUP([1]Initial_Data8!C569,[1]Ratings_Numbers!$A$1:$B$21,2,FALSE)</f>
        <v>5</v>
      </c>
      <c r="T534" s="4">
        <v>5</v>
      </c>
      <c r="U534" s="4">
        <f t="shared" si="5"/>
        <v>0</v>
      </c>
      <c r="V534" s="3">
        <v>196001.37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94</v>
      </c>
      <c r="C535" s="5" t="s">
        <v>31</v>
      </c>
      <c r="D535" s="2">
        <v>41819</v>
      </c>
      <c r="E535" s="2">
        <v>0.19</v>
      </c>
      <c r="F535" s="2">
        <v>2.7</v>
      </c>
      <c r="G535" s="2">
        <v>0.27</v>
      </c>
      <c r="H535" s="2">
        <v>15.67</v>
      </c>
      <c r="I535" s="2">
        <v>14.86</v>
      </c>
      <c r="J535" s="2">
        <v>11.52</v>
      </c>
      <c r="K535" s="2">
        <v>343</v>
      </c>
      <c r="L535" s="2">
        <v>44.38</v>
      </c>
      <c r="M535" s="2">
        <v>41.93</v>
      </c>
      <c r="N535" s="2">
        <v>28.11</v>
      </c>
      <c r="O535" s="2">
        <v>18.690000000000001</v>
      </c>
      <c r="P535" s="2">
        <v>49.16</v>
      </c>
      <c r="Q535" s="2">
        <v>32.96</v>
      </c>
      <c r="R535" s="2">
        <v>21.92</v>
      </c>
      <c r="S535" s="4">
        <f>VLOOKUP([1]Initial_Data8!C570,[1]Ratings_Numbers!$A$1:$B$21,2,FALSE)</f>
        <v>5</v>
      </c>
      <c r="T535" s="4">
        <v>5</v>
      </c>
      <c r="U535" s="4">
        <f t="shared" si="5"/>
        <v>0</v>
      </c>
      <c r="V535" s="3">
        <v>203353.5392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95</v>
      </c>
      <c r="C536" s="5" t="s">
        <v>31</v>
      </c>
      <c r="D536" s="2">
        <v>41910</v>
      </c>
      <c r="E536" s="2">
        <v>0.18</v>
      </c>
      <c r="F536" s="2">
        <v>2.62</v>
      </c>
      <c r="G536" s="2">
        <v>0.26</v>
      </c>
      <c r="H536" s="2">
        <v>14.6</v>
      </c>
      <c r="I536" s="2">
        <v>13.8</v>
      </c>
      <c r="J536" s="2">
        <v>10.73</v>
      </c>
      <c r="K536" s="2">
        <v>343</v>
      </c>
      <c r="L536" s="2">
        <v>45.49</v>
      </c>
      <c r="M536" s="2">
        <v>40.44</v>
      </c>
      <c r="N536" s="2">
        <v>27.45</v>
      </c>
      <c r="O536" s="2">
        <v>18.48</v>
      </c>
      <c r="P536" s="2">
        <v>47.32</v>
      </c>
      <c r="Q536" s="2">
        <v>32.119999999999997</v>
      </c>
      <c r="R536" s="2">
        <v>21.62</v>
      </c>
      <c r="S536" s="4">
        <f>VLOOKUP([1]Initial_Data8!C571,[1]Ratings_Numbers!$A$1:$B$21,2,FALSE)</f>
        <v>5</v>
      </c>
      <c r="T536" s="4">
        <v>5</v>
      </c>
      <c r="U536" s="4">
        <f t="shared" si="5"/>
        <v>0</v>
      </c>
      <c r="V536" s="3">
        <v>188133.40890000001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96</v>
      </c>
      <c r="C537" s="5" t="s">
        <v>31</v>
      </c>
      <c r="D537" s="2">
        <v>42004</v>
      </c>
      <c r="E537" s="2">
        <v>0.03</v>
      </c>
      <c r="F537" s="2">
        <v>2.77</v>
      </c>
      <c r="G537" s="2">
        <v>0.04</v>
      </c>
      <c r="H537" s="2">
        <v>9.86</v>
      </c>
      <c r="I537" s="2">
        <v>8.51</v>
      </c>
      <c r="J537" s="2">
        <v>6.08</v>
      </c>
      <c r="K537" s="2">
        <v>353</v>
      </c>
      <c r="L537" s="2">
        <v>42.53</v>
      </c>
      <c r="M537" s="2">
        <v>44.04</v>
      </c>
      <c r="N537" s="2">
        <v>29.12</v>
      </c>
      <c r="O537" s="2">
        <v>18.82</v>
      </c>
      <c r="P537" s="2">
        <v>51.22</v>
      </c>
      <c r="Q537" s="2">
        <v>33.869999999999997</v>
      </c>
      <c r="R537" s="2">
        <v>21.89</v>
      </c>
      <c r="S537" s="4">
        <f>VLOOKUP([1]Initial_Data8!C572,[1]Ratings_Numbers!$A$1:$B$21,2,FALSE)</f>
        <v>5</v>
      </c>
      <c r="T537" s="4">
        <v>5</v>
      </c>
      <c r="U537" s="4">
        <f t="shared" si="5"/>
        <v>0</v>
      </c>
      <c r="V537" s="3">
        <v>187255.5331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97</v>
      </c>
      <c r="C538" s="5" t="s">
        <v>31</v>
      </c>
      <c r="D538" s="2">
        <v>42092</v>
      </c>
      <c r="E538" s="2">
        <v>0.45</v>
      </c>
      <c r="F538" s="2">
        <v>2.8</v>
      </c>
      <c r="G538" s="2">
        <v>0.64</v>
      </c>
      <c r="H538" s="2">
        <v>13.91</v>
      </c>
      <c r="I538" s="2">
        <v>13.05</v>
      </c>
      <c r="J538" s="2">
        <v>9.83</v>
      </c>
      <c r="K538" s="2">
        <v>309</v>
      </c>
      <c r="L538" s="2">
        <v>41.88</v>
      </c>
      <c r="M538" s="2">
        <v>43.46</v>
      </c>
      <c r="N538" s="2">
        <v>28.37</v>
      </c>
      <c r="O538" s="2">
        <v>18.28</v>
      </c>
      <c r="P538" s="2">
        <v>53.15</v>
      </c>
      <c r="Q538" s="2">
        <v>34.71</v>
      </c>
      <c r="R538" s="2">
        <v>22.36</v>
      </c>
      <c r="S538" s="4">
        <f>VLOOKUP([1]Initial_Data8!C573,[1]Ratings_Numbers!$A$1:$B$21,2,FALSE)</f>
        <v>5</v>
      </c>
      <c r="T538" s="4">
        <v>5</v>
      </c>
      <c r="U538" s="4">
        <f t="shared" si="5"/>
        <v>0</v>
      </c>
      <c r="V538" s="3">
        <v>195964.65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98</v>
      </c>
      <c r="C539" s="5" t="s">
        <v>31</v>
      </c>
      <c r="D539" s="2">
        <v>42183</v>
      </c>
      <c r="E539" s="2">
        <v>0.28000000000000003</v>
      </c>
      <c r="F539" s="2">
        <v>2.82</v>
      </c>
      <c r="G539" s="2">
        <v>0.39</v>
      </c>
      <c r="H539" s="2">
        <v>17.25</v>
      </c>
      <c r="I539" s="2">
        <v>16.32</v>
      </c>
      <c r="J539" s="2">
        <v>12.93</v>
      </c>
      <c r="K539" s="2">
        <v>278</v>
      </c>
      <c r="L539" s="2">
        <v>41.56</v>
      </c>
      <c r="M539" s="2">
        <v>39.79</v>
      </c>
      <c r="N539" s="2">
        <v>26.13</v>
      </c>
      <c r="O539" s="2">
        <v>16.61</v>
      </c>
      <c r="P539" s="2">
        <v>52.28</v>
      </c>
      <c r="Q539" s="2">
        <v>34.33</v>
      </c>
      <c r="R539" s="2">
        <v>21.83</v>
      </c>
      <c r="S539" s="4">
        <f>VLOOKUP([1]Initial_Data8!C574,[1]Ratings_Numbers!$A$1:$B$21,2,FALSE)</f>
        <v>5</v>
      </c>
      <c r="T539" s="4">
        <v>5</v>
      </c>
      <c r="U539" s="4">
        <f t="shared" si="5"/>
        <v>0</v>
      </c>
      <c r="V539" s="3">
        <v>212624.34280000001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99</v>
      </c>
      <c r="C540" s="5" t="s">
        <v>31</v>
      </c>
      <c r="D540" s="2">
        <v>42274</v>
      </c>
      <c r="E540" s="2">
        <v>1.06</v>
      </c>
      <c r="F540" s="2">
        <v>3.2</v>
      </c>
      <c r="G540" s="2">
        <v>1.5</v>
      </c>
      <c r="H540" s="2">
        <v>16.649999999999999</v>
      </c>
      <c r="I540" s="2">
        <v>15.13</v>
      </c>
      <c r="J540" s="2">
        <v>12.08</v>
      </c>
      <c r="K540" s="2">
        <v>278</v>
      </c>
      <c r="L540" s="2">
        <v>39.1</v>
      </c>
      <c r="M540" s="2">
        <v>43.32</v>
      </c>
      <c r="N540" s="2">
        <v>27.43</v>
      </c>
      <c r="O540" s="2">
        <v>17.02</v>
      </c>
      <c r="P540" s="2">
        <v>57.95</v>
      </c>
      <c r="Q540" s="2">
        <v>36.69</v>
      </c>
      <c r="R540" s="2">
        <v>22.76</v>
      </c>
      <c r="S540" s="4">
        <f>VLOOKUP([1]Initial_Data8!C575,[1]Ratings_Numbers!$A$1:$B$21,2,FALSE)</f>
        <v>5</v>
      </c>
      <c r="T540" s="4">
        <v>5</v>
      </c>
      <c r="U540" s="4">
        <f t="shared" si="5"/>
        <v>0</v>
      </c>
      <c r="V540" s="3">
        <v>209196.43599999999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100</v>
      </c>
      <c r="C541" s="5" t="s">
        <v>31</v>
      </c>
      <c r="D541" s="2">
        <v>42369</v>
      </c>
      <c r="E541" s="2">
        <v>0.92</v>
      </c>
      <c r="F541" s="2">
        <v>3.3</v>
      </c>
      <c r="G541" s="2">
        <v>1.33</v>
      </c>
      <c r="H541" s="2">
        <v>9.73</v>
      </c>
      <c r="I541" s="2">
        <v>7.61</v>
      </c>
      <c r="J541" s="2">
        <v>5.48</v>
      </c>
      <c r="K541" s="2">
        <v>335</v>
      </c>
      <c r="L541" s="2">
        <v>38.630000000000003</v>
      </c>
      <c r="M541" s="2">
        <v>44.34</v>
      </c>
      <c r="N541" s="2">
        <v>27.72</v>
      </c>
      <c r="O541" s="2">
        <v>17.21</v>
      </c>
      <c r="P541" s="2">
        <v>59.97</v>
      </c>
      <c r="Q541" s="2">
        <v>37.49</v>
      </c>
      <c r="R541" s="2">
        <v>23.28</v>
      </c>
      <c r="S541" s="4">
        <f>VLOOKUP([1]Initial_Data8!C576,[1]Ratings_Numbers!$A$1:$B$21,2,FALSE)</f>
        <v>5</v>
      </c>
      <c r="T541" s="4">
        <v>5</v>
      </c>
      <c r="U541" s="4">
        <f t="shared" si="5"/>
        <v>0</v>
      </c>
      <c r="V541" s="3">
        <v>196857.03219999999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101</v>
      </c>
      <c r="C542" s="5" t="s">
        <v>31</v>
      </c>
      <c r="D542" s="2">
        <v>42463</v>
      </c>
      <c r="E542" s="2">
        <v>1.1100000000000001</v>
      </c>
      <c r="F542" s="2">
        <v>3.1</v>
      </c>
      <c r="G542" s="2">
        <v>1.57</v>
      </c>
      <c r="H542" s="2">
        <v>17.37</v>
      </c>
      <c r="I542" s="2">
        <v>15.62</v>
      </c>
      <c r="J542" s="2">
        <v>12.72</v>
      </c>
      <c r="K542" s="2">
        <v>306</v>
      </c>
      <c r="L542" s="2">
        <v>38.69</v>
      </c>
      <c r="M542" s="2">
        <v>43.92</v>
      </c>
      <c r="N542" s="2">
        <v>27.09</v>
      </c>
      <c r="O542" s="2">
        <v>17.079999999999998</v>
      </c>
      <c r="P542" s="2">
        <v>62.15</v>
      </c>
      <c r="Q542" s="2">
        <v>38.33</v>
      </c>
      <c r="R542" s="2">
        <v>24.16</v>
      </c>
      <c r="S542" s="4">
        <f>VLOOKUP([1]Initial_Data8!C577,[1]Ratings_Numbers!$A$1:$B$21,2,FALSE)</f>
        <v>5</v>
      </c>
      <c r="T542" s="4">
        <v>5</v>
      </c>
      <c r="U542" s="4">
        <f t="shared" si="5"/>
        <v>0</v>
      </c>
      <c r="V542" s="3">
        <v>199329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102</v>
      </c>
      <c r="C543" s="5" t="s">
        <v>31</v>
      </c>
      <c r="D543" s="2">
        <v>42554</v>
      </c>
      <c r="E543" s="2">
        <v>1.29</v>
      </c>
      <c r="F543" s="2">
        <v>3.52</v>
      </c>
      <c r="G543" s="2">
        <v>1.85</v>
      </c>
      <c r="H543" s="2">
        <v>16.66</v>
      </c>
      <c r="I543" s="2">
        <v>14.49</v>
      </c>
      <c r="J543" s="2">
        <v>11.91</v>
      </c>
      <c r="K543" s="2">
        <v>292</v>
      </c>
      <c r="L543" s="2">
        <v>36.770000000000003</v>
      </c>
      <c r="M543" s="2">
        <v>48.29</v>
      </c>
      <c r="N543" s="2">
        <v>28.4</v>
      </c>
      <c r="O543" s="2">
        <v>17.850000000000001</v>
      </c>
      <c r="P543" s="2">
        <v>70.05</v>
      </c>
      <c r="Q543" s="2">
        <v>41.2</v>
      </c>
      <c r="R543" s="2">
        <v>25.89</v>
      </c>
      <c r="S543" s="4">
        <f>VLOOKUP([1]Initial_Data8!C578,[1]Ratings_Numbers!$A$1:$B$21,2,FALSE)</f>
        <v>5</v>
      </c>
      <c r="T543" s="4">
        <v>5</v>
      </c>
      <c r="U543" s="4">
        <f t="shared" si="5"/>
        <v>0</v>
      </c>
      <c r="V543" s="3">
        <v>182188.0748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145</v>
      </c>
      <c r="B544" s="5" t="s">
        <v>75</v>
      </c>
      <c r="C544" s="5" t="s">
        <v>35</v>
      </c>
      <c r="D544" s="2">
        <v>38717</v>
      </c>
      <c r="E544" s="2">
        <v>4.47</v>
      </c>
      <c r="F544" s="2">
        <v>48.03</v>
      </c>
      <c r="G544" s="2">
        <v>27.5</v>
      </c>
      <c r="H544" s="2">
        <v>6.41</v>
      </c>
      <c r="I544" s="2">
        <v>3.5</v>
      </c>
      <c r="J544" s="2">
        <v>3.5</v>
      </c>
      <c r="K544" s="2">
        <v>6.7</v>
      </c>
      <c r="L544" s="2">
        <v>12.53</v>
      </c>
      <c r="M544" s="2">
        <v>216.51</v>
      </c>
      <c r="N544" s="2">
        <v>59.85</v>
      </c>
      <c r="O544" s="2">
        <v>38.36</v>
      </c>
      <c r="P544" s="2">
        <v>261.73</v>
      </c>
      <c r="Q544" s="2">
        <v>72.36</v>
      </c>
      <c r="R544" s="2">
        <v>46.37</v>
      </c>
      <c r="S544" s="4">
        <f>VLOOKUP([1]Initial_Data8!C581,[1]Ratings_Numbers!$A$1:$B$21,2,FALSE)</f>
        <v>9</v>
      </c>
      <c r="T544" s="4">
        <v>8</v>
      </c>
      <c r="U544" s="6">
        <v>0</v>
      </c>
      <c r="V544" s="3">
        <v>33090.909090000001</v>
      </c>
      <c r="W544" s="3" t="s">
        <v>146</v>
      </c>
      <c r="X544" s="4"/>
      <c r="Y544" s="4"/>
      <c r="Z544" s="4"/>
      <c r="AA544" s="4"/>
    </row>
    <row r="545" spans="1:27" ht="28.5" customHeight="1" thickBot="1" x14ac:dyDescent="0.4">
      <c r="A545" s="5" t="s">
        <v>145</v>
      </c>
      <c r="B545" s="5" t="s">
        <v>76</v>
      </c>
      <c r="C545" s="5" t="s">
        <v>33</v>
      </c>
      <c r="D545" s="2">
        <v>38807</v>
      </c>
      <c r="E545" s="2">
        <v>3.19</v>
      </c>
      <c r="F545" s="2">
        <v>14.53</v>
      </c>
      <c r="G545" s="2">
        <v>7.3</v>
      </c>
      <c r="H545" s="2">
        <v>8.11</v>
      </c>
      <c r="I545" s="2">
        <v>6.2</v>
      </c>
      <c r="J545" s="2">
        <v>5.29</v>
      </c>
      <c r="K545" s="2">
        <v>6.5</v>
      </c>
      <c r="L545" s="2">
        <v>13.42</v>
      </c>
      <c r="M545" s="2">
        <v>193.4</v>
      </c>
      <c r="N545" s="2">
        <v>53.27</v>
      </c>
      <c r="O545" s="2">
        <v>36.799999999999997</v>
      </c>
      <c r="P545" s="2">
        <v>263.08</v>
      </c>
      <c r="Q545" s="2">
        <v>72.459999999999994</v>
      </c>
      <c r="R545" s="2">
        <v>50.06</v>
      </c>
      <c r="S545" s="4">
        <f>VLOOKUP([1]Initial_Data8!C582,[1]Ratings_Numbers!$A$1:$B$21,2,FALSE)</f>
        <v>8</v>
      </c>
      <c r="T545" s="4">
        <v>8</v>
      </c>
      <c r="U545" s="4">
        <f t="shared" ref="U545:U558" si="6">S545-S544</f>
        <v>-1</v>
      </c>
      <c r="V545" s="3">
        <v>24604.545450000001</v>
      </c>
      <c r="W545" s="3" t="s">
        <v>146</v>
      </c>
      <c r="X545" s="4"/>
      <c r="Y545" s="4"/>
      <c r="Z545" s="4"/>
      <c r="AA545" s="4"/>
    </row>
    <row r="546" spans="1:27" ht="28.5" customHeight="1" thickBot="1" x14ac:dyDescent="0.4">
      <c r="A546" s="5" t="s">
        <v>145</v>
      </c>
      <c r="B546" s="5" t="s">
        <v>77</v>
      </c>
      <c r="C546" s="5" t="s">
        <v>33</v>
      </c>
      <c r="D546" s="2">
        <v>38898</v>
      </c>
      <c r="E546" s="2">
        <v>9.8000000000000007</v>
      </c>
      <c r="F546" s="2">
        <v>21.11</v>
      </c>
      <c r="G546" s="2">
        <v>18.670000000000002</v>
      </c>
      <c r="H546" s="2">
        <v>7.08</v>
      </c>
      <c r="I546" s="2">
        <v>1.82</v>
      </c>
      <c r="J546" s="2">
        <v>3.72</v>
      </c>
      <c r="K546" s="2">
        <v>14.6</v>
      </c>
      <c r="L546" s="2">
        <v>5.91</v>
      </c>
      <c r="M546" s="2">
        <v>146.15</v>
      </c>
      <c r="N546" s="2">
        <v>29.74</v>
      </c>
      <c r="O546" s="2">
        <v>23.43</v>
      </c>
      <c r="P546" s="2">
        <v>391.46</v>
      </c>
      <c r="Q546" s="2">
        <v>79.650000000000006</v>
      </c>
      <c r="R546" s="2">
        <v>62.75</v>
      </c>
      <c r="S546" s="4">
        <f>VLOOKUP([1]Initial_Data8!C583,[1]Ratings_Numbers!$A$1:$B$21,2,FALSE)</f>
        <v>8</v>
      </c>
      <c r="T546" s="4">
        <v>8</v>
      </c>
      <c r="U546" s="4">
        <f t="shared" si="6"/>
        <v>0</v>
      </c>
      <c r="V546" s="3">
        <v>23453.63636</v>
      </c>
      <c r="W546" s="3" t="s">
        <v>146</v>
      </c>
      <c r="X546" s="4"/>
      <c r="Y546" s="4"/>
      <c r="Z546" s="4"/>
      <c r="AA546" s="4"/>
    </row>
    <row r="547" spans="1:27" ht="28.5" customHeight="1" thickBot="1" x14ac:dyDescent="0.4">
      <c r="A547" s="5" t="s">
        <v>145</v>
      </c>
      <c r="B547" s="5" t="s">
        <v>78</v>
      </c>
      <c r="C547" s="5" t="s">
        <v>33</v>
      </c>
      <c r="D547" s="2">
        <v>38990</v>
      </c>
      <c r="E547" s="2">
        <v>6.6</v>
      </c>
      <c r="F547" s="2">
        <v>14.02</v>
      </c>
      <c r="G547" s="2">
        <v>12.37</v>
      </c>
      <c r="H547" s="2">
        <v>6.72</v>
      </c>
      <c r="I547" s="2">
        <v>2.16</v>
      </c>
      <c r="J547" s="2">
        <v>3.24</v>
      </c>
      <c r="K547" s="2">
        <v>17.899999999999999</v>
      </c>
      <c r="L547" s="2">
        <v>6.33</v>
      </c>
      <c r="M547" s="2">
        <v>129.72999999999999</v>
      </c>
      <c r="N547" s="2">
        <v>28.26</v>
      </c>
      <c r="O547" s="2">
        <v>21.66</v>
      </c>
      <c r="P547" s="2">
        <v>359.03</v>
      </c>
      <c r="Q547" s="2">
        <v>78.209999999999994</v>
      </c>
      <c r="R547" s="2">
        <v>59.95</v>
      </c>
      <c r="S547" s="4">
        <f>VLOOKUP([1]Initial_Data8!C584,[1]Ratings_Numbers!$A$1:$B$21,2,FALSE)</f>
        <v>8</v>
      </c>
      <c r="T547" s="4">
        <v>8</v>
      </c>
      <c r="U547" s="4">
        <f t="shared" si="6"/>
        <v>0</v>
      </c>
      <c r="V547" s="3">
        <v>22474.545450000001</v>
      </c>
      <c r="W547" s="3" t="s">
        <v>146</v>
      </c>
      <c r="X547" s="4"/>
      <c r="Y547" s="4"/>
      <c r="Z547" s="4"/>
      <c r="AA547" s="4"/>
    </row>
    <row r="548" spans="1:27" ht="28.5" customHeight="1" thickBot="1" x14ac:dyDescent="0.4">
      <c r="A548" s="5" t="s">
        <v>145</v>
      </c>
      <c r="B548" s="5" t="s">
        <v>79</v>
      </c>
      <c r="C548" s="5" t="s">
        <v>33</v>
      </c>
      <c r="D548" s="2">
        <v>39082</v>
      </c>
      <c r="E548" s="2">
        <v>5</v>
      </c>
      <c r="F548" s="2">
        <v>10.67</v>
      </c>
      <c r="G548" s="2">
        <v>9.24</v>
      </c>
      <c r="H548" s="2">
        <v>7.19</v>
      </c>
      <c r="I548" s="2">
        <v>3.77</v>
      </c>
      <c r="J548" s="2">
        <v>4.04</v>
      </c>
      <c r="K548" s="2">
        <v>21</v>
      </c>
      <c r="L548" s="2">
        <v>6.46</v>
      </c>
      <c r="M548" s="2">
        <v>312.18</v>
      </c>
      <c r="N548" s="2">
        <v>68.599999999999994</v>
      </c>
      <c r="O548" s="2">
        <v>51.83</v>
      </c>
      <c r="P548" s="2">
        <v>355.05</v>
      </c>
      <c r="Q548" s="2">
        <v>78.02</v>
      </c>
      <c r="R548" s="2">
        <v>58.94</v>
      </c>
      <c r="S548" s="4">
        <f>VLOOKUP([1]Initial_Data8!C585,[1]Ratings_Numbers!$A$1:$B$21,2,FALSE)</f>
        <v>8</v>
      </c>
      <c r="T548" s="4">
        <v>8</v>
      </c>
      <c r="U548" s="4">
        <f t="shared" si="6"/>
        <v>0</v>
      </c>
      <c r="V548" s="3">
        <v>29080</v>
      </c>
      <c r="W548" s="3" t="s">
        <v>146</v>
      </c>
      <c r="X548" s="4"/>
      <c r="Y548" s="4"/>
      <c r="Z548" s="4"/>
      <c r="AA548" s="4"/>
    </row>
    <row r="549" spans="1:27" ht="28.5" customHeight="1" thickBot="1" x14ac:dyDescent="0.4">
      <c r="A549" s="5" t="s">
        <v>145</v>
      </c>
      <c r="B549" s="5" t="s">
        <v>105</v>
      </c>
      <c r="C549" s="5" t="s">
        <v>33</v>
      </c>
      <c r="D549" s="2">
        <v>39172</v>
      </c>
      <c r="E549" s="2">
        <v>4.09</v>
      </c>
      <c r="F549" s="2">
        <v>9.18</v>
      </c>
      <c r="G549" s="2">
        <v>7.75</v>
      </c>
      <c r="H549" s="2">
        <v>5.34</v>
      </c>
      <c r="I549" s="2">
        <v>2.75</v>
      </c>
      <c r="J549" s="2">
        <v>2.84</v>
      </c>
      <c r="K549" s="2">
        <v>26</v>
      </c>
      <c r="L549" s="2">
        <v>6.64</v>
      </c>
      <c r="M549" s="2">
        <v>310.89999999999998</v>
      </c>
      <c r="N549" s="2">
        <v>69.510000000000005</v>
      </c>
      <c r="O549" s="2">
        <v>51.65</v>
      </c>
      <c r="P549" s="2">
        <v>347.29</v>
      </c>
      <c r="Q549" s="2">
        <v>77.64</v>
      </c>
      <c r="R549" s="2">
        <v>57.7</v>
      </c>
      <c r="S549" s="4">
        <f>VLOOKUP([1]Initial_Data8!C586,[1]Ratings_Numbers!$A$1:$B$21,2,FALSE)</f>
        <v>8</v>
      </c>
      <c r="T549" s="4">
        <v>8</v>
      </c>
      <c r="U549" s="4">
        <f t="shared" si="6"/>
        <v>0</v>
      </c>
      <c r="V549" s="3">
        <v>25543.63636</v>
      </c>
      <c r="W549" s="3" t="s">
        <v>146</v>
      </c>
      <c r="X549" s="4"/>
      <c r="Y549" s="4"/>
      <c r="Z549" s="4"/>
      <c r="AA549" s="4"/>
    </row>
    <row r="550" spans="1:27" ht="28.5" customHeight="1" thickBot="1" x14ac:dyDescent="0.4">
      <c r="A550" s="5" t="s">
        <v>145</v>
      </c>
      <c r="B550" s="5" t="s">
        <v>106</v>
      </c>
      <c r="C550" s="5" t="s">
        <v>33</v>
      </c>
      <c r="D550" s="2">
        <v>39263</v>
      </c>
      <c r="E550" s="2">
        <v>4.01</v>
      </c>
      <c r="F550" s="2">
        <v>9.1999999999999993</v>
      </c>
      <c r="G550" s="2">
        <v>7.55</v>
      </c>
      <c r="H550" s="2">
        <v>5.44</v>
      </c>
      <c r="I550" s="2">
        <v>2</v>
      </c>
      <c r="J550" s="2">
        <v>2.92</v>
      </c>
      <c r="K550" s="2">
        <v>27</v>
      </c>
      <c r="L550" s="2">
        <v>7.17</v>
      </c>
      <c r="M550" s="2">
        <v>315.39999999999998</v>
      </c>
      <c r="N550" s="2">
        <v>68.92</v>
      </c>
      <c r="O550" s="2">
        <v>53.77</v>
      </c>
      <c r="P550" s="2">
        <v>357.65</v>
      </c>
      <c r="Q550" s="2">
        <v>78.150000000000006</v>
      </c>
      <c r="R550" s="2">
        <v>60.97</v>
      </c>
      <c r="S550" s="4">
        <f>VLOOKUP([1]Initial_Data8!C587,[1]Ratings_Numbers!$A$1:$B$21,2,FALSE)</f>
        <v>8</v>
      </c>
      <c r="T550" s="4">
        <v>8</v>
      </c>
      <c r="U550" s="4">
        <f t="shared" si="6"/>
        <v>0</v>
      </c>
      <c r="V550" s="3">
        <v>20821.818179999998</v>
      </c>
      <c r="W550" s="3" t="s">
        <v>146</v>
      </c>
      <c r="X550" s="4"/>
      <c r="Y550" s="4"/>
      <c r="Z550" s="4"/>
      <c r="AA550" s="4"/>
    </row>
    <row r="551" spans="1:27" ht="28.5" customHeight="1" thickBot="1" x14ac:dyDescent="0.4">
      <c r="A551" s="5" t="s">
        <v>145</v>
      </c>
      <c r="B551" s="5" t="s">
        <v>107</v>
      </c>
      <c r="C551" s="5" t="s">
        <v>33</v>
      </c>
      <c r="D551" s="2">
        <v>39355</v>
      </c>
      <c r="E551" s="2">
        <v>3.8</v>
      </c>
      <c r="F551" s="2">
        <v>8.4</v>
      </c>
      <c r="G551" s="2">
        <v>6.93</v>
      </c>
      <c r="H551" s="2">
        <v>5.57</v>
      </c>
      <c r="I551" s="2">
        <v>1.65</v>
      </c>
      <c r="J551" s="2">
        <v>3.13</v>
      </c>
      <c r="K551" s="2">
        <v>28.4</v>
      </c>
      <c r="L551" s="2">
        <v>7.93</v>
      </c>
      <c r="M551" s="2">
        <v>295.67</v>
      </c>
      <c r="N551" s="2">
        <v>66.64</v>
      </c>
      <c r="O551" s="2">
        <v>52.9</v>
      </c>
      <c r="P551" s="2">
        <v>343.68</v>
      </c>
      <c r="Q551" s="2">
        <v>77.459999999999994</v>
      </c>
      <c r="R551" s="2">
        <v>61.49</v>
      </c>
      <c r="S551" s="4">
        <f>VLOOKUP([1]Initial_Data8!C588,[1]Ratings_Numbers!$A$1:$B$21,2,FALSE)</f>
        <v>8</v>
      </c>
      <c r="T551" s="4">
        <v>8</v>
      </c>
      <c r="U551" s="4">
        <f t="shared" si="6"/>
        <v>0</v>
      </c>
      <c r="V551" s="3">
        <v>22689.090909999999</v>
      </c>
      <c r="W551" s="3" t="s">
        <v>146</v>
      </c>
      <c r="X551" s="4"/>
      <c r="Y551" s="4"/>
      <c r="Z551" s="4"/>
      <c r="AA551" s="4"/>
    </row>
    <row r="552" spans="1:27" ht="28.5" customHeight="1" thickBot="1" x14ac:dyDescent="0.4">
      <c r="A552" s="5" t="s">
        <v>145</v>
      </c>
      <c r="B552" s="5" t="s">
        <v>108</v>
      </c>
      <c r="C552" s="5" t="s">
        <v>33</v>
      </c>
      <c r="D552" s="2">
        <v>39447</v>
      </c>
      <c r="E552" s="2">
        <v>3.96</v>
      </c>
      <c r="F552" s="2">
        <v>8.1999999999999993</v>
      </c>
      <c r="G552" s="2">
        <v>7.19</v>
      </c>
      <c r="H552" s="2">
        <v>5.77</v>
      </c>
      <c r="I552" s="2">
        <v>2.96</v>
      </c>
      <c r="J552" s="2">
        <v>3.28</v>
      </c>
      <c r="K552" s="2">
        <v>28.2</v>
      </c>
      <c r="L552" s="2">
        <v>8.69</v>
      </c>
      <c r="M552" s="2">
        <v>278.77</v>
      </c>
      <c r="N552" s="2">
        <v>65.63</v>
      </c>
      <c r="O552" s="2">
        <v>52.44</v>
      </c>
      <c r="P552" s="2">
        <v>324.77</v>
      </c>
      <c r="Q552" s="2">
        <v>76.459999999999994</v>
      </c>
      <c r="R552" s="2">
        <v>61.09</v>
      </c>
      <c r="S552" s="4">
        <f>VLOOKUP([1]Initial_Data8!C589,[1]Ratings_Numbers!$A$1:$B$21,2,FALSE)</f>
        <v>8</v>
      </c>
      <c r="T552" s="4">
        <v>8</v>
      </c>
      <c r="U552" s="4">
        <f t="shared" si="6"/>
        <v>0</v>
      </c>
      <c r="V552" s="3">
        <v>17750</v>
      </c>
      <c r="W552" s="3" t="s">
        <v>146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80</v>
      </c>
      <c r="C553" s="5" t="s">
        <v>33</v>
      </c>
      <c r="D553" s="2">
        <v>39538</v>
      </c>
      <c r="E553" s="2">
        <v>3.89</v>
      </c>
      <c r="F553" s="2">
        <v>8.77</v>
      </c>
      <c r="G553" s="2">
        <v>7.24</v>
      </c>
      <c r="H553" s="2">
        <v>4.34</v>
      </c>
      <c r="I553" s="2">
        <v>2.36</v>
      </c>
      <c r="J553" s="2">
        <v>2.0499999999999998</v>
      </c>
      <c r="K553" s="2">
        <v>31.3</v>
      </c>
      <c r="L553" s="2">
        <v>8.42</v>
      </c>
      <c r="M553" s="2">
        <v>267.85000000000002</v>
      </c>
      <c r="N553" s="2">
        <v>61.56</v>
      </c>
      <c r="O553" s="2">
        <v>49.87</v>
      </c>
      <c r="P553" s="2">
        <v>335.12</v>
      </c>
      <c r="Q553" s="2">
        <v>77.02</v>
      </c>
      <c r="R553" s="2">
        <v>62.39</v>
      </c>
      <c r="S553" s="4">
        <f>VLOOKUP([1]Initial_Data8!C590,[1]Ratings_Numbers!$A$1:$B$21,2,FALSE)</f>
        <v>8</v>
      </c>
      <c r="T553" s="4">
        <v>8</v>
      </c>
      <c r="U553" s="4">
        <f t="shared" si="6"/>
        <v>0</v>
      </c>
      <c r="V553" s="3">
        <v>17584.545450000001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81</v>
      </c>
      <c r="C554" s="5" t="s">
        <v>33</v>
      </c>
      <c r="D554" s="2">
        <v>39629</v>
      </c>
      <c r="E554" s="2">
        <v>3.96</v>
      </c>
      <c r="F554" s="2">
        <v>8.65</v>
      </c>
      <c r="G554" s="2">
        <v>7.36</v>
      </c>
      <c r="H554" s="2">
        <v>5.54</v>
      </c>
      <c r="I554" s="2">
        <v>3.02</v>
      </c>
      <c r="J554" s="2">
        <v>3</v>
      </c>
      <c r="K554" s="2">
        <v>28.4</v>
      </c>
      <c r="L554" s="2">
        <v>8.9700000000000006</v>
      </c>
      <c r="M554" s="2">
        <v>263.26</v>
      </c>
      <c r="N554" s="2">
        <v>60.01</v>
      </c>
      <c r="O554" s="2">
        <v>50.21</v>
      </c>
      <c r="P554" s="2">
        <v>338.69</v>
      </c>
      <c r="Q554" s="2">
        <v>77.2</v>
      </c>
      <c r="R554" s="2">
        <v>64.599999999999994</v>
      </c>
      <c r="S554" s="4">
        <f>VLOOKUP([1]Initial_Data8!C591,[1]Ratings_Numbers!$A$1:$B$21,2,FALSE)</f>
        <v>8</v>
      </c>
      <c r="T554" s="4">
        <v>8</v>
      </c>
      <c r="U554" s="4">
        <f t="shared" si="6"/>
        <v>0</v>
      </c>
      <c r="V554" s="3">
        <v>13193.63636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82</v>
      </c>
      <c r="C555" s="5" t="s">
        <v>33</v>
      </c>
      <c r="D555" s="2">
        <v>39721</v>
      </c>
      <c r="E555" s="2">
        <v>3.86</v>
      </c>
      <c r="F555" s="2">
        <v>8.41</v>
      </c>
      <c r="G555" s="2">
        <v>7.15</v>
      </c>
      <c r="H555" s="2">
        <v>5.88</v>
      </c>
      <c r="I555" s="2">
        <v>3.39</v>
      </c>
      <c r="J555" s="2">
        <v>3.31</v>
      </c>
      <c r="K555" s="2">
        <v>28.7</v>
      </c>
      <c r="L555" s="2">
        <v>9.36</v>
      </c>
      <c r="M555" s="2">
        <v>253.55</v>
      </c>
      <c r="N555" s="2">
        <v>59.19</v>
      </c>
      <c r="O555" s="2">
        <v>49.4</v>
      </c>
      <c r="P555" s="2">
        <v>328.35</v>
      </c>
      <c r="Q555" s="2">
        <v>76.650000000000006</v>
      </c>
      <c r="R555" s="2">
        <v>63.97</v>
      </c>
      <c r="S555" s="4">
        <f>VLOOKUP([1]Initial_Data8!C592,[1]Ratings_Numbers!$A$1:$B$21,2,FALSE)</f>
        <v>8</v>
      </c>
      <c r="T555" s="4">
        <v>8</v>
      </c>
      <c r="U555" s="4">
        <f t="shared" si="6"/>
        <v>0</v>
      </c>
      <c r="V555" s="3">
        <v>15750.909089999999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83</v>
      </c>
      <c r="C556" s="5" t="s">
        <v>33</v>
      </c>
      <c r="D556" s="2">
        <v>39813</v>
      </c>
      <c r="E556" s="2">
        <v>3.75</v>
      </c>
      <c r="F556" s="2">
        <v>8.1199999999999992</v>
      </c>
      <c r="G556" s="2">
        <v>6.98</v>
      </c>
      <c r="H556" s="2">
        <v>6.03</v>
      </c>
      <c r="I556" s="2">
        <v>4.13</v>
      </c>
      <c r="J556" s="2">
        <v>3.36</v>
      </c>
      <c r="K556" s="2">
        <v>28.2</v>
      </c>
      <c r="L556" s="2">
        <v>9.0299999999999994</v>
      </c>
      <c r="M556" s="2">
        <v>244.83</v>
      </c>
      <c r="N556" s="2">
        <v>57.45</v>
      </c>
      <c r="O556" s="2">
        <v>48.01</v>
      </c>
      <c r="P556" s="2">
        <v>326.12</v>
      </c>
      <c r="Q556" s="2">
        <v>76.53</v>
      </c>
      <c r="R556" s="2">
        <v>63.95</v>
      </c>
      <c r="S556" s="4">
        <f>VLOOKUP([1]Initial_Data8!C593,[1]Ratings_Numbers!$A$1:$B$21,2,FALSE)</f>
        <v>8</v>
      </c>
      <c r="T556" s="4">
        <v>8</v>
      </c>
      <c r="U556" s="4">
        <f t="shared" si="6"/>
        <v>0</v>
      </c>
      <c r="V556" s="3">
        <v>12341.81818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84</v>
      </c>
      <c r="C557" s="5" t="s">
        <v>33</v>
      </c>
      <c r="D557" s="2">
        <v>39903</v>
      </c>
      <c r="E557" s="2">
        <v>3.45</v>
      </c>
      <c r="F557" s="2">
        <v>7.58</v>
      </c>
      <c r="G557" s="2">
        <v>6.3</v>
      </c>
      <c r="H557" s="2">
        <v>5.93</v>
      </c>
      <c r="I557" s="2">
        <v>4.3</v>
      </c>
      <c r="J557" s="2">
        <v>3.11</v>
      </c>
      <c r="K557" s="2">
        <v>27.1</v>
      </c>
      <c r="L557" s="2">
        <v>8.5299999999999994</v>
      </c>
      <c r="M557" s="2">
        <v>241.78</v>
      </c>
      <c r="N557" s="2">
        <v>56.23</v>
      </c>
      <c r="O557" s="2">
        <v>45.46</v>
      </c>
      <c r="P557" s="2">
        <v>330.01</v>
      </c>
      <c r="Q557" s="2">
        <v>76.739999999999995</v>
      </c>
      <c r="R557" s="2">
        <v>62.05</v>
      </c>
      <c r="S557" s="4">
        <f>VLOOKUP([1]Initial_Data8!C594,[1]Ratings_Numbers!$A$1:$B$21,2,FALSE)</f>
        <v>8</v>
      </c>
      <c r="T557" s="4">
        <v>8</v>
      </c>
      <c r="U557" s="4">
        <f t="shared" si="6"/>
        <v>0</v>
      </c>
      <c r="V557" s="3">
        <v>18517.272730000001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85</v>
      </c>
      <c r="C558" s="5" t="s">
        <v>33</v>
      </c>
      <c r="D558" s="2">
        <v>39994</v>
      </c>
      <c r="E558" s="2">
        <v>3.24</v>
      </c>
      <c r="F558" s="2">
        <v>7.05</v>
      </c>
      <c r="G558" s="2">
        <v>5.78</v>
      </c>
      <c r="H558" s="2">
        <v>6.67</v>
      </c>
      <c r="I558" s="2">
        <v>3.89</v>
      </c>
      <c r="J558" s="2">
        <v>3.94</v>
      </c>
      <c r="K558" s="2">
        <v>27.5</v>
      </c>
      <c r="L558" s="2">
        <v>9.52</v>
      </c>
      <c r="M558" s="2">
        <v>227.64</v>
      </c>
      <c r="N558" s="2">
        <v>55.51</v>
      </c>
      <c r="O558" s="2">
        <v>45.72</v>
      </c>
      <c r="P558" s="2">
        <v>310.06</v>
      </c>
      <c r="Q558" s="2">
        <v>75.61</v>
      </c>
      <c r="R558" s="2">
        <v>62.27</v>
      </c>
      <c r="S558" s="4">
        <f>VLOOKUP([1]Initial_Data8!C595,[1]Ratings_Numbers!$A$1:$B$21,2,FALSE)</f>
        <v>8</v>
      </c>
      <c r="T558" s="4">
        <v>8</v>
      </c>
      <c r="U558" s="4">
        <f t="shared" si="6"/>
        <v>0</v>
      </c>
      <c r="V558" s="3">
        <v>19412.727269999999</v>
      </c>
      <c r="W558" s="3" t="s">
        <v>146</v>
      </c>
      <c r="X558" s="4"/>
      <c r="Y558" s="4"/>
      <c r="Z558" s="4"/>
      <c r="AA558" s="4"/>
    </row>
    <row r="559" spans="1:27" ht="37.5" customHeight="1" thickBot="1" x14ac:dyDescent="0.4">
      <c r="A559" s="5" t="s">
        <v>147</v>
      </c>
      <c r="B559" s="5" t="s">
        <v>125</v>
      </c>
      <c r="C559" s="5" t="s">
        <v>25</v>
      </c>
      <c r="D559" s="2">
        <v>38807</v>
      </c>
      <c r="E559" s="2">
        <v>1.42</v>
      </c>
      <c r="F559" s="2">
        <v>3.15</v>
      </c>
      <c r="G559" s="2">
        <v>2.86</v>
      </c>
      <c r="H559" s="2">
        <v>10.76</v>
      </c>
      <c r="I559" s="2">
        <v>3.79</v>
      </c>
      <c r="J559" s="2">
        <v>4.99</v>
      </c>
      <c r="K559" s="2">
        <v>636</v>
      </c>
      <c r="L559" s="2">
        <v>24.49</v>
      </c>
      <c r="M559" s="2">
        <v>47.98</v>
      </c>
      <c r="N559" s="2">
        <v>30.05</v>
      </c>
      <c r="O559" s="2">
        <v>18.93</v>
      </c>
      <c r="P559" s="2">
        <v>59.67</v>
      </c>
      <c r="Q559" s="2">
        <v>37.369999999999997</v>
      </c>
      <c r="R559" s="2">
        <v>23.55</v>
      </c>
      <c r="S559" s="4">
        <f>VLOOKUP([1]Initial_Data8!C598,[1]Ratings_Numbers!$A$1:$B$21,2,FALSE)</f>
        <v>7</v>
      </c>
      <c r="T559" s="4">
        <v>7</v>
      </c>
      <c r="U559" s="4">
        <v>0</v>
      </c>
      <c r="V559" s="3">
        <v>99360.581099999996</v>
      </c>
      <c r="W559" s="3" t="s">
        <v>230</v>
      </c>
      <c r="X559" s="4"/>
      <c r="Y559" s="4"/>
      <c r="Z559" s="4"/>
      <c r="AA559" s="4"/>
    </row>
    <row r="560" spans="1:27" ht="37.5" customHeight="1" thickBot="1" x14ac:dyDescent="0.4">
      <c r="A560" s="5" t="s">
        <v>147</v>
      </c>
      <c r="B560" s="5" t="s">
        <v>74</v>
      </c>
      <c r="C560" s="5" t="s">
        <v>25</v>
      </c>
      <c r="D560" s="2">
        <v>38898</v>
      </c>
      <c r="E560" s="2">
        <v>1.42</v>
      </c>
      <c r="F560" s="2">
        <v>3.15</v>
      </c>
      <c r="G560" s="2">
        <v>2.91</v>
      </c>
      <c r="H560" s="2">
        <v>11.57</v>
      </c>
      <c r="I560" s="2">
        <v>3.62</v>
      </c>
      <c r="J560" s="2">
        <v>5.45</v>
      </c>
      <c r="K560" s="2">
        <v>590</v>
      </c>
      <c r="L560" s="2">
        <v>24.36</v>
      </c>
      <c r="M560" s="2">
        <v>44.16</v>
      </c>
      <c r="N560" s="2">
        <v>27.88</v>
      </c>
      <c r="O560" s="2">
        <v>17.420000000000002</v>
      </c>
      <c r="P560" s="2">
        <v>58.4</v>
      </c>
      <c r="Q560" s="2">
        <v>36.869999999999997</v>
      </c>
      <c r="R560" s="2">
        <v>23.04</v>
      </c>
      <c r="S560" s="4">
        <f>VLOOKUP([1]Initial_Data8!C599,[1]Ratings_Numbers!$A$1:$B$21,2,FALSE)</f>
        <v>7</v>
      </c>
      <c r="T560" s="4">
        <v>7</v>
      </c>
      <c r="U560" s="4">
        <f t="shared" ref="U560:U600" si="7">S560-S559</f>
        <v>0</v>
      </c>
      <c r="V560" s="3">
        <v>97078.248099999997</v>
      </c>
      <c r="W560" s="3" t="s">
        <v>230</v>
      </c>
      <c r="X560" s="4"/>
      <c r="Y560" s="4"/>
      <c r="Z560" s="4"/>
      <c r="AA560" s="4"/>
    </row>
    <row r="561" spans="1:27" ht="37.5" customHeight="1" thickBot="1" x14ac:dyDescent="0.4">
      <c r="A561" s="5" t="s">
        <v>147</v>
      </c>
      <c r="B561" s="5" t="s">
        <v>75</v>
      </c>
      <c r="C561" s="5" t="s">
        <v>25</v>
      </c>
      <c r="D561" s="2">
        <v>38990</v>
      </c>
      <c r="E561" s="2">
        <v>1.38</v>
      </c>
      <c r="F561" s="2">
        <v>3.09</v>
      </c>
      <c r="G561" s="2">
        <v>2.84</v>
      </c>
      <c r="H561" s="2">
        <v>12.49</v>
      </c>
      <c r="I561" s="2">
        <v>4.5199999999999996</v>
      </c>
      <c r="J561" s="2">
        <v>6.18</v>
      </c>
      <c r="K561" s="2">
        <v>572</v>
      </c>
      <c r="L561" s="2">
        <v>24.92</v>
      </c>
      <c r="M561" s="2">
        <v>40.86</v>
      </c>
      <c r="N561" s="2">
        <v>26.11</v>
      </c>
      <c r="O561" s="2">
        <v>16.239999999999998</v>
      </c>
      <c r="P561" s="2">
        <v>56.48</v>
      </c>
      <c r="Q561" s="2">
        <v>36.090000000000003</v>
      </c>
      <c r="R561" s="2">
        <v>22.45</v>
      </c>
      <c r="S561" s="4">
        <f>VLOOKUP([1]Initial_Data8!C600,[1]Ratings_Numbers!$A$1:$B$21,2,FALSE)</f>
        <v>7</v>
      </c>
      <c r="T561" s="4">
        <v>7</v>
      </c>
      <c r="U561" s="4">
        <f t="shared" si="7"/>
        <v>0</v>
      </c>
      <c r="V561" s="3">
        <v>108401.60279999999</v>
      </c>
      <c r="W561" s="3" t="s">
        <v>230</v>
      </c>
      <c r="X561" s="4"/>
      <c r="Y561" s="4"/>
      <c r="Z561" s="4"/>
      <c r="AA561" s="4"/>
    </row>
    <row r="562" spans="1:27" ht="37.5" customHeight="1" thickBot="1" x14ac:dyDescent="0.4">
      <c r="A562" s="5" t="s">
        <v>147</v>
      </c>
      <c r="B562" s="5" t="s">
        <v>76</v>
      </c>
      <c r="C562" s="5" t="s">
        <v>25</v>
      </c>
      <c r="D562" s="2">
        <v>39082</v>
      </c>
      <c r="E562" s="2">
        <v>1.0900000000000001</v>
      </c>
      <c r="F562" s="2">
        <v>2.67</v>
      </c>
      <c r="G562" s="2">
        <v>2.2599999999999998</v>
      </c>
      <c r="H562" s="2">
        <v>13.32</v>
      </c>
      <c r="I562" s="2">
        <v>3.8</v>
      </c>
      <c r="J562" s="2">
        <v>6.67</v>
      </c>
      <c r="K562" s="2">
        <v>551</v>
      </c>
      <c r="L562" s="2">
        <v>25.71</v>
      </c>
      <c r="M562" s="2">
        <v>37.26</v>
      </c>
      <c r="N562" s="2">
        <v>25.3</v>
      </c>
      <c r="O562" s="2">
        <v>15.17</v>
      </c>
      <c r="P562" s="2">
        <v>47.3</v>
      </c>
      <c r="Q562" s="2">
        <v>32.11</v>
      </c>
      <c r="R562" s="2">
        <v>19.260000000000002</v>
      </c>
      <c r="S562" s="4">
        <f>VLOOKUP([1]Initial_Data8!C601,[1]Ratings_Numbers!$A$1:$B$21,2,FALSE)</f>
        <v>7</v>
      </c>
      <c r="T562" s="4">
        <v>7</v>
      </c>
      <c r="U562" s="4">
        <f t="shared" si="7"/>
        <v>0</v>
      </c>
      <c r="V562" s="3">
        <v>108424.46249999999</v>
      </c>
      <c r="W562" s="3" t="s">
        <v>230</v>
      </c>
      <c r="X562" s="4"/>
      <c r="Y562" s="4"/>
      <c r="Z562" s="4"/>
      <c r="AA562" s="4"/>
    </row>
    <row r="563" spans="1:27" ht="37.5" customHeight="1" thickBot="1" x14ac:dyDescent="0.4">
      <c r="A563" s="5" t="s">
        <v>147</v>
      </c>
      <c r="B563" s="5" t="s">
        <v>77</v>
      </c>
      <c r="C563" s="5" t="s">
        <v>25</v>
      </c>
      <c r="D563" s="2">
        <v>39172</v>
      </c>
      <c r="E563" s="2">
        <v>1.0900000000000001</v>
      </c>
      <c r="F563" s="2">
        <v>2.44</v>
      </c>
      <c r="G563" s="2">
        <v>2.2000000000000002</v>
      </c>
      <c r="H563" s="2">
        <v>15.11</v>
      </c>
      <c r="I563" s="2">
        <v>5.33</v>
      </c>
      <c r="J563" s="2">
        <v>7.83</v>
      </c>
      <c r="K563" s="2">
        <v>485</v>
      </c>
      <c r="L563" s="2">
        <v>26.47</v>
      </c>
      <c r="M563" s="2">
        <v>35.979999999999997</v>
      </c>
      <c r="N563" s="2">
        <v>24.91</v>
      </c>
      <c r="O563" s="2">
        <v>15.23</v>
      </c>
      <c r="P563" s="2">
        <v>44.45</v>
      </c>
      <c r="Q563" s="2">
        <v>30.77</v>
      </c>
      <c r="R563" s="2">
        <v>18.82</v>
      </c>
      <c r="S563" s="4">
        <f>VLOOKUP([1]Initial_Data8!C602,[1]Ratings_Numbers!$A$1:$B$21,2,FALSE)</f>
        <v>7</v>
      </c>
      <c r="T563" s="4">
        <v>7</v>
      </c>
      <c r="U563" s="4">
        <f t="shared" si="7"/>
        <v>0</v>
      </c>
      <c r="V563" s="3">
        <v>110095.5515</v>
      </c>
      <c r="W563" s="3" t="s">
        <v>230</v>
      </c>
      <c r="X563" s="4"/>
      <c r="Y563" s="4"/>
      <c r="Z563" s="4"/>
      <c r="AA563" s="4"/>
    </row>
    <row r="564" spans="1:27" ht="37.5" customHeight="1" thickBot="1" x14ac:dyDescent="0.4">
      <c r="A564" s="5" t="s">
        <v>147</v>
      </c>
      <c r="B564" s="5" t="s">
        <v>78</v>
      </c>
      <c r="C564" s="5" t="s">
        <v>25</v>
      </c>
      <c r="D564" s="2">
        <v>39263</v>
      </c>
      <c r="E564" s="2">
        <v>1.02</v>
      </c>
      <c r="F564" s="2">
        <v>2.15</v>
      </c>
      <c r="G564" s="2">
        <v>1.99</v>
      </c>
      <c r="H564" s="2">
        <v>16.97</v>
      </c>
      <c r="I564" s="2">
        <v>5.88</v>
      </c>
      <c r="J564" s="2">
        <v>9.1199999999999992</v>
      </c>
      <c r="K564" s="2">
        <v>455</v>
      </c>
      <c r="L564" s="2">
        <v>26.97</v>
      </c>
      <c r="M564" s="2">
        <v>36.700000000000003</v>
      </c>
      <c r="N564" s="2">
        <v>26.1</v>
      </c>
      <c r="O564" s="2">
        <v>15.9</v>
      </c>
      <c r="P564" s="2">
        <v>40.64</v>
      </c>
      <c r="Q564" s="2">
        <v>28.9</v>
      </c>
      <c r="R564" s="2">
        <v>17.600000000000001</v>
      </c>
      <c r="S564" s="4">
        <f>VLOOKUP([1]Initial_Data8!C603,[1]Ratings_Numbers!$A$1:$B$21,2,FALSE)</f>
        <v>7</v>
      </c>
      <c r="T564" s="4">
        <v>7</v>
      </c>
      <c r="U564" s="4">
        <f t="shared" si="7"/>
        <v>0</v>
      </c>
      <c r="V564" s="3">
        <v>119497.58809999999</v>
      </c>
      <c r="W564" s="3" t="s">
        <v>230</v>
      </c>
      <c r="X564" s="4"/>
      <c r="Y564" s="4"/>
      <c r="Z564" s="4"/>
      <c r="AA564" s="4"/>
    </row>
    <row r="565" spans="1:27" ht="37.5" customHeight="1" thickBot="1" x14ac:dyDescent="0.4">
      <c r="A565" s="5" t="s">
        <v>147</v>
      </c>
      <c r="B565" s="5" t="s">
        <v>79</v>
      </c>
      <c r="C565" s="5" t="s">
        <v>25</v>
      </c>
      <c r="D565" s="2">
        <v>39355</v>
      </c>
      <c r="E565" s="2">
        <v>0.98</v>
      </c>
      <c r="F565" s="2">
        <v>1.99</v>
      </c>
      <c r="G565" s="2">
        <v>1.87</v>
      </c>
      <c r="H565" s="2">
        <v>17.37</v>
      </c>
      <c r="I565" s="2">
        <v>6.37</v>
      </c>
      <c r="J565" s="2">
        <v>9.36</v>
      </c>
      <c r="K565" s="2">
        <v>450</v>
      </c>
      <c r="L565" s="2">
        <v>26.77</v>
      </c>
      <c r="M565" s="2">
        <v>36.31</v>
      </c>
      <c r="N565" s="2">
        <v>26.15</v>
      </c>
      <c r="O565" s="2">
        <v>15.83</v>
      </c>
      <c r="P565" s="2">
        <v>38.86</v>
      </c>
      <c r="Q565" s="2">
        <v>27.99</v>
      </c>
      <c r="R565" s="2">
        <v>16.940000000000001</v>
      </c>
      <c r="S565" s="4">
        <f>VLOOKUP([1]Initial_Data8!C604,[1]Ratings_Numbers!$A$1:$B$21,2,FALSE)</f>
        <v>7</v>
      </c>
      <c r="T565" s="4">
        <v>7</v>
      </c>
      <c r="U565" s="4">
        <f t="shared" si="7"/>
        <v>0</v>
      </c>
      <c r="V565" s="3">
        <v>127983.6914</v>
      </c>
      <c r="W565" s="3" t="s">
        <v>230</v>
      </c>
      <c r="X565" s="4"/>
      <c r="Y565" s="4"/>
      <c r="Z565" s="4"/>
      <c r="AA565" s="4"/>
    </row>
    <row r="566" spans="1:27" ht="37.5" customHeight="1" thickBot="1" x14ac:dyDescent="0.4">
      <c r="A566" s="5" t="s">
        <v>147</v>
      </c>
      <c r="B566" s="5" t="s">
        <v>105</v>
      </c>
      <c r="C566" s="5" t="s">
        <v>25</v>
      </c>
      <c r="D566" s="2">
        <v>39447</v>
      </c>
      <c r="E566" s="2">
        <v>0.9</v>
      </c>
      <c r="F566" s="2">
        <v>1.89</v>
      </c>
      <c r="G566" s="2">
        <v>1.68</v>
      </c>
      <c r="H566" s="2">
        <v>18.21</v>
      </c>
      <c r="I566" s="2">
        <v>6.06</v>
      </c>
      <c r="J566" s="2">
        <v>9.86</v>
      </c>
      <c r="K566" s="2">
        <v>439</v>
      </c>
      <c r="L566" s="2">
        <v>27.05</v>
      </c>
      <c r="M566" s="2">
        <v>34.03</v>
      </c>
      <c r="N566" s="2">
        <v>24.73</v>
      </c>
      <c r="O566" s="2">
        <v>15.09</v>
      </c>
      <c r="P566" s="2">
        <v>37.6</v>
      </c>
      <c r="Q566" s="2">
        <v>27.32</v>
      </c>
      <c r="R566" s="2">
        <v>16.670000000000002</v>
      </c>
      <c r="S566" s="4">
        <f>VLOOKUP([1]Initial_Data8!C605,[1]Ratings_Numbers!$A$1:$B$21,2,FALSE)</f>
        <v>7</v>
      </c>
      <c r="T566" s="4">
        <v>7</v>
      </c>
      <c r="U566" s="4">
        <f t="shared" si="7"/>
        <v>0</v>
      </c>
      <c r="V566" s="3">
        <v>125688.4458</v>
      </c>
      <c r="W566" s="3" t="s">
        <v>230</v>
      </c>
      <c r="X566" s="4"/>
      <c r="Y566" s="4"/>
      <c r="Z566" s="4"/>
      <c r="AA566" s="4"/>
    </row>
    <row r="567" spans="1:27" ht="37.5" customHeight="1" thickBot="1" x14ac:dyDescent="0.4">
      <c r="A567" s="5" t="s">
        <v>147</v>
      </c>
      <c r="B567" s="5" t="s">
        <v>106</v>
      </c>
      <c r="C567" s="5" t="s">
        <v>25</v>
      </c>
      <c r="D567" s="2">
        <v>39538</v>
      </c>
      <c r="E567" s="2">
        <v>0.9</v>
      </c>
      <c r="F567" s="2">
        <v>2.11</v>
      </c>
      <c r="G567" s="2">
        <v>1.67</v>
      </c>
      <c r="H567" s="2">
        <v>17.239999999999998</v>
      </c>
      <c r="I567" s="2">
        <v>6.79</v>
      </c>
      <c r="J567" s="2">
        <v>9.44</v>
      </c>
      <c r="K567" s="2">
        <v>459</v>
      </c>
      <c r="L567" s="2">
        <v>26.28</v>
      </c>
      <c r="M567" s="2">
        <v>38.4</v>
      </c>
      <c r="N567" s="2">
        <v>26.88</v>
      </c>
      <c r="O567" s="2">
        <v>16.8</v>
      </c>
      <c r="P567" s="2">
        <v>42.84</v>
      </c>
      <c r="Q567" s="2">
        <v>29.99</v>
      </c>
      <c r="R567" s="2">
        <v>18.739999999999998</v>
      </c>
      <c r="S567" s="4">
        <f>VLOOKUP([1]Initial_Data8!C606,[1]Ratings_Numbers!$A$1:$B$21,2,FALSE)</f>
        <v>7</v>
      </c>
      <c r="T567" s="4">
        <v>7</v>
      </c>
      <c r="U567" s="4">
        <f t="shared" si="7"/>
        <v>0</v>
      </c>
      <c r="V567" s="3">
        <v>103905.40180000001</v>
      </c>
      <c r="W567" s="3" t="s">
        <v>230</v>
      </c>
      <c r="X567" s="4"/>
      <c r="Y567" s="4"/>
      <c r="Z567" s="4"/>
      <c r="AA567" s="4"/>
    </row>
    <row r="568" spans="1:27" ht="37.5" customHeight="1" thickBot="1" x14ac:dyDescent="0.4">
      <c r="A568" s="5" t="s">
        <v>147</v>
      </c>
      <c r="B568" s="5" t="s">
        <v>107</v>
      </c>
      <c r="C568" s="5" t="s">
        <v>25</v>
      </c>
      <c r="D568" s="2">
        <v>39629</v>
      </c>
      <c r="E568" s="2">
        <v>1.29</v>
      </c>
      <c r="F568" s="2">
        <v>2.48</v>
      </c>
      <c r="G568" s="2">
        <v>2.36</v>
      </c>
      <c r="H568" s="2">
        <v>20.170000000000002</v>
      </c>
      <c r="I568" s="2">
        <v>4.83</v>
      </c>
      <c r="J568" s="2">
        <v>11.28</v>
      </c>
      <c r="K568" s="2">
        <v>403</v>
      </c>
      <c r="L568" s="2">
        <v>25.36</v>
      </c>
      <c r="M568" s="2">
        <v>39.5</v>
      </c>
      <c r="N568" s="2">
        <v>26.26</v>
      </c>
      <c r="O568" s="2">
        <v>16.829999999999998</v>
      </c>
      <c r="P568" s="2">
        <v>50.41</v>
      </c>
      <c r="Q568" s="2">
        <v>33.51</v>
      </c>
      <c r="R568" s="2">
        <v>21.49</v>
      </c>
      <c r="S568" s="4">
        <f>VLOOKUP([1]Initial_Data8!C607,[1]Ratings_Numbers!$A$1:$B$21,2,FALSE)</f>
        <v>7</v>
      </c>
      <c r="T568" s="4">
        <v>7</v>
      </c>
      <c r="U568" s="4">
        <f t="shared" si="7"/>
        <v>0</v>
      </c>
      <c r="V568" s="3">
        <v>100809.70209999999</v>
      </c>
      <c r="W568" s="3" t="s">
        <v>230</v>
      </c>
      <c r="X568" s="4"/>
      <c r="Y568" s="4"/>
      <c r="Z568" s="4"/>
      <c r="AA568" s="4"/>
    </row>
    <row r="569" spans="1:27" ht="37.5" customHeight="1" thickBot="1" x14ac:dyDescent="0.4">
      <c r="A569" s="5" t="s">
        <v>147</v>
      </c>
      <c r="B569" s="5" t="s">
        <v>108</v>
      </c>
      <c r="C569" s="5" t="s">
        <v>25</v>
      </c>
      <c r="D569" s="2">
        <v>39721</v>
      </c>
      <c r="E569" s="2">
        <v>1.35</v>
      </c>
      <c r="F569" s="2">
        <v>2.58</v>
      </c>
      <c r="G569" s="2">
        <v>2.48</v>
      </c>
      <c r="H569" s="2">
        <v>17.78</v>
      </c>
      <c r="I569" s="2">
        <v>5.52</v>
      </c>
      <c r="J569" s="2">
        <v>9.48</v>
      </c>
      <c r="K569" s="2">
        <v>440</v>
      </c>
      <c r="L569" s="2">
        <v>24.87</v>
      </c>
      <c r="M569" s="2">
        <v>43.15</v>
      </c>
      <c r="N569" s="2">
        <v>28.47</v>
      </c>
      <c r="O569" s="2">
        <v>18.29</v>
      </c>
      <c r="P569" s="2">
        <v>51.56</v>
      </c>
      <c r="Q569" s="2">
        <v>34.020000000000003</v>
      </c>
      <c r="R569" s="2">
        <v>21.86</v>
      </c>
      <c r="S569" s="4">
        <f>VLOOKUP([1]Initial_Data8!C608,[1]Ratings_Numbers!$A$1:$B$21,2,FALSE)</f>
        <v>7</v>
      </c>
      <c r="T569" s="4">
        <v>7</v>
      </c>
      <c r="U569" s="4">
        <f t="shared" si="7"/>
        <v>0</v>
      </c>
      <c r="V569" s="3">
        <v>91151.140899999999</v>
      </c>
      <c r="W569" s="3" t="s">
        <v>230</v>
      </c>
      <c r="X569" s="4"/>
      <c r="Y569" s="4"/>
      <c r="Z569" s="4"/>
      <c r="AA569" s="4"/>
    </row>
    <row r="570" spans="1:27" ht="37.5" customHeight="1" thickBot="1" x14ac:dyDescent="0.4">
      <c r="A570" s="5" t="s">
        <v>147</v>
      </c>
      <c r="B570" s="5" t="s">
        <v>80</v>
      </c>
      <c r="C570" s="5" t="s">
        <v>25</v>
      </c>
      <c r="D570" s="2">
        <v>39813</v>
      </c>
      <c r="E570" s="2">
        <v>1.32</v>
      </c>
      <c r="F570" s="2">
        <v>3.08</v>
      </c>
      <c r="G570" s="2">
        <v>2.4700000000000002</v>
      </c>
      <c r="H570" s="2">
        <v>14.66</v>
      </c>
      <c r="I570" s="2">
        <v>5.64</v>
      </c>
      <c r="J570" s="2">
        <v>7.41</v>
      </c>
      <c r="K570" s="2">
        <v>517</v>
      </c>
      <c r="L570" s="2">
        <v>20.61</v>
      </c>
      <c r="M570" s="2">
        <v>59.51</v>
      </c>
      <c r="N570" s="2">
        <v>35.89</v>
      </c>
      <c r="O570" s="2">
        <v>23.21</v>
      </c>
      <c r="P570" s="2">
        <v>65.84</v>
      </c>
      <c r="Q570" s="2">
        <v>39.700000000000003</v>
      </c>
      <c r="R570" s="2">
        <v>25.67</v>
      </c>
      <c r="S570" s="4">
        <f>VLOOKUP([1]Initial_Data8!C609,[1]Ratings_Numbers!$A$1:$B$21,2,FALSE)</f>
        <v>7</v>
      </c>
      <c r="T570" s="4">
        <v>7</v>
      </c>
      <c r="U570" s="4">
        <f t="shared" si="7"/>
        <v>0</v>
      </c>
      <c r="V570" s="3">
        <v>96293.631999999998</v>
      </c>
      <c r="W570" s="3" t="s">
        <v>230</v>
      </c>
      <c r="X570" s="4"/>
      <c r="Y570" s="4"/>
      <c r="Z570" s="4"/>
      <c r="AA570" s="4"/>
    </row>
    <row r="571" spans="1:27" ht="37.5" customHeight="1" thickBot="1" x14ac:dyDescent="0.4">
      <c r="A571" s="5" t="s">
        <v>147</v>
      </c>
      <c r="B571" s="5" t="s">
        <v>81</v>
      </c>
      <c r="C571" s="5" t="s">
        <v>25</v>
      </c>
      <c r="D571" s="2">
        <v>39903</v>
      </c>
      <c r="E571" s="2">
        <v>2.0099999999999998</v>
      </c>
      <c r="F571" s="2">
        <v>4.01</v>
      </c>
      <c r="G571" s="2">
        <v>3.76</v>
      </c>
      <c r="H571" s="2">
        <v>9.43</v>
      </c>
      <c r="I571" s="2">
        <v>3.59</v>
      </c>
      <c r="J571" s="2">
        <v>5.07</v>
      </c>
      <c r="K571" s="2">
        <v>925</v>
      </c>
      <c r="L571" s="2">
        <v>18.45</v>
      </c>
      <c r="M571" s="2">
        <v>69.11</v>
      </c>
      <c r="N571" s="2">
        <v>37.19</v>
      </c>
      <c r="O571" s="2">
        <v>24.54</v>
      </c>
      <c r="P571" s="2">
        <v>85.82</v>
      </c>
      <c r="Q571" s="2">
        <v>46.19</v>
      </c>
      <c r="R571" s="2">
        <v>30.48</v>
      </c>
      <c r="S571" s="4">
        <f>VLOOKUP([1]Initial_Data8!C610,[1]Ratings_Numbers!$A$1:$B$21,2,FALSE)</f>
        <v>7</v>
      </c>
      <c r="T571" s="4">
        <v>7</v>
      </c>
      <c r="U571" s="4">
        <f t="shared" si="7"/>
        <v>0</v>
      </c>
      <c r="V571" s="3">
        <v>85785.332399999999</v>
      </c>
      <c r="W571" s="3" t="s">
        <v>230</v>
      </c>
      <c r="X571" s="4"/>
      <c r="Y571" s="4"/>
      <c r="Z571" s="4"/>
      <c r="AA571" s="4"/>
    </row>
    <row r="572" spans="1:27" ht="37.5" customHeight="1" thickBot="1" x14ac:dyDescent="0.4">
      <c r="A572" s="5" t="s">
        <v>147</v>
      </c>
      <c r="B572" s="5" t="s">
        <v>82</v>
      </c>
      <c r="C572" s="5" t="s">
        <v>25</v>
      </c>
      <c r="D572" s="2">
        <v>39994</v>
      </c>
      <c r="E572" s="2">
        <v>1.95</v>
      </c>
      <c r="F572" s="2">
        <v>3.79</v>
      </c>
      <c r="G572" s="2">
        <v>3.72</v>
      </c>
      <c r="H572" s="2">
        <v>10.81</v>
      </c>
      <c r="I572" s="2">
        <v>4.05</v>
      </c>
      <c r="J572" s="2">
        <v>5.61</v>
      </c>
      <c r="K572" s="2">
        <v>787</v>
      </c>
      <c r="L572" s="2">
        <v>18.97</v>
      </c>
      <c r="M572" s="2">
        <v>71.8</v>
      </c>
      <c r="N572" s="2">
        <v>40.26</v>
      </c>
      <c r="O572" s="2">
        <v>26.43</v>
      </c>
      <c r="P572" s="2">
        <v>78.37</v>
      </c>
      <c r="Q572" s="2">
        <v>43.94</v>
      </c>
      <c r="R572" s="2">
        <v>28.85</v>
      </c>
      <c r="S572" s="4">
        <f>VLOOKUP([1]Initial_Data8!C611,[1]Ratings_Numbers!$A$1:$B$21,2,FALSE)</f>
        <v>7</v>
      </c>
      <c r="T572" s="4">
        <v>7</v>
      </c>
      <c r="U572" s="4">
        <f t="shared" si="7"/>
        <v>0</v>
      </c>
      <c r="V572" s="3">
        <v>87292.051500000001</v>
      </c>
      <c r="W572" s="3" t="s">
        <v>230</v>
      </c>
      <c r="X572" s="4"/>
      <c r="Y572" s="4"/>
      <c r="Z572" s="4"/>
      <c r="AA572" s="4"/>
    </row>
    <row r="573" spans="1:27" ht="37.5" customHeight="1" thickBot="1" x14ac:dyDescent="0.4">
      <c r="A573" s="5" t="s">
        <v>147</v>
      </c>
      <c r="B573" s="5" t="s">
        <v>83</v>
      </c>
      <c r="C573" s="5" t="s">
        <v>25</v>
      </c>
      <c r="D573" s="2">
        <v>40086</v>
      </c>
      <c r="E573" s="2">
        <v>1.85</v>
      </c>
      <c r="F573" s="2">
        <v>3.71</v>
      </c>
      <c r="G573" s="2">
        <v>3.61</v>
      </c>
      <c r="H573" s="2">
        <v>11.59</v>
      </c>
      <c r="I573" s="2">
        <v>4.07</v>
      </c>
      <c r="J573" s="2">
        <v>5.66</v>
      </c>
      <c r="K573" s="2">
        <v>704</v>
      </c>
      <c r="L573" s="2">
        <v>19.07</v>
      </c>
      <c r="M573" s="2">
        <v>67.83</v>
      </c>
      <c r="N573" s="2">
        <v>38.92</v>
      </c>
      <c r="O573" s="2">
        <v>25.34</v>
      </c>
      <c r="P573" s="2">
        <v>74.27</v>
      </c>
      <c r="Q573" s="2">
        <v>42.62</v>
      </c>
      <c r="R573" s="2">
        <v>27.75</v>
      </c>
      <c r="S573" s="4">
        <f>VLOOKUP([1]Initial_Data8!C612,[1]Ratings_Numbers!$A$1:$B$21,2,FALSE)</f>
        <v>7</v>
      </c>
      <c r="T573" s="4">
        <v>7</v>
      </c>
      <c r="U573" s="4">
        <f t="shared" si="7"/>
        <v>0</v>
      </c>
      <c r="V573" s="3">
        <v>85986.417600000001</v>
      </c>
      <c r="W573" s="3" t="s">
        <v>230</v>
      </c>
      <c r="X573" s="4"/>
      <c r="Y573" s="4"/>
      <c r="Z573" s="4"/>
      <c r="AA573" s="4"/>
    </row>
    <row r="574" spans="1:27" ht="37.5" customHeight="1" thickBot="1" x14ac:dyDescent="0.4">
      <c r="A574" s="5" t="s">
        <v>147</v>
      </c>
      <c r="B574" s="5" t="s">
        <v>84</v>
      </c>
      <c r="C574" s="5" t="s">
        <v>25</v>
      </c>
      <c r="D574" s="2">
        <v>40178</v>
      </c>
      <c r="E574" s="2">
        <v>1.83</v>
      </c>
      <c r="F574" s="2">
        <v>3.88</v>
      </c>
      <c r="G574" s="2">
        <v>3.72</v>
      </c>
      <c r="H574" s="2">
        <v>10.49</v>
      </c>
      <c r="I574" s="2">
        <v>4.04</v>
      </c>
      <c r="J574" s="2">
        <v>4.3</v>
      </c>
      <c r="K574" s="2">
        <v>686</v>
      </c>
      <c r="L574" s="2">
        <v>18.239999999999998</v>
      </c>
      <c r="M574" s="2">
        <v>65.430000000000007</v>
      </c>
      <c r="N574" s="2">
        <v>37.6</v>
      </c>
      <c r="O574" s="2">
        <v>24.26</v>
      </c>
      <c r="P574" s="2">
        <v>73.989999999999995</v>
      </c>
      <c r="Q574" s="2">
        <v>42.52</v>
      </c>
      <c r="R574" s="2">
        <v>27.44</v>
      </c>
      <c r="S574" s="4">
        <f>VLOOKUP([1]Initial_Data8!C613,[1]Ratings_Numbers!$A$1:$B$21,2,FALSE)</f>
        <v>7</v>
      </c>
      <c r="T574" s="4">
        <v>7</v>
      </c>
      <c r="U574" s="4">
        <f t="shared" si="7"/>
        <v>0</v>
      </c>
      <c r="V574" s="3">
        <v>93945.684800000003</v>
      </c>
      <c r="W574" s="3" t="s">
        <v>230</v>
      </c>
      <c r="X574" s="4"/>
      <c r="Y574" s="4"/>
      <c r="Z574" s="4"/>
      <c r="AA574" s="4"/>
    </row>
    <row r="575" spans="1:27" ht="37.5" customHeight="1" thickBot="1" x14ac:dyDescent="0.4">
      <c r="A575" s="5" t="s">
        <v>147</v>
      </c>
      <c r="B575" s="5" t="s">
        <v>85</v>
      </c>
      <c r="C575" s="5" t="s">
        <v>25</v>
      </c>
      <c r="D575" s="2">
        <v>40268</v>
      </c>
      <c r="E575" s="2">
        <v>1.79</v>
      </c>
      <c r="F575" s="2">
        <v>3.9</v>
      </c>
      <c r="G575" s="2">
        <v>3.67</v>
      </c>
      <c r="H575" s="2">
        <v>12.59</v>
      </c>
      <c r="I575" s="2">
        <v>5.67</v>
      </c>
      <c r="J575" s="2">
        <v>6.53</v>
      </c>
      <c r="K575" s="2">
        <v>680</v>
      </c>
      <c r="L575" s="2">
        <v>17.8</v>
      </c>
      <c r="M575" s="2">
        <v>64.290000000000006</v>
      </c>
      <c r="N575" s="2">
        <v>37.22</v>
      </c>
      <c r="O575" s="2">
        <v>23.94</v>
      </c>
      <c r="P575" s="2">
        <v>72.709999999999994</v>
      </c>
      <c r="Q575" s="2">
        <v>42.1</v>
      </c>
      <c r="R575" s="2">
        <v>27.07</v>
      </c>
      <c r="S575" s="4">
        <f>VLOOKUP([1]Initial_Data8!C614,[1]Ratings_Numbers!$A$1:$B$21,2,FALSE)</f>
        <v>7</v>
      </c>
      <c r="T575" s="4">
        <v>7</v>
      </c>
      <c r="U575" s="4">
        <f t="shared" si="7"/>
        <v>0</v>
      </c>
      <c r="V575" s="3">
        <v>87685.2402</v>
      </c>
      <c r="W575" s="3" t="s">
        <v>230</v>
      </c>
      <c r="X575" s="4"/>
      <c r="Y575" s="4"/>
      <c r="Z575" s="4"/>
      <c r="AA575" s="4"/>
    </row>
    <row r="576" spans="1:27" ht="37.5" customHeight="1" thickBot="1" x14ac:dyDescent="0.4">
      <c r="A576" s="5" t="s">
        <v>147</v>
      </c>
      <c r="B576" s="5" t="s">
        <v>109</v>
      </c>
      <c r="C576" s="5" t="s">
        <v>25</v>
      </c>
      <c r="D576" s="2">
        <v>40359</v>
      </c>
      <c r="E576" s="2">
        <v>1.83</v>
      </c>
      <c r="F576" s="2">
        <v>4.87</v>
      </c>
      <c r="G576" s="2">
        <v>4.43</v>
      </c>
      <c r="H576" s="2">
        <v>6.76</v>
      </c>
      <c r="I576" s="2">
        <v>0.43</v>
      </c>
      <c r="J576" s="2">
        <v>0.6</v>
      </c>
      <c r="K576" s="2">
        <v>679</v>
      </c>
      <c r="L576" s="2">
        <v>17.350000000000001</v>
      </c>
      <c r="M576" s="2">
        <v>58.71</v>
      </c>
      <c r="N576" s="2">
        <v>34.94</v>
      </c>
      <c r="O576" s="2">
        <v>21.92</v>
      </c>
      <c r="P576" s="2">
        <v>68.03</v>
      </c>
      <c r="Q576" s="2">
        <v>40.49</v>
      </c>
      <c r="R576" s="2">
        <v>25.4</v>
      </c>
      <c r="S576" s="4">
        <f>VLOOKUP([1]Initial_Data8!C615,[1]Ratings_Numbers!$A$1:$B$21,2,FALSE)</f>
        <v>7</v>
      </c>
      <c r="T576" s="4">
        <v>7</v>
      </c>
      <c r="U576" s="4">
        <f t="shared" si="7"/>
        <v>0</v>
      </c>
      <c r="V576" s="3">
        <v>79205.302100000001</v>
      </c>
      <c r="W576" s="3" t="s">
        <v>230</v>
      </c>
      <c r="X576" s="4"/>
      <c r="Y576" s="4"/>
      <c r="Z576" s="4"/>
      <c r="AA576" s="4"/>
    </row>
    <row r="577" spans="1:27" ht="37.5" customHeight="1" thickBot="1" x14ac:dyDescent="0.4">
      <c r="A577" s="5" t="s">
        <v>147</v>
      </c>
      <c r="B577" s="5" t="s">
        <v>110</v>
      </c>
      <c r="C577" s="5" t="s">
        <v>25</v>
      </c>
      <c r="D577" s="2">
        <v>40451</v>
      </c>
      <c r="E577" s="2">
        <v>1.7</v>
      </c>
      <c r="F577" s="2">
        <v>4.75</v>
      </c>
      <c r="G577" s="2">
        <v>4.22</v>
      </c>
      <c r="H577" s="2">
        <v>12.41</v>
      </c>
      <c r="I577" s="2">
        <v>3.06</v>
      </c>
      <c r="J577" s="2">
        <v>5.67</v>
      </c>
      <c r="K577" s="2">
        <v>597</v>
      </c>
      <c r="L577" s="2">
        <v>17.170000000000002</v>
      </c>
      <c r="M577" s="2">
        <v>55.97</v>
      </c>
      <c r="N577" s="2">
        <v>34.369999999999997</v>
      </c>
      <c r="O577" s="2">
        <v>21.44</v>
      </c>
      <c r="P577" s="2">
        <v>62.83</v>
      </c>
      <c r="Q577" s="2">
        <v>38.590000000000003</v>
      </c>
      <c r="R577" s="2">
        <v>24.07</v>
      </c>
      <c r="S577" s="4">
        <f>VLOOKUP([1]Initial_Data8!C616,[1]Ratings_Numbers!$A$1:$B$21,2,FALSE)</f>
        <v>7</v>
      </c>
      <c r="T577" s="4">
        <v>7</v>
      </c>
      <c r="U577" s="4">
        <f t="shared" si="7"/>
        <v>0</v>
      </c>
      <c r="V577" s="3">
        <v>92124.8459</v>
      </c>
      <c r="W577" s="3" t="s">
        <v>230</v>
      </c>
      <c r="X577" s="4"/>
      <c r="Y577" s="4"/>
      <c r="Z577" s="4"/>
      <c r="AA577" s="4"/>
    </row>
    <row r="578" spans="1:27" ht="37.5" customHeight="1" thickBot="1" x14ac:dyDescent="0.4">
      <c r="A578" s="5" t="s">
        <v>147</v>
      </c>
      <c r="B578" s="5" t="s">
        <v>111</v>
      </c>
      <c r="C578" s="5" t="s">
        <v>25</v>
      </c>
      <c r="D578" s="2">
        <v>40543</v>
      </c>
      <c r="E578" s="2">
        <v>1.47</v>
      </c>
      <c r="F578" s="2">
        <v>3.61</v>
      </c>
      <c r="G578" s="2">
        <v>3.12</v>
      </c>
      <c r="H578" s="2">
        <v>18.510000000000002</v>
      </c>
      <c r="I578" s="2">
        <v>6.9</v>
      </c>
      <c r="J578" s="2">
        <v>11.31</v>
      </c>
      <c r="K578" s="2">
        <v>567</v>
      </c>
      <c r="L578" s="2">
        <v>17.53</v>
      </c>
      <c r="M578" s="2">
        <v>52.07</v>
      </c>
      <c r="N578" s="2">
        <v>32.369999999999997</v>
      </c>
      <c r="O578" s="2">
        <v>20.57</v>
      </c>
      <c r="P578" s="2">
        <v>60.83</v>
      </c>
      <c r="Q578" s="2">
        <v>37.82</v>
      </c>
      <c r="R578" s="2">
        <v>24.03</v>
      </c>
      <c r="S578" s="4">
        <f>VLOOKUP([1]Initial_Data8!C617,[1]Ratings_Numbers!$A$1:$B$21,2,FALSE)</f>
        <v>7</v>
      </c>
      <c r="T578" s="4">
        <v>7</v>
      </c>
      <c r="U578" s="4">
        <f t="shared" si="7"/>
        <v>0</v>
      </c>
      <c r="V578" s="3">
        <v>101150.8872</v>
      </c>
      <c r="W578" s="3" t="s">
        <v>230</v>
      </c>
      <c r="X578" s="4"/>
      <c r="Y578" s="4"/>
      <c r="Z578" s="4"/>
      <c r="AA578" s="4"/>
    </row>
    <row r="579" spans="1:27" ht="37.5" customHeight="1" thickBot="1" x14ac:dyDescent="0.4">
      <c r="A579" s="5" t="s">
        <v>147</v>
      </c>
      <c r="B579" s="5" t="s">
        <v>112</v>
      </c>
      <c r="C579" s="5" t="s">
        <v>25</v>
      </c>
      <c r="D579" s="2">
        <v>40633</v>
      </c>
      <c r="E579" s="2">
        <v>1.5</v>
      </c>
      <c r="F579" s="2">
        <v>4.18</v>
      </c>
      <c r="G579" s="2">
        <v>3.17</v>
      </c>
      <c r="H579" s="2">
        <v>11.96</v>
      </c>
      <c r="I579" s="2">
        <v>5</v>
      </c>
      <c r="J579" s="2">
        <v>6.28</v>
      </c>
      <c r="K579" s="2">
        <v>709</v>
      </c>
      <c r="L579" s="2">
        <v>17.09</v>
      </c>
      <c r="M579" s="2">
        <v>55.56</v>
      </c>
      <c r="N579" s="2">
        <v>32.9</v>
      </c>
      <c r="O579" s="2">
        <v>21.65</v>
      </c>
      <c r="P579" s="2">
        <v>68.87</v>
      </c>
      <c r="Q579" s="2">
        <v>40.78</v>
      </c>
      <c r="R579" s="2">
        <v>26.83</v>
      </c>
      <c r="S579" s="4">
        <f>VLOOKUP([1]Initial_Data8!C618,[1]Ratings_Numbers!$A$1:$B$21,2,FALSE)</f>
        <v>7</v>
      </c>
      <c r="T579" s="4">
        <v>7</v>
      </c>
      <c r="U579" s="4">
        <f t="shared" si="7"/>
        <v>0</v>
      </c>
      <c r="V579" s="3">
        <v>109032.67479999999</v>
      </c>
      <c r="W579" s="3" t="s">
        <v>230</v>
      </c>
      <c r="X579" s="4"/>
      <c r="Y579" s="4"/>
      <c r="Z579" s="4"/>
      <c r="AA579" s="4"/>
    </row>
    <row r="580" spans="1:27" ht="37.5" customHeight="1" thickBot="1" x14ac:dyDescent="0.4">
      <c r="A580" s="5" t="s">
        <v>147</v>
      </c>
      <c r="B580" s="5" t="s">
        <v>86</v>
      </c>
      <c r="C580" s="5" t="s">
        <v>25</v>
      </c>
      <c r="D580" s="2">
        <v>40724</v>
      </c>
      <c r="E580" s="2">
        <v>1.33</v>
      </c>
      <c r="F580" s="2">
        <v>2.82</v>
      </c>
      <c r="G580" s="2">
        <v>2.46</v>
      </c>
      <c r="H580" s="2">
        <v>12.56</v>
      </c>
      <c r="I580" s="2">
        <v>5.33</v>
      </c>
      <c r="J580" s="2">
        <v>6.82</v>
      </c>
      <c r="K580" s="2">
        <v>717</v>
      </c>
      <c r="L580" s="2">
        <v>17.59</v>
      </c>
      <c r="M580" s="2">
        <v>52.83</v>
      </c>
      <c r="N580" s="2">
        <v>33.119999999999997</v>
      </c>
      <c r="O580" s="2">
        <v>21.42</v>
      </c>
      <c r="P580" s="2">
        <v>59.51</v>
      </c>
      <c r="Q580" s="2">
        <v>37.31</v>
      </c>
      <c r="R580" s="2">
        <v>24.13</v>
      </c>
      <c r="S580" s="4">
        <f>VLOOKUP([1]Initial_Data8!C619,[1]Ratings_Numbers!$A$1:$B$21,2,FALSE)</f>
        <v>7</v>
      </c>
      <c r="T580" s="4">
        <v>7</v>
      </c>
      <c r="U580" s="4">
        <f t="shared" si="7"/>
        <v>0</v>
      </c>
      <c r="V580" s="3">
        <v>105382.5258</v>
      </c>
      <c r="W580" s="3" t="s">
        <v>230</v>
      </c>
      <c r="X580" s="4"/>
      <c r="Y580" s="4"/>
      <c r="Z580" s="4"/>
      <c r="AA580" s="4"/>
    </row>
    <row r="581" spans="1:27" ht="37.5" customHeight="1" thickBot="1" x14ac:dyDescent="0.4">
      <c r="A581" s="5" t="s">
        <v>147</v>
      </c>
      <c r="B581" s="5" t="s">
        <v>87</v>
      </c>
      <c r="C581" s="5" t="s">
        <v>25</v>
      </c>
      <c r="D581" s="2">
        <v>40816</v>
      </c>
      <c r="E581" s="2">
        <v>1.2</v>
      </c>
      <c r="F581" s="2">
        <v>2.69</v>
      </c>
      <c r="G581" s="2">
        <v>2.16</v>
      </c>
      <c r="H581" s="2">
        <v>12.64</v>
      </c>
      <c r="I581" s="2">
        <v>5.66</v>
      </c>
      <c r="J581" s="2">
        <v>6.66</v>
      </c>
      <c r="K581" s="2">
        <v>698</v>
      </c>
      <c r="L581" s="2">
        <v>17.13</v>
      </c>
      <c r="M581" s="2">
        <v>52.89</v>
      </c>
      <c r="N581" s="2">
        <v>32.5</v>
      </c>
      <c r="O581" s="2">
        <v>20.3</v>
      </c>
      <c r="P581" s="2">
        <v>62.75</v>
      </c>
      <c r="Q581" s="2">
        <v>38.56</v>
      </c>
      <c r="R581" s="2">
        <v>24.08</v>
      </c>
      <c r="S581" s="4">
        <f>VLOOKUP([1]Initial_Data8!C620,[1]Ratings_Numbers!$A$1:$B$21,2,FALSE)</f>
        <v>7</v>
      </c>
      <c r="T581" s="4">
        <v>7</v>
      </c>
      <c r="U581" s="4">
        <f t="shared" si="7"/>
        <v>0</v>
      </c>
      <c r="V581" s="3">
        <v>104184.1361</v>
      </c>
      <c r="W581" s="3" t="s">
        <v>230</v>
      </c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88</v>
      </c>
      <c r="C582" s="5" t="s">
        <v>25</v>
      </c>
      <c r="D582" s="2">
        <v>40908</v>
      </c>
      <c r="E582" s="2">
        <v>1.4</v>
      </c>
      <c r="F582" s="2">
        <v>4.29</v>
      </c>
      <c r="G582" s="2">
        <v>3.2</v>
      </c>
      <c r="H582" s="2">
        <v>4.3600000000000003</v>
      </c>
      <c r="I582" s="2">
        <v>-0.7</v>
      </c>
      <c r="J582" s="2">
        <v>-1.58</v>
      </c>
      <c r="K582" s="2">
        <v>703</v>
      </c>
      <c r="L582" s="2">
        <v>15.61</v>
      </c>
      <c r="M582" s="2">
        <v>58.55</v>
      </c>
      <c r="N582" s="2">
        <v>35.64</v>
      </c>
      <c r="O582" s="2">
        <v>21.83</v>
      </c>
      <c r="P582" s="2">
        <v>64.28</v>
      </c>
      <c r="Q582" s="2">
        <v>39.130000000000003</v>
      </c>
      <c r="R582" s="2">
        <v>23.96</v>
      </c>
      <c r="S582" s="4">
        <f>VLOOKUP([1]Initial_Data8!C621,[1]Ratings_Numbers!$A$1:$B$21,2,FALSE)</f>
        <v>7</v>
      </c>
      <c r="T582" s="4">
        <v>7</v>
      </c>
      <c r="U582" s="4">
        <f t="shared" si="7"/>
        <v>0</v>
      </c>
      <c r="V582" s="3">
        <v>113761.2292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89</v>
      </c>
      <c r="C583" s="5" t="s">
        <v>25</v>
      </c>
      <c r="D583" s="2">
        <v>40999</v>
      </c>
      <c r="E583" s="2">
        <v>1.5</v>
      </c>
      <c r="F583" s="2">
        <v>3.79</v>
      </c>
      <c r="G583" s="2">
        <v>3.31</v>
      </c>
      <c r="H583" s="2">
        <v>13.46</v>
      </c>
      <c r="I583" s="2">
        <v>7.51</v>
      </c>
      <c r="J583" s="2">
        <v>7.58</v>
      </c>
      <c r="K583" s="2">
        <v>685</v>
      </c>
      <c r="L583" s="2">
        <v>16.45</v>
      </c>
      <c r="M583" s="2">
        <v>54.82</v>
      </c>
      <c r="N583" s="2">
        <v>34.619999999999997</v>
      </c>
      <c r="O583" s="2">
        <v>21.75</v>
      </c>
      <c r="P583" s="2">
        <v>58.35</v>
      </c>
      <c r="Q583" s="2">
        <v>36.85</v>
      </c>
      <c r="R583" s="2">
        <v>23.15</v>
      </c>
      <c r="S583" s="4">
        <f>VLOOKUP([1]Initial_Data8!C622,[1]Ratings_Numbers!$A$1:$B$21,2,FALSE)</f>
        <v>7</v>
      </c>
      <c r="T583" s="4">
        <v>7</v>
      </c>
      <c r="U583" s="4">
        <f t="shared" si="7"/>
        <v>0</v>
      </c>
      <c r="V583" s="3">
        <v>108612.6765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90</v>
      </c>
      <c r="C584" s="5" t="s">
        <v>25</v>
      </c>
      <c r="D584" s="2">
        <v>41090</v>
      </c>
      <c r="E584" s="2">
        <v>1.35</v>
      </c>
      <c r="F584" s="2">
        <v>3.64</v>
      </c>
      <c r="G584" s="2">
        <v>2.89</v>
      </c>
      <c r="H584" s="2">
        <v>14.4</v>
      </c>
      <c r="I584" s="2">
        <v>7.95</v>
      </c>
      <c r="J584" s="2">
        <v>8.32</v>
      </c>
      <c r="K584" s="2">
        <v>679</v>
      </c>
      <c r="L584" s="2">
        <v>16.43</v>
      </c>
      <c r="M584" s="2">
        <v>51.4</v>
      </c>
      <c r="N584" s="2">
        <v>32.54</v>
      </c>
      <c r="O584" s="2">
        <v>20.56</v>
      </c>
      <c r="P584" s="2">
        <v>57.94</v>
      </c>
      <c r="Q584" s="2">
        <v>36.68</v>
      </c>
      <c r="R584" s="2">
        <v>23.17</v>
      </c>
      <c r="S584" s="4">
        <f>VLOOKUP([1]Initial_Data8!C623,[1]Ratings_Numbers!$A$1:$B$21,2,FALSE)</f>
        <v>7</v>
      </c>
      <c r="T584" s="4">
        <v>7</v>
      </c>
      <c r="U584" s="4">
        <f t="shared" si="7"/>
        <v>0</v>
      </c>
      <c r="V584" s="3">
        <v>126604.0883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91</v>
      </c>
      <c r="C585" s="5" t="s">
        <v>25</v>
      </c>
      <c r="D585" s="2">
        <v>41182</v>
      </c>
      <c r="E585" s="2">
        <v>1.34</v>
      </c>
      <c r="F585" s="2">
        <v>3.47</v>
      </c>
      <c r="G585" s="2">
        <v>2.79</v>
      </c>
      <c r="H585" s="2">
        <v>15.27</v>
      </c>
      <c r="I585" s="2">
        <v>6.85</v>
      </c>
      <c r="J585" s="2">
        <v>8.68</v>
      </c>
      <c r="K585" s="2">
        <v>632</v>
      </c>
      <c r="L585" s="2">
        <v>16.29</v>
      </c>
      <c r="M585" s="2">
        <v>50.17</v>
      </c>
      <c r="N585" s="2">
        <v>31.95</v>
      </c>
      <c r="O585" s="2">
        <v>20.11</v>
      </c>
      <c r="P585" s="2">
        <v>57</v>
      </c>
      <c r="Q585" s="2">
        <v>36.31</v>
      </c>
      <c r="R585" s="2">
        <v>22.85</v>
      </c>
      <c r="S585" s="4">
        <f>VLOOKUP([1]Initial_Data8!C624,[1]Ratings_Numbers!$A$1:$B$21,2,FALSE)</f>
        <v>7</v>
      </c>
      <c r="T585" s="4">
        <v>7</v>
      </c>
      <c r="U585" s="4">
        <f t="shared" si="7"/>
        <v>0</v>
      </c>
      <c r="V585" s="3">
        <v>130053.12270000001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113</v>
      </c>
      <c r="C586" s="5" t="s">
        <v>25</v>
      </c>
      <c r="D586" s="2">
        <v>41274</v>
      </c>
      <c r="E586" s="2">
        <v>1.64</v>
      </c>
      <c r="F586" s="2">
        <v>3.96</v>
      </c>
      <c r="G586" s="2">
        <v>3.68</v>
      </c>
      <c r="H586" s="2">
        <v>1.68</v>
      </c>
      <c r="I586" s="2">
        <v>-4.2699999999999996</v>
      </c>
      <c r="J586" s="2">
        <v>-5.51</v>
      </c>
      <c r="K586" s="2">
        <v>575</v>
      </c>
      <c r="L586" s="2">
        <v>14.72</v>
      </c>
      <c r="M586" s="2">
        <v>55.67</v>
      </c>
      <c r="N586" s="2">
        <v>34.61</v>
      </c>
      <c r="O586" s="2">
        <v>21.14</v>
      </c>
      <c r="P586" s="2">
        <v>60.85</v>
      </c>
      <c r="Q586" s="2">
        <v>37.83</v>
      </c>
      <c r="R586" s="2">
        <v>23.11</v>
      </c>
      <c r="S586" s="4">
        <f>VLOOKUP([1]Initial_Data8!C625,[1]Ratings_Numbers!$A$1:$B$21,2,FALSE)</f>
        <v>7</v>
      </c>
      <c r="T586" s="4">
        <v>7</v>
      </c>
      <c r="U586" s="4">
        <f t="shared" si="7"/>
        <v>0</v>
      </c>
      <c r="V586" s="3">
        <v>123690.2858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114</v>
      </c>
      <c r="C587" s="5" t="s">
        <v>25</v>
      </c>
      <c r="D587" s="2">
        <v>41364</v>
      </c>
      <c r="E587" s="2">
        <v>1.52</v>
      </c>
      <c r="F587" s="2">
        <v>3.73</v>
      </c>
      <c r="G587" s="2">
        <v>3.29</v>
      </c>
      <c r="H587" s="2">
        <v>19.260000000000002</v>
      </c>
      <c r="I587" s="2">
        <v>9.44</v>
      </c>
      <c r="J587" s="2">
        <v>11.59</v>
      </c>
      <c r="K587" s="2">
        <v>537</v>
      </c>
      <c r="L587" s="2">
        <v>14.73</v>
      </c>
      <c r="M587" s="2">
        <v>47.94</v>
      </c>
      <c r="N587" s="2">
        <v>29.89</v>
      </c>
      <c r="O587" s="2">
        <v>18.57</v>
      </c>
      <c r="P587" s="2">
        <v>60.37</v>
      </c>
      <c r="Q587" s="2">
        <v>37.65</v>
      </c>
      <c r="R587" s="2">
        <v>23.38</v>
      </c>
      <c r="S587" s="4">
        <f>VLOOKUP([1]Initial_Data8!C626,[1]Ratings_Numbers!$A$1:$B$21,2,FALSE)</f>
        <v>7</v>
      </c>
      <c r="T587" s="4">
        <v>7</v>
      </c>
      <c r="U587" s="4">
        <f t="shared" si="7"/>
        <v>0</v>
      </c>
      <c r="V587" s="3">
        <v>140623.9209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115</v>
      </c>
      <c r="C588" s="5" t="s">
        <v>25</v>
      </c>
      <c r="D588" s="2">
        <v>41455</v>
      </c>
      <c r="E588" s="2">
        <v>1.5</v>
      </c>
      <c r="F588" s="2">
        <v>3.3</v>
      </c>
      <c r="G588" s="2">
        <v>3.14</v>
      </c>
      <c r="H588" s="2">
        <v>20.83</v>
      </c>
      <c r="I588" s="2">
        <v>9.56</v>
      </c>
      <c r="J588" s="2">
        <v>12.75</v>
      </c>
      <c r="K588" s="2">
        <v>514</v>
      </c>
      <c r="L588" s="2">
        <v>15.25</v>
      </c>
      <c r="M588" s="2">
        <v>47.95</v>
      </c>
      <c r="N588" s="2">
        <v>30.52</v>
      </c>
      <c r="O588" s="2">
        <v>18.71</v>
      </c>
      <c r="P588" s="2">
        <v>57.08</v>
      </c>
      <c r="Q588" s="2">
        <v>36.340000000000003</v>
      </c>
      <c r="R588" s="2">
        <v>22.28</v>
      </c>
      <c r="S588" s="4">
        <f>VLOOKUP([1]Initial_Data8!C627,[1]Ratings_Numbers!$A$1:$B$21,2,FALSE)</f>
        <v>7</v>
      </c>
      <c r="T588" s="4">
        <v>8</v>
      </c>
      <c r="U588" s="4">
        <f t="shared" si="7"/>
        <v>0</v>
      </c>
      <c r="V588" s="3">
        <v>144055.27239999999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116</v>
      </c>
      <c r="C589" s="5" t="s">
        <v>33</v>
      </c>
      <c r="D589" s="2">
        <v>41547</v>
      </c>
      <c r="E589" s="2">
        <v>1.26</v>
      </c>
      <c r="F589" s="2">
        <v>5.92</v>
      </c>
      <c r="G589" s="2">
        <v>2.5</v>
      </c>
      <c r="H589" s="2">
        <v>20.329999999999998</v>
      </c>
      <c r="I589" s="2">
        <v>9.52</v>
      </c>
      <c r="J589" s="2">
        <v>12.84</v>
      </c>
      <c r="K589" s="2">
        <v>555</v>
      </c>
      <c r="L589" s="2">
        <v>12.64</v>
      </c>
      <c r="M589" s="2">
        <v>100.75</v>
      </c>
      <c r="N589" s="2">
        <v>48.01</v>
      </c>
      <c r="O589" s="2">
        <v>32.869999999999997</v>
      </c>
      <c r="P589" s="2">
        <v>109.83</v>
      </c>
      <c r="Q589" s="2">
        <v>52.34</v>
      </c>
      <c r="R589" s="2">
        <v>35.83</v>
      </c>
      <c r="S589" s="4">
        <f>VLOOKUP([1]Initial_Data8!C628,[1]Ratings_Numbers!$A$1:$B$21,2,FALSE)</f>
        <v>8</v>
      </c>
      <c r="T589" s="4">
        <v>8</v>
      </c>
      <c r="U589" s="4">
        <f t="shared" si="7"/>
        <v>1</v>
      </c>
      <c r="V589" s="3">
        <v>133572.21679999999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92</v>
      </c>
      <c r="C590" s="5" t="s">
        <v>33</v>
      </c>
      <c r="D590" s="2">
        <v>41639</v>
      </c>
      <c r="E590" s="2">
        <v>0.81</v>
      </c>
      <c r="F590" s="2">
        <v>2.93</v>
      </c>
      <c r="G590" s="2">
        <v>1.23</v>
      </c>
      <c r="H590" s="2">
        <v>15.31</v>
      </c>
      <c r="I590" s="2">
        <v>9.07</v>
      </c>
      <c r="J590" s="2">
        <v>11.37</v>
      </c>
      <c r="K590" s="2">
        <v>1061</v>
      </c>
      <c r="L590" s="2">
        <v>14.17</v>
      </c>
      <c r="M590" s="2">
        <v>93.97</v>
      </c>
      <c r="N590" s="2">
        <v>47.44</v>
      </c>
      <c r="O590" s="2">
        <v>32.71</v>
      </c>
      <c r="P590" s="2">
        <v>98.09</v>
      </c>
      <c r="Q590" s="2">
        <v>49.52</v>
      </c>
      <c r="R590" s="2">
        <v>34.15</v>
      </c>
      <c r="S590" s="4">
        <f>VLOOKUP([1]Initial_Data8!C629,[1]Ratings_Numbers!$A$1:$B$21,2,FALSE)</f>
        <v>8</v>
      </c>
      <c r="T590" s="4">
        <v>8</v>
      </c>
      <c r="U590" s="4">
        <f t="shared" si="7"/>
        <v>0</v>
      </c>
      <c r="V590" s="3">
        <v>140638.68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93</v>
      </c>
      <c r="C591" s="5" t="s">
        <v>33</v>
      </c>
      <c r="D591" s="2">
        <v>41729</v>
      </c>
      <c r="E591" s="2">
        <v>2.14</v>
      </c>
      <c r="F591" s="2">
        <v>3.34</v>
      </c>
      <c r="G591" s="2">
        <v>3.23</v>
      </c>
      <c r="H591" s="2">
        <v>9.31</v>
      </c>
      <c r="I591" s="2">
        <v>5.29</v>
      </c>
      <c r="J591" s="2">
        <v>5.9</v>
      </c>
      <c r="K591" s="2">
        <v>1214</v>
      </c>
      <c r="L591" s="2">
        <v>5.74</v>
      </c>
      <c r="M591" s="2">
        <v>776.96</v>
      </c>
      <c r="N591" s="2">
        <v>87.05</v>
      </c>
      <c r="O591" s="2">
        <v>48.57</v>
      </c>
      <c r="P591" s="2">
        <v>792.5</v>
      </c>
      <c r="Q591" s="2">
        <v>88.8</v>
      </c>
      <c r="R591" s="2">
        <v>49.54</v>
      </c>
      <c r="S591" s="4">
        <f>VLOOKUP([1]Initial_Data8!C630,[1]Ratings_Numbers!$A$1:$B$21,2,FALSE)</f>
        <v>8</v>
      </c>
      <c r="T591" s="4">
        <v>8</v>
      </c>
      <c r="U591" s="4">
        <f t="shared" si="7"/>
        <v>0</v>
      </c>
      <c r="V591" s="3">
        <v>196994.45680000001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94</v>
      </c>
      <c r="C592" s="5" t="s">
        <v>33</v>
      </c>
      <c r="D592" s="2">
        <v>41820</v>
      </c>
      <c r="E592" s="2">
        <v>2.04</v>
      </c>
      <c r="F592" s="2">
        <v>3.23</v>
      </c>
      <c r="G592" s="2">
        <v>3.04</v>
      </c>
      <c r="H592" s="2">
        <v>10.18</v>
      </c>
      <c r="I592" s="2">
        <v>6.45</v>
      </c>
      <c r="J592" s="2">
        <v>6.6</v>
      </c>
      <c r="K592" s="2">
        <v>1164</v>
      </c>
      <c r="L592" s="2">
        <v>6.64</v>
      </c>
      <c r="M592" s="2">
        <v>672.6</v>
      </c>
      <c r="N592" s="2">
        <v>85.48</v>
      </c>
      <c r="O592" s="2">
        <v>47.99</v>
      </c>
      <c r="P592" s="2">
        <v>686.85</v>
      </c>
      <c r="Q592" s="2">
        <v>87.29</v>
      </c>
      <c r="R592" s="2">
        <v>49</v>
      </c>
      <c r="S592" s="4">
        <f>VLOOKUP([1]Initial_Data8!C631,[1]Ratings_Numbers!$A$1:$B$21,2,FALSE)</f>
        <v>8</v>
      </c>
      <c r="T592" s="4">
        <v>8</v>
      </c>
      <c r="U592" s="4">
        <f t="shared" si="7"/>
        <v>0</v>
      </c>
      <c r="V592" s="3">
        <v>202826.2083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95</v>
      </c>
      <c r="C593" s="5" t="s">
        <v>33</v>
      </c>
      <c r="D593" s="2">
        <v>41912</v>
      </c>
      <c r="E593" s="2">
        <v>2.0099999999999998</v>
      </c>
      <c r="F593" s="2">
        <v>3.23</v>
      </c>
      <c r="G593" s="2">
        <v>3</v>
      </c>
      <c r="H593" s="2">
        <v>8.81</v>
      </c>
      <c r="I593" s="2">
        <v>5.2</v>
      </c>
      <c r="J593" s="2">
        <v>5.49</v>
      </c>
      <c r="K593" s="2">
        <v>1255</v>
      </c>
      <c r="L593" s="2">
        <v>7.33</v>
      </c>
      <c r="M593" s="2">
        <v>598.99</v>
      </c>
      <c r="N593" s="2">
        <v>84.61</v>
      </c>
      <c r="O593" s="2">
        <v>47.56</v>
      </c>
      <c r="P593" s="2">
        <v>607.91</v>
      </c>
      <c r="Q593" s="2">
        <v>85.87</v>
      </c>
      <c r="R593" s="2">
        <v>48.27</v>
      </c>
      <c r="S593" s="4">
        <f>VLOOKUP([1]Initial_Data8!C632,[1]Ratings_Numbers!$A$1:$B$21,2,FALSE)</f>
        <v>8</v>
      </c>
      <c r="T593" s="4">
        <v>8</v>
      </c>
      <c r="U593" s="4">
        <f t="shared" si="7"/>
        <v>0</v>
      </c>
      <c r="V593" s="3">
        <v>207444.6881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96</v>
      </c>
      <c r="C594" s="5" t="s">
        <v>33</v>
      </c>
      <c r="D594" s="2">
        <v>42004</v>
      </c>
      <c r="E594" s="2">
        <v>2.83</v>
      </c>
      <c r="F594" s="2">
        <v>5.78</v>
      </c>
      <c r="G594" s="2">
        <v>5.21</v>
      </c>
      <c r="H594" s="2">
        <v>1.51</v>
      </c>
      <c r="I594" s="2">
        <v>-1.98</v>
      </c>
      <c r="J594" s="2">
        <v>-1.67</v>
      </c>
      <c r="K594" s="2">
        <v>1282</v>
      </c>
      <c r="L594" s="2">
        <v>5.29</v>
      </c>
      <c r="M594" s="2">
        <v>808.25</v>
      </c>
      <c r="N594" s="2">
        <v>87.07</v>
      </c>
      <c r="O594" s="2">
        <v>47.52</v>
      </c>
      <c r="P594" s="2">
        <v>828.25</v>
      </c>
      <c r="Q594" s="2">
        <v>89.23</v>
      </c>
      <c r="R594" s="2">
        <v>48.69</v>
      </c>
      <c r="S594" s="4">
        <f>VLOOKUP([1]Initial_Data8!C633,[1]Ratings_Numbers!$A$1:$B$21,2,FALSE)</f>
        <v>8</v>
      </c>
      <c r="T594" s="4">
        <v>8</v>
      </c>
      <c r="U594" s="4">
        <f t="shared" si="7"/>
        <v>0</v>
      </c>
      <c r="V594" s="3">
        <v>194369.22709999999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97</v>
      </c>
      <c r="C595" s="5" t="s">
        <v>33</v>
      </c>
      <c r="D595" s="2">
        <v>42094</v>
      </c>
      <c r="E595" s="2">
        <v>2.95</v>
      </c>
      <c r="F595" s="2">
        <v>5.56</v>
      </c>
      <c r="G595" s="2">
        <v>5.32</v>
      </c>
      <c r="H595" s="2">
        <v>8.9700000000000006</v>
      </c>
      <c r="I595" s="2">
        <v>5.99</v>
      </c>
      <c r="J595" s="2">
        <v>5.98</v>
      </c>
      <c r="K595" s="2">
        <v>1332</v>
      </c>
      <c r="L595" s="2">
        <v>3.96</v>
      </c>
      <c r="M595" s="2">
        <v>1012.63</v>
      </c>
      <c r="N595" s="2">
        <v>87.76</v>
      </c>
      <c r="O595" s="2">
        <v>46.21</v>
      </c>
      <c r="P595" s="2">
        <v>1053.8900000000001</v>
      </c>
      <c r="Q595" s="2">
        <v>91.33</v>
      </c>
      <c r="R595" s="2">
        <v>48.09</v>
      </c>
      <c r="S595" s="4">
        <f>VLOOKUP([1]Initial_Data8!C634,[1]Ratings_Numbers!$A$1:$B$21,2,FALSE)</f>
        <v>8</v>
      </c>
      <c r="T595" s="4">
        <v>8</v>
      </c>
      <c r="U595" s="4">
        <f t="shared" si="7"/>
        <v>0</v>
      </c>
      <c r="V595" s="3">
        <v>198336.8265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98</v>
      </c>
      <c r="C596" s="5" t="s">
        <v>33</v>
      </c>
      <c r="D596" s="2">
        <v>42185</v>
      </c>
      <c r="E596" s="2">
        <v>3</v>
      </c>
      <c r="F596" s="2">
        <v>5.54</v>
      </c>
      <c r="G596" s="2">
        <v>5.37</v>
      </c>
      <c r="H596" s="2">
        <v>9.77</v>
      </c>
      <c r="I596" s="2">
        <v>5.31</v>
      </c>
      <c r="J596" s="2">
        <v>6.47</v>
      </c>
      <c r="K596" s="2">
        <v>1208</v>
      </c>
      <c r="L596" s="2">
        <v>4.74</v>
      </c>
      <c r="M596" s="2">
        <v>850.28</v>
      </c>
      <c r="N596" s="2">
        <v>86.5</v>
      </c>
      <c r="O596" s="2">
        <v>45.47</v>
      </c>
      <c r="P596" s="2">
        <v>882.95</v>
      </c>
      <c r="Q596" s="2">
        <v>89.83</v>
      </c>
      <c r="R596" s="2">
        <v>47.21</v>
      </c>
      <c r="S596" s="4">
        <f>VLOOKUP([1]Initial_Data8!C635,[1]Ratings_Numbers!$A$1:$B$21,2,FALSE)</f>
        <v>8</v>
      </c>
      <c r="T596" s="4">
        <v>8</v>
      </c>
      <c r="U596" s="4">
        <f t="shared" si="7"/>
        <v>0</v>
      </c>
      <c r="V596" s="3">
        <v>189501.8793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99</v>
      </c>
      <c r="C597" s="5" t="s">
        <v>33</v>
      </c>
      <c r="D597" s="2">
        <v>42277</v>
      </c>
      <c r="E597" s="2">
        <v>2.91</v>
      </c>
      <c r="F597" s="2">
        <v>5.3</v>
      </c>
      <c r="G597" s="2">
        <v>5.1100000000000003</v>
      </c>
      <c r="H597" s="2">
        <v>9.6</v>
      </c>
      <c r="I597" s="2">
        <v>5.16</v>
      </c>
      <c r="J597" s="2">
        <v>6.27</v>
      </c>
      <c r="K597" s="2">
        <v>1202</v>
      </c>
      <c r="L597" s="2">
        <v>5.43</v>
      </c>
      <c r="M597" s="2">
        <v>722.46</v>
      </c>
      <c r="N597" s="2">
        <v>82.81</v>
      </c>
      <c r="O597" s="2">
        <v>43.4</v>
      </c>
      <c r="P597" s="2">
        <v>772.41</v>
      </c>
      <c r="Q597" s="2">
        <v>88.54</v>
      </c>
      <c r="R597" s="2">
        <v>46.4</v>
      </c>
      <c r="S597" s="4">
        <f>VLOOKUP([1]Initial_Data8!C636,[1]Ratings_Numbers!$A$1:$B$21,2,FALSE)</f>
        <v>8</v>
      </c>
      <c r="T597" s="4">
        <v>8</v>
      </c>
      <c r="U597" s="4">
        <f t="shared" si="7"/>
        <v>0</v>
      </c>
      <c r="V597" s="3">
        <v>177036.67019999999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100</v>
      </c>
      <c r="C598" s="5" t="s">
        <v>33</v>
      </c>
      <c r="D598" s="2">
        <v>42369</v>
      </c>
      <c r="E598" s="2">
        <v>2.15</v>
      </c>
      <c r="F598" s="2">
        <v>3.33</v>
      </c>
      <c r="G598" s="2">
        <v>3.19</v>
      </c>
      <c r="H598" s="2">
        <v>11.7</v>
      </c>
      <c r="I598" s="2">
        <v>6.3</v>
      </c>
      <c r="J598" s="2">
        <v>8.27</v>
      </c>
      <c r="K598" s="2">
        <v>1178</v>
      </c>
      <c r="L598" s="2">
        <v>6.72</v>
      </c>
      <c r="M598" s="2">
        <v>581.24</v>
      </c>
      <c r="N598" s="2">
        <v>81</v>
      </c>
      <c r="O598" s="2">
        <v>42.39</v>
      </c>
      <c r="P598" s="2">
        <v>617.61</v>
      </c>
      <c r="Q598" s="2">
        <v>86.06</v>
      </c>
      <c r="R598" s="2">
        <v>45.04</v>
      </c>
      <c r="S598" s="4">
        <f>VLOOKUP([1]Initial_Data8!C637,[1]Ratings_Numbers!$A$1:$B$21,2,FALSE)</f>
        <v>8</v>
      </c>
      <c r="T598" s="4">
        <v>8</v>
      </c>
      <c r="U598" s="4">
        <f t="shared" si="7"/>
        <v>0</v>
      </c>
      <c r="V598" s="3">
        <v>188262.15960000001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101</v>
      </c>
      <c r="C599" s="5" t="s">
        <v>33</v>
      </c>
      <c r="D599" s="2">
        <v>42460</v>
      </c>
      <c r="E599" s="2">
        <v>2.12</v>
      </c>
      <c r="F599" s="2">
        <v>3.33</v>
      </c>
      <c r="G599" s="2">
        <v>3.15</v>
      </c>
      <c r="H599" s="2">
        <v>10.07</v>
      </c>
      <c r="I599" s="2">
        <v>6.32</v>
      </c>
      <c r="J599" s="2">
        <v>6.69</v>
      </c>
      <c r="K599" s="2">
        <v>1188</v>
      </c>
      <c r="L599" s="2">
        <v>7.62</v>
      </c>
      <c r="M599" s="2">
        <v>515.41999999999996</v>
      </c>
      <c r="N599" s="2">
        <v>79.709999999999994</v>
      </c>
      <c r="O599" s="2">
        <v>42.36</v>
      </c>
      <c r="P599" s="2">
        <v>546.59</v>
      </c>
      <c r="Q599" s="2">
        <v>84.53</v>
      </c>
      <c r="R599" s="2">
        <v>44.92</v>
      </c>
      <c r="S599" s="4">
        <f>VLOOKUP([1]Initial_Data8!C638,[1]Ratings_Numbers!$A$1:$B$21,2,FALSE)</f>
        <v>8</v>
      </c>
      <c r="T599" s="4">
        <v>8</v>
      </c>
      <c r="U599" s="4">
        <f t="shared" si="7"/>
        <v>0</v>
      </c>
      <c r="V599" s="3">
        <v>220445.658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102</v>
      </c>
      <c r="C600" s="5" t="s">
        <v>33</v>
      </c>
      <c r="D600" s="2">
        <v>42551</v>
      </c>
      <c r="E600" s="2">
        <v>2.11</v>
      </c>
      <c r="F600" s="2">
        <v>3.35</v>
      </c>
      <c r="G600" s="2">
        <v>3.25</v>
      </c>
      <c r="H600" s="2">
        <v>8.43</v>
      </c>
      <c r="I600" s="2">
        <v>3.88</v>
      </c>
      <c r="J600" s="2">
        <v>4.5</v>
      </c>
      <c r="K600" s="2">
        <v>1013</v>
      </c>
      <c r="L600" s="2">
        <v>8.3000000000000007</v>
      </c>
      <c r="M600" s="2">
        <v>447.95</v>
      </c>
      <c r="N600" s="2">
        <v>77.13</v>
      </c>
      <c r="O600" s="2">
        <v>40.08</v>
      </c>
      <c r="P600" s="2">
        <v>480.74</v>
      </c>
      <c r="Q600" s="2">
        <v>82.78</v>
      </c>
      <c r="R600" s="2">
        <v>43.01</v>
      </c>
      <c r="S600" s="4">
        <f>VLOOKUP([1]Initial_Data8!C639,[1]Ratings_Numbers!$A$1:$B$21,2,FALSE)</f>
        <v>8</v>
      </c>
      <c r="T600" s="4">
        <v>8</v>
      </c>
      <c r="U600" s="4">
        <f t="shared" si="7"/>
        <v>0</v>
      </c>
      <c r="V600" s="3">
        <v>227620.69440000001</v>
      </c>
      <c r="W600" s="3" t="s">
        <v>230</v>
      </c>
      <c r="X600" s="4"/>
      <c r="Y600" s="4"/>
      <c r="Z600" s="4"/>
      <c r="AA600" s="4"/>
    </row>
    <row r="601" spans="1:27" ht="28.5" customHeight="1" thickBot="1" x14ac:dyDescent="0.4">
      <c r="A601" s="5" t="s">
        <v>148</v>
      </c>
      <c r="B601" s="5" t="s">
        <v>65</v>
      </c>
      <c r="C601" s="5" t="s">
        <v>25</v>
      </c>
      <c r="D601" s="2">
        <v>37499</v>
      </c>
      <c r="E601" s="2">
        <v>-1.62</v>
      </c>
      <c r="F601" s="2">
        <v>0.09</v>
      </c>
      <c r="G601" s="2">
        <v>-1.79</v>
      </c>
      <c r="H601" s="2">
        <v>166</v>
      </c>
      <c r="I601" s="2">
        <v>155.25</v>
      </c>
      <c r="J601" s="2">
        <v>145</v>
      </c>
      <c r="K601" s="2">
        <v>4</v>
      </c>
      <c r="L601" s="2">
        <v>55.08</v>
      </c>
      <c r="M601" s="2">
        <v>5.42</v>
      </c>
      <c r="N601" s="2">
        <v>5.14</v>
      </c>
      <c r="O601" s="2">
        <v>2.99</v>
      </c>
      <c r="P601" s="2">
        <v>5.42</v>
      </c>
      <c r="Q601" s="2">
        <v>5.14</v>
      </c>
      <c r="R601" s="2">
        <v>2.99</v>
      </c>
      <c r="S601" s="4">
        <f>VLOOKUP([1]Initial_Data8!C642,[1]Ratings_Numbers!$A$1:$B$21,2,FALSE)</f>
        <v>7</v>
      </c>
      <c r="T601" s="4">
        <v>7</v>
      </c>
      <c r="U601" s="4">
        <v>0</v>
      </c>
      <c r="V601" s="7">
        <v>62694.32</v>
      </c>
      <c r="W601" s="3" t="s">
        <v>29</v>
      </c>
      <c r="X601" s="4"/>
      <c r="Y601" s="4"/>
      <c r="Z601" s="4"/>
      <c r="AA601" s="4"/>
    </row>
    <row r="602" spans="1:27" ht="28.5" customHeight="1" thickBot="1" x14ac:dyDescent="0.4">
      <c r="A602" s="5" t="s">
        <v>148</v>
      </c>
      <c r="B602" s="5" t="s">
        <v>66</v>
      </c>
      <c r="C602" s="5" t="s">
        <v>25</v>
      </c>
      <c r="D602" s="2">
        <v>37590</v>
      </c>
      <c r="E602" s="2">
        <v>-1.38</v>
      </c>
      <c r="F602" s="2">
        <v>0.09</v>
      </c>
      <c r="G602" s="2">
        <v>-1.53</v>
      </c>
      <c r="H602" s="2">
        <v>219</v>
      </c>
      <c r="I602" s="2">
        <v>211</v>
      </c>
      <c r="J602" s="2">
        <v>198.5</v>
      </c>
      <c r="K602" s="2">
        <v>4</v>
      </c>
      <c r="L602" s="2">
        <v>54.33</v>
      </c>
      <c r="M602" s="2">
        <v>5.91</v>
      </c>
      <c r="N602" s="2">
        <v>5.58</v>
      </c>
      <c r="O602" s="2">
        <v>3.21</v>
      </c>
      <c r="P602" s="2">
        <v>5.91</v>
      </c>
      <c r="Q602" s="2">
        <v>5.58</v>
      </c>
      <c r="R602" s="2">
        <v>3.21</v>
      </c>
      <c r="S602" s="4">
        <f>VLOOKUP([1]Initial_Data8!C643,[1]Ratings_Numbers!$A$1:$B$21,2,FALSE)</f>
        <v>7</v>
      </c>
      <c r="T602" s="4">
        <v>7</v>
      </c>
      <c r="U602" s="4">
        <f t="shared" ref="U602:U650" si="8">S602-S601</f>
        <v>0</v>
      </c>
      <c r="V602" s="7">
        <v>68081.33</v>
      </c>
      <c r="W602" s="3" t="s">
        <v>29</v>
      </c>
      <c r="X602" s="4"/>
      <c r="Y602" s="4"/>
      <c r="Z602" s="4"/>
      <c r="AA602" s="4"/>
    </row>
    <row r="603" spans="1:27" ht="28.5" customHeight="1" thickBot="1" x14ac:dyDescent="0.4">
      <c r="A603" s="5" t="s">
        <v>148</v>
      </c>
      <c r="B603" s="5" t="s">
        <v>67</v>
      </c>
      <c r="C603" s="5" t="s">
        <v>25</v>
      </c>
      <c r="D603" s="2">
        <v>37680</v>
      </c>
      <c r="E603" s="2">
        <v>-1.51</v>
      </c>
      <c r="F603" s="2">
        <v>0.09</v>
      </c>
      <c r="G603" s="2">
        <v>-1.69</v>
      </c>
      <c r="H603" s="2">
        <v>222</v>
      </c>
      <c r="I603" s="2">
        <v>218.75</v>
      </c>
      <c r="J603" s="2">
        <v>199</v>
      </c>
      <c r="K603" s="2">
        <v>4</v>
      </c>
      <c r="L603" s="2">
        <v>56.13</v>
      </c>
      <c r="M603" s="2">
        <v>2.9</v>
      </c>
      <c r="N603" s="2">
        <v>2.75</v>
      </c>
      <c r="O603" s="2">
        <v>1.63</v>
      </c>
      <c r="P603" s="2">
        <v>5.64</v>
      </c>
      <c r="Q603" s="2">
        <v>5.34</v>
      </c>
      <c r="R603" s="2">
        <v>3.17</v>
      </c>
      <c r="S603" s="4">
        <f>VLOOKUP([1]Initial_Data8!C644,[1]Ratings_Numbers!$A$1:$B$21,2,FALSE)</f>
        <v>7</v>
      </c>
      <c r="T603" s="4">
        <v>7</v>
      </c>
      <c r="U603" s="4">
        <f t="shared" si="8"/>
        <v>0</v>
      </c>
      <c r="V603" s="7">
        <v>67023.92</v>
      </c>
      <c r="W603" s="3" t="s">
        <v>29</v>
      </c>
      <c r="X603" s="4"/>
      <c r="Y603" s="4"/>
      <c r="Z603" s="4"/>
      <c r="AA603" s="4"/>
    </row>
    <row r="604" spans="1:27" ht="28.5" customHeight="1" thickBot="1" x14ac:dyDescent="0.4">
      <c r="A604" s="5" t="s">
        <v>148</v>
      </c>
      <c r="B604" s="5" t="s">
        <v>68</v>
      </c>
      <c r="C604" s="5" t="s">
        <v>25</v>
      </c>
      <c r="D604" s="2">
        <v>37772</v>
      </c>
      <c r="E604" s="2">
        <v>-1.64</v>
      </c>
      <c r="F604" s="2">
        <v>0.1</v>
      </c>
      <c r="G604" s="2">
        <v>-1.8</v>
      </c>
      <c r="H604" s="2">
        <v>334.75</v>
      </c>
      <c r="I604" s="2">
        <v>284</v>
      </c>
      <c r="J604" s="2">
        <v>317.5</v>
      </c>
      <c r="K604" s="2">
        <v>4</v>
      </c>
      <c r="L604" s="2">
        <v>57.63</v>
      </c>
      <c r="M604" s="2">
        <v>2.77</v>
      </c>
      <c r="N604" s="2">
        <v>2.63</v>
      </c>
      <c r="O604" s="2">
        <v>1.6</v>
      </c>
      <c r="P604" s="2">
        <v>5.19</v>
      </c>
      <c r="Q604" s="2">
        <v>4.93</v>
      </c>
      <c r="R604" s="2">
        <v>2.99</v>
      </c>
      <c r="S604" s="4">
        <f>VLOOKUP([1]Initial_Data8!C645,[1]Ratings_Numbers!$A$1:$B$21,2,FALSE)</f>
        <v>7</v>
      </c>
      <c r="T604" s="4">
        <v>7</v>
      </c>
      <c r="U604" s="4">
        <f t="shared" si="8"/>
        <v>0</v>
      </c>
      <c r="V604" s="7">
        <v>62816.52</v>
      </c>
      <c r="W604" s="3" t="s">
        <v>29</v>
      </c>
      <c r="X604" s="4"/>
      <c r="Y604" s="4"/>
      <c r="Z604" s="4"/>
      <c r="AA604" s="4"/>
    </row>
    <row r="605" spans="1:27" ht="28.5" customHeight="1" thickBot="1" x14ac:dyDescent="0.4">
      <c r="A605" s="5" t="s">
        <v>148</v>
      </c>
      <c r="B605" s="5" t="s">
        <v>69</v>
      </c>
      <c r="C605" s="5" t="s">
        <v>25</v>
      </c>
      <c r="D605" s="2">
        <v>37864</v>
      </c>
      <c r="E605" s="2">
        <v>-1.87</v>
      </c>
      <c r="F605" s="2">
        <v>0.09</v>
      </c>
      <c r="G605" s="2">
        <v>-2.04</v>
      </c>
      <c r="H605" s="2">
        <v>61.55</v>
      </c>
      <c r="I605" s="2">
        <v>54.64</v>
      </c>
      <c r="J605" s="2">
        <v>56</v>
      </c>
      <c r="K605" s="2">
        <v>11</v>
      </c>
      <c r="L605" s="2">
        <v>57.98</v>
      </c>
      <c r="M605" s="2">
        <v>2.58</v>
      </c>
      <c r="N605" s="2">
        <v>2.46</v>
      </c>
      <c r="O605" s="2">
        <v>1.5</v>
      </c>
      <c r="P605" s="2">
        <v>4.92</v>
      </c>
      <c r="Q605" s="2">
        <v>4.6900000000000004</v>
      </c>
      <c r="R605" s="2">
        <v>2.85</v>
      </c>
      <c r="S605" s="4">
        <f>VLOOKUP([1]Initial_Data8!C646,[1]Ratings_Numbers!$A$1:$B$21,2,FALSE)</f>
        <v>7</v>
      </c>
      <c r="T605" s="4">
        <v>7</v>
      </c>
      <c r="U605" s="4">
        <f t="shared" si="8"/>
        <v>0</v>
      </c>
      <c r="V605" s="7">
        <v>66859.649999999994</v>
      </c>
      <c r="W605" s="3" t="s">
        <v>29</v>
      </c>
      <c r="X605" s="4"/>
      <c r="Y605" s="4"/>
      <c r="Z605" s="4"/>
      <c r="AA605" s="4"/>
    </row>
    <row r="606" spans="1:27" ht="28.5" customHeight="1" thickBot="1" x14ac:dyDescent="0.4">
      <c r="A606" s="5" t="s">
        <v>148</v>
      </c>
      <c r="B606" s="5" t="s">
        <v>70</v>
      </c>
      <c r="C606" s="5" t="s">
        <v>25</v>
      </c>
      <c r="D606" s="2">
        <v>37955</v>
      </c>
      <c r="E606" s="2">
        <v>-2</v>
      </c>
      <c r="F606" s="2">
        <v>0.09</v>
      </c>
      <c r="G606" s="2">
        <v>-2.16</v>
      </c>
      <c r="H606" s="2">
        <v>325</v>
      </c>
      <c r="I606" s="2">
        <v>316</v>
      </c>
      <c r="J606" s="2">
        <v>305</v>
      </c>
      <c r="K606" s="2">
        <v>3</v>
      </c>
      <c r="L606" s="2">
        <v>61.13</v>
      </c>
      <c r="M606" s="2">
        <v>2.35</v>
      </c>
      <c r="N606" s="2">
        <v>2.25</v>
      </c>
      <c r="O606" s="2">
        <v>1.44</v>
      </c>
      <c r="P606" s="2">
        <v>4.46</v>
      </c>
      <c r="Q606" s="2">
        <v>4.2699999999999996</v>
      </c>
      <c r="R606" s="2">
        <v>2.73</v>
      </c>
      <c r="S606" s="4">
        <f>VLOOKUP([1]Initial_Data8!C647,[1]Ratings_Numbers!$A$1:$B$21,2,FALSE)</f>
        <v>7</v>
      </c>
      <c r="T606" s="4">
        <v>7</v>
      </c>
      <c r="U606" s="4">
        <f t="shared" si="8"/>
        <v>0</v>
      </c>
      <c r="V606" s="7">
        <v>58949.4</v>
      </c>
      <c r="W606" s="3" t="s">
        <v>29</v>
      </c>
      <c r="X606" s="4"/>
      <c r="Y606" s="4"/>
      <c r="Z606" s="4"/>
      <c r="AA606" s="4"/>
    </row>
    <row r="607" spans="1:27" ht="28.5" customHeight="1" thickBot="1" x14ac:dyDescent="0.4">
      <c r="A607" s="5" t="s">
        <v>148</v>
      </c>
      <c r="B607" s="5" t="s">
        <v>71</v>
      </c>
      <c r="C607" s="5" t="s">
        <v>25</v>
      </c>
      <c r="D607" s="2">
        <v>38046</v>
      </c>
      <c r="E607" s="2">
        <v>-1.97</v>
      </c>
      <c r="F607" s="2">
        <v>0.05</v>
      </c>
      <c r="G607" s="2">
        <v>-2.11</v>
      </c>
      <c r="H607" s="2">
        <v>246.25</v>
      </c>
      <c r="I607" s="2">
        <v>236</v>
      </c>
      <c r="J607" s="2">
        <v>231.75</v>
      </c>
      <c r="K607" s="2">
        <v>4</v>
      </c>
      <c r="L607" s="2">
        <v>63.22</v>
      </c>
      <c r="M607" s="2">
        <v>2.2999999999999998</v>
      </c>
      <c r="N607" s="2">
        <v>2.2400000000000002</v>
      </c>
      <c r="O607" s="2">
        <v>1.45</v>
      </c>
      <c r="P607" s="2">
        <v>2.2999999999999998</v>
      </c>
      <c r="Q607" s="2">
        <v>2.2400000000000002</v>
      </c>
      <c r="R607" s="2">
        <v>1.45</v>
      </c>
      <c r="S607" s="4">
        <f>VLOOKUP([1]Initial_Data8!C648,[1]Ratings_Numbers!$A$1:$B$21,2,FALSE)</f>
        <v>7</v>
      </c>
      <c r="T607" s="4">
        <v>7</v>
      </c>
      <c r="U607" s="4">
        <f t="shared" si="8"/>
        <v>0</v>
      </c>
      <c r="V607" s="7">
        <v>51126.16</v>
      </c>
      <c r="W607" s="3" t="s">
        <v>29</v>
      </c>
      <c r="X607" s="4"/>
      <c r="Y607" s="4"/>
      <c r="Z607" s="4"/>
      <c r="AA607" s="4"/>
    </row>
    <row r="608" spans="1:27" ht="28.5" customHeight="1" thickBot="1" x14ac:dyDescent="0.4">
      <c r="A608" s="5" t="s">
        <v>148</v>
      </c>
      <c r="B608" s="5" t="s">
        <v>72</v>
      </c>
      <c r="C608" s="5" t="s">
        <v>25</v>
      </c>
      <c r="D608" s="2">
        <v>38138</v>
      </c>
      <c r="E608" s="2">
        <v>-2.0499999999999998</v>
      </c>
      <c r="F608" s="2">
        <v>0.04</v>
      </c>
      <c r="G608" s="2">
        <v>-2.1800000000000002</v>
      </c>
      <c r="H608" s="2">
        <v>486.33</v>
      </c>
      <c r="I608" s="2">
        <v>471.33</v>
      </c>
      <c r="J608" s="2">
        <v>468</v>
      </c>
      <c r="K608" s="2">
        <v>3</v>
      </c>
      <c r="L608" s="2">
        <v>62.64</v>
      </c>
      <c r="M608" s="2">
        <v>2.04</v>
      </c>
      <c r="N608" s="2">
        <v>2</v>
      </c>
      <c r="O608" s="2">
        <v>1.28</v>
      </c>
      <c r="P608" s="2">
        <v>2.15</v>
      </c>
      <c r="Q608" s="2">
        <v>2.11</v>
      </c>
      <c r="R608" s="2">
        <v>1.35</v>
      </c>
      <c r="S608" s="4">
        <f>VLOOKUP([1]Initial_Data8!C649,[1]Ratings_Numbers!$A$1:$B$21,2,FALSE)</f>
        <v>7</v>
      </c>
      <c r="T608" s="4">
        <v>7</v>
      </c>
      <c r="U608" s="4">
        <f t="shared" si="8"/>
        <v>0</v>
      </c>
      <c r="V608" s="7">
        <v>65024.959999999999</v>
      </c>
      <c r="W608" s="3" t="s">
        <v>29</v>
      </c>
      <c r="X608" s="4"/>
      <c r="Y608" s="4"/>
      <c r="Z608" s="4"/>
      <c r="AA608" s="4"/>
    </row>
    <row r="609" spans="1:27" ht="28.5" customHeight="1" thickBot="1" x14ac:dyDescent="0.4">
      <c r="A609" s="5" t="s">
        <v>148</v>
      </c>
      <c r="B609" s="5" t="s">
        <v>73</v>
      </c>
      <c r="C609" s="5" t="s">
        <v>25</v>
      </c>
      <c r="D609" s="2">
        <v>38230</v>
      </c>
      <c r="E609" s="2">
        <v>-2.21</v>
      </c>
      <c r="F609" s="2">
        <v>0.04</v>
      </c>
      <c r="G609" s="2">
        <v>-2.34</v>
      </c>
      <c r="H609" s="2">
        <v>128</v>
      </c>
      <c r="I609" s="2">
        <v>122.33</v>
      </c>
      <c r="J609" s="2">
        <v>119.17</v>
      </c>
      <c r="K609" s="2">
        <v>6</v>
      </c>
      <c r="L609" s="2">
        <v>63.18</v>
      </c>
      <c r="M609" s="2">
        <v>2.0299999999999998</v>
      </c>
      <c r="N609" s="2">
        <v>1.99</v>
      </c>
      <c r="O609" s="2">
        <v>1.28</v>
      </c>
      <c r="P609" s="2">
        <v>2.15</v>
      </c>
      <c r="Q609" s="2">
        <v>2.1</v>
      </c>
      <c r="R609" s="2">
        <v>1.36</v>
      </c>
      <c r="S609" s="4">
        <f>VLOOKUP([1]Initial_Data8!C650,[1]Ratings_Numbers!$A$1:$B$21,2,FALSE)</f>
        <v>7</v>
      </c>
      <c r="T609" s="4">
        <v>7</v>
      </c>
      <c r="U609" s="4">
        <f t="shared" si="8"/>
        <v>0</v>
      </c>
      <c r="V609" s="7">
        <v>66511.199999999997</v>
      </c>
      <c r="W609" s="3" t="s">
        <v>29</v>
      </c>
      <c r="X609" s="4"/>
      <c r="Y609" s="4"/>
      <c r="Z609" s="4"/>
      <c r="AA609" s="4"/>
    </row>
    <row r="610" spans="1:27" ht="28.5" customHeight="1" thickBot="1" x14ac:dyDescent="0.4">
      <c r="A610" s="5" t="s">
        <v>148</v>
      </c>
      <c r="B610" s="5" t="s">
        <v>122</v>
      </c>
      <c r="C610" s="5" t="s">
        <v>25</v>
      </c>
      <c r="D610" s="2">
        <v>38321</v>
      </c>
      <c r="E610" s="2">
        <v>-2.11</v>
      </c>
      <c r="F610" s="2">
        <v>0.04</v>
      </c>
      <c r="G610" s="2">
        <v>-2.2200000000000002</v>
      </c>
      <c r="H610" s="2">
        <v>197.17</v>
      </c>
      <c r="I610" s="2">
        <v>187.5</v>
      </c>
      <c r="J610" s="2">
        <v>188.5</v>
      </c>
      <c r="K610" s="2">
        <v>6</v>
      </c>
      <c r="L610" s="2">
        <v>65.459999999999994</v>
      </c>
      <c r="M610" s="2">
        <v>1.88</v>
      </c>
      <c r="N610" s="2">
        <v>1.85</v>
      </c>
      <c r="O610" s="2">
        <v>1.23</v>
      </c>
      <c r="P610" s="2">
        <v>1.99</v>
      </c>
      <c r="Q610" s="2">
        <v>1.95</v>
      </c>
      <c r="R610" s="2">
        <v>1.3</v>
      </c>
      <c r="S610" s="4">
        <f>VLOOKUP([1]Initial_Data8!C651,[1]Ratings_Numbers!$A$1:$B$21,2,FALSE)</f>
        <v>7</v>
      </c>
      <c r="T610" s="4">
        <v>7</v>
      </c>
      <c r="U610" s="4">
        <f t="shared" si="8"/>
        <v>0</v>
      </c>
      <c r="V610" s="7">
        <v>65856</v>
      </c>
      <c r="W610" s="3" t="s">
        <v>29</v>
      </c>
      <c r="X610" s="4"/>
      <c r="Y610" s="4"/>
      <c r="Z610" s="4"/>
      <c r="AA610" s="4"/>
    </row>
    <row r="611" spans="1:27" ht="28.5" customHeight="1" thickBot="1" x14ac:dyDescent="0.4">
      <c r="A611" s="5" t="s">
        <v>148</v>
      </c>
      <c r="B611" s="5" t="s">
        <v>123</v>
      </c>
      <c r="C611" s="5" t="s">
        <v>25</v>
      </c>
      <c r="D611" s="2">
        <v>38411</v>
      </c>
      <c r="E611" s="2">
        <v>-0.39</v>
      </c>
      <c r="F611" s="2">
        <v>1.76</v>
      </c>
      <c r="G611" s="2">
        <v>-0.42</v>
      </c>
      <c r="H611" s="2">
        <v>18.309999999999999</v>
      </c>
      <c r="I611" s="2">
        <v>17.309999999999999</v>
      </c>
      <c r="J611" s="2">
        <v>16</v>
      </c>
      <c r="K611" s="2">
        <v>58</v>
      </c>
      <c r="L611" s="2">
        <v>41.53</v>
      </c>
      <c r="M611" s="2">
        <v>1.61</v>
      </c>
      <c r="N611" s="2">
        <v>0.92</v>
      </c>
      <c r="O611" s="2">
        <v>0.67</v>
      </c>
      <c r="P611" s="2">
        <v>74.650000000000006</v>
      </c>
      <c r="Q611" s="2">
        <v>42.74</v>
      </c>
      <c r="R611" s="2">
        <v>31</v>
      </c>
      <c r="S611" s="4">
        <f>VLOOKUP([1]Initial_Data8!C652,[1]Ratings_Numbers!$A$1:$B$21,2,FALSE)</f>
        <v>7</v>
      </c>
      <c r="T611" s="4">
        <v>7</v>
      </c>
      <c r="U611" s="4">
        <f t="shared" si="8"/>
        <v>0</v>
      </c>
      <c r="V611" s="7">
        <v>66885.509999999995</v>
      </c>
      <c r="W611" s="3" t="s">
        <v>29</v>
      </c>
      <c r="X611" s="4"/>
      <c r="Y611" s="4"/>
      <c r="Z611" s="4"/>
      <c r="AA611" s="4"/>
    </row>
    <row r="612" spans="1:27" ht="28.5" customHeight="1" thickBot="1" x14ac:dyDescent="0.4">
      <c r="A612" s="5" t="s">
        <v>148</v>
      </c>
      <c r="B612" s="5" t="s">
        <v>124</v>
      </c>
      <c r="C612" s="5" t="s">
        <v>25</v>
      </c>
      <c r="D612" s="2">
        <v>38503</v>
      </c>
      <c r="E612" s="2">
        <v>-0.4</v>
      </c>
      <c r="F612" s="2">
        <v>0.65</v>
      </c>
      <c r="G612" s="2">
        <v>-0.45</v>
      </c>
      <c r="H612" s="2">
        <v>28.63</v>
      </c>
      <c r="I612" s="2">
        <v>28.05</v>
      </c>
      <c r="J612" s="2">
        <v>24.66</v>
      </c>
      <c r="K612" s="2">
        <v>65</v>
      </c>
      <c r="L612" s="2">
        <v>52.39</v>
      </c>
      <c r="M612" s="2">
        <v>1.47</v>
      </c>
      <c r="N612" s="2">
        <v>1.1599999999999999</v>
      </c>
      <c r="O612" s="2">
        <v>0.77</v>
      </c>
      <c r="P612" s="2">
        <v>26.32</v>
      </c>
      <c r="Q612" s="2">
        <v>20.83</v>
      </c>
      <c r="R612" s="2">
        <v>13.79</v>
      </c>
      <c r="S612" s="4">
        <f>VLOOKUP([1]Initial_Data8!C653,[1]Ratings_Numbers!$A$1:$B$21,2,FALSE)</f>
        <v>7</v>
      </c>
      <c r="T612" s="4">
        <v>7</v>
      </c>
      <c r="U612" s="4">
        <f t="shared" si="8"/>
        <v>0</v>
      </c>
      <c r="V612" s="7">
        <v>64940.4</v>
      </c>
      <c r="W612" s="3" t="s">
        <v>29</v>
      </c>
      <c r="X612" s="4"/>
      <c r="Y612" s="4"/>
      <c r="Z612" s="4"/>
      <c r="AA612" s="4"/>
    </row>
    <row r="613" spans="1:27" ht="28.5" customHeight="1" thickBot="1" x14ac:dyDescent="0.4">
      <c r="A613" s="5" t="s">
        <v>148</v>
      </c>
      <c r="B613" s="5" t="s">
        <v>125</v>
      </c>
      <c r="C613" s="5" t="s">
        <v>25</v>
      </c>
      <c r="D613" s="2">
        <v>38595</v>
      </c>
      <c r="E613" s="2">
        <v>-0.57999999999999996</v>
      </c>
      <c r="F613" s="2">
        <v>0.38</v>
      </c>
      <c r="G613" s="2">
        <v>-0.67</v>
      </c>
      <c r="H613" s="2">
        <v>44.9</v>
      </c>
      <c r="I613" s="2">
        <v>42.43</v>
      </c>
      <c r="J613" s="2">
        <v>35.76</v>
      </c>
      <c r="K613" s="2">
        <v>21</v>
      </c>
      <c r="L613" s="2">
        <v>57.82</v>
      </c>
      <c r="M613" s="2">
        <v>1.39</v>
      </c>
      <c r="N613" s="2">
        <v>1.21</v>
      </c>
      <c r="O613" s="2">
        <v>0.8</v>
      </c>
      <c r="P613" s="2">
        <v>14.82</v>
      </c>
      <c r="Q613" s="2">
        <v>12.91</v>
      </c>
      <c r="R613" s="2">
        <v>8.57</v>
      </c>
      <c r="S613" s="4">
        <f>VLOOKUP([1]Initial_Data8!C654,[1]Ratings_Numbers!$A$1:$B$21,2,FALSE)</f>
        <v>7</v>
      </c>
      <c r="T613" s="4">
        <v>7</v>
      </c>
      <c r="U613" s="4">
        <f t="shared" si="8"/>
        <v>0</v>
      </c>
      <c r="V613" s="7">
        <v>65975.039999999994</v>
      </c>
      <c r="W613" s="3" t="s">
        <v>29</v>
      </c>
      <c r="X613" s="4"/>
      <c r="Y613" s="4"/>
      <c r="Z613" s="4"/>
      <c r="AA613" s="4"/>
    </row>
    <row r="614" spans="1:27" ht="28.5" customHeight="1" thickBot="1" x14ac:dyDescent="0.4">
      <c r="A614" s="5" t="s">
        <v>148</v>
      </c>
      <c r="B614" s="5" t="s">
        <v>74</v>
      </c>
      <c r="C614" s="5" t="s">
        <v>25</v>
      </c>
      <c r="D614" s="2">
        <v>38686</v>
      </c>
      <c r="E614" s="2">
        <v>-0.45</v>
      </c>
      <c r="F614" s="2">
        <v>0.24</v>
      </c>
      <c r="G614" s="2">
        <v>-0.53</v>
      </c>
      <c r="H614" s="2">
        <v>80.19</v>
      </c>
      <c r="I614" s="2">
        <v>78.06</v>
      </c>
      <c r="J614" s="2">
        <v>69.75</v>
      </c>
      <c r="K614" s="2">
        <v>16</v>
      </c>
      <c r="L614" s="2">
        <v>62.62</v>
      </c>
      <c r="M614" s="2">
        <v>1.29</v>
      </c>
      <c r="N614" s="2">
        <v>1.18</v>
      </c>
      <c r="O614" s="2">
        <v>0.81</v>
      </c>
      <c r="P614" s="2">
        <v>8.77</v>
      </c>
      <c r="Q614" s="2">
        <v>8.07</v>
      </c>
      <c r="R614" s="2">
        <v>5.49</v>
      </c>
      <c r="S614" s="4">
        <f>VLOOKUP([1]Initial_Data8!C655,[1]Ratings_Numbers!$A$1:$B$21,2,FALSE)</f>
        <v>7</v>
      </c>
      <c r="T614" s="4">
        <v>7</v>
      </c>
      <c r="U614" s="4">
        <f t="shared" si="8"/>
        <v>0</v>
      </c>
      <c r="V614" s="7">
        <v>81197.100000000006</v>
      </c>
      <c r="W614" s="3" t="s">
        <v>29</v>
      </c>
      <c r="X614" s="4"/>
      <c r="Y614" s="4"/>
      <c r="Z614" s="4"/>
      <c r="AA614" s="4"/>
    </row>
    <row r="615" spans="1:27" ht="28.5" customHeight="1" thickBot="1" x14ac:dyDescent="0.4">
      <c r="A615" s="5" t="s">
        <v>148</v>
      </c>
      <c r="B615" s="5" t="s">
        <v>75</v>
      </c>
      <c r="C615" s="5" t="s">
        <v>25</v>
      </c>
      <c r="D615" s="2">
        <v>38776</v>
      </c>
      <c r="E615" s="2">
        <v>-0.31</v>
      </c>
      <c r="F615" s="2">
        <v>1.31</v>
      </c>
      <c r="G615" s="2">
        <v>-0.36</v>
      </c>
      <c r="H615" s="2">
        <v>28.47</v>
      </c>
      <c r="I615" s="2">
        <v>26.94</v>
      </c>
      <c r="J615" s="2">
        <v>23.73</v>
      </c>
      <c r="K615" s="2">
        <v>49</v>
      </c>
      <c r="L615" s="2">
        <v>52.85</v>
      </c>
      <c r="M615" s="2">
        <v>38.159999999999997</v>
      </c>
      <c r="N615" s="2">
        <v>27.18</v>
      </c>
      <c r="O615" s="2">
        <v>20.170000000000002</v>
      </c>
      <c r="P615" s="2">
        <v>40.43</v>
      </c>
      <c r="Q615" s="2">
        <v>28.79</v>
      </c>
      <c r="R615" s="2">
        <v>21.37</v>
      </c>
      <c r="S615" s="4">
        <f>VLOOKUP([1]Initial_Data8!C656,[1]Ratings_Numbers!$A$1:$B$21,2,FALSE)</f>
        <v>7</v>
      </c>
      <c r="T615" s="4">
        <v>6</v>
      </c>
      <c r="U615" s="4">
        <f t="shared" si="8"/>
        <v>0</v>
      </c>
      <c r="V615" s="7">
        <v>98640.9</v>
      </c>
      <c r="W615" s="3" t="s">
        <v>29</v>
      </c>
      <c r="X615" s="4"/>
      <c r="Y615" s="4"/>
      <c r="Z615" s="4"/>
      <c r="AA615" s="4"/>
    </row>
    <row r="616" spans="1:27" ht="28.5" customHeight="1" thickBot="1" x14ac:dyDescent="0.4">
      <c r="A616" s="5" t="s">
        <v>148</v>
      </c>
      <c r="B616" s="5" t="s">
        <v>105</v>
      </c>
      <c r="C616" s="5" t="s">
        <v>32</v>
      </c>
      <c r="D616" s="2">
        <v>39233</v>
      </c>
      <c r="E616" s="2">
        <v>0.08</v>
      </c>
      <c r="F616" s="2">
        <v>1.24</v>
      </c>
      <c r="G616" s="2">
        <v>0.09</v>
      </c>
      <c r="H616" s="2">
        <v>27.82</v>
      </c>
      <c r="I616" s="2">
        <v>26.41</v>
      </c>
      <c r="J616" s="2">
        <v>24.49</v>
      </c>
      <c r="K616" s="2">
        <v>96</v>
      </c>
      <c r="L616" s="2">
        <v>48.94</v>
      </c>
      <c r="M616" s="2">
        <v>36.85</v>
      </c>
      <c r="N616" s="2">
        <v>25.44</v>
      </c>
      <c r="O616" s="2">
        <v>18.03</v>
      </c>
      <c r="P616" s="2">
        <v>44.88</v>
      </c>
      <c r="Q616" s="2">
        <v>30.98</v>
      </c>
      <c r="R616" s="2">
        <v>21.96</v>
      </c>
      <c r="S616" s="4">
        <f>VLOOKUP([1]Initial_Data8!C657,[1]Ratings_Numbers!$A$1:$B$21,2,FALSE)</f>
        <v>6</v>
      </c>
      <c r="T616" s="4">
        <v>6</v>
      </c>
      <c r="U616" s="4">
        <f t="shared" si="8"/>
        <v>-1</v>
      </c>
      <c r="V616" s="7">
        <v>103483.04</v>
      </c>
      <c r="W616" s="3" t="s">
        <v>29</v>
      </c>
      <c r="X616" s="4"/>
      <c r="Y616" s="4"/>
      <c r="Z616" s="4"/>
      <c r="AA616" s="4"/>
    </row>
    <row r="617" spans="1:27" ht="28.5" customHeight="1" thickBot="1" x14ac:dyDescent="0.4">
      <c r="A617" s="5" t="s">
        <v>148</v>
      </c>
      <c r="B617" s="5" t="s">
        <v>106</v>
      </c>
      <c r="C617" s="5" t="s">
        <v>32</v>
      </c>
      <c r="D617" s="2">
        <v>39325</v>
      </c>
      <c r="E617" s="2">
        <v>-0.2</v>
      </c>
      <c r="F617" s="2">
        <v>0.98</v>
      </c>
      <c r="G617" s="2">
        <v>-0.24</v>
      </c>
      <c r="H617" s="2">
        <v>17.190000000000001</v>
      </c>
      <c r="I617" s="2">
        <v>16.27</v>
      </c>
      <c r="J617" s="2">
        <v>13.45</v>
      </c>
      <c r="K617" s="2">
        <v>94</v>
      </c>
      <c r="L617" s="2">
        <v>51.83</v>
      </c>
      <c r="M617" s="2">
        <v>35.06</v>
      </c>
      <c r="N617" s="2">
        <v>25.96</v>
      </c>
      <c r="O617" s="2">
        <v>18.170000000000002</v>
      </c>
      <c r="P617" s="2">
        <v>35.07</v>
      </c>
      <c r="Q617" s="2">
        <v>25.97</v>
      </c>
      <c r="R617" s="2">
        <v>18.18</v>
      </c>
      <c r="S617" s="4">
        <f>VLOOKUP([1]Initial_Data8!C658,[1]Ratings_Numbers!$A$1:$B$21,2,FALSE)</f>
        <v>6</v>
      </c>
      <c r="T617" s="4">
        <v>6</v>
      </c>
      <c r="U617" s="4">
        <f t="shared" si="8"/>
        <v>0</v>
      </c>
      <c r="V617" s="7">
        <v>96801.2</v>
      </c>
      <c r="W617" s="3" t="s">
        <v>29</v>
      </c>
      <c r="X617" s="4"/>
      <c r="Y617" s="4"/>
      <c r="Z617" s="4"/>
      <c r="AA617" s="4"/>
    </row>
    <row r="618" spans="1:27" ht="28.5" customHeight="1" thickBot="1" x14ac:dyDescent="0.4">
      <c r="A618" s="5" t="s">
        <v>148</v>
      </c>
      <c r="B618" s="5" t="s">
        <v>107</v>
      </c>
      <c r="C618" s="5" t="s">
        <v>32</v>
      </c>
      <c r="D618" s="2">
        <v>39416</v>
      </c>
      <c r="E618" s="2">
        <v>-0.27</v>
      </c>
      <c r="F618" s="2">
        <v>0.91</v>
      </c>
      <c r="G618" s="2">
        <v>-0.32</v>
      </c>
      <c r="H618" s="2">
        <v>24.38</v>
      </c>
      <c r="I618" s="2">
        <v>23.61</v>
      </c>
      <c r="J618" s="2">
        <v>20.34</v>
      </c>
      <c r="K618" s="2">
        <v>89</v>
      </c>
      <c r="L618" s="2">
        <v>54.12</v>
      </c>
      <c r="M618" s="2">
        <v>32.32</v>
      </c>
      <c r="N618" s="2">
        <v>24.42</v>
      </c>
      <c r="O618" s="2">
        <v>17.489999999999998</v>
      </c>
      <c r="P618" s="2">
        <v>32.33</v>
      </c>
      <c r="Q618" s="2">
        <v>24.43</v>
      </c>
      <c r="R618" s="2">
        <v>17.5</v>
      </c>
      <c r="S618" s="4">
        <f>VLOOKUP([1]Initial_Data8!C659,[1]Ratings_Numbers!$A$1:$B$21,2,FALSE)</f>
        <v>6</v>
      </c>
      <c r="T618" s="4">
        <v>6</v>
      </c>
      <c r="U618" s="4">
        <f t="shared" si="8"/>
        <v>0</v>
      </c>
      <c r="V618" s="7">
        <v>117626</v>
      </c>
      <c r="W618" s="3" t="s">
        <v>29</v>
      </c>
      <c r="X618" s="4"/>
      <c r="Y618" s="4"/>
      <c r="Z618" s="4"/>
      <c r="AA618" s="4"/>
    </row>
    <row r="619" spans="1:27" ht="28.5" customHeight="1" thickBot="1" x14ac:dyDescent="0.4">
      <c r="A619" s="5" t="s">
        <v>148</v>
      </c>
      <c r="B619" s="5" t="s">
        <v>108</v>
      </c>
      <c r="C619" s="5" t="s">
        <v>32</v>
      </c>
      <c r="D619" s="2">
        <v>39507</v>
      </c>
      <c r="E619" s="2">
        <v>-0.49</v>
      </c>
      <c r="F619" s="2">
        <v>0.86</v>
      </c>
      <c r="G619" s="2">
        <v>-0.59</v>
      </c>
      <c r="H619" s="2">
        <v>26.83</v>
      </c>
      <c r="I619" s="2">
        <v>26.35</v>
      </c>
      <c r="J619" s="2">
        <v>22.48</v>
      </c>
      <c r="K619" s="2">
        <v>82</v>
      </c>
      <c r="L619" s="2">
        <v>55.78</v>
      </c>
      <c r="M619" s="2">
        <v>29.96</v>
      </c>
      <c r="N619" s="2">
        <v>23.05</v>
      </c>
      <c r="O619" s="2">
        <v>16.71</v>
      </c>
      <c r="P619" s="2">
        <v>29.97</v>
      </c>
      <c r="Q619" s="2">
        <v>23.06</v>
      </c>
      <c r="R619" s="2">
        <v>16.72</v>
      </c>
      <c r="S619" s="4">
        <f>VLOOKUP([1]Initial_Data8!C660,[1]Ratings_Numbers!$A$1:$B$21,2,FALSE)</f>
        <v>6</v>
      </c>
      <c r="T619" s="4">
        <v>6</v>
      </c>
      <c r="U619" s="4">
        <f t="shared" si="8"/>
        <v>0</v>
      </c>
      <c r="V619" s="7">
        <v>113027.22</v>
      </c>
      <c r="W619" s="3" t="s">
        <v>29</v>
      </c>
      <c r="X619" s="4"/>
      <c r="Y619" s="4"/>
      <c r="Z619" s="4"/>
      <c r="AA619" s="4"/>
    </row>
    <row r="620" spans="1:27" ht="28.5" customHeight="1" thickBot="1" x14ac:dyDescent="0.4">
      <c r="A620" s="5" t="s">
        <v>148</v>
      </c>
      <c r="B620" s="5" t="s">
        <v>80</v>
      </c>
      <c r="C620" s="5" t="s">
        <v>32</v>
      </c>
      <c r="D620" s="2">
        <v>39599</v>
      </c>
      <c r="E620" s="2">
        <v>0.02</v>
      </c>
      <c r="F620" s="2">
        <v>1.4</v>
      </c>
      <c r="G620" s="2">
        <v>0.02</v>
      </c>
      <c r="H620" s="2">
        <v>26.96</v>
      </c>
      <c r="I620" s="2">
        <v>26.59</v>
      </c>
      <c r="J620" s="2">
        <v>23.8</v>
      </c>
      <c r="K620" s="2">
        <v>130</v>
      </c>
      <c r="L620" s="2">
        <v>48.71</v>
      </c>
      <c r="M620" s="2">
        <v>44.45</v>
      </c>
      <c r="N620" s="2">
        <v>29.87</v>
      </c>
      <c r="O620" s="2">
        <v>21.65</v>
      </c>
      <c r="P620" s="2">
        <v>48.8</v>
      </c>
      <c r="Q620" s="2">
        <v>32.799999999999997</v>
      </c>
      <c r="R620" s="2">
        <v>23.77</v>
      </c>
      <c r="S620" s="4">
        <f>VLOOKUP([1]Initial_Data8!C661,[1]Ratings_Numbers!$A$1:$B$21,2,FALSE)</f>
        <v>6</v>
      </c>
      <c r="T620" s="4">
        <v>6</v>
      </c>
      <c r="U620" s="4">
        <f t="shared" si="8"/>
        <v>0</v>
      </c>
      <c r="V620" s="7">
        <v>81190.14</v>
      </c>
      <c r="W620" s="3" t="s">
        <v>29</v>
      </c>
      <c r="X620" s="4"/>
      <c r="Y620" s="4"/>
      <c r="Z620" s="4"/>
      <c r="AA620" s="4"/>
    </row>
    <row r="621" spans="1:27" ht="28.5" customHeight="1" thickBot="1" x14ac:dyDescent="0.4">
      <c r="A621" s="5" t="s">
        <v>148</v>
      </c>
      <c r="B621" s="5" t="s">
        <v>81</v>
      </c>
      <c r="C621" s="5" t="s">
        <v>32</v>
      </c>
      <c r="D621" s="2">
        <v>39691</v>
      </c>
      <c r="E621" s="2">
        <v>-0.18</v>
      </c>
      <c r="F621" s="2">
        <v>1.36</v>
      </c>
      <c r="G621" s="2">
        <v>-0.22</v>
      </c>
      <c r="H621" s="2">
        <v>12.57</v>
      </c>
      <c r="I621" s="2">
        <v>10.53</v>
      </c>
      <c r="J621" s="2">
        <v>9.57</v>
      </c>
      <c r="K621" s="2">
        <v>159</v>
      </c>
      <c r="L621" s="2">
        <v>50.4</v>
      </c>
      <c r="M621" s="2">
        <v>42.98</v>
      </c>
      <c r="N621" s="2">
        <v>29.2</v>
      </c>
      <c r="O621" s="2">
        <v>21.66</v>
      </c>
      <c r="P621" s="2">
        <v>47.18</v>
      </c>
      <c r="Q621" s="2">
        <v>32.06</v>
      </c>
      <c r="R621" s="2">
        <v>23.78</v>
      </c>
      <c r="S621" s="4">
        <f>VLOOKUP([1]Initial_Data8!C662,[1]Ratings_Numbers!$A$1:$B$21,2,FALSE)</f>
        <v>6</v>
      </c>
      <c r="T621" s="4">
        <v>6</v>
      </c>
      <c r="U621" s="4">
        <f t="shared" si="8"/>
        <v>0</v>
      </c>
      <c r="V621" s="7">
        <v>77435.820000000007</v>
      </c>
      <c r="W621" s="3" t="s">
        <v>29</v>
      </c>
      <c r="X621" s="4"/>
      <c r="Y621" s="4"/>
      <c r="Z621" s="4"/>
      <c r="AA621" s="4"/>
    </row>
    <row r="622" spans="1:27" ht="28.5" customHeight="1" thickBot="1" x14ac:dyDescent="0.4">
      <c r="A622" s="5" t="s">
        <v>148</v>
      </c>
      <c r="B622" s="5" t="s">
        <v>82</v>
      </c>
      <c r="C622" s="5" t="s">
        <v>32</v>
      </c>
      <c r="D622" s="2">
        <v>39782</v>
      </c>
      <c r="E622" s="2">
        <v>0.06</v>
      </c>
      <c r="F622" s="2">
        <v>1.33</v>
      </c>
      <c r="G622" s="2">
        <v>7.0000000000000007E-2</v>
      </c>
      <c r="H622" s="2">
        <v>15.74</v>
      </c>
      <c r="I622" s="2">
        <v>15.25</v>
      </c>
      <c r="J622" s="2">
        <v>12.58</v>
      </c>
      <c r="K622" s="2">
        <v>157</v>
      </c>
      <c r="L622" s="2">
        <v>50.94</v>
      </c>
      <c r="M622" s="2">
        <v>44.85</v>
      </c>
      <c r="N622" s="2">
        <v>30.05</v>
      </c>
      <c r="O622" s="2">
        <v>22.85</v>
      </c>
      <c r="P622" s="2">
        <v>49.24</v>
      </c>
      <c r="Q622" s="2">
        <v>33</v>
      </c>
      <c r="R622" s="2">
        <v>25.08</v>
      </c>
      <c r="S622" s="4">
        <f>VLOOKUP([1]Initial_Data8!C663,[1]Ratings_Numbers!$A$1:$B$21,2,FALSE)</f>
        <v>6</v>
      </c>
      <c r="T622" s="4">
        <v>6</v>
      </c>
      <c r="U622" s="4">
        <f t="shared" si="8"/>
        <v>0</v>
      </c>
      <c r="V622" s="7">
        <v>98047.95</v>
      </c>
      <c r="W622" s="3" t="s">
        <v>29</v>
      </c>
      <c r="X622" s="4"/>
      <c r="Y622" s="4"/>
      <c r="Z622" s="4"/>
      <c r="AA622" s="4"/>
    </row>
    <row r="623" spans="1:27" ht="28.5" customHeight="1" thickBot="1" x14ac:dyDescent="0.4">
      <c r="A623" s="5" t="s">
        <v>148</v>
      </c>
      <c r="B623" s="5" t="s">
        <v>83</v>
      </c>
      <c r="C623" s="5" t="s">
        <v>32</v>
      </c>
      <c r="D623" s="2">
        <v>39872</v>
      </c>
      <c r="E623" s="2">
        <v>-0.01</v>
      </c>
      <c r="F623" s="2">
        <v>1.32</v>
      </c>
      <c r="G623" s="2">
        <v>-0.01</v>
      </c>
      <c r="H623" s="2">
        <v>15.85</v>
      </c>
      <c r="I623" s="2">
        <v>15.25</v>
      </c>
      <c r="J623" s="2">
        <v>12.6</v>
      </c>
      <c r="K623" s="2">
        <v>154</v>
      </c>
      <c r="L623" s="2">
        <v>51.34</v>
      </c>
      <c r="M623" s="2">
        <v>44.36</v>
      </c>
      <c r="N623" s="2">
        <v>29.83</v>
      </c>
      <c r="O623" s="2">
        <v>22.77</v>
      </c>
      <c r="P623" s="2">
        <v>48.7</v>
      </c>
      <c r="Q623" s="2">
        <v>32.75</v>
      </c>
      <c r="R623" s="2">
        <v>25</v>
      </c>
      <c r="S623" s="4">
        <f>VLOOKUP([1]Initial_Data8!C664,[1]Ratings_Numbers!$A$1:$B$21,2,FALSE)</f>
        <v>6</v>
      </c>
      <c r="T623" s="4">
        <v>6</v>
      </c>
      <c r="U623" s="4">
        <f t="shared" si="8"/>
        <v>0</v>
      </c>
      <c r="V623" s="7">
        <v>109662.56</v>
      </c>
      <c r="W623" s="3" t="s">
        <v>29</v>
      </c>
      <c r="X623" s="4"/>
      <c r="Y623" s="4"/>
      <c r="Z623" s="4"/>
      <c r="AA623" s="4"/>
    </row>
    <row r="624" spans="1:27" ht="28.5" customHeight="1" thickBot="1" x14ac:dyDescent="0.4">
      <c r="A624" s="5" t="s">
        <v>148</v>
      </c>
      <c r="B624" s="5" t="s">
        <v>84</v>
      </c>
      <c r="C624" s="5" t="s">
        <v>32</v>
      </c>
      <c r="D624" s="2">
        <v>39964</v>
      </c>
      <c r="E624" s="2">
        <v>-0.23</v>
      </c>
      <c r="F624" s="2">
        <v>1.23</v>
      </c>
      <c r="G624" s="2">
        <v>-0.28999999999999998</v>
      </c>
      <c r="H624" s="2">
        <v>21.3</v>
      </c>
      <c r="I624" s="2">
        <v>21.06</v>
      </c>
      <c r="J624" s="2">
        <v>18.14</v>
      </c>
      <c r="K624" s="2">
        <v>159</v>
      </c>
      <c r="L624" s="2">
        <v>52.91</v>
      </c>
      <c r="M624" s="2">
        <v>36.82</v>
      </c>
      <c r="N624" s="2">
        <v>26.15</v>
      </c>
      <c r="O624" s="2">
        <v>19.48</v>
      </c>
      <c r="P624" s="2">
        <v>40.81</v>
      </c>
      <c r="Q624" s="2">
        <v>28.98</v>
      </c>
      <c r="R624" s="2">
        <v>21.59</v>
      </c>
      <c r="S624" s="4">
        <f>VLOOKUP([1]Initial_Data8!C665,[1]Ratings_Numbers!$A$1:$B$21,2,FALSE)</f>
        <v>6</v>
      </c>
      <c r="T624" s="4">
        <v>6</v>
      </c>
      <c r="U624" s="4">
        <f t="shared" si="8"/>
        <v>0</v>
      </c>
      <c r="V624" s="7">
        <v>110598.72</v>
      </c>
      <c r="W624" s="3" t="s">
        <v>29</v>
      </c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85</v>
      </c>
      <c r="C625" s="5" t="s">
        <v>32</v>
      </c>
      <c r="D625" s="2">
        <v>40056</v>
      </c>
      <c r="E625" s="2">
        <v>-0.55000000000000004</v>
      </c>
      <c r="F625" s="2">
        <v>1.72</v>
      </c>
      <c r="G625" s="2">
        <v>-0.68</v>
      </c>
      <c r="H625" s="2">
        <v>12.47</v>
      </c>
      <c r="I625" s="2">
        <v>12.16</v>
      </c>
      <c r="J625" s="2">
        <v>9.7200000000000006</v>
      </c>
      <c r="K625" s="2">
        <v>179</v>
      </c>
      <c r="L625" s="2">
        <v>49.33</v>
      </c>
      <c r="M625" s="2">
        <v>51.81</v>
      </c>
      <c r="N625" s="2">
        <v>33.299999999999997</v>
      </c>
      <c r="O625" s="2">
        <v>25.89</v>
      </c>
      <c r="P625" s="2">
        <v>55.59</v>
      </c>
      <c r="Q625" s="2">
        <v>35.729999999999997</v>
      </c>
      <c r="R625" s="2">
        <v>27.78</v>
      </c>
      <c r="S625" s="4">
        <f>VLOOKUP([1]Initial_Data8!C666,[1]Ratings_Numbers!$A$1:$B$21,2,FALSE)</f>
        <v>6</v>
      </c>
      <c r="T625" s="4">
        <v>6</v>
      </c>
      <c r="U625" s="4">
        <f t="shared" si="8"/>
        <v>0</v>
      </c>
      <c r="V625" s="7">
        <v>123619.75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109</v>
      </c>
      <c r="C626" s="5" t="s">
        <v>32</v>
      </c>
      <c r="D626" s="2">
        <v>40147</v>
      </c>
      <c r="E626" s="2">
        <v>-0.56000000000000005</v>
      </c>
      <c r="F626" s="2">
        <v>1.69</v>
      </c>
      <c r="G626" s="2">
        <v>-0.69</v>
      </c>
      <c r="H626" s="2">
        <v>14.23</v>
      </c>
      <c r="I626" s="2">
        <v>13.99</v>
      </c>
      <c r="J626" s="2">
        <v>11.59</v>
      </c>
      <c r="K626" s="2">
        <v>188</v>
      </c>
      <c r="L626" s="2">
        <v>51.14</v>
      </c>
      <c r="M626" s="2">
        <v>49.26</v>
      </c>
      <c r="N626" s="2">
        <v>32.229999999999997</v>
      </c>
      <c r="O626" s="2">
        <v>25.54</v>
      </c>
      <c r="P626" s="2">
        <v>52.85</v>
      </c>
      <c r="Q626" s="2">
        <v>34.57</v>
      </c>
      <c r="R626" s="2">
        <v>27.4</v>
      </c>
      <c r="S626" s="4">
        <f>VLOOKUP([1]Initial_Data8!C667,[1]Ratings_Numbers!$A$1:$B$21,2,FALSE)</f>
        <v>6</v>
      </c>
      <c r="T626" s="4">
        <v>6</v>
      </c>
      <c r="U626" s="4">
        <f t="shared" si="8"/>
        <v>0</v>
      </c>
      <c r="V626" s="7">
        <v>113436.82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110</v>
      </c>
      <c r="C627" s="5" t="s">
        <v>32</v>
      </c>
      <c r="D627" s="2">
        <v>40237</v>
      </c>
      <c r="E627" s="2">
        <v>-0.17</v>
      </c>
      <c r="F627" s="2">
        <v>1.82</v>
      </c>
      <c r="G627" s="2">
        <v>-0.2</v>
      </c>
      <c r="H627" s="2">
        <v>13</v>
      </c>
      <c r="I627" s="2">
        <v>12.67</v>
      </c>
      <c r="J627" s="2">
        <v>9.91</v>
      </c>
      <c r="K627" s="2">
        <v>186</v>
      </c>
      <c r="L627" s="2">
        <v>47.95</v>
      </c>
      <c r="M627" s="2">
        <v>39.85</v>
      </c>
      <c r="N627" s="2">
        <v>25.8</v>
      </c>
      <c r="O627" s="2">
        <v>19.36</v>
      </c>
      <c r="P627" s="2">
        <v>54.48</v>
      </c>
      <c r="Q627" s="2">
        <v>35.270000000000003</v>
      </c>
      <c r="R627" s="2">
        <v>26.47</v>
      </c>
      <c r="S627" s="4">
        <f>VLOOKUP([1]Initial_Data8!C668,[1]Ratings_Numbers!$A$1:$B$21,2,FALSE)</f>
        <v>6</v>
      </c>
      <c r="T627" s="4">
        <v>6</v>
      </c>
      <c r="U627" s="4">
        <f t="shared" si="8"/>
        <v>0</v>
      </c>
      <c r="V627" s="7">
        <v>109771.125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111</v>
      </c>
      <c r="C628" s="5" t="s">
        <v>32</v>
      </c>
      <c r="D628" s="2">
        <v>40329</v>
      </c>
      <c r="E628" s="2">
        <v>-0.34</v>
      </c>
      <c r="F628" s="2">
        <v>1.62</v>
      </c>
      <c r="G628" s="2">
        <v>-0.42</v>
      </c>
      <c r="H628" s="2">
        <v>19.93</v>
      </c>
      <c r="I628" s="2">
        <v>19.59</v>
      </c>
      <c r="J628" s="2">
        <v>16.420000000000002</v>
      </c>
      <c r="K628" s="2">
        <v>201</v>
      </c>
      <c r="L628" s="2">
        <v>50.01</v>
      </c>
      <c r="M628" s="2">
        <v>36.89</v>
      </c>
      <c r="N628" s="2">
        <v>25.1</v>
      </c>
      <c r="O628" s="2">
        <v>18.690000000000001</v>
      </c>
      <c r="P628" s="2">
        <v>46.97</v>
      </c>
      <c r="Q628" s="2">
        <v>31.96</v>
      </c>
      <c r="R628" s="2">
        <v>23.8</v>
      </c>
      <c r="S628" s="4">
        <f>VLOOKUP([1]Initial_Data8!C669,[1]Ratings_Numbers!$A$1:$B$21,2,FALSE)</f>
        <v>6</v>
      </c>
      <c r="T628" s="4">
        <v>6</v>
      </c>
      <c r="U628" s="4">
        <f t="shared" si="8"/>
        <v>0</v>
      </c>
      <c r="V628" s="7">
        <v>136604.29500000001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112</v>
      </c>
      <c r="C629" s="5" t="s">
        <v>32</v>
      </c>
      <c r="D629" s="2">
        <v>40421</v>
      </c>
      <c r="E629" s="2">
        <v>-0.56000000000000005</v>
      </c>
      <c r="F629" s="2">
        <v>1.84</v>
      </c>
      <c r="G629" s="2">
        <v>-0.71</v>
      </c>
      <c r="H629" s="2">
        <v>13.36</v>
      </c>
      <c r="I629" s="2">
        <v>12.76</v>
      </c>
      <c r="J629" s="2">
        <v>9.7799999999999994</v>
      </c>
      <c r="K629" s="2">
        <v>196</v>
      </c>
      <c r="L629" s="2">
        <v>49.2</v>
      </c>
      <c r="M629" s="2">
        <v>45.45</v>
      </c>
      <c r="N629" s="2">
        <v>29.82</v>
      </c>
      <c r="O629" s="2">
        <v>22.65</v>
      </c>
      <c r="P629" s="2">
        <v>52.41</v>
      </c>
      <c r="Q629" s="2">
        <v>34.39</v>
      </c>
      <c r="R629" s="2">
        <v>26.11</v>
      </c>
      <c r="S629" s="4">
        <f>VLOOKUP([1]Initial_Data8!C670,[1]Ratings_Numbers!$A$1:$B$21,2,FALSE)</f>
        <v>6</v>
      </c>
      <c r="T629" s="4">
        <v>6</v>
      </c>
      <c r="U629" s="4">
        <f t="shared" si="8"/>
        <v>0</v>
      </c>
      <c r="V629" s="7">
        <v>166506.9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86</v>
      </c>
      <c r="C630" s="5" t="s">
        <v>32</v>
      </c>
      <c r="D630" s="2">
        <v>40512</v>
      </c>
      <c r="E630" s="2">
        <v>-0.62</v>
      </c>
      <c r="F630" s="2">
        <v>1.73</v>
      </c>
      <c r="G630" s="2">
        <v>-0.79</v>
      </c>
      <c r="H630" s="2">
        <v>16.260000000000002</v>
      </c>
      <c r="I630" s="2">
        <v>15.69</v>
      </c>
      <c r="J630" s="2">
        <v>12.94</v>
      </c>
      <c r="K630" s="2">
        <v>214</v>
      </c>
      <c r="L630" s="2">
        <v>51.18</v>
      </c>
      <c r="M630" s="2">
        <v>42.41</v>
      </c>
      <c r="N630" s="2">
        <v>28.49</v>
      </c>
      <c r="O630" s="2">
        <v>21.98</v>
      </c>
      <c r="P630" s="2">
        <v>48.88</v>
      </c>
      <c r="Q630" s="2">
        <v>32.83</v>
      </c>
      <c r="R630" s="2">
        <v>25.33</v>
      </c>
      <c r="S630" s="4">
        <f>VLOOKUP([1]Initial_Data8!C671,[1]Ratings_Numbers!$A$1:$B$21,2,FALSE)</f>
        <v>6</v>
      </c>
      <c r="T630" s="4">
        <v>5</v>
      </c>
      <c r="U630" s="4">
        <f t="shared" si="8"/>
        <v>0</v>
      </c>
      <c r="V630" s="7">
        <v>173426.96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87</v>
      </c>
      <c r="C631" s="5" t="s">
        <v>31</v>
      </c>
      <c r="D631" s="2">
        <v>40602</v>
      </c>
      <c r="E631" s="2">
        <v>-0.7</v>
      </c>
      <c r="F631" s="2">
        <v>1.34</v>
      </c>
      <c r="G631" s="2">
        <v>-0.88</v>
      </c>
      <c r="H631" s="2">
        <v>18.079999999999998</v>
      </c>
      <c r="I631" s="2">
        <v>17.43</v>
      </c>
      <c r="J631" s="2">
        <v>14.64</v>
      </c>
      <c r="K631" s="2">
        <v>204</v>
      </c>
      <c r="L631" s="2">
        <v>54.11</v>
      </c>
      <c r="M631" s="2">
        <v>39.81</v>
      </c>
      <c r="N631" s="2">
        <v>28.47</v>
      </c>
      <c r="O631" s="2">
        <v>21.8</v>
      </c>
      <c r="P631" s="2">
        <v>39.81</v>
      </c>
      <c r="Q631" s="2">
        <v>28.47</v>
      </c>
      <c r="R631" s="2">
        <v>21.8</v>
      </c>
      <c r="S631" s="4">
        <f>VLOOKUP([1]Initial_Data8!C672,[1]Ratings_Numbers!$A$1:$B$21,2,FALSE)</f>
        <v>5</v>
      </c>
      <c r="T631" s="4">
        <v>5</v>
      </c>
      <c r="U631" s="4">
        <f t="shared" si="8"/>
        <v>-1</v>
      </c>
      <c r="V631" s="7">
        <v>141781.57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88</v>
      </c>
      <c r="C632" s="5" t="s">
        <v>31</v>
      </c>
      <c r="D632" s="2">
        <v>40694</v>
      </c>
      <c r="E632" s="2">
        <v>-0.87</v>
      </c>
      <c r="F632" s="2">
        <v>1.32</v>
      </c>
      <c r="G632" s="2">
        <v>-1.07</v>
      </c>
      <c r="H632" s="2">
        <v>25.86</v>
      </c>
      <c r="I632" s="2">
        <v>3.64</v>
      </c>
      <c r="J632" s="2">
        <v>22.35</v>
      </c>
      <c r="K632" s="2">
        <v>195</v>
      </c>
      <c r="L632" s="2">
        <v>54.09</v>
      </c>
      <c r="M632" s="2">
        <v>36.71</v>
      </c>
      <c r="N632" s="2">
        <v>26.3</v>
      </c>
      <c r="O632" s="2">
        <v>20.09</v>
      </c>
      <c r="P632" s="2">
        <v>39.56</v>
      </c>
      <c r="Q632" s="2">
        <v>28.35</v>
      </c>
      <c r="R632" s="2">
        <v>21.65</v>
      </c>
      <c r="S632" s="4">
        <f>VLOOKUP([1]Initial_Data8!C673,[1]Ratings_Numbers!$A$1:$B$21,2,FALSE)</f>
        <v>5</v>
      </c>
      <c r="T632" s="4">
        <v>5</v>
      </c>
      <c r="U632" s="4">
        <f t="shared" si="8"/>
        <v>0</v>
      </c>
      <c r="V632" s="7">
        <v>157753.20000000001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89</v>
      </c>
      <c r="C633" s="5" t="s">
        <v>31</v>
      </c>
      <c r="D633" s="2">
        <v>40786</v>
      </c>
      <c r="E633" s="2">
        <v>-1.08</v>
      </c>
      <c r="F633" s="2">
        <v>1.1599999999999999</v>
      </c>
      <c r="G633" s="2">
        <v>-1.32</v>
      </c>
      <c r="H633" s="2">
        <v>17.670000000000002</v>
      </c>
      <c r="I633" s="2">
        <v>16.829999999999998</v>
      </c>
      <c r="J633" s="2">
        <v>13.97</v>
      </c>
      <c r="K633" s="2">
        <v>192</v>
      </c>
      <c r="L633" s="2">
        <v>55.36</v>
      </c>
      <c r="M633" s="2">
        <v>35.86</v>
      </c>
      <c r="N633" s="2">
        <v>26.4</v>
      </c>
      <c r="O633" s="2">
        <v>20.02</v>
      </c>
      <c r="P633" s="2">
        <v>35.86</v>
      </c>
      <c r="Q633" s="2">
        <v>26.4</v>
      </c>
      <c r="R633" s="2">
        <v>20.02</v>
      </c>
      <c r="S633" s="4">
        <f>VLOOKUP([1]Initial_Data8!C674,[1]Ratings_Numbers!$A$1:$B$21,2,FALSE)</f>
        <v>5</v>
      </c>
      <c r="T633" s="4">
        <v>5</v>
      </c>
      <c r="U633" s="4">
        <f t="shared" si="8"/>
        <v>0</v>
      </c>
      <c r="V633" s="7">
        <v>145660.64499999999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90</v>
      </c>
      <c r="C634" s="5" t="s">
        <v>31</v>
      </c>
      <c r="D634" s="2">
        <v>40877</v>
      </c>
      <c r="E634" s="2">
        <v>-1.02</v>
      </c>
      <c r="F634" s="2">
        <v>1.1200000000000001</v>
      </c>
      <c r="G634" s="2">
        <v>-1.24</v>
      </c>
      <c r="H634" s="2">
        <v>19.850000000000001</v>
      </c>
      <c r="I634" s="2">
        <v>19.18</v>
      </c>
      <c r="J634" s="2">
        <v>16.2</v>
      </c>
      <c r="K634" s="2">
        <v>192</v>
      </c>
      <c r="L634" s="2">
        <v>57.5</v>
      </c>
      <c r="M634" s="2">
        <v>34.96</v>
      </c>
      <c r="N634" s="2">
        <v>25.91</v>
      </c>
      <c r="O634" s="2">
        <v>20.27</v>
      </c>
      <c r="P634" s="2">
        <v>34.96</v>
      </c>
      <c r="Q634" s="2">
        <v>25.91</v>
      </c>
      <c r="R634" s="2">
        <v>20.27</v>
      </c>
      <c r="S634" s="4">
        <f>VLOOKUP([1]Initial_Data8!C675,[1]Ratings_Numbers!$A$1:$B$21,2,FALSE)</f>
        <v>5</v>
      </c>
      <c r="T634" s="4">
        <v>5</v>
      </c>
      <c r="U634" s="4">
        <f t="shared" si="8"/>
        <v>0</v>
      </c>
      <c r="V634" s="7">
        <v>129835.35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91</v>
      </c>
      <c r="C635" s="5" t="s">
        <v>31</v>
      </c>
      <c r="D635" s="2">
        <v>40968</v>
      </c>
      <c r="E635" s="2">
        <v>-0.92</v>
      </c>
      <c r="F635" s="2">
        <v>1.1000000000000001</v>
      </c>
      <c r="G635" s="2">
        <v>-1.1100000000000001</v>
      </c>
      <c r="H635" s="2">
        <v>21.3</v>
      </c>
      <c r="I635" s="2">
        <v>20.55</v>
      </c>
      <c r="J635" s="2">
        <v>17.46</v>
      </c>
      <c r="K635" s="2">
        <v>190</v>
      </c>
      <c r="L635" s="2">
        <v>57.66</v>
      </c>
      <c r="M635" s="2">
        <v>34.15</v>
      </c>
      <c r="N635" s="2">
        <v>25.46</v>
      </c>
      <c r="O635" s="2">
        <v>19.87</v>
      </c>
      <c r="P635" s="2">
        <v>34.15</v>
      </c>
      <c r="Q635" s="2">
        <v>25.46</v>
      </c>
      <c r="R635" s="2">
        <v>19.87</v>
      </c>
      <c r="S635" s="4">
        <f>VLOOKUP([1]Initial_Data8!C676,[1]Ratings_Numbers!$A$1:$B$21,2,FALSE)</f>
        <v>5</v>
      </c>
      <c r="T635" s="4">
        <v>5</v>
      </c>
      <c r="U635" s="4">
        <f t="shared" si="8"/>
        <v>0</v>
      </c>
      <c r="V635" s="7">
        <v>152901.15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113</v>
      </c>
      <c r="C636" s="5" t="s">
        <v>31</v>
      </c>
      <c r="D636" s="2">
        <v>41060</v>
      </c>
      <c r="E636" s="2">
        <v>-0.85</v>
      </c>
      <c r="F636" s="2">
        <v>1.2</v>
      </c>
      <c r="G636" s="2">
        <v>-1.04</v>
      </c>
      <c r="H636" s="2">
        <v>27.69</v>
      </c>
      <c r="I636" s="2">
        <v>26.57</v>
      </c>
      <c r="J636" s="2">
        <v>23.69</v>
      </c>
      <c r="K636" s="2">
        <v>194</v>
      </c>
      <c r="L636" s="2">
        <v>55.78</v>
      </c>
      <c r="M636" s="2">
        <v>30.68</v>
      </c>
      <c r="N636" s="2">
        <v>22.33</v>
      </c>
      <c r="O636" s="2">
        <v>17.27</v>
      </c>
      <c r="P636" s="2">
        <v>37.369999999999997</v>
      </c>
      <c r="Q636" s="2">
        <v>27.2</v>
      </c>
      <c r="R636" s="2">
        <v>21.03</v>
      </c>
      <c r="S636" s="4">
        <f>VLOOKUP([1]Initial_Data8!C677,[1]Ratings_Numbers!$A$1:$B$21,2,FALSE)</f>
        <v>5</v>
      </c>
      <c r="T636" s="4">
        <v>5</v>
      </c>
      <c r="U636" s="4">
        <f t="shared" si="8"/>
        <v>0</v>
      </c>
      <c r="V636" s="7">
        <v>152766.9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114</v>
      </c>
      <c r="C637" s="5" t="s">
        <v>31</v>
      </c>
      <c r="D637" s="2">
        <v>41152</v>
      </c>
      <c r="E637" s="2">
        <v>-1</v>
      </c>
      <c r="F637" s="2">
        <v>1.06</v>
      </c>
      <c r="G637" s="2">
        <v>-1.21</v>
      </c>
      <c r="H637" s="2">
        <v>19.28</v>
      </c>
      <c r="I637" s="2">
        <v>18.54</v>
      </c>
      <c r="J637" s="2">
        <v>15.31</v>
      </c>
      <c r="K637" s="2">
        <v>188</v>
      </c>
      <c r="L637" s="2">
        <v>56.6</v>
      </c>
      <c r="M637" s="2">
        <v>30.92</v>
      </c>
      <c r="N637" s="2">
        <v>23.11</v>
      </c>
      <c r="O637" s="2">
        <v>17.66</v>
      </c>
      <c r="P637" s="2">
        <v>33.770000000000003</v>
      </c>
      <c r="Q637" s="2">
        <v>25.25</v>
      </c>
      <c r="R637" s="2">
        <v>19.29</v>
      </c>
      <c r="S637" s="4">
        <f>VLOOKUP([1]Initial_Data8!C678,[1]Ratings_Numbers!$A$1:$B$21,2,FALSE)</f>
        <v>5</v>
      </c>
      <c r="T637" s="4">
        <v>5</v>
      </c>
      <c r="U637" s="4">
        <f t="shared" si="8"/>
        <v>0</v>
      </c>
      <c r="V637" s="7">
        <v>161578.56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115</v>
      </c>
      <c r="C638" s="5" t="s">
        <v>31</v>
      </c>
      <c r="D638" s="2">
        <v>41243</v>
      </c>
      <c r="E638" s="2">
        <v>-0.81</v>
      </c>
      <c r="F638" s="2">
        <v>1.39</v>
      </c>
      <c r="G638" s="2">
        <v>-0.98</v>
      </c>
      <c r="H638" s="2">
        <v>21.48</v>
      </c>
      <c r="I638" s="2">
        <v>20.39</v>
      </c>
      <c r="J638" s="2">
        <v>17.8</v>
      </c>
      <c r="K638" s="2">
        <v>195</v>
      </c>
      <c r="L638" s="2">
        <v>53.96</v>
      </c>
      <c r="M638" s="2">
        <v>42.63</v>
      </c>
      <c r="N638" s="2">
        <v>29.3</v>
      </c>
      <c r="O638" s="2">
        <v>23.23</v>
      </c>
      <c r="P638" s="2">
        <v>45.51</v>
      </c>
      <c r="Q638" s="2">
        <v>31.28</v>
      </c>
      <c r="R638" s="2">
        <v>24.8</v>
      </c>
      <c r="S638" s="4">
        <f>VLOOKUP([1]Initial_Data8!C679,[1]Ratings_Numbers!$A$1:$B$21,2,FALSE)</f>
        <v>5</v>
      </c>
      <c r="T638" s="4">
        <v>5</v>
      </c>
      <c r="U638" s="4">
        <f t="shared" si="8"/>
        <v>0</v>
      </c>
      <c r="V638" s="7">
        <v>156941.88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116</v>
      </c>
      <c r="C639" s="5" t="s">
        <v>31</v>
      </c>
      <c r="D639" s="2">
        <v>41333</v>
      </c>
      <c r="E639" s="2">
        <v>-0.79</v>
      </c>
      <c r="F639" s="2">
        <v>1.38</v>
      </c>
      <c r="G639" s="2">
        <v>-0.96</v>
      </c>
      <c r="H639" s="2">
        <v>19.8</v>
      </c>
      <c r="I639" s="2">
        <v>19.23</v>
      </c>
      <c r="J639" s="2">
        <v>16.260000000000002</v>
      </c>
      <c r="K639" s="2">
        <v>205</v>
      </c>
      <c r="L639" s="2">
        <v>54.56</v>
      </c>
      <c r="M639" s="2">
        <v>42.25</v>
      </c>
      <c r="N639" s="2">
        <v>29.12</v>
      </c>
      <c r="O639" s="2">
        <v>23.29</v>
      </c>
      <c r="P639" s="2">
        <v>45.11</v>
      </c>
      <c r="Q639" s="2">
        <v>31.08</v>
      </c>
      <c r="R639" s="2">
        <v>24.86</v>
      </c>
      <c r="S639" s="4">
        <f>VLOOKUP([1]Initial_Data8!C680,[1]Ratings_Numbers!$A$1:$B$21,2,FALSE)</f>
        <v>5</v>
      </c>
      <c r="T639" s="4">
        <v>5</v>
      </c>
      <c r="U639" s="4">
        <f t="shared" si="8"/>
        <v>0</v>
      </c>
      <c r="V639" s="7">
        <v>145568.34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92</v>
      </c>
      <c r="C640" s="5" t="s">
        <v>31</v>
      </c>
      <c r="D640" s="2">
        <v>41425</v>
      </c>
      <c r="E640" s="2">
        <v>-0.78</v>
      </c>
      <c r="F640" s="2">
        <v>1.26</v>
      </c>
      <c r="G640" s="2">
        <v>-0.93</v>
      </c>
      <c r="H640" s="2">
        <v>27.34</v>
      </c>
      <c r="I640" s="2">
        <v>26.47</v>
      </c>
      <c r="J640" s="2">
        <v>23.81</v>
      </c>
      <c r="K640" s="2">
        <v>210</v>
      </c>
      <c r="L640" s="2">
        <v>54.57</v>
      </c>
      <c r="M640" s="2">
        <v>40.97</v>
      </c>
      <c r="N640" s="2">
        <v>29.06</v>
      </c>
      <c r="O640" s="2">
        <v>22.61</v>
      </c>
      <c r="P640" s="2">
        <v>40.97</v>
      </c>
      <c r="Q640" s="2">
        <v>29.06</v>
      </c>
      <c r="R640" s="2">
        <v>22.61</v>
      </c>
      <c r="S640" s="4">
        <f>VLOOKUP([1]Initial_Data8!C681,[1]Ratings_Numbers!$A$1:$B$21,2,FALSE)</f>
        <v>5</v>
      </c>
      <c r="T640" s="4">
        <v>5</v>
      </c>
      <c r="U640" s="4">
        <f t="shared" si="8"/>
        <v>0</v>
      </c>
      <c r="V640" s="7">
        <v>159016.74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93</v>
      </c>
      <c r="C641" s="5" t="s">
        <v>31</v>
      </c>
      <c r="D641" s="2">
        <v>41517</v>
      </c>
      <c r="E641" s="2">
        <v>-0.85</v>
      </c>
      <c r="F641" s="2">
        <v>1.64</v>
      </c>
      <c r="G641" s="2">
        <v>-1.02</v>
      </c>
      <c r="H641" s="2">
        <v>16.670000000000002</v>
      </c>
      <c r="I641" s="2">
        <v>15.97</v>
      </c>
      <c r="J641" s="2">
        <v>13.24</v>
      </c>
      <c r="K641" s="2">
        <v>217</v>
      </c>
      <c r="L641" s="2">
        <v>50.39</v>
      </c>
      <c r="M641" s="2">
        <v>51.32</v>
      </c>
      <c r="N641" s="2">
        <v>33.15</v>
      </c>
      <c r="O641" s="2">
        <v>26.13</v>
      </c>
      <c r="P641" s="2">
        <v>54.81</v>
      </c>
      <c r="Q641" s="2">
        <v>35.4</v>
      </c>
      <c r="R641" s="2">
        <v>27.9</v>
      </c>
      <c r="S641" s="4">
        <f>VLOOKUP([1]Initial_Data8!C682,[1]Ratings_Numbers!$A$1:$B$21,2,FALSE)</f>
        <v>5</v>
      </c>
      <c r="T641" s="4">
        <v>5</v>
      </c>
      <c r="U641" s="4">
        <f t="shared" si="8"/>
        <v>0</v>
      </c>
      <c r="V641" s="7">
        <v>175330.13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94</v>
      </c>
      <c r="C642" s="5" t="s">
        <v>31</v>
      </c>
      <c r="D642" s="2">
        <v>41608</v>
      </c>
      <c r="E642" s="2">
        <v>-0.73</v>
      </c>
      <c r="F642" s="2">
        <v>1.65</v>
      </c>
      <c r="G642" s="2">
        <v>-0.88</v>
      </c>
      <c r="H642" s="2">
        <v>18</v>
      </c>
      <c r="I642" s="2">
        <v>17.45</v>
      </c>
      <c r="J642" s="2">
        <v>14.83</v>
      </c>
      <c r="K642" s="2">
        <v>230</v>
      </c>
      <c r="L642" s="2">
        <v>51.11</v>
      </c>
      <c r="M642" s="2">
        <v>51.38</v>
      </c>
      <c r="N642" s="2">
        <v>33.18</v>
      </c>
      <c r="O642" s="2">
        <v>26.56</v>
      </c>
      <c r="P642" s="2">
        <v>54.84</v>
      </c>
      <c r="Q642" s="2">
        <v>35.42</v>
      </c>
      <c r="R642" s="2">
        <v>28.35</v>
      </c>
      <c r="S642" s="4">
        <f>VLOOKUP([1]Initial_Data8!C683,[1]Ratings_Numbers!$A$1:$B$21,2,FALSE)</f>
        <v>5</v>
      </c>
      <c r="T642" s="4">
        <v>5</v>
      </c>
      <c r="U642" s="4">
        <f t="shared" si="8"/>
        <v>0</v>
      </c>
      <c r="V642" s="7">
        <v>187577.28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95</v>
      </c>
      <c r="C643" s="5" t="s">
        <v>31</v>
      </c>
      <c r="D643" s="2">
        <v>41698</v>
      </c>
      <c r="E643" s="2">
        <v>-0.73</v>
      </c>
      <c r="F643" s="2">
        <v>1.63</v>
      </c>
      <c r="G643" s="2">
        <v>-0.88</v>
      </c>
      <c r="H643" s="2">
        <v>18.760000000000002</v>
      </c>
      <c r="I643" s="2">
        <v>18.11</v>
      </c>
      <c r="J643" s="2">
        <v>15.64</v>
      </c>
      <c r="K643" s="2">
        <v>228</v>
      </c>
      <c r="L643" s="2">
        <v>51.65</v>
      </c>
      <c r="M643" s="2">
        <v>50.13</v>
      </c>
      <c r="N643" s="2">
        <v>32.659999999999997</v>
      </c>
      <c r="O643" s="2">
        <v>26.2</v>
      </c>
      <c r="P643" s="2">
        <v>53.48</v>
      </c>
      <c r="Q643" s="2">
        <v>34.85</v>
      </c>
      <c r="R643" s="2">
        <v>27.95</v>
      </c>
      <c r="S643" s="4">
        <f>VLOOKUP([1]Initial_Data8!C684,[1]Ratings_Numbers!$A$1:$B$21,2,FALSE)</f>
        <v>5</v>
      </c>
      <c r="T643" s="4">
        <v>5</v>
      </c>
      <c r="U643" s="4">
        <f t="shared" si="8"/>
        <v>0</v>
      </c>
      <c r="V643" s="7">
        <v>184310.14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96</v>
      </c>
      <c r="C644" s="5" t="s">
        <v>31</v>
      </c>
      <c r="D644" s="2">
        <v>41790</v>
      </c>
      <c r="E644" s="2">
        <v>-0.83</v>
      </c>
      <c r="F644" s="2">
        <v>1.63</v>
      </c>
      <c r="G644" s="2">
        <v>-1</v>
      </c>
      <c r="H644" s="2">
        <v>23.57</v>
      </c>
      <c r="I644" s="2">
        <v>22.92</v>
      </c>
      <c r="J644" s="2">
        <v>20.54</v>
      </c>
      <c r="K644" s="2">
        <v>239</v>
      </c>
      <c r="L644" s="2">
        <v>51.93</v>
      </c>
      <c r="M644" s="2">
        <v>47.61</v>
      </c>
      <c r="N644" s="2">
        <v>31.57</v>
      </c>
      <c r="O644" s="2">
        <v>25.02</v>
      </c>
      <c r="P644" s="2">
        <v>50.79</v>
      </c>
      <c r="Q644" s="2">
        <v>33.68</v>
      </c>
      <c r="R644" s="2">
        <v>26.7</v>
      </c>
      <c r="S644" s="4">
        <f>VLOOKUP([1]Initial_Data8!C685,[1]Ratings_Numbers!$A$1:$B$21,2,FALSE)</f>
        <v>5</v>
      </c>
      <c r="T644" s="4">
        <v>5</v>
      </c>
      <c r="U644" s="4">
        <f t="shared" si="8"/>
        <v>0</v>
      </c>
      <c r="V644" s="7">
        <v>186519.18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97</v>
      </c>
      <c r="C645" s="5" t="s">
        <v>31</v>
      </c>
      <c r="D645" s="2">
        <v>41882</v>
      </c>
      <c r="E645" s="2">
        <v>-1.08</v>
      </c>
      <c r="F645" s="2">
        <v>2.19</v>
      </c>
      <c r="G645" s="2">
        <v>-1.28</v>
      </c>
      <c r="H645" s="2">
        <v>14.06</v>
      </c>
      <c r="I645" s="2">
        <v>13.29</v>
      </c>
      <c r="J645" s="2">
        <v>11.35</v>
      </c>
      <c r="K645" s="2">
        <v>261</v>
      </c>
      <c r="L645" s="2">
        <v>47.48</v>
      </c>
      <c r="M645" s="2">
        <v>67.95</v>
      </c>
      <c r="N645" s="2">
        <v>40.46</v>
      </c>
      <c r="O645" s="2">
        <v>32.659999999999997</v>
      </c>
      <c r="P645" s="2">
        <v>67.95</v>
      </c>
      <c r="Q645" s="2">
        <v>40.46</v>
      </c>
      <c r="R645" s="2">
        <v>32.659999999999997</v>
      </c>
      <c r="S645" s="4">
        <f>VLOOKUP([1]Initial_Data8!C686,[1]Ratings_Numbers!$A$1:$B$21,2,FALSE)</f>
        <v>5</v>
      </c>
      <c r="T645" s="4">
        <v>5</v>
      </c>
      <c r="U645" s="4">
        <f t="shared" si="8"/>
        <v>0</v>
      </c>
      <c r="V645" s="7">
        <v>191624.86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98</v>
      </c>
      <c r="C646" s="5" t="s">
        <v>31</v>
      </c>
      <c r="D646" s="2">
        <v>41973</v>
      </c>
      <c r="E646" s="2">
        <v>-0.69</v>
      </c>
      <c r="F646" s="2">
        <v>2.17</v>
      </c>
      <c r="G646" s="2">
        <v>-0.82</v>
      </c>
      <c r="H646" s="2">
        <v>15.16</v>
      </c>
      <c r="I646" s="2">
        <v>14.36</v>
      </c>
      <c r="J646" s="2">
        <v>12.56</v>
      </c>
      <c r="K646" s="2">
        <v>282</v>
      </c>
      <c r="L646" s="2">
        <v>48.36</v>
      </c>
      <c r="M646" s="2">
        <v>67.67</v>
      </c>
      <c r="N646" s="2">
        <v>40.36</v>
      </c>
      <c r="O646" s="2">
        <v>33.020000000000003</v>
      </c>
      <c r="P646" s="2">
        <v>67.67</v>
      </c>
      <c r="Q646" s="2">
        <v>40.36</v>
      </c>
      <c r="R646" s="2">
        <v>33.020000000000003</v>
      </c>
      <c r="S646" s="4">
        <f>VLOOKUP([1]Initial_Data8!C687,[1]Ratings_Numbers!$A$1:$B$21,2,FALSE)</f>
        <v>5</v>
      </c>
      <c r="T646" s="4">
        <v>5</v>
      </c>
      <c r="U646" s="4">
        <f t="shared" si="8"/>
        <v>0</v>
      </c>
      <c r="V646" s="7">
        <v>188877.07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99</v>
      </c>
      <c r="C647" s="5" t="s">
        <v>31</v>
      </c>
      <c r="D647" s="2">
        <v>42063</v>
      </c>
      <c r="E647" s="2">
        <v>-0.65</v>
      </c>
      <c r="F647" s="2">
        <v>2.1800000000000002</v>
      </c>
      <c r="G647" s="2">
        <v>-0.78</v>
      </c>
      <c r="H647" s="2">
        <v>14.97</v>
      </c>
      <c r="I647" s="2">
        <v>13.62</v>
      </c>
      <c r="J647" s="2">
        <v>12.39</v>
      </c>
      <c r="K647" s="2">
        <v>273</v>
      </c>
      <c r="L647" s="2">
        <v>48.67</v>
      </c>
      <c r="M647" s="2">
        <v>62.35</v>
      </c>
      <c r="N647" s="2">
        <v>37.450000000000003</v>
      </c>
      <c r="O647" s="2">
        <v>30.62</v>
      </c>
      <c r="P647" s="2">
        <v>66.47</v>
      </c>
      <c r="Q647" s="2">
        <v>39.93</v>
      </c>
      <c r="R647" s="2">
        <v>32.64</v>
      </c>
      <c r="S647" s="4">
        <f>VLOOKUP([1]Initial_Data8!C688,[1]Ratings_Numbers!$A$1:$B$21,2,FALSE)</f>
        <v>5</v>
      </c>
      <c r="T647" s="4">
        <v>5</v>
      </c>
      <c r="U647" s="4">
        <f t="shared" si="8"/>
        <v>0</v>
      </c>
      <c r="V647" s="7">
        <v>158819.38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100</v>
      </c>
      <c r="C648" s="5" t="s">
        <v>31</v>
      </c>
      <c r="D648" s="2">
        <v>42155</v>
      </c>
      <c r="E648" s="2">
        <v>-0.74</v>
      </c>
      <c r="F648" s="2">
        <v>3.03</v>
      </c>
      <c r="G648" s="2">
        <v>-0.89</v>
      </c>
      <c r="H648" s="2">
        <v>14.46</v>
      </c>
      <c r="I648" s="2">
        <v>12.62</v>
      </c>
      <c r="J648" s="2">
        <v>12.25</v>
      </c>
      <c r="K648" s="2">
        <v>325</v>
      </c>
      <c r="L648" s="2">
        <v>43.88</v>
      </c>
      <c r="M648" s="2">
        <v>81.39</v>
      </c>
      <c r="N648" s="2">
        <v>43.88</v>
      </c>
      <c r="O648" s="2">
        <v>36.03</v>
      </c>
      <c r="P648" s="2">
        <v>85.46</v>
      </c>
      <c r="Q648" s="2">
        <v>46.08</v>
      </c>
      <c r="R648" s="2">
        <v>37.83</v>
      </c>
      <c r="S648" s="4">
        <f>VLOOKUP([1]Initial_Data8!C689,[1]Ratings_Numbers!$A$1:$B$21,2,FALSE)</f>
        <v>5</v>
      </c>
      <c r="T648" s="4">
        <v>5</v>
      </c>
      <c r="U648" s="4">
        <f t="shared" si="8"/>
        <v>0</v>
      </c>
      <c r="V648" s="7">
        <v>163985.76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101</v>
      </c>
      <c r="C649" s="5" t="s">
        <v>31</v>
      </c>
      <c r="D649" s="2">
        <v>42247</v>
      </c>
      <c r="E649" s="2">
        <v>-0.85</v>
      </c>
      <c r="F649" s="2">
        <v>3.1</v>
      </c>
      <c r="G649" s="2">
        <v>-1.02</v>
      </c>
      <c r="H649" s="2">
        <v>8.89</v>
      </c>
      <c r="I649" s="2">
        <v>7.7</v>
      </c>
      <c r="J649" s="2">
        <v>7.1</v>
      </c>
      <c r="K649" s="2">
        <v>374</v>
      </c>
      <c r="L649" s="2">
        <v>42.93</v>
      </c>
      <c r="M649" s="2">
        <v>84.25</v>
      </c>
      <c r="N649" s="2">
        <v>44.7</v>
      </c>
      <c r="O649" s="2">
        <v>36.51</v>
      </c>
      <c r="P649" s="2">
        <v>88.46</v>
      </c>
      <c r="Q649" s="2">
        <v>46.94</v>
      </c>
      <c r="R649" s="2">
        <v>38.33</v>
      </c>
      <c r="S649" s="4">
        <f>VLOOKUP([1]Initial_Data8!C690,[1]Ratings_Numbers!$A$1:$B$21,2,FALSE)</f>
        <v>5</v>
      </c>
      <c r="T649" s="4">
        <v>5</v>
      </c>
      <c r="U649" s="4">
        <f t="shared" si="8"/>
        <v>0</v>
      </c>
      <c r="V649" s="7">
        <v>152857.68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102</v>
      </c>
      <c r="C650" s="5" t="s">
        <v>31</v>
      </c>
      <c r="D650" s="2">
        <v>42338</v>
      </c>
      <c r="E650" s="2">
        <v>-0.66</v>
      </c>
      <c r="F650" s="2">
        <v>3.23</v>
      </c>
      <c r="G650" s="2">
        <v>-0.8</v>
      </c>
      <c r="H650" s="2">
        <v>9.67</v>
      </c>
      <c r="I650" s="2">
        <v>9.15</v>
      </c>
      <c r="J650" s="2">
        <v>7.96</v>
      </c>
      <c r="K650" s="2">
        <v>371</v>
      </c>
      <c r="L650" s="2">
        <v>43.13</v>
      </c>
      <c r="M650" s="2">
        <v>86.2</v>
      </c>
      <c r="N650" s="2">
        <v>45.25</v>
      </c>
      <c r="O650" s="2">
        <v>37.51</v>
      </c>
      <c r="P650" s="2">
        <v>90.52</v>
      </c>
      <c r="Q650" s="2">
        <v>47.51</v>
      </c>
      <c r="R650" s="2">
        <v>39.39</v>
      </c>
      <c r="S650" s="4">
        <f>VLOOKUP([1]Initial_Data8!C691,[1]Ratings_Numbers!$A$1:$B$21,2,FALSE)</f>
        <v>5</v>
      </c>
      <c r="T650" s="4">
        <v>5</v>
      </c>
      <c r="U650" s="4">
        <f t="shared" si="8"/>
        <v>0</v>
      </c>
      <c r="V650" s="7">
        <v>166066.20000000001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149</v>
      </c>
      <c r="B651" s="5" t="s">
        <v>65</v>
      </c>
      <c r="C651" s="5" t="s">
        <v>31</v>
      </c>
      <c r="D651" s="2">
        <v>37463</v>
      </c>
      <c r="E651" s="2">
        <v>0.62</v>
      </c>
      <c r="F651" s="2">
        <v>1.1200000000000001</v>
      </c>
      <c r="G651" s="2">
        <v>0.72</v>
      </c>
      <c r="H651" s="2">
        <v>48.72</v>
      </c>
      <c r="I651" s="2">
        <v>42.21</v>
      </c>
      <c r="J651" s="2">
        <v>41.73</v>
      </c>
      <c r="K651" s="2">
        <v>14</v>
      </c>
      <c r="L651" s="2">
        <v>60.15</v>
      </c>
      <c r="M651" s="2">
        <v>0.14000000000000001</v>
      </c>
      <c r="N651" s="2">
        <v>0.1</v>
      </c>
      <c r="O651" s="2">
        <v>0.09</v>
      </c>
      <c r="P651" s="2">
        <v>37.409999999999997</v>
      </c>
      <c r="Q651" s="2">
        <v>27.23</v>
      </c>
      <c r="R651" s="2">
        <v>22.5</v>
      </c>
      <c r="S651" s="4">
        <f>VLOOKUP([1]Initial_Data8!C694,[1]Ratings_Numbers!$A$1:$B$21,2,FALSE)</f>
        <v>5</v>
      </c>
      <c r="T651" s="4">
        <v>5</v>
      </c>
      <c r="U651" s="4">
        <v>0</v>
      </c>
      <c r="V651" s="7">
        <v>58567.643700000001</v>
      </c>
      <c r="W651" s="3" t="s">
        <v>129</v>
      </c>
      <c r="X651" s="4"/>
      <c r="Y651" s="4"/>
      <c r="Z651" s="4"/>
      <c r="AA651" s="4"/>
    </row>
    <row r="652" spans="1:27" ht="28.5" customHeight="1" thickBot="1" x14ac:dyDescent="0.4">
      <c r="A652" s="5" t="s">
        <v>149</v>
      </c>
      <c r="B652" s="5" t="s">
        <v>66</v>
      </c>
      <c r="C652" s="5" t="s">
        <v>31</v>
      </c>
      <c r="D652" s="2">
        <v>37554</v>
      </c>
      <c r="E652" s="2">
        <v>0.49</v>
      </c>
      <c r="F652" s="2">
        <v>1.01</v>
      </c>
      <c r="G652" s="2">
        <v>0.56999999999999995</v>
      </c>
      <c r="H652" s="2">
        <v>92.6</v>
      </c>
      <c r="I652" s="2">
        <v>83.7</v>
      </c>
      <c r="J652" s="2">
        <v>79.78</v>
      </c>
      <c r="K652" s="2">
        <v>8</v>
      </c>
      <c r="L652" s="2">
        <v>62.72</v>
      </c>
      <c r="M652" s="2">
        <v>27.62</v>
      </c>
      <c r="N652" s="2">
        <v>20.72</v>
      </c>
      <c r="O652" s="2">
        <v>17.32</v>
      </c>
      <c r="P652" s="2">
        <v>33.26</v>
      </c>
      <c r="Q652" s="2">
        <v>24.96</v>
      </c>
      <c r="R652" s="2">
        <v>20.86</v>
      </c>
      <c r="S652" s="4">
        <f>VLOOKUP([1]Initial_Data8!C695,[1]Ratings_Numbers!$A$1:$B$21,2,FALSE)</f>
        <v>5</v>
      </c>
      <c r="T652" s="4">
        <v>5</v>
      </c>
      <c r="U652" s="4">
        <f t="shared" ref="U652:U702" si="9">S652-S651</f>
        <v>0</v>
      </c>
      <c r="V652" s="7">
        <v>61613.938999999998</v>
      </c>
      <c r="W652" s="3" t="s">
        <v>129</v>
      </c>
      <c r="X652" s="4"/>
      <c r="Y652" s="4"/>
      <c r="Z652" s="4"/>
      <c r="AA652" s="4"/>
    </row>
    <row r="653" spans="1:27" ht="28.5" customHeight="1" thickBot="1" x14ac:dyDescent="0.4">
      <c r="A653" s="5" t="s">
        <v>149</v>
      </c>
      <c r="B653" s="5" t="s">
        <v>67</v>
      </c>
      <c r="C653" s="5" t="s">
        <v>31</v>
      </c>
      <c r="D653" s="2">
        <v>37645</v>
      </c>
      <c r="E653" s="2">
        <v>0.31</v>
      </c>
      <c r="F653" s="2">
        <v>0.96</v>
      </c>
      <c r="G653" s="2">
        <v>0.37</v>
      </c>
      <c r="H653" s="2">
        <v>59.52</v>
      </c>
      <c r="I653" s="2">
        <v>51.13</v>
      </c>
      <c r="J653" s="2">
        <v>51.38</v>
      </c>
      <c r="K653" s="2">
        <v>12.9</v>
      </c>
      <c r="L653" s="2">
        <v>63.57</v>
      </c>
      <c r="M653" s="2">
        <v>26.2</v>
      </c>
      <c r="N653" s="2">
        <v>19.89</v>
      </c>
      <c r="O653" s="2">
        <v>16.649999999999999</v>
      </c>
      <c r="P653" s="2">
        <v>31.74</v>
      </c>
      <c r="Q653" s="2">
        <v>24.09</v>
      </c>
      <c r="R653" s="2">
        <v>20.18</v>
      </c>
      <c r="S653" s="4">
        <f>VLOOKUP([1]Initial_Data8!C696,[1]Ratings_Numbers!$A$1:$B$21,2,FALSE)</f>
        <v>5</v>
      </c>
      <c r="T653" s="4">
        <v>5</v>
      </c>
      <c r="U653" s="4">
        <f t="shared" si="9"/>
        <v>0</v>
      </c>
      <c r="V653" s="7">
        <v>56155.0196</v>
      </c>
      <c r="W653" s="3" t="s">
        <v>129</v>
      </c>
      <c r="X653" s="4"/>
      <c r="Y653" s="4"/>
      <c r="Z653" s="4"/>
      <c r="AA653" s="4"/>
    </row>
    <row r="654" spans="1:27" ht="28.5" customHeight="1" thickBot="1" x14ac:dyDescent="0.4">
      <c r="A654" s="5" t="s">
        <v>149</v>
      </c>
      <c r="B654" s="5" t="s">
        <v>68</v>
      </c>
      <c r="C654" s="5" t="s">
        <v>31</v>
      </c>
      <c r="D654" s="2">
        <v>37736</v>
      </c>
      <c r="E654" s="2">
        <v>0.23</v>
      </c>
      <c r="F654" s="2">
        <v>0.83</v>
      </c>
      <c r="G654" s="2">
        <v>0.27</v>
      </c>
      <c r="H654" s="2">
        <v>76.67</v>
      </c>
      <c r="I654" s="2">
        <v>67.73</v>
      </c>
      <c r="J654" s="2">
        <v>62.47</v>
      </c>
      <c r="K654" s="2">
        <v>12.3</v>
      </c>
      <c r="L654" s="2">
        <v>64.17</v>
      </c>
      <c r="M654" s="2">
        <v>22.93</v>
      </c>
      <c r="N654" s="2">
        <v>17.940000000000001</v>
      </c>
      <c r="O654" s="2">
        <v>14.72</v>
      </c>
      <c r="P654" s="2">
        <v>27.81</v>
      </c>
      <c r="Q654" s="2">
        <v>21.76</v>
      </c>
      <c r="R654" s="2">
        <v>17.84</v>
      </c>
      <c r="S654" s="4">
        <f>VLOOKUP([1]Initial_Data8!C697,[1]Ratings_Numbers!$A$1:$B$21,2,FALSE)</f>
        <v>5</v>
      </c>
      <c r="T654" s="4">
        <v>5</v>
      </c>
      <c r="U654" s="4">
        <f t="shared" si="9"/>
        <v>0</v>
      </c>
      <c r="V654" s="7">
        <v>58852.4084</v>
      </c>
      <c r="W654" s="3" t="s">
        <v>129</v>
      </c>
      <c r="X654" s="4"/>
      <c r="Y654" s="4"/>
      <c r="Z654" s="4"/>
      <c r="AA654" s="4"/>
    </row>
    <row r="655" spans="1:27" ht="28.5" customHeight="1" thickBot="1" x14ac:dyDescent="0.4">
      <c r="A655" s="5" t="s">
        <v>149</v>
      </c>
      <c r="B655" s="5" t="s">
        <v>69</v>
      </c>
      <c r="C655" s="5" t="s">
        <v>31</v>
      </c>
      <c r="D655" s="2">
        <v>37827</v>
      </c>
      <c r="E655" s="2">
        <v>0.34</v>
      </c>
      <c r="F655" s="2">
        <v>0.86</v>
      </c>
      <c r="G655" s="2">
        <v>0.4</v>
      </c>
      <c r="H655" s="2">
        <v>72.150000000000006</v>
      </c>
      <c r="I655" s="2">
        <v>65.790000000000006</v>
      </c>
      <c r="J655" s="2">
        <v>63.25</v>
      </c>
      <c r="K655" s="2">
        <v>11.2</v>
      </c>
      <c r="L655" s="2">
        <v>64.760000000000005</v>
      </c>
      <c r="M655" s="2">
        <v>24.21</v>
      </c>
      <c r="N655" s="2">
        <v>18.739999999999998</v>
      </c>
      <c r="O655" s="2">
        <v>15.68</v>
      </c>
      <c r="P655" s="2">
        <v>29.21</v>
      </c>
      <c r="Q655" s="2">
        <v>22.61</v>
      </c>
      <c r="R655" s="2">
        <v>18.91</v>
      </c>
      <c r="S655" s="4">
        <f>VLOOKUP([1]Initial_Data8!C698,[1]Ratings_Numbers!$A$1:$B$21,2,FALSE)</f>
        <v>5</v>
      </c>
      <c r="T655" s="4">
        <v>5</v>
      </c>
      <c r="U655" s="4">
        <f t="shared" si="9"/>
        <v>0</v>
      </c>
      <c r="V655" s="7">
        <v>61029.349600000001</v>
      </c>
      <c r="W655" s="3" t="s">
        <v>129</v>
      </c>
      <c r="X655" s="4"/>
      <c r="Y655" s="4"/>
      <c r="Z655" s="4"/>
      <c r="AA655" s="4"/>
    </row>
    <row r="656" spans="1:27" ht="28.5" customHeight="1" thickBot="1" x14ac:dyDescent="0.4">
      <c r="A656" s="5" t="s">
        <v>149</v>
      </c>
      <c r="B656" s="5" t="s">
        <v>70</v>
      </c>
      <c r="C656" s="5" t="s">
        <v>31</v>
      </c>
      <c r="D656" s="2">
        <v>37918</v>
      </c>
      <c r="E656" s="2">
        <v>0.38</v>
      </c>
      <c r="F656" s="2">
        <v>0.85</v>
      </c>
      <c r="G656" s="2">
        <v>0.44</v>
      </c>
      <c r="H656" s="2">
        <v>64.39</v>
      </c>
      <c r="I656" s="2">
        <v>56.93</v>
      </c>
      <c r="J656" s="2">
        <v>55.71</v>
      </c>
      <c r="K656" s="2">
        <v>13.5</v>
      </c>
      <c r="L656" s="2">
        <v>64.349999999999994</v>
      </c>
      <c r="M656" s="2">
        <v>0.03</v>
      </c>
      <c r="N656" s="2">
        <v>0.02</v>
      </c>
      <c r="O656" s="2">
        <v>0.02</v>
      </c>
      <c r="P656" s="2">
        <v>29.71</v>
      </c>
      <c r="Q656" s="2">
        <v>22.9</v>
      </c>
      <c r="R656" s="2">
        <v>19.12</v>
      </c>
      <c r="S656" s="4">
        <f>VLOOKUP([1]Initial_Data8!C699,[1]Ratings_Numbers!$A$1:$B$21,2,FALSE)</f>
        <v>5</v>
      </c>
      <c r="T656" s="4">
        <v>5</v>
      </c>
      <c r="U656" s="4">
        <f t="shared" si="9"/>
        <v>0</v>
      </c>
      <c r="V656" s="7">
        <v>60114.608999999997</v>
      </c>
      <c r="W656" s="3" t="s">
        <v>129</v>
      </c>
      <c r="X656" s="4"/>
      <c r="Y656" s="4"/>
      <c r="Z656" s="4"/>
      <c r="AA656" s="4"/>
    </row>
    <row r="657" spans="1:27" ht="28.5" customHeight="1" thickBot="1" x14ac:dyDescent="0.4">
      <c r="A657" s="5" t="s">
        <v>149</v>
      </c>
      <c r="B657" s="5" t="s">
        <v>71</v>
      </c>
      <c r="C657" s="5" t="s">
        <v>31</v>
      </c>
      <c r="D657" s="2">
        <v>38009</v>
      </c>
      <c r="E657" s="2">
        <v>0.28999999999999998</v>
      </c>
      <c r="F657" s="2">
        <v>0.83</v>
      </c>
      <c r="G657" s="2">
        <v>0.34</v>
      </c>
      <c r="H657" s="2">
        <v>59.92</v>
      </c>
      <c r="I657" s="2">
        <v>52.06</v>
      </c>
      <c r="J657" s="2">
        <v>51.88</v>
      </c>
      <c r="K657" s="2">
        <v>14.4</v>
      </c>
      <c r="L657" s="2">
        <v>64.650000000000006</v>
      </c>
      <c r="M657" s="2">
        <v>0.02</v>
      </c>
      <c r="N657" s="2">
        <v>0.02</v>
      </c>
      <c r="O657" s="2">
        <v>0.02</v>
      </c>
      <c r="P657" s="2">
        <v>28.38</v>
      </c>
      <c r="Q657" s="2">
        <v>22.11</v>
      </c>
      <c r="R657" s="2">
        <v>18.350000000000001</v>
      </c>
      <c r="S657" s="4">
        <f>VLOOKUP([1]Initial_Data8!C700,[1]Ratings_Numbers!$A$1:$B$21,2,FALSE)</f>
        <v>5</v>
      </c>
      <c r="T657" s="4">
        <v>5</v>
      </c>
      <c r="U657" s="4">
        <f t="shared" si="9"/>
        <v>0</v>
      </c>
      <c r="V657" s="7">
        <v>61777.6777</v>
      </c>
      <c r="W657" s="3" t="s">
        <v>129</v>
      </c>
      <c r="X657" s="4"/>
      <c r="Y657" s="4"/>
      <c r="Z657" s="4"/>
      <c r="AA657" s="4"/>
    </row>
    <row r="658" spans="1:27" ht="28.5" customHeight="1" thickBot="1" x14ac:dyDescent="0.4">
      <c r="A658" s="5" t="s">
        <v>149</v>
      </c>
      <c r="B658" s="5" t="s">
        <v>72</v>
      </c>
      <c r="C658" s="5" t="s">
        <v>31</v>
      </c>
      <c r="D658" s="2">
        <v>38107</v>
      </c>
      <c r="E658" s="2">
        <v>0.12</v>
      </c>
      <c r="F658" s="2">
        <v>0.75</v>
      </c>
      <c r="G658" s="2">
        <v>0.14000000000000001</v>
      </c>
      <c r="H658" s="2">
        <v>61.03</v>
      </c>
      <c r="I658" s="2">
        <v>53.01</v>
      </c>
      <c r="J658" s="2">
        <v>54.71</v>
      </c>
      <c r="K658" s="2">
        <v>17.399999999999999</v>
      </c>
      <c r="L658" s="2">
        <v>64.33</v>
      </c>
      <c r="M658" s="2">
        <v>0.01</v>
      </c>
      <c r="N658" s="2">
        <v>0.01</v>
      </c>
      <c r="O658" s="2">
        <v>0.01</v>
      </c>
      <c r="P658" s="2">
        <v>25.99</v>
      </c>
      <c r="Q658" s="2">
        <v>20.63</v>
      </c>
      <c r="R658" s="2">
        <v>16.72</v>
      </c>
      <c r="S658" s="4">
        <f>VLOOKUP([1]Initial_Data8!C701,[1]Ratings_Numbers!$A$1:$B$21,2,FALSE)</f>
        <v>5</v>
      </c>
      <c r="T658" s="4">
        <v>5</v>
      </c>
      <c r="U658" s="4">
        <f t="shared" si="9"/>
        <v>0</v>
      </c>
      <c r="V658" s="7">
        <v>63415.184800000003</v>
      </c>
      <c r="W658" s="3" t="s">
        <v>129</v>
      </c>
      <c r="X658" s="4"/>
      <c r="Y658" s="4"/>
      <c r="Z658" s="4"/>
      <c r="AA658" s="4"/>
    </row>
    <row r="659" spans="1:27" ht="28.5" customHeight="1" thickBot="1" x14ac:dyDescent="0.4">
      <c r="A659" s="5" t="s">
        <v>149</v>
      </c>
      <c r="B659" s="5" t="s">
        <v>73</v>
      </c>
      <c r="C659" s="5" t="s">
        <v>31</v>
      </c>
      <c r="D659" s="2">
        <v>38198</v>
      </c>
      <c r="E659" s="2">
        <v>-0.02</v>
      </c>
      <c r="F659" s="2">
        <v>0.72</v>
      </c>
      <c r="G659" s="2">
        <v>-0.02</v>
      </c>
      <c r="H659" s="2">
        <v>71.94</v>
      </c>
      <c r="I659" s="2">
        <v>64.89</v>
      </c>
      <c r="J659" s="2">
        <v>63.21</v>
      </c>
      <c r="K659" s="2">
        <v>12.6</v>
      </c>
      <c r="L659" s="2">
        <v>64.900000000000006</v>
      </c>
      <c r="M659" s="2">
        <v>0.02</v>
      </c>
      <c r="N659" s="2">
        <v>0.01</v>
      </c>
      <c r="O659" s="2">
        <v>0.01</v>
      </c>
      <c r="P659" s="2">
        <v>24.88</v>
      </c>
      <c r="Q659" s="2">
        <v>19.93</v>
      </c>
      <c r="R659" s="2">
        <v>16.149999999999999</v>
      </c>
      <c r="S659" s="4">
        <f>VLOOKUP([1]Initial_Data8!C702,[1]Ratings_Numbers!$A$1:$B$21,2,FALSE)</f>
        <v>5</v>
      </c>
      <c r="T659" s="4">
        <v>5</v>
      </c>
      <c r="U659" s="4">
        <f t="shared" si="9"/>
        <v>0</v>
      </c>
      <c r="V659" s="7">
        <v>63776.835700000003</v>
      </c>
      <c r="W659" s="3" t="s">
        <v>129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122</v>
      </c>
      <c r="C660" s="5" t="s">
        <v>31</v>
      </c>
      <c r="D660" s="2">
        <v>38289</v>
      </c>
      <c r="E660" s="2">
        <v>-0.09</v>
      </c>
      <c r="F660" s="2">
        <v>0.73</v>
      </c>
      <c r="G660" s="2">
        <v>-0.11</v>
      </c>
      <c r="H660" s="2">
        <v>59.79</v>
      </c>
      <c r="I660" s="2">
        <v>52.31</v>
      </c>
      <c r="J660" s="2">
        <v>51.9</v>
      </c>
      <c r="K660" s="2">
        <v>14.4</v>
      </c>
      <c r="L660" s="2">
        <v>65.38</v>
      </c>
      <c r="M660" s="2">
        <v>19.899999999999999</v>
      </c>
      <c r="N660" s="2">
        <v>16.07</v>
      </c>
      <c r="O660" s="2">
        <v>13.01</v>
      </c>
      <c r="P660" s="2">
        <v>23.83</v>
      </c>
      <c r="Q660" s="2">
        <v>19.25</v>
      </c>
      <c r="R660" s="2">
        <v>15.58</v>
      </c>
      <c r="S660" s="4">
        <f>VLOOKUP([1]Initial_Data8!C703,[1]Ratings_Numbers!$A$1:$B$21,2,FALSE)</f>
        <v>5</v>
      </c>
      <c r="T660" s="4">
        <v>5</v>
      </c>
      <c r="U660" s="4">
        <f t="shared" si="9"/>
        <v>0</v>
      </c>
      <c r="V660" s="7">
        <v>65324.976799999997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123</v>
      </c>
      <c r="C661" s="5" t="s">
        <v>31</v>
      </c>
      <c r="D661" s="2">
        <v>38380</v>
      </c>
      <c r="E661" s="2">
        <v>-0.14000000000000001</v>
      </c>
      <c r="F661" s="2">
        <v>0.71</v>
      </c>
      <c r="G661" s="2">
        <v>-0.16</v>
      </c>
      <c r="H661" s="2">
        <v>38.200000000000003</v>
      </c>
      <c r="I661" s="2">
        <v>33.93</v>
      </c>
      <c r="J661" s="2">
        <v>33.72</v>
      </c>
      <c r="K661" s="2">
        <v>25.8</v>
      </c>
      <c r="L661" s="2">
        <v>65.19</v>
      </c>
      <c r="M661" s="2">
        <v>19.3</v>
      </c>
      <c r="N661" s="2">
        <v>15.65</v>
      </c>
      <c r="O661" s="2">
        <v>12.58</v>
      </c>
      <c r="P661" s="2">
        <v>23.34</v>
      </c>
      <c r="Q661" s="2">
        <v>18.93</v>
      </c>
      <c r="R661" s="2">
        <v>15.22</v>
      </c>
      <c r="S661" s="4">
        <f>VLOOKUP([1]Initial_Data8!C704,[1]Ratings_Numbers!$A$1:$B$21,2,FALSE)</f>
        <v>5</v>
      </c>
      <c r="T661" s="4">
        <v>5</v>
      </c>
      <c r="U661" s="4">
        <f t="shared" si="9"/>
        <v>0</v>
      </c>
      <c r="V661" s="7">
        <v>68692.920599999998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125</v>
      </c>
      <c r="C662" s="5" t="s">
        <v>31</v>
      </c>
      <c r="D662" s="2">
        <v>38562</v>
      </c>
      <c r="E662" s="2">
        <v>7.0000000000000007E-2</v>
      </c>
      <c r="F662" s="2">
        <v>1.01</v>
      </c>
      <c r="G662" s="2">
        <v>0.08</v>
      </c>
      <c r="H662" s="2">
        <v>47.6</v>
      </c>
      <c r="I662" s="2">
        <v>41.84</v>
      </c>
      <c r="J662" s="2">
        <v>41.64</v>
      </c>
      <c r="K662" s="2">
        <v>21.4</v>
      </c>
      <c r="L662" s="2">
        <v>62.54</v>
      </c>
      <c r="M662" s="2">
        <v>18.649999999999999</v>
      </c>
      <c r="N662" s="2">
        <v>14.08</v>
      </c>
      <c r="O662" s="2">
        <v>11.66</v>
      </c>
      <c r="P662" s="2">
        <v>32.44</v>
      </c>
      <c r="Q662" s="2">
        <v>24.49</v>
      </c>
      <c r="R662" s="2">
        <v>20.29</v>
      </c>
      <c r="S662" s="4">
        <f>VLOOKUP([1]Initial_Data8!C705,[1]Ratings_Numbers!$A$1:$B$21,2,FALSE)</f>
        <v>5</v>
      </c>
      <c r="T662" s="4">
        <v>5</v>
      </c>
      <c r="U662" s="4">
        <f t="shared" si="9"/>
        <v>0</v>
      </c>
      <c r="V662" s="7">
        <v>68799.659700000004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74</v>
      </c>
      <c r="C663" s="5" t="s">
        <v>31</v>
      </c>
      <c r="D663" s="2">
        <v>38653</v>
      </c>
      <c r="E663" s="2">
        <v>-0.08</v>
      </c>
      <c r="F663" s="2">
        <v>1.08</v>
      </c>
      <c r="G663" s="2">
        <v>-0.1</v>
      </c>
      <c r="H663" s="2">
        <v>36.380000000000003</v>
      </c>
      <c r="I663" s="2">
        <v>31.37</v>
      </c>
      <c r="J663" s="2">
        <v>31.41</v>
      </c>
      <c r="K663" s="2">
        <v>28.4</v>
      </c>
      <c r="L663" s="2">
        <v>62.66</v>
      </c>
      <c r="M663" s="2">
        <v>8.99</v>
      </c>
      <c r="N663" s="2">
        <v>6.69</v>
      </c>
      <c r="O663" s="2">
        <v>5.64</v>
      </c>
      <c r="P663" s="2">
        <v>34.46</v>
      </c>
      <c r="Q663" s="2">
        <v>25.63</v>
      </c>
      <c r="R663" s="2">
        <v>21.59</v>
      </c>
      <c r="S663" s="4">
        <f>VLOOKUP([1]Initial_Data8!C706,[1]Ratings_Numbers!$A$1:$B$21,2,FALSE)</f>
        <v>5</v>
      </c>
      <c r="T663" s="4">
        <v>5</v>
      </c>
      <c r="U663" s="4">
        <f t="shared" si="9"/>
        <v>0</v>
      </c>
      <c r="V663" s="7">
        <v>57900.483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75</v>
      </c>
      <c r="C664" s="5" t="s">
        <v>31</v>
      </c>
      <c r="D664" s="2">
        <v>38744</v>
      </c>
      <c r="E664" s="2">
        <v>-0.22</v>
      </c>
      <c r="F664" s="2">
        <v>1.1299999999999999</v>
      </c>
      <c r="G664" s="2">
        <v>-0.25</v>
      </c>
      <c r="H664" s="2">
        <v>32.26</v>
      </c>
      <c r="I664" s="2">
        <v>29.22</v>
      </c>
      <c r="J664" s="2">
        <v>27.92</v>
      </c>
      <c r="K664" s="2">
        <v>31.9</v>
      </c>
      <c r="L664" s="2">
        <v>64</v>
      </c>
      <c r="M664" s="2">
        <v>8.5399999999999991</v>
      </c>
      <c r="N664" s="2">
        <v>6.36</v>
      </c>
      <c r="O664" s="2">
        <v>5.47</v>
      </c>
      <c r="P664" s="2">
        <v>34.299999999999997</v>
      </c>
      <c r="Q664" s="2">
        <v>25.54</v>
      </c>
      <c r="R664" s="2">
        <v>21.95</v>
      </c>
      <c r="S664" s="4">
        <f>VLOOKUP([1]Initial_Data8!C707,[1]Ratings_Numbers!$A$1:$B$21,2,FALSE)</f>
        <v>5</v>
      </c>
      <c r="T664" s="4">
        <v>5</v>
      </c>
      <c r="U664" s="4">
        <f t="shared" si="9"/>
        <v>0</v>
      </c>
      <c r="V664" s="7">
        <v>58041.8321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76</v>
      </c>
      <c r="C665" s="5" t="s">
        <v>31</v>
      </c>
      <c r="D665" s="2">
        <v>38835</v>
      </c>
      <c r="E665" s="2">
        <v>0.43</v>
      </c>
      <c r="F665" s="2">
        <v>2.14</v>
      </c>
      <c r="G665" s="2">
        <v>0.49</v>
      </c>
      <c r="H665" s="2">
        <v>34.03</v>
      </c>
      <c r="I665" s="2">
        <v>29.68</v>
      </c>
      <c r="J665" s="2">
        <v>30.05</v>
      </c>
      <c r="K665" s="2">
        <v>34.299999999999997</v>
      </c>
      <c r="L665" s="2">
        <v>47.71</v>
      </c>
      <c r="M665" s="2">
        <v>58.47</v>
      </c>
      <c r="N665" s="2">
        <v>31.7</v>
      </c>
      <c r="O665" s="2">
        <v>27.9</v>
      </c>
      <c r="P665" s="2">
        <v>84.45</v>
      </c>
      <c r="Q665" s="2">
        <v>45.78</v>
      </c>
      <c r="R665" s="2">
        <v>40.29</v>
      </c>
      <c r="S665" s="4">
        <f>VLOOKUP([1]Initial_Data8!C708,[1]Ratings_Numbers!$A$1:$B$21,2,FALSE)</f>
        <v>5</v>
      </c>
      <c r="T665" s="4">
        <v>5</v>
      </c>
      <c r="U665" s="4">
        <f t="shared" si="9"/>
        <v>0</v>
      </c>
      <c r="V665" s="7">
        <v>56025.652499999997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77</v>
      </c>
      <c r="C666" s="5" t="s">
        <v>31</v>
      </c>
      <c r="D666" s="2">
        <v>38926</v>
      </c>
      <c r="E666" s="2">
        <v>0.46</v>
      </c>
      <c r="F666" s="2">
        <v>2.14</v>
      </c>
      <c r="G666" s="2">
        <v>0.53</v>
      </c>
      <c r="H666" s="2">
        <v>18.93</v>
      </c>
      <c r="I666" s="2">
        <v>16.45</v>
      </c>
      <c r="J666" s="2">
        <v>16.329999999999998</v>
      </c>
      <c r="K666" s="2">
        <v>54</v>
      </c>
      <c r="L666" s="2">
        <v>49.04</v>
      </c>
      <c r="M666" s="2">
        <v>55.43</v>
      </c>
      <c r="N666" s="2">
        <v>30.8</v>
      </c>
      <c r="O666" s="2">
        <v>27.18</v>
      </c>
      <c r="P666" s="2">
        <v>79.95</v>
      </c>
      <c r="Q666" s="2">
        <v>44.43</v>
      </c>
      <c r="R666" s="2">
        <v>39.21</v>
      </c>
      <c r="S666" s="4">
        <f>VLOOKUP([1]Initial_Data8!C709,[1]Ratings_Numbers!$A$1:$B$21,2,FALSE)</f>
        <v>5</v>
      </c>
      <c r="T666" s="4">
        <v>5</v>
      </c>
      <c r="U666" s="4">
        <f t="shared" si="9"/>
        <v>0</v>
      </c>
      <c r="V666" s="7">
        <v>61194.112399999998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78</v>
      </c>
      <c r="C667" s="5" t="s">
        <v>31</v>
      </c>
      <c r="D667" s="2">
        <v>39017</v>
      </c>
      <c r="E667" s="2">
        <v>0.59</v>
      </c>
      <c r="F667" s="2">
        <v>1.64</v>
      </c>
      <c r="G667" s="2">
        <v>0.67</v>
      </c>
      <c r="H667" s="2">
        <v>18.61</v>
      </c>
      <c r="I667" s="2">
        <v>16.260000000000002</v>
      </c>
      <c r="J667" s="2">
        <v>16.21</v>
      </c>
      <c r="K667" s="2">
        <v>57</v>
      </c>
      <c r="L667" s="2">
        <v>54.39</v>
      </c>
      <c r="M667" s="2">
        <v>54.31</v>
      </c>
      <c r="N667" s="2">
        <v>34.06</v>
      </c>
      <c r="O667" s="2">
        <v>29.54</v>
      </c>
      <c r="P667" s="2">
        <v>59.45</v>
      </c>
      <c r="Q667" s="2">
        <v>37.29</v>
      </c>
      <c r="R667" s="2">
        <v>32.33</v>
      </c>
      <c r="S667" s="4">
        <f>VLOOKUP([1]Initial_Data8!C710,[1]Ratings_Numbers!$A$1:$B$21,2,FALSE)</f>
        <v>5</v>
      </c>
      <c r="T667" s="4">
        <v>5</v>
      </c>
      <c r="U667" s="4">
        <f t="shared" si="9"/>
        <v>0</v>
      </c>
      <c r="V667" s="7">
        <v>61286.6394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79</v>
      </c>
      <c r="C668" s="5" t="s">
        <v>31</v>
      </c>
      <c r="D668" s="2">
        <v>39108</v>
      </c>
      <c r="E668" s="2">
        <v>0.65</v>
      </c>
      <c r="F668" s="2">
        <v>1.62</v>
      </c>
      <c r="G668" s="2">
        <v>0.74</v>
      </c>
      <c r="H668" s="2">
        <v>21.6</v>
      </c>
      <c r="I668" s="2">
        <v>18.23</v>
      </c>
      <c r="J668" s="2">
        <v>18.84</v>
      </c>
      <c r="K668" s="2">
        <v>50</v>
      </c>
      <c r="L668" s="2">
        <v>56.12</v>
      </c>
      <c r="M668" s="2">
        <v>50.77</v>
      </c>
      <c r="N668" s="2">
        <v>32.590000000000003</v>
      </c>
      <c r="O668" s="2">
        <v>28.49</v>
      </c>
      <c r="P668" s="2">
        <v>55.79</v>
      </c>
      <c r="Q668" s="2">
        <v>35.81</v>
      </c>
      <c r="R668" s="2">
        <v>31.31</v>
      </c>
      <c r="S668" s="4">
        <f>VLOOKUP([1]Initial_Data8!C711,[1]Ratings_Numbers!$A$1:$B$21,2,FALSE)</f>
        <v>5</v>
      </c>
      <c r="T668" s="4">
        <v>5</v>
      </c>
      <c r="U668" s="4">
        <f t="shared" si="9"/>
        <v>0</v>
      </c>
      <c r="V668" s="7">
        <v>57624.7791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105</v>
      </c>
      <c r="C669" s="5" t="s">
        <v>31</v>
      </c>
      <c r="D669" s="2">
        <v>39199</v>
      </c>
      <c r="E669" s="2">
        <v>0.64</v>
      </c>
      <c r="F669" s="2">
        <v>1.63</v>
      </c>
      <c r="G669" s="2">
        <v>0.8</v>
      </c>
      <c r="H669" s="2">
        <v>11.67</v>
      </c>
      <c r="I669" s="2">
        <v>7.42</v>
      </c>
      <c r="J669" s="2">
        <v>7.35</v>
      </c>
      <c r="K669" s="2">
        <v>135</v>
      </c>
      <c r="L669" s="2">
        <v>56.26</v>
      </c>
      <c r="M669" s="2">
        <v>50.82</v>
      </c>
      <c r="N669" s="2">
        <v>32.69</v>
      </c>
      <c r="O669" s="2">
        <v>28.59</v>
      </c>
      <c r="P669" s="2">
        <v>55.45</v>
      </c>
      <c r="Q669" s="2">
        <v>35.67</v>
      </c>
      <c r="R669" s="2">
        <v>31.2</v>
      </c>
      <c r="S669" s="4">
        <f>VLOOKUP([1]Initial_Data8!C712,[1]Ratings_Numbers!$A$1:$B$21,2,FALSE)</f>
        <v>5</v>
      </c>
      <c r="T669" s="4">
        <v>5</v>
      </c>
      <c r="U669" s="4">
        <f t="shared" si="9"/>
        <v>0</v>
      </c>
      <c r="V669" s="7">
        <v>54068.100299999998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106</v>
      </c>
      <c r="C670" s="5" t="s">
        <v>31</v>
      </c>
      <c r="D670" s="2">
        <v>39290</v>
      </c>
      <c r="E670" s="2">
        <v>0.67</v>
      </c>
      <c r="F670" s="2">
        <v>1.59</v>
      </c>
      <c r="G670" s="2">
        <v>0.85</v>
      </c>
      <c r="H670" s="2">
        <v>20.53</v>
      </c>
      <c r="I670" s="2">
        <v>17.07</v>
      </c>
      <c r="J670" s="2">
        <v>17.72</v>
      </c>
      <c r="K670" s="2">
        <v>53</v>
      </c>
      <c r="L670" s="2">
        <v>56.68</v>
      </c>
      <c r="M670" s="2">
        <v>50.04</v>
      </c>
      <c r="N670" s="2">
        <v>32.450000000000003</v>
      </c>
      <c r="O670" s="2">
        <v>28.36</v>
      </c>
      <c r="P670" s="2">
        <v>54.2</v>
      </c>
      <c r="Q670" s="2">
        <v>35.15</v>
      </c>
      <c r="R670" s="2">
        <v>30.72</v>
      </c>
      <c r="S670" s="4">
        <f>VLOOKUP([1]Initial_Data8!C713,[1]Ratings_Numbers!$A$1:$B$21,2,FALSE)</f>
        <v>5</v>
      </c>
      <c r="T670" s="4">
        <v>5</v>
      </c>
      <c r="U670" s="4">
        <f t="shared" si="9"/>
        <v>0</v>
      </c>
      <c r="V670" s="7">
        <v>51794.010999999999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107</v>
      </c>
      <c r="C671" s="5" t="s">
        <v>31</v>
      </c>
      <c r="D671" s="2">
        <v>39381</v>
      </c>
      <c r="E671" s="2">
        <v>0.17</v>
      </c>
      <c r="F671" s="2">
        <v>1.7</v>
      </c>
      <c r="G671" s="2">
        <v>0.21</v>
      </c>
      <c r="H671" s="2">
        <v>15.72</v>
      </c>
      <c r="I671" s="2">
        <v>13.2</v>
      </c>
      <c r="J671" s="2">
        <v>13.73</v>
      </c>
      <c r="K671" s="2">
        <v>64</v>
      </c>
      <c r="L671" s="2">
        <v>55.74</v>
      </c>
      <c r="M671" s="2">
        <v>47.88</v>
      </c>
      <c r="N671" s="2">
        <v>30.79</v>
      </c>
      <c r="O671" s="2">
        <v>26.69</v>
      </c>
      <c r="P671" s="2">
        <v>55.52</v>
      </c>
      <c r="Q671" s="2">
        <v>35.700000000000003</v>
      </c>
      <c r="R671" s="2">
        <v>30.95</v>
      </c>
      <c r="S671" s="4">
        <f>VLOOKUP([1]Initial_Data8!C714,[1]Ratings_Numbers!$A$1:$B$21,2,FALSE)</f>
        <v>5</v>
      </c>
      <c r="T671" s="4">
        <v>5</v>
      </c>
      <c r="U671" s="4">
        <f t="shared" si="9"/>
        <v>0</v>
      </c>
      <c r="V671" s="7">
        <v>55593.881200000003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108</v>
      </c>
      <c r="C672" s="5" t="s">
        <v>31</v>
      </c>
      <c r="D672" s="2">
        <v>39472</v>
      </c>
      <c r="E672" s="2">
        <v>1.17</v>
      </c>
      <c r="F672" s="2">
        <v>1.83</v>
      </c>
      <c r="G672" s="2">
        <v>1.49</v>
      </c>
      <c r="H672" s="2">
        <v>15.73</v>
      </c>
      <c r="I672" s="2">
        <v>13.47</v>
      </c>
      <c r="J672" s="2">
        <v>13.32</v>
      </c>
      <c r="K672" s="2">
        <v>75</v>
      </c>
      <c r="L672" s="2">
        <v>51.21</v>
      </c>
      <c r="M672" s="2">
        <v>51.58</v>
      </c>
      <c r="N672" s="2">
        <v>31.53</v>
      </c>
      <c r="O672" s="2">
        <v>26.42</v>
      </c>
      <c r="P672" s="2">
        <v>63.6</v>
      </c>
      <c r="Q672" s="2">
        <v>38.869999999999997</v>
      </c>
      <c r="R672" s="2">
        <v>32.57</v>
      </c>
      <c r="S672" s="4">
        <f>VLOOKUP([1]Initial_Data8!C715,[1]Ratings_Numbers!$A$1:$B$21,2,FALSE)</f>
        <v>5</v>
      </c>
      <c r="T672" s="4">
        <v>5</v>
      </c>
      <c r="U672" s="4">
        <f t="shared" si="9"/>
        <v>0</v>
      </c>
      <c r="V672" s="7">
        <v>60465.303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80</v>
      </c>
      <c r="C673" s="5" t="s">
        <v>31</v>
      </c>
      <c r="D673" s="2">
        <v>39563</v>
      </c>
      <c r="E673" s="2">
        <v>1.1299999999999999</v>
      </c>
      <c r="F673" s="2">
        <v>1.7</v>
      </c>
      <c r="G673" s="2">
        <v>1.31</v>
      </c>
      <c r="H673" s="2">
        <v>11.51</v>
      </c>
      <c r="I673" s="2">
        <v>10.46</v>
      </c>
      <c r="J673" s="2">
        <v>10.08</v>
      </c>
      <c r="K673" s="2">
        <v>126</v>
      </c>
      <c r="L673" s="2">
        <v>51.97</v>
      </c>
      <c r="M673" s="2">
        <v>50.29</v>
      </c>
      <c r="N673" s="2">
        <v>31.38</v>
      </c>
      <c r="O673" s="2">
        <v>26.14</v>
      </c>
      <c r="P673" s="2">
        <v>60.3</v>
      </c>
      <c r="Q673" s="2">
        <v>37.619999999999997</v>
      </c>
      <c r="R673" s="2">
        <v>31.34</v>
      </c>
      <c r="S673" s="4">
        <f>VLOOKUP([1]Initial_Data8!C716,[1]Ratings_Numbers!$A$1:$B$21,2,FALSE)</f>
        <v>5</v>
      </c>
      <c r="T673" s="4">
        <v>5</v>
      </c>
      <c r="U673" s="4">
        <f t="shared" si="9"/>
        <v>0</v>
      </c>
      <c r="V673" s="7">
        <v>42280.075100000002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81</v>
      </c>
      <c r="C674" s="5" t="s">
        <v>31</v>
      </c>
      <c r="D674" s="2">
        <v>39654</v>
      </c>
      <c r="E674" s="2">
        <v>1.0900000000000001</v>
      </c>
      <c r="F674" s="2">
        <v>1.67</v>
      </c>
      <c r="G674" s="2">
        <v>1.26</v>
      </c>
      <c r="H674" s="2">
        <v>12.99</v>
      </c>
      <c r="I674" s="2">
        <v>11.59</v>
      </c>
      <c r="J674" s="2">
        <v>11.24</v>
      </c>
      <c r="K674" s="2">
        <v>99</v>
      </c>
      <c r="L674" s="2">
        <v>53.84</v>
      </c>
      <c r="M674" s="2">
        <v>44.93</v>
      </c>
      <c r="N674" s="2">
        <v>28.38</v>
      </c>
      <c r="O674" s="2">
        <v>24.19</v>
      </c>
      <c r="P674" s="2">
        <v>58.29</v>
      </c>
      <c r="Q674" s="2">
        <v>36.82</v>
      </c>
      <c r="R674" s="2">
        <v>31.38</v>
      </c>
      <c r="S674" s="4">
        <f>VLOOKUP([1]Initial_Data8!C717,[1]Ratings_Numbers!$A$1:$B$21,2,FALSE)</f>
        <v>5</v>
      </c>
      <c r="T674" s="4">
        <v>5</v>
      </c>
      <c r="U674" s="4">
        <f t="shared" si="9"/>
        <v>0</v>
      </c>
      <c r="V674" s="7">
        <v>36186.454599999997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82</v>
      </c>
      <c r="C675" s="5" t="s">
        <v>31</v>
      </c>
      <c r="D675" s="2">
        <v>39745</v>
      </c>
      <c r="E675" s="2">
        <v>1.1200000000000001</v>
      </c>
      <c r="F675" s="2">
        <v>1.56</v>
      </c>
      <c r="G675" s="2">
        <v>1.31</v>
      </c>
      <c r="H675" s="2">
        <v>11.03</v>
      </c>
      <c r="I675" s="2">
        <v>9.32</v>
      </c>
      <c r="J675" s="2">
        <v>9.0399999999999991</v>
      </c>
      <c r="K675" s="2">
        <v>90</v>
      </c>
      <c r="L675" s="2">
        <v>57.3</v>
      </c>
      <c r="M675" s="2">
        <v>43.75</v>
      </c>
      <c r="N675" s="2">
        <v>28.82</v>
      </c>
      <c r="O675" s="2">
        <v>25.07</v>
      </c>
      <c r="P675" s="2">
        <v>51.81</v>
      </c>
      <c r="Q675" s="2">
        <v>34.130000000000003</v>
      </c>
      <c r="R675" s="2">
        <v>29.69</v>
      </c>
      <c r="S675" s="4">
        <f>VLOOKUP([1]Initial_Data8!C718,[1]Ratings_Numbers!$A$1:$B$21,2,FALSE)</f>
        <v>5</v>
      </c>
      <c r="T675" s="4">
        <v>5</v>
      </c>
      <c r="U675" s="4">
        <f t="shared" si="9"/>
        <v>0</v>
      </c>
      <c r="V675" s="7">
        <v>33104.166899999997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83</v>
      </c>
      <c r="C676" s="5" t="s">
        <v>31</v>
      </c>
      <c r="D676" s="2">
        <v>39836</v>
      </c>
      <c r="E676" s="2">
        <v>1.02</v>
      </c>
      <c r="F676" s="2">
        <v>1.61</v>
      </c>
      <c r="G676" s="2">
        <v>1.19</v>
      </c>
      <c r="H676" s="2">
        <v>12.64</v>
      </c>
      <c r="I676" s="2">
        <v>11.25</v>
      </c>
      <c r="J676" s="2">
        <v>10.77</v>
      </c>
      <c r="K676" s="2">
        <v>91</v>
      </c>
      <c r="L676" s="2">
        <v>57.39</v>
      </c>
      <c r="M676" s="2">
        <v>42.29</v>
      </c>
      <c r="N676" s="2">
        <v>27.94</v>
      </c>
      <c r="O676" s="2">
        <v>24.27</v>
      </c>
      <c r="P676" s="2">
        <v>51.35</v>
      </c>
      <c r="Q676" s="2">
        <v>33.93</v>
      </c>
      <c r="R676" s="2">
        <v>29.47</v>
      </c>
      <c r="S676" s="4">
        <f>VLOOKUP([1]Initial_Data8!C719,[1]Ratings_Numbers!$A$1:$B$21,2,FALSE)</f>
        <v>5</v>
      </c>
      <c r="T676" s="4">
        <v>5</v>
      </c>
      <c r="U676" s="4">
        <f t="shared" si="9"/>
        <v>0</v>
      </c>
      <c r="V676" s="7">
        <v>39202.981099999997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85</v>
      </c>
      <c r="C677" s="5" t="s">
        <v>31</v>
      </c>
      <c r="D677" s="2">
        <v>40025</v>
      </c>
      <c r="E677" s="2">
        <v>1.57</v>
      </c>
      <c r="F677" s="2">
        <v>2.5499999999999998</v>
      </c>
      <c r="G677" s="2">
        <v>1.98</v>
      </c>
      <c r="H677" s="2">
        <v>8.76</v>
      </c>
      <c r="I677" s="2">
        <v>7.18</v>
      </c>
      <c r="J677" s="2">
        <v>6.95</v>
      </c>
      <c r="K677" s="2">
        <v>104</v>
      </c>
      <c r="L677" s="2">
        <v>55.76</v>
      </c>
      <c r="M677" s="2">
        <v>47.98</v>
      </c>
      <c r="N677" s="2">
        <v>31.36</v>
      </c>
      <c r="O677" s="2">
        <v>26.75</v>
      </c>
      <c r="P677" s="2">
        <v>52.99</v>
      </c>
      <c r="Q677" s="2">
        <v>34.64</v>
      </c>
      <c r="R677" s="2">
        <v>29.55</v>
      </c>
      <c r="S677" s="4">
        <f>VLOOKUP([1]Initial_Data8!C720,[1]Ratings_Numbers!$A$1:$B$21,2,FALSE)</f>
        <v>5</v>
      </c>
      <c r="T677" s="4">
        <v>5</v>
      </c>
      <c r="U677" s="4">
        <f t="shared" si="9"/>
        <v>0</v>
      </c>
      <c r="V677" s="7">
        <v>47244.705399999999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109</v>
      </c>
      <c r="C678" s="5" t="s">
        <v>31</v>
      </c>
      <c r="D678" s="2">
        <v>40116</v>
      </c>
      <c r="E678" s="2">
        <v>1.52</v>
      </c>
      <c r="F678" s="2">
        <v>2.33</v>
      </c>
      <c r="G678" s="2">
        <v>1.85</v>
      </c>
      <c r="H678" s="2">
        <v>15.89</v>
      </c>
      <c r="I678" s="2">
        <v>14.35</v>
      </c>
      <c r="J678" s="2">
        <v>13.91</v>
      </c>
      <c r="K678" s="2">
        <v>93</v>
      </c>
      <c r="L678" s="2">
        <v>56.04</v>
      </c>
      <c r="M678" s="2">
        <v>46.8</v>
      </c>
      <c r="N678" s="2">
        <v>30.17</v>
      </c>
      <c r="O678" s="2">
        <v>26.22</v>
      </c>
      <c r="P678" s="2">
        <v>55.09</v>
      </c>
      <c r="Q678" s="2">
        <v>35.520000000000003</v>
      </c>
      <c r="R678" s="2">
        <v>30.87</v>
      </c>
      <c r="S678" s="4">
        <f>VLOOKUP([1]Initial_Data8!C721,[1]Ratings_Numbers!$A$1:$B$21,2,FALSE)</f>
        <v>5</v>
      </c>
      <c r="T678" s="4">
        <v>5</v>
      </c>
      <c r="U678" s="4">
        <f t="shared" si="9"/>
        <v>0</v>
      </c>
      <c r="V678" s="7">
        <v>47942.897599999997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110</v>
      </c>
      <c r="C679" s="5" t="s">
        <v>31</v>
      </c>
      <c r="D679" s="2">
        <v>40207</v>
      </c>
      <c r="E679" s="2">
        <v>1.21</v>
      </c>
      <c r="F679" s="2">
        <v>2.12</v>
      </c>
      <c r="G679" s="2">
        <v>1.47</v>
      </c>
      <c r="H679" s="2">
        <v>15.06</v>
      </c>
      <c r="I679" s="2">
        <v>13.79</v>
      </c>
      <c r="J679" s="2">
        <v>13.06</v>
      </c>
      <c r="K679" s="2">
        <v>97</v>
      </c>
      <c r="L679" s="2">
        <v>56.9</v>
      </c>
      <c r="M679" s="2">
        <v>41.87</v>
      </c>
      <c r="N679" s="2">
        <v>27.57</v>
      </c>
      <c r="O679" s="2">
        <v>23.82</v>
      </c>
      <c r="P679" s="2">
        <v>51.86</v>
      </c>
      <c r="Q679" s="2">
        <v>34.15</v>
      </c>
      <c r="R679" s="2">
        <v>29.51</v>
      </c>
      <c r="S679" s="4">
        <f>VLOOKUP([1]Initial_Data8!C722,[1]Ratings_Numbers!$A$1:$B$21,2,FALSE)</f>
        <v>5</v>
      </c>
      <c r="T679" s="4">
        <v>5</v>
      </c>
      <c r="U679" s="4">
        <f t="shared" si="9"/>
        <v>0</v>
      </c>
      <c r="V679" s="7">
        <v>39923.385199999997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111</v>
      </c>
      <c r="C680" s="5" t="s">
        <v>31</v>
      </c>
      <c r="D680" s="2">
        <v>40298</v>
      </c>
      <c r="E680" s="2">
        <v>1.05</v>
      </c>
      <c r="F680" s="2">
        <v>2.0299999999999998</v>
      </c>
      <c r="G680" s="2">
        <v>1.23</v>
      </c>
      <c r="H680" s="2">
        <v>14.86</v>
      </c>
      <c r="I680" s="2">
        <v>13.16</v>
      </c>
      <c r="J680" s="2">
        <v>12.95</v>
      </c>
      <c r="K680" s="2">
        <v>108</v>
      </c>
      <c r="L680" s="2">
        <v>52.08</v>
      </c>
      <c r="M680" s="2">
        <v>47.47</v>
      </c>
      <c r="N680" s="2">
        <v>28.76</v>
      </c>
      <c r="O680" s="2">
        <v>24.72</v>
      </c>
      <c r="P680" s="2">
        <v>65.069999999999993</v>
      </c>
      <c r="Q680" s="2">
        <v>39.42</v>
      </c>
      <c r="R680" s="2">
        <v>33.89</v>
      </c>
      <c r="S680" s="4">
        <f>VLOOKUP([1]Initial_Data8!C723,[1]Ratings_Numbers!$A$1:$B$21,2,FALSE)</f>
        <v>5</v>
      </c>
      <c r="T680" s="4">
        <v>5</v>
      </c>
      <c r="U680" s="4">
        <f t="shared" si="9"/>
        <v>0</v>
      </c>
      <c r="V680" s="7">
        <v>37818.563399999999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112</v>
      </c>
      <c r="C681" s="5" t="s">
        <v>31</v>
      </c>
      <c r="D681" s="2">
        <v>40389</v>
      </c>
      <c r="E681" s="2">
        <v>1.1200000000000001</v>
      </c>
      <c r="F681" s="2">
        <v>2.0499999999999998</v>
      </c>
      <c r="G681" s="2">
        <v>1.29</v>
      </c>
      <c r="H681" s="2">
        <v>12.6</v>
      </c>
      <c r="I681" s="2">
        <v>11.48</v>
      </c>
      <c r="J681" s="2">
        <v>10.85</v>
      </c>
      <c r="K681" s="2">
        <v>107</v>
      </c>
      <c r="L681" s="2">
        <v>50.95</v>
      </c>
      <c r="M681" s="2">
        <v>48.49</v>
      </c>
      <c r="N681" s="2">
        <v>28.2</v>
      </c>
      <c r="O681" s="2">
        <v>24.7</v>
      </c>
      <c r="P681" s="2">
        <v>71.97</v>
      </c>
      <c r="Q681" s="2">
        <v>41.85</v>
      </c>
      <c r="R681" s="2">
        <v>36.659999999999997</v>
      </c>
      <c r="S681" s="4">
        <f>VLOOKUP([1]Initial_Data8!C724,[1]Ratings_Numbers!$A$1:$B$21,2,FALSE)</f>
        <v>5</v>
      </c>
      <c r="T681" s="4">
        <v>5</v>
      </c>
      <c r="U681" s="4">
        <f t="shared" si="9"/>
        <v>0</v>
      </c>
      <c r="V681" s="7">
        <v>40689.787799999998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86</v>
      </c>
      <c r="C682" s="5" t="s">
        <v>31</v>
      </c>
      <c r="D682" s="2">
        <v>40480</v>
      </c>
      <c r="E682" s="2">
        <v>1.27</v>
      </c>
      <c r="F682" s="2">
        <v>2.2400000000000002</v>
      </c>
      <c r="G682" s="2">
        <v>1.49</v>
      </c>
      <c r="H682" s="2">
        <v>9.82</v>
      </c>
      <c r="I682" s="2">
        <v>8.42</v>
      </c>
      <c r="J682" s="2">
        <v>7.92</v>
      </c>
      <c r="K682" s="2">
        <v>113</v>
      </c>
      <c r="L682" s="2">
        <v>50.58</v>
      </c>
      <c r="M682" s="2">
        <v>48.22</v>
      </c>
      <c r="N682" s="2">
        <v>28.15</v>
      </c>
      <c r="O682" s="2">
        <v>24.39</v>
      </c>
      <c r="P682" s="2">
        <v>71.260000000000005</v>
      </c>
      <c r="Q682" s="2">
        <v>41.61</v>
      </c>
      <c r="R682" s="2">
        <v>36.04</v>
      </c>
      <c r="S682" s="4">
        <f>VLOOKUP([1]Initial_Data8!C725,[1]Ratings_Numbers!$A$1:$B$21,2,FALSE)</f>
        <v>5</v>
      </c>
      <c r="T682" s="4">
        <v>5</v>
      </c>
      <c r="U682" s="4">
        <f t="shared" si="9"/>
        <v>0</v>
      </c>
      <c r="V682" s="7">
        <v>44679.268100000001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87</v>
      </c>
      <c r="C683" s="5" t="s">
        <v>31</v>
      </c>
      <c r="D683" s="2">
        <v>40571</v>
      </c>
      <c r="E683" s="2">
        <v>1.35</v>
      </c>
      <c r="F683" s="2">
        <v>2.34</v>
      </c>
      <c r="G683" s="2">
        <v>1.59</v>
      </c>
      <c r="H683" s="2">
        <v>11.71</v>
      </c>
      <c r="I683" s="2">
        <v>10.49</v>
      </c>
      <c r="J683" s="2">
        <v>10.039999999999999</v>
      </c>
      <c r="K683" s="2">
        <v>113</v>
      </c>
      <c r="L683" s="2">
        <v>50.19</v>
      </c>
      <c r="M683" s="2">
        <v>46.13</v>
      </c>
      <c r="N683" s="2">
        <v>27.13</v>
      </c>
      <c r="O683" s="2">
        <v>23.15</v>
      </c>
      <c r="P683" s="2">
        <v>70.05</v>
      </c>
      <c r="Q683" s="2">
        <v>41.19</v>
      </c>
      <c r="R683" s="2">
        <v>35.159999999999997</v>
      </c>
      <c r="S683" s="4">
        <f>VLOOKUP([1]Initial_Data8!C726,[1]Ratings_Numbers!$A$1:$B$21,2,FALSE)</f>
        <v>5</v>
      </c>
      <c r="T683" s="4">
        <v>5</v>
      </c>
      <c r="U683" s="4">
        <f t="shared" si="9"/>
        <v>0</v>
      </c>
      <c r="V683" s="7">
        <v>38068.132799999999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88</v>
      </c>
      <c r="C684" s="5" t="s">
        <v>31</v>
      </c>
      <c r="D684" s="2">
        <v>40662</v>
      </c>
      <c r="E684" s="2">
        <v>1.47</v>
      </c>
      <c r="F684" s="2">
        <v>2.3199999999999998</v>
      </c>
      <c r="G684" s="2">
        <v>1.74</v>
      </c>
      <c r="H684" s="2">
        <v>10.77</v>
      </c>
      <c r="I684" s="2">
        <v>9.7100000000000009</v>
      </c>
      <c r="J684" s="2">
        <v>8.9700000000000006</v>
      </c>
      <c r="K684" s="2">
        <v>118</v>
      </c>
      <c r="L684" s="2">
        <v>52.06</v>
      </c>
      <c r="M684" s="2">
        <v>50.8</v>
      </c>
      <c r="N684" s="2">
        <v>31.44</v>
      </c>
      <c r="O684" s="2">
        <v>26.44</v>
      </c>
      <c r="P684" s="2">
        <v>61.59</v>
      </c>
      <c r="Q684" s="2">
        <v>38.119999999999997</v>
      </c>
      <c r="R684" s="2">
        <v>32.06</v>
      </c>
      <c r="S684" s="4">
        <f>VLOOKUP([1]Initial_Data8!C727,[1]Ratings_Numbers!$A$1:$B$21,2,FALSE)</f>
        <v>5</v>
      </c>
      <c r="T684" s="4">
        <v>5</v>
      </c>
      <c r="U684" s="4">
        <f t="shared" si="9"/>
        <v>0</v>
      </c>
      <c r="V684" s="7">
        <v>37443.504200000003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89</v>
      </c>
      <c r="C685" s="5" t="s">
        <v>31</v>
      </c>
      <c r="D685" s="2">
        <v>40753</v>
      </c>
      <c r="E685" s="2">
        <v>1.48</v>
      </c>
      <c r="F685" s="2">
        <v>2.37</v>
      </c>
      <c r="G685" s="2">
        <v>1.77</v>
      </c>
      <c r="H685" s="2">
        <v>17.79</v>
      </c>
      <c r="I685" s="2">
        <v>15.7</v>
      </c>
      <c r="J685" s="2">
        <v>15.05</v>
      </c>
      <c r="K685" s="2">
        <v>77</v>
      </c>
      <c r="L685" s="2">
        <v>52.56</v>
      </c>
      <c r="M685" s="2">
        <v>50.15</v>
      </c>
      <c r="N685" s="2">
        <v>31.05</v>
      </c>
      <c r="O685" s="2">
        <v>26.36</v>
      </c>
      <c r="P685" s="2">
        <v>61.52</v>
      </c>
      <c r="Q685" s="2">
        <v>38.090000000000003</v>
      </c>
      <c r="R685" s="2">
        <v>32.33</v>
      </c>
      <c r="S685" s="4">
        <f>VLOOKUP([1]Initial_Data8!C728,[1]Ratings_Numbers!$A$1:$B$21,2,FALSE)</f>
        <v>5</v>
      </c>
      <c r="T685" s="4">
        <v>5</v>
      </c>
      <c r="U685" s="4">
        <f t="shared" si="9"/>
        <v>0</v>
      </c>
      <c r="V685" s="7">
        <v>40874.396500000003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90</v>
      </c>
      <c r="C686" s="5" t="s">
        <v>31</v>
      </c>
      <c r="D686" s="2">
        <v>40844</v>
      </c>
      <c r="E686" s="2">
        <v>1.5</v>
      </c>
      <c r="F686" s="2">
        <v>2.25</v>
      </c>
      <c r="G686" s="2">
        <v>1.77</v>
      </c>
      <c r="H686" s="2">
        <v>16.87</v>
      </c>
      <c r="I686" s="2">
        <v>15.06</v>
      </c>
      <c r="J686" s="2">
        <v>14.36</v>
      </c>
      <c r="K686" s="2">
        <v>85</v>
      </c>
      <c r="L686" s="2">
        <v>52.72</v>
      </c>
      <c r="M686" s="2">
        <v>49.12</v>
      </c>
      <c r="N686" s="2">
        <v>30.44</v>
      </c>
      <c r="O686" s="2">
        <v>25.89</v>
      </c>
      <c r="P686" s="2">
        <v>61.37</v>
      </c>
      <c r="Q686" s="2">
        <v>38.03</v>
      </c>
      <c r="R686" s="2">
        <v>32.35</v>
      </c>
      <c r="S686" s="4">
        <f>VLOOKUP([1]Initial_Data8!C729,[1]Ratings_Numbers!$A$1:$B$21,2,FALSE)</f>
        <v>5</v>
      </c>
      <c r="T686" s="4">
        <v>5</v>
      </c>
      <c r="U686" s="4">
        <f t="shared" si="9"/>
        <v>0</v>
      </c>
      <c r="V686" s="7">
        <v>39091.877099999998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91</v>
      </c>
      <c r="C687" s="5" t="s">
        <v>31</v>
      </c>
      <c r="D687" s="2">
        <v>40935</v>
      </c>
      <c r="E687" s="2">
        <v>1.45</v>
      </c>
      <c r="F687" s="2">
        <v>2.23</v>
      </c>
      <c r="G687" s="2">
        <v>1.72</v>
      </c>
      <c r="H687" s="2">
        <v>15.3</v>
      </c>
      <c r="I687" s="2">
        <v>13.97</v>
      </c>
      <c r="J687" s="2">
        <v>12.96</v>
      </c>
      <c r="K687" s="2">
        <v>89</v>
      </c>
      <c r="L687" s="2">
        <v>53.8</v>
      </c>
      <c r="M687" s="2">
        <v>48.04</v>
      </c>
      <c r="N687" s="2">
        <v>30.11</v>
      </c>
      <c r="O687" s="2">
        <v>25.85</v>
      </c>
      <c r="P687" s="2">
        <v>59.53</v>
      </c>
      <c r="Q687" s="2">
        <v>37.31</v>
      </c>
      <c r="R687" s="2">
        <v>32.03</v>
      </c>
      <c r="S687" s="4">
        <f>VLOOKUP([1]Initial_Data8!C730,[1]Ratings_Numbers!$A$1:$B$21,2,FALSE)</f>
        <v>5</v>
      </c>
      <c r="T687" s="4">
        <v>5</v>
      </c>
      <c r="U687" s="4">
        <f t="shared" si="9"/>
        <v>0</v>
      </c>
      <c r="V687" s="7">
        <v>39816.0101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113</v>
      </c>
      <c r="C688" s="5" t="s">
        <v>31</v>
      </c>
      <c r="D688" s="2">
        <v>41026</v>
      </c>
      <c r="E688" s="2">
        <v>0.23</v>
      </c>
      <c r="F688" s="2">
        <v>2.2799999999999998</v>
      </c>
      <c r="G688" s="2">
        <v>0.28000000000000003</v>
      </c>
      <c r="H688" s="2">
        <v>13.52</v>
      </c>
      <c r="I688" s="2">
        <v>12.27</v>
      </c>
      <c r="J688" s="2">
        <v>11.48</v>
      </c>
      <c r="K688" s="2">
        <v>98</v>
      </c>
      <c r="L688" s="2">
        <v>52.15</v>
      </c>
      <c r="M688" s="2">
        <v>43</v>
      </c>
      <c r="N688" s="2">
        <v>26.52</v>
      </c>
      <c r="O688" s="2">
        <v>22.42</v>
      </c>
      <c r="P688" s="2">
        <v>62.13</v>
      </c>
      <c r="Q688" s="2">
        <v>38.32</v>
      </c>
      <c r="R688" s="2">
        <v>32.4</v>
      </c>
      <c r="S688" s="4">
        <f>VLOOKUP([1]Initial_Data8!C731,[1]Ratings_Numbers!$A$1:$B$21,2,FALSE)</f>
        <v>5</v>
      </c>
      <c r="T688" s="4">
        <v>5</v>
      </c>
      <c r="U688" s="4">
        <f t="shared" si="9"/>
        <v>0</v>
      </c>
      <c r="V688" s="7">
        <v>42072.482400000001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114</v>
      </c>
      <c r="C689" s="5" t="s">
        <v>31</v>
      </c>
      <c r="D689" s="2">
        <v>41117</v>
      </c>
      <c r="E689" s="2">
        <v>1.51</v>
      </c>
      <c r="F689" s="2">
        <v>2.31</v>
      </c>
      <c r="G689" s="2">
        <v>1.78</v>
      </c>
      <c r="H689" s="2">
        <v>15.25</v>
      </c>
      <c r="I689" s="2">
        <v>13.93</v>
      </c>
      <c r="J689" s="2">
        <v>13.03</v>
      </c>
      <c r="K689" s="2">
        <v>89</v>
      </c>
      <c r="L689" s="2">
        <v>51.89</v>
      </c>
      <c r="M689" s="2">
        <v>42.8</v>
      </c>
      <c r="N689" s="2">
        <v>26.35</v>
      </c>
      <c r="O689" s="2">
        <v>22.21</v>
      </c>
      <c r="P689" s="2">
        <v>62.46</v>
      </c>
      <c r="Q689" s="2">
        <v>38.450000000000003</v>
      </c>
      <c r="R689" s="2">
        <v>32.409999999999997</v>
      </c>
      <c r="S689" s="4">
        <f>VLOOKUP([1]Initial_Data8!C732,[1]Ratings_Numbers!$A$1:$B$21,2,FALSE)</f>
        <v>5</v>
      </c>
      <c r="T689" s="4">
        <v>6</v>
      </c>
      <c r="U689" s="4">
        <f t="shared" si="9"/>
        <v>0</v>
      </c>
      <c r="V689" s="7">
        <v>47060.873599999999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115</v>
      </c>
      <c r="C690" s="5" t="s">
        <v>32</v>
      </c>
      <c r="D690" s="2">
        <v>41208</v>
      </c>
      <c r="E690" s="2">
        <v>1.69</v>
      </c>
      <c r="F690" s="2">
        <v>2.62</v>
      </c>
      <c r="G690" s="2">
        <v>2</v>
      </c>
      <c r="H690" s="2">
        <v>12</v>
      </c>
      <c r="I690" s="2">
        <v>10.75</v>
      </c>
      <c r="J690" s="2">
        <v>9.91</v>
      </c>
      <c r="K690" s="2">
        <v>95</v>
      </c>
      <c r="L690" s="2">
        <v>50.57</v>
      </c>
      <c r="M690" s="2">
        <v>42.82</v>
      </c>
      <c r="N690" s="2">
        <v>25.69</v>
      </c>
      <c r="O690" s="2">
        <v>21.66</v>
      </c>
      <c r="P690" s="2">
        <v>66.680000000000007</v>
      </c>
      <c r="Q690" s="2">
        <v>40</v>
      </c>
      <c r="R690" s="2">
        <v>33.72</v>
      </c>
      <c r="S690" s="4">
        <f>VLOOKUP([1]Initial_Data8!C733,[1]Ratings_Numbers!$A$1:$B$21,2,FALSE)</f>
        <v>6</v>
      </c>
      <c r="T690" s="4">
        <v>6</v>
      </c>
      <c r="U690" s="4">
        <f t="shared" si="9"/>
        <v>1</v>
      </c>
      <c r="V690" s="7">
        <v>47102.409299999999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116</v>
      </c>
      <c r="C691" s="5" t="s">
        <v>32</v>
      </c>
      <c r="D691" s="2">
        <v>41299</v>
      </c>
      <c r="E691" s="2">
        <v>1.7</v>
      </c>
      <c r="F691" s="2">
        <v>2.57</v>
      </c>
      <c r="G691" s="2">
        <v>2.0099999999999998</v>
      </c>
      <c r="H691" s="2">
        <v>14.61</v>
      </c>
      <c r="I691" s="2">
        <v>13.2</v>
      </c>
      <c r="J691" s="2">
        <v>12.43</v>
      </c>
      <c r="K691" s="2">
        <v>98</v>
      </c>
      <c r="L691" s="2">
        <v>51.03</v>
      </c>
      <c r="M691" s="2">
        <v>41.01</v>
      </c>
      <c r="N691" s="2">
        <v>25</v>
      </c>
      <c r="O691" s="2">
        <v>20.93</v>
      </c>
      <c r="P691" s="2">
        <v>64.02</v>
      </c>
      <c r="Q691" s="2">
        <v>39.03</v>
      </c>
      <c r="R691" s="2">
        <v>32.67</v>
      </c>
      <c r="S691" s="4">
        <f>VLOOKUP([1]Initial_Data8!C734,[1]Ratings_Numbers!$A$1:$B$21,2,FALSE)</f>
        <v>6</v>
      </c>
      <c r="T691" s="4">
        <v>6</v>
      </c>
      <c r="U691" s="4">
        <f t="shared" si="9"/>
        <v>0</v>
      </c>
      <c r="V691" s="7">
        <v>55459.215199999999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92</v>
      </c>
      <c r="C692" s="5" t="s">
        <v>32</v>
      </c>
      <c r="D692" s="2">
        <v>41390</v>
      </c>
      <c r="E692" s="2">
        <v>-0.09</v>
      </c>
      <c r="F692" s="2">
        <v>2.36</v>
      </c>
      <c r="G692" s="2">
        <v>-0.11</v>
      </c>
      <c r="H692" s="2">
        <v>13.2</v>
      </c>
      <c r="I692" s="2">
        <v>11.94</v>
      </c>
      <c r="J692" s="2">
        <v>11.23</v>
      </c>
      <c r="K692" s="2">
        <v>106</v>
      </c>
      <c r="L692" s="2">
        <v>53.5</v>
      </c>
      <c r="M692" s="2">
        <v>52.17</v>
      </c>
      <c r="N692" s="2">
        <v>33.22</v>
      </c>
      <c r="O692" s="2">
        <v>27.91</v>
      </c>
      <c r="P692" s="2">
        <v>57.05</v>
      </c>
      <c r="Q692" s="2">
        <v>36.32</v>
      </c>
      <c r="R692" s="2">
        <v>30.52</v>
      </c>
      <c r="S692" s="4">
        <f>VLOOKUP([1]Initial_Data8!C735,[1]Ratings_Numbers!$A$1:$B$21,2,FALSE)</f>
        <v>6</v>
      </c>
      <c r="T692" s="4">
        <v>6</v>
      </c>
      <c r="U692" s="4">
        <f t="shared" si="9"/>
        <v>0</v>
      </c>
      <c r="V692" s="7">
        <v>57265.37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93</v>
      </c>
      <c r="C693" s="5" t="s">
        <v>32</v>
      </c>
      <c r="D693" s="2">
        <v>41481</v>
      </c>
      <c r="E693" s="2">
        <v>-0.04</v>
      </c>
      <c r="F693" s="2">
        <v>2.44</v>
      </c>
      <c r="G693" s="2">
        <v>-0.05</v>
      </c>
      <c r="H693" s="2">
        <v>16.059999999999999</v>
      </c>
      <c r="I693" s="2">
        <v>15.02</v>
      </c>
      <c r="J693" s="2">
        <v>13.74</v>
      </c>
      <c r="K693" s="2">
        <v>90</v>
      </c>
      <c r="L693" s="2">
        <v>52.95</v>
      </c>
      <c r="M693" s="2">
        <v>52.04</v>
      </c>
      <c r="N693" s="2">
        <v>32.450000000000003</v>
      </c>
      <c r="O693" s="2">
        <v>27.56</v>
      </c>
      <c r="P693" s="2">
        <v>60.37</v>
      </c>
      <c r="Q693" s="2">
        <v>37.64</v>
      </c>
      <c r="R693" s="2">
        <v>31.97</v>
      </c>
      <c r="S693" s="4">
        <f>VLOOKUP([1]Initial_Data8!C736,[1]Ratings_Numbers!$A$1:$B$21,2,FALSE)</f>
        <v>6</v>
      </c>
      <c r="T693" s="4">
        <v>6</v>
      </c>
      <c r="U693" s="4">
        <f t="shared" si="9"/>
        <v>0</v>
      </c>
      <c r="V693" s="7">
        <v>57206.573499999999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94</v>
      </c>
      <c r="C694" s="5" t="s">
        <v>32</v>
      </c>
      <c r="D694" s="2">
        <v>41572</v>
      </c>
      <c r="E694" s="2">
        <v>-0.05</v>
      </c>
      <c r="F694" s="2">
        <v>2.54</v>
      </c>
      <c r="G694" s="2">
        <v>-0.06</v>
      </c>
      <c r="H694" s="2">
        <v>14.68</v>
      </c>
      <c r="I694" s="2">
        <v>13.44</v>
      </c>
      <c r="J694" s="2">
        <v>12.44</v>
      </c>
      <c r="K694" s="2">
        <v>95</v>
      </c>
      <c r="L694" s="2">
        <v>51.4</v>
      </c>
      <c r="M694" s="2">
        <v>51.41</v>
      </c>
      <c r="N694" s="2">
        <v>31.06</v>
      </c>
      <c r="O694" s="2">
        <v>26.43</v>
      </c>
      <c r="P694" s="2">
        <v>65.540000000000006</v>
      </c>
      <c r="Q694" s="2">
        <v>39.590000000000003</v>
      </c>
      <c r="R694" s="2">
        <v>33.68</v>
      </c>
      <c r="S694" s="4">
        <f>VLOOKUP([1]Initial_Data8!C737,[1]Ratings_Numbers!$A$1:$B$21,2,FALSE)</f>
        <v>6</v>
      </c>
      <c r="T694" s="4">
        <v>6</v>
      </c>
      <c r="U694" s="4">
        <f t="shared" si="9"/>
        <v>0</v>
      </c>
      <c r="V694" s="7">
        <v>58151.739099999999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95</v>
      </c>
      <c r="C695" s="5" t="s">
        <v>32</v>
      </c>
      <c r="D695" s="2">
        <v>41663</v>
      </c>
      <c r="E695" s="2">
        <v>-0.26</v>
      </c>
      <c r="F695" s="2">
        <v>2.64</v>
      </c>
      <c r="G695" s="2">
        <v>-0.31</v>
      </c>
      <c r="H695" s="2">
        <v>13.47</v>
      </c>
      <c r="I695" s="2">
        <v>12.3</v>
      </c>
      <c r="J695" s="2">
        <v>11.14</v>
      </c>
      <c r="K695" s="2">
        <v>92</v>
      </c>
      <c r="L695" s="2">
        <v>51.98</v>
      </c>
      <c r="M695" s="2">
        <v>49.61</v>
      </c>
      <c r="N695" s="2">
        <v>30.41</v>
      </c>
      <c r="O695" s="2">
        <v>25.79</v>
      </c>
      <c r="P695" s="2">
        <v>63.13</v>
      </c>
      <c r="Q695" s="2">
        <v>38.700000000000003</v>
      </c>
      <c r="R695" s="2">
        <v>32.82</v>
      </c>
      <c r="S695" s="4">
        <f>VLOOKUP([1]Initial_Data8!C738,[1]Ratings_Numbers!$A$1:$B$21,2,FALSE)</f>
        <v>6</v>
      </c>
      <c r="T695" s="4">
        <v>6</v>
      </c>
      <c r="U695" s="4">
        <f t="shared" si="9"/>
        <v>0</v>
      </c>
      <c r="V695" s="7">
        <v>61611.582399999999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96</v>
      </c>
      <c r="C696" s="5" t="s">
        <v>32</v>
      </c>
      <c r="D696" s="2">
        <v>41754</v>
      </c>
      <c r="E696" s="2">
        <v>-0.48</v>
      </c>
      <c r="F696" s="2">
        <v>2.99</v>
      </c>
      <c r="G696" s="2">
        <v>-0.57999999999999996</v>
      </c>
      <c r="H696" s="2">
        <v>7.5</v>
      </c>
      <c r="I696" s="2">
        <v>6.41</v>
      </c>
      <c r="J696" s="2">
        <v>5.39</v>
      </c>
      <c r="K696" s="2">
        <v>102</v>
      </c>
      <c r="L696" s="2">
        <v>51.24</v>
      </c>
      <c r="M696" s="2">
        <v>53.05</v>
      </c>
      <c r="N696" s="2">
        <v>32.880000000000003</v>
      </c>
      <c r="O696" s="2">
        <v>27.19</v>
      </c>
      <c r="P696" s="2">
        <v>61.35</v>
      </c>
      <c r="Q696" s="2">
        <v>38.020000000000003</v>
      </c>
      <c r="R696" s="2">
        <v>31.44</v>
      </c>
      <c r="S696" s="4">
        <f>VLOOKUP([1]Initial_Data8!C739,[1]Ratings_Numbers!$A$1:$B$21,2,FALSE)</f>
        <v>6</v>
      </c>
      <c r="T696" s="4">
        <v>7</v>
      </c>
      <c r="U696" s="4">
        <f t="shared" si="9"/>
        <v>0</v>
      </c>
      <c r="V696" s="7">
        <v>65516.109499999999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97</v>
      </c>
      <c r="C697" s="5" t="s">
        <v>25</v>
      </c>
      <c r="D697" s="2">
        <v>41845</v>
      </c>
      <c r="E697" s="2">
        <v>-0.24</v>
      </c>
      <c r="F697" s="2">
        <v>3.29</v>
      </c>
      <c r="G697" s="2">
        <v>-0.3</v>
      </c>
      <c r="H697" s="2">
        <v>13.96</v>
      </c>
      <c r="I697" s="2">
        <v>12.7</v>
      </c>
      <c r="J697" s="2">
        <v>11.74</v>
      </c>
      <c r="K697" s="2">
        <v>97</v>
      </c>
      <c r="L697" s="2">
        <v>51.25</v>
      </c>
      <c r="M697" s="2">
        <v>53.63</v>
      </c>
      <c r="N697" s="2">
        <v>32.21</v>
      </c>
      <c r="O697" s="2">
        <v>27.49</v>
      </c>
      <c r="P697" s="2">
        <v>66.5</v>
      </c>
      <c r="Q697" s="2">
        <v>39.94</v>
      </c>
      <c r="R697" s="2">
        <v>34.08</v>
      </c>
      <c r="S697" s="4">
        <f>VLOOKUP([1]Initial_Data8!C740,[1]Ratings_Numbers!$A$1:$B$21,2,FALSE)</f>
        <v>7</v>
      </c>
      <c r="T697" s="4">
        <v>7</v>
      </c>
      <c r="U697" s="4">
        <f t="shared" si="9"/>
        <v>1</v>
      </c>
      <c r="V697" s="7">
        <v>75743.193199999994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98</v>
      </c>
      <c r="C698" s="5" t="s">
        <v>25</v>
      </c>
      <c r="D698" s="2">
        <v>41936</v>
      </c>
      <c r="E698" s="2">
        <v>-0.17</v>
      </c>
      <c r="F698" s="2">
        <v>3.59</v>
      </c>
      <c r="G698" s="2">
        <v>-0.21</v>
      </c>
      <c r="H698" s="2">
        <v>13.84</v>
      </c>
      <c r="I698" s="2">
        <v>12.63</v>
      </c>
      <c r="J698" s="2">
        <v>11.63</v>
      </c>
      <c r="K698" s="2">
        <v>94</v>
      </c>
      <c r="L698" s="2">
        <v>50.12</v>
      </c>
      <c r="M698" s="2">
        <v>49.94</v>
      </c>
      <c r="N698" s="2">
        <v>29.32</v>
      </c>
      <c r="O698" s="2">
        <v>25.03</v>
      </c>
      <c r="P698" s="2">
        <v>70.37</v>
      </c>
      <c r="Q698" s="2">
        <v>41.3</v>
      </c>
      <c r="R698" s="2">
        <v>35.270000000000003</v>
      </c>
      <c r="S698" s="4">
        <f>VLOOKUP([1]Initial_Data8!C741,[1]Ratings_Numbers!$A$1:$B$21,2,FALSE)</f>
        <v>7</v>
      </c>
      <c r="T698" s="4">
        <v>7</v>
      </c>
      <c r="U698" s="4">
        <f t="shared" si="9"/>
        <v>0</v>
      </c>
      <c r="V698" s="7">
        <v>110334.1017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99</v>
      </c>
      <c r="C699" s="5" t="s">
        <v>25</v>
      </c>
      <c r="D699" s="2">
        <v>42027</v>
      </c>
      <c r="E699" s="2">
        <v>-0.47</v>
      </c>
      <c r="F699" s="2">
        <v>7.06</v>
      </c>
      <c r="G699" s="2">
        <v>-0.56999999999999995</v>
      </c>
      <c r="H699" s="2">
        <v>8.5500000000000007</v>
      </c>
      <c r="I699" s="2">
        <v>7.95</v>
      </c>
      <c r="J699" s="2">
        <v>7.38</v>
      </c>
      <c r="K699" s="2">
        <v>176</v>
      </c>
      <c r="L699" s="2">
        <v>36.520000000000003</v>
      </c>
      <c r="M699" s="2">
        <v>132.06</v>
      </c>
      <c r="N699" s="2">
        <v>54.37</v>
      </c>
      <c r="O699" s="2">
        <v>48.23</v>
      </c>
      <c r="P699" s="2">
        <v>142.88999999999999</v>
      </c>
      <c r="Q699" s="2">
        <v>58.83</v>
      </c>
      <c r="R699" s="2">
        <v>52.19</v>
      </c>
      <c r="S699" s="4">
        <f>VLOOKUP([1]Initial_Data8!C742,[1]Ratings_Numbers!$A$1:$B$21,2,FALSE)</f>
        <v>7</v>
      </c>
      <c r="T699" s="4">
        <v>7</v>
      </c>
      <c r="U699" s="4">
        <f t="shared" si="9"/>
        <v>0</v>
      </c>
      <c r="V699" s="7">
        <v>110813.2536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100</v>
      </c>
      <c r="C700" s="5" t="s">
        <v>25</v>
      </c>
      <c r="D700" s="2">
        <v>42118</v>
      </c>
      <c r="E700" s="2">
        <v>3.21</v>
      </c>
      <c r="F700" s="2">
        <v>9.27</v>
      </c>
      <c r="G700" s="2">
        <v>4.28</v>
      </c>
      <c r="H700" s="2">
        <v>3.51</v>
      </c>
      <c r="I700" s="2">
        <v>2.64</v>
      </c>
      <c r="J700" s="2">
        <v>1.25</v>
      </c>
      <c r="K700" s="2">
        <v>299</v>
      </c>
      <c r="L700" s="2">
        <v>49.89</v>
      </c>
      <c r="M700" s="2">
        <v>63.41</v>
      </c>
      <c r="N700" s="2">
        <v>37.75</v>
      </c>
      <c r="O700" s="2">
        <v>31.64</v>
      </c>
      <c r="P700" s="2">
        <v>67.98</v>
      </c>
      <c r="Q700" s="2">
        <v>40.47</v>
      </c>
      <c r="R700" s="2">
        <v>33.92</v>
      </c>
      <c r="S700" s="4">
        <f>VLOOKUP([1]Initial_Data8!C743,[1]Ratings_Numbers!$A$1:$B$21,2,FALSE)</f>
        <v>7</v>
      </c>
      <c r="T700" s="4">
        <v>7</v>
      </c>
      <c r="U700" s="4">
        <f t="shared" si="9"/>
        <v>0</v>
      </c>
      <c r="V700" s="7">
        <v>103943.031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101</v>
      </c>
      <c r="C701" s="5" t="s">
        <v>25</v>
      </c>
      <c r="D701" s="2">
        <v>42216</v>
      </c>
      <c r="E701" s="2">
        <v>3.09</v>
      </c>
      <c r="F701" s="2">
        <v>9.1300000000000008</v>
      </c>
      <c r="G701" s="2">
        <v>4.51</v>
      </c>
      <c r="H701" s="2">
        <v>5.99</v>
      </c>
      <c r="I701" s="2">
        <v>5.25</v>
      </c>
      <c r="J701" s="2">
        <v>3.7</v>
      </c>
      <c r="K701" s="2">
        <v>306</v>
      </c>
      <c r="L701" s="2">
        <v>50.47</v>
      </c>
      <c r="M701" s="2">
        <v>63.83</v>
      </c>
      <c r="N701" s="2">
        <v>38.15</v>
      </c>
      <c r="O701" s="2">
        <v>32.22</v>
      </c>
      <c r="P701" s="2">
        <v>67.34</v>
      </c>
      <c r="Q701" s="2">
        <v>40.24</v>
      </c>
      <c r="R701" s="2">
        <v>33.99</v>
      </c>
      <c r="S701" s="4">
        <f>VLOOKUP([1]Initial_Data8!C744,[1]Ratings_Numbers!$A$1:$B$21,2,FALSE)</f>
        <v>7</v>
      </c>
      <c r="T701" s="4">
        <v>7</v>
      </c>
      <c r="U701" s="4">
        <f t="shared" si="9"/>
        <v>0</v>
      </c>
      <c r="V701" s="7">
        <v>106367.2037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102</v>
      </c>
      <c r="C702" s="5" t="s">
        <v>25</v>
      </c>
      <c r="D702" s="2">
        <v>42307</v>
      </c>
      <c r="E702" s="2">
        <v>2.92</v>
      </c>
      <c r="F702" s="2">
        <v>8.74</v>
      </c>
      <c r="G702" s="2">
        <v>4.54</v>
      </c>
      <c r="H702" s="2">
        <v>6.16</v>
      </c>
      <c r="I702" s="2">
        <v>5.48</v>
      </c>
      <c r="J702" s="2">
        <v>4.01</v>
      </c>
      <c r="K702" s="2">
        <v>324</v>
      </c>
      <c r="L702" s="2">
        <v>49.81</v>
      </c>
      <c r="M702" s="2">
        <v>64.459999999999994</v>
      </c>
      <c r="N702" s="2">
        <v>38.229999999999997</v>
      </c>
      <c r="O702" s="2">
        <v>32.1</v>
      </c>
      <c r="P702" s="2">
        <v>68.58</v>
      </c>
      <c r="Q702" s="2">
        <v>40.68</v>
      </c>
      <c r="R702" s="2">
        <v>34.159999999999997</v>
      </c>
      <c r="S702" s="4">
        <f>VLOOKUP([1]Initial_Data8!C745,[1]Ratings_Numbers!$A$1:$B$21,2,FALSE)</f>
        <v>7</v>
      </c>
      <c r="T702" s="4">
        <v>7</v>
      </c>
      <c r="U702" s="4">
        <f t="shared" si="9"/>
        <v>0</v>
      </c>
      <c r="V702" s="7">
        <v>110732.2764</v>
      </c>
      <c r="W702" s="3" t="s">
        <v>129</v>
      </c>
      <c r="X702" s="4"/>
      <c r="Y702" s="4"/>
      <c r="Z702" s="4"/>
      <c r="AA702" s="4"/>
    </row>
    <row r="703" spans="1:27" ht="37.5" customHeight="1" thickBot="1" x14ac:dyDescent="0.4">
      <c r="A703" s="5" t="s">
        <v>150</v>
      </c>
      <c r="B703" s="5" t="s">
        <v>137</v>
      </c>
      <c r="C703" s="5" t="s">
        <v>28</v>
      </c>
      <c r="D703" s="2">
        <v>36100</v>
      </c>
      <c r="E703" s="2">
        <v>0.28999999999999998</v>
      </c>
      <c r="F703" s="2">
        <v>0.53</v>
      </c>
      <c r="G703" s="2">
        <v>0.33</v>
      </c>
      <c r="H703" s="2">
        <v>92.75</v>
      </c>
      <c r="I703" s="2">
        <v>18.38</v>
      </c>
      <c r="J703" s="2">
        <v>80.63</v>
      </c>
      <c r="K703" s="2">
        <v>8</v>
      </c>
      <c r="L703" s="2">
        <v>62.41</v>
      </c>
      <c r="M703" s="2">
        <v>15.85</v>
      </c>
      <c r="N703" s="2">
        <v>13.67</v>
      </c>
      <c r="O703" s="2">
        <v>9.9</v>
      </c>
      <c r="P703" s="2">
        <v>15.97</v>
      </c>
      <c r="Q703" s="2">
        <v>13.77</v>
      </c>
      <c r="R703" s="2">
        <v>9.9700000000000006</v>
      </c>
      <c r="S703" s="4">
        <f>VLOOKUP([1]Initial_Data8!C748,[1]Ratings_Numbers!$A$1:$B$21,2,FALSE)</f>
        <v>4</v>
      </c>
      <c r="T703" s="4">
        <v>4</v>
      </c>
      <c r="U703" s="6">
        <v>0</v>
      </c>
      <c r="V703" s="7">
        <v>94626.217999999993</v>
      </c>
      <c r="W703" s="3" t="s">
        <v>207</v>
      </c>
      <c r="X703" s="4"/>
      <c r="Y703" s="4"/>
      <c r="Z703" s="4"/>
      <c r="AA703" s="4"/>
    </row>
    <row r="704" spans="1:27" ht="37.5" customHeight="1" thickBot="1" x14ac:dyDescent="0.4">
      <c r="A704" s="5" t="s">
        <v>150</v>
      </c>
      <c r="B704" s="5" t="s">
        <v>56</v>
      </c>
      <c r="C704" s="5" t="s">
        <v>28</v>
      </c>
      <c r="D704" s="2">
        <v>36191</v>
      </c>
      <c r="E704" s="2">
        <v>0.5</v>
      </c>
      <c r="F704" s="2">
        <v>0.59</v>
      </c>
      <c r="G704" s="2">
        <v>0.56999999999999995</v>
      </c>
      <c r="H704" s="2">
        <v>97.75</v>
      </c>
      <c r="I704" s="2">
        <v>26.13</v>
      </c>
      <c r="J704" s="2">
        <v>85.75</v>
      </c>
      <c r="K704" s="2">
        <v>8</v>
      </c>
      <c r="L704" s="2">
        <v>64.91</v>
      </c>
      <c r="M704" s="2">
        <v>17.899999999999999</v>
      </c>
      <c r="N704" s="2">
        <v>15.16</v>
      </c>
      <c r="O704" s="2">
        <v>11.63</v>
      </c>
      <c r="P704" s="2">
        <v>18.059999999999999</v>
      </c>
      <c r="Q704" s="2">
        <v>15.3</v>
      </c>
      <c r="R704" s="2">
        <v>11.73</v>
      </c>
      <c r="S704" s="4">
        <f>VLOOKUP([1]Initial_Data8!C749,[1]Ratings_Numbers!$A$1:$B$21,2,FALSE)</f>
        <v>4</v>
      </c>
      <c r="T704" s="4">
        <v>4</v>
      </c>
      <c r="U704" s="4">
        <f t="shared" ref="U704:U770" si="10">S704-S703</f>
        <v>0</v>
      </c>
      <c r="V704" s="7">
        <v>116231.1787</v>
      </c>
      <c r="W704" s="3" t="s">
        <v>207</v>
      </c>
      <c r="X704" s="4"/>
      <c r="Y704" s="4"/>
      <c r="Z704" s="4"/>
      <c r="AA704" s="4"/>
    </row>
    <row r="705" spans="1:27" ht="37.5" customHeight="1" thickBot="1" x14ac:dyDescent="0.4">
      <c r="A705" s="5" t="s">
        <v>150</v>
      </c>
      <c r="B705" s="5" t="s">
        <v>57</v>
      </c>
      <c r="C705" s="5" t="s">
        <v>28</v>
      </c>
      <c r="D705" s="2">
        <v>36282</v>
      </c>
      <c r="E705" s="2">
        <v>0.22</v>
      </c>
      <c r="F705" s="2">
        <v>0.46</v>
      </c>
      <c r="G705" s="2">
        <v>0.25</v>
      </c>
      <c r="H705" s="2">
        <v>114.63</v>
      </c>
      <c r="I705" s="2">
        <v>45.88</v>
      </c>
      <c r="J705" s="2">
        <v>101.25</v>
      </c>
      <c r="K705" s="2">
        <v>8</v>
      </c>
      <c r="L705" s="2">
        <v>61.38</v>
      </c>
      <c r="M705" s="2">
        <v>14.12</v>
      </c>
      <c r="N705" s="2">
        <v>12.36</v>
      </c>
      <c r="O705" s="2">
        <v>8.68</v>
      </c>
      <c r="P705" s="2">
        <v>14.21</v>
      </c>
      <c r="Q705" s="2">
        <v>12.44</v>
      </c>
      <c r="R705" s="2">
        <v>8.73</v>
      </c>
      <c r="S705" s="4">
        <f>VLOOKUP([1]Initial_Data8!C750,[1]Ratings_Numbers!$A$1:$B$21,2,FALSE)</f>
        <v>4</v>
      </c>
      <c r="T705" s="4">
        <v>4</v>
      </c>
      <c r="U705" s="4">
        <f t="shared" si="10"/>
        <v>0</v>
      </c>
      <c r="V705" s="7">
        <v>128177.62729999999</v>
      </c>
      <c r="W705" s="3" t="s">
        <v>207</v>
      </c>
      <c r="X705" s="4"/>
      <c r="Y705" s="4"/>
      <c r="Z705" s="4"/>
      <c r="AA705" s="4"/>
    </row>
    <row r="706" spans="1:27" ht="37.5" customHeight="1" thickBot="1" x14ac:dyDescent="0.4">
      <c r="A706" s="5" t="s">
        <v>150</v>
      </c>
      <c r="B706" s="5" t="s">
        <v>58</v>
      </c>
      <c r="C706" s="5" t="s">
        <v>28</v>
      </c>
      <c r="D706" s="2">
        <v>36373</v>
      </c>
      <c r="E706" s="2">
        <v>0.23</v>
      </c>
      <c r="F706" s="2">
        <v>0.41</v>
      </c>
      <c r="G706" s="2">
        <v>0.25</v>
      </c>
      <c r="H706" s="2">
        <v>153.75</v>
      </c>
      <c r="I706" s="2">
        <v>73</v>
      </c>
      <c r="J706" s="2">
        <v>139.5</v>
      </c>
      <c r="K706" s="2">
        <v>8</v>
      </c>
      <c r="L706" s="2">
        <v>63.79</v>
      </c>
      <c r="M706" s="2">
        <v>13.34</v>
      </c>
      <c r="N706" s="2">
        <v>11.76</v>
      </c>
      <c r="O706" s="2">
        <v>8.52</v>
      </c>
      <c r="P706" s="2">
        <v>13.42</v>
      </c>
      <c r="Q706" s="2">
        <v>11.83</v>
      </c>
      <c r="R706" s="2">
        <v>8.57</v>
      </c>
      <c r="S706" s="4">
        <f>VLOOKUP([1]Initial_Data8!C751,[1]Ratings_Numbers!$A$1:$B$21,2,FALSE)</f>
        <v>4</v>
      </c>
      <c r="T706" s="4">
        <v>4</v>
      </c>
      <c r="U706" s="4">
        <f t="shared" si="10"/>
        <v>0</v>
      </c>
      <c r="V706" s="7">
        <v>130552.3465</v>
      </c>
      <c r="W706" s="3" t="s">
        <v>207</v>
      </c>
      <c r="X706" s="4"/>
      <c r="Y706" s="4"/>
      <c r="Z706" s="4"/>
      <c r="AA706" s="4"/>
    </row>
    <row r="707" spans="1:27" ht="37.5" customHeight="1" thickBot="1" x14ac:dyDescent="0.4">
      <c r="A707" s="5" t="s">
        <v>150</v>
      </c>
      <c r="B707" s="5" t="s">
        <v>59</v>
      </c>
      <c r="C707" s="5" t="s">
        <v>28</v>
      </c>
      <c r="D707" s="2">
        <v>36464</v>
      </c>
      <c r="E707" s="2">
        <v>-0.06</v>
      </c>
      <c r="F707" s="2">
        <v>0.21</v>
      </c>
      <c r="G707" s="2">
        <v>-7.0000000000000007E-2</v>
      </c>
      <c r="H707" s="2">
        <v>132</v>
      </c>
      <c r="I707" s="2">
        <v>57.25</v>
      </c>
      <c r="J707" s="2">
        <v>117.38</v>
      </c>
      <c r="K707" s="2">
        <v>8</v>
      </c>
      <c r="L707" s="2">
        <v>69.06</v>
      </c>
      <c r="M707" s="2">
        <v>6.24</v>
      </c>
      <c r="N707" s="2">
        <v>5.87</v>
      </c>
      <c r="O707" s="2">
        <v>4.3099999999999996</v>
      </c>
      <c r="P707" s="2">
        <v>6.31</v>
      </c>
      <c r="Q707" s="2">
        <v>5.93</v>
      </c>
      <c r="R707" s="2">
        <v>4.3600000000000003</v>
      </c>
      <c r="S707" s="4">
        <f>VLOOKUP([1]Initial_Data8!C752,[1]Ratings_Numbers!$A$1:$B$21,2,FALSE)</f>
        <v>4</v>
      </c>
      <c r="T707" s="4">
        <v>4</v>
      </c>
      <c r="U707" s="4">
        <f t="shared" si="10"/>
        <v>0</v>
      </c>
      <c r="V707" s="7">
        <v>121996.2202</v>
      </c>
      <c r="W707" s="3" t="s">
        <v>207</v>
      </c>
      <c r="X707" s="4"/>
      <c r="Y707" s="4"/>
      <c r="Z707" s="4"/>
      <c r="AA707" s="4"/>
    </row>
    <row r="708" spans="1:27" ht="37.5" customHeight="1" thickBot="1" x14ac:dyDescent="0.4">
      <c r="A708" s="5" t="s">
        <v>150</v>
      </c>
      <c r="B708" s="5" t="s">
        <v>60</v>
      </c>
      <c r="C708" s="5" t="s">
        <v>28</v>
      </c>
      <c r="D708" s="2">
        <v>36555</v>
      </c>
      <c r="E708" s="2">
        <v>0.14000000000000001</v>
      </c>
      <c r="F708" s="2">
        <v>0.21</v>
      </c>
      <c r="G708" s="2">
        <v>0.16</v>
      </c>
      <c r="H708" s="2">
        <v>263.75</v>
      </c>
      <c r="I708" s="2">
        <v>67</v>
      </c>
      <c r="J708" s="2">
        <v>232.5</v>
      </c>
      <c r="K708" s="2">
        <v>4</v>
      </c>
      <c r="L708" s="2">
        <v>72.25</v>
      </c>
      <c r="M708" s="2">
        <v>6.07</v>
      </c>
      <c r="N708" s="2">
        <v>5.71</v>
      </c>
      <c r="O708" s="2">
        <v>4.3899999999999997</v>
      </c>
      <c r="P708" s="2">
        <v>6.31</v>
      </c>
      <c r="Q708" s="2">
        <v>5.93</v>
      </c>
      <c r="R708" s="2">
        <v>4.5599999999999996</v>
      </c>
      <c r="S708" s="4">
        <f>VLOOKUP([1]Initial_Data8!C753,[1]Ratings_Numbers!$A$1:$B$21,2,FALSE)</f>
        <v>4</v>
      </c>
      <c r="T708" s="4">
        <v>4</v>
      </c>
      <c r="U708" s="4">
        <f t="shared" si="10"/>
        <v>0</v>
      </c>
      <c r="V708" s="7">
        <v>91273.730599999995</v>
      </c>
      <c r="W708" s="3" t="s">
        <v>207</v>
      </c>
      <c r="X708" s="4"/>
      <c r="Y708" s="4"/>
      <c r="Z708" s="4"/>
      <c r="AA708" s="4"/>
    </row>
    <row r="709" spans="1:27" ht="37.5" customHeight="1" thickBot="1" x14ac:dyDescent="0.4">
      <c r="A709" s="5" t="s">
        <v>150</v>
      </c>
      <c r="B709" s="5" t="s">
        <v>61</v>
      </c>
      <c r="C709" s="5" t="s">
        <v>28</v>
      </c>
      <c r="D709" s="2">
        <v>36646</v>
      </c>
      <c r="E709" s="2">
        <v>-0.09</v>
      </c>
      <c r="F709" s="2">
        <v>0.2</v>
      </c>
      <c r="G709" s="2">
        <v>-0.11</v>
      </c>
      <c r="H709" s="2">
        <v>1154</v>
      </c>
      <c r="I709" s="2">
        <v>481</v>
      </c>
      <c r="J709" s="2">
        <v>1017</v>
      </c>
      <c r="K709" s="2">
        <v>1</v>
      </c>
      <c r="L709" s="2">
        <v>65.739999999999995</v>
      </c>
      <c r="M709" s="2">
        <v>5.8</v>
      </c>
      <c r="N709" s="2">
        <v>5.47</v>
      </c>
      <c r="O709" s="2">
        <v>3.81</v>
      </c>
      <c r="P709" s="2">
        <v>6.03</v>
      </c>
      <c r="Q709" s="2">
        <v>5.68</v>
      </c>
      <c r="R709" s="2">
        <v>3.97</v>
      </c>
      <c r="S709" s="4">
        <f>VLOOKUP([1]Initial_Data8!C754,[1]Ratings_Numbers!$A$1:$B$21,2,FALSE)</f>
        <v>4</v>
      </c>
      <c r="T709" s="4">
        <v>4</v>
      </c>
      <c r="U709" s="4">
        <f t="shared" si="10"/>
        <v>0</v>
      </c>
      <c r="V709" s="7">
        <v>103987.6814</v>
      </c>
      <c r="W709" s="3" t="s">
        <v>207</v>
      </c>
      <c r="X709" s="4"/>
      <c r="Y709" s="4"/>
      <c r="Z709" s="4"/>
      <c r="AA709" s="4"/>
    </row>
    <row r="710" spans="1:27" ht="37.5" customHeight="1" thickBot="1" x14ac:dyDescent="0.4">
      <c r="A710" s="5" t="s">
        <v>150</v>
      </c>
      <c r="B710" s="5" t="s">
        <v>118</v>
      </c>
      <c r="C710" s="5" t="s">
        <v>28</v>
      </c>
      <c r="D710" s="2">
        <v>36737</v>
      </c>
      <c r="E710" s="2">
        <v>-0.03</v>
      </c>
      <c r="F710" s="2">
        <v>0.19</v>
      </c>
      <c r="G710" s="2">
        <v>-0.03</v>
      </c>
      <c r="H710" s="2">
        <v>188.13</v>
      </c>
      <c r="I710" s="2">
        <v>76.5</v>
      </c>
      <c r="J710" s="2">
        <v>169.88</v>
      </c>
      <c r="K710" s="2">
        <v>8</v>
      </c>
      <c r="L710" s="2">
        <v>68.760000000000005</v>
      </c>
      <c r="M710" s="2">
        <v>5.52</v>
      </c>
      <c r="N710" s="2">
        <v>5.22</v>
      </c>
      <c r="O710" s="2">
        <v>3.8</v>
      </c>
      <c r="P710" s="2">
        <v>5.73</v>
      </c>
      <c r="Q710" s="2">
        <v>5.42</v>
      </c>
      <c r="R710" s="2">
        <v>3.95</v>
      </c>
      <c r="S710" s="4">
        <f>VLOOKUP([1]Initial_Data8!C755,[1]Ratings_Numbers!$A$1:$B$21,2,FALSE)</f>
        <v>4</v>
      </c>
      <c r="T710" s="4">
        <v>4</v>
      </c>
      <c r="U710" s="4">
        <f t="shared" si="10"/>
        <v>0</v>
      </c>
      <c r="V710" s="7">
        <v>112047.7956</v>
      </c>
      <c r="W710" s="3" t="s">
        <v>207</v>
      </c>
      <c r="X710" s="4"/>
      <c r="Y710" s="4"/>
      <c r="Z710" s="4"/>
      <c r="AA710" s="4"/>
    </row>
    <row r="711" spans="1:27" ht="37.5" customHeight="1" thickBot="1" x14ac:dyDescent="0.4">
      <c r="A711" s="5" t="s">
        <v>150</v>
      </c>
      <c r="B711" s="5" t="s">
        <v>119</v>
      </c>
      <c r="C711" s="5" t="s">
        <v>28</v>
      </c>
      <c r="D711" s="2">
        <v>36828</v>
      </c>
      <c r="E711" s="2">
        <v>0.1</v>
      </c>
      <c r="F711" s="2">
        <v>0.18</v>
      </c>
      <c r="G711" s="2">
        <v>0.12</v>
      </c>
      <c r="H711" s="2">
        <v>241.6</v>
      </c>
      <c r="I711" s="2">
        <v>26.6</v>
      </c>
      <c r="J711" s="2">
        <v>210.8</v>
      </c>
      <c r="K711" s="2">
        <v>5</v>
      </c>
      <c r="L711" s="2">
        <v>69.739999999999995</v>
      </c>
      <c r="M711" s="2">
        <v>5.35</v>
      </c>
      <c r="N711" s="2">
        <v>5.07</v>
      </c>
      <c r="O711" s="2">
        <v>3.73</v>
      </c>
      <c r="P711" s="2">
        <v>5.56</v>
      </c>
      <c r="Q711" s="2">
        <v>5.26</v>
      </c>
      <c r="R711" s="2">
        <v>3.88</v>
      </c>
      <c r="S711" s="4">
        <f>VLOOKUP([1]Initial_Data8!C756,[1]Ratings_Numbers!$A$1:$B$21,2,FALSE)</f>
        <v>4</v>
      </c>
      <c r="T711" s="4">
        <v>4</v>
      </c>
      <c r="U711" s="4">
        <f t="shared" si="10"/>
        <v>0</v>
      </c>
      <c r="V711" s="7">
        <v>115958.07150000001</v>
      </c>
      <c r="W711" s="3" t="s">
        <v>207</v>
      </c>
      <c r="X711" s="4"/>
      <c r="Y711" s="4"/>
      <c r="Z711" s="4"/>
      <c r="AA711" s="4"/>
    </row>
    <row r="712" spans="1:27" ht="37.5" customHeight="1" thickBot="1" x14ac:dyDescent="0.4">
      <c r="A712" s="5" t="s">
        <v>150</v>
      </c>
      <c r="B712" s="5" t="s">
        <v>120</v>
      </c>
      <c r="C712" s="5" t="s">
        <v>28</v>
      </c>
      <c r="D712" s="2">
        <v>36919</v>
      </c>
      <c r="E712" s="2">
        <v>0.28999999999999998</v>
      </c>
      <c r="F712" s="2">
        <v>0.37</v>
      </c>
      <c r="G712" s="2">
        <v>0.33</v>
      </c>
      <c r="H712" s="2">
        <v>184.6</v>
      </c>
      <c r="I712" s="2">
        <v>1.2</v>
      </c>
      <c r="J712" s="2">
        <v>151.80000000000001</v>
      </c>
      <c r="K712" s="2">
        <v>5</v>
      </c>
      <c r="L712" s="2">
        <v>70.16</v>
      </c>
      <c r="M712" s="2">
        <v>10.29</v>
      </c>
      <c r="N712" s="2">
        <v>9.33</v>
      </c>
      <c r="O712" s="2">
        <v>7.22</v>
      </c>
      <c r="P712" s="2">
        <v>10.32</v>
      </c>
      <c r="Q712" s="2">
        <v>9.35</v>
      </c>
      <c r="R712" s="2">
        <v>7.24</v>
      </c>
      <c r="S712" s="4">
        <f>VLOOKUP([1]Initial_Data8!C757,[1]Ratings_Numbers!$A$1:$B$21,2,FALSE)</f>
        <v>4</v>
      </c>
      <c r="T712" s="4">
        <v>4</v>
      </c>
      <c r="U712" s="4">
        <f t="shared" si="10"/>
        <v>0</v>
      </c>
      <c r="V712" s="7">
        <v>94245.763600000006</v>
      </c>
      <c r="W712" s="3" t="s">
        <v>207</v>
      </c>
      <c r="X712" s="4"/>
      <c r="Y712" s="4"/>
      <c r="Z712" s="4"/>
      <c r="AA712" s="4"/>
    </row>
    <row r="713" spans="1:27" ht="37.5" customHeight="1" thickBot="1" x14ac:dyDescent="0.4">
      <c r="A713" s="5" t="s">
        <v>150</v>
      </c>
      <c r="B713" s="5" t="s">
        <v>121</v>
      </c>
      <c r="C713" s="5" t="s">
        <v>28</v>
      </c>
      <c r="D713" s="2">
        <v>37010</v>
      </c>
      <c r="E713" s="2">
        <v>-0.02</v>
      </c>
      <c r="F713" s="2">
        <v>0.31</v>
      </c>
      <c r="G713" s="2">
        <v>-0.02</v>
      </c>
      <c r="H713" s="2">
        <v>401.33</v>
      </c>
      <c r="I713" s="2">
        <v>129.33000000000001</v>
      </c>
      <c r="J713" s="2">
        <v>342.33</v>
      </c>
      <c r="K713" s="2">
        <v>3</v>
      </c>
      <c r="L713" s="2">
        <v>64.989999999999995</v>
      </c>
      <c r="M713" s="2">
        <v>8.1</v>
      </c>
      <c r="N713" s="2">
        <v>7.48</v>
      </c>
      <c r="O713" s="2">
        <v>5.27</v>
      </c>
      <c r="P713" s="2">
        <v>8.2799999999999994</v>
      </c>
      <c r="Q713" s="2">
        <v>7.65</v>
      </c>
      <c r="R713" s="2">
        <v>5.39</v>
      </c>
      <c r="S713" s="4">
        <f>VLOOKUP([1]Initial_Data8!C758,[1]Ratings_Numbers!$A$1:$B$21,2,FALSE)</f>
        <v>4</v>
      </c>
      <c r="T713" s="4">
        <v>4</v>
      </c>
      <c r="U713" s="4">
        <f t="shared" si="10"/>
        <v>0</v>
      </c>
      <c r="V713" s="7">
        <v>115886.8642</v>
      </c>
      <c r="W713" s="3" t="s">
        <v>207</v>
      </c>
      <c r="X713" s="4"/>
      <c r="Y713" s="4"/>
      <c r="Z713" s="4"/>
      <c r="AA713" s="4"/>
    </row>
    <row r="714" spans="1:27" ht="37.5" customHeight="1" thickBot="1" x14ac:dyDescent="0.4">
      <c r="A714" s="5" t="s">
        <v>150</v>
      </c>
      <c r="B714" s="5" t="s">
        <v>62</v>
      </c>
      <c r="C714" s="5" t="s">
        <v>28</v>
      </c>
      <c r="D714" s="2">
        <v>37101</v>
      </c>
      <c r="E714" s="2">
        <v>0</v>
      </c>
      <c r="F714" s="2">
        <v>0.3</v>
      </c>
      <c r="G714" s="2">
        <v>0</v>
      </c>
      <c r="H714" s="2">
        <v>210.63</v>
      </c>
      <c r="I714" s="2">
        <v>97.25</v>
      </c>
      <c r="J714" s="2">
        <v>187</v>
      </c>
      <c r="K714" s="2">
        <v>8</v>
      </c>
      <c r="L714" s="2">
        <v>67.459999999999994</v>
      </c>
      <c r="M714" s="2">
        <v>7.63</v>
      </c>
      <c r="N714" s="2">
        <v>7.07</v>
      </c>
      <c r="O714" s="2">
        <v>5.15</v>
      </c>
      <c r="P714" s="2">
        <v>7.86</v>
      </c>
      <c r="Q714" s="2">
        <v>7.29</v>
      </c>
      <c r="R714" s="2">
        <v>5.31</v>
      </c>
      <c r="S714" s="4">
        <f>VLOOKUP([1]Initial_Data8!C759,[1]Ratings_Numbers!$A$1:$B$21,2,FALSE)</f>
        <v>4</v>
      </c>
      <c r="T714" s="4">
        <v>4</v>
      </c>
      <c r="U714" s="4">
        <f t="shared" si="10"/>
        <v>0</v>
      </c>
      <c r="V714" s="7">
        <v>109368</v>
      </c>
      <c r="W714" s="3" t="s">
        <v>207</v>
      </c>
      <c r="X714" s="4"/>
      <c r="Y714" s="4"/>
      <c r="Z714" s="4"/>
      <c r="AA714" s="4"/>
    </row>
    <row r="715" spans="1:27" ht="37.5" customHeight="1" thickBot="1" x14ac:dyDescent="0.4">
      <c r="A715" s="5" t="s">
        <v>150</v>
      </c>
      <c r="B715" s="5" t="s">
        <v>63</v>
      </c>
      <c r="C715" s="5" t="s">
        <v>28</v>
      </c>
      <c r="D715" s="2">
        <v>37192</v>
      </c>
      <c r="E715" s="2">
        <v>-7.0000000000000007E-2</v>
      </c>
      <c r="F715" s="2">
        <v>0.28999999999999998</v>
      </c>
      <c r="G715" s="2">
        <v>-0.08</v>
      </c>
      <c r="H715" s="2">
        <v>207.86</v>
      </c>
      <c r="I715" s="2">
        <v>89.14</v>
      </c>
      <c r="J715" s="2">
        <v>179.57</v>
      </c>
      <c r="K715" s="2">
        <v>7</v>
      </c>
      <c r="L715" s="2">
        <v>67.64</v>
      </c>
      <c r="M715" s="2">
        <v>7.24</v>
      </c>
      <c r="N715" s="2">
        <v>6.73</v>
      </c>
      <c r="O715" s="2">
        <v>4.9000000000000004</v>
      </c>
      <c r="P715" s="2">
        <v>7.59</v>
      </c>
      <c r="Q715" s="2">
        <v>7.05</v>
      </c>
      <c r="R715" s="2">
        <v>5.13</v>
      </c>
      <c r="S715" s="4">
        <f>VLOOKUP([1]Initial_Data8!C760,[1]Ratings_Numbers!$A$1:$B$21,2,FALSE)</f>
        <v>4</v>
      </c>
      <c r="T715" s="4">
        <v>4</v>
      </c>
      <c r="U715" s="4">
        <f t="shared" si="10"/>
        <v>0</v>
      </c>
      <c r="V715" s="7">
        <v>66981.08</v>
      </c>
      <c r="W715" s="3" t="s">
        <v>207</v>
      </c>
      <c r="X715" s="4"/>
      <c r="Y715" s="4"/>
      <c r="Z715" s="4"/>
      <c r="AA715" s="4"/>
    </row>
    <row r="716" spans="1:27" ht="37.5" customHeight="1" thickBot="1" x14ac:dyDescent="0.4">
      <c r="A716" s="5" t="s">
        <v>150</v>
      </c>
      <c r="B716" s="5" t="s">
        <v>64</v>
      </c>
      <c r="C716" s="5" t="s">
        <v>28</v>
      </c>
      <c r="D716" s="2">
        <v>37290</v>
      </c>
      <c r="E716" s="2">
        <v>-0.23</v>
      </c>
      <c r="F716" s="2">
        <v>0.25</v>
      </c>
      <c r="G716" s="2">
        <v>-0.26</v>
      </c>
      <c r="H716" s="2">
        <v>135.19999999999999</v>
      </c>
      <c r="I716" s="2">
        <v>51.3</v>
      </c>
      <c r="J716" s="2">
        <v>115.2</v>
      </c>
      <c r="K716" s="2">
        <v>10</v>
      </c>
      <c r="L716" s="2">
        <v>68.510000000000005</v>
      </c>
      <c r="M716" s="2">
        <v>6.91</v>
      </c>
      <c r="N716" s="2">
        <v>6.46</v>
      </c>
      <c r="O716" s="2">
        <v>4.74</v>
      </c>
      <c r="P716" s="2">
        <v>6.94</v>
      </c>
      <c r="Q716" s="2">
        <v>6.49</v>
      </c>
      <c r="R716" s="2">
        <v>4.75</v>
      </c>
      <c r="S716" s="4">
        <f>VLOOKUP([1]Initial_Data8!C761,[1]Ratings_Numbers!$A$1:$B$21,2,FALSE)</f>
        <v>4</v>
      </c>
      <c r="T716" s="4">
        <v>4</v>
      </c>
      <c r="U716" s="4">
        <f t="shared" si="10"/>
        <v>0</v>
      </c>
      <c r="V716" s="7">
        <v>66051.524799999999</v>
      </c>
      <c r="W716" s="3" t="s">
        <v>207</v>
      </c>
      <c r="X716" s="4"/>
      <c r="Y716" s="4"/>
      <c r="Z716" s="4"/>
      <c r="AA716" s="4"/>
    </row>
    <row r="717" spans="1:27" ht="37.5" customHeight="1" thickBot="1" x14ac:dyDescent="0.4">
      <c r="A717" s="5" t="s">
        <v>150</v>
      </c>
      <c r="B717" s="5" t="s">
        <v>65</v>
      </c>
      <c r="C717" s="5" t="s">
        <v>28</v>
      </c>
      <c r="D717" s="2">
        <v>37381</v>
      </c>
      <c r="E717" s="2">
        <v>-0.64</v>
      </c>
      <c r="F717" s="2">
        <v>0.24</v>
      </c>
      <c r="G717" s="2">
        <v>-0.74</v>
      </c>
      <c r="H717" s="2">
        <v>224.43</v>
      </c>
      <c r="I717" s="2">
        <v>133.13999999999999</v>
      </c>
      <c r="J717" s="2">
        <v>194.57</v>
      </c>
      <c r="K717" s="2">
        <v>7</v>
      </c>
      <c r="L717" s="2">
        <v>62.72</v>
      </c>
      <c r="M717" s="2">
        <v>6.74</v>
      </c>
      <c r="N717" s="2">
        <v>6.31</v>
      </c>
      <c r="O717" s="2">
        <v>4.2300000000000004</v>
      </c>
      <c r="P717" s="2">
        <v>6.76</v>
      </c>
      <c r="Q717" s="2">
        <v>6.33</v>
      </c>
      <c r="R717" s="2">
        <v>4.24</v>
      </c>
      <c r="S717" s="4">
        <f>VLOOKUP([1]Initial_Data8!C762,[1]Ratings_Numbers!$A$1:$B$21,2,FALSE)</f>
        <v>4</v>
      </c>
      <c r="T717" s="4">
        <v>4</v>
      </c>
      <c r="U717" s="4">
        <f t="shared" si="10"/>
        <v>0</v>
      </c>
      <c r="V717" s="7">
        <v>47923.7</v>
      </c>
      <c r="W717" s="3" t="s">
        <v>207</v>
      </c>
      <c r="X717" s="4"/>
      <c r="Y717" s="4"/>
      <c r="Z717" s="4"/>
      <c r="AA717" s="4"/>
    </row>
    <row r="718" spans="1:27" ht="37.5" customHeight="1" thickBot="1" x14ac:dyDescent="0.4">
      <c r="A718" s="5" t="s">
        <v>150</v>
      </c>
      <c r="B718" s="5" t="s">
        <v>66</v>
      </c>
      <c r="C718" s="5" t="s">
        <v>28</v>
      </c>
      <c r="D718" s="2">
        <v>37472</v>
      </c>
      <c r="E718" s="2">
        <v>-0.71</v>
      </c>
      <c r="F718" s="2">
        <v>0.23</v>
      </c>
      <c r="G718" s="2">
        <v>-0.82</v>
      </c>
      <c r="H718" s="2">
        <v>262.75</v>
      </c>
      <c r="I718" s="2">
        <v>183.5</v>
      </c>
      <c r="J718" s="2">
        <v>234.63</v>
      </c>
      <c r="K718" s="2">
        <v>8</v>
      </c>
      <c r="L718" s="2">
        <v>64.31</v>
      </c>
      <c r="M718" s="2">
        <v>6.47</v>
      </c>
      <c r="N718" s="2">
        <v>6.07</v>
      </c>
      <c r="O718" s="2">
        <v>4.16</v>
      </c>
      <c r="P718" s="2">
        <v>6.5</v>
      </c>
      <c r="Q718" s="2">
        <v>6.1</v>
      </c>
      <c r="R718" s="2">
        <v>4.18</v>
      </c>
      <c r="S718" s="4">
        <f>VLOOKUP([1]Initial_Data8!C763,[1]Ratings_Numbers!$A$1:$B$21,2,FALSE)</f>
        <v>4</v>
      </c>
      <c r="T718" s="4">
        <v>4</v>
      </c>
      <c r="U718" s="4">
        <f t="shared" si="10"/>
        <v>0</v>
      </c>
      <c r="V718" s="7">
        <v>67369.13</v>
      </c>
      <c r="W718" s="3" t="s">
        <v>207</v>
      </c>
      <c r="X718" s="4"/>
      <c r="Y718" s="4"/>
      <c r="Z718" s="4"/>
      <c r="AA718" s="4"/>
    </row>
    <row r="719" spans="1:27" ht="37.5" customHeight="1" thickBot="1" x14ac:dyDescent="0.4">
      <c r="A719" s="5" t="s">
        <v>150</v>
      </c>
      <c r="B719" s="5" t="s">
        <v>67</v>
      </c>
      <c r="C719" s="5" t="s">
        <v>28</v>
      </c>
      <c r="D719" s="2">
        <v>37563</v>
      </c>
      <c r="E719" s="2">
        <v>-0.4</v>
      </c>
      <c r="F719" s="2">
        <v>0.22</v>
      </c>
      <c r="G719" s="2">
        <v>-0.45</v>
      </c>
      <c r="H719" s="2">
        <v>172.7</v>
      </c>
      <c r="I719" s="2">
        <v>104.6</v>
      </c>
      <c r="J719" s="2">
        <v>149.6</v>
      </c>
      <c r="K719" s="2">
        <v>10</v>
      </c>
      <c r="L719" s="2">
        <v>64.180000000000007</v>
      </c>
      <c r="M719" s="2">
        <v>6.54</v>
      </c>
      <c r="N719" s="2">
        <v>6.14</v>
      </c>
      <c r="O719" s="2">
        <v>4.2</v>
      </c>
      <c r="P719" s="2">
        <v>6.57</v>
      </c>
      <c r="Q719" s="2">
        <v>6.17</v>
      </c>
      <c r="R719" s="2">
        <v>4.22</v>
      </c>
      <c r="S719" s="4">
        <f>VLOOKUP([1]Initial_Data8!C764,[1]Ratings_Numbers!$A$1:$B$21,2,FALSE)</f>
        <v>4</v>
      </c>
      <c r="T719" s="4">
        <v>4</v>
      </c>
      <c r="U719" s="4">
        <f t="shared" si="10"/>
        <v>0</v>
      </c>
      <c r="V719" s="7">
        <v>72842</v>
      </c>
      <c r="W719" s="3" t="s">
        <v>207</v>
      </c>
      <c r="X719" s="4"/>
      <c r="Y719" s="4"/>
      <c r="Z719" s="4"/>
      <c r="AA719" s="4"/>
    </row>
    <row r="720" spans="1:27" ht="37.5" customHeight="1" thickBot="1" x14ac:dyDescent="0.4">
      <c r="A720" s="5" t="s">
        <v>150</v>
      </c>
      <c r="B720" s="5" t="s">
        <v>68</v>
      </c>
      <c r="C720" s="5" t="s">
        <v>28</v>
      </c>
      <c r="D720" s="2">
        <v>37654</v>
      </c>
      <c r="E720" s="2">
        <v>-0.14000000000000001</v>
      </c>
      <c r="F720" s="2">
        <v>0.23</v>
      </c>
      <c r="G720" s="2">
        <v>-0.16</v>
      </c>
      <c r="H720" s="2">
        <v>111.08</v>
      </c>
      <c r="I720" s="2">
        <v>44.83</v>
      </c>
      <c r="J720" s="2">
        <v>91.25</v>
      </c>
      <c r="K720" s="2">
        <v>12</v>
      </c>
      <c r="L720" s="2">
        <v>65.98</v>
      </c>
      <c r="M720" s="2">
        <v>6.67</v>
      </c>
      <c r="N720" s="2">
        <v>6.25</v>
      </c>
      <c r="O720" s="2">
        <v>4.4000000000000004</v>
      </c>
      <c r="P720" s="2">
        <v>6.71</v>
      </c>
      <c r="Q720" s="2">
        <v>6.28</v>
      </c>
      <c r="R720" s="2">
        <v>4.43</v>
      </c>
      <c r="S720" s="4">
        <f>VLOOKUP([1]Initial_Data8!C765,[1]Ratings_Numbers!$A$1:$B$21,2,FALSE)</f>
        <v>4</v>
      </c>
      <c r="T720" s="4">
        <v>4</v>
      </c>
      <c r="U720" s="4">
        <f t="shared" si="10"/>
        <v>0</v>
      </c>
      <c r="V720" s="7">
        <v>87818.83</v>
      </c>
      <c r="W720" s="3" t="s">
        <v>207</v>
      </c>
      <c r="X720" s="4"/>
      <c r="Y720" s="4"/>
      <c r="Z720" s="4"/>
      <c r="AA720" s="4"/>
    </row>
    <row r="721" spans="1:27" ht="37.5" customHeight="1" thickBot="1" x14ac:dyDescent="0.4">
      <c r="A721" s="5" t="s">
        <v>150</v>
      </c>
      <c r="B721" s="5" t="s">
        <v>69</v>
      </c>
      <c r="C721" s="5" t="s">
        <v>28</v>
      </c>
      <c r="D721" s="2">
        <v>37745</v>
      </c>
      <c r="E721" s="2">
        <v>-0.44</v>
      </c>
      <c r="F721" s="2">
        <v>0.22</v>
      </c>
      <c r="G721" s="2">
        <v>-0.51</v>
      </c>
      <c r="H721" s="2">
        <v>94.22</v>
      </c>
      <c r="I721" s="2">
        <v>52.22</v>
      </c>
      <c r="J721" s="2">
        <v>80.44</v>
      </c>
      <c r="K721" s="2">
        <v>18</v>
      </c>
      <c r="L721" s="2">
        <v>61.27</v>
      </c>
      <c r="M721" s="2">
        <v>6.39</v>
      </c>
      <c r="N721" s="2">
        <v>6</v>
      </c>
      <c r="O721" s="2">
        <v>3.91</v>
      </c>
      <c r="P721" s="2">
        <v>6.39</v>
      </c>
      <c r="Q721" s="2">
        <v>6</v>
      </c>
      <c r="R721" s="2">
        <v>3.91</v>
      </c>
      <c r="S721" s="4">
        <f>VLOOKUP([1]Initial_Data8!C766,[1]Ratings_Numbers!$A$1:$B$21,2,FALSE)</f>
        <v>4</v>
      </c>
      <c r="T721" s="4">
        <v>4</v>
      </c>
      <c r="U721" s="4">
        <f t="shared" si="10"/>
        <v>0</v>
      </c>
      <c r="V721" s="7">
        <v>80055.789999999994</v>
      </c>
      <c r="W721" s="3" t="s">
        <v>207</v>
      </c>
      <c r="X721" s="4"/>
      <c r="Y721" s="4"/>
      <c r="Z721" s="4"/>
      <c r="AA721" s="4"/>
    </row>
    <row r="722" spans="1:27" ht="37.5" customHeight="1" thickBot="1" x14ac:dyDescent="0.4">
      <c r="A722" s="5" t="s">
        <v>150</v>
      </c>
      <c r="B722" s="5" t="s">
        <v>70</v>
      </c>
      <c r="C722" s="5" t="s">
        <v>28</v>
      </c>
      <c r="D722" s="2">
        <v>37836</v>
      </c>
      <c r="E722" s="2">
        <v>-0.55000000000000004</v>
      </c>
      <c r="F722" s="2">
        <v>0.22</v>
      </c>
      <c r="G722" s="2">
        <v>-0.64</v>
      </c>
      <c r="H722" s="2">
        <v>145.19</v>
      </c>
      <c r="I722" s="2">
        <v>88</v>
      </c>
      <c r="J722" s="2">
        <v>129.13</v>
      </c>
      <c r="K722" s="2">
        <v>16</v>
      </c>
      <c r="L722" s="2">
        <v>63.37</v>
      </c>
      <c r="M722" s="2">
        <v>6.05</v>
      </c>
      <c r="N722" s="2">
        <v>5.71</v>
      </c>
      <c r="O722" s="2">
        <v>3.83</v>
      </c>
      <c r="P722" s="2">
        <v>6.05</v>
      </c>
      <c r="Q722" s="2">
        <v>5.71</v>
      </c>
      <c r="R722" s="2">
        <v>3.83</v>
      </c>
      <c r="S722" s="4">
        <f>VLOOKUP([1]Initial_Data8!C767,[1]Ratings_Numbers!$A$1:$B$21,2,FALSE)</f>
        <v>4</v>
      </c>
      <c r="T722" s="4">
        <v>4</v>
      </c>
      <c r="U722" s="4">
        <f t="shared" si="10"/>
        <v>0</v>
      </c>
      <c r="V722" s="7">
        <v>83611.44</v>
      </c>
      <c r="W722" s="3" t="s">
        <v>207</v>
      </c>
      <c r="X722" s="4"/>
      <c r="Y722" s="4"/>
      <c r="Z722" s="4"/>
      <c r="AA722" s="4"/>
    </row>
    <row r="723" spans="1:27" ht="37.5" customHeight="1" thickBot="1" x14ac:dyDescent="0.4">
      <c r="A723" s="5" t="s">
        <v>150</v>
      </c>
      <c r="B723" s="5" t="s">
        <v>71</v>
      </c>
      <c r="C723" s="5" t="s">
        <v>28</v>
      </c>
      <c r="D723" s="2">
        <v>37927</v>
      </c>
      <c r="E723" s="2">
        <v>-0.48</v>
      </c>
      <c r="F723" s="2">
        <v>0.21</v>
      </c>
      <c r="G723" s="2">
        <v>-0.56000000000000005</v>
      </c>
      <c r="H723" s="2">
        <v>150.29</v>
      </c>
      <c r="I723" s="2">
        <v>90.5</v>
      </c>
      <c r="J723" s="2">
        <v>130.21</v>
      </c>
      <c r="K723" s="2">
        <v>14</v>
      </c>
      <c r="L723" s="2">
        <v>62.93</v>
      </c>
      <c r="M723" s="2">
        <v>3.8</v>
      </c>
      <c r="N723" s="2">
        <v>3.59</v>
      </c>
      <c r="O723" s="2">
        <v>2.39</v>
      </c>
      <c r="P723" s="2">
        <v>6.09</v>
      </c>
      <c r="Q723" s="2">
        <v>5.74</v>
      </c>
      <c r="R723" s="2">
        <v>3.83</v>
      </c>
      <c r="S723" s="4">
        <f>VLOOKUP([1]Initial_Data8!C768,[1]Ratings_Numbers!$A$1:$B$21,2,FALSE)</f>
        <v>4</v>
      </c>
      <c r="T723" s="4">
        <v>4</v>
      </c>
      <c r="U723" s="4">
        <f t="shared" si="10"/>
        <v>0</v>
      </c>
      <c r="V723" s="7">
        <v>80186.16</v>
      </c>
      <c r="W723" s="3" t="s">
        <v>207</v>
      </c>
      <c r="X723" s="4"/>
      <c r="Y723" s="4"/>
      <c r="Z723" s="4"/>
      <c r="AA723" s="4"/>
    </row>
    <row r="724" spans="1:27" ht="37.5" customHeight="1" thickBot="1" x14ac:dyDescent="0.4">
      <c r="A724" s="5" t="s">
        <v>150</v>
      </c>
      <c r="B724" s="5" t="s">
        <v>72</v>
      </c>
      <c r="C724" s="5" t="s">
        <v>28</v>
      </c>
      <c r="D724" s="2">
        <v>38018</v>
      </c>
      <c r="E724" s="2">
        <v>-0.19</v>
      </c>
      <c r="F724" s="2">
        <v>0.2</v>
      </c>
      <c r="G724" s="2">
        <v>-0.22</v>
      </c>
      <c r="H724" s="2">
        <v>128.5</v>
      </c>
      <c r="I724" s="2">
        <v>57.07</v>
      </c>
      <c r="J724" s="2">
        <v>107.79</v>
      </c>
      <c r="K724" s="2">
        <v>14</v>
      </c>
      <c r="L724" s="2">
        <v>65.069999999999993</v>
      </c>
      <c r="M724" s="2">
        <v>3.82</v>
      </c>
      <c r="N724" s="2">
        <v>3.6</v>
      </c>
      <c r="O724" s="2">
        <v>2.4900000000000002</v>
      </c>
      <c r="P724" s="2">
        <v>6.09</v>
      </c>
      <c r="Q724" s="2">
        <v>5.74</v>
      </c>
      <c r="R724" s="2">
        <v>3.96</v>
      </c>
      <c r="S724" s="4">
        <f>VLOOKUP([1]Initial_Data8!C769,[1]Ratings_Numbers!$A$1:$B$21,2,FALSE)</f>
        <v>4</v>
      </c>
      <c r="T724" s="4">
        <v>4</v>
      </c>
      <c r="U724" s="4">
        <f t="shared" si="10"/>
        <v>0</v>
      </c>
      <c r="V724" s="7">
        <v>97811.48</v>
      </c>
      <c r="W724" s="3" t="s">
        <v>207</v>
      </c>
      <c r="X724" s="4"/>
      <c r="Y724" s="4"/>
      <c r="Z724" s="4"/>
      <c r="AA724" s="4"/>
    </row>
    <row r="725" spans="1:27" ht="37.5" customHeight="1" thickBot="1" x14ac:dyDescent="0.4">
      <c r="A725" s="5" t="s">
        <v>150</v>
      </c>
      <c r="B725" s="5" t="s">
        <v>73</v>
      </c>
      <c r="C725" s="5" t="s">
        <v>28</v>
      </c>
      <c r="D725" s="2">
        <v>38109</v>
      </c>
      <c r="E725" s="2">
        <v>-0.32</v>
      </c>
      <c r="F725" s="2">
        <v>0.23</v>
      </c>
      <c r="G725" s="2">
        <v>-0.37</v>
      </c>
      <c r="H725" s="2">
        <v>147</v>
      </c>
      <c r="I725" s="2">
        <v>98.43</v>
      </c>
      <c r="J725" s="2">
        <v>124.71</v>
      </c>
      <c r="K725" s="2">
        <v>14</v>
      </c>
      <c r="L725" s="2">
        <v>59.09</v>
      </c>
      <c r="M725" s="2">
        <v>5.0199999999999996</v>
      </c>
      <c r="N725" s="2">
        <v>4.68</v>
      </c>
      <c r="O725" s="2">
        <v>2.97</v>
      </c>
      <c r="P725" s="2">
        <v>7.29</v>
      </c>
      <c r="Q725" s="2">
        <v>6.8</v>
      </c>
      <c r="R725" s="2">
        <v>4.3099999999999996</v>
      </c>
      <c r="S725" s="4">
        <f>VLOOKUP([1]Initial_Data8!C770,[1]Ratings_Numbers!$A$1:$B$21,2,FALSE)</f>
        <v>4</v>
      </c>
      <c r="T725" s="4">
        <v>4</v>
      </c>
      <c r="U725" s="4">
        <f t="shared" si="10"/>
        <v>0</v>
      </c>
      <c r="V725" s="7">
        <v>88295.85</v>
      </c>
      <c r="W725" s="3" t="s">
        <v>207</v>
      </c>
      <c r="X725" s="4"/>
      <c r="Y725" s="4"/>
      <c r="Z725" s="4"/>
      <c r="AA725" s="4"/>
    </row>
    <row r="726" spans="1:27" ht="37.5" customHeight="1" thickBot="1" x14ac:dyDescent="0.4">
      <c r="A726" s="5" t="s">
        <v>150</v>
      </c>
      <c r="B726" s="5" t="s">
        <v>122</v>
      </c>
      <c r="C726" s="5" t="s">
        <v>28</v>
      </c>
      <c r="D726" s="2">
        <v>38200</v>
      </c>
      <c r="E726" s="2">
        <v>-0.23</v>
      </c>
      <c r="F726" s="2">
        <v>0.22</v>
      </c>
      <c r="G726" s="2">
        <v>-0.27</v>
      </c>
      <c r="H726" s="2">
        <v>163.59</v>
      </c>
      <c r="I726" s="2">
        <v>113.18</v>
      </c>
      <c r="J726" s="2">
        <v>144.53</v>
      </c>
      <c r="K726" s="2">
        <v>17</v>
      </c>
      <c r="L726" s="2">
        <v>58.57</v>
      </c>
      <c r="M726" s="2">
        <v>5.01</v>
      </c>
      <c r="N726" s="2">
        <v>4.67</v>
      </c>
      <c r="O726" s="2">
        <v>2.93</v>
      </c>
      <c r="P726" s="2">
        <v>7.28</v>
      </c>
      <c r="Q726" s="2">
        <v>6.78</v>
      </c>
      <c r="R726" s="2">
        <v>4.26</v>
      </c>
      <c r="S726" s="4">
        <f>VLOOKUP([1]Initial_Data8!C771,[1]Ratings_Numbers!$A$1:$B$21,2,FALSE)</f>
        <v>4</v>
      </c>
      <c r="T726" s="4">
        <v>4</v>
      </c>
      <c r="U726" s="4">
        <f t="shared" si="10"/>
        <v>0</v>
      </c>
      <c r="V726" s="7">
        <v>76080.87</v>
      </c>
      <c r="W726" s="3" t="s">
        <v>207</v>
      </c>
      <c r="X726" s="4"/>
      <c r="Y726" s="4"/>
      <c r="Z726" s="4"/>
      <c r="AA726" s="4"/>
    </row>
    <row r="727" spans="1:27" ht="37.5" customHeight="1" thickBot="1" x14ac:dyDescent="0.4">
      <c r="A727" s="5" t="s">
        <v>150</v>
      </c>
      <c r="B727" s="5" t="s">
        <v>123</v>
      </c>
      <c r="C727" s="5" t="s">
        <v>28</v>
      </c>
      <c r="D727" s="2">
        <v>38291</v>
      </c>
      <c r="E727" s="2">
        <v>-0.13</v>
      </c>
      <c r="F727" s="2">
        <v>0.28000000000000003</v>
      </c>
      <c r="G727" s="2">
        <v>-0.16</v>
      </c>
      <c r="H727" s="2">
        <v>132.83000000000001</v>
      </c>
      <c r="I727" s="2">
        <v>63.89</v>
      </c>
      <c r="J727" s="2">
        <v>114.22</v>
      </c>
      <c r="K727" s="2">
        <v>18</v>
      </c>
      <c r="L727" s="2">
        <v>59.92</v>
      </c>
      <c r="M727" s="2">
        <v>9.06</v>
      </c>
      <c r="N727" s="2">
        <v>8.3000000000000007</v>
      </c>
      <c r="O727" s="2">
        <v>5.43</v>
      </c>
      <c r="P727" s="2">
        <v>9.11</v>
      </c>
      <c r="Q727" s="2">
        <v>8.35</v>
      </c>
      <c r="R727" s="2">
        <v>5.46</v>
      </c>
      <c r="S727" s="4">
        <f>VLOOKUP([1]Initial_Data8!C772,[1]Ratings_Numbers!$A$1:$B$21,2,FALSE)</f>
        <v>4</v>
      </c>
      <c r="T727" s="4">
        <v>4</v>
      </c>
      <c r="U727" s="4">
        <f t="shared" si="10"/>
        <v>0</v>
      </c>
      <c r="V727" s="7">
        <v>93241.93</v>
      </c>
      <c r="W727" s="3" t="s">
        <v>207</v>
      </c>
      <c r="X727" s="4"/>
      <c r="Y727" s="4"/>
      <c r="Z727" s="4"/>
      <c r="AA727" s="4"/>
    </row>
    <row r="728" spans="1:27" ht="37.5" customHeight="1" thickBot="1" x14ac:dyDescent="0.4">
      <c r="A728" s="5" t="s">
        <v>150</v>
      </c>
      <c r="B728" s="5" t="s">
        <v>124</v>
      </c>
      <c r="C728" s="5" t="s">
        <v>28</v>
      </c>
      <c r="D728" s="2">
        <v>38382</v>
      </c>
      <c r="E728" s="2">
        <v>0</v>
      </c>
      <c r="F728" s="2">
        <v>0.27</v>
      </c>
      <c r="G728" s="2">
        <v>0</v>
      </c>
      <c r="H728" s="2">
        <v>95.95</v>
      </c>
      <c r="I728" s="2">
        <v>40.24</v>
      </c>
      <c r="J728" s="2">
        <v>79.38</v>
      </c>
      <c r="K728" s="2">
        <v>21</v>
      </c>
      <c r="L728" s="2">
        <v>61.91</v>
      </c>
      <c r="M728" s="2">
        <v>8.89</v>
      </c>
      <c r="N728" s="2">
        <v>8.16</v>
      </c>
      <c r="O728" s="2">
        <v>5.5</v>
      </c>
      <c r="P728" s="2">
        <v>8.94</v>
      </c>
      <c r="Q728" s="2">
        <v>8.1999999999999993</v>
      </c>
      <c r="R728" s="2">
        <v>5.53</v>
      </c>
      <c r="S728" s="4">
        <f>VLOOKUP([1]Initial_Data8!C773,[1]Ratings_Numbers!$A$1:$B$21,2,FALSE)</f>
        <v>4</v>
      </c>
      <c r="T728" s="4">
        <v>4</v>
      </c>
      <c r="U728" s="4">
        <f t="shared" si="10"/>
        <v>0</v>
      </c>
      <c r="V728" s="7">
        <v>86064.48</v>
      </c>
      <c r="W728" s="3" t="s">
        <v>207</v>
      </c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125</v>
      </c>
      <c r="C729" s="5" t="s">
        <v>28</v>
      </c>
      <c r="D729" s="2">
        <v>38473</v>
      </c>
      <c r="E729" s="2">
        <v>-0.09</v>
      </c>
      <c r="F729" s="2">
        <v>0.26</v>
      </c>
      <c r="G729" s="2">
        <v>-0.1</v>
      </c>
      <c r="H729" s="2">
        <v>87.41</v>
      </c>
      <c r="I729" s="2">
        <v>57</v>
      </c>
      <c r="J729" s="2">
        <v>74.040000000000006</v>
      </c>
      <c r="K729" s="2">
        <v>27</v>
      </c>
      <c r="L729" s="2">
        <v>56.77</v>
      </c>
      <c r="M729" s="2">
        <v>9</v>
      </c>
      <c r="N729" s="2">
        <v>8.26</v>
      </c>
      <c r="O729" s="2">
        <v>5.1100000000000003</v>
      </c>
      <c r="P729" s="2">
        <v>9.06</v>
      </c>
      <c r="Q729" s="2">
        <v>8.31</v>
      </c>
      <c r="R729" s="2">
        <v>5.15</v>
      </c>
      <c r="S729" s="4">
        <f>VLOOKUP([1]Initial_Data8!C774,[1]Ratings_Numbers!$A$1:$B$21,2,FALSE)</f>
        <v>4</v>
      </c>
      <c r="T729" s="4">
        <v>4</v>
      </c>
      <c r="U729" s="4">
        <f t="shared" si="10"/>
        <v>0</v>
      </c>
      <c r="V729" s="7">
        <v>84960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74</v>
      </c>
      <c r="C730" s="5" t="s">
        <v>28</v>
      </c>
      <c r="D730" s="2">
        <v>38564</v>
      </c>
      <c r="E730" s="2">
        <v>-0.01</v>
      </c>
      <c r="F730" s="2">
        <v>0.25</v>
      </c>
      <c r="G730" s="2">
        <v>-0.02</v>
      </c>
      <c r="H730" s="2">
        <v>74.67</v>
      </c>
      <c r="I730" s="2">
        <v>51.09</v>
      </c>
      <c r="J730" s="2">
        <v>66.12</v>
      </c>
      <c r="K730" s="2">
        <v>43</v>
      </c>
      <c r="L730" s="2">
        <v>58.89</v>
      </c>
      <c r="M730" s="2">
        <v>8.6199999999999992</v>
      </c>
      <c r="N730" s="2">
        <v>7.94</v>
      </c>
      <c r="O730" s="2">
        <v>5.08</v>
      </c>
      <c r="P730" s="2">
        <v>8.68</v>
      </c>
      <c r="Q730" s="2">
        <v>7.99</v>
      </c>
      <c r="R730" s="2">
        <v>5.1100000000000003</v>
      </c>
      <c r="S730" s="4">
        <f>VLOOKUP([1]Initial_Data8!C775,[1]Ratings_Numbers!$A$1:$B$21,2,FALSE)</f>
        <v>4</v>
      </c>
      <c r="T730" s="4">
        <v>4</v>
      </c>
      <c r="U730" s="4">
        <f t="shared" si="10"/>
        <v>0</v>
      </c>
      <c r="V730" s="7">
        <v>84691.53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75</v>
      </c>
      <c r="C731" s="5" t="s">
        <v>28</v>
      </c>
      <c r="D731" s="2">
        <v>38655</v>
      </c>
      <c r="E731" s="2">
        <v>0.17</v>
      </c>
      <c r="F731" s="2">
        <v>0.35</v>
      </c>
      <c r="G731" s="2">
        <v>0.2</v>
      </c>
      <c r="H731" s="2">
        <v>75.739999999999995</v>
      </c>
      <c r="I731" s="2">
        <v>48.95</v>
      </c>
      <c r="J731" s="2">
        <v>65.08</v>
      </c>
      <c r="K731" s="2">
        <v>38</v>
      </c>
      <c r="L731" s="2">
        <v>57.74</v>
      </c>
      <c r="M731" s="2">
        <v>10.32</v>
      </c>
      <c r="N731" s="2">
        <v>9.19</v>
      </c>
      <c r="O731" s="2">
        <v>5.96</v>
      </c>
      <c r="P731" s="2">
        <v>12.31</v>
      </c>
      <c r="Q731" s="2">
        <v>10.96</v>
      </c>
      <c r="R731" s="2">
        <v>7.11</v>
      </c>
      <c r="S731" s="4">
        <f>VLOOKUP([1]Initial_Data8!C776,[1]Ratings_Numbers!$A$1:$B$21,2,FALSE)</f>
        <v>4</v>
      </c>
      <c r="T731" s="4">
        <v>4</v>
      </c>
      <c r="U731" s="4">
        <f t="shared" si="10"/>
        <v>0</v>
      </c>
      <c r="V731" s="7">
        <v>71462.94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76</v>
      </c>
      <c r="C732" s="5" t="s">
        <v>28</v>
      </c>
      <c r="D732" s="2">
        <v>38746</v>
      </c>
      <c r="E732" s="2">
        <v>0.3</v>
      </c>
      <c r="F732" s="2">
        <v>0.44</v>
      </c>
      <c r="G732" s="2">
        <v>0.35</v>
      </c>
      <c r="H732" s="2">
        <v>71.23</v>
      </c>
      <c r="I732" s="2">
        <v>41.86</v>
      </c>
      <c r="J732" s="2">
        <v>58.51</v>
      </c>
      <c r="K732" s="2">
        <v>35</v>
      </c>
      <c r="L732" s="2">
        <v>60.6</v>
      </c>
      <c r="M732" s="2">
        <v>9.93</v>
      </c>
      <c r="N732" s="2">
        <v>8.6199999999999992</v>
      </c>
      <c r="O732" s="2">
        <v>6.02</v>
      </c>
      <c r="P732" s="2">
        <v>15.18</v>
      </c>
      <c r="Q732" s="2">
        <v>13.18</v>
      </c>
      <c r="R732" s="2">
        <v>9.1999999999999993</v>
      </c>
      <c r="S732" s="4">
        <f>VLOOKUP([1]Initial_Data8!C777,[1]Ratings_Numbers!$A$1:$B$21,2,FALSE)</f>
        <v>4</v>
      </c>
      <c r="T732" s="4">
        <v>4</v>
      </c>
      <c r="U732" s="4">
        <f t="shared" si="10"/>
        <v>0</v>
      </c>
      <c r="V732" s="7">
        <v>75771.08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77</v>
      </c>
      <c r="C733" s="5" t="s">
        <v>28</v>
      </c>
      <c r="D733" s="2">
        <v>38837</v>
      </c>
      <c r="E733" s="2">
        <v>0.36</v>
      </c>
      <c r="F733" s="2">
        <v>0.68</v>
      </c>
      <c r="G733" s="2">
        <v>0.42</v>
      </c>
      <c r="H733" s="2">
        <v>45.59</v>
      </c>
      <c r="I733" s="2">
        <v>34.4</v>
      </c>
      <c r="J733" s="2">
        <v>38.44</v>
      </c>
      <c r="K733" s="2">
        <v>63</v>
      </c>
      <c r="L733" s="2">
        <v>52.77</v>
      </c>
      <c r="M733" s="2">
        <v>23.93</v>
      </c>
      <c r="N733" s="2">
        <v>19.3</v>
      </c>
      <c r="O733" s="2">
        <v>12.63</v>
      </c>
      <c r="P733" s="2">
        <v>23.98</v>
      </c>
      <c r="Q733" s="2">
        <v>19.34</v>
      </c>
      <c r="R733" s="2">
        <v>12.66</v>
      </c>
      <c r="S733" s="4">
        <f>VLOOKUP([1]Initial_Data8!C778,[1]Ratings_Numbers!$A$1:$B$21,2,FALSE)</f>
        <v>4</v>
      </c>
      <c r="T733" s="4">
        <v>4</v>
      </c>
      <c r="U733" s="4">
        <f t="shared" si="10"/>
        <v>0</v>
      </c>
      <c r="V733" s="7">
        <v>78681.8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78</v>
      </c>
      <c r="C734" s="5" t="s">
        <v>28</v>
      </c>
      <c r="D734" s="2">
        <v>38928</v>
      </c>
      <c r="E734" s="2">
        <v>0.53</v>
      </c>
      <c r="F734" s="2">
        <v>0.69</v>
      </c>
      <c r="G734" s="2">
        <v>0.62</v>
      </c>
      <c r="H734" s="2">
        <v>32.659999999999997</v>
      </c>
      <c r="I734" s="2">
        <v>24.99</v>
      </c>
      <c r="J734" s="2">
        <v>28.03</v>
      </c>
      <c r="K734" s="2">
        <v>104</v>
      </c>
      <c r="L734" s="2">
        <v>52.59</v>
      </c>
      <c r="M734" s="2">
        <v>24.46</v>
      </c>
      <c r="N734" s="2">
        <v>19.59</v>
      </c>
      <c r="O734" s="2">
        <v>12.86</v>
      </c>
      <c r="P734" s="2">
        <v>24.89</v>
      </c>
      <c r="Q734" s="2">
        <v>19.93</v>
      </c>
      <c r="R734" s="2">
        <v>13.09</v>
      </c>
      <c r="S734" s="4">
        <f>VLOOKUP([1]Initial_Data8!C779,[1]Ratings_Numbers!$A$1:$B$21,2,FALSE)</f>
        <v>4</v>
      </c>
      <c r="T734" s="4">
        <v>8</v>
      </c>
      <c r="U734" s="4">
        <f t="shared" si="10"/>
        <v>0</v>
      </c>
      <c r="V734" s="7">
        <v>75901.31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79</v>
      </c>
      <c r="C735" s="5" t="s">
        <v>33</v>
      </c>
      <c r="D735" s="2">
        <v>39019</v>
      </c>
      <c r="E735" s="2">
        <v>0.66</v>
      </c>
      <c r="F735" s="2">
        <v>0.85</v>
      </c>
      <c r="G735" s="2">
        <v>0.78</v>
      </c>
      <c r="H735" s="2">
        <v>27.98</v>
      </c>
      <c r="I735" s="2">
        <v>17.600000000000001</v>
      </c>
      <c r="J735" s="2">
        <v>22.91</v>
      </c>
      <c r="K735" s="2">
        <v>97</v>
      </c>
      <c r="L735" s="2">
        <v>52.74</v>
      </c>
      <c r="M735" s="2">
        <v>24.03</v>
      </c>
      <c r="N735" s="2">
        <v>18.57</v>
      </c>
      <c r="O735" s="2">
        <v>12.68</v>
      </c>
      <c r="P735" s="2">
        <v>29.39</v>
      </c>
      <c r="Q735" s="2">
        <v>22.71</v>
      </c>
      <c r="R735" s="2">
        <v>15.5</v>
      </c>
      <c r="S735" s="4">
        <f>VLOOKUP([1]Initial_Data8!C780,[1]Ratings_Numbers!$A$1:$B$21,2,FALSE)</f>
        <v>8</v>
      </c>
      <c r="T735" s="4">
        <v>8</v>
      </c>
      <c r="U735" s="4">
        <f t="shared" si="10"/>
        <v>4</v>
      </c>
      <c r="V735" s="7">
        <v>72691.5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105</v>
      </c>
      <c r="C736" s="5" t="s">
        <v>33</v>
      </c>
      <c r="D736" s="2">
        <v>39110</v>
      </c>
      <c r="E736" s="2">
        <v>1.01</v>
      </c>
      <c r="F736" s="2">
        <v>1.29</v>
      </c>
      <c r="G736" s="2">
        <v>1.23</v>
      </c>
      <c r="H736" s="2">
        <v>14.99</v>
      </c>
      <c r="I736" s="2">
        <v>6.93</v>
      </c>
      <c r="J736" s="2">
        <v>11.38</v>
      </c>
      <c r="K736" s="2">
        <v>128</v>
      </c>
      <c r="L736" s="2">
        <v>47.89</v>
      </c>
      <c r="M736" s="2">
        <v>46.52</v>
      </c>
      <c r="N736" s="2">
        <v>31.73</v>
      </c>
      <c r="O736" s="2">
        <v>22.28</v>
      </c>
      <c r="P736" s="2">
        <v>46.59</v>
      </c>
      <c r="Q736" s="2">
        <v>31.78</v>
      </c>
      <c r="R736" s="2">
        <v>22.31</v>
      </c>
      <c r="S736" s="4">
        <f>VLOOKUP([1]Initial_Data8!C781,[1]Ratings_Numbers!$A$1:$B$21,2,FALSE)</f>
        <v>8</v>
      </c>
      <c r="T736" s="4">
        <v>8</v>
      </c>
      <c r="U736" s="4">
        <f t="shared" si="10"/>
        <v>0</v>
      </c>
      <c r="V736" s="7">
        <v>52918.8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106</v>
      </c>
      <c r="C737" s="5" t="s">
        <v>33</v>
      </c>
      <c r="D737" s="2">
        <v>39201</v>
      </c>
      <c r="E737" s="2">
        <v>0.94</v>
      </c>
      <c r="F737" s="2">
        <v>1.41</v>
      </c>
      <c r="G737" s="2">
        <v>1.1599999999999999</v>
      </c>
      <c r="H737" s="2">
        <v>12.61</v>
      </c>
      <c r="I737" s="2">
        <v>7.57</v>
      </c>
      <c r="J737" s="2">
        <v>9.7799999999999994</v>
      </c>
      <c r="K737" s="2">
        <v>171</v>
      </c>
      <c r="L737" s="2">
        <v>45.78</v>
      </c>
      <c r="M737" s="2">
        <v>45.34</v>
      </c>
      <c r="N737" s="2">
        <v>31.18</v>
      </c>
      <c r="O737" s="2">
        <v>20.76</v>
      </c>
      <c r="P737" s="2">
        <v>45.41</v>
      </c>
      <c r="Q737" s="2">
        <v>31.23</v>
      </c>
      <c r="R737" s="2">
        <v>20.79</v>
      </c>
      <c r="S737" s="4">
        <f>VLOOKUP([1]Initial_Data8!C782,[1]Ratings_Numbers!$A$1:$B$21,2,FALSE)</f>
        <v>8</v>
      </c>
      <c r="T737" s="4">
        <v>8</v>
      </c>
      <c r="U737" s="4">
        <f t="shared" si="10"/>
        <v>0</v>
      </c>
      <c r="V737" s="7">
        <v>51460.5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107</v>
      </c>
      <c r="C738" s="5" t="s">
        <v>33</v>
      </c>
      <c r="D738" s="2">
        <v>39292</v>
      </c>
      <c r="E738" s="2">
        <v>0.88</v>
      </c>
      <c r="F738" s="2">
        <v>1.47</v>
      </c>
      <c r="G738" s="2">
        <v>1.0900000000000001</v>
      </c>
      <c r="H738" s="2">
        <v>17.649999999999999</v>
      </c>
      <c r="I738" s="2">
        <v>11.74</v>
      </c>
      <c r="J738" s="2">
        <v>14.87</v>
      </c>
      <c r="K738" s="2">
        <v>172</v>
      </c>
      <c r="L738" s="2">
        <v>47.79</v>
      </c>
      <c r="M738" s="2">
        <v>42.79</v>
      </c>
      <c r="N738" s="2">
        <v>29.96</v>
      </c>
      <c r="O738" s="2">
        <v>20.45</v>
      </c>
      <c r="P738" s="2">
        <v>42.84</v>
      </c>
      <c r="Q738" s="2">
        <v>29.99</v>
      </c>
      <c r="R738" s="2">
        <v>20.48</v>
      </c>
      <c r="S738" s="4">
        <f>VLOOKUP([1]Initial_Data8!C783,[1]Ratings_Numbers!$A$1:$B$21,2,FALSE)</f>
        <v>8</v>
      </c>
      <c r="T738" s="4">
        <v>8</v>
      </c>
      <c r="U738" s="4">
        <f t="shared" si="10"/>
        <v>0</v>
      </c>
      <c r="V738" s="7">
        <v>51143.76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108</v>
      </c>
      <c r="C739" s="5" t="s">
        <v>33</v>
      </c>
      <c r="D739" s="2">
        <v>39383</v>
      </c>
      <c r="E739" s="2">
        <v>1.27</v>
      </c>
      <c r="F739" s="2">
        <v>1.66</v>
      </c>
      <c r="G739" s="2">
        <v>1.59</v>
      </c>
      <c r="H739" s="2">
        <v>14.45</v>
      </c>
      <c r="I739" s="2">
        <v>7.75</v>
      </c>
      <c r="J739" s="2">
        <v>11.45</v>
      </c>
      <c r="K739" s="2">
        <v>154</v>
      </c>
      <c r="L739" s="2">
        <v>38.340000000000003</v>
      </c>
      <c r="M739" s="2">
        <v>65.010000000000005</v>
      </c>
      <c r="N739" s="2">
        <v>38.020000000000003</v>
      </c>
      <c r="O739" s="2">
        <v>24.92</v>
      </c>
      <c r="P739" s="2">
        <v>71.010000000000005</v>
      </c>
      <c r="Q739" s="2">
        <v>41.53</v>
      </c>
      <c r="R739" s="2">
        <v>27.22</v>
      </c>
      <c r="S739" s="4">
        <f>VLOOKUP([1]Initial_Data8!C784,[1]Ratings_Numbers!$A$1:$B$21,2,FALSE)</f>
        <v>8</v>
      </c>
      <c r="T739" s="4">
        <v>8</v>
      </c>
      <c r="U739" s="4">
        <f t="shared" si="10"/>
        <v>0</v>
      </c>
      <c r="V739" s="7">
        <v>40606.1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80</v>
      </c>
      <c r="C740" s="5" t="s">
        <v>33</v>
      </c>
      <c r="D740" s="2">
        <v>39481</v>
      </c>
      <c r="E740" s="2">
        <v>1.42</v>
      </c>
      <c r="F740" s="2">
        <v>1.85</v>
      </c>
      <c r="G740" s="2">
        <v>1.79</v>
      </c>
      <c r="H740" s="2">
        <v>8.69</v>
      </c>
      <c r="I740" s="2">
        <v>3.27</v>
      </c>
      <c r="J740" s="2">
        <v>6.28</v>
      </c>
      <c r="K740" s="2">
        <v>199</v>
      </c>
      <c r="L740" s="2">
        <v>39.96</v>
      </c>
      <c r="M740" s="2">
        <v>64.260000000000005</v>
      </c>
      <c r="N740" s="2">
        <v>36.549999999999997</v>
      </c>
      <c r="O740" s="2">
        <v>25.68</v>
      </c>
      <c r="P740" s="2">
        <v>75.819999999999993</v>
      </c>
      <c r="Q740" s="2">
        <v>43.12</v>
      </c>
      <c r="R740" s="2">
        <v>30.3</v>
      </c>
      <c r="S740" s="4">
        <f>VLOOKUP([1]Initial_Data8!C785,[1]Ratings_Numbers!$A$1:$B$21,2,FALSE)</f>
        <v>8</v>
      </c>
      <c r="T740" s="4">
        <v>8</v>
      </c>
      <c r="U740" s="4">
        <f t="shared" si="10"/>
        <v>0</v>
      </c>
      <c r="V740" s="7">
        <v>39985.050000000003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81</v>
      </c>
      <c r="C741" s="5" t="s">
        <v>33</v>
      </c>
      <c r="D741" s="2">
        <v>39572</v>
      </c>
      <c r="E741" s="2">
        <v>1.39</v>
      </c>
      <c r="F741" s="2">
        <v>1.93</v>
      </c>
      <c r="G741" s="2">
        <v>1.8</v>
      </c>
      <c r="H741" s="2">
        <v>7.2</v>
      </c>
      <c r="I741" s="2">
        <v>4.33</v>
      </c>
      <c r="J741" s="2">
        <v>4.3600000000000003</v>
      </c>
      <c r="K741" s="2">
        <v>167</v>
      </c>
      <c r="L741" s="2">
        <v>38.83</v>
      </c>
      <c r="M741" s="2">
        <v>64.040000000000006</v>
      </c>
      <c r="N741" s="2">
        <v>38</v>
      </c>
      <c r="O741" s="2">
        <v>24.87</v>
      </c>
      <c r="P741" s="2">
        <v>68.53</v>
      </c>
      <c r="Q741" s="2">
        <v>40.659999999999997</v>
      </c>
      <c r="R741" s="2">
        <v>26.61</v>
      </c>
      <c r="S741" s="4">
        <f>VLOOKUP([1]Initial_Data8!C786,[1]Ratings_Numbers!$A$1:$B$21,2,FALSE)</f>
        <v>8</v>
      </c>
      <c r="T741" s="4">
        <v>8</v>
      </c>
      <c r="U741" s="4">
        <f t="shared" si="10"/>
        <v>0</v>
      </c>
      <c r="V741" s="7">
        <v>36514.879999999997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82</v>
      </c>
      <c r="C742" s="5" t="s">
        <v>33</v>
      </c>
      <c r="D742" s="2">
        <v>39663</v>
      </c>
      <c r="E742" s="2">
        <v>1.38</v>
      </c>
      <c r="F742" s="2">
        <v>2.02</v>
      </c>
      <c r="G742" s="2">
        <v>1.83</v>
      </c>
      <c r="H742" s="2">
        <v>15.68</v>
      </c>
      <c r="I742" s="2">
        <v>12.13</v>
      </c>
      <c r="J742" s="2">
        <v>12.68</v>
      </c>
      <c r="K742" s="2">
        <v>161</v>
      </c>
      <c r="L742" s="2">
        <v>41.35</v>
      </c>
      <c r="M742" s="2">
        <v>60.95</v>
      </c>
      <c r="N742" s="2">
        <v>37.49</v>
      </c>
      <c r="O742" s="2">
        <v>25.2</v>
      </c>
      <c r="P742" s="2">
        <v>62.56</v>
      </c>
      <c r="Q742" s="2">
        <v>38.479999999999997</v>
      </c>
      <c r="R742" s="2">
        <v>25.87</v>
      </c>
      <c r="S742" s="4">
        <f>VLOOKUP([1]Initial_Data8!C787,[1]Ratings_Numbers!$A$1:$B$21,2,FALSE)</f>
        <v>8</v>
      </c>
      <c r="T742" s="4">
        <v>8</v>
      </c>
      <c r="U742" s="4">
        <f t="shared" si="10"/>
        <v>0</v>
      </c>
      <c r="V742" s="7">
        <v>43886.31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83</v>
      </c>
      <c r="C743" s="5" t="s">
        <v>33</v>
      </c>
      <c r="D743" s="2">
        <v>39754</v>
      </c>
      <c r="E743" s="2">
        <v>1.45</v>
      </c>
      <c r="F743" s="2">
        <v>2.13</v>
      </c>
      <c r="G743" s="2">
        <v>1.96</v>
      </c>
      <c r="H743" s="2">
        <v>11.46</v>
      </c>
      <c r="I743" s="2">
        <v>8.32</v>
      </c>
      <c r="J743" s="2">
        <v>8.43</v>
      </c>
      <c r="K743" s="2">
        <v>157</v>
      </c>
      <c r="L743" s="2">
        <v>41.66</v>
      </c>
      <c r="M743" s="2">
        <v>56.28</v>
      </c>
      <c r="N743" s="2">
        <v>34.78</v>
      </c>
      <c r="O743" s="2">
        <v>23.44</v>
      </c>
      <c r="P743" s="2">
        <v>61.8</v>
      </c>
      <c r="Q743" s="2">
        <v>38.200000000000003</v>
      </c>
      <c r="R743" s="2">
        <v>25.74</v>
      </c>
      <c r="S743" s="4">
        <f>VLOOKUP([1]Initial_Data8!C788,[1]Ratings_Numbers!$A$1:$B$21,2,FALSE)</f>
        <v>8</v>
      </c>
      <c r="T743" s="4">
        <v>8</v>
      </c>
      <c r="U743" s="4">
        <f t="shared" si="10"/>
        <v>0</v>
      </c>
      <c r="V743" s="7">
        <v>44201.760000000002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84</v>
      </c>
      <c r="C744" s="5" t="s">
        <v>33</v>
      </c>
      <c r="D744" s="2">
        <v>39845</v>
      </c>
      <c r="E744" s="2">
        <v>1.74</v>
      </c>
      <c r="F744" s="2">
        <v>2.62</v>
      </c>
      <c r="G744" s="2">
        <v>2.5</v>
      </c>
      <c r="H744" s="2">
        <v>5.29</v>
      </c>
      <c r="I744" s="2">
        <v>2.11</v>
      </c>
      <c r="J744" s="2">
        <v>1.91</v>
      </c>
      <c r="K744" s="2">
        <v>139</v>
      </c>
      <c r="L744" s="2">
        <v>43.19</v>
      </c>
      <c r="M744" s="2">
        <v>54.38</v>
      </c>
      <c r="N744" s="2">
        <v>33.090000000000003</v>
      </c>
      <c r="O744" s="2">
        <v>23.48</v>
      </c>
      <c r="P744" s="2">
        <v>64.319999999999993</v>
      </c>
      <c r="Q744" s="2">
        <v>39.14</v>
      </c>
      <c r="R744" s="2">
        <v>27.78</v>
      </c>
      <c r="S744" s="4">
        <f>VLOOKUP([1]Initial_Data8!C789,[1]Ratings_Numbers!$A$1:$B$21,2,FALSE)</f>
        <v>8</v>
      </c>
      <c r="T744" s="4">
        <v>8</v>
      </c>
      <c r="U744" s="4">
        <f t="shared" si="10"/>
        <v>0</v>
      </c>
      <c r="V744" s="7">
        <v>42678.09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85</v>
      </c>
      <c r="C745" s="5" t="s">
        <v>33</v>
      </c>
      <c r="D745" s="2">
        <v>39936</v>
      </c>
      <c r="E745" s="2">
        <v>1.42</v>
      </c>
      <c r="F745" s="2">
        <v>2.48</v>
      </c>
      <c r="G745" s="2">
        <v>2</v>
      </c>
      <c r="H745" s="2">
        <v>7.96</v>
      </c>
      <c r="I745" s="2">
        <v>6.97</v>
      </c>
      <c r="J745" s="2">
        <v>5.44</v>
      </c>
      <c r="K745" s="2">
        <v>180</v>
      </c>
      <c r="L745" s="2">
        <v>41.11</v>
      </c>
      <c r="M745" s="2">
        <v>53.72</v>
      </c>
      <c r="N745" s="2">
        <v>32.85</v>
      </c>
      <c r="O745" s="2">
        <v>22.09</v>
      </c>
      <c r="P745" s="2">
        <v>63.55</v>
      </c>
      <c r="Q745" s="2">
        <v>38.86</v>
      </c>
      <c r="R745" s="2">
        <v>26.13</v>
      </c>
      <c r="S745" s="4">
        <f>VLOOKUP([1]Initial_Data8!C790,[1]Ratings_Numbers!$A$1:$B$21,2,FALSE)</f>
        <v>8</v>
      </c>
      <c r="T745" s="4">
        <v>8</v>
      </c>
      <c r="U745" s="4">
        <f t="shared" si="10"/>
        <v>0</v>
      </c>
      <c r="V745" s="7">
        <v>47560.98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109</v>
      </c>
      <c r="C746" s="5" t="s">
        <v>33</v>
      </c>
      <c r="D746" s="2">
        <v>40027</v>
      </c>
      <c r="E746" s="2">
        <v>1.33</v>
      </c>
      <c r="F746" s="2">
        <v>2.6</v>
      </c>
      <c r="G746" s="2">
        <v>1.89</v>
      </c>
      <c r="H746" s="2">
        <v>13.72</v>
      </c>
      <c r="I746" s="2">
        <v>12.56</v>
      </c>
      <c r="J746" s="2">
        <v>10.98</v>
      </c>
      <c r="K746" s="2">
        <v>167</v>
      </c>
      <c r="L746" s="2">
        <v>43.57</v>
      </c>
      <c r="M746" s="2">
        <v>50.4</v>
      </c>
      <c r="N746" s="2">
        <v>31.57</v>
      </c>
      <c r="O746" s="2">
        <v>21.96</v>
      </c>
      <c r="P746" s="2">
        <v>59.63</v>
      </c>
      <c r="Q746" s="2">
        <v>37.35</v>
      </c>
      <c r="R746" s="2">
        <v>25.98</v>
      </c>
      <c r="S746" s="4">
        <f>VLOOKUP([1]Initial_Data8!C791,[1]Ratings_Numbers!$A$1:$B$21,2,FALSE)</f>
        <v>8</v>
      </c>
      <c r="T746" s="4">
        <v>8</v>
      </c>
      <c r="U746" s="4">
        <f t="shared" si="10"/>
        <v>0</v>
      </c>
      <c r="V746" s="7">
        <v>59397.78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110</v>
      </c>
      <c r="C747" s="5" t="s">
        <v>33</v>
      </c>
      <c r="D747" s="2">
        <v>40118</v>
      </c>
      <c r="E747" s="2">
        <v>1.25</v>
      </c>
      <c r="F747" s="2">
        <v>2.4</v>
      </c>
      <c r="G747" s="2">
        <v>1.77</v>
      </c>
      <c r="H747" s="2">
        <v>10.210000000000001</v>
      </c>
      <c r="I747" s="2">
        <v>8.8800000000000008</v>
      </c>
      <c r="J747" s="2">
        <v>7.52</v>
      </c>
      <c r="K747" s="2">
        <v>168</v>
      </c>
      <c r="L747" s="2">
        <v>45.02</v>
      </c>
      <c r="M747" s="2">
        <v>44.66</v>
      </c>
      <c r="N747" s="2">
        <v>29.04</v>
      </c>
      <c r="O747" s="2">
        <v>20.11</v>
      </c>
      <c r="P747" s="2">
        <v>53.79</v>
      </c>
      <c r="Q747" s="2">
        <v>34.979999999999997</v>
      </c>
      <c r="R747" s="2">
        <v>24.22</v>
      </c>
      <c r="S747" s="4">
        <f>VLOOKUP([1]Initial_Data8!C792,[1]Ratings_Numbers!$A$1:$B$21,2,FALSE)</f>
        <v>8</v>
      </c>
      <c r="T747" s="4">
        <v>8</v>
      </c>
      <c r="U747" s="4">
        <f t="shared" si="10"/>
        <v>0</v>
      </c>
      <c r="V747" s="7">
        <v>47497.66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111</v>
      </c>
      <c r="C748" s="5" t="s">
        <v>33</v>
      </c>
      <c r="D748" s="2">
        <v>40209</v>
      </c>
      <c r="E748" s="2">
        <v>1.25</v>
      </c>
      <c r="F748" s="2">
        <v>2.02</v>
      </c>
      <c r="G748" s="2">
        <v>1.72</v>
      </c>
      <c r="H748" s="2">
        <v>7.26</v>
      </c>
      <c r="I748" s="2">
        <v>4.7300000000000004</v>
      </c>
      <c r="J748" s="2">
        <v>4.5199999999999996</v>
      </c>
      <c r="K748" s="2">
        <v>161</v>
      </c>
      <c r="L748" s="2">
        <v>47.44</v>
      </c>
      <c r="M748" s="2">
        <v>44.67</v>
      </c>
      <c r="N748" s="2">
        <v>29.79</v>
      </c>
      <c r="O748" s="2">
        <v>21.19</v>
      </c>
      <c r="P748" s="2">
        <v>49.93</v>
      </c>
      <c r="Q748" s="2">
        <v>33.299999999999997</v>
      </c>
      <c r="R748" s="2">
        <v>23.69</v>
      </c>
      <c r="S748" s="4">
        <f>VLOOKUP([1]Initial_Data8!C793,[1]Ratings_Numbers!$A$1:$B$21,2,FALSE)</f>
        <v>8</v>
      </c>
      <c r="T748" s="4">
        <v>8</v>
      </c>
      <c r="U748" s="4">
        <f t="shared" si="10"/>
        <v>0</v>
      </c>
      <c r="V748" s="7">
        <v>50737.8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112</v>
      </c>
      <c r="C749" s="5" t="s">
        <v>33</v>
      </c>
      <c r="D749" s="2">
        <v>40300</v>
      </c>
      <c r="E749" s="2">
        <v>1.05</v>
      </c>
      <c r="F749" s="2">
        <v>1.89</v>
      </c>
      <c r="G749" s="2">
        <v>1.41</v>
      </c>
      <c r="H749" s="2">
        <v>12.27</v>
      </c>
      <c r="I749" s="2">
        <v>11.02</v>
      </c>
      <c r="J749" s="2">
        <v>9.19</v>
      </c>
      <c r="K749" s="2">
        <v>142</v>
      </c>
      <c r="L749" s="2">
        <v>44.41</v>
      </c>
      <c r="M749" s="2">
        <v>39.630000000000003</v>
      </c>
      <c r="N749" s="2">
        <v>26.41</v>
      </c>
      <c r="O749" s="2">
        <v>17.600000000000001</v>
      </c>
      <c r="P749" s="2">
        <v>50.06</v>
      </c>
      <c r="Q749" s="2">
        <v>33.36</v>
      </c>
      <c r="R749" s="2">
        <v>22.23</v>
      </c>
      <c r="S749" s="4">
        <f>VLOOKUP([1]Initial_Data8!C794,[1]Ratings_Numbers!$A$1:$B$21,2,FALSE)</f>
        <v>8</v>
      </c>
      <c r="T749" s="4">
        <v>8</v>
      </c>
      <c r="U749" s="4">
        <f t="shared" si="10"/>
        <v>0</v>
      </c>
      <c r="V749" s="7">
        <v>59564.1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86</v>
      </c>
      <c r="C750" s="5" t="s">
        <v>33</v>
      </c>
      <c r="D750" s="2">
        <v>40391</v>
      </c>
      <c r="E750" s="2">
        <v>1.04</v>
      </c>
      <c r="F750" s="2">
        <v>1.82</v>
      </c>
      <c r="G750" s="2">
        <v>1.38</v>
      </c>
      <c r="H750" s="2">
        <v>16.399999999999999</v>
      </c>
      <c r="I750" s="2">
        <v>14.72</v>
      </c>
      <c r="J750" s="2">
        <v>13.57</v>
      </c>
      <c r="K750" s="2">
        <v>151</v>
      </c>
      <c r="L750" s="2">
        <v>45.72</v>
      </c>
      <c r="M750" s="2">
        <v>39.74</v>
      </c>
      <c r="N750" s="2">
        <v>26.47</v>
      </c>
      <c r="O750" s="2">
        <v>18.170000000000002</v>
      </c>
      <c r="P750" s="2">
        <v>50.14</v>
      </c>
      <c r="Q750" s="2">
        <v>33.39</v>
      </c>
      <c r="R750" s="2">
        <v>22.92</v>
      </c>
      <c r="S750" s="4">
        <f>VLOOKUP([1]Initial_Data8!C795,[1]Ratings_Numbers!$A$1:$B$21,2,FALSE)</f>
        <v>8</v>
      </c>
      <c r="T750" s="4">
        <v>7</v>
      </c>
      <c r="U750" s="4">
        <f t="shared" si="10"/>
        <v>0</v>
      </c>
      <c r="V750" s="7">
        <v>59365.7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87</v>
      </c>
      <c r="C751" s="5" t="s">
        <v>25</v>
      </c>
      <c r="D751" s="2">
        <v>40482</v>
      </c>
      <c r="E751" s="2">
        <v>1.1499999999999999</v>
      </c>
      <c r="F751" s="2">
        <v>1.77</v>
      </c>
      <c r="G751" s="2">
        <v>1.51</v>
      </c>
      <c r="H751" s="2">
        <v>12.84</v>
      </c>
      <c r="I751" s="2">
        <v>10.9</v>
      </c>
      <c r="J751" s="2">
        <v>9.92</v>
      </c>
      <c r="K751" s="2">
        <v>146</v>
      </c>
      <c r="L751" s="2">
        <v>45.79</v>
      </c>
      <c r="M751" s="2">
        <v>45.79</v>
      </c>
      <c r="N751" s="2">
        <v>30.29</v>
      </c>
      <c r="O751" s="2">
        <v>20.97</v>
      </c>
      <c r="P751" s="2">
        <v>51.14</v>
      </c>
      <c r="Q751" s="2">
        <v>33.840000000000003</v>
      </c>
      <c r="R751" s="2">
        <v>23.42</v>
      </c>
      <c r="S751" s="4">
        <f>VLOOKUP([1]Initial_Data8!C796,[1]Ratings_Numbers!$A$1:$B$21,2,FALSE)</f>
        <v>7</v>
      </c>
      <c r="T751" s="4">
        <v>7</v>
      </c>
      <c r="U751" s="4">
        <f t="shared" si="10"/>
        <v>-1</v>
      </c>
      <c r="V751" s="7">
        <v>54805.17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88</v>
      </c>
      <c r="C752" s="5" t="s">
        <v>25</v>
      </c>
      <c r="D752" s="2">
        <v>40573</v>
      </c>
      <c r="E752" s="2">
        <v>1.22</v>
      </c>
      <c r="F752" s="2">
        <v>1.67</v>
      </c>
      <c r="G752" s="2">
        <v>1.58</v>
      </c>
      <c r="H752" s="2">
        <v>16.079999999999998</v>
      </c>
      <c r="I752" s="2">
        <v>11.48</v>
      </c>
      <c r="J752" s="2">
        <v>11.4</v>
      </c>
      <c r="K752" s="2">
        <v>91</v>
      </c>
      <c r="L752" s="2">
        <v>47.08</v>
      </c>
      <c r="M752" s="2">
        <v>46.1</v>
      </c>
      <c r="N752" s="2">
        <v>30.4</v>
      </c>
      <c r="O752" s="2">
        <v>21.7</v>
      </c>
      <c r="P752" s="2">
        <v>51.61</v>
      </c>
      <c r="Q752" s="2">
        <v>34.04</v>
      </c>
      <c r="R752" s="2">
        <v>24.3</v>
      </c>
      <c r="S752" s="4">
        <f>VLOOKUP([1]Initial_Data8!C797,[1]Ratings_Numbers!$A$1:$B$21,2,FALSE)</f>
        <v>7</v>
      </c>
      <c r="T752" s="4">
        <v>7</v>
      </c>
      <c r="U752" s="4">
        <f t="shared" si="10"/>
        <v>0</v>
      </c>
      <c r="V752" s="7">
        <v>55660.92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89</v>
      </c>
      <c r="C753" s="5" t="s">
        <v>25</v>
      </c>
      <c r="D753" s="2">
        <v>40664</v>
      </c>
      <c r="E753" s="2">
        <v>1.17</v>
      </c>
      <c r="F753" s="2">
        <v>1.81</v>
      </c>
      <c r="G753" s="2">
        <v>1.5</v>
      </c>
      <c r="H753" s="2">
        <v>13.09</v>
      </c>
      <c r="I753" s="2">
        <v>11.6</v>
      </c>
      <c r="J753" s="2">
        <v>10.09</v>
      </c>
      <c r="K753" s="2">
        <v>141</v>
      </c>
      <c r="L753" s="2">
        <v>42.52</v>
      </c>
      <c r="M753" s="2">
        <v>58.91</v>
      </c>
      <c r="N753" s="2">
        <v>37.020000000000003</v>
      </c>
      <c r="O753" s="2">
        <v>25.05</v>
      </c>
      <c r="P753" s="2">
        <v>59.14</v>
      </c>
      <c r="Q753" s="2">
        <v>37.159999999999997</v>
      </c>
      <c r="R753" s="2">
        <v>25.15</v>
      </c>
      <c r="S753" s="4">
        <f>VLOOKUP([1]Initial_Data8!C798,[1]Ratings_Numbers!$A$1:$B$21,2,FALSE)</f>
        <v>7</v>
      </c>
      <c r="T753" s="4">
        <v>7</v>
      </c>
      <c r="U753" s="4">
        <f t="shared" si="10"/>
        <v>0</v>
      </c>
      <c r="V753" s="7">
        <v>68965.19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90</v>
      </c>
      <c r="C754" s="5" t="s">
        <v>25</v>
      </c>
      <c r="D754" s="2">
        <v>40755</v>
      </c>
      <c r="E754" s="2">
        <v>1.04</v>
      </c>
      <c r="F754" s="2">
        <v>1.74</v>
      </c>
      <c r="G754" s="2">
        <v>1.33</v>
      </c>
      <c r="H754" s="2">
        <v>18.25</v>
      </c>
      <c r="I754" s="2">
        <v>16.440000000000001</v>
      </c>
      <c r="J754" s="2">
        <v>15.4</v>
      </c>
      <c r="K754" s="2">
        <v>149</v>
      </c>
      <c r="L754" s="2">
        <v>43.13</v>
      </c>
      <c r="M754" s="2">
        <v>58.85</v>
      </c>
      <c r="N754" s="2">
        <v>36.99</v>
      </c>
      <c r="O754" s="2">
        <v>25.38</v>
      </c>
      <c r="P754" s="2">
        <v>59.1</v>
      </c>
      <c r="Q754" s="2">
        <v>37.14</v>
      </c>
      <c r="R754" s="2">
        <v>25.49</v>
      </c>
      <c r="S754" s="4">
        <f>VLOOKUP([1]Initial_Data8!C799,[1]Ratings_Numbers!$A$1:$B$21,2,FALSE)</f>
        <v>7</v>
      </c>
      <c r="T754" s="4">
        <v>7</v>
      </c>
      <c r="U754" s="4">
        <f t="shared" si="10"/>
        <v>0</v>
      </c>
      <c r="V754" s="7">
        <v>79483.5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91</v>
      </c>
      <c r="C755" s="5" t="s">
        <v>25</v>
      </c>
      <c r="D755" s="2">
        <v>40846</v>
      </c>
      <c r="E755" s="2">
        <v>1.06</v>
      </c>
      <c r="F755" s="2">
        <v>1.69</v>
      </c>
      <c r="G755" s="2">
        <v>1.34</v>
      </c>
      <c r="H755" s="2">
        <v>12.54</v>
      </c>
      <c r="I755" s="2">
        <v>10.31</v>
      </c>
      <c r="J755" s="2">
        <v>9.9700000000000006</v>
      </c>
      <c r="K755" s="2">
        <v>162</v>
      </c>
      <c r="L755" s="2">
        <v>42.82</v>
      </c>
      <c r="M755" s="2">
        <v>60.44</v>
      </c>
      <c r="N755" s="2">
        <v>37.61</v>
      </c>
      <c r="O755" s="2">
        <v>25.88</v>
      </c>
      <c r="P755" s="2">
        <v>60.68</v>
      </c>
      <c r="Q755" s="2">
        <v>37.770000000000003</v>
      </c>
      <c r="R755" s="2">
        <v>25.98</v>
      </c>
      <c r="S755" s="4">
        <f>VLOOKUP([1]Initial_Data8!C800,[1]Ratings_Numbers!$A$1:$B$21,2,FALSE)</f>
        <v>7</v>
      </c>
      <c r="T755" s="4">
        <v>7</v>
      </c>
      <c r="U755" s="4">
        <f t="shared" si="10"/>
        <v>0</v>
      </c>
      <c r="V755" s="7">
        <v>80940.97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113</v>
      </c>
      <c r="C756" s="5" t="s">
        <v>25</v>
      </c>
      <c r="D756" s="2">
        <v>40937</v>
      </c>
      <c r="E756" s="2">
        <v>1.05</v>
      </c>
      <c r="F756" s="2">
        <v>1.62</v>
      </c>
      <c r="G756" s="2">
        <v>1.32</v>
      </c>
      <c r="H756" s="2">
        <v>11.34</v>
      </c>
      <c r="I756" s="2">
        <v>8.6300000000000008</v>
      </c>
      <c r="J756" s="2">
        <v>8.64</v>
      </c>
      <c r="K756" s="2">
        <v>154</v>
      </c>
      <c r="L756" s="2">
        <v>44.17</v>
      </c>
      <c r="M756" s="2">
        <v>60.11</v>
      </c>
      <c r="N756" s="2">
        <v>37.5</v>
      </c>
      <c r="O756" s="2">
        <v>26.55</v>
      </c>
      <c r="P756" s="2">
        <v>60.27</v>
      </c>
      <c r="Q756" s="2">
        <v>37.61</v>
      </c>
      <c r="R756" s="2">
        <v>26.63</v>
      </c>
      <c r="S756" s="4">
        <f>VLOOKUP([1]Initial_Data8!C801,[1]Ratings_Numbers!$A$1:$B$21,2,FALSE)</f>
        <v>7</v>
      </c>
      <c r="T756" s="4">
        <v>7</v>
      </c>
      <c r="U756" s="4">
        <f t="shared" si="10"/>
        <v>0</v>
      </c>
      <c r="V756" s="7">
        <v>89819.839999999997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114</v>
      </c>
      <c r="C757" s="5" t="s">
        <v>25</v>
      </c>
      <c r="D757" s="2">
        <v>41028</v>
      </c>
      <c r="E757" s="2">
        <v>0.89</v>
      </c>
      <c r="F757" s="2">
        <v>1.56</v>
      </c>
      <c r="G757" s="2">
        <v>1.1000000000000001</v>
      </c>
      <c r="H757" s="2">
        <v>13.62</v>
      </c>
      <c r="I757" s="2">
        <v>12.08</v>
      </c>
      <c r="J757" s="2">
        <v>10.99</v>
      </c>
      <c r="K757" s="2">
        <v>156</v>
      </c>
      <c r="L757" s="2">
        <v>41.51</v>
      </c>
      <c r="M757" s="2">
        <v>60.04</v>
      </c>
      <c r="N757" s="2">
        <v>37.47</v>
      </c>
      <c r="O757" s="2">
        <v>24.92</v>
      </c>
      <c r="P757" s="2">
        <v>60.22</v>
      </c>
      <c r="Q757" s="2">
        <v>37.590000000000003</v>
      </c>
      <c r="R757" s="2">
        <v>25</v>
      </c>
      <c r="S757" s="4">
        <f>VLOOKUP([1]Initial_Data8!C802,[1]Ratings_Numbers!$A$1:$B$21,2,FALSE)</f>
        <v>7</v>
      </c>
      <c r="T757" s="4">
        <v>7</v>
      </c>
      <c r="U757" s="4">
        <f t="shared" si="10"/>
        <v>0</v>
      </c>
      <c r="V757" s="7">
        <v>99873.2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115</v>
      </c>
      <c r="C758" s="5" t="s">
        <v>25</v>
      </c>
      <c r="D758" s="2">
        <v>41119</v>
      </c>
      <c r="E758" s="2">
        <v>0.9</v>
      </c>
      <c r="F758" s="2">
        <v>1.49</v>
      </c>
      <c r="G758" s="2">
        <v>1.1100000000000001</v>
      </c>
      <c r="H758" s="2">
        <v>19.3</v>
      </c>
      <c r="I758" s="2">
        <v>17.22</v>
      </c>
      <c r="J758" s="2">
        <v>16.57</v>
      </c>
      <c r="K758" s="2">
        <v>155</v>
      </c>
      <c r="L758" s="2">
        <v>42</v>
      </c>
      <c r="M758" s="2">
        <v>61.08</v>
      </c>
      <c r="N758" s="2">
        <v>37.869999999999997</v>
      </c>
      <c r="O758" s="2">
        <v>25.66</v>
      </c>
      <c r="P758" s="2">
        <v>61.27</v>
      </c>
      <c r="Q758" s="2">
        <v>37.99</v>
      </c>
      <c r="R758" s="2">
        <v>25.74</v>
      </c>
      <c r="S758" s="4">
        <f>VLOOKUP([1]Initial_Data8!C803,[1]Ratings_Numbers!$A$1:$B$21,2,FALSE)</f>
        <v>7</v>
      </c>
      <c r="T758" s="4">
        <v>7</v>
      </c>
      <c r="U758" s="4">
        <f t="shared" si="10"/>
        <v>0</v>
      </c>
      <c r="V758" s="7">
        <v>108055.56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116</v>
      </c>
      <c r="C759" s="5" t="s">
        <v>25</v>
      </c>
      <c r="D759" s="2">
        <v>41210</v>
      </c>
      <c r="E759" s="2">
        <v>0.92</v>
      </c>
      <c r="F759" s="2">
        <v>1.47</v>
      </c>
      <c r="G759" s="2">
        <v>1.1200000000000001</v>
      </c>
      <c r="H759" s="2">
        <v>13.92</v>
      </c>
      <c r="I759" s="2">
        <v>11.67</v>
      </c>
      <c r="J759" s="2">
        <v>11.18</v>
      </c>
      <c r="K759" s="2">
        <v>155</v>
      </c>
      <c r="L759" s="2">
        <v>42.58</v>
      </c>
      <c r="M759" s="2">
        <v>60.77</v>
      </c>
      <c r="N759" s="2">
        <v>37.75</v>
      </c>
      <c r="O759" s="2">
        <v>25.87</v>
      </c>
      <c r="P759" s="2">
        <v>60.96</v>
      </c>
      <c r="Q759" s="2">
        <v>37.869999999999997</v>
      </c>
      <c r="R759" s="2">
        <v>25.95</v>
      </c>
      <c r="S759" s="4">
        <f>VLOOKUP([1]Initial_Data8!C804,[1]Ratings_Numbers!$A$1:$B$21,2,FALSE)</f>
        <v>7</v>
      </c>
      <c r="T759" s="4">
        <v>6</v>
      </c>
      <c r="U759" s="4">
        <f t="shared" si="10"/>
        <v>0</v>
      </c>
      <c r="V759" s="7">
        <v>115130.05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92</v>
      </c>
      <c r="C760" s="5" t="s">
        <v>32</v>
      </c>
      <c r="D760" s="2">
        <v>41308</v>
      </c>
      <c r="E760" s="2">
        <v>0.88</v>
      </c>
      <c r="F760" s="2">
        <v>1.39</v>
      </c>
      <c r="G760" s="2">
        <v>1.07</v>
      </c>
      <c r="H760" s="2">
        <v>13.11</v>
      </c>
      <c r="I760" s="2">
        <v>10.49</v>
      </c>
      <c r="J760" s="2">
        <v>10.54</v>
      </c>
      <c r="K760" s="2">
        <v>166</v>
      </c>
      <c r="L760" s="2">
        <v>43.27</v>
      </c>
      <c r="M760" s="2">
        <v>53.3</v>
      </c>
      <c r="N760" s="2">
        <v>33.159999999999997</v>
      </c>
      <c r="O760" s="2">
        <v>23.06</v>
      </c>
      <c r="P760" s="2">
        <v>60.73</v>
      </c>
      <c r="Q760" s="2">
        <v>37.78</v>
      </c>
      <c r="R760" s="2">
        <v>26.28</v>
      </c>
      <c r="S760" s="4">
        <f>VLOOKUP([1]Initial_Data8!C805,[1]Ratings_Numbers!$A$1:$B$21,2,FALSE)</f>
        <v>6</v>
      </c>
      <c r="T760" s="4">
        <v>6</v>
      </c>
      <c r="U760" s="4">
        <f t="shared" si="10"/>
        <v>-1</v>
      </c>
      <c r="V760" s="7">
        <v>108401.92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93</v>
      </c>
      <c r="C761" s="5" t="s">
        <v>32</v>
      </c>
      <c r="D761" s="2">
        <v>41399</v>
      </c>
      <c r="E761" s="2">
        <v>0.86</v>
      </c>
      <c r="F761" s="2">
        <v>1.57</v>
      </c>
      <c r="G761" s="2">
        <v>1.04</v>
      </c>
      <c r="H761" s="2">
        <v>15.42</v>
      </c>
      <c r="I761" s="2">
        <v>13.64</v>
      </c>
      <c r="J761" s="2">
        <v>12.77</v>
      </c>
      <c r="K761" s="2">
        <v>164</v>
      </c>
      <c r="L761" s="2">
        <v>37.090000000000003</v>
      </c>
      <c r="M761" s="2">
        <v>69.91</v>
      </c>
      <c r="N761" s="2">
        <v>39.270000000000003</v>
      </c>
      <c r="O761" s="2">
        <v>25.93</v>
      </c>
      <c r="P761" s="2">
        <v>78.03</v>
      </c>
      <c r="Q761" s="2">
        <v>43.83</v>
      </c>
      <c r="R761" s="2">
        <v>28.94</v>
      </c>
      <c r="S761" s="4">
        <f>VLOOKUP([1]Initial_Data8!C806,[1]Ratings_Numbers!$A$1:$B$21,2,FALSE)</f>
        <v>6</v>
      </c>
      <c r="T761" s="4">
        <v>6</v>
      </c>
      <c r="U761" s="4">
        <f t="shared" si="10"/>
        <v>0</v>
      </c>
      <c r="V761" s="7">
        <v>106053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94</v>
      </c>
      <c r="C762" s="5" t="s">
        <v>32</v>
      </c>
      <c r="D762" s="2">
        <v>41490</v>
      </c>
      <c r="E762" s="2">
        <v>0.9</v>
      </c>
      <c r="F762" s="2">
        <v>1.48</v>
      </c>
      <c r="G762" s="2">
        <v>1.0900000000000001</v>
      </c>
      <c r="H762" s="2">
        <v>19.89</v>
      </c>
      <c r="I762" s="2">
        <v>18.04</v>
      </c>
      <c r="J762" s="2">
        <v>17.34</v>
      </c>
      <c r="K762" s="2">
        <v>174</v>
      </c>
      <c r="L762" s="2">
        <v>36.68</v>
      </c>
      <c r="M762" s="2">
        <v>73.98</v>
      </c>
      <c r="N762" s="2">
        <v>40.549999999999997</v>
      </c>
      <c r="O762" s="2">
        <v>27.14</v>
      </c>
      <c r="P762" s="2">
        <v>82.43</v>
      </c>
      <c r="Q762" s="2">
        <v>45.18</v>
      </c>
      <c r="R762" s="2">
        <v>30.24</v>
      </c>
      <c r="S762" s="4">
        <f>VLOOKUP([1]Initial_Data8!C807,[1]Ratings_Numbers!$A$1:$B$21,2,FALSE)</f>
        <v>6</v>
      </c>
      <c r="T762" s="4">
        <v>6</v>
      </c>
      <c r="U762" s="4">
        <f t="shared" si="10"/>
        <v>0</v>
      </c>
      <c r="V762" s="7">
        <v>107647.92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95</v>
      </c>
      <c r="C763" s="5" t="s">
        <v>32</v>
      </c>
      <c r="D763" s="2">
        <v>41581</v>
      </c>
      <c r="E763" s="2">
        <v>1.02</v>
      </c>
      <c r="F763" s="2">
        <v>1.75</v>
      </c>
      <c r="G763" s="2">
        <v>1.22</v>
      </c>
      <c r="H763" s="2">
        <v>14.31</v>
      </c>
      <c r="I763" s="2">
        <v>12.33</v>
      </c>
      <c r="J763" s="2">
        <v>12.01</v>
      </c>
      <c r="K763" s="2">
        <v>191</v>
      </c>
      <c r="L763" s="2">
        <v>32.44</v>
      </c>
      <c r="M763" s="2">
        <v>103.36</v>
      </c>
      <c r="N763" s="2">
        <v>48.61</v>
      </c>
      <c r="O763" s="2">
        <v>33.53</v>
      </c>
      <c r="P763" s="2">
        <v>112.63</v>
      </c>
      <c r="Q763" s="2">
        <v>52.97</v>
      </c>
      <c r="R763" s="2">
        <v>36.54</v>
      </c>
      <c r="S763" s="4">
        <f>VLOOKUP([1]Initial_Data8!C808,[1]Ratings_Numbers!$A$1:$B$21,2,FALSE)</f>
        <v>6</v>
      </c>
      <c r="T763" s="4">
        <v>6</v>
      </c>
      <c r="U763" s="4">
        <f t="shared" si="10"/>
        <v>0</v>
      </c>
      <c r="V763" s="7">
        <v>107343.5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96</v>
      </c>
      <c r="C764" s="5" t="s">
        <v>32</v>
      </c>
      <c r="D764" s="2">
        <v>41672</v>
      </c>
      <c r="E764" s="2">
        <v>1.17</v>
      </c>
      <c r="F764" s="2">
        <v>1.61</v>
      </c>
      <c r="G764" s="2">
        <v>1.4</v>
      </c>
      <c r="H764" s="2">
        <v>12.09</v>
      </c>
      <c r="I764" s="2">
        <v>9.76</v>
      </c>
      <c r="J764" s="2">
        <v>9.68</v>
      </c>
      <c r="K764" s="2">
        <v>182</v>
      </c>
      <c r="L764" s="2">
        <v>30.9</v>
      </c>
      <c r="M764" s="2">
        <v>117.32</v>
      </c>
      <c r="N764" s="2">
        <v>53.92</v>
      </c>
      <c r="O764" s="2">
        <v>36.26</v>
      </c>
      <c r="P764" s="2">
        <v>117.59</v>
      </c>
      <c r="Q764" s="2">
        <v>54.04</v>
      </c>
      <c r="R764" s="2">
        <v>36.340000000000003</v>
      </c>
      <c r="S764" s="4">
        <f>VLOOKUP([1]Initial_Data8!C809,[1]Ratings_Numbers!$A$1:$B$21,2,FALSE)</f>
        <v>6</v>
      </c>
      <c r="T764" s="4">
        <v>6</v>
      </c>
      <c r="U764" s="4">
        <f t="shared" si="10"/>
        <v>0</v>
      </c>
      <c r="V764" s="7">
        <v>128531.36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97</v>
      </c>
      <c r="C765" s="5" t="s">
        <v>32</v>
      </c>
      <c r="D765" s="2">
        <v>41764</v>
      </c>
      <c r="E765" s="2">
        <v>1.1000000000000001</v>
      </c>
      <c r="F765" s="2">
        <v>1.58</v>
      </c>
      <c r="G765" s="2">
        <v>1.31</v>
      </c>
      <c r="H765" s="2">
        <v>14.26</v>
      </c>
      <c r="I765" s="2">
        <v>12.76</v>
      </c>
      <c r="J765" s="2">
        <v>11.92</v>
      </c>
      <c r="K765" s="2">
        <v>191</v>
      </c>
      <c r="L765" s="2">
        <v>28.49</v>
      </c>
      <c r="M765" s="2">
        <v>121.09</v>
      </c>
      <c r="N765" s="2">
        <v>54.7</v>
      </c>
      <c r="O765" s="2">
        <v>34.5</v>
      </c>
      <c r="P765" s="2">
        <v>121.37</v>
      </c>
      <c r="Q765" s="2">
        <v>54.83</v>
      </c>
      <c r="R765" s="2">
        <v>34.58</v>
      </c>
      <c r="S765" s="4">
        <f>VLOOKUP([1]Initial_Data8!C810,[1]Ratings_Numbers!$A$1:$B$21,2,FALSE)</f>
        <v>6</v>
      </c>
      <c r="T765" s="4">
        <v>6</v>
      </c>
      <c r="U765" s="4">
        <f t="shared" si="10"/>
        <v>0</v>
      </c>
      <c r="V765" s="7">
        <v>136476.94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98</v>
      </c>
      <c r="C766" s="5" t="s">
        <v>32</v>
      </c>
      <c r="D766" s="2">
        <v>41854</v>
      </c>
      <c r="E766" s="2">
        <v>1.08</v>
      </c>
      <c r="F766" s="2">
        <v>1.71</v>
      </c>
      <c r="G766" s="2">
        <v>1.28</v>
      </c>
      <c r="H766" s="2">
        <v>18.739999999999998</v>
      </c>
      <c r="I766" s="2">
        <v>17.079999999999998</v>
      </c>
      <c r="J766" s="2">
        <v>16.579999999999998</v>
      </c>
      <c r="K766" s="2">
        <v>208</v>
      </c>
      <c r="L766" s="2">
        <v>26.35</v>
      </c>
      <c r="M766" s="2">
        <v>145.78</v>
      </c>
      <c r="N766" s="2">
        <v>59.24</v>
      </c>
      <c r="O766" s="2">
        <v>38.409999999999997</v>
      </c>
      <c r="P766" s="2">
        <v>146.08000000000001</v>
      </c>
      <c r="Q766" s="2">
        <v>59.36</v>
      </c>
      <c r="R766" s="2">
        <v>38.49</v>
      </c>
      <c r="S766" s="4">
        <f>VLOOKUP([1]Initial_Data8!C811,[1]Ratings_Numbers!$A$1:$B$21,2,FALSE)</f>
        <v>6</v>
      </c>
      <c r="T766" s="4">
        <v>6</v>
      </c>
      <c r="U766" s="4">
        <f t="shared" si="10"/>
        <v>0</v>
      </c>
      <c r="V766" s="7">
        <v>142305.45000000001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99</v>
      </c>
      <c r="C767" s="5" t="s">
        <v>32</v>
      </c>
      <c r="D767" s="2">
        <v>41945</v>
      </c>
      <c r="E767" s="2">
        <v>1.23</v>
      </c>
      <c r="F767" s="2">
        <v>1.67</v>
      </c>
      <c r="G767" s="2">
        <v>1.45</v>
      </c>
      <c r="H767" s="2">
        <v>13.77</v>
      </c>
      <c r="I767" s="2">
        <v>12.08</v>
      </c>
      <c r="J767" s="2">
        <v>11.71</v>
      </c>
      <c r="K767" s="2">
        <v>218</v>
      </c>
      <c r="L767" s="2">
        <v>24.35</v>
      </c>
      <c r="M767" s="2">
        <v>165.11</v>
      </c>
      <c r="N767" s="2">
        <v>62.2</v>
      </c>
      <c r="O767" s="2">
        <v>40.21</v>
      </c>
      <c r="P767" s="2">
        <v>165.45</v>
      </c>
      <c r="Q767" s="2">
        <v>62.33</v>
      </c>
      <c r="R767" s="2">
        <v>40.29</v>
      </c>
      <c r="S767" s="4">
        <f>VLOOKUP([1]Initial_Data8!C812,[1]Ratings_Numbers!$A$1:$B$21,2,FALSE)</f>
        <v>6</v>
      </c>
      <c r="T767" s="4">
        <v>6</v>
      </c>
      <c r="U767" s="4">
        <f t="shared" si="10"/>
        <v>0</v>
      </c>
      <c r="V767" s="7">
        <v>150266.51999999999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100</v>
      </c>
      <c r="C768" s="5" t="s">
        <v>32</v>
      </c>
      <c r="D768" s="2">
        <v>42036</v>
      </c>
      <c r="E768" s="2">
        <v>1.26</v>
      </c>
      <c r="F768" s="2">
        <v>1.64</v>
      </c>
      <c r="G768" s="2">
        <v>1.48</v>
      </c>
      <c r="H768" s="2">
        <v>12.36</v>
      </c>
      <c r="I768" s="2">
        <v>10.28</v>
      </c>
      <c r="J768" s="2">
        <v>10.29</v>
      </c>
      <c r="K768" s="2">
        <v>213</v>
      </c>
      <c r="L768" s="2">
        <v>23.34</v>
      </c>
      <c r="M768" s="2">
        <v>180.96</v>
      </c>
      <c r="N768" s="2">
        <v>63.61</v>
      </c>
      <c r="O768" s="2">
        <v>42.23</v>
      </c>
      <c r="P768" s="2">
        <v>184.48</v>
      </c>
      <c r="Q768" s="2">
        <v>64.849999999999994</v>
      </c>
      <c r="R768" s="2">
        <v>43.05</v>
      </c>
      <c r="S768" s="4">
        <f>VLOOKUP([1]Initial_Data8!C813,[1]Ratings_Numbers!$A$1:$B$21,2,FALSE)</f>
        <v>6</v>
      </c>
      <c r="T768" s="4">
        <v>6</v>
      </c>
      <c r="U768" s="4">
        <f t="shared" si="10"/>
        <v>0</v>
      </c>
      <c r="V768" s="7">
        <v>156775.51999999999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101</v>
      </c>
      <c r="C769" s="5" t="s">
        <v>32</v>
      </c>
      <c r="D769" s="2">
        <v>42127</v>
      </c>
      <c r="E769" s="2">
        <v>1.1200000000000001</v>
      </c>
      <c r="F769" s="2">
        <v>1.56</v>
      </c>
      <c r="G769" s="2">
        <v>1.3</v>
      </c>
      <c r="H769" s="2">
        <v>15.49</v>
      </c>
      <c r="I769" s="2">
        <v>13.85</v>
      </c>
      <c r="J769" s="2">
        <v>13.18</v>
      </c>
      <c r="K769" s="2">
        <v>197</v>
      </c>
      <c r="L769" s="2">
        <v>21.65</v>
      </c>
      <c r="M769" s="2">
        <v>150.13</v>
      </c>
      <c r="N769" s="2">
        <v>52.99</v>
      </c>
      <c r="O769" s="2">
        <v>32.51</v>
      </c>
      <c r="P769" s="2">
        <v>183.31</v>
      </c>
      <c r="Q769" s="2">
        <v>64.7</v>
      </c>
      <c r="R769" s="2">
        <v>39.69</v>
      </c>
      <c r="S769" s="4">
        <f>VLOOKUP([1]Initial_Data8!C814,[1]Ratings_Numbers!$A$1:$B$21,2,FALSE)</f>
        <v>6</v>
      </c>
      <c r="T769" s="4">
        <v>6</v>
      </c>
      <c r="U769" s="4">
        <f t="shared" si="10"/>
        <v>0</v>
      </c>
      <c r="V769" s="7">
        <v>157451.51999999999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102</v>
      </c>
      <c r="C770" s="5" t="s">
        <v>32</v>
      </c>
      <c r="D770" s="2">
        <v>42218</v>
      </c>
      <c r="E770" s="2">
        <v>1.1299999999999999</v>
      </c>
      <c r="F770" s="2">
        <v>1.76</v>
      </c>
      <c r="G770" s="2">
        <v>1.31</v>
      </c>
      <c r="H770" s="2">
        <v>17.63</v>
      </c>
      <c r="I770" s="2">
        <v>15.99</v>
      </c>
      <c r="J770" s="2">
        <v>15.65</v>
      </c>
      <c r="K770" s="2">
        <v>233</v>
      </c>
      <c r="L770" s="2">
        <v>19.72</v>
      </c>
      <c r="M770" s="2">
        <v>188.93</v>
      </c>
      <c r="N770" s="2">
        <v>58.25</v>
      </c>
      <c r="O770" s="2">
        <v>37.26</v>
      </c>
      <c r="P770" s="2">
        <v>224.33</v>
      </c>
      <c r="Q770" s="2">
        <v>69.17</v>
      </c>
      <c r="R770" s="2">
        <v>44.24</v>
      </c>
      <c r="S770" s="4">
        <f>VLOOKUP([1]Initial_Data8!C815,[1]Ratings_Numbers!$A$1:$B$21,2,FALSE)</f>
        <v>6</v>
      </c>
      <c r="T770" s="4">
        <v>6</v>
      </c>
      <c r="U770" s="4">
        <f t="shared" si="10"/>
        <v>0</v>
      </c>
      <c r="V770" s="7">
        <v>166693.04999999999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151</v>
      </c>
      <c r="B771" s="5" t="s">
        <v>107</v>
      </c>
      <c r="C771" s="5" t="s">
        <v>36</v>
      </c>
      <c r="D771" s="2">
        <v>39355</v>
      </c>
      <c r="E771" s="2">
        <v>-3.28</v>
      </c>
      <c r="F771" s="2">
        <v>0</v>
      </c>
      <c r="G771" s="2">
        <v>-4.5</v>
      </c>
      <c r="H771" s="2">
        <v>475</v>
      </c>
      <c r="I771" s="2">
        <v>449</v>
      </c>
      <c r="J771" s="2">
        <v>466.5</v>
      </c>
      <c r="K771" s="2">
        <v>0.2</v>
      </c>
      <c r="L771" s="2">
        <v>32.700000000000003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4">
        <f>VLOOKUP([1]Initial_Data8!C818,[1]Ratings_Numbers!$A$1:$B$21,2,FALSE)</f>
        <v>10</v>
      </c>
      <c r="T771" s="4">
        <v>10</v>
      </c>
      <c r="U771" s="6">
        <v>0</v>
      </c>
      <c r="V771" s="7">
        <v>6121.08</v>
      </c>
      <c r="W771" s="3" t="s">
        <v>29</v>
      </c>
      <c r="X771" s="4"/>
      <c r="Y771" s="4"/>
      <c r="Z771" s="4"/>
      <c r="AA771" s="4"/>
    </row>
    <row r="772" spans="1:27" ht="37.5" customHeight="1" thickBot="1" x14ac:dyDescent="0.4">
      <c r="A772" s="5" t="s">
        <v>151</v>
      </c>
      <c r="B772" s="5" t="s">
        <v>108</v>
      </c>
      <c r="C772" s="5" t="s">
        <v>36</v>
      </c>
      <c r="D772" s="2">
        <v>39447</v>
      </c>
      <c r="E772" s="2">
        <v>-2.61</v>
      </c>
      <c r="F772" s="2">
        <v>0</v>
      </c>
      <c r="G772" s="2">
        <v>-3.74</v>
      </c>
      <c r="H772" s="2">
        <v>467.75</v>
      </c>
      <c r="I772" s="2">
        <v>427.5</v>
      </c>
      <c r="J772" s="2">
        <v>285.25</v>
      </c>
      <c r="K772" s="2">
        <v>0.4</v>
      </c>
      <c r="L772" s="2">
        <v>32.04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4">
        <f>VLOOKUP([1]Initial_Data8!C819,[1]Ratings_Numbers!$A$1:$B$21,2,FALSE)</f>
        <v>10</v>
      </c>
      <c r="T772" s="4">
        <v>10</v>
      </c>
      <c r="U772" s="4">
        <f t="shared" ref="U772:U793" si="11">S772-S771</f>
        <v>0</v>
      </c>
      <c r="V772" s="7">
        <v>6871.3919999999998</v>
      </c>
      <c r="W772" s="3" t="s">
        <v>29</v>
      </c>
      <c r="X772" s="4"/>
      <c r="Y772" s="4"/>
      <c r="Z772" s="4"/>
      <c r="AA772" s="4"/>
    </row>
    <row r="773" spans="1:27" ht="37.5" customHeight="1" thickBot="1" x14ac:dyDescent="0.4">
      <c r="A773" s="5" t="s">
        <v>151</v>
      </c>
      <c r="B773" s="5" t="s">
        <v>80</v>
      </c>
      <c r="C773" s="5" t="s">
        <v>36</v>
      </c>
      <c r="D773" s="2">
        <v>39538</v>
      </c>
      <c r="E773" s="2">
        <v>-2.57</v>
      </c>
      <c r="F773" s="2">
        <v>0</v>
      </c>
      <c r="G773" s="2">
        <v>-3.61</v>
      </c>
      <c r="H773" s="2">
        <v>727</v>
      </c>
      <c r="I773" s="2">
        <v>676</v>
      </c>
      <c r="J773" s="2">
        <v>518</v>
      </c>
      <c r="K773" s="2">
        <v>0.2</v>
      </c>
      <c r="L773" s="2">
        <v>29.73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4">
        <f>VLOOKUP([1]Initial_Data8!C820,[1]Ratings_Numbers!$A$1:$B$21,2,FALSE)</f>
        <v>10</v>
      </c>
      <c r="T773" s="4">
        <v>10</v>
      </c>
      <c r="U773" s="4">
        <f t="shared" si="11"/>
        <v>0</v>
      </c>
      <c r="V773" s="7">
        <v>6198.3119999999999</v>
      </c>
      <c r="W773" s="3" t="s">
        <v>29</v>
      </c>
      <c r="X773" s="4"/>
      <c r="Y773" s="4"/>
      <c r="Z773" s="4"/>
      <c r="AA773" s="4"/>
    </row>
    <row r="774" spans="1:27" ht="37.5" customHeight="1" thickBot="1" x14ac:dyDescent="0.4">
      <c r="A774" s="5" t="s">
        <v>151</v>
      </c>
      <c r="B774" s="5" t="s">
        <v>81</v>
      </c>
      <c r="C774" s="5" t="s">
        <v>36</v>
      </c>
      <c r="D774" s="2">
        <v>39629</v>
      </c>
      <c r="E774" s="2">
        <v>-1.4</v>
      </c>
      <c r="F774" s="2">
        <v>0.94</v>
      </c>
      <c r="G774" s="2">
        <v>-2.1</v>
      </c>
      <c r="H774" s="2">
        <v>27.67</v>
      </c>
      <c r="I774" s="2">
        <v>23.71</v>
      </c>
      <c r="J774" s="2">
        <v>6.33</v>
      </c>
      <c r="K774" s="2">
        <v>2.1</v>
      </c>
      <c r="L774" s="2">
        <v>27.05</v>
      </c>
      <c r="M774" s="2">
        <v>31.38</v>
      </c>
      <c r="N774" s="2">
        <v>23.88</v>
      </c>
      <c r="O774" s="2">
        <v>8.49</v>
      </c>
      <c r="P774" s="2">
        <v>31.38</v>
      </c>
      <c r="Q774" s="2">
        <v>23.88</v>
      </c>
      <c r="R774" s="2">
        <v>8.49</v>
      </c>
      <c r="S774" s="4">
        <f>VLOOKUP([1]Initial_Data8!C821,[1]Ratings_Numbers!$A$1:$B$21,2,FALSE)</f>
        <v>10</v>
      </c>
      <c r="T774" s="4">
        <v>10</v>
      </c>
      <c r="U774" s="4">
        <f t="shared" si="11"/>
        <v>0</v>
      </c>
      <c r="V774" s="7">
        <v>6840</v>
      </c>
      <c r="W774" s="3" t="s">
        <v>29</v>
      </c>
      <c r="X774" s="4"/>
      <c r="Y774" s="4"/>
      <c r="Z774" s="4"/>
      <c r="AA774" s="4"/>
    </row>
    <row r="775" spans="1:27" ht="37.5" customHeight="1" thickBot="1" x14ac:dyDescent="0.4">
      <c r="A775" s="5" t="s">
        <v>151</v>
      </c>
      <c r="B775" s="5" t="s">
        <v>82</v>
      </c>
      <c r="C775" s="5" t="s">
        <v>36</v>
      </c>
      <c r="D775" s="2">
        <v>39721</v>
      </c>
      <c r="E775" s="2">
        <v>-1.1299999999999999</v>
      </c>
      <c r="F775" s="2">
        <v>0.92</v>
      </c>
      <c r="G775" s="2">
        <v>-1.83</v>
      </c>
      <c r="H775" s="2">
        <v>26.03</v>
      </c>
      <c r="I775" s="2">
        <v>24.57</v>
      </c>
      <c r="J775" s="2">
        <v>18.190000000000001</v>
      </c>
      <c r="K775" s="2">
        <v>5.8</v>
      </c>
      <c r="L775" s="2">
        <v>26.42</v>
      </c>
      <c r="M775" s="2">
        <v>32.450000000000003</v>
      </c>
      <c r="N775" s="2">
        <v>24.5</v>
      </c>
      <c r="O775" s="2">
        <v>8.57</v>
      </c>
      <c r="P775" s="2">
        <v>32.450000000000003</v>
      </c>
      <c r="Q775" s="2">
        <v>24.5</v>
      </c>
      <c r="R775" s="2">
        <v>8.57</v>
      </c>
      <c r="S775" s="4">
        <f>VLOOKUP([1]Initial_Data8!C822,[1]Ratings_Numbers!$A$1:$B$21,2,FALSE)</f>
        <v>10</v>
      </c>
      <c r="T775" s="4">
        <v>10</v>
      </c>
      <c r="U775" s="4">
        <f t="shared" si="11"/>
        <v>0</v>
      </c>
      <c r="V775" s="7">
        <v>5365.2619999999997</v>
      </c>
      <c r="W775" s="3" t="s">
        <v>29</v>
      </c>
      <c r="X775" s="4"/>
      <c r="Y775" s="4"/>
      <c r="Z775" s="4"/>
      <c r="AA775" s="4"/>
    </row>
    <row r="776" spans="1:27" ht="37.5" customHeight="1" thickBot="1" x14ac:dyDescent="0.4">
      <c r="A776" s="5" t="s">
        <v>151</v>
      </c>
      <c r="B776" s="5" t="s">
        <v>83</v>
      </c>
      <c r="C776" s="5" t="s">
        <v>36</v>
      </c>
      <c r="D776" s="2">
        <v>39813</v>
      </c>
      <c r="E776" s="2">
        <v>-1.23</v>
      </c>
      <c r="F776" s="2">
        <v>0.88</v>
      </c>
      <c r="G776" s="2">
        <v>-1.86</v>
      </c>
      <c r="H776" s="2">
        <v>29.98</v>
      </c>
      <c r="I776" s="2">
        <v>29.29</v>
      </c>
      <c r="J776" s="2">
        <v>22.19</v>
      </c>
      <c r="K776" s="2">
        <v>5.8</v>
      </c>
      <c r="L776" s="2">
        <v>26.91</v>
      </c>
      <c r="M776" s="2">
        <v>31.81</v>
      </c>
      <c r="N776" s="2">
        <v>24.14</v>
      </c>
      <c r="O776" s="2">
        <v>8.56</v>
      </c>
      <c r="P776" s="2">
        <v>31.81</v>
      </c>
      <c r="Q776" s="2">
        <v>24.14</v>
      </c>
      <c r="R776" s="2">
        <v>8.56</v>
      </c>
      <c r="S776" s="4">
        <f>VLOOKUP([1]Initial_Data8!C823,[1]Ratings_Numbers!$A$1:$B$21,2,FALSE)</f>
        <v>10</v>
      </c>
      <c r="T776" s="4">
        <v>10</v>
      </c>
      <c r="U776" s="4">
        <f t="shared" si="11"/>
        <v>0</v>
      </c>
      <c r="V776" s="7">
        <v>4975.6589999999997</v>
      </c>
      <c r="W776" s="3" t="s">
        <v>29</v>
      </c>
      <c r="X776" s="4"/>
      <c r="Y776" s="4"/>
      <c r="Z776" s="4"/>
      <c r="AA776" s="4"/>
    </row>
    <row r="777" spans="1:27" ht="37.5" customHeight="1" thickBot="1" x14ac:dyDescent="0.4">
      <c r="A777" s="5" t="s">
        <v>151</v>
      </c>
      <c r="B777" s="5" t="s">
        <v>84</v>
      </c>
      <c r="C777" s="5" t="s">
        <v>36</v>
      </c>
      <c r="D777" s="2">
        <v>39903</v>
      </c>
      <c r="E777" s="2">
        <v>-1.42</v>
      </c>
      <c r="F777" s="2">
        <v>0.85</v>
      </c>
      <c r="G777" s="2">
        <v>-2.13</v>
      </c>
      <c r="H777" s="2">
        <v>50.79</v>
      </c>
      <c r="I777" s="2">
        <v>48.61</v>
      </c>
      <c r="J777" s="2">
        <v>36.450000000000003</v>
      </c>
      <c r="K777" s="2">
        <v>3.3</v>
      </c>
      <c r="L777" s="2">
        <v>28.36</v>
      </c>
      <c r="M777" s="2">
        <v>29.91</v>
      </c>
      <c r="N777" s="2">
        <v>23.02</v>
      </c>
      <c r="O777" s="2">
        <v>8.48</v>
      </c>
      <c r="P777" s="2">
        <v>29.91</v>
      </c>
      <c r="Q777" s="2">
        <v>23.02</v>
      </c>
      <c r="R777" s="2">
        <v>8.48</v>
      </c>
      <c r="S777" s="4">
        <f>VLOOKUP([1]Initial_Data8!C824,[1]Ratings_Numbers!$A$1:$B$21,2,FALSE)</f>
        <v>10</v>
      </c>
      <c r="T777" s="4">
        <v>10</v>
      </c>
      <c r="U777" s="4">
        <f t="shared" si="11"/>
        <v>0</v>
      </c>
      <c r="V777" s="7">
        <v>6095.1</v>
      </c>
      <c r="W777" s="3" t="s">
        <v>29</v>
      </c>
      <c r="X777" s="4"/>
      <c r="Y777" s="4"/>
      <c r="Z777" s="4"/>
      <c r="AA777" s="4"/>
    </row>
    <row r="778" spans="1:27" ht="37.5" customHeight="1" thickBot="1" x14ac:dyDescent="0.4">
      <c r="A778" s="5" t="s">
        <v>151</v>
      </c>
      <c r="B778" s="5" t="s">
        <v>85</v>
      </c>
      <c r="C778" s="5" t="s">
        <v>36</v>
      </c>
      <c r="D778" s="2">
        <v>39994</v>
      </c>
      <c r="E778" s="2">
        <v>-1.4</v>
      </c>
      <c r="F778" s="2">
        <v>0.67</v>
      </c>
      <c r="G778" s="2">
        <v>-1.94</v>
      </c>
      <c r="H778" s="2">
        <v>27.45</v>
      </c>
      <c r="I778" s="2">
        <v>26.04</v>
      </c>
      <c r="J778" s="2">
        <v>19.670000000000002</v>
      </c>
      <c r="K778" s="2">
        <v>5.5</v>
      </c>
      <c r="L778" s="2">
        <v>31.24</v>
      </c>
      <c r="M778" s="2">
        <v>27.44</v>
      </c>
      <c r="N778" s="2">
        <v>21.53</v>
      </c>
      <c r="O778" s="2">
        <v>8.57</v>
      </c>
      <c r="P778" s="2">
        <v>27.44</v>
      </c>
      <c r="Q778" s="2">
        <v>21.53</v>
      </c>
      <c r="R778" s="2">
        <v>8.57</v>
      </c>
      <c r="S778" s="4">
        <f>VLOOKUP([1]Initial_Data8!C825,[1]Ratings_Numbers!$A$1:$B$21,2,FALSE)</f>
        <v>10</v>
      </c>
      <c r="T778" s="4">
        <v>10</v>
      </c>
      <c r="U778" s="4">
        <f t="shared" si="11"/>
        <v>0</v>
      </c>
      <c r="V778" s="7">
        <v>6220.7389999999996</v>
      </c>
      <c r="W778" s="3" t="s">
        <v>29</v>
      </c>
      <c r="X778" s="4"/>
      <c r="Y778" s="4"/>
      <c r="Z778" s="4"/>
      <c r="AA778" s="4"/>
    </row>
    <row r="779" spans="1:27" ht="37.5" customHeight="1" thickBot="1" x14ac:dyDescent="0.4">
      <c r="A779" s="5" t="s">
        <v>151</v>
      </c>
      <c r="B779" s="5" t="s">
        <v>109</v>
      </c>
      <c r="C779" s="5" t="s">
        <v>36</v>
      </c>
      <c r="D779" s="2">
        <v>40086</v>
      </c>
      <c r="E779" s="2">
        <v>-1.35</v>
      </c>
      <c r="F779" s="2">
        <v>0.63</v>
      </c>
      <c r="G779" s="2">
        <v>-1.83</v>
      </c>
      <c r="H779" s="2">
        <v>33.36</v>
      </c>
      <c r="I779" s="2">
        <v>32.229999999999997</v>
      </c>
      <c r="J779" s="2">
        <v>25.43</v>
      </c>
      <c r="K779" s="2">
        <v>5.3</v>
      </c>
      <c r="L779" s="2">
        <v>32.69</v>
      </c>
      <c r="M779" s="2">
        <v>25.29</v>
      </c>
      <c r="N779" s="2">
        <v>20.190000000000001</v>
      </c>
      <c r="O779" s="2">
        <v>8.27</v>
      </c>
      <c r="P779" s="2">
        <v>25.29</v>
      </c>
      <c r="Q779" s="2">
        <v>20.190000000000001</v>
      </c>
      <c r="R779" s="2">
        <v>8.27</v>
      </c>
      <c r="S779" s="4">
        <f>VLOOKUP([1]Initial_Data8!C826,[1]Ratings_Numbers!$A$1:$B$21,2,FALSE)</f>
        <v>10</v>
      </c>
      <c r="T779" s="4">
        <v>9</v>
      </c>
      <c r="U779" s="4">
        <f t="shared" si="11"/>
        <v>0</v>
      </c>
      <c r="V779" s="7">
        <v>6890.5079999999998</v>
      </c>
      <c r="W779" s="3" t="s">
        <v>29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110</v>
      </c>
      <c r="C780" s="5" t="s">
        <v>35</v>
      </c>
      <c r="D780" s="2">
        <v>40178</v>
      </c>
      <c r="E780" s="2">
        <v>-1.26</v>
      </c>
      <c r="F780" s="2">
        <v>0.67</v>
      </c>
      <c r="G780" s="2">
        <v>-1.7</v>
      </c>
      <c r="H780" s="2">
        <v>37.67</v>
      </c>
      <c r="I780" s="2">
        <v>36.86</v>
      </c>
      <c r="J780" s="2">
        <v>28.94</v>
      </c>
      <c r="K780" s="2">
        <v>5.0999999999999996</v>
      </c>
      <c r="L780" s="2">
        <v>33.33</v>
      </c>
      <c r="M780" s="2">
        <v>26.13</v>
      </c>
      <c r="N780" s="2">
        <v>20.72</v>
      </c>
      <c r="O780" s="2">
        <v>8.7100000000000009</v>
      </c>
      <c r="P780" s="2">
        <v>26.13</v>
      </c>
      <c r="Q780" s="2">
        <v>20.72</v>
      </c>
      <c r="R780" s="2">
        <v>8.7100000000000009</v>
      </c>
      <c r="S780" s="4">
        <f>VLOOKUP([1]Initial_Data8!C827,[1]Ratings_Numbers!$A$1:$B$21,2,FALSE)</f>
        <v>9</v>
      </c>
      <c r="T780" s="4">
        <v>9</v>
      </c>
      <c r="U780" s="4">
        <f t="shared" si="11"/>
        <v>-1</v>
      </c>
      <c r="V780" s="7">
        <v>7326.27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111</v>
      </c>
      <c r="C781" s="5" t="s">
        <v>35</v>
      </c>
      <c r="D781" s="2">
        <v>40268</v>
      </c>
      <c r="E781" s="2">
        <v>-1.6</v>
      </c>
      <c r="F781" s="2">
        <v>0.67</v>
      </c>
      <c r="G781" s="2">
        <v>-2.16</v>
      </c>
      <c r="H781" s="2">
        <v>30</v>
      </c>
      <c r="I781" s="2">
        <v>29.22</v>
      </c>
      <c r="J781" s="2">
        <v>21.39</v>
      </c>
      <c r="K781" s="2">
        <v>5.4</v>
      </c>
      <c r="L781" s="2">
        <v>33.54</v>
      </c>
      <c r="M781" s="2">
        <v>24.57</v>
      </c>
      <c r="N781" s="2">
        <v>19.72</v>
      </c>
      <c r="O781" s="2">
        <v>8.24</v>
      </c>
      <c r="P781" s="2">
        <v>24.57</v>
      </c>
      <c r="Q781" s="2">
        <v>19.72</v>
      </c>
      <c r="R781" s="2">
        <v>8.24</v>
      </c>
      <c r="S781" s="4">
        <f>VLOOKUP([1]Initial_Data8!C828,[1]Ratings_Numbers!$A$1:$B$21,2,FALSE)</f>
        <v>9</v>
      </c>
      <c r="T781" s="4">
        <v>9</v>
      </c>
      <c r="U781" s="4">
        <f t="shared" si="11"/>
        <v>0</v>
      </c>
      <c r="V781" s="7">
        <v>6912.2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112</v>
      </c>
      <c r="C782" s="5" t="s">
        <v>35</v>
      </c>
      <c r="D782" s="2">
        <v>40359</v>
      </c>
      <c r="E782" s="2">
        <v>-1.57</v>
      </c>
      <c r="F782" s="2">
        <v>0.69</v>
      </c>
      <c r="G782" s="2">
        <v>-2.12</v>
      </c>
      <c r="H782" s="2">
        <v>29.96</v>
      </c>
      <c r="I782" s="2">
        <v>28.98</v>
      </c>
      <c r="J782" s="2">
        <v>21.2</v>
      </c>
      <c r="K782" s="2">
        <v>5.0999999999999996</v>
      </c>
      <c r="L782" s="2">
        <v>34.06</v>
      </c>
      <c r="M782" s="2">
        <v>25.96</v>
      </c>
      <c r="N782" s="2">
        <v>20.61</v>
      </c>
      <c r="O782" s="2">
        <v>8.84</v>
      </c>
      <c r="P782" s="2">
        <v>25.96</v>
      </c>
      <c r="Q782" s="2">
        <v>20.61</v>
      </c>
      <c r="R782" s="2">
        <v>8.84</v>
      </c>
      <c r="S782" s="4">
        <f>VLOOKUP([1]Initial_Data8!C829,[1]Ratings_Numbers!$A$1:$B$21,2,FALSE)</f>
        <v>9</v>
      </c>
      <c r="T782" s="4">
        <v>9</v>
      </c>
      <c r="U782" s="4">
        <f t="shared" si="11"/>
        <v>0</v>
      </c>
      <c r="V782" s="7">
        <v>6191.8440000000001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86</v>
      </c>
      <c r="C783" s="5" t="s">
        <v>35</v>
      </c>
      <c r="D783" s="2">
        <v>40451</v>
      </c>
      <c r="E783" s="2">
        <v>-1.62</v>
      </c>
      <c r="F783" s="2">
        <v>0.67</v>
      </c>
      <c r="G783" s="2">
        <v>-2.2000000000000002</v>
      </c>
      <c r="H783" s="2">
        <v>40.770000000000003</v>
      </c>
      <c r="I783" s="2">
        <v>39.04</v>
      </c>
      <c r="J783" s="2">
        <v>30.53</v>
      </c>
      <c r="K783" s="2">
        <v>4.7</v>
      </c>
      <c r="L783" s="2">
        <v>36.47</v>
      </c>
      <c r="M783" s="2">
        <v>23.49</v>
      </c>
      <c r="N783" s="2">
        <v>19.02</v>
      </c>
      <c r="O783" s="2">
        <v>8.57</v>
      </c>
      <c r="P783" s="2">
        <v>23.49</v>
      </c>
      <c r="Q783" s="2">
        <v>19.02</v>
      </c>
      <c r="R783" s="2">
        <v>8.57</v>
      </c>
      <c r="S783" s="4">
        <f>VLOOKUP([1]Initial_Data8!C830,[1]Ratings_Numbers!$A$1:$B$21,2,FALSE)</f>
        <v>9</v>
      </c>
      <c r="T783" s="4">
        <v>9</v>
      </c>
      <c r="U783" s="4">
        <f t="shared" si="11"/>
        <v>0</v>
      </c>
      <c r="V783" s="7">
        <v>7205.44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87</v>
      </c>
      <c r="C784" s="5" t="s">
        <v>35</v>
      </c>
      <c r="D784" s="2">
        <v>40543</v>
      </c>
      <c r="E784" s="2">
        <v>-1.75</v>
      </c>
      <c r="F784" s="2">
        <v>0.67</v>
      </c>
      <c r="G784" s="2">
        <v>-2.39</v>
      </c>
      <c r="H784" s="2">
        <v>38.1</v>
      </c>
      <c r="I784" s="2">
        <v>37.020000000000003</v>
      </c>
      <c r="J784" s="2">
        <v>28.45</v>
      </c>
      <c r="K784" s="2">
        <v>4.9000000000000004</v>
      </c>
      <c r="L784" s="2">
        <v>37.65</v>
      </c>
      <c r="M784" s="2">
        <v>20.97</v>
      </c>
      <c r="N784" s="2">
        <v>17.34</v>
      </c>
      <c r="O784" s="2">
        <v>7.9</v>
      </c>
      <c r="P784" s="2">
        <v>20.97</v>
      </c>
      <c r="Q784" s="2">
        <v>17.34</v>
      </c>
      <c r="R784" s="2">
        <v>7.9</v>
      </c>
      <c r="S784" s="4">
        <f>VLOOKUP([1]Initial_Data8!C831,[1]Ratings_Numbers!$A$1:$B$21,2,FALSE)</f>
        <v>9</v>
      </c>
      <c r="T784" s="4">
        <v>9</v>
      </c>
      <c r="U784" s="4">
        <f t="shared" si="11"/>
        <v>0</v>
      </c>
      <c r="V784" s="7">
        <v>8433.3459999999995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88</v>
      </c>
      <c r="C785" s="5" t="s">
        <v>35</v>
      </c>
      <c r="D785" s="2">
        <v>40633</v>
      </c>
      <c r="E785" s="2">
        <v>-1.87</v>
      </c>
      <c r="F785" s="2">
        <v>0.63</v>
      </c>
      <c r="G785" s="2">
        <v>-2.54</v>
      </c>
      <c r="H785" s="2">
        <v>37.590000000000003</v>
      </c>
      <c r="I785" s="2">
        <v>36.880000000000003</v>
      </c>
      <c r="J785" s="2">
        <v>27.8</v>
      </c>
      <c r="K785" s="2">
        <v>5.0999999999999996</v>
      </c>
      <c r="L785" s="2">
        <v>37.07</v>
      </c>
      <c r="M785" s="2">
        <v>20.18</v>
      </c>
      <c r="N785" s="2">
        <v>16.79</v>
      </c>
      <c r="O785" s="2">
        <v>7.48</v>
      </c>
      <c r="P785" s="2">
        <v>20.18</v>
      </c>
      <c r="Q785" s="2">
        <v>16.79</v>
      </c>
      <c r="R785" s="2">
        <v>7.48</v>
      </c>
      <c r="S785" s="4">
        <f>VLOOKUP([1]Initial_Data8!C832,[1]Ratings_Numbers!$A$1:$B$21,2,FALSE)</f>
        <v>9</v>
      </c>
      <c r="T785" s="4">
        <v>9</v>
      </c>
      <c r="U785" s="4">
        <f t="shared" si="11"/>
        <v>0</v>
      </c>
      <c r="V785" s="7">
        <v>8813.9279999999999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89</v>
      </c>
      <c r="C786" s="5" t="s">
        <v>35</v>
      </c>
      <c r="D786" s="2">
        <v>40724</v>
      </c>
      <c r="E786" s="2">
        <v>-1.73</v>
      </c>
      <c r="F786" s="2">
        <v>0.62</v>
      </c>
      <c r="G786" s="2">
        <v>-2.37</v>
      </c>
      <c r="H786" s="2">
        <v>30.65</v>
      </c>
      <c r="I786" s="2">
        <v>30.11</v>
      </c>
      <c r="J786" s="2">
        <v>20.93</v>
      </c>
      <c r="K786" s="2">
        <v>5.5</v>
      </c>
      <c r="L786" s="2">
        <v>36.81</v>
      </c>
      <c r="M786" s="2">
        <v>20.440000000000001</v>
      </c>
      <c r="N786" s="2">
        <v>16.97</v>
      </c>
      <c r="O786" s="2">
        <v>7.52</v>
      </c>
      <c r="P786" s="2">
        <v>20.440000000000001</v>
      </c>
      <c r="Q786" s="2">
        <v>16.97</v>
      </c>
      <c r="R786" s="2">
        <v>7.52</v>
      </c>
      <c r="S786" s="4">
        <f>VLOOKUP([1]Initial_Data8!C833,[1]Ratings_Numbers!$A$1:$B$21,2,FALSE)</f>
        <v>9</v>
      </c>
      <c r="T786" s="4">
        <v>9</v>
      </c>
      <c r="U786" s="4">
        <f t="shared" si="11"/>
        <v>0</v>
      </c>
      <c r="V786" s="7">
        <v>9599.85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90</v>
      </c>
      <c r="C787" s="5" t="s">
        <v>35</v>
      </c>
      <c r="D787" s="2">
        <v>40816</v>
      </c>
      <c r="E787" s="2">
        <v>-1.51</v>
      </c>
      <c r="F787" s="2">
        <v>0.6</v>
      </c>
      <c r="G787" s="2">
        <v>-2.0699999999999998</v>
      </c>
      <c r="H787" s="2">
        <v>42.1</v>
      </c>
      <c r="I787" s="2">
        <v>40.75</v>
      </c>
      <c r="J787" s="2">
        <v>30.96</v>
      </c>
      <c r="K787" s="2">
        <v>5.2</v>
      </c>
      <c r="L787" s="2">
        <v>36.36</v>
      </c>
      <c r="M787" s="2">
        <v>22.12</v>
      </c>
      <c r="N787" s="2">
        <v>18.11</v>
      </c>
      <c r="O787" s="2">
        <v>8.0399999999999991</v>
      </c>
      <c r="P787" s="2">
        <v>22.12</v>
      </c>
      <c r="Q787" s="2">
        <v>18.11</v>
      </c>
      <c r="R787" s="2">
        <v>8.0399999999999991</v>
      </c>
      <c r="S787" s="4">
        <f>VLOOKUP([1]Initial_Data8!C834,[1]Ratings_Numbers!$A$1:$B$21,2,FALSE)</f>
        <v>9</v>
      </c>
      <c r="T787" s="4">
        <v>9</v>
      </c>
      <c r="U787" s="4">
        <f t="shared" si="11"/>
        <v>0</v>
      </c>
      <c r="V787" s="7">
        <v>6578.3360000000002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91</v>
      </c>
      <c r="C788" s="5" t="s">
        <v>35</v>
      </c>
      <c r="D788" s="2">
        <v>40908</v>
      </c>
      <c r="E788" s="2">
        <v>-1.3</v>
      </c>
      <c r="F788" s="2">
        <v>0.56000000000000005</v>
      </c>
      <c r="G788" s="2">
        <v>-1.78</v>
      </c>
      <c r="H788" s="2">
        <v>47.11</v>
      </c>
      <c r="I788" s="2">
        <v>45.42</v>
      </c>
      <c r="J788" s="2">
        <v>35.96</v>
      </c>
      <c r="K788" s="2">
        <v>4.5</v>
      </c>
      <c r="L788" s="2">
        <v>35.840000000000003</v>
      </c>
      <c r="M788" s="2">
        <v>22.21</v>
      </c>
      <c r="N788" s="2">
        <v>18.170000000000002</v>
      </c>
      <c r="O788" s="2">
        <v>7.96</v>
      </c>
      <c r="P788" s="2">
        <v>22.21</v>
      </c>
      <c r="Q788" s="2">
        <v>18.170000000000002</v>
      </c>
      <c r="R788" s="2">
        <v>7.96</v>
      </c>
      <c r="S788" s="4">
        <f>VLOOKUP([1]Initial_Data8!C835,[1]Ratings_Numbers!$A$1:$B$21,2,FALSE)</f>
        <v>9</v>
      </c>
      <c r="T788" s="4">
        <v>9</v>
      </c>
      <c r="U788" s="4">
        <f t="shared" si="11"/>
        <v>0</v>
      </c>
      <c r="V788" s="7">
        <v>5408.7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113</v>
      </c>
      <c r="C789" s="5" t="s">
        <v>35</v>
      </c>
      <c r="D789" s="2">
        <v>40999</v>
      </c>
      <c r="E789" s="2">
        <v>-0.99</v>
      </c>
      <c r="F789" s="2">
        <v>1.51</v>
      </c>
      <c r="G789" s="2">
        <v>-1.4</v>
      </c>
      <c r="H789" s="2">
        <v>20.86</v>
      </c>
      <c r="I789" s="2">
        <v>19.77</v>
      </c>
      <c r="J789" s="2">
        <v>13.09</v>
      </c>
      <c r="K789" s="2">
        <v>8.1</v>
      </c>
      <c r="L789" s="2">
        <v>29.84</v>
      </c>
      <c r="M789" s="2">
        <v>56.83</v>
      </c>
      <c r="N789" s="2">
        <v>36.24</v>
      </c>
      <c r="O789" s="2">
        <v>16.95</v>
      </c>
      <c r="P789" s="2">
        <v>56.83</v>
      </c>
      <c r="Q789" s="2">
        <v>36.24</v>
      </c>
      <c r="R789" s="2">
        <v>16.95</v>
      </c>
      <c r="S789" s="4">
        <f>VLOOKUP([1]Initial_Data8!C836,[1]Ratings_Numbers!$A$1:$B$21,2,FALSE)</f>
        <v>9</v>
      </c>
      <c r="T789" s="4">
        <v>9</v>
      </c>
      <c r="U789" s="4">
        <f t="shared" si="11"/>
        <v>0</v>
      </c>
      <c r="V789" s="7">
        <v>6493.8720000000003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114</v>
      </c>
      <c r="C790" s="5" t="s">
        <v>35</v>
      </c>
      <c r="D790" s="2">
        <v>41090</v>
      </c>
      <c r="E790" s="2">
        <v>-1.07</v>
      </c>
      <c r="F790" s="2">
        <v>1.64</v>
      </c>
      <c r="G790" s="2">
        <v>-1.55</v>
      </c>
      <c r="H790" s="2">
        <v>12.92</v>
      </c>
      <c r="I790" s="2">
        <v>12.22</v>
      </c>
      <c r="J790" s="2">
        <v>7.25</v>
      </c>
      <c r="K790" s="2">
        <v>10.199999999999999</v>
      </c>
      <c r="L790" s="2">
        <v>29.24</v>
      </c>
      <c r="M790" s="2">
        <v>60.37</v>
      </c>
      <c r="N790" s="2">
        <v>37.64</v>
      </c>
      <c r="O790" s="2">
        <v>17.649999999999999</v>
      </c>
      <c r="P790" s="2">
        <v>60.37</v>
      </c>
      <c r="Q790" s="2">
        <v>37.64</v>
      </c>
      <c r="R790" s="2">
        <v>17.649999999999999</v>
      </c>
      <c r="S790" s="4">
        <f>VLOOKUP([1]Initial_Data8!C837,[1]Ratings_Numbers!$A$1:$B$21,2,FALSE)</f>
        <v>9</v>
      </c>
      <c r="T790" s="4">
        <v>9</v>
      </c>
      <c r="U790" s="4">
        <f t="shared" si="11"/>
        <v>0</v>
      </c>
      <c r="V790" s="7">
        <v>6811.7280000000001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115</v>
      </c>
      <c r="C791" s="5" t="s">
        <v>35</v>
      </c>
      <c r="D791" s="2">
        <v>41182</v>
      </c>
      <c r="E791" s="2">
        <v>-0.87</v>
      </c>
      <c r="F791" s="2">
        <v>1.72</v>
      </c>
      <c r="G791" s="2">
        <v>-1.28</v>
      </c>
      <c r="H791" s="2">
        <v>18.489999999999998</v>
      </c>
      <c r="I791" s="2">
        <v>17.920000000000002</v>
      </c>
      <c r="J791" s="2">
        <v>13.02</v>
      </c>
      <c r="K791" s="2">
        <v>10.6</v>
      </c>
      <c r="L791" s="2">
        <v>29.13</v>
      </c>
      <c r="M791" s="2">
        <v>62.42</v>
      </c>
      <c r="N791" s="2">
        <v>38.43</v>
      </c>
      <c r="O791" s="2">
        <v>18.18</v>
      </c>
      <c r="P791" s="2">
        <v>62.42</v>
      </c>
      <c r="Q791" s="2">
        <v>38.43</v>
      </c>
      <c r="R791" s="2">
        <v>18.18</v>
      </c>
      <c r="S791" s="4">
        <f>VLOOKUP([1]Initial_Data8!C838,[1]Ratings_Numbers!$A$1:$B$21,2,FALSE)</f>
        <v>9</v>
      </c>
      <c r="T791" s="4">
        <v>9</v>
      </c>
      <c r="U791" s="4">
        <f t="shared" si="11"/>
        <v>0</v>
      </c>
      <c r="V791" s="7">
        <v>6455.8440000000001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116</v>
      </c>
      <c r="C792" s="5" t="s">
        <v>35</v>
      </c>
      <c r="D792" s="2">
        <v>41274</v>
      </c>
      <c r="E792" s="2">
        <v>0.18</v>
      </c>
      <c r="F792" s="2">
        <v>2.81</v>
      </c>
      <c r="G792" s="2">
        <v>0.27</v>
      </c>
      <c r="H792" s="2">
        <v>16.13</v>
      </c>
      <c r="I792" s="2">
        <v>15.66</v>
      </c>
      <c r="J792" s="2">
        <v>11.62</v>
      </c>
      <c r="K792" s="2">
        <v>12.7</v>
      </c>
      <c r="L792" s="2">
        <v>15.71</v>
      </c>
      <c r="M792" s="2">
        <v>192.41</v>
      </c>
      <c r="N792" s="2">
        <v>65.8</v>
      </c>
      <c r="O792" s="2">
        <v>30.23</v>
      </c>
      <c r="P792" s="2">
        <v>192.41</v>
      </c>
      <c r="Q792" s="2">
        <v>65.8</v>
      </c>
      <c r="R792" s="2">
        <v>30.23</v>
      </c>
      <c r="S792" s="4">
        <f>VLOOKUP([1]Initial_Data8!C839,[1]Ratings_Numbers!$A$1:$B$21,2,FALSE)</f>
        <v>9</v>
      </c>
      <c r="T792" s="4">
        <v>17</v>
      </c>
      <c r="U792" s="4">
        <f t="shared" si="11"/>
        <v>0</v>
      </c>
      <c r="V792" s="7">
        <v>5653.7740000000003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92</v>
      </c>
      <c r="C793" s="5" t="s">
        <v>49</v>
      </c>
      <c r="D793" s="2">
        <v>41364</v>
      </c>
      <c r="E793" s="2">
        <v>-0.28999999999999998</v>
      </c>
      <c r="F793" s="2">
        <v>2.81</v>
      </c>
      <c r="G793" s="2">
        <v>-0.44</v>
      </c>
      <c r="H793" s="2">
        <v>11.3</v>
      </c>
      <c r="I793" s="2">
        <v>10.94</v>
      </c>
      <c r="J793" s="2">
        <v>7.4</v>
      </c>
      <c r="K793" s="2">
        <v>14.3</v>
      </c>
      <c r="L793" s="2">
        <v>17.34</v>
      </c>
      <c r="M793" s="2">
        <v>159.56</v>
      </c>
      <c r="N793" s="2">
        <v>61.47</v>
      </c>
      <c r="O793" s="2">
        <v>27.67</v>
      </c>
      <c r="P793" s="2">
        <v>159.56</v>
      </c>
      <c r="Q793" s="2">
        <v>61.47</v>
      </c>
      <c r="R793" s="2">
        <v>27.67</v>
      </c>
      <c r="S793" s="4">
        <f>VLOOKUP([1]Initial_Data8!C840,[1]Ratings_Numbers!$A$1:$B$21,2,FALSE)</f>
        <v>17</v>
      </c>
      <c r="T793" s="4">
        <v>17</v>
      </c>
      <c r="U793" s="4">
        <f t="shared" si="11"/>
        <v>8</v>
      </c>
      <c r="V793" s="7">
        <v>6666.8869999999997</v>
      </c>
      <c r="W793" s="3" t="s">
        <v>29</v>
      </c>
      <c r="X793" s="4"/>
      <c r="Y793" s="4"/>
      <c r="Z793" s="4"/>
      <c r="AA793" s="4"/>
    </row>
    <row r="794" spans="1:27" ht="46.5" customHeight="1" thickBot="1" x14ac:dyDescent="0.4">
      <c r="A794" s="5" t="s">
        <v>152</v>
      </c>
      <c r="B794" s="5" t="s">
        <v>85</v>
      </c>
      <c r="C794" s="5" t="s">
        <v>43</v>
      </c>
      <c r="D794" s="2">
        <v>40265</v>
      </c>
      <c r="E794" s="2">
        <v>4.59</v>
      </c>
      <c r="F794" s="2">
        <v>7.14</v>
      </c>
      <c r="G794" s="2">
        <v>7.11</v>
      </c>
      <c r="H794" s="2">
        <v>1.92</v>
      </c>
      <c r="I794" s="2">
        <v>1.88</v>
      </c>
      <c r="J794" s="2">
        <v>1.1399999999999999</v>
      </c>
      <c r="K794" s="2">
        <v>40.799999999999997</v>
      </c>
      <c r="L794" s="2">
        <v>5.35</v>
      </c>
      <c r="M794" s="2">
        <v>1053.24</v>
      </c>
      <c r="N794" s="2">
        <v>91.33</v>
      </c>
      <c r="O794" s="2">
        <v>56.36</v>
      </c>
      <c r="P794" s="2">
        <v>1053.24</v>
      </c>
      <c r="Q794" s="2">
        <v>91.33</v>
      </c>
      <c r="R794" s="2">
        <v>56.36</v>
      </c>
      <c r="S794" s="4">
        <f>VLOOKUP([1]Initial_Data8!C843,[1]Ratings_Numbers!$A$1:$B$21,2,FALSE)</f>
        <v>14</v>
      </c>
      <c r="T794" s="4">
        <v>14</v>
      </c>
      <c r="U794" s="6">
        <v>0</v>
      </c>
      <c r="V794" s="7">
        <v>420.42739999999998</v>
      </c>
      <c r="W794" s="3" t="s">
        <v>207</v>
      </c>
      <c r="X794" s="4"/>
      <c r="Y794" s="4"/>
      <c r="Z794" s="4"/>
      <c r="AA794" s="4"/>
    </row>
    <row r="795" spans="1:27" ht="46.5" customHeight="1" thickBot="1" x14ac:dyDescent="0.4">
      <c r="A795" s="5" t="s">
        <v>152</v>
      </c>
      <c r="B795" s="5" t="s">
        <v>109</v>
      </c>
      <c r="C795" s="5" t="s">
        <v>43</v>
      </c>
      <c r="D795" s="2">
        <v>40359</v>
      </c>
      <c r="E795" s="2">
        <v>4.38</v>
      </c>
      <c r="F795" s="2">
        <v>6.56</v>
      </c>
      <c r="G795" s="2">
        <v>6.54</v>
      </c>
      <c r="H795" s="2">
        <v>1.88</v>
      </c>
      <c r="I795" s="2">
        <v>1.8</v>
      </c>
      <c r="J795" s="2">
        <v>1.1499999999999999</v>
      </c>
      <c r="K795" s="2">
        <v>49.4</v>
      </c>
      <c r="L795" s="2">
        <v>5.67</v>
      </c>
      <c r="M795" s="2">
        <v>969.42</v>
      </c>
      <c r="N795" s="2">
        <v>90.65</v>
      </c>
      <c r="O795" s="2">
        <v>54.97</v>
      </c>
      <c r="P795" s="2">
        <v>969.42</v>
      </c>
      <c r="Q795" s="2">
        <v>90.65</v>
      </c>
      <c r="R795" s="2">
        <v>54.97</v>
      </c>
      <c r="S795" s="4">
        <f>VLOOKUP([1]Initial_Data8!C844,[1]Ratings_Numbers!$A$1:$B$21,2,FALSE)</f>
        <v>14</v>
      </c>
      <c r="T795" s="4">
        <v>14</v>
      </c>
      <c r="U795" s="4">
        <f t="shared" ref="U795:U813" si="12">S795-S794</f>
        <v>0</v>
      </c>
      <c r="V795" s="7">
        <v>308.24689999999998</v>
      </c>
      <c r="W795" s="3" t="s">
        <v>207</v>
      </c>
      <c r="X795" s="4"/>
      <c r="Y795" s="4"/>
      <c r="Z795" s="4"/>
      <c r="AA795" s="4"/>
    </row>
    <row r="796" spans="1:27" ht="46.5" customHeight="1" thickBot="1" x14ac:dyDescent="0.4">
      <c r="A796" s="5" t="s">
        <v>152</v>
      </c>
      <c r="B796" s="5" t="s">
        <v>110</v>
      </c>
      <c r="C796" s="5" t="s">
        <v>43</v>
      </c>
      <c r="D796" s="2">
        <v>40447</v>
      </c>
      <c r="E796" s="2">
        <v>4.5</v>
      </c>
      <c r="F796" s="2">
        <v>6.82</v>
      </c>
      <c r="G796" s="2">
        <v>6.81</v>
      </c>
      <c r="H796" s="2">
        <v>1.88</v>
      </c>
      <c r="I796" s="2">
        <v>1.79</v>
      </c>
      <c r="J796" s="2">
        <v>1.1399999999999999</v>
      </c>
      <c r="K796" s="2">
        <v>44</v>
      </c>
      <c r="L796" s="2">
        <v>6.19</v>
      </c>
      <c r="M796" s="2">
        <v>898.29</v>
      </c>
      <c r="N796" s="2">
        <v>89.98</v>
      </c>
      <c r="O796" s="2">
        <v>55.58</v>
      </c>
      <c r="P796" s="2">
        <v>898.29</v>
      </c>
      <c r="Q796" s="2">
        <v>89.98</v>
      </c>
      <c r="R796" s="2">
        <v>55.58</v>
      </c>
      <c r="S796" s="4">
        <f>VLOOKUP([1]Initial_Data8!C845,[1]Ratings_Numbers!$A$1:$B$21,2,FALSE)</f>
        <v>14</v>
      </c>
      <c r="T796" s="4">
        <v>14</v>
      </c>
      <c r="U796" s="4">
        <f t="shared" si="12"/>
        <v>0</v>
      </c>
      <c r="V796" s="7">
        <v>328.45769999999999</v>
      </c>
      <c r="W796" s="3" t="s">
        <v>207</v>
      </c>
      <c r="X796" s="4"/>
      <c r="Y796" s="4"/>
      <c r="Z796" s="4"/>
      <c r="AA796" s="4"/>
    </row>
    <row r="797" spans="1:27" ht="46.5" customHeight="1" thickBot="1" x14ac:dyDescent="0.4">
      <c r="A797" s="5" t="s">
        <v>152</v>
      </c>
      <c r="B797" s="5" t="s">
        <v>111</v>
      </c>
      <c r="C797" s="5" t="s">
        <v>43</v>
      </c>
      <c r="D797" s="2">
        <v>40538</v>
      </c>
      <c r="E797" s="2">
        <v>4.53</v>
      </c>
      <c r="F797" s="2">
        <v>7.13</v>
      </c>
      <c r="G797" s="2">
        <v>7.06</v>
      </c>
      <c r="H797" s="2">
        <v>2.72</v>
      </c>
      <c r="I797" s="2">
        <v>2.57</v>
      </c>
      <c r="J797" s="2">
        <v>1.96</v>
      </c>
      <c r="K797" s="2">
        <v>43.4</v>
      </c>
      <c r="L797" s="2">
        <v>6.86</v>
      </c>
      <c r="M797" s="2">
        <v>789.49</v>
      </c>
      <c r="N797" s="2">
        <v>88.76</v>
      </c>
      <c r="O797" s="2">
        <v>54.13</v>
      </c>
      <c r="P797" s="2">
        <v>789.49</v>
      </c>
      <c r="Q797" s="2">
        <v>88.76</v>
      </c>
      <c r="R797" s="2">
        <v>54.13</v>
      </c>
      <c r="S797" s="4">
        <f>VLOOKUP([1]Initial_Data8!C846,[1]Ratings_Numbers!$A$1:$B$21,2,FALSE)</f>
        <v>14</v>
      </c>
      <c r="T797" s="4">
        <v>14</v>
      </c>
      <c r="U797" s="4">
        <f t="shared" si="12"/>
        <v>0</v>
      </c>
      <c r="V797" s="7">
        <v>406.97449999999998</v>
      </c>
      <c r="W797" s="3" t="s">
        <v>207</v>
      </c>
      <c r="X797" s="4"/>
      <c r="Y797" s="4"/>
      <c r="Z797" s="4"/>
      <c r="AA797" s="4"/>
    </row>
    <row r="798" spans="1:27" ht="46.5" customHeight="1" thickBot="1" x14ac:dyDescent="0.4">
      <c r="A798" s="5" t="s">
        <v>152</v>
      </c>
      <c r="B798" s="5" t="s">
        <v>112</v>
      </c>
      <c r="C798" s="5" t="s">
        <v>43</v>
      </c>
      <c r="D798" s="2">
        <v>40629</v>
      </c>
      <c r="E798" s="2">
        <v>4.87</v>
      </c>
      <c r="F798" s="2">
        <v>7.93</v>
      </c>
      <c r="G798" s="2">
        <v>7.9</v>
      </c>
      <c r="H798" s="2">
        <v>1.26</v>
      </c>
      <c r="I798" s="2">
        <v>1.19</v>
      </c>
      <c r="J798" s="2">
        <v>0.5</v>
      </c>
      <c r="K798" s="2">
        <v>40.9</v>
      </c>
      <c r="L798" s="2">
        <v>7.24</v>
      </c>
      <c r="M798" s="2">
        <v>765.93</v>
      </c>
      <c r="N798" s="2">
        <v>88.45</v>
      </c>
      <c r="O798" s="2">
        <v>55.45</v>
      </c>
      <c r="P798" s="2">
        <v>765.93</v>
      </c>
      <c r="Q798" s="2">
        <v>88.45</v>
      </c>
      <c r="R798" s="2">
        <v>55.45</v>
      </c>
      <c r="S798" s="4">
        <f>VLOOKUP([1]Initial_Data8!C847,[1]Ratings_Numbers!$A$1:$B$21,2,FALSE)</f>
        <v>14</v>
      </c>
      <c r="T798" s="4">
        <v>14</v>
      </c>
      <c r="U798" s="4">
        <f t="shared" si="12"/>
        <v>0</v>
      </c>
      <c r="V798" s="7">
        <v>308.70510000000002</v>
      </c>
      <c r="W798" s="3" t="s">
        <v>207</v>
      </c>
      <c r="X798" s="4"/>
      <c r="Y798" s="4"/>
      <c r="Z798" s="4"/>
      <c r="AA798" s="4"/>
    </row>
    <row r="799" spans="1:27" ht="46.5" customHeight="1" thickBot="1" x14ac:dyDescent="0.4">
      <c r="A799" s="5" t="s">
        <v>152</v>
      </c>
      <c r="B799" s="5" t="s">
        <v>86</v>
      </c>
      <c r="C799" s="5" t="s">
        <v>43</v>
      </c>
      <c r="D799" s="2">
        <v>40720</v>
      </c>
      <c r="E799" s="2">
        <v>4.75</v>
      </c>
      <c r="F799" s="2">
        <v>8.0500000000000007</v>
      </c>
      <c r="G799" s="2">
        <v>7.75</v>
      </c>
      <c r="H799" s="2">
        <v>1.69</v>
      </c>
      <c r="I799" s="2">
        <v>1.6</v>
      </c>
      <c r="J799" s="2">
        <v>1.01</v>
      </c>
      <c r="K799" s="2">
        <v>44.7</v>
      </c>
      <c r="L799" s="2">
        <v>6.66</v>
      </c>
      <c r="M799" s="2">
        <v>794.09</v>
      </c>
      <c r="N799" s="2">
        <v>88.82</v>
      </c>
      <c r="O799" s="2">
        <v>52.91</v>
      </c>
      <c r="P799" s="2">
        <v>794.09</v>
      </c>
      <c r="Q799" s="2">
        <v>88.82</v>
      </c>
      <c r="R799" s="2">
        <v>52.91</v>
      </c>
      <c r="S799" s="4">
        <f>VLOOKUP([1]Initial_Data8!C848,[1]Ratings_Numbers!$A$1:$B$21,2,FALSE)</f>
        <v>14</v>
      </c>
      <c r="T799" s="4">
        <v>14</v>
      </c>
      <c r="U799" s="4">
        <f t="shared" si="12"/>
        <v>0</v>
      </c>
      <c r="V799" s="7">
        <v>223.85640000000001</v>
      </c>
      <c r="W799" s="3" t="s">
        <v>207</v>
      </c>
      <c r="X799" s="4"/>
      <c r="Y799" s="4"/>
      <c r="Z799" s="4"/>
      <c r="AA799" s="4"/>
    </row>
    <row r="800" spans="1:27" ht="46.5" customHeight="1" thickBot="1" x14ac:dyDescent="0.4">
      <c r="A800" s="5" t="s">
        <v>152</v>
      </c>
      <c r="B800" s="5" t="s">
        <v>87</v>
      </c>
      <c r="C800" s="5" t="s">
        <v>43</v>
      </c>
      <c r="D800" s="2">
        <v>40811</v>
      </c>
      <c r="E800" s="2">
        <v>4.9400000000000004</v>
      </c>
      <c r="F800" s="2">
        <v>8.17</v>
      </c>
      <c r="G800" s="2">
        <v>8.08</v>
      </c>
      <c r="H800" s="2">
        <v>1.78</v>
      </c>
      <c r="I800" s="2">
        <v>1.7</v>
      </c>
      <c r="J800" s="2">
        <v>1.08</v>
      </c>
      <c r="K800" s="2">
        <v>42.1</v>
      </c>
      <c r="L800" s="2">
        <v>7.2</v>
      </c>
      <c r="M800" s="2">
        <v>744.74</v>
      </c>
      <c r="N800" s="2">
        <v>88.16</v>
      </c>
      <c r="O800" s="2">
        <v>53.62</v>
      </c>
      <c r="P800" s="2">
        <v>744.74</v>
      </c>
      <c r="Q800" s="2">
        <v>88.16</v>
      </c>
      <c r="R800" s="2">
        <v>53.62</v>
      </c>
      <c r="S800" s="4">
        <f>VLOOKUP([1]Initial_Data8!C849,[1]Ratings_Numbers!$A$1:$B$21,2,FALSE)</f>
        <v>14</v>
      </c>
      <c r="T800" s="4">
        <v>14</v>
      </c>
      <c r="U800" s="4">
        <f t="shared" si="12"/>
        <v>0</v>
      </c>
      <c r="V800" s="7">
        <v>113.5204</v>
      </c>
      <c r="W800" s="3" t="s">
        <v>207</v>
      </c>
      <c r="X800" s="4"/>
      <c r="Y800" s="4"/>
      <c r="Z800" s="4"/>
      <c r="AA800" s="4"/>
    </row>
    <row r="801" spans="1:27" ht="46.5" customHeight="1" thickBot="1" x14ac:dyDescent="0.4">
      <c r="A801" s="5" t="s">
        <v>152</v>
      </c>
      <c r="B801" s="5" t="s">
        <v>88</v>
      </c>
      <c r="C801" s="5" t="s">
        <v>43</v>
      </c>
      <c r="D801" s="2">
        <v>40902</v>
      </c>
      <c r="E801" s="2">
        <v>4.62</v>
      </c>
      <c r="F801" s="2">
        <v>7.84</v>
      </c>
      <c r="G801" s="2">
        <v>7.41</v>
      </c>
      <c r="H801" s="2">
        <v>3.2</v>
      </c>
      <c r="I801" s="2">
        <v>2.96</v>
      </c>
      <c r="J801" s="2">
        <v>2.39</v>
      </c>
      <c r="K801" s="2">
        <v>37.700000000000003</v>
      </c>
      <c r="L801" s="2">
        <v>5.76</v>
      </c>
      <c r="M801" s="2">
        <v>900.45</v>
      </c>
      <c r="N801" s="2">
        <v>90</v>
      </c>
      <c r="O801" s="2">
        <v>51.89</v>
      </c>
      <c r="P801" s="2">
        <v>900.45</v>
      </c>
      <c r="Q801" s="2">
        <v>90</v>
      </c>
      <c r="R801" s="2">
        <v>51.89</v>
      </c>
      <c r="S801" s="4">
        <f>VLOOKUP([1]Initial_Data8!C850,[1]Ratings_Numbers!$A$1:$B$21,2,FALSE)</f>
        <v>14</v>
      </c>
      <c r="T801" s="4">
        <v>14</v>
      </c>
      <c r="U801" s="4">
        <f t="shared" si="12"/>
        <v>0</v>
      </c>
      <c r="V801" s="7">
        <v>202.41309999999999</v>
      </c>
      <c r="W801" s="3" t="s">
        <v>207</v>
      </c>
      <c r="X801" s="4"/>
      <c r="Y801" s="4"/>
      <c r="Z801" s="4"/>
      <c r="AA801" s="4"/>
    </row>
    <row r="802" spans="1:27" ht="46.5" customHeight="1" thickBot="1" x14ac:dyDescent="0.4">
      <c r="A802" s="5" t="s">
        <v>152</v>
      </c>
      <c r="B802" s="5" t="s">
        <v>89</v>
      </c>
      <c r="C802" s="5" t="s">
        <v>43</v>
      </c>
      <c r="D802" s="2">
        <v>40999</v>
      </c>
      <c r="E802" s="2">
        <v>4.6100000000000003</v>
      </c>
      <c r="F802" s="2">
        <v>7.4</v>
      </c>
      <c r="G802" s="2">
        <v>7.28</v>
      </c>
      <c r="H802" s="2">
        <v>1.38</v>
      </c>
      <c r="I802" s="2">
        <v>1.22</v>
      </c>
      <c r="J802" s="2">
        <v>0.66</v>
      </c>
      <c r="K802" s="2">
        <v>42.5</v>
      </c>
      <c r="L802" s="2">
        <v>5.95</v>
      </c>
      <c r="M802" s="2">
        <v>889.81</v>
      </c>
      <c r="N802" s="2">
        <v>89.9</v>
      </c>
      <c r="O802" s="2">
        <v>52.96</v>
      </c>
      <c r="P802" s="2">
        <v>889.81</v>
      </c>
      <c r="Q802" s="2">
        <v>89.9</v>
      </c>
      <c r="R802" s="2">
        <v>52.96</v>
      </c>
      <c r="S802" s="4">
        <f>VLOOKUP([1]Initial_Data8!C851,[1]Ratings_Numbers!$A$1:$B$21,2,FALSE)</f>
        <v>14</v>
      </c>
      <c r="T802" s="4">
        <v>14</v>
      </c>
      <c r="U802" s="4">
        <f t="shared" si="12"/>
        <v>0</v>
      </c>
      <c r="V802" s="7">
        <v>247.7834</v>
      </c>
      <c r="W802" s="3" t="s">
        <v>207</v>
      </c>
      <c r="X802" s="4"/>
      <c r="Y802" s="4"/>
      <c r="Z802" s="4"/>
      <c r="AA802" s="4"/>
    </row>
    <row r="803" spans="1:27" ht="46.5" customHeight="1" thickBot="1" x14ac:dyDescent="0.4">
      <c r="A803" s="5" t="s">
        <v>152</v>
      </c>
      <c r="B803" s="5" t="s">
        <v>90</v>
      </c>
      <c r="C803" s="5" t="s">
        <v>43</v>
      </c>
      <c r="D803" s="2">
        <v>41084</v>
      </c>
      <c r="E803" s="2">
        <v>4.5</v>
      </c>
      <c r="F803" s="2">
        <v>7.33</v>
      </c>
      <c r="G803" s="2">
        <v>7.14</v>
      </c>
      <c r="H803" s="2">
        <v>2.41</v>
      </c>
      <c r="I803" s="2">
        <v>2.21</v>
      </c>
      <c r="J803" s="2">
        <v>1.4</v>
      </c>
      <c r="K803" s="2">
        <v>30.6</v>
      </c>
      <c r="L803" s="2">
        <v>6.92</v>
      </c>
      <c r="M803" s="2">
        <v>747.96</v>
      </c>
      <c r="N803" s="2">
        <v>88.21</v>
      </c>
      <c r="O803" s="2">
        <v>51.75</v>
      </c>
      <c r="P803" s="2">
        <v>747.96</v>
      </c>
      <c r="Q803" s="2">
        <v>88.21</v>
      </c>
      <c r="R803" s="2">
        <v>51.75</v>
      </c>
      <c r="S803" s="4">
        <f>VLOOKUP([1]Initial_Data8!C852,[1]Ratings_Numbers!$A$1:$B$21,2,FALSE)</f>
        <v>14</v>
      </c>
      <c r="T803" s="4">
        <v>14</v>
      </c>
      <c r="U803" s="4">
        <f t="shared" si="12"/>
        <v>0</v>
      </c>
      <c r="V803" s="7">
        <v>186.05430000000001</v>
      </c>
      <c r="W803" s="3" t="s">
        <v>207</v>
      </c>
      <c r="X803" s="4"/>
      <c r="Y803" s="4"/>
      <c r="Z803" s="4"/>
      <c r="AA803" s="4"/>
    </row>
    <row r="804" spans="1:27" ht="46.5" customHeight="1" thickBot="1" x14ac:dyDescent="0.4">
      <c r="A804" s="5" t="s">
        <v>152</v>
      </c>
      <c r="B804" s="5" t="s">
        <v>91</v>
      </c>
      <c r="C804" s="5" t="s">
        <v>43</v>
      </c>
      <c r="D804" s="2">
        <v>41175</v>
      </c>
      <c r="E804" s="2">
        <v>4.74</v>
      </c>
      <c r="F804" s="2">
        <v>7.83</v>
      </c>
      <c r="G804" s="2">
        <v>7.74</v>
      </c>
      <c r="H804" s="2">
        <v>1.59</v>
      </c>
      <c r="I804" s="2">
        <v>1.44</v>
      </c>
      <c r="J804" s="2">
        <v>0.82</v>
      </c>
      <c r="K804" s="2">
        <v>39.700000000000003</v>
      </c>
      <c r="L804" s="2">
        <v>7.28</v>
      </c>
      <c r="M804" s="2">
        <v>720.7</v>
      </c>
      <c r="N804" s="2">
        <v>87.82</v>
      </c>
      <c r="O804" s="2">
        <v>52.45</v>
      </c>
      <c r="P804" s="2">
        <v>720.7</v>
      </c>
      <c r="Q804" s="2">
        <v>87.82</v>
      </c>
      <c r="R804" s="2">
        <v>52.45</v>
      </c>
      <c r="S804" s="4">
        <f>VLOOKUP([1]Initial_Data8!C853,[1]Ratings_Numbers!$A$1:$B$21,2,FALSE)</f>
        <v>14</v>
      </c>
      <c r="T804" s="4">
        <v>14</v>
      </c>
      <c r="U804" s="4">
        <f t="shared" si="12"/>
        <v>0</v>
      </c>
      <c r="V804" s="7">
        <v>194.10990000000001</v>
      </c>
      <c r="W804" s="3" t="s">
        <v>207</v>
      </c>
      <c r="X804" s="4"/>
      <c r="Y804" s="4"/>
      <c r="Z804" s="4"/>
      <c r="AA804" s="4"/>
    </row>
    <row r="805" spans="1:27" ht="46.5" customHeight="1" thickBot="1" x14ac:dyDescent="0.4">
      <c r="A805" s="5" t="s">
        <v>152</v>
      </c>
      <c r="B805" s="5" t="s">
        <v>113</v>
      </c>
      <c r="C805" s="5" t="s">
        <v>43</v>
      </c>
      <c r="D805" s="2">
        <v>41273</v>
      </c>
      <c r="E805" s="2">
        <v>5</v>
      </c>
      <c r="F805" s="2">
        <v>8.9700000000000006</v>
      </c>
      <c r="G805" s="2">
        <v>8.3699999999999992</v>
      </c>
      <c r="H805" s="2">
        <v>3</v>
      </c>
      <c r="I805" s="2">
        <v>2.59</v>
      </c>
      <c r="J805" s="2">
        <v>2.15</v>
      </c>
      <c r="K805" s="2">
        <v>38.5</v>
      </c>
      <c r="L805" s="2">
        <v>1.41</v>
      </c>
      <c r="M805" s="2">
        <v>3734.81</v>
      </c>
      <c r="N805" s="2">
        <v>92.67</v>
      </c>
      <c r="O805" s="2">
        <v>52.82</v>
      </c>
      <c r="P805" s="2">
        <v>3930.13</v>
      </c>
      <c r="Q805" s="2">
        <v>97.52</v>
      </c>
      <c r="R805" s="2">
        <v>55.58</v>
      </c>
      <c r="S805" s="4">
        <f>VLOOKUP([1]Initial_Data8!C854,[1]Ratings_Numbers!$A$1:$B$21,2,FALSE)</f>
        <v>14</v>
      </c>
      <c r="T805" s="4">
        <v>14</v>
      </c>
      <c r="U805" s="4">
        <f t="shared" si="12"/>
        <v>0</v>
      </c>
      <c r="V805" s="7">
        <v>256.82229999999998</v>
      </c>
      <c r="W805" s="3" t="s">
        <v>207</v>
      </c>
      <c r="X805" s="4"/>
      <c r="Y805" s="4"/>
      <c r="Z805" s="4"/>
      <c r="AA805" s="4"/>
    </row>
    <row r="806" spans="1:27" ht="46.5" customHeight="1" thickBot="1" x14ac:dyDescent="0.4">
      <c r="A806" s="5" t="s">
        <v>152</v>
      </c>
      <c r="B806" s="5" t="s">
        <v>114</v>
      </c>
      <c r="C806" s="5" t="s">
        <v>43</v>
      </c>
      <c r="D806" s="2">
        <v>41364</v>
      </c>
      <c r="E806" s="2">
        <v>4.97</v>
      </c>
      <c r="F806" s="2">
        <v>8.5500000000000007</v>
      </c>
      <c r="G806" s="2">
        <v>8.4499999999999993</v>
      </c>
      <c r="H806" s="2">
        <v>1.44</v>
      </c>
      <c r="I806" s="2">
        <v>1.29</v>
      </c>
      <c r="J806" s="2">
        <v>0.57999999999999996</v>
      </c>
      <c r="K806" s="2">
        <v>35.5</v>
      </c>
      <c r="L806" s="2">
        <v>1.1499999999999999</v>
      </c>
      <c r="M806" s="2">
        <v>4655.2</v>
      </c>
      <c r="N806" s="2">
        <v>97.9</v>
      </c>
      <c r="O806" s="2">
        <v>53.72</v>
      </c>
      <c r="P806" s="2">
        <v>4655.2</v>
      </c>
      <c r="Q806" s="2">
        <v>97.9</v>
      </c>
      <c r="R806" s="2">
        <v>53.72</v>
      </c>
      <c r="S806" s="4">
        <f>VLOOKUP([1]Initial_Data8!C855,[1]Ratings_Numbers!$A$1:$B$21,2,FALSE)</f>
        <v>14</v>
      </c>
      <c r="T806" s="4">
        <v>14</v>
      </c>
      <c r="U806" s="4">
        <f t="shared" si="12"/>
        <v>0</v>
      </c>
      <c r="V806" s="7">
        <v>249.81989999999999</v>
      </c>
      <c r="W806" s="3" t="s">
        <v>207</v>
      </c>
      <c r="X806" s="4"/>
      <c r="Y806" s="4"/>
      <c r="Z806" s="4"/>
      <c r="AA806" s="4"/>
    </row>
    <row r="807" spans="1:27" ht="46.5" customHeight="1" thickBot="1" x14ac:dyDescent="0.4">
      <c r="A807" s="5" t="s">
        <v>152</v>
      </c>
      <c r="B807" s="5" t="s">
        <v>115</v>
      </c>
      <c r="C807" s="5" t="s">
        <v>43</v>
      </c>
      <c r="D807" s="2">
        <v>41455</v>
      </c>
      <c r="E807" s="2">
        <v>5.21</v>
      </c>
      <c r="F807" s="2">
        <v>9.2200000000000006</v>
      </c>
      <c r="G807" s="2">
        <v>9.08</v>
      </c>
      <c r="H807" s="2">
        <v>1.76</v>
      </c>
      <c r="I807" s="2">
        <v>1.32</v>
      </c>
      <c r="J807" s="2">
        <v>0.89</v>
      </c>
      <c r="K807" s="2">
        <v>33.9</v>
      </c>
      <c r="L807" s="2">
        <v>1.87</v>
      </c>
      <c r="M807" s="2">
        <v>3151.06</v>
      </c>
      <c r="N807" s="2">
        <v>96.92</v>
      </c>
      <c r="O807" s="2">
        <v>58.82</v>
      </c>
      <c r="P807" s="2">
        <v>3151.06</v>
      </c>
      <c r="Q807" s="2">
        <v>96.92</v>
      </c>
      <c r="R807" s="2">
        <v>58.82</v>
      </c>
      <c r="S807" s="4">
        <f>VLOOKUP([1]Initial_Data8!C856,[1]Ratings_Numbers!$A$1:$B$21,2,FALSE)</f>
        <v>14</v>
      </c>
      <c r="T807" s="4">
        <v>14</v>
      </c>
      <c r="U807" s="4">
        <f t="shared" si="12"/>
        <v>0</v>
      </c>
      <c r="V807" s="7">
        <v>196.4264</v>
      </c>
      <c r="W807" s="3" t="s">
        <v>207</v>
      </c>
      <c r="X807" s="4"/>
      <c r="Y807" s="4"/>
      <c r="Z807" s="4"/>
      <c r="AA807" s="4"/>
    </row>
    <row r="808" spans="1:27" ht="46.5" customHeight="1" thickBot="1" x14ac:dyDescent="0.4">
      <c r="A808" s="5" t="s">
        <v>152</v>
      </c>
      <c r="B808" s="5" t="s">
        <v>116</v>
      </c>
      <c r="C808" s="5" t="s">
        <v>43</v>
      </c>
      <c r="D808" s="2">
        <v>41546</v>
      </c>
      <c r="E808" s="2">
        <v>5.26</v>
      </c>
      <c r="F808" s="2">
        <v>9.49</v>
      </c>
      <c r="G808" s="2">
        <v>9.2100000000000009</v>
      </c>
      <c r="H808" s="2">
        <v>1.61</v>
      </c>
      <c r="I808" s="2">
        <v>1.42</v>
      </c>
      <c r="J808" s="2">
        <v>0.8</v>
      </c>
      <c r="K808" s="2">
        <v>33.5</v>
      </c>
      <c r="L808" s="2">
        <v>2.31</v>
      </c>
      <c r="M808" s="2">
        <v>2523.65</v>
      </c>
      <c r="N808" s="2">
        <v>96.19</v>
      </c>
      <c r="O808" s="2">
        <v>58.3</v>
      </c>
      <c r="P808" s="2">
        <v>2523.65</v>
      </c>
      <c r="Q808" s="2">
        <v>96.19</v>
      </c>
      <c r="R808" s="2">
        <v>58.3</v>
      </c>
      <c r="S808" s="4">
        <f>VLOOKUP([1]Initial_Data8!C857,[1]Ratings_Numbers!$A$1:$B$21,2,FALSE)</f>
        <v>14</v>
      </c>
      <c r="T808" s="4">
        <v>14</v>
      </c>
      <c r="U808" s="4">
        <f t="shared" si="12"/>
        <v>0</v>
      </c>
      <c r="V808" s="7">
        <v>259.01479999999998</v>
      </c>
      <c r="W808" s="3" t="s">
        <v>207</v>
      </c>
      <c r="X808" s="4"/>
      <c r="Y808" s="4"/>
      <c r="Z808" s="4"/>
      <c r="AA808" s="4"/>
    </row>
    <row r="809" spans="1:27" ht="46.5" customHeight="1" thickBot="1" x14ac:dyDescent="0.4">
      <c r="A809" s="5" t="s">
        <v>152</v>
      </c>
      <c r="B809" s="5" t="s">
        <v>92</v>
      </c>
      <c r="C809" s="5" t="s">
        <v>43</v>
      </c>
      <c r="D809" s="2">
        <v>41637</v>
      </c>
      <c r="E809" s="2">
        <v>5.92</v>
      </c>
      <c r="F809" s="2">
        <v>12.5</v>
      </c>
      <c r="G809" s="2">
        <v>11.84</v>
      </c>
      <c r="H809" s="2">
        <v>2.42</v>
      </c>
      <c r="I809" s="2">
        <v>2.21</v>
      </c>
      <c r="J809" s="2">
        <v>1.36</v>
      </c>
      <c r="K809" s="2">
        <v>32.5</v>
      </c>
      <c r="L809" s="2">
        <v>9.18</v>
      </c>
      <c r="M809" s="2">
        <v>621.22</v>
      </c>
      <c r="N809" s="2">
        <v>84.74</v>
      </c>
      <c r="O809" s="2">
        <v>57.05</v>
      </c>
      <c r="P809" s="2">
        <v>633.09</v>
      </c>
      <c r="Q809" s="2">
        <v>86.36</v>
      </c>
      <c r="R809" s="2">
        <v>58.14</v>
      </c>
      <c r="S809" s="4">
        <f>VLOOKUP([1]Initial_Data8!C858,[1]Ratings_Numbers!$A$1:$B$21,2,FALSE)</f>
        <v>14</v>
      </c>
      <c r="T809" s="4">
        <v>14</v>
      </c>
      <c r="U809" s="4">
        <f t="shared" si="12"/>
        <v>0</v>
      </c>
      <c r="V809" s="7">
        <v>287.49310000000003</v>
      </c>
      <c r="W809" s="3" t="s">
        <v>207</v>
      </c>
      <c r="X809" s="4"/>
      <c r="Y809" s="4"/>
      <c r="Z809" s="4"/>
      <c r="AA809" s="4"/>
    </row>
    <row r="810" spans="1:27" ht="46.5" customHeight="1" thickBot="1" x14ac:dyDescent="0.4">
      <c r="A810" s="5" t="s">
        <v>152</v>
      </c>
      <c r="B810" s="5" t="s">
        <v>93</v>
      </c>
      <c r="C810" s="5" t="s">
        <v>43</v>
      </c>
      <c r="D810" s="2">
        <v>41728</v>
      </c>
      <c r="E810" s="2">
        <v>6.25</v>
      </c>
      <c r="F810" s="2">
        <v>15.73</v>
      </c>
      <c r="G810" s="2">
        <v>14.73</v>
      </c>
      <c r="H810" s="2">
        <v>1.08</v>
      </c>
      <c r="I810" s="2">
        <v>0.8</v>
      </c>
      <c r="J810" s="2">
        <v>-0.13</v>
      </c>
      <c r="K810" s="2">
        <v>33.4</v>
      </c>
      <c r="L810" s="2">
        <v>8.8000000000000007</v>
      </c>
      <c r="M810" s="2">
        <v>658.85</v>
      </c>
      <c r="N810" s="2">
        <v>85.4</v>
      </c>
      <c r="O810" s="2">
        <v>57.97</v>
      </c>
      <c r="P810" s="2">
        <v>671.49</v>
      </c>
      <c r="Q810" s="2">
        <v>87.04</v>
      </c>
      <c r="R810" s="2">
        <v>59.08</v>
      </c>
      <c r="S810" s="4">
        <f>VLOOKUP([1]Initial_Data8!C859,[1]Ratings_Numbers!$A$1:$B$21,2,FALSE)</f>
        <v>14</v>
      </c>
      <c r="T810" s="4">
        <v>14</v>
      </c>
      <c r="U810" s="4">
        <f t="shared" si="12"/>
        <v>0</v>
      </c>
      <c r="V810" s="7">
        <v>550.57839999999999</v>
      </c>
      <c r="W810" s="3" t="s">
        <v>207</v>
      </c>
      <c r="X810" s="4"/>
      <c r="Y810" s="4"/>
      <c r="Z810" s="4"/>
      <c r="AA810" s="4"/>
    </row>
    <row r="811" spans="1:27" ht="46.5" customHeight="1" thickBot="1" x14ac:dyDescent="0.4">
      <c r="A811" s="5" t="s">
        <v>152</v>
      </c>
      <c r="B811" s="5" t="s">
        <v>94</v>
      </c>
      <c r="C811" s="5" t="s">
        <v>43</v>
      </c>
      <c r="D811" s="2">
        <v>41819</v>
      </c>
      <c r="E811" s="2">
        <v>5.67</v>
      </c>
      <c r="F811" s="2">
        <v>16.22</v>
      </c>
      <c r="G811" s="2">
        <v>13.4</v>
      </c>
      <c r="H811" s="2">
        <v>1.58</v>
      </c>
      <c r="I811" s="2">
        <v>1.45</v>
      </c>
      <c r="J811" s="2">
        <v>0.82</v>
      </c>
      <c r="K811" s="2">
        <v>33.5</v>
      </c>
      <c r="L811" s="2">
        <v>11.87</v>
      </c>
      <c r="M811" s="2">
        <v>468.86</v>
      </c>
      <c r="N811" s="2">
        <v>81.13</v>
      </c>
      <c r="O811" s="2">
        <v>55.64</v>
      </c>
      <c r="P811" s="2">
        <v>477.89</v>
      </c>
      <c r="Q811" s="2">
        <v>82.7</v>
      </c>
      <c r="R811" s="2">
        <v>56.71</v>
      </c>
      <c r="S811" s="4">
        <f>VLOOKUP([1]Initial_Data8!C860,[1]Ratings_Numbers!$A$1:$B$21,2,FALSE)</f>
        <v>14</v>
      </c>
      <c r="T811" s="4">
        <v>14</v>
      </c>
      <c r="U811" s="4">
        <f t="shared" si="12"/>
        <v>0</v>
      </c>
      <c r="V811" s="7">
        <v>493.56819999999999</v>
      </c>
      <c r="W811" s="3" t="s">
        <v>207</v>
      </c>
      <c r="X811" s="4"/>
      <c r="Y811" s="4"/>
      <c r="Z811" s="4"/>
      <c r="AA811" s="4"/>
    </row>
    <row r="812" spans="1:27" ht="46.5" customHeight="1" thickBot="1" x14ac:dyDescent="0.4">
      <c r="A812" s="5" t="s">
        <v>152</v>
      </c>
      <c r="B812" s="5" t="s">
        <v>95</v>
      </c>
      <c r="C812" s="5" t="s">
        <v>43</v>
      </c>
      <c r="D812" s="2">
        <v>41910</v>
      </c>
      <c r="E812" s="2">
        <v>6.19</v>
      </c>
      <c r="F812" s="2">
        <v>17.77</v>
      </c>
      <c r="G812" s="2">
        <v>15.15</v>
      </c>
      <c r="H812" s="2">
        <v>1.28</v>
      </c>
      <c r="I812" s="2">
        <v>1.1000000000000001</v>
      </c>
      <c r="J812" s="2">
        <v>0.56000000000000005</v>
      </c>
      <c r="K812" s="2">
        <v>33.1</v>
      </c>
      <c r="L812" s="2">
        <v>12.06</v>
      </c>
      <c r="M812" s="2">
        <v>470.45</v>
      </c>
      <c r="N812" s="2">
        <v>81.180000000000007</v>
      </c>
      <c r="O812" s="2">
        <v>56.75</v>
      </c>
      <c r="P812" s="2">
        <v>479.54</v>
      </c>
      <c r="Q812" s="2">
        <v>82.74</v>
      </c>
      <c r="R812" s="2">
        <v>57.84</v>
      </c>
      <c r="S812" s="4">
        <f>VLOOKUP([1]Initial_Data8!C861,[1]Ratings_Numbers!$A$1:$B$21,2,FALSE)</f>
        <v>14</v>
      </c>
      <c r="T812" s="4">
        <v>14</v>
      </c>
      <c r="U812" s="4">
        <f t="shared" si="12"/>
        <v>0</v>
      </c>
      <c r="V812" s="7">
        <v>309.21089999999998</v>
      </c>
      <c r="W812" s="3" t="s">
        <v>207</v>
      </c>
      <c r="X812" s="4"/>
      <c r="Y812" s="4"/>
      <c r="Z812" s="4"/>
      <c r="AA812" s="4"/>
    </row>
    <row r="813" spans="1:27" ht="46.5" customHeight="1" thickBot="1" x14ac:dyDescent="0.4">
      <c r="A813" s="5" t="s">
        <v>152</v>
      </c>
      <c r="B813" s="5" t="s">
        <v>96</v>
      </c>
      <c r="C813" s="5" t="s">
        <v>43</v>
      </c>
      <c r="D813" s="2">
        <v>42001</v>
      </c>
      <c r="E813" s="2">
        <v>3.94</v>
      </c>
      <c r="F813" s="2">
        <v>12.03</v>
      </c>
      <c r="G813" s="2">
        <v>9.36</v>
      </c>
      <c r="H813" s="2">
        <v>2.36</v>
      </c>
      <c r="I813" s="2">
        <v>2.23</v>
      </c>
      <c r="J813" s="2">
        <v>1.5</v>
      </c>
      <c r="K813" s="2">
        <v>27.5</v>
      </c>
      <c r="L813" s="2">
        <v>19.809999999999999</v>
      </c>
      <c r="M813" s="2">
        <v>197.62</v>
      </c>
      <c r="N813" s="2">
        <v>66.400000000000006</v>
      </c>
      <c r="O813" s="2">
        <v>39.15</v>
      </c>
      <c r="P813" s="2">
        <v>197.62</v>
      </c>
      <c r="Q813" s="2">
        <v>66.400000000000006</v>
      </c>
      <c r="R813" s="2">
        <v>39.15</v>
      </c>
      <c r="S813" s="4">
        <f>VLOOKUP([1]Initial_Data8!C862,[1]Ratings_Numbers!$A$1:$B$21,2,FALSE)</f>
        <v>14</v>
      </c>
      <c r="T813" s="4">
        <v>14</v>
      </c>
      <c r="U813" s="4">
        <f t="shared" si="12"/>
        <v>0</v>
      </c>
      <c r="V813" s="7">
        <v>301.50880000000001</v>
      </c>
      <c r="W813" s="3" t="s">
        <v>207</v>
      </c>
      <c r="X813" s="4"/>
      <c r="Y813" s="4"/>
      <c r="Z813" s="4"/>
      <c r="AA813" s="4"/>
    </row>
    <row r="814" spans="1:27" ht="37.5" customHeight="1" thickBot="1" x14ac:dyDescent="0.4">
      <c r="A814" s="5" t="s">
        <v>153</v>
      </c>
      <c r="B814" s="5" t="s">
        <v>120</v>
      </c>
      <c r="C814" s="5" t="s">
        <v>36</v>
      </c>
      <c r="D814" s="2">
        <v>37256</v>
      </c>
      <c r="E814" s="2">
        <v>2.0499999999999998</v>
      </c>
      <c r="F814" s="2">
        <v>3.07</v>
      </c>
      <c r="G814" s="2">
        <v>2.96</v>
      </c>
      <c r="H814" s="2">
        <v>7.2</v>
      </c>
      <c r="I814" s="2">
        <v>5.12</v>
      </c>
      <c r="J814" s="2">
        <v>4.28</v>
      </c>
      <c r="K814" s="2">
        <v>25</v>
      </c>
      <c r="L814" s="2">
        <v>41.6</v>
      </c>
      <c r="M814" s="2">
        <v>71.36</v>
      </c>
      <c r="N814" s="2">
        <v>41.54</v>
      </c>
      <c r="O814" s="2">
        <v>29.83</v>
      </c>
      <c r="P814" s="2">
        <v>71.77</v>
      </c>
      <c r="Q814" s="2">
        <v>41.78</v>
      </c>
      <c r="R814" s="2">
        <v>30</v>
      </c>
      <c r="S814" s="4">
        <f>VLOOKUP([1]Initial_Data8!C865,[1]Ratings_Numbers!$A$1:$B$21,2,FALSE)</f>
        <v>10</v>
      </c>
      <c r="T814" s="4">
        <v>10</v>
      </c>
      <c r="U814" s="6">
        <v>0</v>
      </c>
      <c r="V814" s="7">
        <v>2829.9002</v>
      </c>
      <c r="W814" s="3" t="s">
        <v>229</v>
      </c>
      <c r="X814" s="4"/>
      <c r="Y814" s="4"/>
      <c r="Z814" s="4"/>
      <c r="AA814" s="4"/>
    </row>
    <row r="815" spans="1:27" ht="37.5" customHeight="1" thickBot="1" x14ac:dyDescent="0.4">
      <c r="A815" s="5" t="s">
        <v>153</v>
      </c>
      <c r="B815" s="5" t="s">
        <v>121</v>
      </c>
      <c r="C815" s="5" t="s">
        <v>36</v>
      </c>
      <c r="D815" s="2">
        <v>37346</v>
      </c>
      <c r="E815" s="2">
        <v>2.0099999999999998</v>
      </c>
      <c r="F815" s="2">
        <v>2.97</v>
      </c>
      <c r="G815" s="2">
        <v>2.86</v>
      </c>
      <c r="H815" s="2">
        <v>5.78</v>
      </c>
      <c r="I815" s="2">
        <v>4.42</v>
      </c>
      <c r="J815" s="2">
        <v>4.04</v>
      </c>
      <c r="K815" s="2">
        <v>23</v>
      </c>
      <c r="L815" s="2">
        <v>40.71</v>
      </c>
      <c r="M815" s="2">
        <v>73.8</v>
      </c>
      <c r="N815" s="2">
        <v>42.4</v>
      </c>
      <c r="O815" s="2">
        <v>30.19</v>
      </c>
      <c r="P815" s="2">
        <v>74.040000000000006</v>
      </c>
      <c r="Q815" s="2">
        <v>42.54</v>
      </c>
      <c r="R815" s="2">
        <v>30.29</v>
      </c>
      <c r="S815" s="4">
        <f>VLOOKUP([1]Initial_Data8!C866,[1]Ratings_Numbers!$A$1:$B$21,2,FALSE)</f>
        <v>10</v>
      </c>
      <c r="T815" s="4">
        <v>10</v>
      </c>
      <c r="U815" s="4">
        <f t="shared" ref="U815:U848" si="13">S815-S814</f>
        <v>0</v>
      </c>
      <c r="V815" s="7">
        <v>3170.5273000000002</v>
      </c>
      <c r="W815" s="3" t="s">
        <v>229</v>
      </c>
      <c r="X815" s="4"/>
      <c r="Y815" s="4"/>
      <c r="Z815" s="4"/>
      <c r="AA815" s="4"/>
    </row>
    <row r="816" spans="1:27" ht="37.5" customHeight="1" thickBot="1" x14ac:dyDescent="0.4">
      <c r="A816" s="5" t="s">
        <v>153</v>
      </c>
      <c r="B816" s="5" t="s">
        <v>62</v>
      </c>
      <c r="C816" s="5" t="s">
        <v>36</v>
      </c>
      <c r="D816" s="2">
        <v>37437</v>
      </c>
      <c r="E816" s="2">
        <v>1.98</v>
      </c>
      <c r="F816" s="2">
        <v>2.85</v>
      </c>
      <c r="G816" s="2">
        <v>2.76</v>
      </c>
      <c r="H816" s="2">
        <v>6.67</v>
      </c>
      <c r="I816" s="2">
        <v>5.36</v>
      </c>
      <c r="J816" s="2">
        <v>5.04</v>
      </c>
      <c r="K816" s="2">
        <v>24</v>
      </c>
      <c r="L816" s="2">
        <v>41.64</v>
      </c>
      <c r="M816" s="2">
        <v>69.47</v>
      </c>
      <c r="N816" s="2">
        <v>40.92</v>
      </c>
      <c r="O816" s="2">
        <v>29.06</v>
      </c>
      <c r="P816" s="2">
        <v>69.760000000000005</v>
      </c>
      <c r="Q816" s="2">
        <v>41.09</v>
      </c>
      <c r="R816" s="2">
        <v>29.18</v>
      </c>
      <c r="S816" s="4">
        <f>VLOOKUP([1]Initial_Data8!C867,[1]Ratings_Numbers!$A$1:$B$21,2,FALSE)</f>
        <v>10</v>
      </c>
      <c r="T816" s="4">
        <v>9</v>
      </c>
      <c r="U816" s="4">
        <f t="shared" si="13"/>
        <v>0</v>
      </c>
      <c r="V816" s="7">
        <v>3768.5158999999999</v>
      </c>
      <c r="W816" s="3" t="s">
        <v>229</v>
      </c>
      <c r="X816" s="4"/>
      <c r="Y816" s="4"/>
      <c r="Z816" s="4"/>
      <c r="AA816" s="4"/>
    </row>
    <row r="817" spans="1:27" ht="37.5" customHeight="1" thickBot="1" x14ac:dyDescent="0.4">
      <c r="A817" s="5" t="s">
        <v>153</v>
      </c>
      <c r="B817" s="5" t="s">
        <v>63</v>
      </c>
      <c r="C817" s="5" t="s">
        <v>35</v>
      </c>
      <c r="D817" s="2">
        <v>37529</v>
      </c>
      <c r="E817" s="2">
        <v>1.71</v>
      </c>
      <c r="F817" s="2">
        <v>2.74</v>
      </c>
      <c r="G817" s="2">
        <v>2.4300000000000002</v>
      </c>
      <c r="H817" s="2">
        <v>6.58</v>
      </c>
      <c r="I817" s="2">
        <v>4.7699999999999996</v>
      </c>
      <c r="J817" s="2">
        <v>5.04</v>
      </c>
      <c r="K817" s="2">
        <v>24</v>
      </c>
      <c r="L817" s="2">
        <v>26.24</v>
      </c>
      <c r="M817" s="2">
        <v>138.07</v>
      </c>
      <c r="N817" s="2">
        <v>57.86</v>
      </c>
      <c r="O817" s="2">
        <v>36.56</v>
      </c>
      <c r="P817" s="2">
        <v>138.65</v>
      </c>
      <c r="Q817" s="2">
        <v>58.1</v>
      </c>
      <c r="R817" s="2">
        <v>36.71</v>
      </c>
      <c r="S817" s="4">
        <f>VLOOKUP([1]Initial_Data8!C868,[1]Ratings_Numbers!$A$1:$B$21,2,FALSE)</f>
        <v>9</v>
      </c>
      <c r="T817" s="4">
        <v>9</v>
      </c>
      <c r="U817" s="4">
        <f t="shared" si="13"/>
        <v>-1</v>
      </c>
      <c r="V817" s="7">
        <v>2603.7883000000002</v>
      </c>
      <c r="W817" s="3" t="s">
        <v>229</v>
      </c>
      <c r="X817" s="4"/>
      <c r="Y817" s="4"/>
      <c r="Z817" s="4"/>
      <c r="AA817" s="4"/>
    </row>
    <row r="818" spans="1:27" ht="37.5" customHeight="1" thickBot="1" x14ac:dyDescent="0.4">
      <c r="A818" s="5" t="s">
        <v>153</v>
      </c>
      <c r="B818" s="5" t="s">
        <v>64</v>
      </c>
      <c r="C818" s="5" t="s">
        <v>35</v>
      </c>
      <c r="D818" s="2">
        <v>37621</v>
      </c>
      <c r="E818" s="2">
        <v>1.8</v>
      </c>
      <c r="F818" s="2">
        <v>2.69</v>
      </c>
      <c r="G818" s="2">
        <v>2.42</v>
      </c>
      <c r="H818" s="2">
        <v>6.64</v>
      </c>
      <c r="I818" s="2">
        <v>4.88</v>
      </c>
      <c r="J818" s="2">
        <v>4.96</v>
      </c>
      <c r="K818" s="2">
        <v>25</v>
      </c>
      <c r="L818" s="2">
        <v>26.29</v>
      </c>
      <c r="M818" s="2">
        <v>133.33000000000001</v>
      </c>
      <c r="N818" s="2">
        <v>56.8</v>
      </c>
      <c r="O818" s="2">
        <v>35.869999999999997</v>
      </c>
      <c r="P818" s="2">
        <v>134.75</v>
      </c>
      <c r="Q818" s="2">
        <v>57.4</v>
      </c>
      <c r="R818" s="2">
        <v>36.25</v>
      </c>
      <c r="S818" s="4">
        <f>VLOOKUP([1]Initial_Data8!C869,[1]Ratings_Numbers!$A$1:$B$21,2,FALSE)</f>
        <v>9</v>
      </c>
      <c r="T818" s="4">
        <v>9</v>
      </c>
      <c r="U818" s="4">
        <f t="shared" si="13"/>
        <v>0</v>
      </c>
      <c r="V818" s="7">
        <v>3468.7887000000001</v>
      </c>
      <c r="W818" s="3" t="s">
        <v>229</v>
      </c>
      <c r="X818" s="4"/>
      <c r="Y818" s="4"/>
      <c r="Z818" s="4"/>
      <c r="AA818" s="4"/>
    </row>
    <row r="819" spans="1:27" ht="37.5" customHeight="1" thickBot="1" x14ac:dyDescent="0.4">
      <c r="A819" s="5" t="s">
        <v>153</v>
      </c>
      <c r="B819" s="5" t="s">
        <v>65</v>
      </c>
      <c r="C819" s="5" t="s">
        <v>35</v>
      </c>
      <c r="D819" s="2">
        <v>37711</v>
      </c>
      <c r="E819" s="2">
        <v>1.74</v>
      </c>
      <c r="F819" s="2">
        <v>2.62</v>
      </c>
      <c r="G819" s="2">
        <v>2.33</v>
      </c>
      <c r="H819" s="2">
        <v>5.63</v>
      </c>
      <c r="I819" s="2">
        <v>4.5</v>
      </c>
      <c r="J819" s="2">
        <v>3.96</v>
      </c>
      <c r="K819" s="2">
        <v>24</v>
      </c>
      <c r="L819" s="2">
        <v>27.69</v>
      </c>
      <c r="M819" s="2">
        <v>122.71</v>
      </c>
      <c r="N819" s="2">
        <v>54.97</v>
      </c>
      <c r="O819" s="2">
        <v>34.72</v>
      </c>
      <c r="P819" s="2">
        <v>123.22</v>
      </c>
      <c r="Q819" s="2">
        <v>55.2</v>
      </c>
      <c r="R819" s="2">
        <v>34.86</v>
      </c>
      <c r="S819" s="4">
        <f>VLOOKUP([1]Initial_Data8!C870,[1]Ratings_Numbers!$A$1:$B$21,2,FALSE)</f>
        <v>9</v>
      </c>
      <c r="T819" s="4">
        <v>9</v>
      </c>
      <c r="U819" s="4">
        <f t="shared" si="13"/>
        <v>0</v>
      </c>
      <c r="V819" s="7">
        <v>3233.2217000000001</v>
      </c>
      <c r="W819" s="3" t="s">
        <v>229</v>
      </c>
      <c r="X819" s="4"/>
      <c r="Y819" s="4"/>
      <c r="Z819" s="4"/>
      <c r="AA819" s="4"/>
    </row>
    <row r="820" spans="1:27" ht="37.5" customHeight="1" thickBot="1" x14ac:dyDescent="0.4">
      <c r="A820" s="5" t="s">
        <v>153</v>
      </c>
      <c r="B820" s="5" t="s">
        <v>66</v>
      </c>
      <c r="C820" s="5" t="s">
        <v>35</v>
      </c>
      <c r="D820" s="2">
        <v>37802</v>
      </c>
      <c r="E820" s="2">
        <v>1.68</v>
      </c>
      <c r="F820" s="2">
        <v>2.63</v>
      </c>
      <c r="G820" s="2">
        <v>2.27</v>
      </c>
      <c r="H820" s="2">
        <v>6.67</v>
      </c>
      <c r="I820" s="2">
        <v>5.67</v>
      </c>
      <c r="J820" s="2">
        <v>4.96</v>
      </c>
      <c r="K820" s="2">
        <v>24</v>
      </c>
      <c r="L820" s="2">
        <v>28.6</v>
      </c>
      <c r="M820" s="2">
        <v>116.91</v>
      </c>
      <c r="N820" s="2">
        <v>53.75</v>
      </c>
      <c r="O820" s="2">
        <v>34.130000000000003</v>
      </c>
      <c r="P820" s="2">
        <v>117.49</v>
      </c>
      <c r="Q820" s="2">
        <v>54.02</v>
      </c>
      <c r="R820" s="2">
        <v>34.299999999999997</v>
      </c>
      <c r="S820" s="4">
        <f>VLOOKUP([1]Initial_Data8!C871,[1]Ratings_Numbers!$A$1:$B$21,2,FALSE)</f>
        <v>9</v>
      </c>
      <c r="T820" s="4">
        <v>9</v>
      </c>
      <c r="U820" s="4">
        <f t="shared" si="13"/>
        <v>0</v>
      </c>
      <c r="V820" s="7">
        <v>3101.5911999999998</v>
      </c>
      <c r="W820" s="3" t="s">
        <v>229</v>
      </c>
      <c r="X820" s="4"/>
      <c r="Y820" s="4"/>
      <c r="Z820" s="4"/>
      <c r="AA820" s="4"/>
    </row>
    <row r="821" spans="1:27" ht="37.5" customHeight="1" thickBot="1" x14ac:dyDescent="0.4">
      <c r="A821" s="5" t="s">
        <v>153</v>
      </c>
      <c r="B821" s="5" t="s">
        <v>67</v>
      </c>
      <c r="C821" s="5" t="s">
        <v>35</v>
      </c>
      <c r="D821" s="2">
        <v>37894</v>
      </c>
      <c r="E821" s="2">
        <v>1.58</v>
      </c>
      <c r="F821" s="2">
        <v>2.5499999999999998</v>
      </c>
      <c r="G821" s="2">
        <v>2.14</v>
      </c>
      <c r="H821" s="2">
        <v>7.09</v>
      </c>
      <c r="I821" s="2">
        <v>5.78</v>
      </c>
      <c r="J821" s="2">
        <v>5.3</v>
      </c>
      <c r="K821" s="2">
        <v>23</v>
      </c>
      <c r="L821" s="2">
        <v>28.87</v>
      </c>
      <c r="M821" s="2">
        <v>113.51</v>
      </c>
      <c r="N821" s="2">
        <v>53.07</v>
      </c>
      <c r="O821" s="2">
        <v>33.020000000000003</v>
      </c>
      <c r="P821" s="2">
        <v>113.9</v>
      </c>
      <c r="Q821" s="2">
        <v>53.25</v>
      </c>
      <c r="R821" s="2">
        <v>33.14</v>
      </c>
      <c r="S821" s="4">
        <f>VLOOKUP([1]Initial_Data8!C872,[1]Ratings_Numbers!$A$1:$B$21,2,FALSE)</f>
        <v>9</v>
      </c>
      <c r="T821" s="4">
        <v>9</v>
      </c>
      <c r="U821" s="4">
        <f t="shared" si="13"/>
        <v>0</v>
      </c>
      <c r="V821" s="7">
        <v>3182.5403000000001</v>
      </c>
      <c r="W821" s="3" t="s">
        <v>229</v>
      </c>
      <c r="X821" s="4"/>
      <c r="Y821" s="4"/>
      <c r="Z821" s="4"/>
      <c r="AA821" s="4"/>
    </row>
    <row r="822" spans="1:27" ht="37.5" customHeight="1" thickBot="1" x14ac:dyDescent="0.4">
      <c r="A822" s="5" t="s">
        <v>153</v>
      </c>
      <c r="B822" s="5" t="s">
        <v>68</v>
      </c>
      <c r="C822" s="5" t="s">
        <v>35</v>
      </c>
      <c r="D822" s="2">
        <v>37986</v>
      </c>
      <c r="E822" s="2">
        <v>1.91</v>
      </c>
      <c r="F822" s="2">
        <v>2.87</v>
      </c>
      <c r="G822" s="2">
        <v>2.57</v>
      </c>
      <c r="H822" s="2">
        <v>6.88</v>
      </c>
      <c r="I822" s="2">
        <v>5.56</v>
      </c>
      <c r="J822" s="2">
        <v>5.24</v>
      </c>
      <c r="K822" s="2">
        <v>25</v>
      </c>
      <c r="L822" s="2">
        <v>28.63</v>
      </c>
      <c r="M822" s="2">
        <v>124.98</v>
      </c>
      <c r="N822" s="2">
        <v>55.44</v>
      </c>
      <c r="O822" s="2">
        <v>36.049999999999997</v>
      </c>
      <c r="P822" s="2">
        <v>125.44</v>
      </c>
      <c r="Q822" s="2">
        <v>55.64</v>
      </c>
      <c r="R822" s="2">
        <v>36.18</v>
      </c>
      <c r="S822" s="4">
        <f>VLOOKUP([1]Initial_Data8!C873,[1]Ratings_Numbers!$A$1:$B$21,2,FALSE)</f>
        <v>9</v>
      </c>
      <c r="T822" s="4">
        <v>9</v>
      </c>
      <c r="U822" s="4">
        <f t="shared" si="13"/>
        <v>0</v>
      </c>
      <c r="V822" s="7">
        <v>3736.4304000000002</v>
      </c>
      <c r="W822" s="3" t="s">
        <v>229</v>
      </c>
      <c r="X822" s="4"/>
      <c r="Y822" s="4"/>
      <c r="Z822" s="4"/>
      <c r="AA822" s="4"/>
    </row>
    <row r="823" spans="1:27" ht="37.5" customHeight="1" thickBot="1" x14ac:dyDescent="0.4">
      <c r="A823" s="5" t="s">
        <v>153</v>
      </c>
      <c r="B823" s="5" t="s">
        <v>69</v>
      </c>
      <c r="C823" s="5" t="s">
        <v>35</v>
      </c>
      <c r="D823" s="2">
        <v>38077</v>
      </c>
      <c r="E823" s="2">
        <v>1.91</v>
      </c>
      <c r="F823" s="2">
        <v>2.86</v>
      </c>
      <c r="G823" s="2">
        <v>2.59</v>
      </c>
      <c r="H823" s="2">
        <v>5.68</v>
      </c>
      <c r="I823" s="2">
        <v>4.92</v>
      </c>
      <c r="J823" s="2">
        <v>3.88</v>
      </c>
      <c r="K823" s="2">
        <v>25</v>
      </c>
      <c r="L823" s="2">
        <v>26.62</v>
      </c>
      <c r="M823" s="2">
        <v>135.77000000000001</v>
      </c>
      <c r="N823" s="2">
        <v>57.49</v>
      </c>
      <c r="O823" s="2">
        <v>36.44</v>
      </c>
      <c r="P823" s="2">
        <v>136.18</v>
      </c>
      <c r="Q823" s="2">
        <v>57.66</v>
      </c>
      <c r="R823" s="2">
        <v>36.549999999999997</v>
      </c>
      <c r="S823" s="4">
        <f>VLOOKUP([1]Initial_Data8!C874,[1]Ratings_Numbers!$A$1:$B$21,2,FALSE)</f>
        <v>9</v>
      </c>
      <c r="T823" s="4">
        <v>9</v>
      </c>
      <c r="U823" s="4">
        <f t="shared" si="13"/>
        <v>0</v>
      </c>
      <c r="V823" s="7">
        <v>3406.1190000000001</v>
      </c>
      <c r="W823" s="3" t="s">
        <v>229</v>
      </c>
      <c r="X823" s="4"/>
      <c r="Y823" s="4"/>
      <c r="Z823" s="4"/>
      <c r="AA823" s="4"/>
    </row>
    <row r="824" spans="1:27" ht="37.5" customHeight="1" thickBot="1" x14ac:dyDescent="0.4">
      <c r="A824" s="5" t="s">
        <v>153</v>
      </c>
      <c r="B824" s="5" t="s">
        <v>70</v>
      </c>
      <c r="C824" s="5" t="s">
        <v>35</v>
      </c>
      <c r="D824" s="2">
        <v>38168</v>
      </c>
      <c r="E824" s="2">
        <v>1.91</v>
      </c>
      <c r="F824" s="2">
        <v>2.84</v>
      </c>
      <c r="G824" s="2">
        <v>2.59</v>
      </c>
      <c r="H824" s="2">
        <v>6.48</v>
      </c>
      <c r="I824" s="2">
        <v>5.76</v>
      </c>
      <c r="J824" s="2">
        <v>4.88</v>
      </c>
      <c r="K824" s="2">
        <v>25</v>
      </c>
      <c r="L824" s="2">
        <v>26.18</v>
      </c>
      <c r="M824" s="2">
        <v>139.46</v>
      </c>
      <c r="N824" s="2">
        <v>58.14</v>
      </c>
      <c r="O824" s="2">
        <v>36.86</v>
      </c>
      <c r="P824" s="2">
        <v>139.87</v>
      </c>
      <c r="Q824" s="2">
        <v>58.31</v>
      </c>
      <c r="R824" s="2">
        <v>36.97</v>
      </c>
      <c r="S824" s="4">
        <f>VLOOKUP([1]Initial_Data8!C875,[1]Ratings_Numbers!$A$1:$B$21,2,FALSE)</f>
        <v>9</v>
      </c>
      <c r="T824" s="4">
        <v>9</v>
      </c>
      <c r="U824" s="4">
        <f t="shared" si="13"/>
        <v>0</v>
      </c>
      <c r="V824" s="7">
        <v>3749.1305000000002</v>
      </c>
      <c r="W824" s="3" t="s">
        <v>229</v>
      </c>
      <c r="X824" s="4"/>
      <c r="Y824" s="4"/>
      <c r="Z824" s="4"/>
      <c r="AA824" s="4"/>
    </row>
    <row r="825" spans="1:27" ht="37.5" customHeight="1" thickBot="1" x14ac:dyDescent="0.4">
      <c r="A825" s="5" t="s">
        <v>153</v>
      </c>
      <c r="B825" s="5" t="s">
        <v>71</v>
      </c>
      <c r="C825" s="5" t="s">
        <v>35</v>
      </c>
      <c r="D825" s="2">
        <v>38260</v>
      </c>
      <c r="E825" s="2">
        <v>1.96</v>
      </c>
      <c r="F825" s="2">
        <v>3</v>
      </c>
      <c r="G825" s="2">
        <v>2.6</v>
      </c>
      <c r="H825" s="2">
        <v>5.32</v>
      </c>
      <c r="I825" s="2">
        <v>4.5</v>
      </c>
      <c r="J825" s="2">
        <v>4.41</v>
      </c>
      <c r="K825" s="2">
        <v>22</v>
      </c>
      <c r="L825" s="2">
        <v>26.09</v>
      </c>
      <c r="M825" s="2">
        <v>137.03</v>
      </c>
      <c r="N825" s="2">
        <v>57.69</v>
      </c>
      <c r="O825" s="2">
        <v>36.090000000000003</v>
      </c>
      <c r="P825" s="2">
        <v>137.54</v>
      </c>
      <c r="Q825" s="2">
        <v>57.9</v>
      </c>
      <c r="R825" s="2">
        <v>36.22</v>
      </c>
      <c r="S825" s="4">
        <f>VLOOKUP([1]Initial_Data8!C876,[1]Ratings_Numbers!$A$1:$B$21,2,FALSE)</f>
        <v>9</v>
      </c>
      <c r="T825" s="4">
        <v>9</v>
      </c>
      <c r="U825" s="4">
        <f t="shared" si="13"/>
        <v>0</v>
      </c>
      <c r="V825" s="7">
        <v>3446.2314000000001</v>
      </c>
      <c r="W825" s="3" t="s">
        <v>229</v>
      </c>
      <c r="X825" s="4"/>
      <c r="Y825" s="4"/>
      <c r="Z825" s="4"/>
      <c r="AA825" s="4"/>
    </row>
    <row r="826" spans="1:27" ht="37.5" customHeight="1" thickBot="1" x14ac:dyDescent="0.4">
      <c r="A826" s="5" t="s">
        <v>153</v>
      </c>
      <c r="B826" s="5" t="s">
        <v>72</v>
      </c>
      <c r="C826" s="5" t="s">
        <v>35</v>
      </c>
      <c r="D826" s="2">
        <v>38352</v>
      </c>
      <c r="E826" s="2">
        <v>2.0499999999999998</v>
      </c>
      <c r="F826" s="2">
        <v>3.3</v>
      </c>
      <c r="G826" s="2">
        <v>2.75</v>
      </c>
      <c r="H826" s="2">
        <v>9.5399999999999991</v>
      </c>
      <c r="I826" s="2">
        <v>7.77</v>
      </c>
      <c r="J826" s="2">
        <v>6.92</v>
      </c>
      <c r="K826" s="2">
        <v>13</v>
      </c>
      <c r="L826" s="2">
        <v>28.95</v>
      </c>
      <c r="M826" s="2">
        <v>79.58</v>
      </c>
      <c r="N826" s="2">
        <v>35.729999999999997</v>
      </c>
      <c r="O826" s="2">
        <v>23.23</v>
      </c>
      <c r="P826" s="2">
        <v>122.71</v>
      </c>
      <c r="Q826" s="2">
        <v>55.1</v>
      </c>
      <c r="R826" s="2">
        <v>35.82</v>
      </c>
      <c r="S826" s="4">
        <f>VLOOKUP([1]Initial_Data8!C877,[1]Ratings_Numbers!$A$1:$B$21,2,FALSE)</f>
        <v>9</v>
      </c>
      <c r="T826" s="4">
        <v>9</v>
      </c>
      <c r="U826" s="4">
        <f t="shared" si="13"/>
        <v>0</v>
      </c>
      <c r="V826" s="7">
        <v>3760.922</v>
      </c>
      <c r="W826" s="3" t="s">
        <v>229</v>
      </c>
      <c r="X826" s="4"/>
      <c r="Y826" s="4"/>
      <c r="Z826" s="4"/>
      <c r="AA826" s="4"/>
    </row>
    <row r="827" spans="1:27" ht="37.5" customHeight="1" thickBot="1" x14ac:dyDescent="0.4">
      <c r="A827" s="5" t="s">
        <v>153</v>
      </c>
      <c r="B827" s="5" t="s">
        <v>73</v>
      </c>
      <c r="C827" s="5" t="s">
        <v>35</v>
      </c>
      <c r="D827" s="2">
        <v>38442</v>
      </c>
      <c r="E827" s="2">
        <v>2.2200000000000002</v>
      </c>
      <c r="F827" s="2">
        <v>3.19</v>
      </c>
      <c r="G827" s="2">
        <v>3.04</v>
      </c>
      <c r="H827" s="2">
        <v>5.05</v>
      </c>
      <c r="I827" s="2">
        <v>3</v>
      </c>
      <c r="J827" s="2">
        <v>2.9</v>
      </c>
      <c r="K827" s="2">
        <v>20</v>
      </c>
      <c r="L827" s="2">
        <v>29.81</v>
      </c>
      <c r="M827" s="2">
        <v>84.53</v>
      </c>
      <c r="N827" s="2">
        <v>39.5</v>
      </c>
      <c r="O827" s="2">
        <v>25.42</v>
      </c>
      <c r="P827" s="2">
        <v>114.01</v>
      </c>
      <c r="Q827" s="2">
        <v>53.27</v>
      </c>
      <c r="R827" s="2">
        <v>34.29</v>
      </c>
      <c r="S827" s="4">
        <f>VLOOKUP([1]Initial_Data8!C878,[1]Ratings_Numbers!$A$1:$B$21,2,FALSE)</f>
        <v>9</v>
      </c>
      <c r="T827" s="4">
        <v>9</v>
      </c>
      <c r="U827" s="4">
        <f t="shared" si="13"/>
        <v>0</v>
      </c>
      <c r="V827" s="7">
        <v>3480.5929999999998</v>
      </c>
      <c r="W827" s="3" t="s">
        <v>229</v>
      </c>
      <c r="X827" s="4"/>
      <c r="Y827" s="4"/>
      <c r="Z827" s="4"/>
      <c r="AA827" s="4"/>
    </row>
    <row r="828" spans="1:27" ht="37.5" customHeight="1" thickBot="1" x14ac:dyDescent="0.4">
      <c r="A828" s="5" t="s">
        <v>153</v>
      </c>
      <c r="B828" s="5" t="s">
        <v>122</v>
      </c>
      <c r="C828" s="5" t="s">
        <v>35</v>
      </c>
      <c r="D828" s="2">
        <v>38533</v>
      </c>
      <c r="E828" s="2">
        <v>2.11</v>
      </c>
      <c r="F828" s="2">
        <v>3.64</v>
      </c>
      <c r="G828" s="2">
        <v>3.42</v>
      </c>
      <c r="H828" s="2">
        <v>9.3000000000000007</v>
      </c>
      <c r="I828" s="2">
        <v>8.15</v>
      </c>
      <c r="J828" s="2">
        <v>4</v>
      </c>
      <c r="K828" s="2">
        <v>20</v>
      </c>
      <c r="L828" s="2">
        <v>28.58</v>
      </c>
      <c r="M828" s="2">
        <v>90.53</v>
      </c>
      <c r="N828" s="2">
        <v>40.840000000000003</v>
      </c>
      <c r="O828" s="2">
        <v>26.12</v>
      </c>
      <c r="P828" s="2">
        <v>121.71</v>
      </c>
      <c r="Q828" s="2">
        <v>54.9</v>
      </c>
      <c r="R828" s="2">
        <v>35.11</v>
      </c>
      <c r="S828" s="4">
        <f>VLOOKUP([1]Initial_Data8!C879,[1]Ratings_Numbers!$A$1:$B$21,2,FALSE)</f>
        <v>9</v>
      </c>
      <c r="T828" s="4">
        <v>9</v>
      </c>
      <c r="U828" s="4">
        <f t="shared" si="13"/>
        <v>0</v>
      </c>
      <c r="V828" s="7">
        <v>3228.2121000000002</v>
      </c>
      <c r="W828" s="3" t="s">
        <v>229</v>
      </c>
      <c r="X828" s="4"/>
      <c r="Y828" s="4"/>
      <c r="Z828" s="4"/>
      <c r="AA828" s="4"/>
    </row>
    <row r="829" spans="1:27" ht="37.5" customHeight="1" thickBot="1" x14ac:dyDescent="0.4">
      <c r="A829" s="5" t="s">
        <v>153</v>
      </c>
      <c r="B829" s="5" t="s">
        <v>123</v>
      </c>
      <c r="C829" s="5" t="s">
        <v>35</v>
      </c>
      <c r="D829" s="2">
        <v>38625</v>
      </c>
      <c r="E829" s="2">
        <v>2.63</v>
      </c>
      <c r="F829" s="2">
        <v>4.16</v>
      </c>
      <c r="G829" s="2">
        <v>3.81</v>
      </c>
      <c r="H829" s="2">
        <v>2.35</v>
      </c>
      <c r="I829" s="2">
        <v>0.55000000000000004</v>
      </c>
      <c r="J829" s="2">
        <v>4.4000000000000004</v>
      </c>
      <c r="K829" s="2">
        <v>20</v>
      </c>
      <c r="L829" s="2">
        <v>25.64</v>
      </c>
      <c r="M829" s="2">
        <v>112.71</v>
      </c>
      <c r="N829" s="2">
        <v>45.75</v>
      </c>
      <c r="O829" s="2">
        <v>29.19</v>
      </c>
      <c r="P829" s="2">
        <v>146.38</v>
      </c>
      <c r="Q829" s="2">
        <v>59.41</v>
      </c>
      <c r="R829" s="2">
        <v>37.9</v>
      </c>
      <c r="S829" s="4">
        <f>VLOOKUP([1]Initial_Data8!C880,[1]Ratings_Numbers!$A$1:$B$21,2,FALSE)</f>
        <v>9</v>
      </c>
      <c r="T829" s="4">
        <v>9</v>
      </c>
      <c r="U829" s="4">
        <f t="shared" si="13"/>
        <v>0</v>
      </c>
      <c r="V829" s="7">
        <v>2513.5900999999999</v>
      </c>
      <c r="W829" s="3" t="s">
        <v>229</v>
      </c>
      <c r="X829" s="4"/>
      <c r="Y829" s="4"/>
      <c r="Z829" s="4"/>
      <c r="AA829" s="4"/>
    </row>
    <row r="830" spans="1:27" ht="37.5" customHeight="1" thickBot="1" x14ac:dyDescent="0.4">
      <c r="A830" s="5" t="s">
        <v>153</v>
      </c>
      <c r="B830" s="5" t="s">
        <v>124</v>
      </c>
      <c r="C830" s="5" t="s">
        <v>35</v>
      </c>
      <c r="D830" s="2">
        <v>38717</v>
      </c>
      <c r="E830" s="2">
        <v>1.52</v>
      </c>
      <c r="F830" s="2">
        <v>2.76</v>
      </c>
      <c r="G830" s="2">
        <v>2.2200000000000002</v>
      </c>
      <c r="H830" s="2">
        <v>5.82</v>
      </c>
      <c r="I830" s="2">
        <v>4.7300000000000004</v>
      </c>
      <c r="J830" s="2">
        <v>4.09</v>
      </c>
      <c r="K830" s="2">
        <v>22</v>
      </c>
      <c r="L830" s="2">
        <v>29.08</v>
      </c>
      <c r="M830" s="2">
        <v>104.83</v>
      </c>
      <c r="N830" s="2">
        <v>51.09</v>
      </c>
      <c r="O830" s="2">
        <v>30.82</v>
      </c>
      <c r="P830" s="2">
        <v>105.19</v>
      </c>
      <c r="Q830" s="2">
        <v>51.26</v>
      </c>
      <c r="R830" s="2">
        <v>30.92</v>
      </c>
      <c r="S830" s="4">
        <f>VLOOKUP([1]Initial_Data8!C881,[1]Ratings_Numbers!$A$1:$B$21,2,FALSE)</f>
        <v>9</v>
      </c>
      <c r="T830" s="4">
        <v>9</v>
      </c>
      <c r="U830" s="4">
        <f t="shared" si="13"/>
        <v>0</v>
      </c>
      <c r="V830" s="7">
        <v>3131.9737</v>
      </c>
      <c r="W830" s="3" t="s">
        <v>229</v>
      </c>
      <c r="X830" s="4"/>
      <c r="Y830" s="4"/>
      <c r="Z830" s="4"/>
      <c r="AA830" s="4"/>
    </row>
    <row r="831" spans="1:27" ht="37.5" customHeight="1" thickBot="1" x14ac:dyDescent="0.4">
      <c r="A831" s="5" t="s">
        <v>153</v>
      </c>
      <c r="B831" s="5" t="s">
        <v>125</v>
      </c>
      <c r="C831" s="5" t="s">
        <v>35</v>
      </c>
      <c r="D831" s="2">
        <v>38807</v>
      </c>
      <c r="E831" s="2">
        <v>1.43</v>
      </c>
      <c r="F831" s="2">
        <v>2.46</v>
      </c>
      <c r="G831" s="2">
        <v>1.99</v>
      </c>
      <c r="H831" s="2">
        <v>7.33</v>
      </c>
      <c r="I831" s="2">
        <v>6.05</v>
      </c>
      <c r="J831" s="2">
        <v>5.39</v>
      </c>
      <c r="K831" s="2">
        <v>18</v>
      </c>
      <c r="L831" s="2">
        <v>30.07</v>
      </c>
      <c r="M831" s="2">
        <v>101.76</v>
      </c>
      <c r="N831" s="2">
        <v>50.35</v>
      </c>
      <c r="O831" s="2">
        <v>30.93</v>
      </c>
      <c r="P831" s="2">
        <v>102.11</v>
      </c>
      <c r="Q831" s="2">
        <v>50.52</v>
      </c>
      <c r="R831" s="2">
        <v>31.03</v>
      </c>
      <c r="S831" s="4">
        <f>VLOOKUP([1]Initial_Data8!C882,[1]Ratings_Numbers!$A$1:$B$21,2,FALSE)</f>
        <v>9</v>
      </c>
      <c r="T831" s="4">
        <v>9</v>
      </c>
      <c r="U831" s="4">
        <f t="shared" si="13"/>
        <v>0</v>
      </c>
      <c r="V831" s="7">
        <v>3461.7145999999998</v>
      </c>
      <c r="W831" s="3" t="s">
        <v>229</v>
      </c>
      <c r="X831" s="4"/>
      <c r="Y831" s="4"/>
      <c r="Z831" s="4"/>
      <c r="AA831" s="4"/>
    </row>
    <row r="832" spans="1:27" ht="37.5" customHeight="1" thickBot="1" x14ac:dyDescent="0.4">
      <c r="A832" s="5" t="s">
        <v>153</v>
      </c>
      <c r="B832" s="5" t="s">
        <v>74</v>
      </c>
      <c r="C832" s="5" t="s">
        <v>35</v>
      </c>
      <c r="D832" s="2">
        <v>38898</v>
      </c>
      <c r="E832" s="2">
        <v>1.54</v>
      </c>
      <c r="F832" s="2">
        <v>2.1800000000000002</v>
      </c>
      <c r="G832" s="2">
        <v>1.81</v>
      </c>
      <c r="H832" s="2">
        <v>9</v>
      </c>
      <c r="I832" s="2">
        <v>8.2799999999999994</v>
      </c>
      <c r="J832" s="2">
        <v>6.94</v>
      </c>
      <c r="K832" s="2">
        <v>18</v>
      </c>
      <c r="L832" s="2">
        <v>29.75</v>
      </c>
      <c r="M832" s="2">
        <v>91.24</v>
      </c>
      <c r="N832" s="2">
        <v>44.88</v>
      </c>
      <c r="O832" s="2">
        <v>27.44</v>
      </c>
      <c r="P832" s="2">
        <v>103.31</v>
      </c>
      <c r="Q832" s="2">
        <v>50.81</v>
      </c>
      <c r="R832" s="2">
        <v>31.07</v>
      </c>
      <c r="S832" s="4">
        <f>VLOOKUP([1]Initial_Data8!C883,[1]Ratings_Numbers!$A$1:$B$21,2,FALSE)</f>
        <v>9</v>
      </c>
      <c r="T832" s="4">
        <v>9</v>
      </c>
      <c r="U832" s="4">
        <f t="shared" si="13"/>
        <v>0</v>
      </c>
      <c r="V832" s="7">
        <v>3413.1725000000001</v>
      </c>
      <c r="W832" s="3" t="s">
        <v>229</v>
      </c>
      <c r="X832" s="4"/>
      <c r="Y832" s="4"/>
      <c r="Z832" s="4"/>
      <c r="AA832" s="4"/>
    </row>
    <row r="833" spans="1:27" ht="37.5" customHeight="1" thickBot="1" x14ac:dyDescent="0.4">
      <c r="A833" s="5" t="s">
        <v>153</v>
      </c>
      <c r="B833" s="5" t="s">
        <v>75</v>
      </c>
      <c r="C833" s="5" t="s">
        <v>35</v>
      </c>
      <c r="D833" s="2">
        <v>38990</v>
      </c>
      <c r="E833" s="2">
        <v>1.33</v>
      </c>
      <c r="F833" s="2">
        <v>2.1</v>
      </c>
      <c r="G833" s="2">
        <v>1.8</v>
      </c>
      <c r="H833" s="2">
        <v>7.83</v>
      </c>
      <c r="I833" s="2">
        <v>7</v>
      </c>
      <c r="J833" s="2">
        <v>5.72</v>
      </c>
      <c r="K833" s="2">
        <v>18</v>
      </c>
      <c r="L833" s="2">
        <v>28.11</v>
      </c>
      <c r="M833" s="2">
        <v>97.97</v>
      </c>
      <c r="N833" s="2">
        <v>46.53</v>
      </c>
      <c r="O833" s="2">
        <v>27.85</v>
      </c>
      <c r="P833" s="2">
        <v>110.55</v>
      </c>
      <c r="Q833" s="2">
        <v>52.5</v>
      </c>
      <c r="R833" s="2">
        <v>31.43</v>
      </c>
      <c r="S833" s="4">
        <f>VLOOKUP([1]Initial_Data8!C884,[1]Ratings_Numbers!$A$1:$B$21,2,FALSE)</f>
        <v>9</v>
      </c>
      <c r="T833" s="4">
        <v>9</v>
      </c>
      <c r="U833" s="4">
        <f t="shared" si="13"/>
        <v>0</v>
      </c>
      <c r="V833" s="7">
        <v>3783.1176</v>
      </c>
      <c r="W833" s="3" t="s">
        <v>229</v>
      </c>
      <c r="X833" s="4"/>
      <c r="Y833" s="4"/>
      <c r="Z833" s="4"/>
      <c r="AA833" s="4"/>
    </row>
    <row r="834" spans="1:27" ht="37.5" customHeight="1" thickBot="1" x14ac:dyDescent="0.4">
      <c r="A834" s="5" t="s">
        <v>153</v>
      </c>
      <c r="B834" s="5" t="s">
        <v>76</v>
      </c>
      <c r="C834" s="5" t="s">
        <v>35</v>
      </c>
      <c r="D834" s="2">
        <v>39082</v>
      </c>
      <c r="E834" s="2">
        <v>1.21</v>
      </c>
      <c r="F834" s="2">
        <v>2.04</v>
      </c>
      <c r="G834" s="2">
        <v>1.62</v>
      </c>
      <c r="H834" s="2">
        <v>7.11</v>
      </c>
      <c r="I834" s="2">
        <v>5.05</v>
      </c>
      <c r="J834" s="2">
        <v>5.26</v>
      </c>
      <c r="K834" s="2">
        <v>19</v>
      </c>
      <c r="L834" s="2">
        <v>30.93</v>
      </c>
      <c r="M834" s="2">
        <v>89.44</v>
      </c>
      <c r="N834" s="2">
        <v>44.54</v>
      </c>
      <c r="O834" s="2">
        <v>27.96</v>
      </c>
      <c r="P834" s="2">
        <v>100.81</v>
      </c>
      <c r="Q834" s="2">
        <v>50.2</v>
      </c>
      <c r="R834" s="2">
        <v>31.51</v>
      </c>
      <c r="S834" s="4">
        <f>VLOOKUP([1]Initial_Data8!C885,[1]Ratings_Numbers!$A$1:$B$21,2,FALSE)</f>
        <v>9</v>
      </c>
      <c r="T834" s="4">
        <v>9</v>
      </c>
      <c r="U834" s="4">
        <f t="shared" si="13"/>
        <v>0</v>
      </c>
      <c r="V834" s="7">
        <v>4735.2209999999995</v>
      </c>
      <c r="W834" s="3" t="s">
        <v>229</v>
      </c>
      <c r="X834" s="4"/>
      <c r="Y834" s="4"/>
      <c r="Z834" s="4"/>
      <c r="AA834" s="4"/>
    </row>
    <row r="835" spans="1:27" ht="37.5" customHeight="1" thickBot="1" x14ac:dyDescent="0.4">
      <c r="A835" s="5" t="s">
        <v>153</v>
      </c>
      <c r="B835" s="5" t="s">
        <v>77</v>
      </c>
      <c r="C835" s="5" t="s">
        <v>35</v>
      </c>
      <c r="D835" s="2">
        <v>39172</v>
      </c>
      <c r="E835" s="2">
        <v>1.29</v>
      </c>
      <c r="F835" s="2">
        <v>2.02</v>
      </c>
      <c r="G835" s="2">
        <v>1.73</v>
      </c>
      <c r="H835" s="2">
        <v>7.72</v>
      </c>
      <c r="I835" s="2">
        <v>6.39</v>
      </c>
      <c r="J835" s="2">
        <v>5.72</v>
      </c>
      <c r="K835" s="2">
        <v>18</v>
      </c>
      <c r="L835" s="2">
        <v>30.91</v>
      </c>
      <c r="M835" s="2">
        <v>91.24</v>
      </c>
      <c r="N835" s="2">
        <v>44.96</v>
      </c>
      <c r="O835" s="2">
        <v>28.64</v>
      </c>
      <c r="P835" s="2">
        <v>102.96</v>
      </c>
      <c r="Q835" s="2">
        <v>50.73</v>
      </c>
      <c r="R835" s="2">
        <v>32.32</v>
      </c>
      <c r="S835" s="4">
        <f>VLOOKUP([1]Initial_Data8!C886,[1]Ratings_Numbers!$A$1:$B$21,2,FALSE)</f>
        <v>9</v>
      </c>
      <c r="T835" s="4">
        <v>9</v>
      </c>
      <c r="U835" s="4">
        <f t="shared" si="13"/>
        <v>0</v>
      </c>
      <c r="V835" s="7">
        <v>4395.9251999999997</v>
      </c>
      <c r="W835" s="3" t="s">
        <v>229</v>
      </c>
      <c r="X835" s="4"/>
      <c r="Y835" s="4"/>
      <c r="Z835" s="4"/>
      <c r="AA835" s="4"/>
    </row>
    <row r="836" spans="1:27" ht="37.5" customHeight="1" thickBot="1" x14ac:dyDescent="0.4">
      <c r="A836" s="5" t="s">
        <v>153</v>
      </c>
      <c r="B836" s="5" t="s">
        <v>78</v>
      </c>
      <c r="C836" s="5" t="s">
        <v>35</v>
      </c>
      <c r="D836" s="2">
        <v>39263</v>
      </c>
      <c r="E836" s="2">
        <v>2.79</v>
      </c>
      <c r="F836" s="2">
        <v>3.91</v>
      </c>
      <c r="G836" s="2">
        <v>3.74</v>
      </c>
      <c r="H836" s="2">
        <v>8.35</v>
      </c>
      <c r="I836" s="2">
        <v>6.62</v>
      </c>
      <c r="J836" s="2">
        <v>6.4</v>
      </c>
      <c r="K836" s="2">
        <v>20</v>
      </c>
      <c r="L836" s="2">
        <v>25.5</v>
      </c>
      <c r="M836" s="2">
        <v>178.84</v>
      </c>
      <c r="N836" s="2">
        <v>64.14</v>
      </c>
      <c r="O836" s="2">
        <v>46.19</v>
      </c>
      <c r="P836" s="2">
        <v>178.84</v>
      </c>
      <c r="Q836" s="2">
        <v>64.14</v>
      </c>
      <c r="R836" s="2">
        <v>46.19</v>
      </c>
      <c r="S836" s="4">
        <f>VLOOKUP([1]Initial_Data8!C887,[1]Ratings_Numbers!$A$1:$B$21,2,FALSE)</f>
        <v>9</v>
      </c>
      <c r="T836" s="4">
        <v>9</v>
      </c>
      <c r="U836" s="4">
        <f t="shared" si="13"/>
        <v>0</v>
      </c>
      <c r="V836" s="7">
        <v>4166.8521000000001</v>
      </c>
      <c r="W836" s="3" t="s">
        <v>229</v>
      </c>
      <c r="X836" s="4"/>
      <c r="Y836" s="4"/>
      <c r="Z836" s="4"/>
      <c r="AA836" s="4"/>
    </row>
    <row r="837" spans="1:27" ht="37.5" customHeight="1" thickBot="1" x14ac:dyDescent="0.4">
      <c r="A837" s="5" t="s">
        <v>153</v>
      </c>
      <c r="B837" s="5" t="s">
        <v>79</v>
      </c>
      <c r="C837" s="5" t="s">
        <v>35</v>
      </c>
      <c r="D837" s="2">
        <v>39355</v>
      </c>
      <c r="E837" s="2">
        <v>2.63</v>
      </c>
      <c r="F837" s="2">
        <v>3.68</v>
      </c>
      <c r="G837" s="2">
        <v>3.53</v>
      </c>
      <c r="H837" s="2">
        <v>5.76</v>
      </c>
      <c r="I837" s="2">
        <v>3.87</v>
      </c>
      <c r="J837" s="2">
        <v>4.21</v>
      </c>
      <c r="K837" s="2">
        <v>29</v>
      </c>
      <c r="L837" s="2">
        <v>27.27</v>
      </c>
      <c r="M837" s="2">
        <v>163.65</v>
      </c>
      <c r="N837" s="2">
        <v>62.07</v>
      </c>
      <c r="O837" s="2">
        <v>45.2</v>
      </c>
      <c r="P837" s="2">
        <v>163.65</v>
      </c>
      <c r="Q837" s="2">
        <v>62.07</v>
      </c>
      <c r="R837" s="2">
        <v>45.2</v>
      </c>
      <c r="S837" s="4">
        <f>VLOOKUP([1]Initial_Data8!C888,[1]Ratings_Numbers!$A$1:$B$21,2,FALSE)</f>
        <v>9</v>
      </c>
      <c r="T837" s="4">
        <v>9</v>
      </c>
      <c r="U837" s="4">
        <f t="shared" si="13"/>
        <v>0</v>
      </c>
      <c r="V837" s="7">
        <v>3739.5920999999998</v>
      </c>
      <c r="W837" s="3" t="s">
        <v>229</v>
      </c>
      <c r="X837" s="4"/>
      <c r="Y837" s="4"/>
      <c r="Z837" s="4"/>
      <c r="AA837" s="4"/>
    </row>
    <row r="838" spans="1:27" ht="37.5" customHeight="1" thickBot="1" x14ac:dyDescent="0.4">
      <c r="A838" s="5" t="s">
        <v>153</v>
      </c>
      <c r="B838" s="5" t="s">
        <v>105</v>
      </c>
      <c r="C838" s="5" t="s">
        <v>35</v>
      </c>
      <c r="D838" s="2">
        <v>39447</v>
      </c>
      <c r="E838" s="2">
        <v>2.3199999999999998</v>
      </c>
      <c r="F838" s="2">
        <v>3.33</v>
      </c>
      <c r="G838" s="2">
        <v>3.13</v>
      </c>
      <c r="H838" s="2">
        <v>5.69</v>
      </c>
      <c r="I838" s="2">
        <v>4.03</v>
      </c>
      <c r="J838" s="2">
        <v>4.0999999999999996</v>
      </c>
      <c r="K838" s="2">
        <v>29</v>
      </c>
      <c r="L838" s="2">
        <v>32.56</v>
      </c>
      <c r="M838" s="2">
        <v>127.04</v>
      </c>
      <c r="N838" s="2">
        <v>55.95</v>
      </c>
      <c r="O838" s="2">
        <v>41.81</v>
      </c>
      <c r="P838" s="2">
        <v>127.04</v>
      </c>
      <c r="Q838" s="2">
        <v>55.95</v>
      </c>
      <c r="R838" s="2">
        <v>41.81</v>
      </c>
      <c r="S838" s="4">
        <f>VLOOKUP([1]Initial_Data8!C889,[1]Ratings_Numbers!$A$1:$B$21,2,FALSE)</f>
        <v>9</v>
      </c>
      <c r="T838" s="4">
        <v>9</v>
      </c>
      <c r="U838" s="4">
        <f t="shared" si="13"/>
        <v>0</v>
      </c>
      <c r="V838" s="7">
        <v>3473.614</v>
      </c>
      <c r="W838" s="3" t="s">
        <v>229</v>
      </c>
      <c r="X838" s="4"/>
      <c r="Y838" s="4"/>
      <c r="Z838" s="4"/>
      <c r="AA838" s="4"/>
    </row>
    <row r="839" spans="1:27" ht="37.5" customHeight="1" thickBot="1" x14ac:dyDescent="0.4">
      <c r="A839" s="5" t="s">
        <v>153</v>
      </c>
      <c r="B839" s="5" t="s">
        <v>106</v>
      </c>
      <c r="C839" s="5" t="s">
        <v>35</v>
      </c>
      <c r="D839" s="2">
        <v>39538</v>
      </c>
      <c r="E839" s="2">
        <v>2.36</v>
      </c>
      <c r="F839" s="2">
        <v>3.37</v>
      </c>
      <c r="G839" s="2">
        <v>3.25</v>
      </c>
      <c r="H839" s="2">
        <v>5.15</v>
      </c>
      <c r="I839" s="2">
        <v>3.29</v>
      </c>
      <c r="J839" s="2">
        <v>3.44</v>
      </c>
      <c r="K839" s="2">
        <v>27</v>
      </c>
      <c r="L839" s="2">
        <v>33.43</v>
      </c>
      <c r="M839" s="2">
        <v>119.72</v>
      </c>
      <c r="N839" s="2">
        <v>54.47</v>
      </c>
      <c r="O839" s="2">
        <v>40.43</v>
      </c>
      <c r="P839" s="2">
        <v>119.8</v>
      </c>
      <c r="Q839" s="2">
        <v>54.5</v>
      </c>
      <c r="R839" s="2">
        <v>40.450000000000003</v>
      </c>
      <c r="S839" s="4">
        <f>VLOOKUP([1]Initial_Data8!C890,[1]Ratings_Numbers!$A$1:$B$21,2,FALSE)</f>
        <v>9</v>
      </c>
      <c r="T839" s="4">
        <v>9</v>
      </c>
      <c r="U839" s="4">
        <f t="shared" si="13"/>
        <v>0</v>
      </c>
      <c r="V839" s="7">
        <v>3427.8022000000001</v>
      </c>
      <c r="W839" s="3" t="s">
        <v>229</v>
      </c>
      <c r="X839" s="4"/>
      <c r="Y839" s="4"/>
      <c r="Z839" s="4"/>
      <c r="AA839" s="4"/>
    </row>
    <row r="840" spans="1:27" ht="37.5" customHeight="1" thickBot="1" x14ac:dyDescent="0.4">
      <c r="A840" s="5" t="s">
        <v>153</v>
      </c>
      <c r="B840" s="5" t="s">
        <v>107</v>
      </c>
      <c r="C840" s="5" t="s">
        <v>35</v>
      </c>
      <c r="D840" s="2">
        <v>39629</v>
      </c>
      <c r="E840" s="2">
        <v>2.3199999999999998</v>
      </c>
      <c r="F840" s="2">
        <v>3.34</v>
      </c>
      <c r="G840" s="2">
        <v>3.23</v>
      </c>
      <c r="H840" s="2">
        <v>6.56</v>
      </c>
      <c r="I840" s="2">
        <v>4.93</v>
      </c>
      <c r="J840" s="2">
        <v>4.8499999999999996</v>
      </c>
      <c r="K840" s="2">
        <v>27</v>
      </c>
      <c r="L840" s="2">
        <v>34.630000000000003</v>
      </c>
      <c r="M840" s="2">
        <v>112.84</v>
      </c>
      <c r="N840" s="2">
        <v>53.02</v>
      </c>
      <c r="O840" s="2">
        <v>39.450000000000003</v>
      </c>
      <c r="P840" s="2">
        <v>112.84</v>
      </c>
      <c r="Q840" s="2">
        <v>53.02</v>
      </c>
      <c r="R840" s="2">
        <v>39.450000000000003</v>
      </c>
      <c r="S840" s="4">
        <f>VLOOKUP([1]Initial_Data8!C891,[1]Ratings_Numbers!$A$1:$B$21,2,FALSE)</f>
        <v>9</v>
      </c>
      <c r="T840" s="4">
        <v>9</v>
      </c>
      <c r="U840" s="4">
        <f t="shared" si="13"/>
        <v>0</v>
      </c>
      <c r="V840" s="7">
        <v>2777.6628000000001</v>
      </c>
      <c r="W840" s="3" t="s">
        <v>229</v>
      </c>
      <c r="X840" s="4"/>
      <c r="Y840" s="4"/>
      <c r="Z840" s="4"/>
      <c r="AA840" s="4"/>
    </row>
    <row r="841" spans="1:27" ht="37.5" customHeight="1" thickBot="1" x14ac:dyDescent="0.4">
      <c r="A841" s="5" t="s">
        <v>153</v>
      </c>
      <c r="B841" s="5" t="s">
        <v>108</v>
      </c>
      <c r="C841" s="5" t="s">
        <v>35</v>
      </c>
      <c r="D841" s="2">
        <v>39721</v>
      </c>
      <c r="E841" s="2">
        <v>2.21</v>
      </c>
      <c r="F841" s="2">
        <v>3.22</v>
      </c>
      <c r="G841" s="2">
        <v>3.13</v>
      </c>
      <c r="H841" s="2">
        <v>5.62</v>
      </c>
      <c r="I841" s="2">
        <v>4.3899999999999997</v>
      </c>
      <c r="J841" s="2">
        <v>3.85</v>
      </c>
      <c r="K841" s="2">
        <v>26</v>
      </c>
      <c r="L841" s="2">
        <v>36.659999999999997</v>
      </c>
      <c r="M841" s="2">
        <v>99.79</v>
      </c>
      <c r="N841" s="2">
        <v>49.95</v>
      </c>
      <c r="O841" s="2">
        <v>36.92</v>
      </c>
      <c r="P841" s="2">
        <v>99.79</v>
      </c>
      <c r="Q841" s="2">
        <v>49.95</v>
      </c>
      <c r="R841" s="2">
        <v>36.92</v>
      </c>
      <c r="S841" s="4">
        <f>VLOOKUP([1]Initial_Data8!C892,[1]Ratings_Numbers!$A$1:$B$21,2,FALSE)</f>
        <v>9</v>
      </c>
      <c r="T841" s="4">
        <v>9</v>
      </c>
      <c r="U841" s="4">
        <f t="shared" si="13"/>
        <v>0</v>
      </c>
      <c r="V841" s="7">
        <v>3251.2109</v>
      </c>
      <c r="W841" s="3" t="s">
        <v>229</v>
      </c>
      <c r="X841" s="4"/>
      <c r="Y841" s="4"/>
      <c r="Z841" s="4"/>
      <c r="AA841" s="4"/>
    </row>
    <row r="842" spans="1:27" ht="37.5" customHeight="1" thickBot="1" x14ac:dyDescent="0.4">
      <c r="A842" s="5" t="s">
        <v>153</v>
      </c>
      <c r="B842" s="5" t="s">
        <v>80</v>
      </c>
      <c r="C842" s="5" t="s">
        <v>35</v>
      </c>
      <c r="D842" s="2">
        <v>39813</v>
      </c>
      <c r="E842" s="2">
        <v>2.04</v>
      </c>
      <c r="F842" s="2">
        <v>3.07</v>
      </c>
      <c r="G842" s="2">
        <v>2.89</v>
      </c>
      <c r="H842" s="2">
        <v>5.85</v>
      </c>
      <c r="I842" s="2">
        <v>4.8499999999999996</v>
      </c>
      <c r="J842" s="2">
        <v>4.22</v>
      </c>
      <c r="K842" s="2">
        <v>27</v>
      </c>
      <c r="L842" s="2">
        <v>17.84</v>
      </c>
      <c r="M842" s="2">
        <v>195.78</v>
      </c>
      <c r="N842" s="2">
        <v>66.19</v>
      </c>
      <c r="O842" s="2">
        <v>35.76</v>
      </c>
      <c r="P842" s="2">
        <v>195.78</v>
      </c>
      <c r="Q842" s="2">
        <v>66.19</v>
      </c>
      <c r="R842" s="2">
        <v>35.76</v>
      </c>
      <c r="S842" s="4">
        <f>VLOOKUP([1]Initial_Data8!C893,[1]Ratings_Numbers!$A$1:$B$21,2,FALSE)</f>
        <v>9</v>
      </c>
      <c r="T842" s="4">
        <v>9</v>
      </c>
      <c r="U842" s="4">
        <f t="shared" si="13"/>
        <v>0</v>
      </c>
      <c r="V842" s="7">
        <v>3271.9755</v>
      </c>
      <c r="W842" s="3" t="s">
        <v>229</v>
      </c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81</v>
      </c>
      <c r="C843" s="5" t="s">
        <v>35</v>
      </c>
      <c r="D843" s="2">
        <v>39903</v>
      </c>
      <c r="E843" s="2">
        <v>1.78</v>
      </c>
      <c r="F843" s="2">
        <v>2.74</v>
      </c>
      <c r="G843" s="2">
        <v>2.4300000000000002</v>
      </c>
      <c r="H843" s="2">
        <v>8.3000000000000007</v>
      </c>
      <c r="I843" s="2">
        <v>7.3</v>
      </c>
      <c r="J843" s="2">
        <v>6.3</v>
      </c>
      <c r="K843" s="2">
        <v>23</v>
      </c>
      <c r="L843" s="2">
        <v>19.54</v>
      </c>
      <c r="M843" s="2">
        <v>181.02</v>
      </c>
      <c r="N843" s="2">
        <v>64.42</v>
      </c>
      <c r="O843" s="2">
        <v>36.159999999999997</v>
      </c>
      <c r="P843" s="2">
        <v>181.02</v>
      </c>
      <c r="Q843" s="2">
        <v>64.42</v>
      </c>
      <c r="R843" s="2">
        <v>36.159999999999997</v>
      </c>
      <c r="S843" s="4">
        <f>VLOOKUP([1]Initial_Data8!C894,[1]Ratings_Numbers!$A$1:$B$21,2,FALSE)</f>
        <v>9</v>
      </c>
      <c r="T843" s="4">
        <v>9</v>
      </c>
      <c r="U843" s="4">
        <f t="shared" si="13"/>
        <v>0</v>
      </c>
      <c r="V843" s="7">
        <v>1924.3878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82</v>
      </c>
      <c r="C844" s="5" t="s">
        <v>35</v>
      </c>
      <c r="D844" s="2">
        <v>39994</v>
      </c>
      <c r="E844" s="2">
        <v>1.61</v>
      </c>
      <c r="F844" s="2">
        <v>2.63</v>
      </c>
      <c r="G844" s="2">
        <v>2.1800000000000002</v>
      </c>
      <c r="H844" s="2">
        <v>8.2899999999999991</v>
      </c>
      <c r="I844" s="2">
        <v>7.21</v>
      </c>
      <c r="J844" s="2">
        <v>6.38</v>
      </c>
      <c r="K844" s="2">
        <v>24</v>
      </c>
      <c r="L844" s="2">
        <v>22.45</v>
      </c>
      <c r="M844" s="2">
        <v>154.78</v>
      </c>
      <c r="N844" s="2">
        <v>60.75</v>
      </c>
      <c r="O844" s="2">
        <v>35.4</v>
      </c>
      <c r="P844" s="2">
        <v>154.78</v>
      </c>
      <c r="Q844" s="2">
        <v>60.75</v>
      </c>
      <c r="R844" s="2">
        <v>35.4</v>
      </c>
      <c r="S844" s="4">
        <f>VLOOKUP([1]Initial_Data8!C895,[1]Ratings_Numbers!$A$1:$B$21,2,FALSE)</f>
        <v>9</v>
      </c>
      <c r="T844" s="4">
        <v>9</v>
      </c>
      <c r="U844" s="4">
        <f t="shared" si="13"/>
        <v>0</v>
      </c>
      <c r="V844" s="7">
        <v>2863.2456000000002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83</v>
      </c>
      <c r="C845" s="5" t="s">
        <v>35</v>
      </c>
      <c r="D845" s="2">
        <v>40086</v>
      </c>
      <c r="E845" s="2">
        <v>1.58</v>
      </c>
      <c r="F845" s="2">
        <v>2.2799999999999998</v>
      </c>
      <c r="G845" s="2">
        <v>2.09</v>
      </c>
      <c r="H845" s="2">
        <v>8.43</v>
      </c>
      <c r="I845" s="2">
        <v>6.88</v>
      </c>
      <c r="J845" s="2">
        <v>6.43</v>
      </c>
      <c r="K845" s="2">
        <v>23</v>
      </c>
      <c r="L845" s="2">
        <v>26.72</v>
      </c>
      <c r="M845" s="2">
        <v>131.71</v>
      </c>
      <c r="N845" s="2">
        <v>56.84</v>
      </c>
      <c r="O845" s="2">
        <v>35.78</v>
      </c>
      <c r="P845" s="2">
        <v>131.71</v>
      </c>
      <c r="Q845" s="2">
        <v>56.84</v>
      </c>
      <c r="R845" s="2">
        <v>35.78</v>
      </c>
      <c r="S845" s="4">
        <f>VLOOKUP([1]Initial_Data8!C896,[1]Ratings_Numbers!$A$1:$B$21,2,FALSE)</f>
        <v>9</v>
      </c>
      <c r="T845" s="4">
        <v>9</v>
      </c>
      <c r="U845" s="4">
        <f t="shared" si="13"/>
        <v>0</v>
      </c>
      <c r="V845" s="7">
        <v>3438.4794999999999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84</v>
      </c>
      <c r="C846" s="5" t="s">
        <v>35</v>
      </c>
      <c r="D846" s="2">
        <v>40178</v>
      </c>
      <c r="E846" s="2">
        <v>1.61</v>
      </c>
      <c r="F846" s="2">
        <v>2.2000000000000002</v>
      </c>
      <c r="G846" s="2">
        <v>2.12</v>
      </c>
      <c r="H846" s="2">
        <v>7.46</v>
      </c>
      <c r="I846" s="2">
        <v>6.08</v>
      </c>
      <c r="J846" s="2">
        <v>5.54</v>
      </c>
      <c r="K846" s="2">
        <v>24</v>
      </c>
      <c r="L846" s="2">
        <v>27.56</v>
      </c>
      <c r="M846" s="2">
        <v>126.87</v>
      </c>
      <c r="N846" s="2">
        <v>55.8</v>
      </c>
      <c r="O846" s="2">
        <v>35.53</v>
      </c>
      <c r="P846" s="2">
        <v>127.37</v>
      </c>
      <c r="Q846" s="2">
        <v>56.02</v>
      </c>
      <c r="R846" s="2">
        <v>35.67</v>
      </c>
      <c r="S846" s="4">
        <f>VLOOKUP([1]Initial_Data8!C897,[1]Ratings_Numbers!$A$1:$B$21,2,FALSE)</f>
        <v>9</v>
      </c>
      <c r="T846" s="4">
        <v>9</v>
      </c>
      <c r="U846" s="4">
        <f t="shared" si="13"/>
        <v>0</v>
      </c>
      <c r="V846" s="7">
        <v>3194.5527999999999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85</v>
      </c>
      <c r="C847" s="5" t="s">
        <v>35</v>
      </c>
      <c r="D847" s="2">
        <v>40268</v>
      </c>
      <c r="E847" s="2">
        <v>1.85</v>
      </c>
      <c r="F847" s="2">
        <v>2.92</v>
      </c>
      <c r="G847" s="2">
        <v>2.48</v>
      </c>
      <c r="H847" s="2">
        <v>6.17</v>
      </c>
      <c r="I847" s="2">
        <v>4.96</v>
      </c>
      <c r="J847" s="2">
        <v>4.25</v>
      </c>
      <c r="K847" s="2">
        <v>24</v>
      </c>
      <c r="L847" s="2">
        <v>26.74</v>
      </c>
      <c r="M847" s="2">
        <v>134.78</v>
      </c>
      <c r="N847" s="2">
        <v>54.46</v>
      </c>
      <c r="O847" s="2">
        <v>36.520000000000003</v>
      </c>
      <c r="P847" s="2">
        <v>147.5</v>
      </c>
      <c r="Q847" s="2">
        <v>59.6</v>
      </c>
      <c r="R847" s="2">
        <v>39.96</v>
      </c>
      <c r="S847" s="4">
        <f>VLOOKUP([1]Initial_Data8!C898,[1]Ratings_Numbers!$A$1:$B$21,2,FALSE)</f>
        <v>9</v>
      </c>
      <c r="T847" s="4">
        <v>9</v>
      </c>
      <c r="U847" s="4">
        <f t="shared" si="13"/>
        <v>0</v>
      </c>
      <c r="V847" s="7">
        <v>3345.2438999999999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109</v>
      </c>
      <c r="C848" s="5" t="s">
        <v>35</v>
      </c>
      <c r="D848" s="2">
        <v>40359</v>
      </c>
      <c r="E848" s="2">
        <v>2.08</v>
      </c>
      <c r="F848" s="2">
        <v>2.91</v>
      </c>
      <c r="G848" s="2">
        <v>2.83</v>
      </c>
      <c r="H848" s="2">
        <v>7.64</v>
      </c>
      <c r="I848" s="2">
        <v>5.96</v>
      </c>
      <c r="J848" s="2">
        <v>5.64</v>
      </c>
      <c r="K848" s="2">
        <v>25</v>
      </c>
      <c r="L848" s="2">
        <v>28.43</v>
      </c>
      <c r="M848" s="2">
        <v>110.82</v>
      </c>
      <c r="N848" s="2">
        <v>47.55</v>
      </c>
      <c r="O848" s="2">
        <v>31.89</v>
      </c>
      <c r="P848" s="2">
        <v>133.07</v>
      </c>
      <c r="Q848" s="2">
        <v>57.09</v>
      </c>
      <c r="R848" s="2">
        <v>38.299999999999997</v>
      </c>
      <c r="S848" s="4">
        <f>VLOOKUP([1]Initial_Data8!C899,[1]Ratings_Numbers!$A$1:$B$21,2,FALSE)</f>
        <v>9</v>
      </c>
      <c r="T848" s="4">
        <v>9</v>
      </c>
      <c r="U848" s="4">
        <f t="shared" si="13"/>
        <v>0</v>
      </c>
      <c r="V848" s="7">
        <v>3703.1806999999999</v>
      </c>
      <c r="W848" s="3" t="s">
        <v>229</v>
      </c>
      <c r="X848" s="4"/>
      <c r="Y848" s="4"/>
      <c r="Z848" s="4"/>
      <c r="AA848" s="4"/>
    </row>
    <row r="849" spans="1:27" ht="55.5" customHeight="1" thickBot="1" x14ac:dyDescent="0.4">
      <c r="A849" s="5" t="s">
        <v>154</v>
      </c>
      <c r="B849" s="5" t="s">
        <v>155</v>
      </c>
      <c r="C849" s="5" t="s">
        <v>36</v>
      </c>
      <c r="D849" s="2">
        <v>36160</v>
      </c>
      <c r="E849" s="2">
        <v>3.36</v>
      </c>
      <c r="F849" s="2">
        <v>5.05</v>
      </c>
      <c r="G849" s="2">
        <v>4.7</v>
      </c>
      <c r="H849" s="2">
        <v>2.83</v>
      </c>
      <c r="I849" s="2">
        <v>0.93</v>
      </c>
      <c r="J849" s="2">
        <v>1.62</v>
      </c>
      <c r="K849" s="2">
        <v>39.5</v>
      </c>
      <c r="L849" s="2">
        <v>40.14</v>
      </c>
      <c r="M849" s="2">
        <v>95.37</v>
      </c>
      <c r="N849" s="2">
        <v>47.55</v>
      </c>
      <c r="O849" s="2">
        <v>41.17</v>
      </c>
      <c r="P849" s="2">
        <v>100.58</v>
      </c>
      <c r="Q849" s="2">
        <v>50.15</v>
      </c>
      <c r="R849" s="2">
        <v>43.42</v>
      </c>
      <c r="S849" s="4">
        <f>VLOOKUP([1]Initial_Data8!C902,[1]Ratings_Numbers!$A$1:$B$21,2,FALSE)</f>
        <v>10</v>
      </c>
      <c r="T849" s="4">
        <v>10</v>
      </c>
      <c r="U849" s="6">
        <v>0</v>
      </c>
      <c r="V849" s="7">
        <v>6237.8671000000004</v>
      </c>
      <c r="W849" s="3" t="s">
        <v>207</v>
      </c>
      <c r="X849" s="4"/>
      <c r="Y849" s="4"/>
      <c r="Z849" s="4"/>
      <c r="AA849" s="4"/>
    </row>
    <row r="850" spans="1:27" ht="55.5" customHeight="1" thickBot="1" x14ac:dyDescent="0.4">
      <c r="A850" s="5" t="s">
        <v>154</v>
      </c>
      <c r="B850" s="5" t="s">
        <v>156</v>
      </c>
      <c r="C850" s="5" t="s">
        <v>36</v>
      </c>
      <c r="D850" s="2">
        <v>36250</v>
      </c>
      <c r="E850" s="2">
        <v>3.49</v>
      </c>
      <c r="F850" s="2">
        <v>5.14</v>
      </c>
      <c r="G850" s="2">
        <v>4.91</v>
      </c>
      <c r="H850" s="2">
        <v>4.42</v>
      </c>
      <c r="I850" s="2">
        <v>-0.34</v>
      </c>
      <c r="J850" s="2">
        <v>3.08</v>
      </c>
      <c r="K850" s="2">
        <v>35.200000000000003</v>
      </c>
      <c r="L850" s="2">
        <v>40.74</v>
      </c>
      <c r="M850" s="2">
        <v>92</v>
      </c>
      <c r="N850" s="2">
        <v>46.69</v>
      </c>
      <c r="O850" s="2">
        <v>40.229999999999997</v>
      </c>
      <c r="P850" s="2">
        <v>97.06</v>
      </c>
      <c r="Q850" s="2">
        <v>49.25</v>
      </c>
      <c r="R850" s="2">
        <v>42.44</v>
      </c>
      <c r="S850" s="4">
        <f>VLOOKUP([1]Initial_Data8!C903,[1]Ratings_Numbers!$A$1:$B$21,2,FALSE)</f>
        <v>10</v>
      </c>
      <c r="T850" s="4">
        <v>10</v>
      </c>
      <c r="U850" s="4">
        <f t="shared" ref="U850:U919" si="14">S850-S849</f>
        <v>0</v>
      </c>
      <c r="V850" s="7">
        <v>6593.2619000000004</v>
      </c>
      <c r="W850" s="3" t="s">
        <v>207</v>
      </c>
      <c r="X850" s="4"/>
      <c r="Y850" s="4"/>
      <c r="Z850" s="4"/>
      <c r="AA850" s="4"/>
    </row>
    <row r="851" spans="1:27" ht="55.5" customHeight="1" thickBot="1" x14ac:dyDescent="0.4">
      <c r="A851" s="5" t="s">
        <v>154</v>
      </c>
      <c r="B851" s="5" t="s">
        <v>136</v>
      </c>
      <c r="C851" s="5" t="s">
        <v>36</v>
      </c>
      <c r="D851" s="2">
        <v>36341</v>
      </c>
      <c r="E851" s="2">
        <v>3.41</v>
      </c>
      <c r="F851" s="2">
        <v>5.18</v>
      </c>
      <c r="G851" s="2">
        <v>4.84</v>
      </c>
      <c r="H851" s="2">
        <v>4.6100000000000003</v>
      </c>
      <c r="I851" s="2">
        <v>2.19</v>
      </c>
      <c r="J851" s="2">
        <v>3.18</v>
      </c>
      <c r="K851" s="2">
        <v>34</v>
      </c>
      <c r="L851" s="2">
        <v>41.33</v>
      </c>
      <c r="M851" s="2">
        <v>87.59</v>
      </c>
      <c r="N851" s="2">
        <v>45.5</v>
      </c>
      <c r="O851" s="2">
        <v>38.770000000000003</v>
      </c>
      <c r="P851" s="2">
        <v>92.52</v>
      </c>
      <c r="Q851" s="2">
        <v>48.06</v>
      </c>
      <c r="R851" s="2">
        <v>40.950000000000003</v>
      </c>
      <c r="S851" s="4">
        <f>VLOOKUP([1]Initial_Data8!C904,[1]Ratings_Numbers!$A$1:$B$21,2,FALSE)</f>
        <v>10</v>
      </c>
      <c r="T851" s="4">
        <v>10</v>
      </c>
      <c r="U851" s="4">
        <f t="shared" si="14"/>
        <v>0</v>
      </c>
      <c r="V851" s="7">
        <v>7408.6688999999997</v>
      </c>
      <c r="W851" s="3" t="s">
        <v>207</v>
      </c>
      <c r="X851" s="4"/>
      <c r="Y851" s="4"/>
      <c r="Z851" s="4"/>
      <c r="AA851" s="4"/>
    </row>
    <row r="852" spans="1:27" ht="55.5" customHeight="1" thickBot="1" x14ac:dyDescent="0.4">
      <c r="A852" s="5" t="s">
        <v>154</v>
      </c>
      <c r="B852" s="5" t="s">
        <v>137</v>
      </c>
      <c r="C852" s="5" t="s">
        <v>36</v>
      </c>
      <c r="D852" s="2">
        <v>36433</v>
      </c>
      <c r="E852" s="2">
        <v>2.57</v>
      </c>
      <c r="F852" s="2">
        <v>4.99</v>
      </c>
      <c r="G852" s="2">
        <v>3.61</v>
      </c>
      <c r="H852" s="2">
        <v>8.06</v>
      </c>
      <c r="I852" s="2">
        <v>3.84</v>
      </c>
      <c r="J852" s="2">
        <v>6.43</v>
      </c>
      <c r="K852" s="2">
        <v>30.8</v>
      </c>
      <c r="L852" s="2">
        <v>47.14</v>
      </c>
      <c r="M852" s="2">
        <v>70.67</v>
      </c>
      <c r="N852" s="2">
        <v>40.46</v>
      </c>
      <c r="O852" s="2">
        <v>35.21</v>
      </c>
      <c r="P852" s="2">
        <v>74.67</v>
      </c>
      <c r="Q852" s="2">
        <v>42.75</v>
      </c>
      <c r="R852" s="2">
        <v>37.200000000000003</v>
      </c>
      <c r="S852" s="4">
        <f>VLOOKUP([1]Initial_Data8!C905,[1]Ratings_Numbers!$A$1:$B$21,2,FALSE)</f>
        <v>10</v>
      </c>
      <c r="T852" s="4">
        <v>10</v>
      </c>
      <c r="U852" s="4">
        <f t="shared" si="14"/>
        <v>0</v>
      </c>
      <c r="V852" s="7">
        <v>7647.3900999999996</v>
      </c>
      <c r="W852" s="3" t="s">
        <v>207</v>
      </c>
      <c r="X852" s="4"/>
      <c r="Y852" s="4"/>
      <c r="Z852" s="4"/>
      <c r="AA852" s="4"/>
    </row>
    <row r="853" spans="1:27" ht="55.5" customHeight="1" thickBot="1" x14ac:dyDescent="0.4">
      <c r="A853" s="5" t="s">
        <v>154</v>
      </c>
      <c r="B853" s="5" t="s">
        <v>56</v>
      </c>
      <c r="C853" s="5" t="s">
        <v>36</v>
      </c>
      <c r="D853" s="2">
        <v>36525</v>
      </c>
      <c r="E853" s="2">
        <v>3.36</v>
      </c>
      <c r="F853" s="2">
        <v>4.88</v>
      </c>
      <c r="G853" s="2">
        <v>4.75</v>
      </c>
      <c r="H853" s="2">
        <v>3.83</v>
      </c>
      <c r="I853" s="2">
        <v>-15.51</v>
      </c>
      <c r="J853" s="2">
        <v>2.14</v>
      </c>
      <c r="K853" s="2">
        <v>30.6</v>
      </c>
      <c r="L853" s="2">
        <v>48.41</v>
      </c>
      <c r="M853" s="2">
        <v>67.89</v>
      </c>
      <c r="N853" s="2">
        <v>39.51</v>
      </c>
      <c r="O853" s="2">
        <v>34.700000000000003</v>
      </c>
      <c r="P853" s="2">
        <v>71.819999999999993</v>
      </c>
      <c r="Q853" s="2">
        <v>41.8</v>
      </c>
      <c r="R853" s="2">
        <v>36.71</v>
      </c>
      <c r="S853" s="4">
        <f>VLOOKUP([1]Initial_Data8!C906,[1]Ratings_Numbers!$A$1:$B$21,2,FALSE)</f>
        <v>10</v>
      </c>
      <c r="T853" s="4">
        <v>9</v>
      </c>
      <c r="U853" s="4">
        <f t="shared" si="14"/>
        <v>0</v>
      </c>
      <c r="V853" s="7">
        <v>8916.8341</v>
      </c>
      <c r="W853" s="3" t="s">
        <v>207</v>
      </c>
      <c r="X853" s="4"/>
      <c r="Y853" s="4"/>
      <c r="Z853" s="4"/>
      <c r="AA853" s="4"/>
    </row>
    <row r="854" spans="1:27" ht="55.5" customHeight="1" thickBot="1" x14ac:dyDescent="0.4">
      <c r="A854" s="5" t="s">
        <v>154</v>
      </c>
      <c r="B854" s="5" t="s">
        <v>57</v>
      </c>
      <c r="C854" s="5" t="s">
        <v>35</v>
      </c>
      <c r="D854" s="2">
        <v>36616</v>
      </c>
      <c r="E854" s="2">
        <v>3.1</v>
      </c>
      <c r="F854" s="2">
        <v>4.55</v>
      </c>
      <c r="G854" s="2">
        <v>4.3499999999999996</v>
      </c>
      <c r="H854" s="2">
        <v>6.14</v>
      </c>
      <c r="I854" s="2">
        <v>3.47</v>
      </c>
      <c r="J854" s="2">
        <v>4.37</v>
      </c>
      <c r="K854" s="2">
        <v>32</v>
      </c>
      <c r="L854" s="2">
        <v>50.24</v>
      </c>
      <c r="M854" s="2">
        <v>66.040000000000006</v>
      </c>
      <c r="N854" s="2">
        <v>38.94</v>
      </c>
      <c r="O854" s="2">
        <v>34.270000000000003</v>
      </c>
      <c r="P854" s="2">
        <v>69.59</v>
      </c>
      <c r="Q854" s="2">
        <v>41.04</v>
      </c>
      <c r="R854" s="2">
        <v>36.119999999999997</v>
      </c>
      <c r="S854" s="4">
        <f>VLOOKUP([1]Initial_Data8!C907,[1]Ratings_Numbers!$A$1:$B$21,2,FALSE)</f>
        <v>9</v>
      </c>
      <c r="T854" s="4">
        <v>9</v>
      </c>
      <c r="U854" s="4">
        <f t="shared" si="14"/>
        <v>-1</v>
      </c>
      <c r="V854" s="7">
        <v>5109.0758999999998</v>
      </c>
      <c r="W854" s="3" t="s">
        <v>207</v>
      </c>
      <c r="X854" s="4"/>
      <c r="Y854" s="4"/>
      <c r="Z854" s="4"/>
      <c r="AA854" s="4"/>
    </row>
    <row r="855" spans="1:27" ht="55.5" customHeight="1" thickBot="1" x14ac:dyDescent="0.4">
      <c r="A855" s="5" t="s">
        <v>154</v>
      </c>
      <c r="B855" s="5" t="s">
        <v>58</v>
      </c>
      <c r="C855" s="5" t="s">
        <v>35</v>
      </c>
      <c r="D855" s="2">
        <v>36707</v>
      </c>
      <c r="E855" s="2">
        <v>3.3</v>
      </c>
      <c r="F855" s="2">
        <v>4.8</v>
      </c>
      <c r="G855" s="2">
        <v>4.62</v>
      </c>
      <c r="H855" s="2">
        <v>5.93</v>
      </c>
      <c r="I855" s="2">
        <v>-9.76</v>
      </c>
      <c r="J855" s="2">
        <v>4.1900000000000004</v>
      </c>
      <c r="K855" s="2">
        <v>31.3</v>
      </c>
      <c r="L855" s="2">
        <v>50.01</v>
      </c>
      <c r="M855" s="2">
        <v>71.23</v>
      </c>
      <c r="N855" s="2">
        <v>40.770000000000003</v>
      </c>
      <c r="O855" s="2">
        <v>35.619999999999997</v>
      </c>
      <c r="P855" s="2">
        <v>74.69</v>
      </c>
      <c r="Q855" s="2">
        <v>42.76</v>
      </c>
      <c r="R855" s="2">
        <v>37.36</v>
      </c>
      <c r="S855" s="4">
        <f>VLOOKUP([1]Initial_Data8!C908,[1]Ratings_Numbers!$A$1:$B$21,2,FALSE)</f>
        <v>9</v>
      </c>
      <c r="T855" s="4">
        <v>9</v>
      </c>
      <c r="U855" s="4">
        <f t="shared" si="14"/>
        <v>0</v>
      </c>
      <c r="V855" s="7">
        <v>3532.5936000000002</v>
      </c>
      <c r="W855" s="3" t="s">
        <v>207</v>
      </c>
      <c r="X855" s="4"/>
      <c r="Y855" s="4"/>
      <c r="Z855" s="4"/>
      <c r="AA855" s="4"/>
    </row>
    <row r="856" spans="1:27" ht="55.5" customHeight="1" thickBot="1" x14ac:dyDescent="0.4">
      <c r="A856" s="5" t="s">
        <v>154</v>
      </c>
      <c r="B856" s="5" t="s">
        <v>59</v>
      </c>
      <c r="C856" s="5" t="s">
        <v>35</v>
      </c>
      <c r="D856" s="2">
        <v>36799</v>
      </c>
      <c r="E856" s="2">
        <v>3.94</v>
      </c>
      <c r="F856" s="2">
        <v>5.81</v>
      </c>
      <c r="G856" s="2">
        <v>5.47</v>
      </c>
      <c r="H856" s="2">
        <v>7.43</v>
      </c>
      <c r="I856" s="2">
        <v>-7.26</v>
      </c>
      <c r="J856" s="2">
        <v>5.97</v>
      </c>
      <c r="K856" s="2">
        <v>39.5</v>
      </c>
      <c r="L856" s="2">
        <v>46.56</v>
      </c>
      <c r="M856" s="2">
        <v>89.05</v>
      </c>
      <c r="N856" s="2">
        <v>46.36</v>
      </c>
      <c r="O856" s="2">
        <v>41.46</v>
      </c>
      <c r="P856" s="2">
        <v>92.09</v>
      </c>
      <c r="Q856" s="2">
        <v>47.94</v>
      </c>
      <c r="R856" s="2">
        <v>42.88</v>
      </c>
      <c r="S856" s="4">
        <f>VLOOKUP([1]Initial_Data8!C909,[1]Ratings_Numbers!$A$1:$B$21,2,FALSE)</f>
        <v>9</v>
      </c>
      <c r="T856" s="4">
        <v>9</v>
      </c>
      <c r="U856" s="4">
        <f t="shared" si="14"/>
        <v>0</v>
      </c>
      <c r="V856" s="7">
        <v>4942.5690000000004</v>
      </c>
      <c r="W856" s="3" t="s">
        <v>207</v>
      </c>
      <c r="X856" s="4"/>
      <c r="Y856" s="4"/>
      <c r="Z856" s="4"/>
      <c r="AA856" s="4"/>
    </row>
    <row r="857" spans="1:27" ht="55.5" customHeight="1" thickBot="1" x14ac:dyDescent="0.4">
      <c r="A857" s="5" t="s">
        <v>154</v>
      </c>
      <c r="B857" s="5" t="s">
        <v>60</v>
      </c>
      <c r="C857" s="5" t="s">
        <v>35</v>
      </c>
      <c r="D857" s="2">
        <v>36891</v>
      </c>
      <c r="E857" s="2">
        <v>4.04</v>
      </c>
      <c r="F857" s="2">
        <v>5.99</v>
      </c>
      <c r="G857" s="2">
        <v>5.68</v>
      </c>
      <c r="H857" s="2">
        <v>2.4300000000000002</v>
      </c>
      <c r="I857" s="2">
        <v>-0.06</v>
      </c>
      <c r="J857" s="2">
        <v>1.22</v>
      </c>
      <c r="K857" s="2">
        <v>51.5</v>
      </c>
      <c r="L857" s="2">
        <v>46.19</v>
      </c>
      <c r="M857" s="2">
        <v>91.27</v>
      </c>
      <c r="N857" s="2">
        <v>46.97</v>
      </c>
      <c r="O857" s="2">
        <v>42.16</v>
      </c>
      <c r="P857" s="2">
        <v>94.31</v>
      </c>
      <c r="Q857" s="2">
        <v>48.54</v>
      </c>
      <c r="R857" s="2">
        <v>43.56</v>
      </c>
      <c r="S857" s="4">
        <f>VLOOKUP([1]Initial_Data8!C910,[1]Ratings_Numbers!$A$1:$B$21,2,FALSE)</f>
        <v>9</v>
      </c>
      <c r="T857" s="4">
        <v>10</v>
      </c>
      <c r="U857" s="4">
        <f t="shared" si="14"/>
        <v>0</v>
      </c>
      <c r="V857" s="7">
        <v>5070.1210000000001</v>
      </c>
      <c r="W857" s="3" t="s">
        <v>207</v>
      </c>
      <c r="X857" s="4"/>
      <c r="Y857" s="4"/>
      <c r="Z857" s="4"/>
      <c r="AA857" s="4"/>
    </row>
    <row r="858" spans="1:27" ht="55.5" customHeight="1" thickBot="1" x14ac:dyDescent="0.4">
      <c r="A858" s="5" t="s">
        <v>154</v>
      </c>
      <c r="B858" s="5" t="s">
        <v>61</v>
      </c>
      <c r="C858" s="5" t="s">
        <v>36</v>
      </c>
      <c r="D858" s="2">
        <v>36981</v>
      </c>
      <c r="E858" s="2">
        <v>5.21</v>
      </c>
      <c r="F858" s="2">
        <v>8.19</v>
      </c>
      <c r="G858" s="2">
        <v>7.64</v>
      </c>
      <c r="H858" s="2">
        <v>2.66</v>
      </c>
      <c r="I858" s="2">
        <v>-11.22</v>
      </c>
      <c r="J858" s="2">
        <v>1.52</v>
      </c>
      <c r="K858" s="2">
        <v>59.3</v>
      </c>
      <c r="L858" s="2">
        <v>41.04</v>
      </c>
      <c r="M858" s="2">
        <v>113.7</v>
      </c>
      <c r="N858" s="2">
        <v>52.46</v>
      </c>
      <c r="O858" s="2">
        <v>46.66</v>
      </c>
      <c r="P858" s="2">
        <v>116.72</v>
      </c>
      <c r="Q858" s="2">
        <v>53.86</v>
      </c>
      <c r="R858" s="2">
        <v>47.9</v>
      </c>
      <c r="S858" s="4">
        <f>VLOOKUP([1]Initial_Data8!C911,[1]Ratings_Numbers!$A$1:$B$21,2,FALSE)</f>
        <v>10</v>
      </c>
      <c r="T858" s="4">
        <v>10</v>
      </c>
      <c r="U858" s="4">
        <f t="shared" si="14"/>
        <v>1</v>
      </c>
      <c r="V858" s="7">
        <v>4419.9067999999997</v>
      </c>
      <c r="W858" s="3" t="s">
        <v>207</v>
      </c>
      <c r="X858" s="4"/>
      <c r="Y858" s="4"/>
      <c r="Z858" s="4"/>
      <c r="AA858" s="4"/>
    </row>
    <row r="859" spans="1:27" ht="55.5" customHeight="1" thickBot="1" x14ac:dyDescent="0.4">
      <c r="A859" s="5" t="s">
        <v>154</v>
      </c>
      <c r="B859" s="5" t="s">
        <v>118</v>
      </c>
      <c r="C859" s="5" t="s">
        <v>36</v>
      </c>
      <c r="D859" s="2">
        <v>37072</v>
      </c>
      <c r="E859" s="2">
        <v>5.01</v>
      </c>
      <c r="F859" s="2">
        <v>9.08</v>
      </c>
      <c r="G859" s="2">
        <v>7.52</v>
      </c>
      <c r="H859" s="2">
        <v>3.32</v>
      </c>
      <c r="I859" s="2">
        <v>0.17</v>
      </c>
      <c r="J859" s="2">
        <v>2.14</v>
      </c>
      <c r="K859" s="2">
        <v>63.3</v>
      </c>
      <c r="L859" s="2">
        <v>38.61</v>
      </c>
      <c r="M859" s="2">
        <v>127.33</v>
      </c>
      <c r="N859" s="2">
        <v>55.71</v>
      </c>
      <c r="O859" s="2">
        <v>49.16</v>
      </c>
      <c r="P859" s="2">
        <v>128.56</v>
      </c>
      <c r="Q859" s="2">
        <v>56.25</v>
      </c>
      <c r="R859" s="2">
        <v>49.64</v>
      </c>
      <c r="S859" s="4">
        <f>VLOOKUP([1]Initial_Data8!C912,[1]Ratings_Numbers!$A$1:$B$21,2,FALSE)</f>
        <v>10</v>
      </c>
      <c r="T859" s="4">
        <v>10</v>
      </c>
      <c r="U859" s="4">
        <f t="shared" si="14"/>
        <v>0</v>
      </c>
      <c r="V859" s="7">
        <v>4249.9178000000002</v>
      </c>
      <c r="W859" s="3" t="s">
        <v>207</v>
      </c>
      <c r="X859" s="4"/>
      <c r="Y859" s="4"/>
      <c r="Z859" s="4"/>
      <c r="AA859" s="4"/>
    </row>
    <row r="860" spans="1:27" ht="55.5" customHeight="1" thickBot="1" x14ac:dyDescent="0.4">
      <c r="A860" s="5" t="s">
        <v>154</v>
      </c>
      <c r="B860" s="5" t="s">
        <v>119</v>
      </c>
      <c r="C860" s="5" t="s">
        <v>36</v>
      </c>
      <c r="D860" s="2">
        <v>37164</v>
      </c>
      <c r="E860" s="2">
        <v>5.6</v>
      </c>
      <c r="F860" s="2">
        <v>10.3</v>
      </c>
      <c r="G860" s="2">
        <v>8.77</v>
      </c>
      <c r="H860" s="2">
        <v>4.5599999999999996</v>
      </c>
      <c r="I860" s="2">
        <v>2.33</v>
      </c>
      <c r="J860" s="2">
        <v>3.34</v>
      </c>
      <c r="K860" s="2">
        <v>63.2</v>
      </c>
      <c r="L860" s="2">
        <v>38.71</v>
      </c>
      <c r="M860" s="2">
        <v>128.01</v>
      </c>
      <c r="N860" s="2">
        <v>54.68</v>
      </c>
      <c r="O860" s="2">
        <v>49.56</v>
      </c>
      <c r="P860" s="2">
        <v>134.12</v>
      </c>
      <c r="Q860" s="2">
        <v>57.29</v>
      </c>
      <c r="R860" s="2">
        <v>51.92</v>
      </c>
      <c r="S860" s="4">
        <f>VLOOKUP([1]Initial_Data8!C913,[1]Ratings_Numbers!$A$1:$B$21,2,FALSE)</f>
        <v>10</v>
      </c>
      <c r="T860" s="4">
        <v>12</v>
      </c>
      <c r="U860" s="4">
        <f t="shared" si="14"/>
        <v>0</v>
      </c>
      <c r="V860" s="7">
        <v>2058.2716</v>
      </c>
      <c r="W860" s="3" t="s">
        <v>207</v>
      </c>
      <c r="X860" s="4"/>
      <c r="Y860" s="4"/>
      <c r="Z860" s="4"/>
      <c r="AA860" s="4"/>
    </row>
    <row r="861" spans="1:27" ht="55.5" customHeight="1" thickBot="1" x14ac:dyDescent="0.4">
      <c r="A861" s="5" t="s">
        <v>154</v>
      </c>
      <c r="B861" s="5" t="s">
        <v>120</v>
      </c>
      <c r="C861" s="5" t="s">
        <v>39</v>
      </c>
      <c r="D861" s="2">
        <v>37256</v>
      </c>
      <c r="E861" s="2">
        <v>6.5</v>
      </c>
      <c r="F861" s="2">
        <v>12.39</v>
      </c>
      <c r="G861" s="2">
        <v>10.8</v>
      </c>
      <c r="H861" s="2">
        <v>1.49</v>
      </c>
      <c r="I861" s="2">
        <v>-7.03</v>
      </c>
      <c r="J861" s="2">
        <v>0.28000000000000003</v>
      </c>
      <c r="K861" s="2">
        <v>67.5</v>
      </c>
      <c r="L861" s="2">
        <v>36.229999999999997</v>
      </c>
      <c r="M861" s="2">
        <v>143.94999999999999</v>
      </c>
      <c r="N861" s="2">
        <v>57.51</v>
      </c>
      <c r="O861" s="2">
        <v>52.15</v>
      </c>
      <c r="P861" s="2">
        <v>150.30000000000001</v>
      </c>
      <c r="Q861" s="2">
        <v>60.05</v>
      </c>
      <c r="R861" s="2">
        <v>54.45</v>
      </c>
      <c r="S861" s="4">
        <f>VLOOKUP([1]Initial_Data8!C914,[1]Ratings_Numbers!$A$1:$B$21,2,FALSE)</f>
        <v>12</v>
      </c>
      <c r="T861" s="4">
        <v>12</v>
      </c>
      <c r="U861" s="4">
        <f t="shared" si="14"/>
        <v>2</v>
      </c>
      <c r="V861" s="7">
        <v>3107.7217000000001</v>
      </c>
      <c r="W861" s="3" t="s">
        <v>207</v>
      </c>
      <c r="X861" s="4"/>
      <c r="Y861" s="4"/>
      <c r="Z861" s="4"/>
      <c r="AA861" s="4"/>
    </row>
    <row r="862" spans="1:27" ht="55.5" customHeight="1" thickBot="1" x14ac:dyDescent="0.4">
      <c r="A862" s="5" t="s">
        <v>154</v>
      </c>
      <c r="B862" s="5" t="s">
        <v>121</v>
      </c>
      <c r="C862" s="5" t="s">
        <v>39</v>
      </c>
      <c r="D862" s="2">
        <v>37346</v>
      </c>
      <c r="E862" s="2">
        <v>6.1</v>
      </c>
      <c r="F862" s="2">
        <v>11.45</v>
      </c>
      <c r="G862" s="2">
        <v>10.130000000000001</v>
      </c>
      <c r="H862" s="2">
        <v>2.86</v>
      </c>
      <c r="I862" s="2">
        <v>1.49</v>
      </c>
      <c r="J862" s="2">
        <v>1.65</v>
      </c>
      <c r="K862" s="2">
        <v>68.3</v>
      </c>
      <c r="L862" s="2">
        <v>36.86</v>
      </c>
      <c r="M862" s="2">
        <v>137.75</v>
      </c>
      <c r="N862" s="2">
        <v>56.46</v>
      </c>
      <c r="O862" s="2">
        <v>50.78</v>
      </c>
      <c r="P862" s="2">
        <v>143.99</v>
      </c>
      <c r="Q862" s="2">
        <v>59.01</v>
      </c>
      <c r="R862" s="2">
        <v>53.08</v>
      </c>
      <c r="S862" s="4">
        <f>VLOOKUP([1]Initial_Data8!C915,[1]Ratings_Numbers!$A$1:$B$21,2,FALSE)</f>
        <v>12</v>
      </c>
      <c r="T862" s="4">
        <v>12</v>
      </c>
      <c r="U862" s="4">
        <f t="shared" si="14"/>
        <v>0</v>
      </c>
      <c r="V862" s="7">
        <v>4326.8490000000002</v>
      </c>
      <c r="W862" s="3" t="s">
        <v>207</v>
      </c>
      <c r="X862" s="4"/>
      <c r="Y862" s="4"/>
      <c r="Z862" s="4"/>
      <c r="AA862" s="4"/>
    </row>
    <row r="863" spans="1:27" ht="55.5" customHeight="1" thickBot="1" x14ac:dyDescent="0.4">
      <c r="A863" s="5" t="s">
        <v>154</v>
      </c>
      <c r="B863" s="5" t="s">
        <v>62</v>
      </c>
      <c r="C863" s="5" t="s">
        <v>39</v>
      </c>
      <c r="D863" s="2">
        <v>37437</v>
      </c>
      <c r="E863" s="2">
        <v>6.27</v>
      </c>
      <c r="F863" s="2">
        <v>11.86</v>
      </c>
      <c r="G863" s="2">
        <v>10.6</v>
      </c>
      <c r="H863" s="2">
        <v>3.22</v>
      </c>
      <c r="I863" s="2">
        <v>1.35</v>
      </c>
      <c r="J863" s="2">
        <v>1.95</v>
      </c>
      <c r="K863" s="2">
        <v>67</v>
      </c>
      <c r="L863" s="2">
        <v>36.380000000000003</v>
      </c>
      <c r="M863" s="2">
        <v>138.63</v>
      </c>
      <c r="N863" s="2">
        <v>56.41</v>
      </c>
      <c r="O863" s="2">
        <v>50.44</v>
      </c>
      <c r="P863" s="2">
        <v>145.72999999999999</v>
      </c>
      <c r="Q863" s="2">
        <v>59.31</v>
      </c>
      <c r="R863" s="2">
        <v>53.02</v>
      </c>
      <c r="S863" s="4">
        <f>VLOOKUP([1]Initial_Data8!C916,[1]Ratings_Numbers!$A$1:$B$21,2,FALSE)</f>
        <v>12</v>
      </c>
      <c r="T863" s="4">
        <v>12</v>
      </c>
      <c r="U863" s="4">
        <f t="shared" si="14"/>
        <v>0</v>
      </c>
      <c r="V863" s="7">
        <v>3742.8690000000001</v>
      </c>
      <c r="W863" s="3" t="s">
        <v>207</v>
      </c>
      <c r="X863" s="4"/>
      <c r="Y863" s="4"/>
      <c r="Z863" s="4"/>
      <c r="AA863" s="4"/>
    </row>
    <row r="864" spans="1:27" ht="55.5" customHeight="1" thickBot="1" x14ac:dyDescent="0.4">
      <c r="A864" s="5" t="s">
        <v>154</v>
      </c>
      <c r="B864" s="5" t="s">
        <v>63</v>
      </c>
      <c r="C864" s="5" t="s">
        <v>39</v>
      </c>
      <c r="D864" s="2">
        <v>37529</v>
      </c>
      <c r="E864" s="2">
        <v>5.76</v>
      </c>
      <c r="F864" s="2">
        <v>10.87</v>
      </c>
      <c r="G864" s="2">
        <v>9.6</v>
      </c>
      <c r="H864" s="2">
        <v>4.83</v>
      </c>
      <c r="I864" s="2">
        <v>3.97</v>
      </c>
      <c r="J864" s="2">
        <v>3.57</v>
      </c>
      <c r="K864" s="2">
        <v>67.8</v>
      </c>
      <c r="L864" s="2">
        <v>38.229999999999997</v>
      </c>
      <c r="M864" s="2">
        <v>133.15</v>
      </c>
      <c r="N864" s="2">
        <v>56.37</v>
      </c>
      <c r="O864" s="2">
        <v>50.91</v>
      </c>
      <c r="P864" s="2">
        <v>136.19999999999999</v>
      </c>
      <c r="Q864" s="2">
        <v>57.66</v>
      </c>
      <c r="R864" s="2">
        <v>52.07</v>
      </c>
      <c r="S864" s="4">
        <f>VLOOKUP([1]Initial_Data8!C917,[1]Ratings_Numbers!$A$1:$B$21,2,FALSE)</f>
        <v>12</v>
      </c>
      <c r="T864" s="4">
        <v>12</v>
      </c>
      <c r="U864" s="4">
        <f t="shared" si="14"/>
        <v>0</v>
      </c>
      <c r="V864" s="7">
        <v>3056.3213000000001</v>
      </c>
      <c r="W864" s="3" t="s">
        <v>207</v>
      </c>
      <c r="X864" s="4"/>
      <c r="Y864" s="4"/>
      <c r="Z864" s="4"/>
      <c r="AA864" s="4"/>
    </row>
    <row r="865" spans="1:27" ht="55.5" customHeight="1" thickBot="1" x14ac:dyDescent="0.4">
      <c r="A865" s="5" t="s">
        <v>154</v>
      </c>
      <c r="B865" s="5" t="s">
        <v>64</v>
      </c>
      <c r="C865" s="5" t="s">
        <v>39</v>
      </c>
      <c r="D865" s="2">
        <v>37621</v>
      </c>
      <c r="E865" s="2">
        <v>5.84</v>
      </c>
      <c r="F865" s="2">
        <v>9.8800000000000008</v>
      </c>
      <c r="G865" s="2">
        <v>9.44</v>
      </c>
      <c r="H865" s="2">
        <v>2.38</v>
      </c>
      <c r="I865" s="2">
        <v>-4.37</v>
      </c>
      <c r="J865" s="2">
        <v>1.04</v>
      </c>
      <c r="K865" s="2">
        <v>63.8</v>
      </c>
      <c r="L865" s="2">
        <v>38.29</v>
      </c>
      <c r="M865" s="2">
        <v>131.91</v>
      </c>
      <c r="N865" s="2">
        <v>56.15</v>
      </c>
      <c r="O865" s="2">
        <v>50.5</v>
      </c>
      <c r="P865" s="2">
        <v>134.94999999999999</v>
      </c>
      <c r="Q865" s="2">
        <v>57.44</v>
      </c>
      <c r="R865" s="2">
        <v>51.67</v>
      </c>
      <c r="S865" s="4">
        <f>VLOOKUP([1]Initial_Data8!C918,[1]Ratings_Numbers!$A$1:$B$21,2,FALSE)</f>
        <v>12</v>
      </c>
      <c r="T865" s="4">
        <v>12</v>
      </c>
      <c r="U865" s="4">
        <f t="shared" si="14"/>
        <v>0</v>
      </c>
      <c r="V865" s="7">
        <v>3214.1988000000001</v>
      </c>
      <c r="W865" s="3" t="s">
        <v>207</v>
      </c>
      <c r="X865" s="4"/>
      <c r="Y865" s="4"/>
      <c r="Z865" s="4"/>
      <c r="AA865" s="4"/>
    </row>
    <row r="866" spans="1:27" ht="55.5" customHeight="1" thickBot="1" x14ac:dyDescent="0.4">
      <c r="A866" s="5" t="s">
        <v>154</v>
      </c>
      <c r="B866" s="5" t="s">
        <v>65</v>
      </c>
      <c r="C866" s="5" t="s">
        <v>39</v>
      </c>
      <c r="D866" s="2">
        <v>37711</v>
      </c>
      <c r="E866" s="2">
        <v>5.75</v>
      </c>
      <c r="F866" s="2">
        <v>9.61</v>
      </c>
      <c r="G866" s="2">
        <v>9.34</v>
      </c>
      <c r="H866" s="2">
        <v>3.14</v>
      </c>
      <c r="I866" s="2">
        <v>2.35</v>
      </c>
      <c r="J866" s="2">
        <v>1.77</v>
      </c>
      <c r="K866" s="2">
        <v>64.900000000000006</v>
      </c>
      <c r="L866" s="2">
        <v>38.770000000000003</v>
      </c>
      <c r="M866" s="2">
        <v>127.94</v>
      </c>
      <c r="N866" s="2">
        <v>55.4</v>
      </c>
      <c r="O866" s="2">
        <v>49.61</v>
      </c>
      <c r="P866" s="2">
        <v>130.97</v>
      </c>
      <c r="Q866" s="2">
        <v>56.7</v>
      </c>
      <c r="R866" s="2">
        <v>50.78</v>
      </c>
      <c r="S866" s="4">
        <f>VLOOKUP([1]Initial_Data8!C919,[1]Ratings_Numbers!$A$1:$B$21,2,FALSE)</f>
        <v>12</v>
      </c>
      <c r="T866" s="4">
        <v>12</v>
      </c>
      <c r="U866" s="4">
        <f t="shared" si="14"/>
        <v>0</v>
      </c>
      <c r="V866" s="7">
        <v>2894.0713000000001</v>
      </c>
      <c r="W866" s="3" t="s">
        <v>207</v>
      </c>
      <c r="X866" s="4"/>
      <c r="Y866" s="4"/>
      <c r="Z866" s="4"/>
      <c r="AA866" s="4"/>
    </row>
    <row r="867" spans="1:27" ht="55.5" customHeight="1" thickBot="1" x14ac:dyDescent="0.4">
      <c r="A867" s="5" t="s">
        <v>154</v>
      </c>
      <c r="B867" s="5" t="s">
        <v>66</v>
      </c>
      <c r="C867" s="5" t="s">
        <v>39</v>
      </c>
      <c r="D867" s="2">
        <v>37802</v>
      </c>
      <c r="E867" s="2">
        <v>5.65</v>
      </c>
      <c r="F867" s="2">
        <v>10.27</v>
      </c>
      <c r="G867" s="2">
        <v>9.2899999999999991</v>
      </c>
      <c r="H867" s="2">
        <v>3.08</v>
      </c>
      <c r="I867" s="2">
        <v>2.11</v>
      </c>
      <c r="J867" s="2">
        <v>1.76</v>
      </c>
      <c r="K867" s="2">
        <v>66.8</v>
      </c>
      <c r="L867" s="2">
        <v>37.6</v>
      </c>
      <c r="M867" s="2">
        <v>130.91</v>
      </c>
      <c r="N867" s="2">
        <v>55.57</v>
      </c>
      <c r="O867" s="2">
        <v>49.22</v>
      </c>
      <c r="P867" s="2">
        <v>135.58000000000001</v>
      </c>
      <c r="Q867" s="2">
        <v>57.55</v>
      </c>
      <c r="R867" s="2">
        <v>50.97</v>
      </c>
      <c r="S867" s="4">
        <f>VLOOKUP([1]Initial_Data8!C920,[1]Ratings_Numbers!$A$1:$B$21,2,FALSE)</f>
        <v>12</v>
      </c>
      <c r="T867" s="4">
        <v>12</v>
      </c>
      <c r="U867" s="4">
        <f t="shared" si="14"/>
        <v>0</v>
      </c>
      <c r="V867" s="7">
        <v>4466.1075000000001</v>
      </c>
      <c r="W867" s="3" t="s">
        <v>207</v>
      </c>
      <c r="X867" s="4"/>
      <c r="Y867" s="4"/>
      <c r="Z867" s="4"/>
      <c r="AA867" s="4"/>
    </row>
    <row r="868" spans="1:27" ht="55.5" customHeight="1" thickBot="1" x14ac:dyDescent="0.4">
      <c r="A868" s="5" t="s">
        <v>154</v>
      </c>
      <c r="B868" s="5" t="s">
        <v>67</v>
      </c>
      <c r="C868" s="5" t="s">
        <v>39</v>
      </c>
      <c r="D868" s="2">
        <v>37894</v>
      </c>
      <c r="E868" s="2">
        <v>5.7</v>
      </c>
      <c r="F868" s="2">
        <v>10.08</v>
      </c>
      <c r="G868" s="2">
        <v>9.39</v>
      </c>
      <c r="H868" s="2">
        <v>5.0599999999999996</v>
      </c>
      <c r="I868" s="2">
        <v>-1.37</v>
      </c>
      <c r="J868" s="2">
        <v>3.71</v>
      </c>
      <c r="K868" s="2">
        <v>67.099999999999994</v>
      </c>
      <c r="L868" s="2">
        <v>38.72</v>
      </c>
      <c r="M868" s="2">
        <v>121.27</v>
      </c>
      <c r="N868" s="2">
        <v>52.99</v>
      </c>
      <c r="O868" s="2">
        <v>46.96</v>
      </c>
      <c r="P868" s="2">
        <v>128.83000000000001</v>
      </c>
      <c r="Q868" s="2">
        <v>56.3</v>
      </c>
      <c r="R868" s="2">
        <v>49.89</v>
      </c>
      <c r="S868" s="4">
        <f>VLOOKUP([1]Initial_Data8!C921,[1]Ratings_Numbers!$A$1:$B$21,2,FALSE)</f>
        <v>12</v>
      </c>
      <c r="T868" s="4">
        <v>12</v>
      </c>
      <c r="U868" s="4">
        <f t="shared" si="14"/>
        <v>0</v>
      </c>
      <c r="V868" s="7">
        <v>5486.4885999999997</v>
      </c>
      <c r="W868" s="3" t="s">
        <v>207</v>
      </c>
      <c r="X868" s="4"/>
      <c r="Y868" s="4"/>
      <c r="Z868" s="4"/>
      <c r="AA868" s="4"/>
    </row>
    <row r="869" spans="1:27" ht="55.5" customHeight="1" thickBot="1" x14ac:dyDescent="0.4">
      <c r="A869" s="5" t="s">
        <v>154</v>
      </c>
      <c r="B869" s="5" t="s">
        <v>68</v>
      </c>
      <c r="C869" s="5" t="s">
        <v>39</v>
      </c>
      <c r="D869" s="2">
        <v>37986</v>
      </c>
      <c r="E869" s="2">
        <v>6.19</v>
      </c>
      <c r="F869" s="2">
        <v>11.09</v>
      </c>
      <c r="G869" s="2">
        <v>10.46</v>
      </c>
      <c r="H869" s="2">
        <v>2</v>
      </c>
      <c r="I869" s="2">
        <v>-4.84</v>
      </c>
      <c r="J869" s="2">
        <v>0.64</v>
      </c>
      <c r="K869" s="2">
        <v>69.599999999999994</v>
      </c>
      <c r="L869" s="2">
        <v>37.65</v>
      </c>
      <c r="M869" s="2">
        <v>129.5</v>
      </c>
      <c r="N869" s="2">
        <v>54.67</v>
      </c>
      <c r="O869" s="2">
        <v>48.76</v>
      </c>
      <c r="P869" s="2">
        <v>136.9</v>
      </c>
      <c r="Q869" s="2">
        <v>57.79</v>
      </c>
      <c r="R869" s="2">
        <v>51.54</v>
      </c>
      <c r="S869" s="4">
        <f>VLOOKUP([1]Initial_Data8!C922,[1]Ratings_Numbers!$A$1:$B$21,2,FALSE)</f>
        <v>12</v>
      </c>
      <c r="T869" s="4">
        <v>12</v>
      </c>
      <c r="U869" s="4">
        <f t="shared" si="14"/>
        <v>0</v>
      </c>
      <c r="V869" s="7">
        <v>6803.1845999999996</v>
      </c>
      <c r="W869" s="3" t="s">
        <v>207</v>
      </c>
      <c r="X869" s="4"/>
      <c r="Y869" s="4"/>
      <c r="Z869" s="4"/>
      <c r="AA869" s="4"/>
    </row>
    <row r="870" spans="1:27" ht="55.5" customHeight="1" thickBot="1" x14ac:dyDescent="0.4">
      <c r="A870" s="5" t="s">
        <v>154</v>
      </c>
      <c r="B870" s="5" t="s">
        <v>69</v>
      </c>
      <c r="C870" s="5" t="s">
        <v>39</v>
      </c>
      <c r="D870" s="2">
        <v>38077</v>
      </c>
      <c r="E870" s="2">
        <v>5.59</v>
      </c>
      <c r="F870" s="2">
        <v>10.19</v>
      </c>
      <c r="G870" s="2">
        <v>9.2200000000000006</v>
      </c>
      <c r="H870" s="2">
        <v>3.39</v>
      </c>
      <c r="I870" s="2">
        <v>2.29</v>
      </c>
      <c r="J870" s="2">
        <v>2.12</v>
      </c>
      <c r="K870" s="2">
        <v>75.7</v>
      </c>
      <c r="L870" s="2">
        <v>37.770000000000003</v>
      </c>
      <c r="M870" s="2">
        <v>126.21</v>
      </c>
      <c r="N870" s="2">
        <v>54.07</v>
      </c>
      <c r="O870" s="2">
        <v>47.67</v>
      </c>
      <c r="P870" s="2">
        <v>133.4</v>
      </c>
      <c r="Q870" s="2">
        <v>57.16</v>
      </c>
      <c r="R870" s="2">
        <v>50.39</v>
      </c>
      <c r="S870" s="4">
        <f>VLOOKUP([1]Initial_Data8!C923,[1]Ratings_Numbers!$A$1:$B$21,2,FALSE)</f>
        <v>12</v>
      </c>
      <c r="T870" s="4">
        <v>12</v>
      </c>
      <c r="U870" s="4">
        <f t="shared" si="14"/>
        <v>0</v>
      </c>
      <c r="V870" s="7">
        <v>8720.2461000000003</v>
      </c>
      <c r="W870" s="3" t="s">
        <v>207</v>
      </c>
      <c r="X870" s="4"/>
      <c r="Y870" s="4"/>
      <c r="Z870" s="4"/>
      <c r="AA870" s="4"/>
    </row>
    <row r="871" spans="1:27" ht="55.5" customHeight="1" thickBot="1" x14ac:dyDescent="0.4">
      <c r="A871" s="5" t="s">
        <v>154</v>
      </c>
      <c r="B871" s="5" t="s">
        <v>70</v>
      </c>
      <c r="C871" s="5" t="s">
        <v>39</v>
      </c>
      <c r="D871" s="2">
        <v>38168</v>
      </c>
      <c r="E871" s="2">
        <v>5.12</v>
      </c>
      <c r="F871" s="2">
        <v>9.2100000000000009</v>
      </c>
      <c r="G871" s="2">
        <v>8.1199999999999992</v>
      </c>
      <c r="H871" s="2">
        <v>3.79</v>
      </c>
      <c r="I871" s="2">
        <v>-1.33</v>
      </c>
      <c r="J871" s="2">
        <v>2.52</v>
      </c>
      <c r="K871" s="2">
        <v>77.099999999999994</v>
      </c>
      <c r="L871" s="2">
        <v>37.36</v>
      </c>
      <c r="M871" s="2">
        <v>109.1</v>
      </c>
      <c r="N871" s="2">
        <v>46.79</v>
      </c>
      <c r="O871" s="2">
        <v>40.76</v>
      </c>
      <c r="P871" s="2">
        <v>133.18</v>
      </c>
      <c r="Q871" s="2">
        <v>57.11</v>
      </c>
      <c r="R871" s="2">
        <v>49.75</v>
      </c>
      <c r="S871" s="4">
        <f>VLOOKUP([1]Initial_Data8!C924,[1]Ratings_Numbers!$A$1:$B$21,2,FALSE)</f>
        <v>12</v>
      </c>
      <c r="T871" s="4">
        <v>12</v>
      </c>
      <c r="U871" s="4">
        <f t="shared" si="14"/>
        <v>0</v>
      </c>
      <c r="V871" s="7">
        <v>8613.1517999999996</v>
      </c>
      <c r="W871" s="3" t="s">
        <v>207</v>
      </c>
      <c r="X871" s="4"/>
      <c r="Y871" s="4"/>
      <c r="Z871" s="4"/>
      <c r="AA871" s="4"/>
    </row>
    <row r="872" spans="1:27" ht="55.5" customHeight="1" thickBot="1" x14ac:dyDescent="0.4">
      <c r="A872" s="5" t="s">
        <v>154</v>
      </c>
      <c r="B872" s="5" t="s">
        <v>71</v>
      </c>
      <c r="C872" s="5" t="s">
        <v>39</v>
      </c>
      <c r="D872" s="2">
        <v>38260</v>
      </c>
      <c r="E872" s="2">
        <v>4.45</v>
      </c>
      <c r="F872" s="2">
        <v>7.71</v>
      </c>
      <c r="G872" s="2">
        <v>6.73</v>
      </c>
      <c r="H872" s="2">
        <v>5.82</v>
      </c>
      <c r="I872" s="2">
        <v>5.26</v>
      </c>
      <c r="J872" s="2">
        <v>4.5599999999999996</v>
      </c>
      <c r="K872" s="2">
        <v>78.599999999999994</v>
      </c>
      <c r="L872" s="2">
        <v>39.82</v>
      </c>
      <c r="M872" s="2">
        <v>102.29</v>
      </c>
      <c r="N872" s="2">
        <v>46.02</v>
      </c>
      <c r="O872" s="2">
        <v>40.729999999999997</v>
      </c>
      <c r="P872" s="2">
        <v>122.28</v>
      </c>
      <c r="Q872" s="2">
        <v>55.01</v>
      </c>
      <c r="R872" s="2">
        <v>48.69</v>
      </c>
      <c r="S872" s="4">
        <f>VLOOKUP([1]Initial_Data8!C925,[1]Ratings_Numbers!$A$1:$B$21,2,FALSE)</f>
        <v>12</v>
      </c>
      <c r="T872" s="4">
        <v>12</v>
      </c>
      <c r="U872" s="4">
        <f t="shared" si="14"/>
        <v>0</v>
      </c>
      <c r="V872" s="7">
        <v>8662.4477000000006</v>
      </c>
      <c r="W872" s="3" t="s">
        <v>207</v>
      </c>
      <c r="X872" s="4"/>
      <c r="Y872" s="4"/>
      <c r="Z872" s="4"/>
      <c r="AA872" s="4"/>
    </row>
    <row r="873" spans="1:27" ht="55.5" customHeight="1" thickBot="1" x14ac:dyDescent="0.4">
      <c r="A873" s="5" t="s">
        <v>154</v>
      </c>
      <c r="B873" s="5" t="s">
        <v>72</v>
      </c>
      <c r="C873" s="5" t="s">
        <v>39</v>
      </c>
      <c r="D873" s="2">
        <v>38352</v>
      </c>
      <c r="E873" s="2">
        <v>4.45</v>
      </c>
      <c r="F873" s="2">
        <v>7.61</v>
      </c>
      <c r="G873" s="2">
        <v>6.77</v>
      </c>
      <c r="H873" s="2">
        <v>1.79</v>
      </c>
      <c r="I873" s="2">
        <v>0.28999999999999998</v>
      </c>
      <c r="J873" s="2">
        <v>0.51</v>
      </c>
      <c r="K873" s="2">
        <v>78.5</v>
      </c>
      <c r="L873" s="2">
        <v>40.159999999999997</v>
      </c>
      <c r="M873" s="2">
        <v>100.46</v>
      </c>
      <c r="N873" s="2">
        <v>45.81</v>
      </c>
      <c r="O873" s="2">
        <v>40.340000000000003</v>
      </c>
      <c r="P873" s="2">
        <v>119.3</v>
      </c>
      <c r="Q873" s="2">
        <v>54.4</v>
      </c>
      <c r="R873" s="2">
        <v>47.91</v>
      </c>
      <c r="S873" s="4">
        <f>VLOOKUP([1]Initial_Data8!C926,[1]Ratings_Numbers!$A$1:$B$21,2,FALSE)</f>
        <v>12</v>
      </c>
      <c r="T873" s="4">
        <v>11</v>
      </c>
      <c r="U873" s="4">
        <f t="shared" si="14"/>
        <v>0</v>
      </c>
      <c r="V873" s="7">
        <v>10923.7444</v>
      </c>
      <c r="W873" s="3" t="s">
        <v>207</v>
      </c>
      <c r="X873" s="4"/>
      <c r="Y873" s="4"/>
      <c r="Z873" s="4"/>
      <c r="AA873" s="4"/>
    </row>
    <row r="874" spans="1:27" ht="55.5" customHeight="1" thickBot="1" x14ac:dyDescent="0.4">
      <c r="A874" s="5" t="s">
        <v>154</v>
      </c>
      <c r="B874" s="5" t="s">
        <v>73</v>
      </c>
      <c r="C874" s="5" t="s">
        <v>37</v>
      </c>
      <c r="D874" s="2">
        <v>38442</v>
      </c>
      <c r="E874" s="2">
        <v>4.04</v>
      </c>
      <c r="F874" s="2">
        <v>6.45</v>
      </c>
      <c r="G874" s="2">
        <v>6.06</v>
      </c>
      <c r="H874" s="2">
        <v>4</v>
      </c>
      <c r="I874" s="2">
        <v>2.89</v>
      </c>
      <c r="J874" s="2">
        <v>2.67</v>
      </c>
      <c r="K874" s="2">
        <v>75.3</v>
      </c>
      <c r="L874" s="2">
        <v>42.23</v>
      </c>
      <c r="M874" s="2">
        <v>97.88</v>
      </c>
      <c r="N874" s="2">
        <v>47.83</v>
      </c>
      <c r="O874" s="2">
        <v>41.33</v>
      </c>
      <c r="P874" s="2">
        <v>104.62</v>
      </c>
      <c r="Q874" s="2">
        <v>51.13</v>
      </c>
      <c r="R874" s="2">
        <v>44.18</v>
      </c>
      <c r="S874" s="4">
        <f>VLOOKUP([1]Initial_Data8!C927,[1]Ratings_Numbers!$A$1:$B$21,2,FALSE)</f>
        <v>11</v>
      </c>
      <c r="T874" s="4">
        <v>11</v>
      </c>
      <c r="U874" s="4">
        <f t="shared" si="14"/>
        <v>-1</v>
      </c>
      <c r="V874" s="7">
        <v>8993.1717000000008</v>
      </c>
      <c r="W874" s="3" t="s">
        <v>207</v>
      </c>
      <c r="X874" s="4"/>
      <c r="Y874" s="4"/>
      <c r="Z874" s="4"/>
      <c r="AA874" s="4"/>
    </row>
    <row r="875" spans="1:27" ht="55.5" customHeight="1" thickBot="1" x14ac:dyDescent="0.4">
      <c r="A875" s="5" t="s">
        <v>154</v>
      </c>
      <c r="B875" s="5" t="s">
        <v>122</v>
      </c>
      <c r="C875" s="5" t="s">
        <v>37</v>
      </c>
      <c r="D875" s="2">
        <v>38533</v>
      </c>
      <c r="E875" s="2">
        <v>3.66</v>
      </c>
      <c r="F875" s="2">
        <v>5.82</v>
      </c>
      <c r="G875" s="2">
        <v>5.45</v>
      </c>
      <c r="H875" s="2">
        <v>4.57</v>
      </c>
      <c r="I875" s="2">
        <v>3.24</v>
      </c>
      <c r="J875" s="2">
        <v>3.12</v>
      </c>
      <c r="K875" s="2">
        <v>68.7</v>
      </c>
      <c r="L875" s="2">
        <v>44.01</v>
      </c>
      <c r="M875" s="2">
        <v>84.89</v>
      </c>
      <c r="N875" s="2">
        <v>44.03</v>
      </c>
      <c r="O875" s="2">
        <v>37.36</v>
      </c>
      <c r="P875" s="2">
        <v>92.82</v>
      </c>
      <c r="Q875" s="2">
        <v>48.14</v>
      </c>
      <c r="R875" s="2">
        <v>40.85</v>
      </c>
      <c r="S875" s="4">
        <f>VLOOKUP([1]Initial_Data8!C928,[1]Ratings_Numbers!$A$1:$B$21,2,FALSE)</f>
        <v>11</v>
      </c>
      <c r="T875" s="4">
        <v>11</v>
      </c>
      <c r="U875" s="4">
        <f t="shared" si="14"/>
        <v>0</v>
      </c>
      <c r="V875" s="7">
        <v>9928.7553000000007</v>
      </c>
      <c r="W875" s="3" t="s">
        <v>207</v>
      </c>
      <c r="X875" s="4"/>
      <c r="Y875" s="4"/>
      <c r="Z875" s="4"/>
      <c r="AA875" s="4"/>
    </row>
    <row r="876" spans="1:27" ht="55.5" customHeight="1" thickBot="1" x14ac:dyDescent="0.4">
      <c r="A876" s="5" t="s">
        <v>154</v>
      </c>
      <c r="B876" s="5" t="s">
        <v>123</v>
      </c>
      <c r="C876" s="5" t="s">
        <v>37</v>
      </c>
      <c r="D876" s="2">
        <v>38625</v>
      </c>
      <c r="E876" s="2">
        <v>2.72</v>
      </c>
      <c r="F876" s="2">
        <v>4.8499999999999996</v>
      </c>
      <c r="G876" s="2">
        <v>4.63</v>
      </c>
      <c r="H876" s="2">
        <v>10.74</v>
      </c>
      <c r="I876" s="2">
        <v>5.46</v>
      </c>
      <c r="J876" s="2">
        <v>6.14</v>
      </c>
      <c r="K876" s="2">
        <v>65.3</v>
      </c>
      <c r="L876" s="2">
        <v>49.55</v>
      </c>
      <c r="M876" s="2">
        <v>64.510000000000005</v>
      </c>
      <c r="N876" s="2">
        <v>36.96</v>
      </c>
      <c r="O876" s="2">
        <v>31.96</v>
      </c>
      <c r="P876" s="2">
        <v>74.55</v>
      </c>
      <c r="Q876" s="2">
        <v>42.71</v>
      </c>
      <c r="R876" s="2">
        <v>36.94</v>
      </c>
      <c r="S876" s="4">
        <f>VLOOKUP([1]Initial_Data8!C929,[1]Ratings_Numbers!$A$1:$B$21,2,FALSE)</f>
        <v>11</v>
      </c>
      <c r="T876" s="4">
        <v>11</v>
      </c>
      <c r="U876" s="4">
        <f t="shared" si="14"/>
        <v>0</v>
      </c>
      <c r="V876" s="7">
        <v>9041.1789000000008</v>
      </c>
      <c r="W876" s="3" t="s">
        <v>207</v>
      </c>
      <c r="X876" s="4"/>
      <c r="Y876" s="4"/>
      <c r="Z876" s="4"/>
      <c r="AA876" s="4"/>
    </row>
    <row r="877" spans="1:27" ht="55.5" customHeight="1" thickBot="1" x14ac:dyDescent="0.4">
      <c r="A877" s="5" t="s">
        <v>154</v>
      </c>
      <c r="B877" s="5" t="s">
        <v>124</v>
      </c>
      <c r="C877" s="5" t="s">
        <v>37</v>
      </c>
      <c r="D877" s="2">
        <v>38717</v>
      </c>
      <c r="E877" s="2">
        <v>2.73</v>
      </c>
      <c r="F877" s="2">
        <v>4.75</v>
      </c>
      <c r="G877" s="2">
        <v>4.6100000000000003</v>
      </c>
      <c r="H877" s="2">
        <v>2.64</v>
      </c>
      <c r="I877" s="2">
        <v>0.76</v>
      </c>
      <c r="J877" s="2">
        <v>0.96</v>
      </c>
      <c r="K877" s="2">
        <v>60.5</v>
      </c>
      <c r="L877" s="2">
        <v>49.35</v>
      </c>
      <c r="M877" s="2">
        <v>63.98</v>
      </c>
      <c r="N877" s="2">
        <v>36.6</v>
      </c>
      <c r="O877" s="2">
        <v>31.57</v>
      </c>
      <c r="P877" s="2">
        <v>74.8</v>
      </c>
      <c r="Q877" s="2">
        <v>42.79</v>
      </c>
      <c r="R877" s="2">
        <v>36.909999999999997</v>
      </c>
      <c r="S877" s="4">
        <f>VLOOKUP([1]Initial_Data8!C930,[1]Ratings_Numbers!$A$1:$B$21,2,FALSE)</f>
        <v>11</v>
      </c>
      <c r="T877" s="4">
        <v>11</v>
      </c>
      <c r="U877" s="4">
        <f t="shared" si="14"/>
        <v>0</v>
      </c>
      <c r="V877" s="7">
        <v>9478.8873000000003</v>
      </c>
      <c r="W877" s="3" t="s">
        <v>207</v>
      </c>
      <c r="X877" s="4"/>
      <c r="Y877" s="4"/>
      <c r="Z877" s="4"/>
      <c r="AA877" s="4"/>
    </row>
    <row r="878" spans="1:27" ht="55.5" customHeight="1" thickBot="1" x14ac:dyDescent="0.4">
      <c r="A878" s="5" t="s">
        <v>154</v>
      </c>
      <c r="B878" s="5" t="s">
        <v>125</v>
      </c>
      <c r="C878" s="5" t="s">
        <v>37</v>
      </c>
      <c r="D878" s="2">
        <v>38807</v>
      </c>
      <c r="E878" s="2">
        <v>2.76</v>
      </c>
      <c r="F878" s="2">
        <v>5.15</v>
      </c>
      <c r="G878" s="2">
        <v>4.8099999999999996</v>
      </c>
      <c r="H878" s="2">
        <v>4.22</v>
      </c>
      <c r="I878" s="2">
        <v>1.66</v>
      </c>
      <c r="J878" s="2">
        <v>2.4500000000000002</v>
      </c>
      <c r="K878" s="2">
        <v>57.7</v>
      </c>
      <c r="L878" s="2">
        <v>49.3</v>
      </c>
      <c r="M878" s="2">
        <v>63.09</v>
      </c>
      <c r="N878" s="2">
        <v>36.35</v>
      </c>
      <c r="O878" s="2">
        <v>31.1</v>
      </c>
      <c r="P878" s="2">
        <v>73.55</v>
      </c>
      <c r="Q878" s="2">
        <v>42.38</v>
      </c>
      <c r="R878" s="2">
        <v>36.26</v>
      </c>
      <c r="S878" s="4">
        <f>VLOOKUP([1]Initial_Data8!C931,[1]Ratings_Numbers!$A$1:$B$21,2,FALSE)</f>
        <v>11</v>
      </c>
      <c r="T878" s="4">
        <v>11</v>
      </c>
      <c r="U878" s="4">
        <f t="shared" si="14"/>
        <v>0</v>
      </c>
      <c r="V878" s="7">
        <v>8875.8760999999995</v>
      </c>
      <c r="W878" s="3" t="s">
        <v>207</v>
      </c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74</v>
      </c>
      <c r="C879" s="5" t="s">
        <v>37</v>
      </c>
      <c r="D879" s="2">
        <v>38898</v>
      </c>
      <c r="E879" s="2">
        <v>3.12</v>
      </c>
      <c r="F879" s="2">
        <v>5.94</v>
      </c>
      <c r="G879" s="2">
        <v>5.52</v>
      </c>
      <c r="H879" s="2">
        <v>4.3</v>
      </c>
      <c r="I879" s="2">
        <v>-5.61</v>
      </c>
      <c r="J879" s="2">
        <v>2.76</v>
      </c>
      <c r="K879" s="2">
        <v>66.599999999999994</v>
      </c>
      <c r="L879" s="2">
        <v>45.94</v>
      </c>
      <c r="M879" s="2">
        <v>73.83</v>
      </c>
      <c r="N879" s="2">
        <v>40.479999999999997</v>
      </c>
      <c r="O879" s="2">
        <v>33.92</v>
      </c>
      <c r="P879" s="2">
        <v>82.37</v>
      </c>
      <c r="Q879" s="2">
        <v>45.17</v>
      </c>
      <c r="R879" s="2">
        <v>37.840000000000003</v>
      </c>
      <c r="S879" s="4">
        <f>VLOOKUP([1]Initial_Data8!C932,[1]Ratings_Numbers!$A$1:$B$21,2,FALSE)</f>
        <v>11</v>
      </c>
      <c r="T879" s="4">
        <v>11</v>
      </c>
      <c r="U879" s="4">
        <f t="shared" si="14"/>
        <v>0</v>
      </c>
      <c r="V879" s="7">
        <v>7936.4121999999998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75</v>
      </c>
      <c r="C880" s="5" t="s">
        <v>37</v>
      </c>
      <c r="D880" s="2">
        <v>38990</v>
      </c>
      <c r="E880" s="2">
        <v>3.47</v>
      </c>
      <c r="F880" s="2">
        <v>5.54</v>
      </c>
      <c r="G880" s="2">
        <v>5.27</v>
      </c>
      <c r="H880" s="2">
        <v>7.36</v>
      </c>
      <c r="I880" s="2">
        <v>4.37</v>
      </c>
      <c r="J880" s="2">
        <v>5.84</v>
      </c>
      <c r="K880" s="2">
        <v>71.8</v>
      </c>
      <c r="L880" s="2">
        <v>49.49</v>
      </c>
      <c r="M880" s="2">
        <v>69.19</v>
      </c>
      <c r="N880" s="2">
        <v>39.85</v>
      </c>
      <c r="O880" s="2">
        <v>34.24</v>
      </c>
      <c r="P880" s="2">
        <v>73.64</v>
      </c>
      <c r="Q880" s="2">
        <v>42.41</v>
      </c>
      <c r="R880" s="2">
        <v>36.44</v>
      </c>
      <c r="S880" s="4">
        <f>VLOOKUP([1]Initial_Data8!C933,[1]Ratings_Numbers!$A$1:$B$21,2,FALSE)</f>
        <v>11</v>
      </c>
      <c r="T880" s="4">
        <v>11</v>
      </c>
      <c r="U880" s="4">
        <f t="shared" si="14"/>
        <v>0</v>
      </c>
      <c r="V880" s="7">
        <v>8157.8154999999997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76</v>
      </c>
      <c r="C881" s="5" t="s">
        <v>37</v>
      </c>
      <c r="D881" s="2">
        <v>39082</v>
      </c>
      <c r="E881" s="2">
        <v>3.33</v>
      </c>
      <c r="F881" s="2">
        <v>6.31</v>
      </c>
      <c r="G881" s="2">
        <v>6.18</v>
      </c>
      <c r="H881" s="2">
        <v>7.46</v>
      </c>
      <c r="I881" s="2">
        <v>-9</v>
      </c>
      <c r="J881" s="2">
        <v>1.58</v>
      </c>
      <c r="K881" s="2">
        <v>71.7</v>
      </c>
      <c r="L881" s="2">
        <v>45.48</v>
      </c>
      <c r="M881" s="2">
        <v>82.74</v>
      </c>
      <c r="N881" s="2">
        <v>43.81</v>
      </c>
      <c r="O881" s="2">
        <v>37.630000000000003</v>
      </c>
      <c r="P881" s="2">
        <v>88.87</v>
      </c>
      <c r="Q881" s="2">
        <v>47.05</v>
      </c>
      <c r="R881" s="2">
        <v>40.42</v>
      </c>
      <c r="S881" s="4">
        <f>VLOOKUP([1]Initial_Data8!C934,[1]Ratings_Numbers!$A$1:$B$21,2,FALSE)</f>
        <v>11</v>
      </c>
      <c r="T881" s="4">
        <v>11</v>
      </c>
      <c r="U881" s="4">
        <f t="shared" si="14"/>
        <v>0</v>
      </c>
      <c r="V881" s="7">
        <v>8752.0331999999999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77</v>
      </c>
      <c r="C882" s="5" t="s">
        <v>37</v>
      </c>
      <c r="D882" s="2">
        <v>39172</v>
      </c>
      <c r="E882" s="2">
        <v>3.34</v>
      </c>
      <c r="F882" s="2">
        <v>6.74</v>
      </c>
      <c r="G882" s="2">
        <v>6.49</v>
      </c>
      <c r="H882" s="2">
        <v>2.4300000000000002</v>
      </c>
      <c r="I882" s="2">
        <v>0.48</v>
      </c>
      <c r="J882" s="2">
        <v>0.99</v>
      </c>
      <c r="K882" s="2">
        <v>80.5</v>
      </c>
      <c r="L882" s="2">
        <v>44.52</v>
      </c>
      <c r="M882" s="2">
        <v>79.489999999999995</v>
      </c>
      <c r="N882" s="2">
        <v>42.27</v>
      </c>
      <c r="O882" s="2">
        <v>35.39</v>
      </c>
      <c r="P882" s="2">
        <v>88.07</v>
      </c>
      <c r="Q882" s="2">
        <v>46.83</v>
      </c>
      <c r="R882" s="2">
        <v>39.21</v>
      </c>
      <c r="S882" s="4">
        <f>VLOOKUP([1]Initial_Data8!C935,[1]Ratings_Numbers!$A$1:$B$21,2,FALSE)</f>
        <v>11</v>
      </c>
      <c r="T882" s="4">
        <v>11</v>
      </c>
      <c r="U882" s="4">
        <f t="shared" si="14"/>
        <v>0</v>
      </c>
      <c r="V882" s="7">
        <v>8927.1934000000001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78</v>
      </c>
      <c r="C883" s="5" t="s">
        <v>37</v>
      </c>
      <c r="D883" s="2">
        <v>39263</v>
      </c>
      <c r="E883" s="2">
        <v>3.53</v>
      </c>
      <c r="F883" s="2">
        <v>7.12</v>
      </c>
      <c r="G883" s="2">
        <v>6.86</v>
      </c>
      <c r="H883" s="2">
        <v>3.77</v>
      </c>
      <c r="I883" s="2">
        <v>-5.88</v>
      </c>
      <c r="J883" s="2">
        <v>2.35</v>
      </c>
      <c r="K883" s="2">
        <v>85.5</v>
      </c>
      <c r="L883" s="2">
        <v>42.75</v>
      </c>
      <c r="M883" s="2">
        <v>84.21</v>
      </c>
      <c r="N883" s="2">
        <v>43.61</v>
      </c>
      <c r="O883" s="2">
        <v>36.01</v>
      </c>
      <c r="P883" s="2">
        <v>93.1</v>
      </c>
      <c r="Q883" s="2">
        <v>48.21</v>
      </c>
      <c r="R883" s="2">
        <v>39.81</v>
      </c>
      <c r="S883" s="4">
        <f>VLOOKUP([1]Initial_Data8!C936,[1]Ratings_Numbers!$A$1:$B$21,2,FALSE)</f>
        <v>11</v>
      </c>
      <c r="T883" s="4">
        <v>11</v>
      </c>
      <c r="U883" s="4">
        <f t="shared" si="14"/>
        <v>0</v>
      </c>
      <c r="V883" s="7">
        <v>9125.1591000000008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79</v>
      </c>
      <c r="C884" s="5" t="s">
        <v>37</v>
      </c>
      <c r="D884" s="2">
        <v>39355</v>
      </c>
      <c r="E884" s="2">
        <v>3.31</v>
      </c>
      <c r="F884" s="2">
        <v>6.74</v>
      </c>
      <c r="G884" s="2">
        <v>6.27</v>
      </c>
      <c r="H884" s="2">
        <v>7.1</v>
      </c>
      <c r="I884" s="2">
        <v>4.3099999999999996</v>
      </c>
      <c r="J884" s="2">
        <v>5.66</v>
      </c>
      <c r="K884" s="2">
        <v>85.3</v>
      </c>
      <c r="L884" s="2">
        <v>43.88</v>
      </c>
      <c r="M884" s="2">
        <v>80.39</v>
      </c>
      <c r="N884" s="2">
        <v>42.58</v>
      </c>
      <c r="O884" s="2">
        <v>35.28</v>
      </c>
      <c r="P884" s="2">
        <v>88.79</v>
      </c>
      <c r="Q884" s="2">
        <v>47.03</v>
      </c>
      <c r="R884" s="2">
        <v>38.96</v>
      </c>
      <c r="S884" s="4">
        <f>VLOOKUP([1]Initial_Data8!C937,[1]Ratings_Numbers!$A$1:$B$21,2,FALSE)</f>
        <v>11</v>
      </c>
      <c r="T884" s="4">
        <v>11</v>
      </c>
      <c r="U884" s="4">
        <f t="shared" si="14"/>
        <v>0</v>
      </c>
      <c r="V884" s="7">
        <v>8288.0046999999995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105</v>
      </c>
      <c r="C885" s="5" t="s">
        <v>37</v>
      </c>
      <c r="D885" s="2">
        <v>39447</v>
      </c>
      <c r="E885" s="2">
        <v>3.95</v>
      </c>
      <c r="F885" s="2">
        <v>6.32</v>
      </c>
      <c r="G885" s="2">
        <v>6.07</v>
      </c>
      <c r="H885" s="2">
        <v>3.16</v>
      </c>
      <c r="I885" s="2">
        <v>1.81</v>
      </c>
      <c r="J885" s="2">
        <v>1.67</v>
      </c>
      <c r="K885" s="2">
        <v>82.5</v>
      </c>
      <c r="L885" s="2">
        <v>45.1</v>
      </c>
      <c r="M885" s="2">
        <v>79.12</v>
      </c>
      <c r="N885" s="2">
        <v>42.92</v>
      </c>
      <c r="O885" s="2">
        <v>35.69</v>
      </c>
      <c r="P885" s="2">
        <v>84.33</v>
      </c>
      <c r="Q885" s="2">
        <v>45.75</v>
      </c>
      <c r="R885" s="2">
        <v>38.03</v>
      </c>
      <c r="S885" s="4">
        <f>VLOOKUP([1]Initial_Data8!C938,[1]Ratings_Numbers!$A$1:$B$21,2,FALSE)</f>
        <v>11</v>
      </c>
      <c r="T885" s="4">
        <v>11</v>
      </c>
      <c r="U885" s="4">
        <f t="shared" si="14"/>
        <v>0</v>
      </c>
      <c r="V885" s="7">
        <v>9017.7728000000006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106</v>
      </c>
      <c r="C886" s="5" t="s">
        <v>37</v>
      </c>
      <c r="D886" s="2">
        <v>39538</v>
      </c>
      <c r="E886" s="2">
        <v>3.8</v>
      </c>
      <c r="F886" s="2">
        <v>6.2</v>
      </c>
      <c r="G886" s="2">
        <v>5.74</v>
      </c>
      <c r="H886" s="2">
        <v>3.36</v>
      </c>
      <c r="I886" s="2">
        <v>0.01</v>
      </c>
      <c r="J886" s="2">
        <v>1.76</v>
      </c>
      <c r="K886" s="2">
        <v>77.900000000000006</v>
      </c>
      <c r="L886" s="2">
        <v>44.41</v>
      </c>
      <c r="M886" s="2">
        <v>83.21</v>
      </c>
      <c r="N886" s="2">
        <v>44.71</v>
      </c>
      <c r="O886" s="2">
        <v>36.96</v>
      </c>
      <c r="P886" s="2">
        <v>86.13</v>
      </c>
      <c r="Q886" s="2">
        <v>46.27</v>
      </c>
      <c r="R886" s="2">
        <v>38.25</v>
      </c>
      <c r="S886" s="4">
        <f>VLOOKUP([1]Initial_Data8!C939,[1]Ratings_Numbers!$A$1:$B$21,2,FALSE)</f>
        <v>11</v>
      </c>
      <c r="T886" s="4">
        <v>11</v>
      </c>
      <c r="U886" s="4">
        <f t="shared" si="14"/>
        <v>0</v>
      </c>
      <c r="V886" s="7">
        <v>6998.6277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107</v>
      </c>
      <c r="C887" s="5" t="s">
        <v>37</v>
      </c>
      <c r="D887" s="2">
        <v>39629</v>
      </c>
      <c r="E887" s="2">
        <v>4.2</v>
      </c>
      <c r="F887" s="2">
        <v>6.87</v>
      </c>
      <c r="G887" s="2">
        <v>6.45</v>
      </c>
      <c r="H887" s="2">
        <v>3.65</v>
      </c>
      <c r="I887" s="2">
        <v>-8.26</v>
      </c>
      <c r="J887" s="2">
        <v>2.08</v>
      </c>
      <c r="K887" s="2">
        <v>81.099999999999994</v>
      </c>
      <c r="L887" s="2">
        <v>42.81</v>
      </c>
      <c r="M887" s="2">
        <v>84.3</v>
      </c>
      <c r="N887" s="2">
        <v>44.27</v>
      </c>
      <c r="O887" s="2">
        <v>36.090000000000003</v>
      </c>
      <c r="P887" s="2">
        <v>90.42</v>
      </c>
      <c r="Q887" s="2">
        <v>47.48</v>
      </c>
      <c r="R887" s="2">
        <v>38.71</v>
      </c>
      <c r="S887" s="4">
        <f>VLOOKUP([1]Initial_Data8!C940,[1]Ratings_Numbers!$A$1:$B$21,2,FALSE)</f>
        <v>11</v>
      </c>
      <c r="T887" s="4">
        <v>11</v>
      </c>
      <c r="U887" s="4">
        <f t="shared" si="14"/>
        <v>0</v>
      </c>
      <c r="V887" s="7">
        <v>4780.7439999999997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108</v>
      </c>
      <c r="C888" s="5" t="s">
        <v>37</v>
      </c>
      <c r="D888" s="2">
        <v>39721</v>
      </c>
      <c r="E888" s="2">
        <v>4.04</v>
      </c>
      <c r="F888" s="2">
        <v>6.65</v>
      </c>
      <c r="G888" s="2">
        <v>6.32</v>
      </c>
      <c r="H888" s="2">
        <v>7.41</v>
      </c>
      <c r="I888" s="2">
        <v>4.32</v>
      </c>
      <c r="J888" s="2">
        <v>5.73</v>
      </c>
      <c r="K888" s="2">
        <v>80.599999999999994</v>
      </c>
      <c r="L888" s="2">
        <v>44.51</v>
      </c>
      <c r="M888" s="2">
        <v>79.739999999999995</v>
      </c>
      <c r="N888" s="2">
        <v>42.9</v>
      </c>
      <c r="O888" s="2">
        <v>35.5</v>
      </c>
      <c r="P888" s="2">
        <v>85.88</v>
      </c>
      <c r="Q888" s="2">
        <v>46.2</v>
      </c>
      <c r="R888" s="2">
        <v>38.229999999999997</v>
      </c>
      <c r="S888" s="4">
        <f>VLOOKUP([1]Initial_Data8!C941,[1]Ratings_Numbers!$A$1:$B$21,2,FALSE)</f>
        <v>11</v>
      </c>
      <c r="T888" s="4">
        <v>11</v>
      </c>
      <c r="U888" s="4">
        <f t="shared" si="14"/>
        <v>0</v>
      </c>
      <c r="V888" s="7">
        <v>4415.6737000000003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80</v>
      </c>
      <c r="C889" s="5" t="s">
        <v>37</v>
      </c>
      <c r="D889" s="2">
        <v>39813</v>
      </c>
      <c r="E889" s="2">
        <v>4.8899999999999997</v>
      </c>
      <c r="F889" s="2">
        <v>8.43</v>
      </c>
      <c r="G889" s="2">
        <v>7.94</v>
      </c>
      <c r="H889" s="2">
        <v>2.25</v>
      </c>
      <c r="I889" s="2">
        <v>-6.98</v>
      </c>
      <c r="J889" s="2">
        <v>0.72</v>
      </c>
      <c r="K889" s="2">
        <v>87.7</v>
      </c>
      <c r="L889" s="2">
        <v>41.32</v>
      </c>
      <c r="M889" s="2">
        <v>96.13</v>
      </c>
      <c r="N889" s="2">
        <v>47.34</v>
      </c>
      <c r="O889" s="2">
        <v>39.72</v>
      </c>
      <c r="P889" s="2">
        <v>103.06</v>
      </c>
      <c r="Q889" s="2">
        <v>50.75</v>
      </c>
      <c r="R889" s="2">
        <v>42.59</v>
      </c>
      <c r="S889" s="4">
        <f>VLOOKUP([1]Initial_Data8!C942,[1]Ratings_Numbers!$A$1:$B$21,2,FALSE)</f>
        <v>11</v>
      </c>
      <c r="T889" s="4">
        <v>12</v>
      </c>
      <c r="U889" s="4">
        <f t="shared" si="14"/>
        <v>0</v>
      </c>
      <c r="V889" s="7">
        <v>2926.3076999999998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81</v>
      </c>
      <c r="C890" s="5" t="s">
        <v>39</v>
      </c>
      <c r="D890" s="2">
        <v>39903</v>
      </c>
      <c r="E890" s="2">
        <v>5.1100000000000003</v>
      </c>
      <c r="F890" s="2">
        <v>9.43</v>
      </c>
      <c r="G890" s="2">
        <v>8.82</v>
      </c>
      <c r="H890" s="2">
        <v>2.3199999999999998</v>
      </c>
      <c r="I890" s="2">
        <v>-0.44</v>
      </c>
      <c r="J890" s="2">
        <v>0.56000000000000005</v>
      </c>
      <c r="K890" s="2">
        <v>79.5</v>
      </c>
      <c r="L890" s="2">
        <v>41.69</v>
      </c>
      <c r="M890" s="2">
        <v>96.21</v>
      </c>
      <c r="N890" s="2">
        <v>47.34</v>
      </c>
      <c r="O890" s="2">
        <v>40.11</v>
      </c>
      <c r="P890" s="2">
        <v>103.22</v>
      </c>
      <c r="Q890" s="2">
        <v>50.79</v>
      </c>
      <c r="R890" s="2">
        <v>43.03</v>
      </c>
      <c r="S890" s="4">
        <f>VLOOKUP([1]Initial_Data8!C943,[1]Ratings_Numbers!$A$1:$B$21,2,FALSE)</f>
        <v>12</v>
      </c>
      <c r="T890" s="4">
        <v>12</v>
      </c>
      <c r="U890" s="4">
        <f t="shared" si="14"/>
        <v>1</v>
      </c>
      <c r="V890" s="7">
        <v>1712.1614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82</v>
      </c>
      <c r="C891" s="5" t="s">
        <v>39</v>
      </c>
      <c r="D891" s="2">
        <v>39994</v>
      </c>
      <c r="E891" s="2">
        <v>5.51</v>
      </c>
      <c r="F891" s="2">
        <v>10.83</v>
      </c>
      <c r="G891" s="2">
        <v>10.34</v>
      </c>
      <c r="H891" s="2">
        <v>2.82</v>
      </c>
      <c r="I891" s="2">
        <v>1.3</v>
      </c>
      <c r="J891" s="2">
        <v>0.81</v>
      </c>
      <c r="K891" s="2">
        <v>68.3</v>
      </c>
      <c r="L891" s="2">
        <v>43.15</v>
      </c>
      <c r="M891" s="2">
        <v>85.76</v>
      </c>
      <c r="N891" s="2">
        <v>43.75</v>
      </c>
      <c r="O891" s="2">
        <v>37.01</v>
      </c>
      <c r="P891" s="2">
        <v>96.03</v>
      </c>
      <c r="Q891" s="2">
        <v>48.99</v>
      </c>
      <c r="R891" s="2">
        <v>41.43</v>
      </c>
      <c r="S891" s="4">
        <f>VLOOKUP([1]Initial_Data8!C944,[1]Ratings_Numbers!$A$1:$B$21,2,FALSE)</f>
        <v>12</v>
      </c>
      <c r="T891" s="4">
        <v>13</v>
      </c>
      <c r="U891" s="4">
        <f t="shared" si="14"/>
        <v>0</v>
      </c>
      <c r="V891" s="7">
        <v>2894.8002000000001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83</v>
      </c>
      <c r="C892" s="5" t="s">
        <v>41</v>
      </c>
      <c r="D892" s="2">
        <v>40086</v>
      </c>
      <c r="E892" s="2">
        <v>6.84</v>
      </c>
      <c r="F892" s="2">
        <v>15.53</v>
      </c>
      <c r="G892" s="2">
        <v>14.92</v>
      </c>
      <c r="H892" s="2">
        <v>6.1</v>
      </c>
      <c r="I892" s="2">
        <v>-5.12</v>
      </c>
      <c r="J892" s="2">
        <v>4.1500000000000004</v>
      </c>
      <c r="K892" s="2">
        <v>73.900000000000006</v>
      </c>
      <c r="L892" s="2">
        <v>43.31</v>
      </c>
      <c r="M892" s="2">
        <v>89.05</v>
      </c>
      <c r="N892" s="2">
        <v>44.97</v>
      </c>
      <c r="O892" s="2">
        <v>38.57</v>
      </c>
      <c r="P892" s="2">
        <v>98.02</v>
      </c>
      <c r="Q892" s="2">
        <v>49.5</v>
      </c>
      <c r="R892" s="2">
        <v>42.45</v>
      </c>
      <c r="S892" s="4">
        <f>VLOOKUP([1]Initial_Data8!C945,[1]Ratings_Numbers!$A$1:$B$21,2,FALSE)</f>
        <v>13</v>
      </c>
      <c r="T892" s="4">
        <v>13</v>
      </c>
      <c r="U892" s="4">
        <f t="shared" si="14"/>
        <v>1</v>
      </c>
      <c r="V892" s="7">
        <v>5150.8395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84</v>
      </c>
      <c r="C893" s="5" t="s">
        <v>41</v>
      </c>
      <c r="D893" s="2">
        <v>40178</v>
      </c>
      <c r="E893" s="2">
        <v>7.7</v>
      </c>
      <c r="F893" s="2">
        <v>17.239999999999998</v>
      </c>
      <c r="G893" s="2">
        <v>16.649999999999999</v>
      </c>
      <c r="H893" s="2">
        <v>2.92</v>
      </c>
      <c r="I893" s="2">
        <v>-13.99</v>
      </c>
      <c r="J893" s="2">
        <v>1.05</v>
      </c>
      <c r="K893" s="2">
        <v>78.3</v>
      </c>
      <c r="L893" s="2">
        <v>41.13</v>
      </c>
      <c r="M893" s="2">
        <v>102.18</v>
      </c>
      <c r="N893" s="2">
        <v>48.14</v>
      </c>
      <c r="O893" s="2">
        <v>42.03</v>
      </c>
      <c r="P893" s="2">
        <v>112.27</v>
      </c>
      <c r="Q893" s="2">
        <v>52.89</v>
      </c>
      <c r="R893" s="2">
        <v>46.18</v>
      </c>
      <c r="S893" s="4">
        <f>VLOOKUP([1]Initial_Data8!C946,[1]Ratings_Numbers!$A$1:$B$21,2,FALSE)</f>
        <v>13</v>
      </c>
      <c r="T893" s="4">
        <v>13</v>
      </c>
      <c r="U893" s="4">
        <f t="shared" si="14"/>
        <v>0</v>
      </c>
      <c r="V893" s="7">
        <v>5408.6450000000004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85</v>
      </c>
      <c r="C894" s="5" t="s">
        <v>41</v>
      </c>
      <c r="D894" s="2">
        <v>40268</v>
      </c>
      <c r="E894" s="2">
        <v>6.97</v>
      </c>
      <c r="F894" s="2">
        <v>15.12</v>
      </c>
      <c r="G894" s="2">
        <v>14.6</v>
      </c>
      <c r="H894" s="2">
        <v>2.97</v>
      </c>
      <c r="I894" s="2">
        <v>0.99</v>
      </c>
      <c r="J894" s="2">
        <v>1.0900000000000001</v>
      </c>
      <c r="K894" s="2">
        <v>83.9</v>
      </c>
      <c r="L894" s="2">
        <v>41.39</v>
      </c>
      <c r="M894" s="2">
        <v>91.73</v>
      </c>
      <c r="N894" s="2">
        <v>43.98</v>
      </c>
      <c r="O894" s="2">
        <v>37.96</v>
      </c>
      <c r="P894" s="2">
        <v>108.55</v>
      </c>
      <c r="Q894" s="2">
        <v>52.05</v>
      </c>
      <c r="R894" s="2">
        <v>44.93</v>
      </c>
      <c r="S894" s="4">
        <f>VLOOKUP([1]Initial_Data8!C947,[1]Ratings_Numbers!$A$1:$B$21,2,FALSE)</f>
        <v>13</v>
      </c>
      <c r="T894" s="4">
        <v>13</v>
      </c>
      <c r="U894" s="4">
        <f t="shared" si="14"/>
        <v>0</v>
      </c>
      <c r="V894" s="7">
        <v>7090.1531000000004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109</v>
      </c>
      <c r="C895" s="5" t="s">
        <v>41</v>
      </c>
      <c r="D895" s="2">
        <v>40359</v>
      </c>
      <c r="E895" s="2">
        <v>6.32</v>
      </c>
      <c r="F895" s="2">
        <v>12.98</v>
      </c>
      <c r="G895" s="2">
        <v>12.47</v>
      </c>
      <c r="H895" s="2">
        <v>3.35</v>
      </c>
      <c r="I895" s="2">
        <v>-4.16</v>
      </c>
      <c r="J895" s="2">
        <v>1.58</v>
      </c>
      <c r="K895" s="2">
        <v>90.7</v>
      </c>
      <c r="L895" s="2">
        <v>39.6</v>
      </c>
      <c r="M895" s="2">
        <v>98.09</v>
      </c>
      <c r="N895" s="2">
        <v>46.29</v>
      </c>
      <c r="O895" s="2">
        <v>38.840000000000003</v>
      </c>
      <c r="P895" s="2">
        <v>111.9</v>
      </c>
      <c r="Q895" s="2">
        <v>52.81</v>
      </c>
      <c r="R895" s="2">
        <v>44.31</v>
      </c>
      <c r="S895" s="4">
        <f>VLOOKUP([1]Initial_Data8!C948,[1]Ratings_Numbers!$A$1:$B$21,2,FALSE)</f>
        <v>13</v>
      </c>
      <c r="T895" s="4">
        <v>13</v>
      </c>
      <c r="U895" s="4">
        <f t="shared" si="14"/>
        <v>0</v>
      </c>
      <c r="V895" s="7">
        <v>4898.2700999999997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110</v>
      </c>
      <c r="C896" s="5" t="s">
        <v>41</v>
      </c>
      <c r="D896" s="2">
        <v>40451</v>
      </c>
      <c r="E896" s="2">
        <v>5.5</v>
      </c>
      <c r="F896" s="2">
        <v>10.59</v>
      </c>
      <c r="G896" s="2">
        <v>10.01</v>
      </c>
      <c r="H896" s="2">
        <v>6.82</v>
      </c>
      <c r="I896" s="2">
        <v>5.94</v>
      </c>
      <c r="J896" s="2">
        <v>5</v>
      </c>
      <c r="K896" s="2">
        <v>89.1</v>
      </c>
      <c r="L896" s="2">
        <v>42.2</v>
      </c>
      <c r="M896" s="2">
        <v>88.91</v>
      </c>
      <c r="N896" s="2">
        <v>43.8</v>
      </c>
      <c r="O896" s="2">
        <v>37.520000000000003</v>
      </c>
      <c r="P896" s="2">
        <v>102.98</v>
      </c>
      <c r="Q896" s="2">
        <v>50.73</v>
      </c>
      <c r="R896" s="2">
        <v>43.45</v>
      </c>
      <c r="S896" s="4">
        <f>VLOOKUP([1]Initial_Data8!C949,[1]Ratings_Numbers!$A$1:$B$21,2,FALSE)</f>
        <v>13</v>
      </c>
      <c r="T896" s="4">
        <v>13</v>
      </c>
      <c r="U896" s="4">
        <f t="shared" si="14"/>
        <v>0</v>
      </c>
      <c r="V896" s="7">
        <v>6785.6471000000001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111</v>
      </c>
      <c r="C897" s="5" t="s">
        <v>41</v>
      </c>
      <c r="D897" s="2">
        <v>40543</v>
      </c>
      <c r="E897" s="2">
        <v>6.04</v>
      </c>
      <c r="F897" s="2">
        <v>11.4</v>
      </c>
      <c r="G897" s="2">
        <v>10.88</v>
      </c>
      <c r="H897" s="2">
        <v>2.86</v>
      </c>
      <c r="I897" s="2">
        <v>-9.76</v>
      </c>
      <c r="J897" s="2">
        <v>1.22</v>
      </c>
      <c r="K897" s="2">
        <v>99.9</v>
      </c>
      <c r="L897" s="2">
        <v>40.200000000000003</v>
      </c>
      <c r="M897" s="2">
        <v>100.64</v>
      </c>
      <c r="N897" s="2">
        <v>46.63</v>
      </c>
      <c r="O897" s="2">
        <v>40.46</v>
      </c>
      <c r="P897" s="2">
        <v>115.81</v>
      </c>
      <c r="Q897" s="2">
        <v>53.66</v>
      </c>
      <c r="R897" s="2">
        <v>46.56</v>
      </c>
      <c r="S897" s="4">
        <f>VLOOKUP([1]Initial_Data8!C950,[1]Ratings_Numbers!$A$1:$B$21,2,FALSE)</f>
        <v>13</v>
      </c>
      <c r="T897" s="4">
        <v>12</v>
      </c>
      <c r="U897" s="4">
        <f t="shared" si="14"/>
        <v>0</v>
      </c>
      <c r="V897" s="7">
        <v>10147.443300000001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112</v>
      </c>
      <c r="C898" s="5" t="s">
        <v>39</v>
      </c>
      <c r="D898" s="2">
        <v>40633</v>
      </c>
      <c r="E898" s="2">
        <v>5.47</v>
      </c>
      <c r="F898" s="2">
        <v>10.199999999999999</v>
      </c>
      <c r="G898" s="2">
        <v>9.66</v>
      </c>
      <c r="H898" s="2">
        <v>3.21</v>
      </c>
      <c r="I898" s="2">
        <v>2.5499999999999998</v>
      </c>
      <c r="J898" s="2">
        <v>1.49</v>
      </c>
      <c r="K898" s="2">
        <v>100.6</v>
      </c>
      <c r="L898" s="2">
        <v>41.86</v>
      </c>
      <c r="M898" s="2">
        <v>97.57</v>
      </c>
      <c r="N898" s="2">
        <v>47.35</v>
      </c>
      <c r="O898" s="2">
        <v>40.840000000000003</v>
      </c>
      <c r="P898" s="2">
        <v>106.06</v>
      </c>
      <c r="Q898" s="2">
        <v>51.47</v>
      </c>
      <c r="R898" s="2">
        <v>44.39</v>
      </c>
      <c r="S898" s="4">
        <f>VLOOKUP([1]Initial_Data8!C951,[1]Ratings_Numbers!$A$1:$B$21,2,FALSE)</f>
        <v>12</v>
      </c>
      <c r="T898" s="4">
        <v>12</v>
      </c>
      <c r="U898" s="4">
        <f t="shared" si="14"/>
        <v>-1</v>
      </c>
      <c r="V898" s="7">
        <v>8953.1722000000009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86</v>
      </c>
      <c r="C899" s="5" t="s">
        <v>39</v>
      </c>
      <c r="D899" s="2">
        <v>40724</v>
      </c>
      <c r="E899" s="2">
        <v>5.17</v>
      </c>
      <c r="F899" s="2">
        <v>9.7200000000000006</v>
      </c>
      <c r="G899" s="2">
        <v>9.1</v>
      </c>
      <c r="H899" s="2">
        <v>3.66</v>
      </c>
      <c r="I899" s="2">
        <v>1.67</v>
      </c>
      <c r="J899" s="2">
        <v>1.81</v>
      </c>
      <c r="K899" s="2">
        <v>93</v>
      </c>
      <c r="L899" s="2">
        <v>41.85</v>
      </c>
      <c r="M899" s="2">
        <v>94.65</v>
      </c>
      <c r="N899" s="2">
        <v>46.61</v>
      </c>
      <c r="O899" s="2">
        <v>39.61</v>
      </c>
      <c r="P899" s="2">
        <v>103.07</v>
      </c>
      <c r="Q899" s="2">
        <v>50.76</v>
      </c>
      <c r="R899" s="2">
        <v>43.14</v>
      </c>
      <c r="S899" s="4">
        <f>VLOOKUP([1]Initial_Data8!C952,[1]Ratings_Numbers!$A$1:$B$21,2,FALSE)</f>
        <v>12</v>
      </c>
      <c r="T899" s="4">
        <v>12</v>
      </c>
      <c r="U899" s="4">
        <f t="shared" si="14"/>
        <v>0</v>
      </c>
      <c r="V899" s="7">
        <v>8170.0436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87</v>
      </c>
      <c r="C900" s="5" t="s">
        <v>39</v>
      </c>
      <c r="D900" s="2">
        <v>40816</v>
      </c>
      <c r="E900" s="2">
        <v>5.0999999999999996</v>
      </c>
      <c r="F900" s="2">
        <v>9.27</v>
      </c>
      <c r="G900" s="2">
        <v>8.7899999999999991</v>
      </c>
      <c r="H900" s="2">
        <v>6.98</v>
      </c>
      <c r="I900" s="2">
        <v>-0.95</v>
      </c>
      <c r="J900" s="2">
        <v>5.17</v>
      </c>
      <c r="K900" s="2">
        <v>98.2</v>
      </c>
      <c r="L900" s="2">
        <v>41.83</v>
      </c>
      <c r="M900" s="2">
        <v>96.42</v>
      </c>
      <c r="N900" s="2">
        <v>47.27</v>
      </c>
      <c r="O900" s="2">
        <v>40.340000000000003</v>
      </c>
      <c r="P900" s="2">
        <v>104</v>
      </c>
      <c r="Q900" s="2">
        <v>50.98</v>
      </c>
      <c r="R900" s="2">
        <v>43.51</v>
      </c>
      <c r="S900" s="4">
        <f>VLOOKUP([1]Initial_Data8!C953,[1]Ratings_Numbers!$A$1:$B$21,2,FALSE)</f>
        <v>12</v>
      </c>
      <c r="T900" s="4">
        <v>12</v>
      </c>
      <c r="U900" s="4">
        <f t="shared" si="14"/>
        <v>0</v>
      </c>
      <c r="V900" s="7">
        <v>4700.6814000000004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88</v>
      </c>
      <c r="C901" s="5" t="s">
        <v>39</v>
      </c>
      <c r="D901" s="2">
        <v>40908</v>
      </c>
      <c r="E901" s="2">
        <v>5.04</v>
      </c>
      <c r="F901" s="2">
        <v>9.1199999999999992</v>
      </c>
      <c r="G901" s="2">
        <v>8.84</v>
      </c>
      <c r="H901" s="2">
        <v>3.16</v>
      </c>
      <c r="I901" s="2">
        <v>1.57</v>
      </c>
      <c r="J901" s="2">
        <v>1.17</v>
      </c>
      <c r="K901" s="2">
        <v>90.6</v>
      </c>
      <c r="L901" s="2">
        <v>42.45</v>
      </c>
      <c r="M901" s="2">
        <v>93.45</v>
      </c>
      <c r="N901" s="2">
        <v>46.48</v>
      </c>
      <c r="O901" s="2">
        <v>39.67</v>
      </c>
      <c r="P901" s="2">
        <v>101.05</v>
      </c>
      <c r="Q901" s="2">
        <v>50.26</v>
      </c>
      <c r="R901" s="2">
        <v>42.9</v>
      </c>
      <c r="S901" s="4">
        <f>VLOOKUP([1]Initial_Data8!C954,[1]Ratings_Numbers!$A$1:$B$21,2,FALSE)</f>
        <v>12</v>
      </c>
      <c r="T901" s="4">
        <v>11</v>
      </c>
      <c r="U901" s="4">
        <f t="shared" si="14"/>
        <v>0</v>
      </c>
      <c r="V901" s="7">
        <v>5376.5137999999997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89</v>
      </c>
      <c r="C902" s="5" t="s">
        <v>37</v>
      </c>
      <c r="D902" s="2">
        <v>40999</v>
      </c>
      <c r="E902" s="2">
        <v>5.08</v>
      </c>
      <c r="F902" s="2">
        <v>9.31</v>
      </c>
      <c r="G902" s="2">
        <v>9</v>
      </c>
      <c r="H902" s="2">
        <v>3.4</v>
      </c>
      <c r="I902" s="2">
        <v>1.48</v>
      </c>
      <c r="J902" s="2">
        <v>1.46</v>
      </c>
      <c r="K902" s="2">
        <v>92.7</v>
      </c>
      <c r="L902" s="2">
        <v>42.9</v>
      </c>
      <c r="M902" s="2">
        <v>91.93</v>
      </c>
      <c r="N902" s="2">
        <v>46.11</v>
      </c>
      <c r="O902" s="2">
        <v>39.44</v>
      </c>
      <c r="P902" s="2">
        <v>99.37</v>
      </c>
      <c r="Q902" s="2">
        <v>49.84</v>
      </c>
      <c r="R902" s="2">
        <v>42.63</v>
      </c>
      <c r="S902" s="4">
        <f>VLOOKUP([1]Initial_Data8!C955,[1]Ratings_Numbers!$A$1:$B$21,2,FALSE)</f>
        <v>11</v>
      </c>
      <c r="T902" s="4">
        <v>11</v>
      </c>
      <c r="U902" s="4">
        <f t="shared" si="14"/>
        <v>-1</v>
      </c>
      <c r="V902" s="7">
        <v>6411.0293000000001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90</v>
      </c>
      <c r="C903" s="5" t="s">
        <v>37</v>
      </c>
      <c r="D903" s="2">
        <v>41090</v>
      </c>
      <c r="E903" s="2">
        <v>5.13</v>
      </c>
      <c r="F903" s="2">
        <v>9.7200000000000006</v>
      </c>
      <c r="G903" s="2">
        <v>9.4700000000000006</v>
      </c>
      <c r="H903" s="2">
        <v>3.11</v>
      </c>
      <c r="I903" s="2">
        <v>1.48</v>
      </c>
      <c r="J903" s="2">
        <v>1.0900000000000001</v>
      </c>
      <c r="K903" s="2">
        <v>89.1</v>
      </c>
      <c r="L903" s="2">
        <v>42</v>
      </c>
      <c r="M903" s="2">
        <v>85.46</v>
      </c>
      <c r="N903" s="2">
        <v>42.85</v>
      </c>
      <c r="O903" s="2">
        <v>35.89</v>
      </c>
      <c r="P903" s="2">
        <v>99.44</v>
      </c>
      <c r="Q903" s="2">
        <v>49.86</v>
      </c>
      <c r="R903" s="2">
        <v>41.76</v>
      </c>
      <c r="S903" s="4">
        <f>VLOOKUP([1]Initial_Data8!C956,[1]Ratings_Numbers!$A$1:$B$21,2,FALSE)</f>
        <v>11</v>
      </c>
      <c r="T903" s="4">
        <v>11</v>
      </c>
      <c r="U903" s="4">
        <f t="shared" si="14"/>
        <v>0</v>
      </c>
      <c r="V903" s="7">
        <v>5671.8855999999996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91</v>
      </c>
      <c r="C904" s="5" t="s">
        <v>37</v>
      </c>
      <c r="D904" s="2">
        <v>41182</v>
      </c>
      <c r="E904" s="2">
        <v>4.9800000000000004</v>
      </c>
      <c r="F904" s="2">
        <v>9.84</v>
      </c>
      <c r="G904" s="2">
        <v>9.5299999999999994</v>
      </c>
      <c r="H904" s="2">
        <v>7.46</v>
      </c>
      <c r="I904" s="2">
        <v>6.21</v>
      </c>
      <c r="J904" s="2">
        <v>5.32</v>
      </c>
      <c r="K904" s="2">
        <v>85</v>
      </c>
      <c r="L904" s="2">
        <v>44.25</v>
      </c>
      <c r="M904" s="2">
        <v>76.11</v>
      </c>
      <c r="N904" s="2">
        <v>40.19</v>
      </c>
      <c r="O904" s="2">
        <v>33.68</v>
      </c>
      <c r="P904" s="2">
        <v>89.38</v>
      </c>
      <c r="Q904" s="2">
        <v>47.2</v>
      </c>
      <c r="R904" s="2">
        <v>39.549999999999997</v>
      </c>
      <c r="S904" s="4">
        <f>VLOOKUP([1]Initial_Data8!C957,[1]Ratings_Numbers!$A$1:$B$21,2,FALSE)</f>
        <v>11</v>
      </c>
      <c r="T904" s="4">
        <v>11</v>
      </c>
      <c r="U904" s="4">
        <f t="shared" si="14"/>
        <v>0</v>
      </c>
      <c r="V904" s="7">
        <v>6588.0743000000002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113</v>
      </c>
      <c r="C905" s="5" t="s">
        <v>37</v>
      </c>
      <c r="D905" s="2">
        <v>41274</v>
      </c>
      <c r="E905" s="2">
        <v>7.32</v>
      </c>
      <c r="F905" s="2">
        <v>21.06</v>
      </c>
      <c r="G905" s="2">
        <v>20.58</v>
      </c>
      <c r="H905" s="2">
        <v>-1.04</v>
      </c>
      <c r="I905" s="2">
        <v>-10.73</v>
      </c>
      <c r="J905" s="2">
        <v>-3.16</v>
      </c>
      <c r="K905" s="2">
        <v>89</v>
      </c>
      <c r="L905" s="2">
        <v>41.9</v>
      </c>
      <c r="M905" s="2">
        <v>83.89</v>
      </c>
      <c r="N905" s="2">
        <v>41.49</v>
      </c>
      <c r="O905" s="2">
        <v>35.15</v>
      </c>
      <c r="P905" s="2">
        <v>102.18</v>
      </c>
      <c r="Q905" s="2">
        <v>50.54</v>
      </c>
      <c r="R905" s="2">
        <v>42.82</v>
      </c>
      <c r="S905" s="4">
        <f>VLOOKUP([1]Initial_Data8!C958,[1]Ratings_Numbers!$A$1:$B$21,2,FALSE)</f>
        <v>11</v>
      </c>
      <c r="T905" s="4">
        <v>11</v>
      </c>
      <c r="U905" s="4">
        <f t="shared" si="14"/>
        <v>0</v>
      </c>
      <c r="V905" s="7">
        <v>7438.2285000000002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114</v>
      </c>
      <c r="C906" s="5" t="s">
        <v>37</v>
      </c>
      <c r="D906" s="2">
        <v>41364</v>
      </c>
      <c r="E906" s="2">
        <v>7.03</v>
      </c>
      <c r="F906" s="2">
        <v>19.54</v>
      </c>
      <c r="G906" s="2">
        <v>19.04</v>
      </c>
      <c r="H906" s="2">
        <v>3.94</v>
      </c>
      <c r="I906" s="2">
        <v>1.96</v>
      </c>
      <c r="J906" s="2">
        <v>1.84</v>
      </c>
      <c r="K906" s="2">
        <v>90.2</v>
      </c>
      <c r="L906" s="2">
        <v>41.97</v>
      </c>
      <c r="M906" s="2">
        <v>71.67</v>
      </c>
      <c r="N906" s="2">
        <v>35.56</v>
      </c>
      <c r="O906" s="2">
        <v>30.08</v>
      </c>
      <c r="P906" s="2">
        <v>101.54</v>
      </c>
      <c r="Q906" s="2">
        <v>50.38</v>
      </c>
      <c r="R906" s="2">
        <v>42.62</v>
      </c>
      <c r="S906" s="4">
        <f>VLOOKUP([1]Initial_Data8!C959,[1]Ratings_Numbers!$A$1:$B$21,2,FALSE)</f>
        <v>11</v>
      </c>
      <c r="T906" s="4">
        <v>11</v>
      </c>
      <c r="U906" s="4">
        <f t="shared" si="14"/>
        <v>0</v>
      </c>
      <c r="V906" s="7">
        <v>7288.3702999999996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115</v>
      </c>
      <c r="C907" s="5" t="s">
        <v>37</v>
      </c>
      <c r="D907" s="2">
        <v>41455</v>
      </c>
      <c r="E907" s="2">
        <v>6.73</v>
      </c>
      <c r="F907" s="2">
        <v>18.350000000000001</v>
      </c>
      <c r="G907" s="2">
        <v>17.89</v>
      </c>
      <c r="H907" s="2">
        <v>3.45</v>
      </c>
      <c r="I907" s="2">
        <v>0.94</v>
      </c>
      <c r="J907" s="2">
        <v>1.3</v>
      </c>
      <c r="K907" s="2">
        <v>86.9</v>
      </c>
      <c r="L907" s="2">
        <v>41.93</v>
      </c>
      <c r="M907" s="2">
        <v>75.87</v>
      </c>
      <c r="N907" s="2">
        <v>38.19</v>
      </c>
      <c r="O907" s="2">
        <v>31.82</v>
      </c>
      <c r="P907" s="2">
        <v>98.66</v>
      </c>
      <c r="Q907" s="2">
        <v>49.66</v>
      </c>
      <c r="R907" s="2">
        <v>41.37</v>
      </c>
      <c r="S907" s="4">
        <f>VLOOKUP([1]Initial_Data8!C960,[1]Ratings_Numbers!$A$1:$B$21,2,FALSE)</f>
        <v>11</v>
      </c>
      <c r="T907" s="4">
        <v>11</v>
      </c>
      <c r="U907" s="4">
        <f t="shared" si="14"/>
        <v>0</v>
      </c>
      <c r="V907" s="7">
        <v>7321.8374000000003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116</v>
      </c>
      <c r="C908" s="5" t="s">
        <v>37</v>
      </c>
      <c r="D908" s="2">
        <v>41547</v>
      </c>
      <c r="E908" s="2">
        <v>6.46</v>
      </c>
      <c r="F908" s="2">
        <v>17.93</v>
      </c>
      <c r="G908" s="2">
        <v>17.46</v>
      </c>
      <c r="H908" s="2">
        <v>7.94</v>
      </c>
      <c r="I908" s="2">
        <v>6.21</v>
      </c>
      <c r="J908" s="2">
        <v>5.58</v>
      </c>
      <c r="K908" s="2">
        <v>79.7</v>
      </c>
      <c r="L908" s="2">
        <v>43.62</v>
      </c>
      <c r="M908" s="2">
        <v>68.260000000000005</v>
      </c>
      <c r="N908" s="2">
        <v>35.840000000000003</v>
      </c>
      <c r="O908" s="2">
        <v>29.78</v>
      </c>
      <c r="P908" s="2">
        <v>90.43</v>
      </c>
      <c r="Q908" s="2">
        <v>47.49</v>
      </c>
      <c r="R908" s="2">
        <v>39.450000000000003</v>
      </c>
      <c r="S908" s="4">
        <f>VLOOKUP([1]Initial_Data8!C961,[1]Ratings_Numbers!$A$1:$B$21,2,FALSE)</f>
        <v>11</v>
      </c>
      <c r="T908" s="4">
        <v>11</v>
      </c>
      <c r="U908" s="4">
        <f t="shared" si="14"/>
        <v>0</v>
      </c>
      <c r="V908" s="7">
        <v>8418.3323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92</v>
      </c>
      <c r="C909" s="5" t="s">
        <v>37</v>
      </c>
      <c r="D909" s="2">
        <v>41639</v>
      </c>
      <c r="E909" s="2">
        <v>5.07</v>
      </c>
      <c r="F909" s="2">
        <v>10.119999999999999</v>
      </c>
      <c r="G909" s="2">
        <v>9.86</v>
      </c>
      <c r="H909" s="2">
        <v>3.51</v>
      </c>
      <c r="I909" s="2">
        <v>0.47</v>
      </c>
      <c r="J909" s="2">
        <v>0.99</v>
      </c>
      <c r="K909" s="2">
        <v>75.7</v>
      </c>
      <c r="L909" s="2">
        <v>43.88</v>
      </c>
      <c r="M909" s="2">
        <v>73.92</v>
      </c>
      <c r="N909" s="2">
        <v>38.57</v>
      </c>
      <c r="O909" s="2">
        <v>32.44</v>
      </c>
      <c r="P909" s="2">
        <v>91.67</v>
      </c>
      <c r="Q909" s="2">
        <v>47.83</v>
      </c>
      <c r="R909" s="2">
        <v>40.229999999999997</v>
      </c>
      <c r="S909" s="4">
        <f>VLOOKUP([1]Initial_Data8!C962,[1]Ratings_Numbers!$A$1:$B$21,2,FALSE)</f>
        <v>11</v>
      </c>
      <c r="T909" s="4">
        <v>11</v>
      </c>
      <c r="U909" s="4">
        <f t="shared" si="14"/>
        <v>0</v>
      </c>
      <c r="V909" s="7">
        <v>10454.8596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93</v>
      </c>
      <c r="C910" s="5" t="s">
        <v>37</v>
      </c>
      <c r="D910" s="2">
        <v>41729</v>
      </c>
      <c r="E910" s="2">
        <v>5.23</v>
      </c>
      <c r="F910" s="2">
        <v>10.96</v>
      </c>
      <c r="G910" s="2">
        <v>10.66</v>
      </c>
      <c r="H910" s="2">
        <v>4.25</v>
      </c>
      <c r="I910" s="2">
        <v>1.65</v>
      </c>
      <c r="J910" s="2">
        <v>1.42</v>
      </c>
      <c r="K910" s="2">
        <v>68.599999999999994</v>
      </c>
      <c r="L910" s="2">
        <v>43.61</v>
      </c>
      <c r="M910" s="2">
        <v>85.01</v>
      </c>
      <c r="N910" s="2">
        <v>44.48</v>
      </c>
      <c r="O910" s="2">
        <v>37.07</v>
      </c>
      <c r="P910" s="2">
        <v>91.12</v>
      </c>
      <c r="Q910" s="2">
        <v>47.68</v>
      </c>
      <c r="R910" s="2">
        <v>39.74</v>
      </c>
      <c r="S910" s="4">
        <f>VLOOKUP([1]Initial_Data8!C963,[1]Ratings_Numbers!$A$1:$B$21,2,FALSE)</f>
        <v>11</v>
      </c>
      <c r="T910" s="4">
        <v>11</v>
      </c>
      <c r="U910" s="4">
        <f t="shared" si="14"/>
        <v>0</v>
      </c>
      <c r="V910" s="7">
        <v>12116.3014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94</v>
      </c>
      <c r="C911" s="5" t="s">
        <v>37</v>
      </c>
      <c r="D911" s="2">
        <v>41820</v>
      </c>
      <c r="E911" s="2">
        <v>4.6900000000000004</v>
      </c>
      <c r="F911" s="2">
        <v>9.35</v>
      </c>
      <c r="G911" s="2">
        <v>9.1199999999999992</v>
      </c>
      <c r="H911" s="2">
        <v>5.95</v>
      </c>
      <c r="I911" s="2">
        <v>3.43</v>
      </c>
      <c r="J911" s="2">
        <v>3</v>
      </c>
      <c r="K911" s="2">
        <v>65.3</v>
      </c>
      <c r="L911" s="2">
        <v>44.22</v>
      </c>
      <c r="M911" s="2">
        <v>80.22</v>
      </c>
      <c r="N911" s="2">
        <v>43.17</v>
      </c>
      <c r="O911" s="2">
        <v>35.47</v>
      </c>
      <c r="P911" s="2">
        <v>85.81</v>
      </c>
      <c r="Q911" s="2">
        <v>46.18</v>
      </c>
      <c r="R911" s="2">
        <v>37.950000000000003</v>
      </c>
      <c r="S911" s="4">
        <f>VLOOKUP([1]Initial_Data8!C964,[1]Ratings_Numbers!$A$1:$B$21,2,FALSE)</f>
        <v>11</v>
      </c>
      <c r="T911" s="4">
        <v>11</v>
      </c>
      <c r="U911" s="4">
        <f t="shared" si="14"/>
        <v>0</v>
      </c>
      <c r="V911" s="7">
        <v>12361.584199999999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95</v>
      </c>
      <c r="C912" s="5" t="s">
        <v>37</v>
      </c>
      <c r="D912" s="2">
        <v>41912</v>
      </c>
      <c r="E912" s="2">
        <v>4.08</v>
      </c>
      <c r="F912" s="2">
        <v>7.78</v>
      </c>
      <c r="G912" s="2">
        <v>7.58</v>
      </c>
      <c r="H912" s="2">
        <v>12.01</v>
      </c>
      <c r="I912" s="2">
        <v>8.41</v>
      </c>
      <c r="J912" s="2">
        <v>8.81</v>
      </c>
      <c r="K912" s="2">
        <v>60.1</v>
      </c>
      <c r="L912" s="2">
        <v>46.03</v>
      </c>
      <c r="M912" s="2">
        <v>68.88</v>
      </c>
      <c r="N912" s="2">
        <v>38.82</v>
      </c>
      <c r="O912" s="2">
        <v>31.7</v>
      </c>
      <c r="P912" s="2">
        <v>77.44</v>
      </c>
      <c r="Q912" s="2">
        <v>43.64</v>
      </c>
      <c r="R912" s="2">
        <v>35.64</v>
      </c>
      <c r="S912" s="4">
        <f>VLOOKUP([1]Initial_Data8!C965,[1]Ratings_Numbers!$A$1:$B$21,2,FALSE)</f>
        <v>11</v>
      </c>
      <c r="T912" s="4">
        <v>11</v>
      </c>
      <c r="U912" s="4">
        <f t="shared" si="14"/>
        <v>0</v>
      </c>
      <c r="V912" s="7">
        <v>14982.696400000001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96</v>
      </c>
      <c r="C913" s="5" t="s">
        <v>37</v>
      </c>
      <c r="D913" s="2">
        <v>42004</v>
      </c>
      <c r="E913" s="2">
        <v>4.82</v>
      </c>
      <c r="F913" s="2">
        <v>8.9700000000000006</v>
      </c>
      <c r="G913" s="2">
        <v>8.76</v>
      </c>
      <c r="H913" s="2">
        <v>4.8600000000000003</v>
      </c>
      <c r="I913" s="2">
        <v>-14.6</v>
      </c>
      <c r="J913" s="2">
        <v>1.85</v>
      </c>
      <c r="K913" s="2">
        <v>64.400000000000006</v>
      </c>
      <c r="L913" s="2">
        <v>40</v>
      </c>
      <c r="M913" s="2">
        <v>92.27</v>
      </c>
      <c r="N913" s="2">
        <v>45.7</v>
      </c>
      <c r="O913" s="2">
        <v>36.909999999999997</v>
      </c>
      <c r="P913" s="2">
        <v>101.93</v>
      </c>
      <c r="Q913" s="2">
        <v>50.48</v>
      </c>
      <c r="R913" s="2">
        <v>40.770000000000003</v>
      </c>
      <c r="S913" s="4">
        <f>VLOOKUP([1]Initial_Data8!C966,[1]Ratings_Numbers!$A$1:$B$21,2,FALSE)</f>
        <v>11</v>
      </c>
      <c r="T913" s="4">
        <v>11</v>
      </c>
      <c r="U913" s="4">
        <f t="shared" si="14"/>
        <v>0</v>
      </c>
      <c r="V913" s="7">
        <v>18076.679400000001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97</v>
      </c>
      <c r="C914" s="5" t="s">
        <v>37</v>
      </c>
      <c r="D914" s="2">
        <v>42094</v>
      </c>
      <c r="E914" s="2">
        <v>4.82</v>
      </c>
      <c r="F914" s="2">
        <v>9.01</v>
      </c>
      <c r="G914" s="2">
        <v>8.77</v>
      </c>
      <c r="H914" s="2">
        <v>4.3600000000000003</v>
      </c>
      <c r="I914" s="2">
        <v>0.02</v>
      </c>
      <c r="J914" s="2">
        <v>1.51</v>
      </c>
      <c r="K914" s="2">
        <v>70.2</v>
      </c>
      <c r="L914" s="2">
        <v>38.21</v>
      </c>
      <c r="M914" s="2">
        <v>93.68</v>
      </c>
      <c r="N914" s="2">
        <v>45.18</v>
      </c>
      <c r="O914" s="2">
        <v>35.79</v>
      </c>
      <c r="P914" s="2">
        <v>107.35</v>
      </c>
      <c r="Q914" s="2">
        <v>51.77</v>
      </c>
      <c r="R914" s="2">
        <v>41.01</v>
      </c>
      <c r="S914" s="4">
        <f>VLOOKUP([1]Initial_Data8!C967,[1]Ratings_Numbers!$A$1:$B$21,2,FALSE)</f>
        <v>11</v>
      </c>
      <c r="T914" s="4">
        <v>11</v>
      </c>
      <c r="U914" s="4">
        <f t="shared" si="14"/>
        <v>0</v>
      </c>
      <c r="V914" s="7">
        <v>17997.824499999999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98</v>
      </c>
      <c r="C915" s="5" t="s">
        <v>37</v>
      </c>
      <c r="D915" s="2">
        <v>42185</v>
      </c>
      <c r="E915" s="2">
        <v>4.7699999999999996</v>
      </c>
      <c r="F915" s="2">
        <v>8.64</v>
      </c>
      <c r="G915" s="2">
        <v>8.49</v>
      </c>
      <c r="H915" s="2">
        <v>6.1</v>
      </c>
      <c r="I915" s="2">
        <v>-4.95</v>
      </c>
      <c r="J915" s="2">
        <v>3.41</v>
      </c>
      <c r="K915" s="2">
        <v>76.599999999999994</v>
      </c>
      <c r="L915" s="2">
        <v>38.89</v>
      </c>
      <c r="M915" s="2">
        <v>91.25</v>
      </c>
      <c r="N915" s="2">
        <v>44.4</v>
      </c>
      <c r="O915" s="2">
        <v>35.49</v>
      </c>
      <c r="P915" s="2">
        <v>105.54</v>
      </c>
      <c r="Q915" s="2">
        <v>51.35</v>
      </c>
      <c r="R915" s="2">
        <v>41.04</v>
      </c>
      <c r="S915" s="4">
        <f>VLOOKUP([1]Initial_Data8!C968,[1]Ratings_Numbers!$A$1:$B$21,2,FALSE)</f>
        <v>11</v>
      </c>
      <c r="T915" s="4">
        <v>11</v>
      </c>
      <c r="U915" s="4">
        <f t="shared" si="14"/>
        <v>0</v>
      </c>
      <c r="V915" s="7">
        <v>17305.880499999999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99</v>
      </c>
      <c r="C916" s="5" t="s">
        <v>37</v>
      </c>
      <c r="D916" s="2">
        <v>42277</v>
      </c>
      <c r="E916" s="2">
        <v>5.36</v>
      </c>
      <c r="F916" s="2">
        <v>11.41</v>
      </c>
      <c r="G916" s="2">
        <v>11.21</v>
      </c>
      <c r="H916" s="2">
        <v>7.02</v>
      </c>
      <c r="I916" s="2">
        <v>3.89</v>
      </c>
      <c r="J916" s="2">
        <v>3.86</v>
      </c>
      <c r="K916" s="2">
        <v>66.8</v>
      </c>
      <c r="L916" s="2">
        <v>39.39</v>
      </c>
      <c r="M916" s="2">
        <v>91.87</v>
      </c>
      <c r="N916" s="2">
        <v>45.29</v>
      </c>
      <c r="O916" s="2">
        <v>36.19</v>
      </c>
      <c r="P916" s="2">
        <v>102.84</v>
      </c>
      <c r="Q916" s="2">
        <v>50.7</v>
      </c>
      <c r="R916" s="2">
        <v>40.51</v>
      </c>
      <c r="S916" s="4">
        <f>VLOOKUP([1]Initial_Data8!C969,[1]Ratings_Numbers!$A$1:$B$21,2,FALSE)</f>
        <v>11</v>
      </c>
      <c r="T916" s="4">
        <v>11</v>
      </c>
      <c r="U916" s="4">
        <f t="shared" si="14"/>
        <v>0</v>
      </c>
      <c r="V916" s="7">
        <v>19598.6751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100</v>
      </c>
      <c r="C917" s="5" t="s">
        <v>37</v>
      </c>
      <c r="D917" s="2">
        <v>42369</v>
      </c>
      <c r="E917" s="2">
        <v>5.0199999999999996</v>
      </c>
      <c r="F917" s="2">
        <v>9.91</v>
      </c>
      <c r="G917" s="2">
        <v>9.77</v>
      </c>
      <c r="H917" s="2">
        <v>7.16</v>
      </c>
      <c r="I917" s="2">
        <v>3.22</v>
      </c>
      <c r="J917" s="2">
        <v>3.9</v>
      </c>
      <c r="K917" s="2">
        <v>64.099999999999994</v>
      </c>
      <c r="L917" s="2">
        <v>38.54</v>
      </c>
      <c r="M917" s="2">
        <v>96.33</v>
      </c>
      <c r="N917" s="2">
        <v>46.43</v>
      </c>
      <c r="O917" s="2">
        <v>37.130000000000003</v>
      </c>
      <c r="P917" s="2">
        <v>107.49</v>
      </c>
      <c r="Q917" s="2">
        <v>51.81</v>
      </c>
      <c r="R917" s="2">
        <v>41.43</v>
      </c>
      <c r="S917" s="4">
        <f>VLOOKUP([1]Initial_Data8!C970,[1]Ratings_Numbers!$A$1:$B$21,2,FALSE)</f>
        <v>11</v>
      </c>
      <c r="T917" s="4">
        <v>11</v>
      </c>
      <c r="U917" s="4">
        <f t="shared" si="14"/>
        <v>0</v>
      </c>
      <c r="V917" s="7">
        <v>22063.0913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101</v>
      </c>
      <c r="C918" s="5" t="s">
        <v>37</v>
      </c>
      <c r="D918" s="2">
        <v>42460</v>
      </c>
      <c r="E918" s="2">
        <v>4.8499999999999996</v>
      </c>
      <c r="F918" s="2">
        <v>9.33</v>
      </c>
      <c r="G918" s="2">
        <v>9.2100000000000009</v>
      </c>
      <c r="H918" s="2">
        <v>5.71</v>
      </c>
      <c r="I918" s="2">
        <v>1.9</v>
      </c>
      <c r="J918" s="2">
        <v>2.4900000000000002</v>
      </c>
      <c r="K918" s="2">
        <v>65.400000000000006</v>
      </c>
      <c r="L918" s="2">
        <v>37.630000000000003</v>
      </c>
      <c r="M918" s="2">
        <v>98.97</v>
      </c>
      <c r="N918" s="2">
        <v>47.06</v>
      </c>
      <c r="O918" s="2">
        <v>37.24</v>
      </c>
      <c r="P918" s="2">
        <v>110.32</v>
      </c>
      <c r="Q918" s="2">
        <v>52.45</v>
      </c>
      <c r="R918" s="2">
        <v>41.51</v>
      </c>
      <c r="S918" s="4">
        <f>VLOOKUP([1]Initial_Data8!C971,[1]Ratings_Numbers!$A$1:$B$21,2,FALSE)</f>
        <v>11</v>
      </c>
      <c r="T918" s="4">
        <v>11</v>
      </c>
      <c r="U918" s="4">
        <f t="shared" si="14"/>
        <v>0</v>
      </c>
      <c r="V918" s="7">
        <v>17731.782800000001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102</v>
      </c>
      <c r="C919" s="5" t="s">
        <v>37</v>
      </c>
      <c r="D919" s="2">
        <v>42551</v>
      </c>
      <c r="E919" s="2">
        <v>5.47</v>
      </c>
      <c r="F919" s="2">
        <v>10.54</v>
      </c>
      <c r="G919" s="2">
        <v>10.36</v>
      </c>
      <c r="H919" s="2">
        <v>6.4</v>
      </c>
      <c r="I919" s="2">
        <v>-16.43</v>
      </c>
      <c r="J919" s="2">
        <v>3.58</v>
      </c>
      <c r="K919" s="2">
        <v>78.7</v>
      </c>
      <c r="L919" s="2">
        <v>36.25</v>
      </c>
      <c r="M919" s="2">
        <v>112.37</v>
      </c>
      <c r="N919" s="2">
        <v>50.31</v>
      </c>
      <c r="O919" s="2">
        <v>40.729999999999997</v>
      </c>
      <c r="P919" s="2">
        <v>123.37</v>
      </c>
      <c r="Q919" s="2">
        <v>55.23</v>
      </c>
      <c r="R919" s="2">
        <v>44.72</v>
      </c>
      <c r="S919" s="4">
        <f>VLOOKUP([1]Initial_Data8!C972,[1]Ratings_Numbers!$A$1:$B$21,2,FALSE)</f>
        <v>11</v>
      </c>
      <c r="T919" s="4">
        <v>11</v>
      </c>
      <c r="U919" s="4">
        <f t="shared" si="14"/>
        <v>0</v>
      </c>
      <c r="V919" s="7">
        <v>14454.3074</v>
      </c>
      <c r="W919" s="3" t="s">
        <v>207</v>
      </c>
      <c r="X919" s="4"/>
      <c r="Y919" s="4"/>
      <c r="Z919" s="4"/>
      <c r="AA919" s="4"/>
    </row>
    <row r="920" spans="1:27" ht="37.5" customHeight="1" thickBot="1" x14ac:dyDescent="0.4">
      <c r="A920" s="5" t="s">
        <v>157</v>
      </c>
      <c r="B920" s="5" t="s">
        <v>85</v>
      </c>
      <c r="C920" s="5" t="s">
        <v>49</v>
      </c>
      <c r="D920" s="2">
        <v>40268</v>
      </c>
      <c r="E920" s="2">
        <v>6.8</v>
      </c>
      <c r="F920" s="2">
        <v>74.52</v>
      </c>
      <c r="G920" s="2">
        <v>52.88</v>
      </c>
      <c r="H920" s="2">
        <v>1.39</v>
      </c>
      <c r="I920" s="2">
        <v>0.38</v>
      </c>
      <c r="J920" s="2">
        <v>0.21</v>
      </c>
      <c r="K920" s="2">
        <v>326</v>
      </c>
      <c r="L920" s="2">
        <v>0.16</v>
      </c>
      <c r="M920" s="2">
        <v>21181.94</v>
      </c>
      <c r="N920" s="2">
        <v>89.78</v>
      </c>
      <c r="O920" s="2">
        <v>34.4</v>
      </c>
      <c r="P920" s="2">
        <v>23494.44</v>
      </c>
      <c r="Q920" s="2">
        <v>99.58</v>
      </c>
      <c r="R920" s="2">
        <v>38.15</v>
      </c>
      <c r="S920" s="4">
        <f>VLOOKUP([1]Initial_Data8!C975,[1]Ratings_Numbers!$A$1:$B$21,2,FALSE)</f>
        <v>17</v>
      </c>
      <c r="T920" s="4">
        <v>17</v>
      </c>
      <c r="U920" s="6">
        <v>0</v>
      </c>
      <c r="V920" s="7">
        <v>11488.0036</v>
      </c>
      <c r="W920" s="3" t="s">
        <v>229</v>
      </c>
      <c r="X920" s="4"/>
      <c r="Y920" s="4"/>
      <c r="Z920" s="4"/>
      <c r="AA920" s="4"/>
    </row>
    <row r="921" spans="1:27" ht="37.5" customHeight="1" thickBot="1" x14ac:dyDescent="0.4">
      <c r="A921" s="5" t="s">
        <v>157</v>
      </c>
      <c r="B921" s="5" t="s">
        <v>109</v>
      </c>
      <c r="C921" s="5" t="s">
        <v>49</v>
      </c>
      <c r="D921" s="2">
        <v>40359</v>
      </c>
      <c r="E921" s="2">
        <v>4.3499999999999996</v>
      </c>
      <c r="F921" s="2">
        <v>14.64</v>
      </c>
      <c r="G921" s="2">
        <v>10.53</v>
      </c>
      <c r="H921" s="2">
        <v>3.91</v>
      </c>
      <c r="I921" s="2">
        <v>3.29</v>
      </c>
      <c r="J921" s="2">
        <v>2.7</v>
      </c>
      <c r="K921" s="2">
        <v>315</v>
      </c>
      <c r="L921" s="2">
        <v>0.45</v>
      </c>
      <c r="M921" s="2">
        <v>7149.75</v>
      </c>
      <c r="N921" s="2">
        <v>89.03</v>
      </c>
      <c r="O921" s="2">
        <v>32.479999999999997</v>
      </c>
      <c r="P921" s="2">
        <v>7931.16</v>
      </c>
      <c r="Q921" s="2">
        <v>98.75</v>
      </c>
      <c r="R921" s="2">
        <v>36.03</v>
      </c>
      <c r="S921" s="4">
        <f>VLOOKUP([1]Initial_Data8!C976,[1]Ratings_Numbers!$A$1:$B$21,2,FALSE)</f>
        <v>17</v>
      </c>
      <c r="T921" s="4">
        <v>17</v>
      </c>
      <c r="U921" s="4">
        <f t="shared" ref="U921:U922" si="15">S921-S920</f>
        <v>0</v>
      </c>
      <c r="V921" s="7">
        <v>9268.9806000000008</v>
      </c>
      <c r="W921" s="3" t="s">
        <v>229</v>
      </c>
      <c r="X921" s="4"/>
      <c r="Y921" s="4"/>
      <c r="Z921" s="4"/>
      <c r="AA921" s="4"/>
    </row>
    <row r="922" spans="1:27" ht="37.5" customHeight="1" thickBot="1" x14ac:dyDescent="0.4">
      <c r="A922" s="5" t="s">
        <v>157</v>
      </c>
      <c r="B922" s="5" t="s">
        <v>110</v>
      </c>
      <c r="C922" s="5" t="s">
        <v>49</v>
      </c>
      <c r="D922" s="2">
        <v>40451</v>
      </c>
      <c r="E922" s="2">
        <v>3.38</v>
      </c>
      <c r="F922" s="2">
        <v>8.19</v>
      </c>
      <c r="G922" s="2">
        <v>6.12</v>
      </c>
      <c r="H922" s="2">
        <v>5.38</v>
      </c>
      <c r="I922" s="2">
        <v>3.83</v>
      </c>
      <c r="J922" s="2">
        <v>3.92</v>
      </c>
      <c r="K922" s="2">
        <v>256</v>
      </c>
      <c r="L922" s="2">
        <v>1.66</v>
      </c>
      <c r="M922" s="2">
        <v>1826.99</v>
      </c>
      <c r="N922" s="2">
        <v>81.239999999999995</v>
      </c>
      <c r="O922" s="2">
        <v>30.27</v>
      </c>
      <c r="P922" s="2">
        <v>2148.9499999999998</v>
      </c>
      <c r="Q922" s="2">
        <v>95.55</v>
      </c>
      <c r="R922" s="2">
        <v>35.61</v>
      </c>
      <c r="S922" s="4">
        <f>VLOOKUP([1]Initial_Data8!C977,[1]Ratings_Numbers!$A$1:$B$21,2,FALSE)</f>
        <v>17</v>
      </c>
      <c r="T922" s="4">
        <v>17</v>
      </c>
      <c r="U922" s="4">
        <f t="shared" si="15"/>
        <v>0</v>
      </c>
      <c r="V922" s="7">
        <v>9183.0346000000009</v>
      </c>
      <c r="W922" s="3" t="s">
        <v>229</v>
      </c>
      <c r="X922" s="4"/>
      <c r="Y922" s="4"/>
      <c r="Z922" s="4"/>
      <c r="AA922" s="4"/>
    </row>
    <row r="923" spans="1:27" ht="46.5" customHeight="1" thickBot="1" x14ac:dyDescent="0.4">
      <c r="A923" s="5" t="s">
        <v>158</v>
      </c>
      <c r="B923" s="5" t="s">
        <v>75</v>
      </c>
      <c r="C923" s="5" t="s">
        <v>31</v>
      </c>
      <c r="D923" s="2">
        <v>38836</v>
      </c>
      <c r="E923" s="2">
        <v>-1.4</v>
      </c>
      <c r="F923" s="2">
        <v>0.9</v>
      </c>
      <c r="G923" s="2">
        <v>-1.67</v>
      </c>
      <c r="H923" s="2">
        <v>34.75</v>
      </c>
      <c r="I923" s="2">
        <v>31.4</v>
      </c>
      <c r="J923" s="2">
        <v>29.02</v>
      </c>
      <c r="K923" s="2">
        <v>60</v>
      </c>
      <c r="L923" s="2">
        <v>57.14</v>
      </c>
      <c r="M923" s="2">
        <v>25.77</v>
      </c>
      <c r="N923" s="2">
        <v>20.49</v>
      </c>
      <c r="O923" s="2">
        <v>14.73</v>
      </c>
      <c r="P923" s="2">
        <v>25.77</v>
      </c>
      <c r="Q923" s="2">
        <v>20.49</v>
      </c>
      <c r="R923" s="2">
        <v>14.73</v>
      </c>
      <c r="S923" s="4">
        <f>VLOOKUP([1]Initial_Data8!C980,[1]Ratings_Numbers!$A$1:$B$21,2,FALSE)</f>
        <v>5</v>
      </c>
      <c r="T923" s="4">
        <v>5</v>
      </c>
      <c r="U923" s="6">
        <v>0</v>
      </c>
      <c r="V923" s="7">
        <v>129135.8</v>
      </c>
      <c r="W923" s="3" t="s">
        <v>29</v>
      </c>
      <c r="X923" s="4"/>
      <c r="Y923" s="4"/>
      <c r="Z923" s="4"/>
      <c r="AA923" s="4"/>
    </row>
    <row r="924" spans="1:27" ht="46.5" customHeight="1" thickBot="1" x14ac:dyDescent="0.4">
      <c r="A924" s="5" t="s">
        <v>158</v>
      </c>
      <c r="B924" s="5" t="s">
        <v>76</v>
      </c>
      <c r="C924" s="5" t="s">
        <v>31</v>
      </c>
      <c r="D924" s="2">
        <v>38927</v>
      </c>
      <c r="E924" s="2">
        <v>-1.33</v>
      </c>
      <c r="F924" s="2">
        <v>0.89</v>
      </c>
      <c r="G924" s="2">
        <v>-1.62</v>
      </c>
      <c r="H924" s="2">
        <v>27.59</v>
      </c>
      <c r="I924" s="2">
        <v>25.58</v>
      </c>
      <c r="J924" s="2">
        <v>22.63</v>
      </c>
      <c r="K924" s="2">
        <v>88</v>
      </c>
      <c r="L924" s="2">
        <v>55.2</v>
      </c>
      <c r="M924" s="2">
        <v>26.47</v>
      </c>
      <c r="N924" s="2">
        <v>20.93</v>
      </c>
      <c r="O924" s="2">
        <v>14.62</v>
      </c>
      <c r="P924" s="2">
        <v>26.47</v>
      </c>
      <c r="Q924" s="2">
        <v>20.93</v>
      </c>
      <c r="R924" s="2">
        <v>14.62</v>
      </c>
      <c r="S924" s="4">
        <f>VLOOKUP([1]Initial_Data8!C981,[1]Ratings_Numbers!$A$1:$B$21,2,FALSE)</f>
        <v>5</v>
      </c>
      <c r="T924" s="4">
        <v>5</v>
      </c>
      <c r="U924" s="4">
        <f t="shared" ref="U924:U963" si="16">S924-S923</f>
        <v>0</v>
      </c>
      <c r="V924" s="7">
        <v>109546.72</v>
      </c>
      <c r="W924" s="3" t="s">
        <v>29</v>
      </c>
      <c r="X924" s="4"/>
      <c r="Y924" s="4"/>
      <c r="Z924" s="4"/>
      <c r="AA924" s="4"/>
    </row>
    <row r="925" spans="1:27" ht="46.5" customHeight="1" thickBot="1" x14ac:dyDescent="0.4">
      <c r="A925" s="5" t="s">
        <v>158</v>
      </c>
      <c r="B925" s="5" t="s">
        <v>77</v>
      </c>
      <c r="C925" s="5" t="s">
        <v>31</v>
      </c>
      <c r="D925" s="2">
        <v>39018</v>
      </c>
      <c r="E925" s="2">
        <v>-1.42</v>
      </c>
      <c r="F925" s="2">
        <v>0.85</v>
      </c>
      <c r="G925" s="2">
        <v>-1.73</v>
      </c>
      <c r="H925" s="2">
        <v>26.04</v>
      </c>
      <c r="I925" s="2">
        <v>23.77</v>
      </c>
      <c r="J925" s="2">
        <v>22.34</v>
      </c>
      <c r="K925" s="2">
        <v>94</v>
      </c>
      <c r="L925" s="2">
        <v>56.85</v>
      </c>
      <c r="M925" s="2">
        <v>25.27</v>
      </c>
      <c r="N925" s="2">
        <v>20.170000000000002</v>
      </c>
      <c r="O925" s="2">
        <v>14.37</v>
      </c>
      <c r="P925" s="2">
        <v>25.27</v>
      </c>
      <c r="Q925" s="2">
        <v>20.170000000000002</v>
      </c>
      <c r="R925" s="2">
        <v>14.37</v>
      </c>
      <c r="S925" s="4">
        <f>VLOOKUP([1]Initial_Data8!C982,[1]Ratings_Numbers!$A$1:$B$21,2,FALSE)</f>
        <v>5</v>
      </c>
      <c r="T925" s="4">
        <v>5</v>
      </c>
      <c r="U925" s="4">
        <f t="shared" si="16"/>
        <v>0</v>
      </c>
      <c r="V925" s="7">
        <v>143790.64000000001</v>
      </c>
      <c r="W925" s="3" t="s">
        <v>29</v>
      </c>
      <c r="X925" s="4"/>
      <c r="Y925" s="4"/>
      <c r="Z925" s="4"/>
      <c r="AA925" s="4"/>
    </row>
    <row r="926" spans="1:27" ht="46.5" customHeight="1" thickBot="1" x14ac:dyDescent="0.4">
      <c r="A926" s="5" t="s">
        <v>158</v>
      </c>
      <c r="B926" s="5" t="s">
        <v>78</v>
      </c>
      <c r="C926" s="5" t="s">
        <v>31</v>
      </c>
      <c r="D926" s="2">
        <v>39109</v>
      </c>
      <c r="E926" s="2">
        <v>-1.51</v>
      </c>
      <c r="F926" s="2">
        <v>0.81</v>
      </c>
      <c r="G926" s="2">
        <v>-1.79</v>
      </c>
      <c r="H926" s="2">
        <v>26.04</v>
      </c>
      <c r="I926" s="2">
        <v>22.53</v>
      </c>
      <c r="J926" s="2">
        <v>22.44</v>
      </c>
      <c r="K926" s="2">
        <v>95</v>
      </c>
      <c r="L926" s="2">
        <v>57.47</v>
      </c>
      <c r="M926" s="2">
        <v>24.13</v>
      </c>
      <c r="N926" s="2">
        <v>19.440000000000001</v>
      </c>
      <c r="O926" s="2">
        <v>13.87</v>
      </c>
      <c r="P926" s="2">
        <v>24.13</v>
      </c>
      <c r="Q926" s="2">
        <v>19.440000000000001</v>
      </c>
      <c r="R926" s="2">
        <v>13.87</v>
      </c>
      <c r="S926" s="4">
        <f>VLOOKUP([1]Initial_Data8!C983,[1]Ratings_Numbers!$A$1:$B$21,2,FALSE)</f>
        <v>5</v>
      </c>
      <c r="T926" s="4">
        <v>5</v>
      </c>
      <c r="U926" s="4">
        <f t="shared" si="16"/>
        <v>0</v>
      </c>
      <c r="V926" s="7">
        <v>159364.79999999999</v>
      </c>
      <c r="W926" s="3" t="s">
        <v>29</v>
      </c>
      <c r="X926" s="4"/>
      <c r="Y926" s="4"/>
      <c r="Z926" s="4"/>
      <c r="AA926" s="4"/>
    </row>
    <row r="927" spans="1:27" ht="46.5" customHeight="1" thickBot="1" x14ac:dyDescent="0.4">
      <c r="A927" s="5" t="s">
        <v>158</v>
      </c>
      <c r="B927" s="5" t="s">
        <v>79</v>
      </c>
      <c r="C927" s="5" t="s">
        <v>31</v>
      </c>
      <c r="D927" s="2">
        <v>39200</v>
      </c>
      <c r="E927" s="2">
        <v>-1.6</v>
      </c>
      <c r="F927" s="2">
        <v>0.77</v>
      </c>
      <c r="G927" s="2">
        <v>-1.88</v>
      </c>
      <c r="H927" s="2">
        <v>27.1</v>
      </c>
      <c r="I927" s="2">
        <v>23.22</v>
      </c>
      <c r="J927" s="2">
        <v>23.38</v>
      </c>
      <c r="K927" s="2">
        <v>94</v>
      </c>
      <c r="L927" s="2">
        <v>58.4</v>
      </c>
      <c r="M927" s="2">
        <v>22.71</v>
      </c>
      <c r="N927" s="2">
        <v>18.510000000000002</v>
      </c>
      <c r="O927" s="2">
        <v>13.27</v>
      </c>
      <c r="P927" s="2">
        <v>22.71</v>
      </c>
      <c r="Q927" s="2">
        <v>18.510000000000002</v>
      </c>
      <c r="R927" s="2">
        <v>13.27</v>
      </c>
      <c r="S927" s="4">
        <f>VLOOKUP([1]Initial_Data8!C984,[1]Ratings_Numbers!$A$1:$B$21,2,FALSE)</f>
        <v>5</v>
      </c>
      <c r="T927" s="4">
        <v>5</v>
      </c>
      <c r="U927" s="4">
        <f t="shared" si="16"/>
        <v>0</v>
      </c>
      <c r="V927" s="7">
        <v>163639.62</v>
      </c>
      <c r="W927" s="3" t="s">
        <v>29</v>
      </c>
      <c r="X927" s="4"/>
      <c r="Y927" s="4"/>
      <c r="Z927" s="4"/>
      <c r="AA927" s="4"/>
    </row>
    <row r="928" spans="1:27" ht="46.5" customHeight="1" thickBot="1" x14ac:dyDescent="0.4">
      <c r="A928" s="5" t="s">
        <v>158</v>
      </c>
      <c r="B928" s="5" t="s">
        <v>105</v>
      </c>
      <c r="C928" s="5" t="s">
        <v>31</v>
      </c>
      <c r="D928" s="2">
        <v>39291</v>
      </c>
      <c r="E928" s="2">
        <v>-1.55</v>
      </c>
      <c r="F928" s="2">
        <v>0.73</v>
      </c>
      <c r="G928" s="2">
        <v>-1.8</v>
      </c>
      <c r="H928" s="2">
        <v>14.63</v>
      </c>
      <c r="I928" s="2">
        <v>12.83</v>
      </c>
      <c r="J928" s="2">
        <v>12.64</v>
      </c>
      <c r="K928" s="2">
        <v>188</v>
      </c>
      <c r="L928" s="2">
        <v>59.02</v>
      </c>
      <c r="M928" s="2">
        <v>20.350000000000001</v>
      </c>
      <c r="N928" s="2">
        <v>16.91</v>
      </c>
      <c r="O928" s="2">
        <v>12.01</v>
      </c>
      <c r="P928" s="2">
        <v>20.350000000000001</v>
      </c>
      <c r="Q928" s="2">
        <v>16.91</v>
      </c>
      <c r="R928" s="2">
        <v>12.01</v>
      </c>
      <c r="S928" s="4">
        <f>VLOOKUP([1]Initial_Data8!C985,[1]Ratings_Numbers!$A$1:$B$21,2,FALSE)</f>
        <v>5</v>
      </c>
      <c r="T928" s="4">
        <v>5</v>
      </c>
      <c r="U928" s="4">
        <f t="shared" si="16"/>
        <v>0</v>
      </c>
      <c r="V928" s="7">
        <v>176716.26800000001</v>
      </c>
      <c r="W928" s="3" t="s">
        <v>29</v>
      </c>
      <c r="X928" s="4"/>
      <c r="Y928" s="4"/>
      <c r="Z928" s="4"/>
      <c r="AA928" s="4"/>
    </row>
    <row r="929" spans="1:27" ht="46.5" customHeight="1" thickBot="1" x14ac:dyDescent="0.4">
      <c r="A929" s="5" t="s">
        <v>158</v>
      </c>
      <c r="B929" s="5" t="s">
        <v>106</v>
      </c>
      <c r="C929" s="5" t="s">
        <v>31</v>
      </c>
      <c r="D929" s="2">
        <v>39382</v>
      </c>
      <c r="E929" s="2">
        <v>-1.69</v>
      </c>
      <c r="F929" s="2">
        <v>0.72</v>
      </c>
      <c r="G929" s="2">
        <v>-1.97</v>
      </c>
      <c r="H929" s="2">
        <v>30.3</v>
      </c>
      <c r="I929" s="2">
        <v>27.22</v>
      </c>
      <c r="J929" s="2">
        <v>25.92</v>
      </c>
      <c r="K929" s="2">
        <v>96</v>
      </c>
      <c r="L929" s="2">
        <v>60.81</v>
      </c>
      <c r="M929" s="2">
        <v>19.36</v>
      </c>
      <c r="N929" s="2">
        <v>16.22</v>
      </c>
      <c r="O929" s="2">
        <v>11.82</v>
      </c>
      <c r="P929" s="2">
        <v>19.36</v>
      </c>
      <c r="Q929" s="2">
        <v>16.22</v>
      </c>
      <c r="R929" s="2">
        <v>11.82</v>
      </c>
      <c r="S929" s="4">
        <f>VLOOKUP([1]Initial_Data8!C986,[1]Ratings_Numbers!$A$1:$B$21,2,FALSE)</f>
        <v>5</v>
      </c>
      <c r="T929" s="4">
        <v>5</v>
      </c>
      <c r="U929" s="4">
        <f t="shared" si="16"/>
        <v>0</v>
      </c>
      <c r="V929" s="7">
        <v>194015.8</v>
      </c>
      <c r="W929" s="3" t="s">
        <v>29</v>
      </c>
      <c r="X929" s="4"/>
      <c r="Y929" s="4"/>
      <c r="Z929" s="4"/>
      <c r="AA929" s="4"/>
    </row>
    <row r="930" spans="1:27" ht="46.5" customHeight="1" thickBot="1" x14ac:dyDescent="0.4">
      <c r="A930" s="5" t="s">
        <v>158</v>
      </c>
      <c r="B930" s="5" t="s">
        <v>107</v>
      </c>
      <c r="C930" s="5" t="s">
        <v>31</v>
      </c>
      <c r="D930" s="2">
        <v>39473</v>
      </c>
      <c r="E930" s="2">
        <v>-1.43</v>
      </c>
      <c r="F930" s="2">
        <v>0.72</v>
      </c>
      <c r="G930" s="2">
        <v>-1.67</v>
      </c>
      <c r="H930" s="2">
        <v>31.44</v>
      </c>
      <c r="I930" s="2">
        <v>28.2</v>
      </c>
      <c r="J930" s="2">
        <v>26.42</v>
      </c>
      <c r="K930" s="2">
        <v>91</v>
      </c>
      <c r="L930" s="2">
        <v>59.33</v>
      </c>
      <c r="M930" s="2">
        <v>20.83</v>
      </c>
      <c r="N930" s="2">
        <v>17.239999999999998</v>
      </c>
      <c r="O930" s="2">
        <v>12.39</v>
      </c>
      <c r="P930" s="2">
        <v>20.83</v>
      </c>
      <c r="Q930" s="2">
        <v>17.239999999999998</v>
      </c>
      <c r="R930" s="2">
        <v>12.39</v>
      </c>
      <c r="S930" s="4">
        <f>VLOOKUP([1]Initial_Data8!C987,[1]Ratings_Numbers!$A$1:$B$21,2,FALSE)</f>
        <v>5</v>
      </c>
      <c r="T930" s="4">
        <v>5</v>
      </c>
      <c r="U930" s="4">
        <f t="shared" si="16"/>
        <v>0</v>
      </c>
      <c r="V930" s="7">
        <v>144595</v>
      </c>
      <c r="W930" s="3" t="s">
        <v>29</v>
      </c>
      <c r="X930" s="4"/>
      <c r="Y930" s="4"/>
      <c r="Z930" s="4"/>
      <c r="AA930" s="4"/>
    </row>
    <row r="931" spans="1:27" ht="46.5" customHeight="1" thickBot="1" x14ac:dyDescent="0.4">
      <c r="A931" s="5" t="s">
        <v>158</v>
      </c>
      <c r="B931" s="5" t="s">
        <v>108</v>
      </c>
      <c r="C931" s="5" t="s">
        <v>31</v>
      </c>
      <c r="D931" s="2">
        <v>39564</v>
      </c>
      <c r="E931" s="2">
        <v>-1.58</v>
      </c>
      <c r="F931" s="2">
        <v>0.73</v>
      </c>
      <c r="G931" s="2">
        <v>-1.86</v>
      </c>
      <c r="H931" s="2">
        <v>37.9</v>
      </c>
      <c r="I931" s="2">
        <v>33.24</v>
      </c>
      <c r="J931" s="2">
        <v>31.49</v>
      </c>
      <c r="K931" s="2">
        <v>68</v>
      </c>
      <c r="L931" s="2">
        <v>58.01</v>
      </c>
      <c r="M931" s="2">
        <v>19.32</v>
      </c>
      <c r="N931" s="2">
        <v>15.99</v>
      </c>
      <c r="O931" s="2">
        <v>11.23</v>
      </c>
      <c r="P931" s="2">
        <v>20.83</v>
      </c>
      <c r="Q931" s="2">
        <v>17.239999999999998</v>
      </c>
      <c r="R931" s="2">
        <v>12.11</v>
      </c>
      <c r="S931" s="4">
        <f>VLOOKUP([1]Initial_Data8!C988,[1]Ratings_Numbers!$A$1:$B$21,2,FALSE)</f>
        <v>5</v>
      </c>
      <c r="T931" s="4">
        <v>5</v>
      </c>
      <c r="U931" s="4">
        <f t="shared" si="16"/>
        <v>0</v>
      </c>
      <c r="V931" s="7">
        <v>151347.20000000001</v>
      </c>
      <c r="W931" s="3" t="s">
        <v>29</v>
      </c>
      <c r="X931" s="4"/>
      <c r="Y931" s="4"/>
      <c r="Z931" s="4"/>
      <c r="AA931" s="4"/>
    </row>
    <row r="932" spans="1:27" ht="46.5" customHeight="1" thickBot="1" x14ac:dyDescent="0.4">
      <c r="A932" s="5" t="s">
        <v>158</v>
      </c>
      <c r="B932" s="5" t="s">
        <v>80</v>
      </c>
      <c r="C932" s="5" t="s">
        <v>31</v>
      </c>
      <c r="D932" s="2">
        <v>39655</v>
      </c>
      <c r="E932" s="2">
        <v>-1.71</v>
      </c>
      <c r="F932" s="2">
        <v>0.72</v>
      </c>
      <c r="G932" s="2">
        <v>-2.02</v>
      </c>
      <c r="H932" s="2">
        <v>46.23</v>
      </c>
      <c r="I932" s="2">
        <v>40.61</v>
      </c>
      <c r="J932" s="2">
        <v>39.520000000000003</v>
      </c>
      <c r="K932" s="2">
        <v>64</v>
      </c>
      <c r="L932" s="2">
        <v>58.49</v>
      </c>
      <c r="M932" s="2">
        <v>18.579999999999998</v>
      </c>
      <c r="N932" s="2">
        <v>15.48</v>
      </c>
      <c r="O932" s="2">
        <v>10.88</v>
      </c>
      <c r="P932" s="2">
        <v>20.04</v>
      </c>
      <c r="Q932" s="2">
        <v>16.690000000000001</v>
      </c>
      <c r="R932" s="2">
        <v>11.74</v>
      </c>
      <c r="S932" s="4">
        <f>VLOOKUP([1]Initial_Data8!C989,[1]Ratings_Numbers!$A$1:$B$21,2,FALSE)</f>
        <v>5</v>
      </c>
      <c r="T932" s="4">
        <v>5</v>
      </c>
      <c r="U932" s="4">
        <f t="shared" si="16"/>
        <v>0</v>
      </c>
      <c r="V932" s="7">
        <v>132179.99</v>
      </c>
      <c r="W932" s="3" t="s">
        <v>29</v>
      </c>
      <c r="X932" s="4"/>
      <c r="Y932" s="4"/>
      <c r="Z932" s="4"/>
      <c r="AA932" s="4"/>
    </row>
    <row r="933" spans="1:27" ht="46.5" customHeight="1" thickBot="1" x14ac:dyDescent="0.4">
      <c r="A933" s="5" t="s">
        <v>158</v>
      </c>
      <c r="B933" s="5" t="s">
        <v>81</v>
      </c>
      <c r="C933" s="5" t="s">
        <v>31</v>
      </c>
      <c r="D933" s="2">
        <v>39746</v>
      </c>
      <c r="E933" s="2">
        <v>-1.76</v>
      </c>
      <c r="F933" s="2">
        <v>0.72</v>
      </c>
      <c r="G933" s="2">
        <v>-2.08</v>
      </c>
      <c r="H933" s="2">
        <v>44.92</v>
      </c>
      <c r="I933" s="2">
        <v>39.28</v>
      </c>
      <c r="J933" s="2">
        <v>38.78</v>
      </c>
      <c r="K933" s="2">
        <v>64</v>
      </c>
      <c r="L933" s="2">
        <v>59.5</v>
      </c>
      <c r="M933" s="2">
        <v>18.170000000000002</v>
      </c>
      <c r="N933" s="2">
        <v>15.19</v>
      </c>
      <c r="O933" s="2">
        <v>10.82</v>
      </c>
      <c r="P933" s="2">
        <v>19.600000000000001</v>
      </c>
      <c r="Q933" s="2">
        <v>16.39</v>
      </c>
      <c r="R933" s="2">
        <v>11.67</v>
      </c>
      <c r="S933" s="4">
        <f>VLOOKUP([1]Initial_Data8!C990,[1]Ratings_Numbers!$A$1:$B$21,2,FALSE)</f>
        <v>5</v>
      </c>
      <c r="T933" s="4">
        <v>5</v>
      </c>
      <c r="U933" s="4">
        <f t="shared" si="16"/>
        <v>0</v>
      </c>
      <c r="V933" s="7">
        <v>95641.84</v>
      </c>
      <c r="W933" s="3" t="s">
        <v>29</v>
      </c>
      <c r="X933" s="4"/>
      <c r="Y933" s="4"/>
      <c r="Z933" s="4"/>
      <c r="AA933" s="4"/>
    </row>
    <row r="934" spans="1:27" ht="46.5" customHeight="1" thickBot="1" x14ac:dyDescent="0.4">
      <c r="A934" s="5" t="s">
        <v>158</v>
      </c>
      <c r="B934" s="5" t="s">
        <v>82</v>
      </c>
      <c r="C934" s="5" t="s">
        <v>31</v>
      </c>
      <c r="D934" s="2">
        <v>39837</v>
      </c>
      <c r="E934" s="2">
        <v>-2.14</v>
      </c>
      <c r="F934" s="2">
        <v>0.77</v>
      </c>
      <c r="G934" s="2">
        <v>-2.54</v>
      </c>
      <c r="H934" s="2">
        <v>34.89</v>
      </c>
      <c r="I934" s="2">
        <v>31.33</v>
      </c>
      <c r="J934" s="2">
        <v>28.14</v>
      </c>
      <c r="K934" s="2">
        <v>63</v>
      </c>
      <c r="L934" s="2">
        <v>59.95</v>
      </c>
      <c r="M934" s="2">
        <v>17.25</v>
      </c>
      <c r="N934" s="2">
        <v>14.54</v>
      </c>
      <c r="O934" s="2">
        <v>10.35</v>
      </c>
      <c r="P934" s="2">
        <v>18.61</v>
      </c>
      <c r="Q934" s="2">
        <v>15.69</v>
      </c>
      <c r="R934" s="2">
        <v>11.16</v>
      </c>
      <c r="S934" s="4">
        <f>VLOOKUP([1]Initial_Data8!C991,[1]Ratings_Numbers!$A$1:$B$21,2,FALSE)</f>
        <v>5</v>
      </c>
      <c r="T934" s="4">
        <v>5</v>
      </c>
      <c r="U934" s="4">
        <f t="shared" si="16"/>
        <v>0</v>
      </c>
      <c r="V934" s="7">
        <v>92861.16</v>
      </c>
      <c r="W934" s="3" t="s">
        <v>29</v>
      </c>
      <c r="X934" s="4"/>
      <c r="Y934" s="4"/>
      <c r="Z934" s="4"/>
      <c r="AA934" s="4"/>
    </row>
    <row r="935" spans="1:27" ht="46.5" customHeight="1" thickBot="1" x14ac:dyDescent="0.4">
      <c r="A935" s="5" t="s">
        <v>158</v>
      </c>
      <c r="B935" s="5" t="s">
        <v>83</v>
      </c>
      <c r="C935" s="5" t="s">
        <v>31</v>
      </c>
      <c r="D935" s="2">
        <v>39928</v>
      </c>
      <c r="E935" s="2">
        <v>-2.31</v>
      </c>
      <c r="F935" s="2">
        <v>1.23</v>
      </c>
      <c r="G935" s="2">
        <v>-2.77</v>
      </c>
      <c r="H935" s="2">
        <v>19.36</v>
      </c>
      <c r="I935" s="2">
        <v>17.37</v>
      </c>
      <c r="J935" s="2">
        <v>15.3</v>
      </c>
      <c r="K935" s="2">
        <v>105</v>
      </c>
      <c r="L935" s="2">
        <v>57.61</v>
      </c>
      <c r="M935" s="2">
        <v>27.67</v>
      </c>
      <c r="N935" s="2">
        <v>21.67</v>
      </c>
      <c r="O935" s="2">
        <v>15.95</v>
      </c>
      <c r="P935" s="2">
        <v>27.67</v>
      </c>
      <c r="Q935" s="2">
        <v>21.67</v>
      </c>
      <c r="R935" s="2">
        <v>15.95</v>
      </c>
      <c r="S935" s="4">
        <f>VLOOKUP([1]Initial_Data8!C992,[1]Ratings_Numbers!$A$1:$B$21,2,FALSE)</f>
        <v>5</v>
      </c>
      <c r="T935" s="4">
        <v>5</v>
      </c>
      <c r="U935" s="4">
        <f t="shared" si="16"/>
        <v>0</v>
      </c>
      <c r="V935" s="7">
        <v>106320.24</v>
      </c>
      <c r="W935" s="3" t="s">
        <v>29</v>
      </c>
      <c r="X935" s="4"/>
      <c r="Y935" s="4"/>
      <c r="Z935" s="4"/>
      <c r="AA935" s="4"/>
    </row>
    <row r="936" spans="1:27" ht="46.5" customHeight="1" thickBot="1" x14ac:dyDescent="0.4">
      <c r="A936" s="5" t="s">
        <v>158</v>
      </c>
      <c r="B936" s="5" t="s">
        <v>84</v>
      </c>
      <c r="C936" s="5" t="s">
        <v>31</v>
      </c>
      <c r="D936" s="2">
        <v>40019</v>
      </c>
      <c r="E936" s="2">
        <v>-2.72</v>
      </c>
      <c r="F936" s="2">
        <v>1.41</v>
      </c>
      <c r="G936" s="2">
        <v>-3.37</v>
      </c>
      <c r="H936" s="2">
        <v>17.399999999999999</v>
      </c>
      <c r="I936" s="2">
        <v>15.55</v>
      </c>
      <c r="J936" s="2">
        <v>12.81</v>
      </c>
      <c r="K936" s="2">
        <v>114</v>
      </c>
      <c r="L936" s="2">
        <v>56.73</v>
      </c>
      <c r="M936" s="2">
        <v>26.62</v>
      </c>
      <c r="N936" s="2">
        <v>21.02</v>
      </c>
      <c r="O936" s="2">
        <v>15.11</v>
      </c>
      <c r="P936" s="2">
        <v>26.62</v>
      </c>
      <c r="Q936" s="2">
        <v>21.02</v>
      </c>
      <c r="R936" s="2">
        <v>15.11</v>
      </c>
      <c r="S936" s="4">
        <f>VLOOKUP([1]Initial_Data8!C993,[1]Ratings_Numbers!$A$1:$B$21,2,FALSE)</f>
        <v>5</v>
      </c>
      <c r="T936" s="4">
        <v>5</v>
      </c>
      <c r="U936" s="4">
        <f t="shared" si="16"/>
        <v>0</v>
      </c>
      <c r="V936" s="7">
        <v>126575.8</v>
      </c>
      <c r="W936" s="3" t="s">
        <v>29</v>
      </c>
      <c r="X936" s="4"/>
      <c r="Y936" s="4"/>
      <c r="Z936" s="4"/>
      <c r="AA936" s="4"/>
    </row>
    <row r="937" spans="1:27" ht="46.5" customHeight="1" thickBot="1" x14ac:dyDescent="0.4">
      <c r="A937" s="5" t="s">
        <v>158</v>
      </c>
      <c r="B937" s="5" t="s">
        <v>85</v>
      </c>
      <c r="C937" s="5" t="s">
        <v>31</v>
      </c>
      <c r="D937" s="2">
        <v>40110</v>
      </c>
      <c r="E937" s="2">
        <v>-2.86</v>
      </c>
      <c r="F937" s="2">
        <v>1.48</v>
      </c>
      <c r="G937" s="2">
        <v>-3.6</v>
      </c>
      <c r="H937" s="2">
        <v>22.39</v>
      </c>
      <c r="I937" s="2">
        <v>20.99</v>
      </c>
      <c r="J937" s="2">
        <v>18.63</v>
      </c>
      <c r="K937" s="2">
        <v>114</v>
      </c>
      <c r="L937" s="2">
        <v>58.24</v>
      </c>
      <c r="M937" s="2">
        <v>25.67</v>
      </c>
      <c r="N937" s="2">
        <v>20.420000000000002</v>
      </c>
      <c r="O937" s="2">
        <v>14.96</v>
      </c>
      <c r="P937" s="2">
        <v>25.67</v>
      </c>
      <c r="Q937" s="2">
        <v>20.420000000000002</v>
      </c>
      <c r="R937" s="2">
        <v>14.96</v>
      </c>
      <c r="S937" s="4">
        <f>VLOOKUP([1]Initial_Data8!C994,[1]Ratings_Numbers!$A$1:$B$21,2,FALSE)</f>
        <v>5</v>
      </c>
      <c r="T937" s="4">
        <v>5</v>
      </c>
      <c r="U937" s="4">
        <f t="shared" si="16"/>
        <v>0</v>
      </c>
      <c r="V937" s="7">
        <v>139001.67000000001</v>
      </c>
      <c r="W937" s="3" t="s">
        <v>29</v>
      </c>
      <c r="X937" s="4"/>
      <c r="Y937" s="4"/>
      <c r="Z937" s="4"/>
      <c r="AA937" s="4"/>
    </row>
    <row r="938" spans="1:27" ht="46.5" customHeight="1" thickBot="1" x14ac:dyDescent="0.4">
      <c r="A938" s="5" t="s">
        <v>158</v>
      </c>
      <c r="B938" s="5" t="s">
        <v>109</v>
      </c>
      <c r="C938" s="5" t="s">
        <v>31</v>
      </c>
      <c r="D938" s="2">
        <v>40201</v>
      </c>
      <c r="E938" s="2">
        <v>-2.59</v>
      </c>
      <c r="F938" s="2">
        <v>2.0099999999999998</v>
      </c>
      <c r="G938" s="2">
        <v>-3.23</v>
      </c>
      <c r="H938" s="2">
        <v>18.25</v>
      </c>
      <c r="I938" s="2">
        <v>16.68</v>
      </c>
      <c r="J938" s="2">
        <v>15</v>
      </c>
      <c r="K938" s="2">
        <v>158</v>
      </c>
      <c r="L938" s="2">
        <v>54.33</v>
      </c>
      <c r="M938" s="2">
        <v>36.58</v>
      </c>
      <c r="N938" s="2">
        <v>26.78</v>
      </c>
      <c r="O938" s="2">
        <v>19.89</v>
      </c>
      <c r="P938" s="2">
        <v>36.58</v>
      </c>
      <c r="Q938" s="2">
        <v>26.78</v>
      </c>
      <c r="R938" s="2">
        <v>19.89</v>
      </c>
      <c r="S938" s="4">
        <f>VLOOKUP([1]Initial_Data8!C995,[1]Ratings_Numbers!$A$1:$B$21,2,FALSE)</f>
        <v>5</v>
      </c>
      <c r="T938" s="4">
        <v>5</v>
      </c>
      <c r="U938" s="4">
        <f t="shared" si="16"/>
        <v>0</v>
      </c>
      <c r="V938" s="7">
        <v>131709.98000000001</v>
      </c>
      <c r="W938" s="3" t="s">
        <v>29</v>
      </c>
      <c r="X938" s="4"/>
      <c r="Y938" s="4"/>
      <c r="Z938" s="4"/>
      <c r="AA938" s="4"/>
    </row>
    <row r="939" spans="1:27" ht="46.5" customHeight="1" thickBot="1" x14ac:dyDescent="0.4">
      <c r="A939" s="5" t="s">
        <v>158</v>
      </c>
      <c r="B939" s="5" t="s">
        <v>110</v>
      </c>
      <c r="C939" s="5" t="s">
        <v>31</v>
      </c>
      <c r="D939" s="2">
        <v>40299</v>
      </c>
      <c r="E939" s="2">
        <v>-2.33</v>
      </c>
      <c r="F939" s="2">
        <v>1.84</v>
      </c>
      <c r="G939" s="2">
        <v>-2.88</v>
      </c>
      <c r="H939" s="2">
        <v>15.48</v>
      </c>
      <c r="I939" s="2">
        <v>13.88</v>
      </c>
      <c r="J939" s="2">
        <v>12.88</v>
      </c>
      <c r="K939" s="2">
        <v>182</v>
      </c>
      <c r="L939" s="2">
        <v>55.28</v>
      </c>
      <c r="M939" s="2">
        <v>27.64</v>
      </c>
      <c r="N939" s="2">
        <v>20.51</v>
      </c>
      <c r="O939" s="2">
        <v>15.28</v>
      </c>
      <c r="P939" s="2">
        <v>34.770000000000003</v>
      </c>
      <c r="Q939" s="2">
        <v>25.8</v>
      </c>
      <c r="R939" s="2">
        <v>19.23</v>
      </c>
      <c r="S939" s="4">
        <f>VLOOKUP([1]Initial_Data8!C996,[1]Ratings_Numbers!$A$1:$B$21,2,FALSE)</f>
        <v>5</v>
      </c>
      <c r="T939" s="4">
        <v>5</v>
      </c>
      <c r="U939" s="4">
        <f t="shared" si="16"/>
        <v>0</v>
      </c>
      <c r="V939" s="7">
        <v>154093.46</v>
      </c>
      <c r="W939" s="3" t="s">
        <v>29</v>
      </c>
      <c r="X939" s="4"/>
      <c r="Y939" s="4"/>
      <c r="Z939" s="4"/>
      <c r="AA939" s="4"/>
    </row>
    <row r="940" spans="1:27" ht="46.5" customHeight="1" thickBot="1" x14ac:dyDescent="0.4">
      <c r="A940" s="5" t="s">
        <v>158</v>
      </c>
      <c r="B940" s="5" t="s">
        <v>111</v>
      </c>
      <c r="C940" s="5" t="s">
        <v>31</v>
      </c>
      <c r="D940" s="2">
        <v>40390</v>
      </c>
      <c r="E940" s="2">
        <v>-2.2000000000000002</v>
      </c>
      <c r="F940" s="2">
        <v>1.67</v>
      </c>
      <c r="G940" s="2">
        <v>-2.68</v>
      </c>
      <c r="H940" s="2">
        <v>17.399999999999999</v>
      </c>
      <c r="I940" s="2">
        <v>15.57</v>
      </c>
      <c r="J940" s="2">
        <v>13.76</v>
      </c>
      <c r="K940" s="2">
        <v>169</v>
      </c>
      <c r="L940" s="2">
        <v>54.56</v>
      </c>
      <c r="M940" s="2">
        <v>27.52</v>
      </c>
      <c r="N940" s="2">
        <v>20.46</v>
      </c>
      <c r="O940" s="2">
        <v>15.02</v>
      </c>
      <c r="P940" s="2">
        <v>34.51</v>
      </c>
      <c r="Q940" s="2">
        <v>25.66</v>
      </c>
      <c r="R940" s="2">
        <v>18.84</v>
      </c>
      <c r="S940" s="4">
        <f>VLOOKUP([1]Initial_Data8!C997,[1]Ratings_Numbers!$A$1:$B$21,2,FALSE)</f>
        <v>5</v>
      </c>
      <c r="T940" s="4">
        <v>5</v>
      </c>
      <c r="U940" s="4">
        <f t="shared" si="16"/>
        <v>0</v>
      </c>
      <c r="V940" s="7">
        <v>130460.85</v>
      </c>
      <c r="W940" s="3" t="s">
        <v>29</v>
      </c>
      <c r="X940" s="4"/>
      <c r="Y940" s="4"/>
      <c r="Z940" s="4"/>
      <c r="AA940" s="4"/>
    </row>
    <row r="941" spans="1:27" ht="46.5" customHeight="1" thickBot="1" x14ac:dyDescent="0.4">
      <c r="A941" s="5" t="s">
        <v>158</v>
      </c>
      <c r="B941" s="5" t="s">
        <v>112</v>
      </c>
      <c r="C941" s="5" t="s">
        <v>31</v>
      </c>
      <c r="D941" s="2">
        <v>40481</v>
      </c>
      <c r="E941" s="2">
        <v>-2.0499999999999998</v>
      </c>
      <c r="F941" s="2">
        <v>1.63</v>
      </c>
      <c r="G941" s="2">
        <v>-2.52</v>
      </c>
      <c r="H941" s="2">
        <v>17.489999999999998</v>
      </c>
      <c r="I941" s="2">
        <v>15.53</v>
      </c>
      <c r="J941" s="2">
        <v>14.16</v>
      </c>
      <c r="K941" s="2">
        <v>166</v>
      </c>
      <c r="L941" s="2">
        <v>55.83</v>
      </c>
      <c r="M941" s="2">
        <v>27.33</v>
      </c>
      <c r="N941" s="2">
        <v>20.37</v>
      </c>
      <c r="O941" s="2">
        <v>15.26</v>
      </c>
      <c r="P941" s="2">
        <v>34.18</v>
      </c>
      <c r="Q941" s="2">
        <v>25.47</v>
      </c>
      <c r="R941" s="2">
        <v>19.09</v>
      </c>
      <c r="S941" s="4">
        <f>VLOOKUP([1]Initial_Data8!C998,[1]Ratings_Numbers!$A$1:$B$21,2,FALSE)</f>
        <v>5</v>
      </c>
      <c r="T941" s="4">
        <v>5</v>
      </c>
      <c r="U941" s="4">
        <f t="shared" si="16"/>
        <v>0</v>
      </c>
      <c r="V941" s="7">
        <v>127490.22</v>
      </c>
      <c r="W941" s="3" t="s">
        <v>29</v>
      </c>
      <c r="X941" s="4"/>
      <c r="Y941" s="4"/>
      <c r="Z941" s="4"/>
      <c r="AA941" s="4"/>
    </row>
    <row r="942" spans="1:27" ht="46.5" customHeight="1" thickBot="1" x14ac:dyDescent="0.4">
      <c r="A942" s="5" t="s">
        <v>158</v>
      </c>
      <c r="B942" s="5" t="s">
        <v>86</v>
      </c>
      <c r="C942" s="5" t="s">
        <v>31</v>
      </c>
      <c r="D942" s="2">
        <v>40572</v>
      </c>
      <c r="E942" s="2">
        <v>-2.2599999999999998</v>
      </c>
      <c r="F942" s="2">
        <v>1.75</v>
      </c>
      <c r="G942" s="2">
        <v>-2.87</v>
      </c>
      <c r="H942" s="2">
        <v>14.73</v>
      </c>
      <c r="I942" s="2">
        <v>12.7</v>
      </c>
      <c r="J942" s="2">
        <v>10.46</v>
      </c>
      <c r="K942" s="2">
        <v>161</v>
      </c>
      <c r="L942" s="2">
        <v>55.67</v>
      </c>
      <c r="M942" s="2">
        <v>26.6</v>
      </c>
      <c r="N942" s="2">
        <v>19.95</v>
      </c>
      <c r="O942" s="2">
        <v>14.82</v>
      </c>
      <c r="P942" s="2">
        <v>33.36</v>
      </c>
      <c r="Q942" s="2">
        <v>25.02</v>
      </c>
      <c r="R942" s="2">
        <v>18.59</v>
      </c>
      <c r="S942" s="4">
        <f>VLOOKUP([1]Initial_Data8!C999,[1]Ratings_Numbers!$A$1:$B$21,2,FALSE)</f>
        <v>5</v>
      </c>
      <c r="T942" s="4">
        <v>5</v>
      </c>
      <c r="U942" s="4">
        <f t="shared" si="16"/>
        <v>0</v>
      </c>
      <c r="V942" s="7">
        <v>115805.69</v>
      </c>
      <c r="W942" s="3" t="s">
        <v>29</v>
      </c>
      <c r="X942" s="4"/>
      <c r="Y942" s="4"/>
      <c r="Z942" s="4"/>
      <c r="AA942" s="4"/>
    </row>
    <row r="943" spans="1:27" ht="46.5" customHeight="1" thickBot="1" x14ac:dyDescent="0.4">
      <c r="A943" s="5" t="s">
        <v>158</v>
      </c>
      <c r="B943" s="5" t="s">
        <v>87</v>
      </c>
      <c r="C943" s="5" t="s">
        <v>31</v>
      </c>
      <c r="D943" s="2">
        <v>40663</v>
      </c>
      <c r="E943" s="2">
        <v>-2.4300000000000002</v>
      </c>
      <c r="F943" s="2">
        <v>1.96</v>
      </c>
      <c r="G943" s="2">
        <v>-3.12</v>
      </c>
      <c r="H943" s="2">
        <v>18.010000000000002</v>
      </c>
      <c r="I943" s="2">
        <v>16.2</v>
      </c>
      <c r="J943" s="2">
        <v>14.27</v>
      </c>
      <c r="K943" s="2">
        <v>153</v>
      </c>
      <c r="L943" s="2">
        <v>55.26</v>
      </c>
      <c r="M943" s="2">
        <v>34.25</v>
      </c>
      <c r="N943" s="2">
        <v>25.28</v>
      </c>
      <c r="O943" s="2">
        <v>18.940000000000001</v>
      </c>
      <c r="P943" s="2">
        <v>35.479999999999997</v>
      </c>
      <c r="Q943" s="2">
        <v>26.19</v>
      </c>
      <c r="R943" s="2">
        <v>19.62</v>
      </c>
      <c r="S943" s="4">
        <f>VLOOKUP([1]Initial_Data8!C1000,[1]Ratings_Numbers!$A$1:$B$21,2,FALSE)</f>
        <v>5</v>
      </c>
      <c r="T943" s="4">
        <v>5</v>
      </c>
      <c r="U943" s="4">
        <f t="shared" si="16"/>
        <v>0</v>
      </c>
      <c r="V943" s="7">
        <v>96377.52</v>
      </c>
      <c r="W943" s="3" t="s">
        <v>29</v>
      </c>
      <c r="X943" s="4"/>
      <c r="Y943" s="4"/>
      <c r="Z943" s="4"/>
      <c r="AA943" s="4"/>
    </row>
    <row r="944" spans="1:27" ht="46.5" customHeight="1" thickBot="1" x14ac:dyDescent="0.4">
      <c r="A944" s="5" t="s">
        <v>158</v>
      </c>
      <c r="B944" s="5" t="s">
        <v>88</v>
      </c>
      <c r="C944" s="5" t="s">
        <v>31</v>
      </c>
      <c r="D944" s="2">
        <v>40754</v>
      </c>
      <c r="E944" s="2">
        <v>-2.73</v>
      </c>
      <c r="F944" s="2">
        <v>2.19</v>
      </c>
      <c r="G944" s="2">
        <v>-3.62</v>
      </c>
      <c r="H944" s="2">
        <v>14.39</v>
      </c>
      <c r="I944" s="2">
        <v>12.74</v>
      </c>
      <c r="J944" s="2">
        <v>9.84</v>
      </c>
      <c r="K944" s="2">
        <v>148</v>
      </c>
      <c r="L944" s="2">
        <v>54.22</v>
      </c>
      <c r="M944" s="2">
        <v>34.35</v>
      </c>
      <c r="N944" s="2">
        <v>25.33</v>
      </c>
      <c r="O944" s="2">
        <v>18.64</v>
      </c>
      <c r="P944" s="2">
        <v>35.6</v>
      </c>
      <c r="Q944" s="2">
        <v>26.25</v>
      </c>
      <c r="R944" s="2">
        <v>19.309999999999999</v>
      </c>
      <c r="S944" s="4">
        <f>VLOOKUP([1]Initial_Data8!C1001,[1]Ratings_Numbers!$A$1:$B$21,2,FALSE)</f>
        <v>5</v>
      </c>
      <c r="T944" s="4">
        <v>5</v>
      </c>
      <c r="U944" s="4">
        <f t="shared" si="16"/>
        <v>0</v>
      </c>
      <c r="V944" s="7">
        <v>86796.95</v>
      </c>
      <c r="W944" s="3" t="s">
        <v>29</v>
      </c>
      <c r="X944" s="4"/>
      <c r="Y944" s="4"/>
      <c r="Z944" s="4"/>
      <c r="AA944" s="4"/>
    </row>
    <row r="945" spans="1:27" ht="46.5" customHeight="1" thickBot="1" x14ac:dyDescent="0.4">
      <c r="A945" s="5" t="s">
        <v>158</v>
      </c>
      <c r="B945" s="5" t="s">
        <v>89</v>
      </c>
      <c r="C945" s="5" t="s">
        <v>31</v>
      </c>
      <c r="D945" s="2">
        <v>40845</v>
      </c>
      <c r="E945" s="2">
        <v>-2.73</v>
      </c>
      <c r="F945" s="2">
        <v>2.2400000000000002</v>
      </c>
      <c r="G945" s="2">
        <v>-3.66</v>
      </c>
      <c r="H945" s="2">
        <v>19.13</v>
      </c>
      <c r="I945" s="2">
        <v>17.34</v>
      </c>
      <c r="J945" s="2">
        <v>14.93</v>
      </c>
      <c r="K945" s="2">
        <v>148</v>
      </c>
      <c r="L945" s="2">
        <v>54.26</v>
      </c>
      <c r="M945" s="2">
        <v>34.450000000000003</v>
      </c>
      <c r="N945" s="2">
        <v>25.39</v>
      </c>
      <c r="O945" s="2">
        <v>18.7</v>
      </c>
      <c r="P945" s="2">
        <v>35.69</v>
      </c>
      <c r="Q945" s="2">
        <v>26.31</v>
      </c>
      <c r="R945" s="2">
        <v>19.38</v>
      </c>
      <c r="S945" s="4">
        <f>VLOOKUP([1]Initial_Data8!C1002,[1]Ratings_Numbers!$A$1:$B$21,2,FALSE)</f>
        <v>5</v>
      </c>
      <c r="T945" s="4">
        <v>5</v>
      </c>
      <c r="U945" s="4">
        <f t="shared" si="16"/>
        <v>0</v>
      </c>
      <c r="V945" s="7">
        <v>99685.759999999995</v>
      </c>
      <c r="W945" s="3" t="s">
        <v>29</v>
      </c>
      <c r="X945" s="4"/>
      <c r="Y945" s="4"/>
      <c r="Z945" s="4"/>
      <c r="AA945" s="4"/>
    </row>
    <row r="946" spans="1:27" ht="46.5" customHeight="1" thickBot="1" x14ac:dyDescent="0.4">
      <c r="A946" s="5" t="s">
        <v>158</v>
      </c>
      <c r="B946" s="5" t="s">
        <v>90</v>
      </c>
      <c r="C946" s="5" t="s">
        <v>31</v>
      </c>
      <c r="D946" s="2">
        <v>40936</v>
      </c>
      <c r="E946" s="2">
        <v>-2.71</v>
      </c>
      <c r="F946" s="2">
        <v>1.97</v>
      </c>
      <c r="G946" s="2">
        <v>-3.48</v>
      </c>
      <c r="H946" s="2">
        <v>21.99</v>
      </c>
      <c r="I946" s="2">
        <v>20.09</v>
      </c>
      <c r="J946" s="2">
        <v>18.23</v>
      </c>
      <c r="K946" s="2">
        <v>150</v>
      </c>
      <c r="L946" s="2">
        <v>55.17</v>
      </c>
      <c r="M946" s="2">
        <v>33.08</v>
      </c>
      <c r="N946" s="2">
        <v>24.63</v>
      </c>
      <c r="O946" s="2">
        <v>18.260000000000002</v>
      </c>
      <c r="P946" s="2">
        <v>34.31</v>
      </c>
      <c r="Q946" s="2">
        <v>25.55</v>
      </c>
      <c r="R946" s="2">
        <v>18.940000000000001</v>
      </c>
      <c r="S946" s="4">
        <f>VLOOKUP([1]Initial_Data8!C1003,[1]Ratings_Numbers!$A$1:$B$21,2,FALSE)</f>
        <v>5</v>
      </c>
      <c r="T946" s="4">
        <v>5</v>
      </c>
      <c r="U946" s="4">
        <f t="shared" si="16"/>
        <v>0</v>
      </c>
      <c r="V946" s="7">
        <v>105193.68</v>
      </c>
      <c r="W946" s="3" t="s">
        <v>29</v>
      </c>
      <c r="X946" s="4"/>
      <c r="Y946" s="4"/>
      <c r="Z946" s="4"/>
      <c r="AA946" s="4"/>
    </row>
    <row r="947" spans="1:27" ht="46.5" customHeight="1" thickBot="1" x14ac:dyDescent="0.4">
      <c r="A947" s="5" t="s">
        <v>158</v>
      </c>
      <c r="B947" s="5" t="s">
        <v>91</v>
      </c>
      <c r="C947" s="5" t="s">
        <v>31</v>
      </c>
      <c r="D947" s="2">
        <v>41027</v>
      </c>
      <c r="E947" s="2">
        <v>-2.75</v>
      </c>
      <c r="F947" s="2">
        <v>1.79</v>
      </c>
      <c r="G947" s="2">
        <v>-3.5</v>
      </c>
      <c r="H947" s="2">
        <v>22.39</v>
      </c>
      <c r="I947" s="2">
        <v>20.53</v>
      </c>
      <c r="J947" s="2">
        <v>18.21</v>
      </c>
      <c r="K947" s="2">
        <v>151</v>
      </c>
      <c r="L947" s="2">
        <v>56.34</v>
      </c>
      <c r="M947" s="2">
        <v>31.7</v>
      </c>
      <c r="N947" s="2">
        <v>24.04</v>
      </c>
      <c r="O947" s="2">
        <v>17.87</v>
      </c>
      <c r="P947" s="2">
        <v>31.86</v>
      </c>
      <c r="Q947" s="2">
        <v>24.16</v>
      </c>
      <c r="R947" s="2">
        <v>17.96</v>
      </c>
      <c r="S947" s="4">
        <f>VLOOKUP([1]Initial_Data8!C1004,[1]Ratings_Numbers!$A$1:$B$21,2,FALSE)</f>
        <v>5</v>
      </c>
      <c r="T947" s="4">
        <v>5</v>
      </c>
      <c r="U947" s="4">
        <f t="shared" si="16"/>
        <v>0</v>
      </c>
      <c r="V947" s="7">
        <v>107552.34</v>
      </c>
      <c r="W947" s="3" t="s">
        <v>29</v>
      </c>
      <c r="X947" s="4"/>
      <c r="Y947" s="4"/>
      <c r="Z947" s="4"/>
      <c r="AA947" s="4"/>
    </row>
    <row r="948" spans="1:27" ht="46.5" customHeight="1" thickBot="1" x14ac:dyDescent="0.4">
      <c r="A948" s="5" t="s">
        <v>158</v>
      </c>
      <c r="B948" s="5" t="s">
        <v>113</v>
      </c>
      <c r="C948" s="5" t="s">
        <v>31</v>
      </c>
      <c r="D948" s="2">
        <v>41118</v>
      </c>
      <c r="E948" s="2">
        <v>-2.56</v>
      </c>
      <c r="F948" s="2">
        <v>1.62</v>
      </c>
      <c r="G948" s="2">
        <v>-3.22</v>
      </c>
      <c r="H948" s="2">
        <v>21.48</v>
      </c>
      <c r="I948" s="2">
        <v>19.46</v>
      </c>
      <c r="J948" s="2">
        <v>16.13</v>
      </c>
      <c r="K948" s="2">
        <v>147</v>
      </c>
      <c r="L948" s="2">
        <v>55.89</v>
      </c>
      <c r="M948" s="2">
        <v>31.77</v>
      </c>
      <c r="N948" s="2">
        <v>24.1</v>
      </c>
      <c r="O948" s="2">
        <v>17.760000000000002</v>
      </c>
      <c r="P948" s="2">
        <v>31.83</v>
      </c>
      <c r="Q948" s="2">
        <v>24.14</v>
      </c>
      <c r="R948" s="2">
        <v>17.79</v>
      </c>
      <c r="S948" s="4">
        <f>VLOOKUP([1]Initial_Data8!C1005,[1]Ratings_Numbers!$A$1:$B$21,2,FALSE)</f>
        <v>5</v>
      </c>
      <c r="T948" s="4">
        <v>5</v>
      </c>
      <c r="U948" s="4">
        <f t="shared" si="16"/>
        <v>0</v>
      </c>
      <c r="V948" s="7">
        <v>83125.62</v>
      </c>
      <c r="W948" s="3" t="s">
        <v>29</v>
      </c>
      <c r="X948" s="4"/>
      <c r="Y948" s="4"/>
      <c r="Z948" s="4"/>
      <c r="AA948" s="4"/>
    </row>
    <row r="949" spans="1:27" ht="46.5" customHeight="1" thickBot="1" x14ac:dyDescent="0.4">
      <c r="A949" s="5" t="s">
        <v>158</v>
      </c>
      <c r="B949" s="5" t="s">
        <v>114</v>
      </c>
      <c r="C949" s="5" t="s">
        <v>31</v>
      </c>
      <c r="D949" s="2">
        <v>41211</v>
      </c>
      <c r="E949" s="2">
        <v>-2.19</v>
      </c>
      <c r="F949" s="2">
        <v>1.55</v>
      </c>
      <c r="G949" s="2">
        <v>-2.73</v>
      </c>
      <c r="H949" s="2">
        <v>22.05</v>
      </c>
      <c r="I949" s="2">
        <v>20.260000000000002</v>
      </c>
      <c r="J949" s="2">
        <v>17.91</v>
      </c>
      <c r="K949" s="2">
        <v>148</v>
      </c>
      <c r="L949" s="2">
        <v>56.87</v>
      </c>
      <c r="M949" s="2">
        <v>30.88</v>
      </c>
      <c r="N949" s="2">
        <v>23.57</v>
      </c>
      <c r="O949" s="2">
        <v>17.559999999999999</v>
      </c>
      <c r="P949" s="2">
        <v>30.98</v>
      </c>
      <c r="Q949" s="2">
        <v>23.65</v>
      </c>
      <c r="R949" s="2">
        <v>17.62</v>
      </c>
      <c r="S949" s="4">
        <f>VLOOKUP([1]Initial_Data8!C1006,[1]Ratings_Numbers!$A$1:$B$21,2,FALSE)</f>
        <v>5</v>
      </c>
      <c r="T949" s="4">
        <v>5</v>
      </c>
      <c r="U949" s="4">
        <f t="shared" si="16"/>
        <v>0</v>
      </c>
      <c r="V949" s="7">
        <v>91827.19</v>
      </c>
      <c r="W949" s="3" t="s">
        <v>29</v>
      </c>
      <c r="X949" s="4"/>
      <c r="Y949" s="4"/>
      <c r="Z949" s="4"/>
      <c r="AA949" s="4"/>
    </row>
    <row r="950" spans="1:27" ht="46.5" customHeight="1" thickBot="1" x14ac:dyDescent="0.4">
      <c r="A950" s="5" t="s">
        <v>158</v>
      </c>
      <c r="B950" s="5" t="s">
        <v>115</v>
      </c>
      <c r="C950" s="5" t="s">
        <v>31</v>
      </c>
      <c r="D950" s="2">
        <v>41300</v>
      </c>
      <c r="E950" s="2">
        <v>-2.2799999999999998</v>
      </c>
      <c r="F950" s="2">
        <v>1.54</v>
      </c>
      <c r="G950" s="2">
        <v>-2.85</v>
      </c>
      <c r="H950" s="2">
        <v>23.13</v>
      </c>
      <c r="I950" s="2">
        <v>21.18</v>
      </c>
      <c r="J950" s="2">
        <v>18.97</v>
      </c>
      <c r="K950" s="2">
        <v>147</v>
      </c>
      <c r="L950" s="2">
        <v>57.6</v>
      </c>
      <c r="M950" s="2">
        <v>29.27</v>
      </c>
      <c r="N950" s="2">
        <v>22.63</v>
      </c>
      <c r="O950" s="2">
        <v>16.86</v>
      </c>
      <c r="P950" s="2">
        <v>29.34</v>
      </c>
      <c r="Q950" s="2">
        <v>22.68</v>
      </c>
      <c r="R950" s="2">
        <v>16.899999999999999</v>
      </c>
      <c r="S950" s="4">
        <f>VLOOKUP([1]Initial_Data8!C1007,[1]Ratings_Numbers!$A$1:$B$21,2,FALSE)</f>
        <v>5</v>
      </c>
      <c r="T950" s="4">
        <v>5</v>
      </c>
      <c r="U950" s="4">
        <f t="shared" si="16"/>
        <v>0</v>
      </c>
      <c r="V950" s="7">
        <v>112581.45</v>
      </c>
      <c r="W950" s="3" t="s">
        <v>29</v>
      </c>
      <c r="X950" s="4"/>
      <c r="Y950" s="4"/>
      <c r="Z950" s="4"/>
      <c r="AA950" s="4"/>
    </row>
    <row r="951" spans="1:27" ht="46.5" customHeight="1" thickBot="1" x14ac:dyDescent="0.4">
      <c r="A951" s="5" t="s">
        <v>158</v>
      </c>
      <c r="B951" s="5" t="s">
        <v>116</v>
      </c>
      <c r="C951" s="5" t="s">
        <v>31</v>
      </c>
      <c r="D951" s="2">
        <v>41391</v>
      </c>
      <c r="E951" s="2">
        <v>-2.34</v>
      </c>
      <c r="F951" s="2">
        <v>1.51</v>
      </c>
      <c r="G951" s="2">
        <v>-2.9</v>
      </c>
      <c r="H951" s="2">
        <v>23.99</v>
      </c>
      <c r="I951" s="2">
        <v>21.99</v>
      </c>
      <c r="J951" s="2">
        <v>20.29</v>
      </c>
      <c r="K951" s="2">
        <v>145</v>
      </c>
      <c r="L951" s="2">
        <v>58.49</v>
      </c>
      <c r="M951" s="2">
        <v>22.81</v>
      </c>
      <c r="N951" s="2">
        <v>17.739999999999998</v>
      </c>
      <c r="O951" s="2">
        <v>13.35</v>
      </c>
      <c r="P951" s="2">
        <v>28.61</v>
      </c>
      <c r="Q951" s="2">
        <v>22.24</v>
      </c>
      <c r="R951" s="2">
        <v>16.739999999999998</v>
      </c>
      <c r="S951" s="4">
        <f>VLOOKUP([1]Initial_Data8!C1008,[1]Ratings_Numbers!$A$1:$B$21,2,FALSE)</f>
        <v>5</v>
      </c>
      <c r="T951" s="4">
        <v>5</v>
      </c>
      <c r="U951" s="4">
        <f t="shared" si="16"/>
        <v>0</v>
      </c>
      <c r="V951" s="7">
        <v>109861.05</v>
      </c>
      <c r="W951" s="3" t="s">
        <v>29</v>
      </c>
      <c r="X951" s="4"/>
      <c r="Y951" s="4"/>
      <c r="Z951" s="4"/>
      <c r="AA951" s="4"/>
    </row>
    <row r="952" spans="1:27" ht="46.5" customHeight="1" thickBot="1" x14ac:dyDescent="0.4">
      <c r="A952" s="5" t="s">
        <v>158</v>
      </c>
      <c r="B952" s="5" t="s">
        <v>92</v>
      </c>
      <c r="C952" s="5" t="s">
        <v>31</v>
      </c>
      <c r="D952" s="2">
        <v>41482</v>
      </c>
      <c r="E952" s="2">
        <v>-2.54</v>
      </c>
      <c r="F952" s="2">
        <v>1.45</v>
      </c>
      <c r="G952" s="2">
        <v>-3.07</v>
      </c>
      <c r="H952" s="2">
        <v>23.81</v>
      </c>
      <c r="I952" s="2">
        <v>21.59</v>
      </c>
      <c r="J952" s="2">
        <v>19.68</v>
      </c>
      <c r="K952" s="2">
        <v>143</v>
      </c>
      <c r="L952" s="2">
        <v>58.42</v>
      </c>
      <c r="M952" s="2">
        <v>21.86</v>
      </c>
      <c r="N952" s="2">
        <v>17.16</v>
      </c>
      <c r="O952" s="2">
        <v>12.78</v>
      </c>
      <c r="P952" s="2">
        <v>27.42</v>
      </c>
      <c r="Q952" s="2">
        <v>21.52</v>
      </c>
      <c r="R952" s="2">
        <v>16.02</v>
      </c>
      <c r="S952" s="4">
        <f>VLOOKUP([1]Initial_Data8!C1009,[1]Ratings_Numbers!$A$1:$B$21,2,FALSE)</f>
        <v>5</v>
      </c>
      <c r="T952" s="4">
        <v>5</v>
      </c>
      <c r="U952" s="4">
        <f t="shared" si="16"/>
        <v>0</v>
      </c>
      <c r="V952" s="7">
        <v>137397.94399999999</v>
      </c>
      <c r="W952" s="3" t="s">
        <v>29</v>
      </c>
      <c r="X952" s="4"/>
      <c r="Y952" s="4"/>
      <c r="Z952" s="4"/>
      <c r="AA952" s="4"/>
    </row>
    <row r="953" spans="1:27" ht="46.5" customHeight="1" thickBot="1" x14ac:dyDescent="0.4">
      <c r="A953" s="5" t="s">
        <v>158</v>
      </c>
      <c r="B953" s="5" t="s">
        <v>93</v>
      </c>
      <c r="C953" s="5" t="s">
        <v>31</v>
      </c>
      <c r="D953" s="2">
        <v>41573</v>
      </c>
      <c r="E953" s="2">
        <v>-2.4</v>
      </c>
      <c r="F953" s="2">
        <v>1.48</v>
      </c>
      <c r="G953" s="2">
        <v>-2.91</v>
      </c>
      <c r="H953" s="2">
        <v>21.76</v>
      </c>
      <c r="I953" s="2">
        <v>19.510000000000002</v>
      </c>
      <c r="J953" s="2">
        <v>17.54</v>
      </c>
      <c r="K953" s="2">
        <v>140</v>
      </c>
      <c r="L953" s="2">
        <v>58.46</v>
      </c>
      <c r="M953" s="2">
        <v>21.98</v>
      </c>
      <c r="N953" s="2">
        <v>17.23</v>
      </c>
      <c r="O953" s="2">
        <v>12.85</v>
      </c>
      <c r="P953" s="2">
        <v>27.54</v>
      </c>
      <c r="Q953" s="2">
        <v>21.6</v>
      </c>
      <c r="R953" s="2">
        <v>16.11</v>
      </c>
      <c r="S953" s="4">
        <f>VLOOKUP([1]Initial_Data8!C1010,[1]Ratings_Numbers!$A$1:$B$21,2,FALSE)</f>
        <v>5</v>
      </c>
      <c r="T953" s="4">
        <v>5</v>
      </c>
      <c r="U953" s="4">
        <f t="shared" si="16"/>
        <v>0</v>
      </c>
      <c r="V953" s="7">
        <v>120156.705</v>
      </c>
      <c r="W953" s="3" t="s">
        <v>29</v>
      </c>
      <c r="X953" s="4"/>
      <c r="Y953" s="4"/>
      <c r="Z953" s="4"/>
      <c r="AA953" s="4"/>
    </row>
    <row r="954" spans="1:27" ht="46.5" customHeight="1" thickBot="1" x14ac:dyDescent="0.4">
      <c r="A954" s="5" t="s">
        <v>158</v>
      </c>
      <c r="B954" s="5" t="s">
        <v>94</v>
      </c>
      <c r="C954" s="5" t="s">
        <v>31</v>
      </c>
      <c r="D954" s="2">
        <v>41664</v>
      </c>
      <c r="E954" s="2">
        <v>-2.4500000000000002</v>
      </c>
      <c r="F954" s="2">
        <v>1.74</v>
      </c>
      <c r="G954" s="2">
        <v>-3.03</v>
      </c>
      <c r="H954" s="2">
        <v>16.760000000000002</v>
      </c>
      <c r="I954" s="2">
        <v>14.83</v>
      </c>
      <c r="J954" s="2">
        <v>12.26</v>
      </c>
      <c r="K954" s="2">
        <v>136</v>
      </c>
      <c r="L954" s="2">
        <v>56.97</v>
      </c>
      <c r="M954" s="2">
        <v>22.08</v>
      </c>
      <c r="N954" s="2">
        <v>16.91</v>
      </c>
      <c r="O954" s="2">
        <v>12.58</v>
      </c>
      <c r="P954" s="2">
        <v>30.57</v>
      </c>
      <c r="Q954" s="2">
        <v>23.41</v>
      </c>
      <c r="R954" s="2">
        <v>17.420000000000002</v>
      </c>
      <c r="S954" s="4">
        <f>VLOOKUP([1]Initial_Data8!C1011,[1]Ratings_Numbers!$A$1:$B$21,2,FALSE)</f>
        <v>5</v>
      </c>
      <c r="T954" s="4">
        <v>5</v>
      </c>
      <c r="U954" s="4">
        <f t="shared" si="16"/>
        <v>0</v>
      </c>
      <c r="V954" s="7">
        <v>115240.2</v>
      </c>
      <c r="W954" s="3" t="s">
        <v>29</v>
      </c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95</v>
      </c>
      <c r="C955" s="5" t="s">
        <v>31</v>
      </c>
      <c r="D955" s="2">
        <v>41755</v>
      </c>
      <c r="E955" s="2">
        <v>-2.4900000000000002</v>
      </c>
      <c r="F955" s="2">
        <v>2.2000000000000002</v>
      </c>
      <c r="G955" s="2">
        <v>-3.12</v>
      </c>
      <c r="H955" s="2">
        <v>21.58</v>
      </c>
      <c r="I955" s="2">
        <v>19.02</v>
      </c>
      <c r="J955" s="2">
        <v>17.41</v>
      </c>
      <c r="K955" s="2">
        <v>146</v>
      </c>
      <c r="L955" s="2">
        <v>54.77</v>
      </c>
      <c r="M955" s="2">
        <v>36.53</v>
      </c>
      <c r="N955" s="2">
        <v>26.58</v>
      </c>
      <c r="O955" s="2">
        <v>20.010000000000002</v>
      </c>
      <c r="P955" s="2">
        <v>37.44</v>
      </c>
      <c r="Q955" s="2">
        <v>27.24</v>
      </c>
      <c r="R955" s="2">
        <v>20.51</v>
      </c>
      <c r="S955" s="4">
        <f>VLOOKUP([1]Initial_Data8!C1012,[1]Ratings_Numbers!$A$1:$B$21,2,FALSE)</f>
        <v>5</v>
      </c>
      <c r="T955" s="4">
        <v>5</v>
      </c>
      <c r="U955" s="4">
        <f t="shared" si="16"/>
        <v>0</v>
      </c>
      <c r="V955" s="7">
        <v>117668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96</v>
      </c>
      <c r="C956" s="5" t="s">
        <v>31</v>
      </c>
      <c r="D956" s="2">
        <v>41846</v>
      </c>
      <c r="E956" s="2">
        <v>-2.65</v>
      </c>
      <c r="F956" s="2">
        <v>2.23</v>
      </c>
      <c r="G956" s="2">
        <v>-3.34</v>
      </c>
      <c r="H956" s="2">
        <v>23.25</v>
      </c>
      <c r="I956" s="2">
        <v>20.96</v>
      </c>
      <c r="J956" s="2">
        <v>18.88</v>
      </c>
      <c r="K956" s="2">
        <v>142</v>
      </c>
      <c r="L956" s="2">
        <v>53.92</v>
      </c>
      <c r="M956" s="2">
        <v>35.89</v>
      </c>
      <c r="N956" s="2">
        <v>26.24</v>
      </c>
      <c r="O956" s="2">
        <v>19.36</v>
      </c>
      <c r="P956" s="2">
        <v>36.79</v>
      </c>
      <c r="Q956" s="2">
        <v>26.89</v>
      </c>
      <c r="R956" s="2">
        <v>19.84</v>
      </c>
      <c r="S956" s="4">
        <f>VLOOKUP([1]Initial_Data8!C1013,[1]Ratings_Numbers!$A$1:$B$21,2,FALSE)</f>
        <v>5</v>
      </c>
      <c r="T956" s="4">
        <v>5</v>
      </c>
      <c r="U956" s="4">
        <f t="shared" si="16"/>
        <v>0</v>
      </c>
      <c r="V956" s="7">
        <v>132628.79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97</v>
      </c>
      <c r="C957" s="5" t="s">
        <v>31</v>
      </c>
      <c r="D957" s="2">
        <v>41937</v>
      </c>
      <c r="E957" s="2">
        <v>-2.67</v>
      </c>
      <c r="F957" s="2">
        <v>2.27</v>
      </c>
      <c r="G957" s="2">
        <v>-3.37</v>
      </c>
      <c r="H957" s="2">
        <v>21.14</v>
      </c>
      <c r="I957" s="2">
        <v>19.09</v>
      </c>
      <c r="J957" s="2">
        <v>16.850000000000001</v>
      </c>
      <c r="K957" s="2">
        <v>139</v>
      </c>
      <c r="L957" s="2">
        <v>54.54</v>
      </c>
      <c r="M957" s="2">
        <v>34.590000000000003</v>
      </c>
      <c r="N957" s="2">
        <v>25.25</v>
      </c>
      <c r="O957" s="2">
        <v>18.86</v>
      </c>
      <c r="P957" s="2">
        <v>36.979999999999997</v>
      </c>
      <c r="Q957" s="2">
        <v>27</v>
      </c>
      <c r="R957" s="2">
        <v>20.170000000000002</v>
      </c>
      <c r="S957" s="4">
        <f>VLOOKUP([1]Initial_Data8!C1014,[1]Ratings_Numbers!$A$1:$B$21,2,FALSE)</f>
        <v>5</v>
      </c>
      <c r="T957" s="4">
        <v>5</v>
      </c>
      <c r="U957" s="4">
        <f t="shared" si="16"/>
        <v>0</v>
      </c>
      <c r="V957" s="7">
        <v>121492.02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98</v>
      </c>
      <c r="C958" s="5" t="s">
        <v>31</v>
      </c>
      <c r="D958" s="2">
        <v>42028</v>
      </c>
      <c r="E958" s="2">
        <v>-2.57</v>
      </c>
      <c r="F958" s="2">
        <v>2.0099999999999998</v>
      </c>
      <c r="G958" s="2">
        <v>-3.19</v>
      </c>
      <c r="H958" s="2">
        <v>23.38</v>
      </c>
      <c r="I958" s="2">
        <v>21.47</v>
      </c>
      <c r="J958" s="2">
        <v>18.86</v>
      </c>
      <c r="K958" s="2">
        <v>139</v>
      </c>
      <c r="L958" s="2">
        <v>55.01</v>
      </c>
      <c r="M958" s="2">
        <v>34.07</v>
      </c>
      <c r="N958" s="2">
        <v>25.13</v>
      </c>
      <c r="O958" s="2">
        <v>18.739999999999998</v>
      </c>
      <c r="P958" s="2">
        <v>35.549999999999997</v>
      </c>
      <c r="Q958" s="2">
        <v>26.22</v>
      </c>
      <c r="R958" s="2">
        <v>19.559999999999999</v>
      </c>
      <c r="S958" s="4">
        <f>VLOOKUP([1]Initial_Data8!C1015,[1]Ratings_Numbers!$A$1:$B$21,2,FALSE)</f>
        <v>5</v>
      </c>
      <c r="T958" s="4">
        <v>5</v>
      </c>
      <c r="U958" s="4">
        <f t="shared" si="16"/>
        <v>0</v>
      </c>
      <c r="V958" s="7">
        <v>144068.47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99</v>
      </c>
      <c r="C959" s="5" t="s">
        <v>31</v>
      </c>
      <c r="D959" s="2">
        <v>42119</v>
      </c>
      <c r="E959" s="2">
        <v>-2.57</v>
      </c>
      <c r="F959" s="2">
        <v>1.99</v>
      </c>
      <c r="G959" s="2">
        <v>-3.16</v>
      </c>
      <c r="H959" s="2">
        <v>25.12</v>
      </c>
      <c r="I959" s="2">
        <v>22.55</v>
      </c>
      <c r="J959" s="2">
        <v>21.04</v>
      </c>
      <c r="K959" s="2">
        <v>139</v>
      </c>
      <c r="L959" s="2">
        <v>55.38</v>
      </c>
      <c r="M959" s="2">
        <v>28.19</v>
      </c>
      <c r="N959" s="2">
        <v>20.77</v>
      </c>
      <c r="O959" s="2">
        <v>15.62</v>
      </c>
      <c r="P959" s="2">
        <v>35.700000000000003</v>
      </c>
      <c r="Q959" s="2">
        <v>26.31</v>
      </c>
      <c r="R959" s="2">
        <v>19.78</v>
      </c>
      <c r="S959" s="4">
        <f>VLOOKUP([1]Initial_Data8!C1016,[1]Ratings_Numbers!$A$1:$B$21,2,FALSE)</f>
        <v>5</v>
      </c>
      <c r="T959" s="4">
        <v>5</v>
      </c>
      <c r="U959" s="4">
        <f t="shared" si="16"/>
        <v>0</v>
      </c>
      <c r="V959" s="7">
        <v>146780.26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100</v>
      </c>
      <c r="C960" s="5" t="s">
        <v>31</v>
      </c>
      <c r="D960" s="2">
        <v>42210</v>
      </c>
      <c r="E960" s="2">
        <v>-2.65</v>
      </c>
      <c r="F960" s="2">
        <v>2.35</v>
      </c>
      <c r="G960" s="2">
        <v>-3.26</v>
      </c>
      <c r="H960" s="2">
        <v>23.7</v>
      </c>
      <c r="I960" s="2">
        <v>21.56</v>
      </c>
      <c r="J960" s="2">
        <v>19.34</v>
      </c>
      <c r="K960" s="2">
        <v>149</v>
      </c>
      <c r="L960" s="2">
        <v>52.66</v>
      </c>
      <c r="M960" s="2">
        <v>35.94</v>
      </c>
      <c r="N960" s="2">
        <v>25.23</v>
      </c>
      <c r="O960" s="2">
        <v>18.93</v>
      </c>
      <c r="P960" s="2">
        <v>42.46</v>
      </c>
      <c r="Q960" s="2">
        <v>29.81</v>
      </c>
      <c r="R960" s="2">
        <v>22.36</v>
      </c>
      <c r="S960" s="4">
        <f>VLOOKUP([1]Initial_Data8!C1017,[1]Ratings_Numbers!$A$1:$B$21,2,FALSE)</f>
        <v>5</v>
      </c>
      <c r="T960" s="4">
        <v>5</v>
      </c>
      <c r="U960" s="4">
        <f t="shared" si="16"/>
        <v>0</v>
      </c>
      <c r="V960" s="7">
        <v>144414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101</v>
      </c>
      <c r="C961" s="5" t="s">
        <v>31</v>
      </c>
      <c r="D961" s="2">
        <v>42301</v>
      </c>
      <c r="E961" s="2">
        <v>-2.4900000000000002</v>
      </c>
      <c r="F961" s="2">
        <v>2.14</v>
      </c>
      <c r="G961" s="2">
        <v>-3</v>
      </c>
      <c r="H961" s="2">
        <v>22.55</v>
      </c>
      <c r="I961" s="2">
        <v>20.91</v>
      </c>
      <c r="J961" s="2">
        <v>19.36</v>
      </c>
      <c r="K961" s="2">
        <v>159</v>
      </c>
      <c r="L961" s="2">
        <v>53.66</v>
      </c>
      <c r="M961" s="2">
        <v>36</v>
      </c>
      <c r="N961" s="2">
        <v>25.52</v>
      </c>
      <c r="O961" s="2">
        <v>19.32</v>
      </c>
      <c r="P961" s="2">
        <v>41.05</v>
      </c>
      <c r="Q961" s="2">
        <v>29.1</v>
      </c>
      <c r="R961" s="2">
        <v>22.03</v>
      </c>
      <c r="S961" s="4">
        <f>VLOOKUP([1]Initial_Data8!C1018,[1]Ratings_Numbers!$A$1:$B$21,2,FALSE)</f>
        <v>5</v>
      </c>
      <c r="T961" s="4">
        <v>5</v>
      </c>
      <c r="U961" s="4">
        <f t="shared" si="16"/>
        <v>0</v>
      </c>
      <c r="V961" s="7">
        <v>149156.70000000001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102</v>
      </c>
      <c r="C962" s="5" t="s">
        <v>31</v>
      </c>
      <c r="D962" s="2">
        <v>42392</v>
      </c>
      <c r="E962" s="2">
        <v>-2.48</v>
      </c>
      <c r="F962" s="2">
        <v>2.02</v>
      </c>
      <c r="G962" s="2">
        <v>-2.94</v>
      </c>
      <c r="H962" s="2">
        <v>23.41</v>
      </c>
      <c r="I962" s="2">
        <v>21.47</v>
      </c>
      <c r="J962" s="2">
        <v>20.329999999999998</v>
      </c>
      <c r="K962" s="2">
        <v>162</v>
      </c>
      <c r="L962" s="2">
        <v>54.04</v>
      </c>
      <c r="M962" s="2">
        <v>35.47</v>
      </c>
      <c r="N962" s="2">
        <v>25.26</v>
      </c>
      <c r="O962" s="2">
        <v>19.170000000000002</v>
      </c>
      <c r="P962" s="2">
        <v>40.409999999999997</v>
      </c>
      <c r="Q962" s="2">
        <v>28.78</v>
      </c>
      <c r="R962" s="2">
        <v>21.84</v>
      </c>
      <c r="S962" s="4">
        <f>VLOOKUP([1]Initial_Data8!C1019,[1]Ratings_Numbers!$A$1:$B$21,2,FALSE)</f>
        <v>5</v>
      </c>
      <c r="T962" s="4">
        <v>5</v>
      </c>
      <c r="U962" s="4">
        <f t="shared" si="16"/>
        <v>0</v>
      </c>
      <c r="V962" s="7">
        <v>118065.24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130</v>
      </c>
      <c r="C963" s="5" t="s">
        <v>31</v>
      </c>
      <c r="D963" s="2">
        <v>42490</v>
      </c>
      <c r="E963" s="2">
        <v>-2.42</v>
      </c>
      <c r="F963" s="2">
        <v>2.34</v>
      </c>
      <c r="G963" s="2">
        <v>-2.85</v>
      </c>
      <c r="H963" s="2">
        <v>20.14</v>
      </c>
      <c r="I963" s="2">
        <v>18.41</v>
      </c>
      <c r="J963" s="2">
        <v>17.05</v>
      </c>
      <c r="K963" s="2">
        <v>175</v>
      </c>
      <c r="L963" s="2">
        <v>52.55</v>
      </c>
      <c r="M963" s="2">
        <v>39.18</v>
      </c>
      <c r="N963" s="2">
        <v>26.86</v>
      </c>
      <c r="O963" s="2">
        <v>20.59</v>
      </c>
      <c r="P963" s="2">
        <v>45.86</v>
      </c>
      <c r="Q963" s="2">
        <v>31.44</v>
      </c>
      <c r="R963" s="2">
        <v>24.1</v>
      </c>
      <c r="S963" s="4">
        <f>VLOOKUP([1]Initial_Data8!C1020,[1]Ratings_Numbers!$A$1:$B$21,2,FALSE)</f>
        <v>5</v>
      </c>
      <c r="T963" s="4">
        <v>5</v>
      </c>
      <c r="U963" s="4">
        <f t="shared" si="16"/>
        <v>0</v>
      </c>
      <c r="V963" s="7">
        <v>138384.66</v>
      </c>
      <c r="W963" s="3" t="s">
        <v>29</v>
      </c>
      <c r="X963" s="4"/>
      <c r="Y963" s="4"/>
      <c r="Z963" s="4"/>
      <c r="AA963" s="4"/>
    </row>
    <row r="964" spans="1:27" ht="28.5" customHeight="1" thickBot="1" x14ac:dyDescent="0.4">
      <c r="A964" s="5" t="s">
        <v>160</v>
      </c>
      <c r="B964" s="5" t="s">
        <v>83</v>
      </c>
      <c r="C964" s="5" t="s">
        <v>26</v>
      </c>
      <c r="D964" s="2">
        <v>40086</v>
      </c>
      <c r="E964" s="2">
        <v>0.88</v>
      </c>
      <c r="F964" s="2">
        <v>3.05</v>
      </c>
      <c r="G964" s="2">
        <v>1.85</v>
      </c>
      <c r="H964" s="2">
        <v>36.369999999999997</v>
      </c>
      <c r="I964" s="2">
        <v>3.47</v>
      </c>
      <c r="J964" s="2">
        <v>19.79</v>
      </c>
      <c r="K964" s="2">
        <v>189</v>
      </c>
      <c r="L964" s="2">
        <v>46.04</v>
      </c>
      <c r="M964" s="2">
        <v>22.76</v>
      </c>
      <c r="N964" s="2">
        <v>18.03</v>
      </c>
      <c r="O964" s="2">
        <v>10.6</v>
      </c>
      <c r="P964" s="2">
        <v>26.2</v>
      </c>
      <c r="Q964" s="2">
        <v>20.76</v>
      </c>
      <c r="R964" s="2">
        <v>12.21</v>
      </c>
      <c r="S964" s="4">
        <f>VLOOKUP([1]Initial_Data8!C1023,[1]Ratings_Numbers!$A$1:$B$21,2,FALSE)</f>
        <v>2</v>
      </c>
      <c r="T964" s="4">
        <v>2</v>
      </c>
      <c r="U964" s="6">
        <v>0</v>
      </c>
      <c r="V964" s="7">
        <v>174974.4</v>
      </c>
      <c r="W964" s="3" t="s">
        <v>202</v>
      </c>
      <c r="X964" s="4"/>
      <c r="Y964" s="4"/>
      <c r="Z964" s="4"/>
      <c r="AA964" s="4"/>
    </row>
    <row r="965" spans="1:27" ht="28.5" customHeight="1" thickBot="1" x14ac:dyDescent="0.4">
      <c r="A965" s="5" t="s">
        <v>160</v>
      </c>
      <c r="B965" s="5" t="s">
        <v>84</v>
      </c>
      <c r="C965" s="5" t="s">
        <v>26</v>
      </c>
      <c r="D965" s="2">
        <v>40178</v>
      </c>
      <c r="E965" s="2">
        <v>0.93</v>
      </c>
      <c r="F965" s="2">
        <v>2.4</v>
      </c>
      <c r="G965" s="2">
        <v>1.73</v>
      </c>
      <c r="H965" s="2">
        <v>1335</v>
      </c>
      <c r="I965" s="2">
        <v>-541.5</v>
      </c>
      <c r="J965" s="2">
        <v>546</v>
      </c>
      <c r="K965" s="2">
        <v>4</v>
      </c>
      <c r="L965" s="2">
        <v>46.69</v>
      </c>
      <c r="M965" s="2">
        <v>22.34</v>
      </c>
      <c r="N965" s="2">
        <v>17.82</v>
      </c>
      <c r="O965" s="2">
        <v>10.56</v>
      </c>
      <c r="P965" s="2">
        <v>25.36</v>
      </c>
      <c r="Q965" s="2">
        <v>20.23</v>
      </c>
      <c r="R965" s="2">
        <v>11.99</v>
      </c>
      <c r="S965" s="4">
        <f>VLOOKUP([1]Initial_Data8!C1024,[1]Ratings_Numbers!$A$1:$B$21,2,FALSE)</f>
        <v>2</v>
      </c>
      <c r="T965" s="4">
        <v>2</v>
      </c>
      <c r="U965" s="4">
        <f t="shared" ref="U965:U974" si="17">S965-S964</f>
        <v>0</v>
      </c>
      <c r="V965" s="7">
        <v>187125.9</v>
      </c>
      <c r="W965" s="3" t="s">
        <v>202</v>
      </c>
      <c r="X965" s="4"/>
      <c r="Y965" s="4"/>
      <c r="Z965" s="4"/>
      <c r="AA965" s="4"/>
    </row>
    <row r="966" spans="1:27" ht="28.5" customHeight="1" thickBot="1" x14ac:dyDescent="0.4">
      <c r="A966" s="5" t="s">
        <v>160</v>
      </c>
      <c r="B966" s="5" t="s">
        <v>85</v>
      </c>
      <c r="C966" s="5" t="s">
        <v>26</v>
      </c>
      <c r="D966" s="2">
        <v>40268</v>
      </c>
      <c r="E966" s="2">
        <v>0.94</v>
      </c>
      <c r="F966" s="2">
        <v>2.06</v>
      </c>
      <c r="G966" s="2">
        <v>1.59</v>
      </c>
      <c r="H966" s="2">
        <v>42.87</v>
      </c>
      <c r="I966" s="2">
        <v>22.77</v>
      </c>
      <c r="J966" s="2">
        <v>31.66</v>
      </c>
      <c r="K966" s="2">
        <v>261</v>
      </c>
      <c r="L966" s="2">
        <v>46.44</v>
      </c>
      <c r="M966" s="2">
        <v>24.97</v>
      </c>
      <c r="N966" s="2">
        <v>19.71</v>
      </c>
      <c r="O966" s="2">
        <v>11.74</v>
      </c>
      <c r="P966" s="2">
        <v>26.7</v>
      </c>
      <c r="Q966" s="2">
        <v>21.07</v>
      </c>
      <c r="R966" s="2">
        <v>12.55</v>
      </c>
      <c r="S966" s="4">
        <f>VLOOKUP([1]Initial_Data8!C1025,[1]Ratings_Numbers!$A$1:$B$21,2,FALSE)</f>
        <v>2</v>
      </c>
      <c r="T966" s="4">
        <v>2</v>
      </c>
      <c r="U966" s="4">
        <f t="shared" si="17"/>
        <v>0</v>
      </c>
      <c r="V966" s="7">
        <v>177770.8</v>
      </c>
      <c r="W966" s="3" t="s">
        <v>202</v>
      </c>
      <c r="X966" s="4"/>
      <c r="Y966" s="4"/>
      <c r="Z966" s="4"/>
      <c r="AA966" s="4"/>
    </row>
    <row r="967" spans="1:27" ht="28.5" customHeight="1" thickBot="1" x14ac:dyDescent="0.4">
      <c r="A967" s="5" t="s">
        <v>160</v>
      </c>
      <c r="B967" s="5" t="s">
        <v>109</v>
      </c>
      <c r="C967" s="5" t="s">
        <v>26</v>
      </c>
      <c r="D967" s="2">
        <v>40359</v>
      </c>
      <c r="E967" s="2">
        <v>0.83</v>
      </c>
      <c r="F967" s="2">
        <v>1.85</v>
      </c>
      <c r="G967" s="2">
        <v>1.3</v>
      </c>
      <c r="H967" s="2">
        <v>56.9</v>
      </c>
      <c r="I967" s="2">
        <v>22.8</v>
      </c>
      <c r="J967" s="2">
        <v>39.950000000000003</v>
      </c>
      <c r="K967" s="2">
        <v>191</v>
      </c>
      <c r="L967" s="2">
        <v>46.25</v>
      </c>
      <c r="M967" s="2">
        <v>25.72</v>
      </c>
      <c r="N967" s="2">
        <v>19.95</v>
      </c>
      <c r="O967" s="2">
        <v>12.04</v>
      </c>
      <c r="P967" s="2">
        <v>28.96</v>
      </c>
      <c r="Q967" s="2">
        <v>22.46</v>
      </c>
      <c r="R967" s="2">
        <v>13.56</v>
      </c>
      <c r="S967" s="4">
        <f>VLOOKUP([1]Initial_Data8!C1026,[1]Ratings_Numbers!$A$1:$B$21,2,FALSE)</f>
        <v>2</v>
      </c>
      <c r="T967" s="4">
        <v>2</v>
      </c>
      <c r="U967" s="4">
        <f t="shared" si="17"/>
        <v>0</v>
      </c>
      <c r="V967" s="7">
        <v>158858.29999999999</v>
      </c>
      <c r="W967" s="3" t="s">
        <v>202</v>
      </c>
      <c r="X967" s="4"/>
      <c r="Y967" s="4"/>
      <c r="Z967" s="4"/>
      <c r="AA967" s="4"/>
    </row>
    <row r="968" spans="1:27" ht="28.5" customHeight="1" thickBot="1" x14ac:dyDescent="0.4">
      <c r="A968" s="5" t="s">
        <v>160</v>
      </c>
      <c r="B968" s="5" t="s">
        <v>110</v>
      </c>
      <c r="C968" s="5" t="s">
        <v>26</v>
      </c>
      <c r="D968" s="2">
        <v>40451</v>
      </c>
      <c r="E968" s="2">
        <v>0.91</v>
      </c>
      <c r="F968" s="2">
        <v>2.0699999999999998</v>
      </c>
      <c r="G968" s="2">
        <v>1.55</v>
      </c>
      <c r="H968" s="2">
        <v>31.13</v>
      </c>
      <c r="I968" s="2">
        <v>0.82</v>
      </c>
      <c r="J968" s="2">
        <v>11.58</v>
      </c>
      <c r="K968" s="2">
        <v>317</v>
      </c>
      <c r="L968" s="2">
        <v>45.95</v>
      </c>
      <c r="M968" s="2">
        <v>24.33</v>
      </c>
      <c r="N968" s="2">
        <v>18.55</v>
      </c>
      <c r="O968" s="2">
        <v>11.31</v>
      </c>
      <c r="P968" s="2">
        <v>31.21</v>
      </c>
      <c r="Q968" s="2">
        <v>23.79</v>
      </c>
      <c r="R968" s="2">
        <v>14.51</v>
      </c>
      <c r="S968" s="4">
        <f>VLOOKUP([1]Initial_Data8!C1027,[1]Ratings_Numbers!$A$1:$B$21,2,FALSE)</f>
        <v>2</v>
      </c>
      <c r="T968" s="4">
        <v>2</v>
      </c>
      <c r="U968" s="4">
        <f t="shared" si="17"/>
        <v>0</v>
      </c>
      <c r="V968" s="7">
        <v>184786.9</v>
      </c>
      <c r="W968" s="3" t="s">
        <v>202</v>
      </c>
      <c r="X968" s="4"/>
      <c r="Y968" s="4"/>
      <c r="Z968" s="4"/>
      <c r="AA968" s="4"/>
    </row>
    <row r="969" spans="1:27" ht="28.5" customHeight="1" thickBot="1" x14ac:dyDescent="0.4">
      <c r="A969" s="5" t="s">
        <v>160</v>
      </c>
      <c r="B969" s="5" t="s">
        <v>111</v>
      </c>
      <c r="C969" s="5" t="s">
        <v>26</v>
      </c>
      <c r="D969" s="2">
        <v>40543</v>
      </c>
      <c r="E969" s="2">
        <v>0.74</v>
      </c>
      <c r="F969" s="2">
        <v>1.69</v>
      </c>
      <c r="G969" s="2">
        <v>1.18</v>
      </c>
      <c r="H969" s="2">
        <v>43.67</v>
      </c>
      <c r="I969" s="2">
        <v>19.13</v>
      </c>
      <c r="J969" s="2">
        <v>29.41</v>
      </c>
      <c r="K969" s="2">
        <v>227</v>
      </c>
      <c r="L969" s="2">
        <v>45.89</v>
      </c>
      <c r="M969" s="2">
        <v>22.95</v>
      </c>
      <c r="N969" s="2">
        <v>17.71</v>
      </c>
      <c r="O969" s="2">
        <v>10.66</v>
      </c>
      <c r="P969" s="2">
        <v>29.6</v>
      </c>
      <c r="Q969" s="2">
        <v>22.84</v>
      </c>
      <c r="R969" s="2">
        <v>13.74</v>
      </c>
      <c r="S969" s="4">
        <f>VLOOKUP([1]Initial_Data8!C1028,[1]Ratings_Numbers!$A$1:$B$21,2,FALSE)</f>
        <v>2</v>
      </c>
      <c r="T969" s="4">
        <v>2</v>
      </c>
      <c r="U969" s="4">
        <f t="shared" si="17"/>
        <v>0</v>
      </c>
      <c r="V969" s="7">
        <v>205268.7</v>
      </c>
      <c r="W969" s="3" t="s">
        <v>202</v>
      </c>
      <c r="X969" s="4"/>
      <c r="Y969" s="4"/>
      <c r="Z969" s="4"/>
      <c r="AA969" s="4"/>
    </row>
    <row r="970" spans="1:27" ht="28.5" customHeight="1" thickBot="1" x14ac:dyDescent="0.4">
      <c r="A970" s="5" t="s">
        <v>160</v>
      </c>
      <c r="B970" s="5" t="s">
        <v>112</v>
      </c>
      <c r="C970" s="5" t="s">
        <v>26</v>
      </c>
      <c r="D970" s="2">
        <v>40633</v>
      </c>
      <c r="E970" s="2">
        <v>0.56999999999999995</v>
      </c>
      <c r="F970" s="2">
        <v>1.43</v>
      </c>
      <c r="G970" s="2">
        <v>0.87</v>
      </c>
      <c r="H970" s="2">
        <v>38.520000000000003</v>
      </c>
      <c r="I970" s="2">
        <v>28.02</v>
      </c>
      <c r="J970" s="2">
        <v>30.12</v>
      </c>
      <c r="K970" s="2">
        <v>395</v>
      </c>
      <c r="L970" s="2">
        <v>45.96</v>
      </c>
      <c r="M970" s="2">
        <v>19.91</v>
      </c>
      <c r="N970" s="2">
        <v>15.71</v>
      </c>
      <c r="O970" s="2">
        <v>9.26</v>
      </c>
      <c r="P970" s="2">
        <v>26.69</v>
      </c>
      <c r="Q970" s="2">
        <v>21.07</v>
      </c>
      <c r="R970" s="2">
        <v>12.42</v>
      </c>
      <c r="S970" s="4">
        <f>VLOOKUP([1]Initial_Data8!C1029,[1]Ratings_Numbers!$A$1:$B$21,2,FALSE)</f>
        <v>2</v>
      </c>
      <c r="T970" s="4">
        <v>2</v>
      </c>
      <c r="U970" s="4">
        <f t="shared" si="17"/>
        <v>0</v>
      </c>
      <c r="V970" s="7">
        <v>230745.5</v>
      </c>
      <c r="W970" s="3" t="s">
        <v>202</v>
      </c>
      <c r="X970" s="4"/>
      <c r="Y970" s="4"/>
      <c r="Z970" s="4"/>
      <c r="AA970" s="4"/>
    </row>
    <row r="971" spans="1:27" ht="28.5" customHeight="1" thickBot="1" x14ac:dyDescent="0.4">
      <c r="A971" s="5" t="s">
        <v>160</v>
      </c>
      <c r="B971" s="5" t="s">
        <v>86</v>
      </c>
      <c r="C971" s="5" t="s">
        <v>26</v>
      </c>
      <c r="D971" s="2">
        <v>40724</v>
      </c>
      <c r="E971" s="2">
        <v>0.46</v>
      </c>
      <c r="F971" s="2">
        <v>1.24</v>
      </c>
      <c r="G971" s="2">
        <v>0.67</v>
      </c>
      <c r="H971" s="2">
        <v>41.16</v>
      </c>
      <c r="I971" s="2">
        <v>27.33</v>
      </c>
      <c r="J971" s="2">
        <v>33.200000000000003</v>
      </c>
      <c r="K971" s="2">
        <v>360</v>
      </c>
      <c r="L971" s="2">
        <v>47.17</v>
      </c>
      <c r="M971" s="2">
        <v>18.809999999999999</v>
      </c>
      <c r="N971" s="2">
        <v>15</v>
      </c>
      <c r="O971" s="2">
        <v>8.9700000000000006</v>
      </c>
      <c r="P971" s="2">
        <v>25.4</v>
      </c>
      <c r="Q971" s="2">
        <v>20.260000000000002</v>
      </c>
      <c r="R971" s="2">
        <v>12.11</v>
      </c>
      <c r="S971" s="4">
        <f>VLOOKUP([1]Initial_Data8!C1030,[1]Ratings_Numbers!$A$1:$B$21,2,FALSE)</f>
        <v>2</v>
      </c>
      <c r="T971" s="4">
        <v>2</v>
      </c>
      <c r="U971" s="4">
        <f t="shared" si="17"/>
        <v>0</v>
      </c>
      <c r="V971" s="7">
        <v>225298.5</v>
      </c>
      <c r="W971" s="3" t="s">
        <v>202</v>
      </c>
      <c r="X971" s="4"/>
      <c r="Y971" s="4"/>
      <c r="Z971" s="4"/>
      <c r="AA971" s="4"/>
    </row>
    <row r="972" spans="1:27" ht="28.5" customHeight="1" thickBot="1" x14ac:dyDescent="0.4">
      <c r="A972" s="5" t="s">
        <v>160</v>
      </c>
      <c r="B972" s="5" t="s">
        <v>87</v>
      </c>
      <c r="C972" s="5" t="s">
        <v>26</v>
      </c>
      <c r="D972" s="2">
        <v>40816</v>
      </c>
      <c r="E972" s="2">
        <v>0.37</v>
      </c>
      <c r="F972" s="2">
        <v>0.96</v>
      </c>
      <c r="G972" s="2">
        <v>0.49</v>
      </c>
      <c r="H972" s="2">
        <v>42.68</v>
      </c>
      <c r="I972" s="2">
        <v>20.74</v>
      </c>
      <c r="J972" s="2">
        <v>31.19</v>
      </c>
      <c r="K972" s="2">
        <v>331</v>
      </c>
      <c r="L972" s="2">
        <v>47.37</v>
      </c>
      <c r="M972" s="2">
        <v>18.71</v>
      </c>
      <c r="N972" s="2">
        <v>15.13</v>
      </c>
      <c r="O972" s="2">
        <v>8.9499999999999993</v>
      </c>
      <c r="P972" s="2">
        <v>23.68</v>
      </c>
      <c r="Q972" s="2">
        <v>19.149999999999999</v>
      </c>
      <c r="R972" s="2">
        <v>11.33</v>
      </c>
      <c r="S972" s="4">
        <f>VLOOKUP([1]Initial_Data8!C1031,[1]Ratings_Numbers!$A$1:$B$21,2,FALSE)</f>
        <v>2</v>
      </c>
      <c r="T972" s="4">
        <v>2</v>
      </c>
      <c r="U972" s="4">
        <f t="shared" si="17"/>
        <v>0</v>
      </c>
      <c r="V972" s="7">
        <v>198035.3</v>
      </c>
      <c r="W972" s="3" t="s">
        <v>202</v>
      </c>
      <c r="X972" s="4"/>
      <c r="Y972" s="4"/>
      <c r="Z972" s="4"/>
      <c r="AA972" s="4"/>
    </row>
    <row r="973" spans="1:27" ht="28.5" customHeight="1" thickBot="1" x14ac:dyDescent="0.4">
      <c r="A973" s="5" t="s">
        <v>160</v>
      </c>
      <c r="B973" s="5" t="s">
        <v>88</v>
      </c>
      <c r="C973" s="5" t="s">
        <v>26</v>
      </c>
      <c r="D973" s="2">
        <v>40908</v>
      </c>
      <c r="E973" s="2">
        <v>0.46</v>
      </c>
      <c r="F973" s="2">
        <v>0.87</v>
      </c>
      <c r="G973" s="2">
        <v>0.61</v>
      </c>
      <c r="H973" s="2">
        <v>41.05</v>
      </c>
      <c r="I973" s="2">
        <v>1.94</v>
      </c>
      <c r="J973" s="2">
        <v>29.75</v>
      </c>
      <c r="K973" s="2">
        <v>287</v>
      </c>
      <c r="L973" s="2">
        <v>49.1</v>
      </c>
      <c r="M973" s="2">
        <v>17.809999999999999</v>
      </c>
      <c r="N973" s="2">
        <v>14.63</v>
      </c>
      <c r="O973" s="2">
        <v>8.82</v>
      </c>
      <c r="P973" s="2">
        <v>21.74</v>
      </c>
      <c r="Q973" s="2">
        <v>17.86</v>
      </c>
      <c r="R973" s="2">
        <v>10.77</v>
      </c>
      <c r="S973" s="4">
        <f>VLOOKUP([1]Initial_Data8!C1032,[1]Ratings_Numbers!$A$1:$B$21,2,FALSE)</f>
        <v>2</v>
      </c>
      <c r="T973" s="4">
        <v>2</v>
      </c>
      <c r="U973" s="4">
        <f t="shared" si="17"/>
        <v>0</v>
      </c>
      <c r="V973" s="7">
        <v>237378.6</v>
      </c>
      <c r="W973" s="3" t="s">
        <v>202</v>
      </c>
      <c r="X973" s="4"/>
      <c r="Y973" s="4"/>
      <c r="Z973" s="4"/>
      <c r="AA973" s="4"/>
    </row>
    <row r="974" spans="1:27" ht="28.5" customHeight="1" thickBot="1" x14ac:dyDescent="0.4">
      <c r="A974" s="5" t="s">
        <v>160</v>
      </c>
      <c r="B974" s="5" t="s">
        <v>89</v>
      </c>
      <c r="C974" s="5" t="s">
        <v>26</v>
      </c>
      <c r="D974" s="2">
        <v>40999</v>
      </c>
      <c r="E974" s="2">
        <v>0.35</v>
      </c>
      <c r="F974" s="2">
        <v>0.81</v>
      </c>
      <c r="G974" s="2">
        <v>0.46</v>
      </c>
      <c r="H974" s="2">
        <v>28.08</v>
      </c>
      <c r="I974" s="2">
        <v>16.38</v>
      </c>
      <c r="J974" s="2">
        <v>21.91</v>
      </c>
      <c r="K974" s="2">
        <v>552</v>
      </c>
      <c r="L974" s="2">
        <v>47.35</v>
      </c>
      <c r="M974" s="2">
        <v>17.34</v>
      </c>
      <c r="N974" s="2">
        <v>14.37</v>
      </c>
      <c r="O974" s="2">
        <v>8.2899999999999991</v>
      </c>
      <c r="P974" s="2">
        <v>20.71</v>
      </c>
      <c r="Q974" s="2">
        <v>17.16</v>
      </c>
      <c r="R974" s="2">
        <v>9.9</v>
      </c>
      <c r="S974" s="4">
        <f>VLOOKUP([1]Initial_Data8!C1033,[1]Ratings_Numbers!$A$1:$B$21,2,FALSE)</f>
        <v>2</v>
      </c>
      <c r="T974" s="4">
        <v>2</v>
      </c>
      <c r="U974" s="4">
        <f t="shared" si="17"/>
        <v>0</v>
      </c>
      <c r="V974" s="7">
        <v>222372.2</v>
      </c>
      <c r="W974" s="3" t="s">
        <v>202</v>
      </c>
      <c r="X974" s="4"/>
      <c r="Y974" s="4"/>
      <c r="Z974" s="4"/>
      <c r="AA974" s="4"/>
    </row>
    <row r="975" spans="1:27" ht="64.5" customHeight="1" thickBot="1" x14ac:dyDescent="0.4">
      <c r="A975" s="5" t="s">
        <v>161</v>
      </c>
      <c r="B975" s="5" t="s">
        <v>84</v>
      </c>
      <c r="C975" s="5" t="s">
        <v>27</v>
      </c>
      <c r="D975" s="2">
        <v>40178</v>
      </c>
      <c r="E975" s="2">
        <v>-7.44</v>
      </c>
      <c r="F975" s="2">
        <v>2.95</v>
      </c>
      <c r="G975" s="2">
        <v>-9.25</v>
      </c>
      <c r="H975" s="2">
        <v>17.239999999999998</v>
      </c>
      <c r="I975" s="2">
        <v>13.75</v>
      </c>
      <c r="J975" s="2">
        <v>14.74</v>
      </c>
      <c r="K975" s="2">
        <v>325</v>
      </c>
      <c r="L975" s="2">
        <v>44.12</v>
      </c>
      <c r="M975" s="2">
        <v>10.76</v>
      </c>
      <c r="N975" s="2">
        <v>8.41</v>
      </c>
      <c r="O975" s="2">
        <v>4.92</v>
      </c>
      <c r="P975" s="2">
        <v>27.92</v>
      </c>
      <c r="Q975" s="2">
        <v>21.83</v>
      </c>
      <c r="R975" s="2">
        <v>12.76</v>
      </c>
      <c r="S975" s="4">
        <f>VLOOKUP([1]Initial_Data8!C1036,[1]Ratings_Numbers!$A$1:$B$21,2,FALSE)</f>
        <v>3</v>
      </c>
      <c r="T975" s="4">
        <v>3</v>
      </c>
      <c r="U975" s="6">
        <v>0</v>
      </c>
      <c r="V975" s="7">
        <v>153933.5</v>
      </c>
      <c r="W975" s="3" t="s">
        <v>146</v>
      </c>
      <c r="X975" s="4"/>
      <c r="Y975" s="4"/>
      <c r="Z975" s="4"/>
      <c r="AA975" s="4"/>
    </row>
    <row r="976" spans="1:27" ht="64.5" customHeight="1" thickBot="1" x14ac:dyDescent="0.4">
      <c r="A976" s="5" t="s">
        <v>161</v>
      </c>
      <c r="B976" s="5" t="s">
        <v>85</v>
      </c>
      <c r="C976" s="5" t="s">
        <v>27</v>
      </c>
      <c r="D976" s="2">
        <v>40268</v>
      </c>
      <c r="E976" s="2">
        <v>-3.73</v>
      </c>
      <c r="F976" s="2">
        <v>2.8</v>
      </c>
      <c r="G976" s="2">
        <v>-4.32</v>
      </c>
      <c r="H976" s="2">
        <v>15.52</v>
      </c>
      <c r="I976" s="2">
        <v>12.7</v>
      </c>
      <c r="J976" s="2">
        <v>13.31</v>
      </c>
      <c r="K976" s="2">
        <v>414</v>
      </c>
      <c r="L976" s="2">
        <v>41.31</v>
      </c>
      <c r="M976" s="2">
        <v>9.67</v>
      </c>
      <c r="N976" s="2">
        <v>7.01</v>
      </c>
      <c r="O976" s="2">
        <v>4.12</v>
      </c>
      <c r="P976" s="2">
        <v>37.93</v>
      </c>
      <c r="Q976" s="2">
        <v>27.5</v>
      </c>
      <c r="R976" s="2">
        <v>16.170000000000002</v>
      </c>
      <c r="S976" s="4">
        <f>VLOOKUP([1]Initial_Data8!C1037,[1]Ratings_Numbers!$A$1:$B$21,2,FALSE)</f>
        <v>3</v>
      </c>
      <c r="T976" s="4">
        <v>3</v>
      </c>
      <c r="U976" s="4">
        <f t="shared" ref="U976:U1001" si="18">S976-S975</f>
        <v>0</v>
      </c>
      <c r="V976" s="7">
        <v>200684.7</v>
      </c>
      <c r="W976" s="3" t="s">
        <v>146</v>
      </c>
      <c r="X976" s="4"/>
      <c r="Y976" s="4"/>
      <c r="Z976" s="4"/>
      <c r="AA976" s="4"/>
    </row>
    <row r="977" spans="1:27" ht="64.5" customHeight="1" thickBot="1" x14ac:dyDescent="0.4">
      <c r="A977" s="5" t="s">
        <v>161</v>
      </c>
      <c r="B977" s="5" t="s">
        <v>109</v>
      </c>
      <c r="C977" s="5" t="s">
        <v>27</v>
      </c>
      <c r="D977" s="2">
        <v>40359</v>
      </c>
      <c r="E977" s="2">
        <v>-3.63</v>
      </c>
      <c r="F977" s="2">
        <v>3.07</v>
      </c>
      <c r="G977" s="2">
        <v>-4.32</v>
      </c>
      <c r="H977" s="2">
        <v>9.74</v>
      </c>
      <c r="I977" s="2">
        <v>6.39</v>
      </c>
      <c r="J977" s="2">
        <v>7.36</v>
      </c>
      <c r="K977" s="2">
        <v>462</v>
      </c>
      <c r="L977" s="2">
        <v>40.880000000000003</v>
      </c>
      <c r="M977" s="2">
        <v>9.93</v>
      </c>
      <c r="N977" s="2">
        <v>7.13</v>
      </c>
      <c r="O977" s="2">
        <v>4.1900000000000004</v>
      </c>
      <c r="P977" s="2">
        <v>39.299999999999997</v>
      </c>
      <c r="Q977" s="2">
        <v>28.21</v>
      </c>
      <c r="R977" s="2">
        <v>16.600000000000001</v>
      </c>
      <c r="S977" s="4">
        <f>VLOOKUP([1]Initial_Data8!C1038,[1]Ratings_Numbers!$A$1:$B$21,2,FALSE)</f>
        <v>3</v>
      </c>
      <c r="T977" s="4">
        <v>3</v>
      </c>
      <c r="U977" s="4">
        <f t="shared" si="18"/>
        <v>0</v>
      </c>
      <c r="V977" s="7">
        <v>197684.8</v>
      </c>
      <c r="W977" s="3" t="s">
        <v>146</v>
      </c>
      <c r="X977" s="4"/>
      <c r="Y977" s="4"/>
      <c r="Z977" s="4"/>
      <c r="AA977" s="4"/>
    </row>
    <row r="978" spans="1:27" ht="64.5" customHeight="1" thickBot="1" x14ac:dyDescent="0.4">
      <c r="A978" s="5" t="s">
        <v>161</v>
      </c>
      <c r="B978" s="5" t="s">
        <v>110</v>
      </c>
      <c r="C978" s="5" t="s">
        <v>27</v>
      </c>
      <c r="D978" s="2">
        <v>40451</v>
      </c>
      <c r="E978" s="2">
        <v>-4.0999999999999996</v>
      </c>
      <c r="F978" s="2">
        <v>3.13</v>
      </c>
      <c r="G978" s="2">
        <v>-4.96</v>
      </c>
      <c r="H978" s="2">
        <v>12.44</v>
      </c>
      <c r="I978" s="2">
        <v>9.24</v>
      </c>
      <c r="J978" s="2">
        <v>10.220000000000001</v>
      </c>
      <c r="K978" s="2">
        <v>492</v>
      </c>
      <c r="L978" s="2">
        <v>41.12</v>
      </c>
      <c r="M978" s="2">
        <v>9.41</v>
      </c>
      <c r="N978" s="2">
        <v>6.82</v>
      </c>
      <c r="O978" s="2">
        <v>4</v>
      </c>
      <c r="P978" s="2">
        <v>37.950000000000003</v>
      </c>
      <c r="Q978" s="2">
        <v>27.51</v>
      </c>
      <c r="R978" s="2">
        <v>16.12</v>
      </c>
      <c r="S978" s="4">
        <f>VLOOKUP([1]Initial_Data8!C1039,[1]Ratings_Numbers!$A$1:$B$21,2,FALSE)</f>
        <v>3</v>
      </c>
      <c r="T978" s="4">
        <v>3</v>
      </c>
      <c r="U978" s="4">
        <f t="shared" si="18"/>
        <v>0</v>
      </c>
      <c r="V978" s="7">
        <v>205169.5</v>
      </c>
      <c r="W978" s="3" t="s">
        <v>146</v>
      </c>
      <c r="X978" s="4"/>
      <c r="Y978" s="4"/>
      <c r="Z978" s="4"/>
      <c r="AA978" s="4"/>
    </row>
    <row r="979" spans="1:27" ht="64.5" customHeight="1" thickBot="1" x14ac:dyDescent="0.4">
      <c r="A979" s="5" t="s">
        <v>161</v>
      </c>
      <c r="B979" s="5" t="s">
        <v>111</v>
      </c>
      <c r="C979" s="5" t="s">
        <v>27</v>
      </c>
      <c r="D979" s="2">
        <v>40543</v>
      </c>
      <c r="E979" s="2">
        <v>-3.87</v>
      </c>
      <c r="F979" s="2">
        <v>2.8</v>
      </c>
      <c r="G979" s="2">
        <v>-4.66</v>
      </c>
      <c r="H979" s="2">
        <v>16.71</v>
      </c>
      <c r="I979" s="2">
        <v>13.24</v>
      </c>
      <c r="J979" s="2">
        <v>14.31</v>
      </c>
      <c r="K979" s="2">
        <v>487</v>
      </c>
      <c r="L979" s="2">
        <v>42.26</v>
      </c>
      <c r="M979" s="2">
        <v>19.41</v>
      </c>
      <c r="N979" s="2">
        <v>14.28</v>
      </c>
      <c r="O979" s="2">
        <v>8.5</v>
      </c>
      <c r="P979" s="2">
        <v>35.950000000000003</v>
      </c>
      <c r="Q979" s="2">
        <v>26.44</v>
      </c>
      <c r="R979" s="2">
        <v>15.74</v>
      </c>
      <c r="S979" s="4">
        <f>VLOOKUP([1]Initial_Data8!C1040,[1]Ratings_Numbers!$A$1:$B$21,2,FALSE)</f>
        <v>3</v>
      </c>
      <c r="T979" s="4">
        <v>3</v>
      </c>
      <c r="U979" s="4">
        <f t="shared" si="18"/>
        <v>0</v>
      </c>
      <c r="V979" s="7">
        <v>198316.4</v>
      </c>
      <c r="W979" s="3" t="s">
        <v>146</v>
      </c>
      <c r="X979" s="4"/>
      <c r="Y979" s="4"/>
      <c r="Z979" s="4"/>
      <c r="AA979" s="4"/>
    </row>
    <row r="980" spans="1:27" ht="64.5" customHeight="1" thickBot="1" x14ac:dyDescent="0.4">
      <c r="A980" s="5" t="s">
        <v>161</v>
      </c>
      <c r="B980" s="5" t="s">
        <v>112</v>
      </c>
      <c r="C980" s="5" t="s">
        <v>27</v>
      </c>
      <c r="D980" s="2">
        <v>40633</v>
      </c>
      <c r="E980" s="2">
        <v>-4.5999999999999996</v>
      </c>
      <c r="F980" s="2">
        <v>3.12</v>
      </c>
      <c r="G980" s="2">
        <v>-5.74</v>
      </c>
      <c r="H980" s="2">
        <v>7.85</v>
      </c>
      <c r="I980" s="2">
        <v>4.84</v>
      </c>
      <c r="J980" s="2">
        <v>5.54</v>
      </c>
      <c r="K980" s="2">
        <v>492</v>
      </c>
      <c r="L980" s="2">
        <v>42.51</v>
      </c>
      <c r="M980" s="2">
        <v>19.34</v>
      </c>
      <c r="N980" s="2">
        <v>14.38</v>
      </c>
      <c r="O980" s="2">
        <v>8.44</v>
      </c>
      <c r="P980" s="2">
        <v>34.42</v>
      </c>
      <c r="Q980" s="2">
        <v>25.61</v>
      </c>
      <c r="R980" s="2">
        <v>15.02</v>
      </c>
      <c r="S980" s="4">
        <f>VLOOKUP([1]Initial_Data8!C1041,[1]Ratings_Numbers!$A$1:$B$21,2,FALSE)</f>
        <v>3</v>
      </c>
      <c r="T980" s="4">
        <v>3</v>
      </c>
      <c r="U980" s="4">
        <f t="shared" si="18"/>
        <v>0</v>
      </c>
      <c r="V980" s="7">
        <v>206681.7</v>
      </c>
      <c r="W980" s="3" t="s">
        <v>146</v>
      </c>
      <c r="X980" s="4"/>
      <c r="Y980" s="4"/>
      <c r="Z980" s="4"/>
      <c r="AA980" s="4"/>
    </row>
    <row r="981" spans="1:27" ht="64.5" customHeight="1" thickBot="1" x14ac:dyDescent="0.4">
      <c r="A981" s="5" t="s">
        <v>161</v>
      </c>
      <c r="B981" s="5" t="s">
        <v>86</v>
      </c>
      <c r="C981" s="5" t="s">
        <v>27</v>
      </c>
      <c r="D981" s="2">
        <v>40724</v>
      </c>
      <c r="E981" s="2">
        <v>-4.37</v>
      </c>
      <c r="F981" s="2">
        <v>2.77</v>
      </c>
      <c r="G981" s="2">
        <v>-5.34</v>
      </c>
      <c r="H981" s="2">
        <v>13.89</v>
      </c>
      <c r="I981" s="2">
        <v>9.94</v>
      </c>
      <c r="J981" s="2">
        <v>11.59</v>
      </c>
      <c r="K981" s="2">
        <v>497</v>
      </c>
      <c r="L981" s="2">
        <v>42.59</v>
      </c>
      <c r="M981" s="2">
        <v>19.350000000000001</v>
      </c>
      <c r="N981" s="2">
        <v>14.44</v>
      </c>
      <c r="O981" s="2">
        <v>8.43</v>
      </c>
      <c r="P981" s="2">
        <v>34.01</v>
      </c>
      <c r="Q981" s="2">
        <v>25.38</v>
      </c>
      <c r="R981" s="2">
        <v>14.82</v>
      </c>
      <c r="S981" s="4">
        <f>VLOOKUP([1]Initial_Data8!C1042,[1]Ratings_Numbers!$A$1:$B$21,2,FALSE)</f>
        <v>3</v>
      </c>
      <c r="T981" s="4">
        <v>3</v>
      </c>
      <c r="U981" s="4">
        <f t="shared" si="18"/>
        <v>0</v>
      </c>
      <c r="V981" s="7">
        <v>191706.8</v>
      </c>
      <c r="W981" s="3" t="s">
        <v>146</v>
      </c>
      <c r="X981" s="4"/>
      <c r="Y981" s="4"/>
      <c r="Z981" s="4"/>
      <c r="AA981" s="4"/>
    </row>
    <row r="982" spans="1:27" ht="64.5" customHeight="1" thickBot="1" x14ac:dyDescent="0.4">
      <c r="A982" s="5" t="s">
        <v>161</v>
      </c>
      <c r="B982" s="5" t="s">
        <v>87</v>
      </c>
      <c r="C982" s="5" t="s">
        <v>27</v>
      </c>
      <c r="D982" s="2">
        <v>40816</v>
      </c>
      <c r="E982" s="2">
        <v>-4.0199999999999996</v>
      </c>
      <c r="F982" s="2">
        <v>3.13</v>
      </c>
      <c r="G982" s="2">
        <v>-4.97</v>
      </c>
      <c r="H982" s="2">
        <v>9.89</v>
      </c>
      <c r="I982" s="2">
        <v>5.49</v>
      </c>
      <c r="J982" s="2">
        <v>7.63</v>
      </c>
      <c r="K982" s="2">
        <v>507</v>
      </c>
      <c r="L982" s="2">
        <v>41.49</v>
      </c>
      <c r="M982" s="2">
        <v>19.920000000000002</v>
      </c>
      <c r="N982" s="2">
        <v>14.55</v>
      </c>
      <c r="O982" s="2">
        <v>8.4700000000000006</v>
      </c>
      <c r="P982" s="2">
        <v>36.909999999999997</v>
      </c>
      <c r="Q982" s="2">
        <v>26.96</v>
      </c>
      <c r="R982" s="2">
        <v>15.69</v>
      </c>
      <c r="S982" s="4">
        <f>VLOOKUP([1]Initial_Data8!C1043,[1]Ratings_Numbers!$A$1:$B$21,2,FALSE)</f>
        <v>3</v>
      </c>
      <c r="T982" s="4">
        <v>3</v>
      </c>
      <c r="U982" s="4">
        <f t="shared" si="18"/>
        <v>0</v>
      </c>
      <c r="V982" s="7">
        <v>176172.5</v>
      </c>
      <c r="W982" s="3" t="s">
        <v>146</v>
      </c>
      <c r="X982" s="4"/>
      <c r="Y982" s="4"/>
      <c r="Z982" s="4"/>
      <c r="AA982" s="4"/>
    </row>
    <row r="983" spans="1:27" ht="64.5" customHeight="1" thickBot="1" x14ac:dyDescent="0.4">
      <c r="A983" s="5" t="s">
        <v>161</v>
      </c>
      <c r="B983" s="5" t="s">
        <v>88</v>
      </c>
      <c r="C983" s="5" t="s">
        <v>27</v>
      </c>
      <c r="D983" s="2">
        <v>40908</v>
      </c>
      <c r="E983" s="2">
        <v>-4.6399999999999997</v>
      </c>
      <c r="F983" s="2">
        <v>3.49</v>
      </c>
      <c r="G983" s="2">
        <v>-5.89</v>
      </c>
      <c r="H983" s="2">
        <v>12.1</v>
      </c>
      <c r="I983" s="2">
        <v>7.21</v>
      </c>
      <c r="J983" s="2">
        <v>9.64</v>
      </c>
      <c r="K983" s="2">
        <v>515</v>
      </c>
      <c r="L983" s="2">
        <v>41.98</v>
      </c>
      <c r="M983" s="2">
        <v>19.28</v>
      </c>
      <c r="N983" s="2">
        <v>14.21</v>
      </c>
      <c r="O983" s="2">
        <v>8.3000000000000007</v>
      </c>
      <c r="P983" s="2">
        <v>35.74</v>
      </c>
      <c r="Q983" s="2">
        <v>26.33</v>
      </c>
      <c r="R983" s="2">
        <v>15.38</v>
      </c>
      <c r="S983" s="4">
        <f>VLOOKUP([1]Initial_Data8!C1044,[1]Ratings_Numbers!$A$1:$B$21,2,FALSE)</f>
        <v>3</v>
      </c>
      <c r="T983" s="4">
        <v>3</v>
      </c>
      <c r="U983" s="4">
        <f t="shared" si="18"/>
        <v>0</v>
      </c>
      <c r="V983" s="7">
        <v>189220.9</v>
      </c>
      <c r="W983" s="3" t="s">
        <v>146</v>
      </c>
      <c r="X983" s="4"/>
      <c r="Y983" s="4"/>
      <c r="Z983" s="4"/>
      <c r="AA983" s="4"/>
    </row>
    <row r="984" spans="1:27" ht="64.5" customHeight="1" thickBot="1" x14ac:dyDescent="0.4">
      <c r="A984" s="5" t="s">
        <v>161</v>
      </c>
      <c r="B984" s="5" t="s">
        <v>89</v>
      </c>
      <c r="C984" s="5" t="s">
        <v>27</v>
      </c>
      <c r="D984" s="2">
        <v>40999</v>
      </c>
      <c r="E984" s="2">
        <v>-4.63</v>
      </c>
      <c r="F984" s="2">
        <v>3.08</v>
      </c>
      <c r="G984" s="2">
        <v>-5.74</v>
      </c>
      <c r="H984" s="2">
        <v>12.65</v>
      </c>
      <c r="I984" s="2">
        <v>8.58</v>
      </c>
      <c r="J984" s="2">
        <v>10.29</v>
      </c>
      <c r="K984" s="2">
        <v>531</v>
      </c>
      <c r="L984" s="2">
        <v>42.78</v>
      </c>
      <c r="M984" s="2">
        <v>19.149999999999999</v>
      </c>
      <c r="N984" s="2">
        <v>14.26</v>
      </c>
      <c r="O984" s="2">
        <v>8.39</v>
      </c>
      <c r="P984" s="2">
        <v>34.299999999999997</v>
      </c>
      <c r="Q984" s="2">
        <v>25.54</v>
      </c>
      <c r="R984" s="2">
        <v>15.03</v>
      </c>
      <c r="S984" s="4">
        <f>VLOOKUP([1]Initial_Data8!C1045,[1]Ratings_Numbers!$A$1:$B$21,2,FALSE)</f>
        <v>3</v>
      </c>
      <c r="T984" s="4">
        <v>3</v>
      </c>
      <c r="U984" s="4">
        <f t="shared" si="18"/>
        <v>0</v>
      </c>
      <c r="V984" s="7">
        <v>201155.1</v>
      </c>
      <c r="W984" s="3" t="s">
        <v>146</v>
      </c>
      <c r="X984" s="4"/>
      <c r="Y984" s="4"/>
      <c r="Z984" s="4"/>
      <c r="AA984" s="4"/>
    </row>
    <row r="985" spans="1:27" ht="64.5" customHeight="1" thickBot="1" x14ac:dyDescent="0.4">
      <c r="A985" s="5" t="s">
        <v>161</v>
      </c>
      <c r="B985" s="5" t="s">
        <v>90</v>
      </c>
      <c r="C985" s="5" t="s">
        <v>27</v>
      </c>
      <c r="D985" s="2">
        <v>41090</v>
      </c>
      <c r="E985" s="2">
        <v>-4.71</v>
      </c>
      <c r="F985" s="2">
        <v>3.14</v>
      </c>
      <c r="G985" s="2">
        <v>-5.91</v>
      </c>
      <c r="H985" s="2">
        <v>11.79</v>
      </c>
      <c r="I985" s="2">
        <v>7.35</v>
      </c>
      <c r="J985" s="2">
        <v>9.4700000000000006</v>
      </c>
      <c r="K985" s="2">
        <v>545</v>
      </c>
      <c r="L985" s="2">
        <v>43.12</v>
      </c>
      <c r="M985" s="2">
        <v>18.79</v>
      </c>
      <c r="N985" s="2">
        <v>14.06</v>
      </c>
      <c r="O985" s="2">
        <v>8.3000000000000007</v>
      </c>
      <c r="P985" s="2">
        <v>33.64</v>
      </c>
      <c r="Q985" s="2">
        <v>25.17</v>
      </c>
      <c r="R985" s="2">
        <v>14.86</v>
      </c>
      <c r="S985" s="4">
        <f>VLOOKUP([1]Initial_Data8!C1046,[1]Ratings_Numbers!$A$1:$B$21,2,FALSE)</f>
        <v>3</v>
      </c>
      <c r="T985" s="4">
        <v>3</v>
      </c>
      <c r="U985" s="4">
        <f t="shared" si="18"/>
        <v>0</v>
      </c>
      <c r="V985" s="7">
        <v>206399.4</v>
      </c>
      <c r="W985" s="3" t="s">
        <v>146</v>
      </c>
      <c r="X985" s="4"/>
      <c r="Y985" s="4"/>
      <c r="Z985" s="4"/>
      <c r="AA985" s="4"/>
    </row>
    <row r="986" spans="1:27" ht="64.5" customHeight="1" thickBot="1" x14ac:dyDescent="0.4">
      <c r="A986" s="5" t="s">
        <v>161</v>
      </c>
      <c r="B986" s="5" t="s">
        <v>91</v>
      </c>
      <c r="C986" s="5" t="s">
        <v>27</v>
      </c>
      <c r="D986" s="2">
        <v>41182</v>
      </c>
      <c r="E986" s="2">
        <v>-4.57</v>
      </c>
      <c r="F986" s="2">
        <v>2.83</v>
      </c>
      <c r="G986" s="2">
        <v>-5.62</v>
      </c>
      <c r="H986" s="2">
        <v>14.29</v>
      </c>
      <c r="I986" s="2">
        <v>9.49</v>
      </c>
      <c r="J986" s="2">
        <v>11.91</v>
      </c>
      <c r="K986" s="2">
        <v>544</v>
      </c>
      <c r="L986" s="2">
        <v>43.53</v>
      </c>
      <c r="M986" s="2">
        <v>18.899999999999999</v>
      </c>
      <c r="N986" s="2">
        <v>14.2</v>
      </c>
      <c r="O986" s="2">
        <v>8.43</v>
      </c>
      <c r="P986" s="2">
        <v>33.06</v>
      </c>
      <c r="Q986" s="2">
        <v>24.85</v>
      </c>
      <c r="R986" s="2">
        <v>14.74</v>
      </c>
      <c r="S986" s="4">
        <f>VLOOKUP([1]Initial_Data8!C1047,[1]Ratings_Numbers!$A$1:$B$21,2,FALSE)</f>
        <v>3</v>
      </c>
      <c r="T986" s="4">
        <v>3</v>
      </c>
      <c r="U986" s="4">
        <f t="shared" si="18"/>
        <v>0</v>
      </c>
      <c r="V986" s="7">
        <v>219271.9</v>
      </c>
      <c r="W986" s="3" t="s">
        <v>146</v>
      </c>
      <c r="X986" s="4"/>
      <c r="Y986" s="4"/>
      <c r="Z986" s="4"/>
      <c r="AA986" s="4"/>
    </row>
    <row r="987" spans="1:27" ht="64.5" customHeight="1" thickBot="1" x14ac:dyDescent="0.4">
      <c r="A987" s="5" t="s">
        <v>161</v>
      </c>
      <c r="B987" s="5" t="s">
        <v>113</v>
      </c>
      <c r="C987" s="5" t="s">
        <v>27</v>
      </c>
      <c r="D987" s="2">
        <v>41274</v>
      </c>
      <c r="E987" s="2">
        <v>-4.2</v>
      </c>
      <c r="F987" s="2">
        <v>2.57</v>
      </c>
      <c r="G987" s="2">
        <v>-5.09</v>
      </c>
      <c r="H987" s="2">
        <v>16.489999999999998</v>
      </c>
      <c r="I987" s="2">
        <v>11.54</v>
      </c>
      <c r="J987" s="2">
        <v>13.94</v>
      </c>
      <c r="K987" s="2">
        <v>522</v>
      </c>
      <c r="L987" s="2">
        <v>43.9</v>
      </c>
      <c r="M987" s="2">
        <v>18.87</v>
      </c>
      <c r="N987" s="2">
        <v>14.22</v>
      </c>
      <c r="O987" s="2">
        <v>8.4600000000000009</v>
      </c>
      <c r="P987" s="2">
        <v>32.75</v>
      </c>
      <c r="Q987" s="2">
        <v>24.67</v>
      </c>
      <c r="R987" s="2">
        <v>14.68</v>
      </c>
      <c r="S987" s="4">
        <f>VLOOKUP([1]Initial_Data8!C1048,[1]Ratings_Numbers!$A$1:$B$21,2,FALSE)</f>
        <v>3</v>
      </c>
      <c r="T987" s="4">
        <v>3</v>
      </c>
      <c r="U987" s="4">
        <f t="shared" si="18"/>
        <v>0</v>
      </c>
      <c r="V987" s="7">
        <v>220253.2</v>
      </c>
      <c r="W987" s="3" t="s">
        <v>146</v>
      </c>
      <c r="X987" s="4"/>
      <c r="Y987" s="4"/>
      <c r="Z987" s="4"/>
      <c r="AA987" s="4"/>
    </row>
    <row r="988" spans="1:27" ht="64.5" customHeight="1" thickBot="1" x14ac:dyDescent="0.4">
      <c r="A988" s="5" t="s">
        <v>161</v>
      </c>
      <c r="B988" s="5" t="s">
        <v>114</v>
      </c>
      <c r="C988" s="5" t="s">
        <v>27</v>
      </c>
      <c r="D988" s="2">
        <v>41364</v>
      </c>
      <c r="E988" s="2">
        <v>-4.1900000000000004</v>
      </c>
      <c r="F988" s="2">
        <v>2.36</v>
      </c>
      <c r="G988" s="2">
        <v>-5.05</v>
      </c>
      <c r="H988" s="2">
        <v>17.47</v>
      </c>
      <c r="I988" s="2">
        <v>13.39</v>
      </c>
      <c r="J988" s="2">
        <v>14.51</v>
      </c>
      <c r="K988" s="2">
        <v>540</v>
      </c>
      <c r="L988" s="2">
        <v>44.78</v>
      </c>
      <c r="M988" s="2">
        <v>18.25</v>
      </c>
      <c r="N988" s="2">
        <v>13.9</v>
      </c>
      <c r="O988" s="2">
        <v>8.34</v>
      </c>
      <c r="P988" s="2">
        <v>31.29</v>
      </c>
      <c r="Q988" s="2">
        <v>23.84</v>
      </c>
      <c r="R988" s="2">
        <v>14.3</v>
      </c>
      <c r="S988" s="4">
        <f>VLOOKUP([1]Initial_Data8!C1049,[1]Ratings_Numbers!$A$1:$B$21,2,FALSE)</f>
        <v>3</v>
      </c>
      <c r="T988" s="4">
        <v>3</v>
      </c>
      <c r="U988" s="4">
        <f t="shared" si="18"/>
        <v>0</v>
      </c>
      <c r="V988" s="7">
        <v>256830.1</v>
      </c>
      <c r="W988" s="3" t="s">
        <v>146</v>
      </c>
      <c r="X988" s="4"/>
      <c r="Y988" s="4"/>
      <c r="Z988" s="4"/>
      <c r="AA988" s="4"/>
    </row>
    <row r="989" spans="1:27" ht="64.5" customHeight="1" thickBot="1" x14ac:dyDescent="0.4">
      <c r="A989" s="5" t="s">
        <v>161</v>
      </c>
      <c r="B989" s="5" t="s">
        <v>115</v>
      </c>
      <c r="C989" s="5" t="s">
        <v>27</v>
      </c>
      <c r="D989" s="2">
        <v>41455</v>
      </c>
      <c r="E989" s="2">
        <v>-3.98</v>
      </c>
      <c r="F989" s="2">
        <v>2.2000000000000002</v>
      </c>
      <c r="G989" s="2">
        <v>-4.75</v>
      </c>
      <c r="H989" s="2">
        <v>15.73</v>
      </c>
      <c r="I989" s="2">
        <v>11.17</v>
      </c>
      <c r="J989" s="2">
        <v>13.33</v>
      </c>
      <c r="K989" s="2">
        <v>559</v>
      </c>
      <c r="L989" s="2">
        <v>45.24</v>
      </c>
      <c r="M989" s="2">
        <v>18.47</v>
      </c>
      <c r="N989" s="2">
        <v>14.08</v>
      </c>
      <c r="O989" s="2">
        <v>8.48</v>
      </c>
      <c r="P989" s="2">
        <v>31.2</v>
      </c>
      <c r="Q989" s="2">
        <v>23.78</v>
      </c>
      <c r="R989" s="2">
        <v>14.32</v>
      </c>
      <c r="S989" s="4">
        <f>VLOOKUP([1]Initial_Data8!C1050,[1]Ratings_Numbers!$A$1:$B$21,2,FALSE)</f>
        <v>3</v>
      </c>
      <c r="T989" s="4">
        <v>3</v>
      </c>
      <c r="U989" s="4">
        <f t="shared" si="18"/>
        <v>0</v>
      </c>
      <c r="V989" s="7">
        <v>277135.09999999998</v>
      </c>
      <c r="W989" s="3" t="s">
        <v>146</v>
      </c>
      <c r="X989" s="4"/>
      <c r="Y989" s="4"/>
      <c r="Z989" s="4"/>
      <c r="AA989" s="4"/>
    </row>
    <row r="990" spans="1:27" ht="64.5" customHeight="1" thickBot="1" x14ac:dyDescent="0.4">
      <c r="A990" s="5" t="s">
        <v>161</v>
      </c>
      <c r="B990" s="5" t="s">
        <v>116</v>
      </c>
      <c r="C990" s="5" t="s">
        <v>27</v>
      </c>
      <c r="D990" s="2">
        <v>41547</v>
      </c>
      <c r="E990" s="2">
        <v>-3.87</v>
      </c>
      <c r="F990" s="2">
        <v>2.15</v>
      </c>
      <c r="G990" s="2">
        <v>-4.58</v>
      </c>
      <c r="H990" s="2">
        <v>16.03</v>
      </c>
      <c r="I990" s="2">
        <v>10.92</v>
      </c>
      <c r="J990" s="2">
        <v>13.7</v>
      </c>
      <c r="K990" s="2">
        <v>581</v>
      </c>
      <c r="L990" s="2">
        <v>45.49</v>
      </c>
      <c r="M990" s="2">
        <v>18.93</v>
      </c>
      <c r="N990" s="2">
        <v>14.44</v>
      </c>
      <c r="O990" s="2">
        <v>8.74</v>
      </c>
      <c r="P990" s="2">
        <v>31.1</v>
      </c>
      <c r="Q990" s="2">
        <v>23.72</v>
      </c>
      <c r="R990" s="2">
        <v>14.35</v>
      </c>
      <c r="S990" s="4">
        <f>VLOOKUP([1]Initial_Data8!C1051,[1]Ratings_Numbers!$A$1:$B$21,2,FALSE)</f>
        <v>3</v>
      </c>
      <c r="T990" s="4">
        <v>3</v>
      </c>
      <c r="U990" s="4">
        <f t="shared" si="18"/>
        <v>0</v>
      </c>
      <c r="V990" s="7">
        <v>280126.3</v>
      </c>
      <c r="W990" s="3" t="s">
        <v>146</v>
      </c>
      <c r="X990" s="4"/>
      <c r="Y990" s="4"/>
      <c r="Z990" s="4"/>
      <c r="AA990" s="4"/>
    </row>
    <row r="991" spans="1:27" ht="64.5" customHeight="1" thickBot="1" x14ac:dyDescent="0.4">
      <c r="A991" s="5" t="s">
        <v>161</v>
      </c>
      <c r="B991" s="5" t="s">
        <v>92</v>
      </c>
      <c r="C991" s="5" t="s">
        <v>27</v>
      </c>
      <c r="D991" s="2">
        <v>41639</v>
      </c>
      <c r="E991" s="2">
        <v>-4.01</v>
      </c>
      <c r="F991" s="2">
        <v>2.3199999999999998</v>
      </c>
      <c r="G991" s="2">
        <v>-4.88</v>
      </c>
      <c r="H991" s="2">
        <v>17.09</v>
      </c>
      <c r="I991" s="2">
        <v>11.52</v>
      </c>
      <c r="J991" s="2">
        <v>12.99</v>
      </c>
      <c r="K991" s="2">
        <v>603</v>
      </c>
      <c r="L991" s="2">
        <v>45.76</v>
      </c>
      <c r="M991" s="2">
        <v>20.78</v>
      </c>
      <c r="N991" s="2">
        <v>15.72</v>
      </c>
      <c r="O991" s="2">
        <v>9.6199999999999992</v>
      </c>
      <c r="P991" s="2">
        <v>32.17</v>
      </c>
      <c r="Q991" s="2">
        <v>24.34</v>
      </c>
      <c r="R991" s="2">
        <v>14.89</v>
      </c>
      <c r="S991" s="4">
        <f>VLOOKUP([1]Initial_Data8!C1052,[1]Ratings_Numbers!$A$1:$B$21,2,FALSE)</f>
        <v>3</v>
      </c>
      <c r="T991" s="4">
        <v>3</v>
      </c>
      <c r="U991" s="4">
        <f t="shared" si="18"/>
        <v>0</v>
      </c>
      <c r="V991" s="7">
        <v>292459.40000000002</v>
      </c>
      <c r="W991" s="3" t="s">
        <v>146</v>
      </c>
      <c r="X991" s="4"/>
      <c r="Y991" s="4"/>
      <c r="Z991" s="4"/>
      <c r="AA991" s="4"/>
    </row>
    <row r="992" spans="1:27" ht="64.5" customHeight="1" thickBot="1" x14ac:dyDescent="0.4">
      <c r="A992" s="5" t="s">
        <v>161</v>
      </c>
      <c r="B992" s="5" t="s">
        <v>93</v>
      </c>
      <c r="C992" s="5" t="s">
        <v>27</v>
      </c>
      <c r="D992" s="2">
        <v>41729</v>
      </c>
      <c r="E992" s="2">
        <v>-4.0999999999999996</v>
      </c>
      <c r="F992" s="2">
        <v>2.4</v>
      </c>
      <c r="G992" s="2">
        <v>-5.04</v>
      </c>
      <c r="H992" s="2">
        <v>13.62</v>
      </c>
      <c r="I992" s="2">
        <v>9.41</v>
      </c>
      <c r="J992" s="2">
        <v>10.95</v>
      </c>
      <c r="K992" s="2">
        <v>663</v>
      </c>
      <c r="L992" s="2">
        <v>45.99</v>
      </c>
      <c r="M992" s="2">
        <v>20.74</v>
      </c>
      <c r="N992" s="2">
        <v>15.73</v>
      </c>
      <c r="O992" s="2">
        <v>9.65</v>
      </c>
      <c r="P992" s="2">
        <v>31.8</v>
      </c>
      <c r="Q992" s="2">
        <v>24.13</v>
      </c>
      <c r="R992" s="2">
        <v>14.79</v>
      </c>
      <c r="S992" s="4">
        <f>VLOOKUP([1]Initial_Data8!C1053,[1]Ratings_Numbers!$A$1:$B$21,2,FALSE)</f>
        <v>3</v>
      </c>
      <c r="T992" s="4">
        <v>3</v>
      </c>
      <c r="U992" s="4">
        <f t="shared" si="18"/>
        <v>0</v>
      </c>
      <c r="V992" s="7">
        <v>308057.59999999998</v>
      </c>
      <c r="W992" s="3" t="s">
        <v>146</v>
      </c>
      <c r="X992" s="4"/>
      <c r="Y992" s="4"/>
      <c r="Z992" s="4"/>
      <c r="AA992" s="4"/>
    </row>
    <row r="993" spans="1:27" ht="64.5" customHeight="1" thickBot="1" x14ac:dyDescent="0.4">
      <c r="A993" s="5" t="s">
        <v>161</v>
      </c>
      <c r="B993" s="5" t="s">
        <v>94</v>
      </c>
      <c r="C993" s="5" t="s">
        <v>27</v>
      </c>
      <c r="D993" s="2">
        <v>41820</v>
      </c>
      <c r="E993" s="2">
        <v>-4.17</v>
      </c>
      <c r="F993" s="2">
        <v>2.27</v>
      </c>
      <c r="G993" s="2">
        <v>-5.1100000000000003</v>
      </c>
      <c r="H993" s="2">
        <v>16.170000000000002</v>
      </c>
      <c r="I993" s="2">
        <v>11.5</v>
      </c>
      <c r="J993" s="2">
        <v>13.61</v>
      </c>
      <c r="K993" s="2">
        <v>707</v>
      </c>
      <c r="L993" s="2">
        <v>46.39</v>
      </c>
      <c r="M993" s="2">
        <v>20.63</v>
      </c>
      <c r="N993" s="2">
        <v>15.71</v>
      </c>
      <c r="O993" s="2">
        <v>9.68</v>
      </c>
      <c r="P993" s="2">
        <v>31.29</v>
      </c>
      <c r="Q993" s="2">
        <v>23.83</v>
      </c>
      <c r="R993" s="2">
        <v>14.69</v>
      </c>
      <c r="S993" s="4">
        <f>VLOOKUP([1]Initial_Data8!C1054,[1]Ratings_Numbers!$A$1:$B$21,2,FALSE)</f>
        <v>3</v>
      </c>
      <c r="T993" s="4">
        <v>3</v>
      </c>
      <c r="U993" s="4">
        <f t="shared" si="18"/>
        <v>0</v>
      </c>
      <c r="V993" s="7">
        <v>311880.2</v>
      </c>
      <c r="W993" s="3" t="s">
        <v>146</v>
      </c>
      <c r="X993" s="4"/>
      <c r="Y993" s="4"/>
      <c r="Z993" s="4"/>
      <c r="AA993" s="4"/>
    </row>
    <row r="994" spans="1:27" ht="64.5" customHeight="1" thickBot="1" x14ac:dyDescent="0.4">
      <c r="A994" s="5" t="s">
        <v>161</v>
      </c>
      <c r="B994" s="5" t="s">
        <v>95</v>
      </c>
      <c r="C994" s="5" t="s">
        <v>27</v>
      </c>
      <c r="D994" s="2">
        <v>41912</v>
      </c>
      <c r="E994" s="2">
        <v>-4.37</v>
      </c>
      <c r="F994" s="2">
        <v>2.3199999999999998</v>
      </c>
      <c r="G994" s="2">
        <v>-5.44</v>
      </c>
      <c r="H994" s="2">
        <v>11.53</v>
      </c>
      <c r="I994" s="2">
        <v>6.54</v>
      </c>
      <c r="J994" s="2">
        <v>9.26</v>
      </c>
      <c r="K994" s="2">
        <v>817</v>
      </c>
      <c r="L994" s="2">
        <v>45.9</v>
      </c>
      <c r="M994" s="2">
        <v>20.68</v>
      </c>
      <c r="N994" s="2">
        <v>15.77</v>
      </c>
      <c r="O994" s="2">
        <v>9.61</v>
      </c>
      <c r="P994" s="2">
        <v>31.13</v>
      </c>
      <c r="Q994" s="2">
        <v>23.74</v>
      </c>
      <c r="R994" s="2">
        <v>14.46</v>
      </c>
      <c r="S994" s="4">
        <f>VLOOKUP([1]Initial_Data8!C1055,[1]Ratings_Numbers!$A$1:$B$21,2,FALSE)</f>
        <v>3</v>
      </c>
      <c r="T994" s="4">
        <v>3</v>
      </c>
      <c r="U994" s="4">
        <f t="shared" si="18"/>
        <v>0</v>
      </c>
      <c r="V994" s="7">
        <v>339898.2</v>
      </c>
      <c r="W994" s="3" t="s">
        <v>146</v>
      </c>
      <c r="X994" s="4"/>
      <c r="Y994" s="4"/>
      <c r="Z994" s="4"/>
      <c r="AA994" s="4"/>
    </row>
    <row r="995" spans="1:27" ht="64.5" customHeight="1" thickBot="1" x14ac:dyDescent="0.4">
      <c r="A995" s="5" t="s">
        <v>161</v>
      </c>
      <c r="B995" s="5" t="s">
        <v>96</v>
      </c>
      <c r="C995" s="5" t="s">
        <v>27</v>
      </c>
      <c r="D995" s="2">
        <v>42004</v>
      </c>
      <c r="E995" s="2">
        <v>-4.17</v>
      </c>
      <c r="F995" s="2">
        <v>2.5499999999999998</v>
      </c>
      <c r="G995" s="2">
        <v>-5.15</v>
      </c>
      <c r="H995" s="2">
        <v>8.2899999999999991</v>
      </c>
      <c r="I995" s="2">
        <v>3.59</v>
      </c>
      <c r="J995" s="2">
        <v>6.48</v>
      </c>
      <c r="K995" s="2">
        <v>1066</v>
      </c>
      <c r="L995" s="2">
        <v>45.67</v>
      </c>
      <c r="M995" s="2">
        <v>22.76</v>
      </c>
      <c r="N995" s="2">
        <v>17.13</v>
      </c>
      <c r="O995" s="2">
        <v>10.52</v>
      </c>
      <c r="P995" s="2">
        <v>32.869999999999997</v>
      </c>
      <c r="Q995" s="2">
        <v>24.74</v>
      </c>
      <c r="R995" s="2">
        <v>15.19</v>
      </c>
      <c r="S995" s="4">
        <f>VLOOKUP([1]Initial_Data8!C1056,[1]Ratings_Numbers!$A$1:$B$21,2,FALSE)</f>
        <v>3</v>
      </c>
      <c r="T995" s="4">
        <v>3</v>
      </c>
      <c r="U995" s="4">
        <f t="shared" si="18"/>
        <v>0</v>
      </c>
      <c r="V995" s="7">
        <v>371318</v>
      </c>
      <c r="W995" s="3" t="s">
        <v>146</v>
      </c>
      <c r="X995" s="4"/>
      <c r="Y995" s="4"/>
      <c r="Z995" s="4"/>
      <c r="AA995" s="4"/>
    </row>
    <row r="996" spans="1:27" ht="64.5" customHeight="1" thickBot="1" x14ac:dyDescent="0.4">
      <c r="A996" s="5" t="s">
        <v>161</v>
      </c>
      <c r="B996" s="5" t="s">
        <v>97</v>
      </c>
      <c r="C996" s="5" t="s">
        <v>27</v>
      </c>
      <c r="D996" s="2">
        <v>42094</v>
      </c>
      <c r="E996" s="2">
        <v>-3.85</v>
      </c>
      <c r="F996" s="2">
        <v>2.57</v>
      </c>
      <c r="G996" s="2">
        <v>-4.7300000000000004</v>
      </c>
      <c r="H996" s="2">
        <v>11.88</v>
      </c>
      <c r="I996" s="2">
        <v>7.94</v>
      </c>
      <c r="J996" s="2">
        <v>9.74</v>
      </c>
      <c r="K996" s="2">
        <v>875</v>
      </c>
      <c r="L996" s="2">
        <v>45.47</v>
      </c>
      <c r="M996" s="2">
        <v>23.12</v>
      </c>
      <c r="N996" s="2">
        <v>17.22</v>
      </c>
      <c r="O996" s="2">
        <v>10.66</v>
      </c>
      <c r="P996" s="2">
        <v>34.22</v>
      </c>
      <c r="Q996" s="2">
        <v>25.5</v>
      </c>
      <c r="R996" s="2">
        <v>15.78</v>
      </c>
      <c r="S996" s="4">
        <f>VLOOKUP([1]Initial_Data8!C1057,[1]Ratings_Numbers!$A$1:$B$21,2,FALSE)</f>
        <v>3</v>
      </c>
      <c r="T996" s="4">
        <v>3</v>
      </c>
      <c r="U996" s="4">
        <f t="shared" si="18"/>
        <v>0</v>
      </c>
      <c r="V996" s="7">
        <v>357348.6</v>
      </c>
      <c r="W996" s="3" t="s">
        <v>146</v>
      </c>
      <c r="X996" s="4"/>
      <c r="Y996" s="4"/>
      <c r="Z996" s="4"/>
      <c r="AA996" s="4"/>
    </row>
    <row r="997" spans="1:27" ht="64.5" customHeight="1" thickBot="1" x14ac:dyDescent="0.4">
      <c r="A997" s="5" t="s">
        <v>161</v>
      </c>
      <c r="B997" s="5" t="s">
        <v>98</v>
      </c>
      <c r="C997" s="5" t="s">
        <v>27</v>
      </c>
      <c r="D997" s="2">
        <v>42185</v>
      </c>
      <c r="E997" s="2">
        <v>-4.26</v>
      </c>
      <c r="F997" s="2">
        <v>2.84</v>
      </c>
      <c r="G997" s="2">
        <v>-5.34</v>
      </c>
      <c r="H997" s="2">
        <v>9.0500000000000007</v>
      </c>
      <c r="I997" s="2">
        <v>5.55</v>
      </c>
      <c r="J997" s="2">
        <v>7.05</v>
      </c>
      <c r="K997" s="2">
        <v>967</v>
      </c>
      <c r="L997" s="2">
        <v>45.5</v>
      </c>
      <c r="M997" s="2">
        <v>22.98</v>
      </c>
      <c r="N997" s="2">
        <v>17.16</v>
      </c>
      <c r="O997" s="2">
        <v>10.59</v>
      </c>
      <c r="P997" s="2">
        <v>33.94</v>
      </c>
      <c r="Q997" s="2">
        <v>25.34</v>
      </c>
      <c r="R997" s="2">
        <v>15.64</v>
      </c>
      <c r="S997" s="4">
        <f>VLOOKUP([1]Initial_Data8!C1058,[1]Ratings_Numbers!$A$1:$B$21,2,FALSE)</f>
        <v>3</v>
      </c>
      <c r="T997" s="4">
        <v>3</v>
      </c>
      <c r="U997" s="4">
        <f t="shared" si="18"/>
        <v>0</v>
      </c>
      <c r="V997" s="7">
        <v>336607.5</v>
      </c>
      <c r="W997" s="3" t="s">
        <v>146</v>
      </c>
      <c r="X997" s="4"/>
      <c r="Y997" s="4"/>
      <c r="Z997" s="4"/>
      <c r="AA997" s="4"/>
    </row>
    <row r="998" spans="1:27" ht="64.5" customHeight="1" thickBot="1" x14ac:dyDescent="0.4">
      <c r="A998" s="5" t="s">
        <v>161</v>
      </c>
      <c r="B998" s="5" t="s">
        <v>99</v>
      </c>
      <c r="C998" s="5" t="s">
        <v>27</v>
      </c>
      <c r="D998" s="2">
        <v>42277</v>
      </c>
      <c r="E998" s="2">
        <v>-3.6</v>
      </c>
      <c r="F998" s="2">
        <v>2.2799999999999998</v>
      </c>
      <c r="G998" s="2">
        <v>-4.3499999999999996</v>
      </c>
      <c r="H998" s="2">
        <v>19.57</v>
      </c>
      <c r="I998" s="2">
        <v>13.83</v>
      </c>
      <c r="J998" s="2">
        <v>17.27</v>
      </c>
      <c r="K998" s="2">
        <v>865</v>
      </c>
      <c r="L998" s="2">
        <v>45.52</v>
      </c>
      <c r="M998" s="2">
        <v>23.03</v>
      </c>
      <c r="N998" s="2">
        <v>17.21</v>
      </c>
      <c r="O998" s="2">
        <v>10.61</v>
      </c>
      <c r="P998" s="2">
        <v>33.79</v>
      </c>
      <c r="Q998" s="2">
        <v>25.25</v>
      </c>
      <c r="R998" s="2">
        <v>15.57</v>
      </c>
      <c r="S998" s="4">
        <f>VLOOKUP([1]Initial_Data8!C1059,[1]Ratings_Numbers!$A$1:$B$21,2,FALSE)</f>
        <v>3</v>
      </c>
      <c r="T998" s="4">
        <v>3</v>
      </c>
      <c r="U998" s="4">
        <f t="shared" si="18"/>
        <v>0</v>
      </c>
      <c r="V998" s="7">
        <v>320848.59999999998</v>
      </c>
      <c r="W998" s="3" t="s">
        <v>146</v>
      </c>
      <c r="X998" s="4"/>
      <c r="Y998" s="4"/>
      <c r="Z998" s="4"/>
      <c r="AA998" s="4"/>
    </row>
    <row r="999" spans="1:27" ht="64.5" customHeight="1" thickBot="1" x14ac:dyDescent="0.4">
      <c r="A999" s="5" t="s">
        <v>161</v>
      </c>
      <c r="B999" s="5" t="s">
        <v>100</v>
      </c>
      <c r="C999" s="5" t="s">
        <v>27</v>
      </c>
      <c r="D999" s="2">
        <v>42369</v>
      </c>
      <c r="E999" s="2">
        <v>-3.66</v>
      </c>
      <c r="F999" s="2">
        <v>2.19</v>
      </c>
      <c r="G999" s="2">
        <v>-4.4000000000000004</v>
      </c>
      <c r="H999" s="2">
        <v>12.58</v>
      </c>
      <c r="I999" s="2">
        <v>7.29</v>
      </c>
      <c r="J999" s="2">
        <v>10.130000000000001</v>
      </c>
      <c r="K999" s="2">
        <v>808</v>
      </c>
      <c r="L999" s="2">
        <v>46.27</v>
      </c>
      <c r="M999" s="2">
        <v>22.33</v>
      </c>
      <c r="N999" s="2">
        <v>16.84</v>
      </c>
      <c r="O999" s="2">
        <v>10.46</v>
      </c>
      <c r="P999" s="2">
        <v>32.590000000000003</v>
      </c>
      <c r="Q999" s="2">
        <v>24.58</v>
      </c>
      <c r="R999" s="2">
        <v>15.26</v>
      </c>
      <c r="S999" s="4">
        <f>VLOOKUP([1]Initial_Data8!C1060,[1]Ratings_Numbers!$A$1:$B$21,2,FALSE)</f>
        <v>3</v>
      </c>
      <c r="T999" s="4">
        <v>3</v>
      </c>
      <c r="U999" s="4">
        <f t="shared" si="18"/>
        <v>0</v>
      </c>
      <c r="V999" s="7">
        <v>324985.40000000002</v>
      </c>
      <c r="W999" s="3" t="s">
        <v>146</v>
      </c>
      <c r="X999" s="4"/>
      <c r="Y999" s="4"/>
      <c r="Z999" s="4"/>
      <c r="AA999" s="4"/>
    </row>
    <row r="1000" spans="1:27" ht="64.5" customHeight="1" thickBot="1" x14ac:dyDescent="0.4">
      <c r="A1000" s="5" t="s">
        <v>161</v>
      </c>
      <c r="B1000" s="5" t="s">
        <v>101</v>
      </c>
      <c r="C1000" s="5" t="s">
        <v>27</v>
      </c>
      <c r="D1000" s="2">
        <v>42460</v>
      </c>
      <c r="E1000" s="2">
        <v>-2.85</v>
      </c>
      <c r="F1000" s="2">
        <v>2.7</v>
      </c>
      <c r="G1000" s="2">
        <v>-3.46</v>
      </c>
      <c r="H1000" s="2">
        <v>8.32</v>
      </c>
      <c r="I1000" s="2">
        <v>5.89</v>
      </c>
      <c r="J1000" s="2">
        <v>6.5</v>
      </c>
      <c r="K1000" s="2">
        <v>1173</v>
      </c>
      <c r="L1000" s="2">
        <v>44.12</v>
      </c>
      <c r="M1000" s="2">
        <v>22.19</v>
      </c>
      <c r="N1000" s="2">
        <v>15.99</v>
      </c>
      <c r="O1000" s="2">
        <v>9.91</v>
      </c>
      <c r="P1000" s="2">
        <v>38.78</v>
      </c>
      <c r="Q1000" s="2">
        <v>27.94</v>
      </c>
      <c r="R1000" s="2">
        <v>17.32</v>
      </c>
      <c r="S1000" s="4">
        <f>VLOOKUP([1]Initial_Data8!C1061,[1]Ratings_Numbers!$A$1:$B$21,2,FALSE)</f>
        <v>3</v>
      </c>
      <c r="T1000" s="4">
        <v>3</v>
      </c>
      <c r="U1000" s="4">
        <f t="shared" si="18"/>
        <v>0</v>
      </c>
      <c r="V1000" s="7">
        <v>350839</v>
      </c>
      <c r="W1000" s="3" t="s">
        <v>146</v>
      </c>
      <c r="X1000" s="4"/>
      <c r="Y1000" s="4"/>
      <c r="Z1000" s="4"/>
      <c r="AA1000" s="4"/>
    </row>
    <row r="1001" spans="1:27" ht="64.5" customHeight="1" thickBot="1" x14ac:dyDescent="0.4">
      <c r="A1001" s="5" t="s">
        <v>161</v>
      </c>
      <c r="B1001" s="5" t="s">
        <v>102</v>
      </c>
      <c r="C1001" s="5" t="s">
        <v>27</v>
      </c>
      <c r="D1001" s="2">
        <v>42551</v>
      </c>
      <c r="E1001" s="2">
        <v>-2.85</v>
      </c>
      <c r="F1001" s="2">
        <v>2.61</v>
      </c>
      <c r="G1001" s="2">
        <v>-3.46</v>
      </c>
      <c r="H1001" s="2">
        <v>14.21</v>
      </c>
      <c r="I1001" s="2">
        <v>9.67</v>
      </c>
      <c r="J1001" s="2">
        <v>11.14</v>
      </c>
      <c r="K1001" s="2">
        <v>727</v>
      </c>
      <c r="L1001" s="2">
        <v>44.37</v>
      </c>
      <c r="M1001" s="2">
        <v>22.01</v>
      </c>
      <c r="N1001" s="2">
        <v>15.94</v>
      </c>
      <c r="O1001" s="2">
        <v>9.8800000000000008</v>
      </c>
      <c r="P1001" s="2">
        <v>38.090000000000003</v>
      </c>
      <c r="Q1001" s="2">
        <v>27.58</v>
      </c>
      <c r="R1001" s="2">
        <v>17.11</v>
      </c>
      <c r="S1001" s="4">
        <f>VLOOKUP([1]Initial_Data8!C1062,[1]Ratings_Numbers!$A$1:$B$21,2,FALSE)</f>
        <v>3</v>
      </c>
      <c r="T1001" s="4">
        <v>3</v>
      </c>
      <c r="U1001" s="4">
        <f t="shared" si="18"/>
        <v>0</v>
      </c>
      <c r="V1001" s="7">
        <v>356666.3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162</v>
      </c>
      <c r="B1002" s="5" t="s">
        <v>88</v>
      </c>
      <c r="C1002" s="5" t="s">
        <v>31</v>
      </c>
      <c r="D1002" s="2">
        <v>40908</v>
      </c>
      <c r="E1002" s="2">
        <v>-0.34</v>
      </c>
      <c r="F1002" s="2">
        <v>0.42</v>
      </c>
      <c r="G1002" s="2">
        <v>-0.46</v>
      </c>
      <c r="H1002" s="2">
        <v>176.8</v>
      </c>
      <c r="I1002" s="2">
        <v>38.44</v>
      </c>
      <c r="J1002" s="2">
        <v>131.4</v>
      </c>
      <c r="K1002" s="2">
        <v>35</v>
      </c>
      <c r="L1002" s="2">
        <v>64.56</v>
      </c>
      <c r="M1002" s="2">
        <v>15.43</v>
      </c>
      <c r="N1002" s="2">
        <v>13.31</v>
      </c>
      <c r="O1002" s="2">
        <v>9.9600000000000009</v>
      </c>
      <c r="P1002" s="2">
        <v>15.97</v>
      </c>
      <c r="Q1002" s="2">
        <v>13.77</v>
      </c>
      <c r="R1002" s="2">
        <v>10.31</v>
      </c>
      <c r="S1002" s="4">
        <f>VLOOKUP([1]Initial_Data8!C1065,[1]Ratings_Numbers!$A$1:$B$21,2,FALSE)</f>
        <v>5</v>
      </c>
      <c r="T1002" s="4">
        <v>5</v>
      </c>
      <c r="U1002" s="6">
        <v>0</v>
      </c>
      <c r="V1002" s="7">
        <v>445.6635</v>
      </c>
      <c r="W1002" s="3" t="s">
        <v>29</v>
      </c>
      <c r="X1002" s="4"/>
      <c r="Y1002" s="4"/>
      <c r="Z1002" s="4"/>
      <c r="AA1002" s="4"/>
    </row>
    <row r="1003" spans="1:27" ht="28.5" customHeight="1" thickBot="1" x14ac:dyDescent="0.4">
      <c r="A1003" s="5" t="s">
        <v>162</v>
      </c>
      <c r="B1003" s="5" t="s">
        <v>89</v>
      </c>
      <c r="C1003" s="5" t="s">
        <v>31</v>
      </c>
      <c r="D1003" s="2">
        <v>40999</v>
      </c>
      <c r="E1003" s="2">
        <v>-0.3</v>
      </c>
      <c r="F1003" s="2">
        <v>0.43</v>
      </c>
      <c r="G1003" s="2">
        <v>-0.42</v>
      </c>
      <c r="H1003" s="2">
        <v>180.48</v>
      </c>
      <c r="I1003" s="2">
        <v>32.36</v>
      </c>
      <c r="J1003" s="2">
        <v>122.9</v>
      </c>
      <c r="K1003" s="2">
        <v>31</v>
      </c>
      <c r="L1003" s="2">
        <v>65.11</v>
      </c>
      <c r="M1003" s="2">
        <v>15.16</v>
      </c>
      <c r="N1003" s="2">
        <v>13.08</v>
      </c>
      <c r="O1003" s="2">
        <v>9.8699999999999992</v>
      </c>
      <c r="P1003" s="2">
        <v>15.93</v>
      </c>
      <c r="Q1003" s="2">
        <v>13.74</v>
      </c>
      <c r="R1003" s="2">
        <v>10.37</v>
      </c>
      <c r="S1003" s="4">
        <f>VLOOKUP([1]Initial_Data8!C1066,[1]Ratings_Numbers!$A$1:$B$21,2,FALSE)</f>
        <v>5</v>
      </c>
      <c r="T1003" s="4">
        <v>5</v>
      </c>
      <c r="U1003" s="4">
        <f t="shared" ref="U1003:U1020" si="19">S1003-S1002</f>
        <v>0</v>
      </c>
      <c r="V1003" s="7">
        <v>402.37670000000003</v>
      </c>
      <c r="W1003" s="3" t="s">
        <v>29</v>
      </c>
      <c r="X1003" s="4"/>
      <c r="Y1003" s="4"/>
      <c r="Z1003" s="4"/>
      <c r="AA1003" s="4"/>
    </row>
    <row r="1004" spans="1:27" ht="28.5" customHeight="1" thickBot="1" x14ac:dyDescent="0.4">
      <c r="A1004" s="5" t="s">
        <v>162</v>
      </c>
      <c r="B1004" s="5" t="s">
        <v>90</v>
      </c>
      <c r="C1004" s="5" t="s">
        <v>31</v>
      </c>
      <c r="D1004" s="2">
        <v>41090</v>
      </c>
      <c r="E1004" s="2">
        <v>-0.3</v>
      </c>
      <c r="F1004" s="2">
        <v>0.42</v>
      </c>
      <c r="G1004" s="2">
        <v>-0.41</v>
      </c>
      <c r="H1004" s="2">
        <v>270.05</v>
      </c>
      <c r="I1004" s="2">
        <v>37.61</v>
      </c>
      <c r="J1004" s="2">
        <v>182.48</v>
      </c>
      <c r="K1004" s="2">
        <v>21</v>
      </c>
      <c r="L1004" s="2">
        <v>67.42</v>
      </c>
      <c r="M1004" s="2">
        <v>14.54</v>
      </c>
      <c r="N1004" s="2">
        <v>12.67</v>
      </c>
      <c r="O1004" s="2">
        <v>9.8000000000000007</v>
      </c>
      <c r="P1004" s="2">
        <v>14.73</v>
      </c>
      <c r="Q1004" s="2">
        <v>12.84</v>
      </c>
      <c r="R1004" s="2">
        <v>9.93</v>
      </c>
      <c r="S1004" s="4">
        <f>VLOOKUP([1]Initial_Data8!C1067,[1]Ratings_Numbers!$A$1:$B$21,2,FALSE)</f>
        <v>5</v>
      </c>
      <c r="T1004" s="4">
        <v>5</v>
      </c>
      <c r="U1004" s="4">
        <f t="shared" si="19"/>
        <v>0</v>
      </c>
      <c r="V1004" s="7">
        <v>367.75139999999999</v>
      </c>
      <c r="W1004" s="3" t="s">
        <v>29</v>
      </c>
      <c r="X1004" s="4"/>
      <c r="Y1004" s="4"/>
      <c r="Z1004" s="4"/>
      <c r="AA1004" s="4"/>
    </row>
    <row r="1005" spans="1:27" ht="28.5" customHeight="1" thickBot="1" x14ac:dyDescent="0.4">
      <c r="A1005" s="5" t="s">
        <v>162</v>
      </c>
      <c r="B1005" s="5" t="s">
        <v>91</v>
      </c>
      <c r="C1005" s="5" t="s">
        <v>31</v>
      </c>
      <c r="D1005" s="2">
        <v>41181</v>
      </c>
      <c r="E1005" s="2">
        <v>-0.31</v>
      </c>
      <c r="F1005" s="2">
        <v>0.44</v>
      </c>
      <c r="G1005" s="2">
        <v>-0.45</v>
      </c>
      <c r="H1005" s="2">
        <v>409.57</v>
      </c>
      <c r="I1005" s="2">
        <v>37.46</v>
      </c>
      <c r="J1005" s="2">
        <v>274.36</v>
      </c>
      <c r="K1005" s="2">
        <v>14</v>
      </c>
      <c r="L1005" s="2">
        <v>66.19</v>
      </c>
      <c r="M1005" s="2">
        <v>14.41</v>
      </c>
      <c r="N1005" s="2">
        <v>12.58</v>
      </c>
      <c r="O1005" s="2">
        <v>9.5399999999999991</v>
      </c>
      <c r="P1005" s="2">
        <v>14.52</v>
      </c>
      <c r="Q1005" s="2">
        <v>12.68</v>
      </c>
      <c r="R1005" s="2">
        <v>9.61</v>
      </c>
      <c r="S1005" s="4">
        <f>VLOOKUP([1]Initial_Data8!C1068,[1]Ratings_Numbers!$A$1:$B$21,2,FALSE)</f>
        <v>5</v>
      </c>
      <c r="T1005" s="4">
        <v>5</v>
      </c>
      <c r="U1005" s="4">
        <f t="shared" si="19"/>
        <v>0</v>
      </c>
      <c r="V1005" s="7">
        <v>361.85320000000002</v>
      </c>
      <c r="W1005" s="3" t="s">
        <v>29</v>
      </c>
      <c r="X1005" s="4"/>
      <c r="Y1005" s="4"/>
      <c r="Z1005" s="4"/>
      <c r="AA1005" s="4"/>
    </row>
    <row r="1006" spans="1:27" ht="28.5" customHeight="1" thickBot="1" x14ac:dyDescent="0.4">
      <c r="A1006" s="5" t="s">
        <v>162</v>
      </c>
      <c r="B1006" s="5" t="s">
        <v>113</v>
      </c>
      <c r="C1006" s="5" t="s">
        <v>31</v>
      </c>
      <c r="D1006" s="2">
        <v>41272</v>
      </c>
      <c r="E1006" s="2">
        <v>-0.41</v>
      </c>
      <c r="F1006" s="2">
        <v>0.92</v>
      </c>
      <c r="G1006" s="2">
        <v>-0.62</v>
      </c>
      <c r="H1006" s="2">
        <v>215</v>
      </c>
      <c r="I1006" s="2">
        <v>28.56</v>
      </c>
      <c r="J1006" s="2">
        <v>131.46</v>
      </c>
      <c r="K1006" s="2">
        <v>24</v>
      </c>
      <c r="L1006" s="2">
        <v>60.7</v>
      </c>
      <c r="M1006" s="2">
        <v>25.65</v>
      </c>
      <c r="N1006" s="2">
        <v>20.32</v>
      </c>
      <c r="O1006" s="2">
        <v>15.57</v>
      </c>
      <c r="P1006" s="2">
        <v>26.26</v>
      </c>
      <c r="Q1006" s="2">
        <v>20.8</v>
      </c>
      <c r="R1006" s="2">
        <v>15.94</v>
      </c>
      <c r="S1006" s="4">
        <f>VLOOKUP([1]Initial_Data8!C1069,[1]Ratings_Numbers!$A$1:$B$21,2,FALSE)</f>
        <v>5</v>
      </c>
      <c r="T1006" s="4">
        <v>5</v>
      </c>
      <c r="U1006" s="4">
        <f t="shared" si="19"/>
        <v>0</v>
      </c>
      <c r="V1006" s="7">
        <v>331.97770000000003</v>
      </c>
      <c r="W1006" s="3" t="s">
        <v>29</v>
      </c>
      <c r="X1006" s="4"/>
      <c r="Y1006" s="4"/>
      <c r="Z1006" s="4"/>
      <c r="AA1006" s="4"/>
    </row>
    <row r="1007" spans="1:27" ht="28.5" customHeight="1" thickBot="1" x14ac:dyDescent="0.4">
      <c r="A1007" s="5" t="s">
        <v>162</v>
      </c>
      <c r="B1007" s="5" t="s">
        <v>114</v>
      </c>
      <c r="C1007" s="5" t="s">
        <v>31</v>
      </c>
      <c r="D1007" s="2">
        <v>41363</v>
      </c>
      <c r="E1007" s="2">
        <v>-0.4</v>
      </c>
      <c r="F1007" s="2">
        <v>0.99</v>
      </c>
      <c r="G1007" s="2">
        <v>-0.64</v>
      </c>
      <c r="H1007" s="2">
        <v>62.78</v>
      </c>
      <c r="I1007" s="2">
        <v>18.97</v>
      </c>
      <c r="J1007" s="2">
        <v>34.51</v>
      </c>
      <c r="K1007" s="2">
        <v>73</v>
      </c>
      <c r="L1007" s="2">
        <v>61.62</v>
      </c>
      <c r="M1007" s="2">
        <v>25.67</v>
      </c>
      <c r="N1007" s="2">
        <v>20.399999999999999</v>
      </c>
      <c r="O1007" s="2">
        <v>15.82</v>
      </c>
      <c r="P1007" s="2">
        <v>25.84</v>
      </c>
      <c r="Q1007" s="2">
        <v>20.54</v>
      </c>
      <c r="R1007" s="2">
        <v>15.93</v>
      </c>
      <c r="S1007" s="4">
        <f>VLOOKUP([1]Initial_Data8!C1070,[1]Ratings_Numbers!$A$1:$B$21,2,FALSE)</f>
        <v>5</v>
      </c>
      <c r="T1007" s="4">
        <v>5</v>
      </c>
      <c r="U1007" s="4">
        <f t="shared" si="19"/>
        <v>0</v>
      </c>
      <c r="V1007" s="7">
        <v>333.72829999999999</v>
      </c>
      <c r="W1007" s="3" t="s">
        <v>29</v>
      </c>
      <c r="X1007" s="4"/>
      <c r="Y1007" s="4"/>
      <c r="Z1007" s="4"/>
      <c r="AA1007" s="4"/>
    </row>
    <row r="1008" spans="1:27" ht="28.5" customHeight="1" thickBot="1" x14ac:dyDescent="0.4">
      <c r="A1008" s="5" t="s">
        <v>162</v>
      </c>
      <c r="B1008" s="5" t="s">
        <v>115</v>
      </c>
      <c r="C1008" s="5" t="s">
        <v>31</v>
      </c>
      <c r="D1008" s="2">
        <v>41454</v>
      </c>
      <c r="E1008" s="2">
        <v>-0.46</v>
      </c>
      <c r="F1008" s="2">
        <v>1.1000000000000001</v>
      </c>
      <c r="G1008" s="2">
        <v>-0.76</v>
      </c>
      <c r="H1008" s="2">
        <v>78.5</v>
      </c>
      <c r="I1008" s="2">
        <v>15.65</v>
      </c>
      <c r="J1008" s="2">
        <v>45.32</v>
      </c>
      <c r="K1008" s="2">
        <v>60</v>
      </c>
      <c r="L1008" s="2">
        <v>62.85</v>
      </c>
      <c r="M1008" s="2">
        <v>24.42</v>
      </c>
      <c r="N1008" s="2">
        <v>19.55</v>
      </c>
      <c r="O1008" s="2">
        <v>15.35</v>
      </c>
      <c r="P1008" s="2">
        <v>24.91</v>
      </c>
      <c r="Q1008" s="2">
        <v>19.940000000000001</v>
      </c>
      <c r="R1008" s="2">
        <v>15.66</v>
      </c>
      <c r="S1008" s="4">
        <f>VLOOKUP([1]Initial_Data8!C1071,[1]Ratings_Numbers!$A$1:$B$21,2,FALSE)</f>
        <v>5</v>
      </c>
      <c r="T1008" s="4">
        <v>5</v>
      </c>
      <c r="U1008" s="4">
        <f t="shared" si="19"/>
        <v>0</v>
      </c>
      <c r="V1008" s="7">
        <v>335.0598</v>
      </c>
      <c r="W1008" s="3" t="s">
        <v>29</v>
      </c>
      <c r="X1008" s="4"/>
      <c r="Y1008" s="4"/>
      <c r="Z1008" s="4"/>
      <c r="AA1008" s="4"/>
    </row>
    <row r="1009" spans="1:27" ht="28.5" customHeight="1" thickBot="1" x14ac:dyDescent="0.4">
      <c r="A1009" s="5" t="s">
        <v>162</v>
      </c>
      <c r="B1009" s="5" t="s">
        <v>116</v>
      </c>
      <c r="C1009" s="5" t="s">
        <v>31</v>
      </c>
      <c r="D1009" s="2">
        <v>41545</v>
      </c>
      <c r="E1009" s="2">
        <v>-0.61</v>
      </c>
      <c r="F1009" s="2">
        <v>1.1399999999999999</v>
      </c>
      <c r="G1009" s="2">
        <v>-1.02</v>
      </c>
      <c r="H1009" s="2">
        <v>98.66</v>
      </c>
      <c r="I1009" s="2">
        <v>23.95</v>
      </c>
      <c r="J1009" s="2">
        <v>62.57</v>
      </c>
      <c r="K1009" s="2">
        <v>56</v>
      </c>
      <c r="L1009" s="2">
        <v>61.24</v>
      </c>
      <c r="M1009" s="2">
        <v>23.73</v>
      </c>
      <c r="N1009" s="2">
        <v>19.079999999999998</v>
      </c>
      <c r="O1009" s="2">
        <v>14.53</v>
      </c>
      <c r="P1009" s="2">
        <v>24.36</v>
      </c>
      <c r="Q1009" s="2">
        <v>19.59</v>
      </c>
      <c r="R1009" s="2">
        <v>14.92</v>
      </c>
      <c r="S1009" s="4">
        <f>VLOOKUP([1]Initial_Data8!C1072,[1]Ratings_Numbers!$A$1:$B$21,2,FALSE)</f>
        <v>5</v>
      </c>
      <c r="T1009" s="4">
        <v>5</v>
      </c>
      <c r="U1009" s="4">
        <f t="shared" si="19"/>
        <v>0</v>
      </c>
      <c r="V1009" s="7">
        <v>392.82729999999998</v>
      </c>
      <c r="W1009" s="3" t="s">
        <v>29</v>
      </c>
      <c r="X1009" s="4"/>
      <c r="Y1009" s="4"/>
      <c r="Z1009" s="4"/>
      <c r="AA1009" s="4"/>
    </row>
    <row r="1010" spans="1:27" ht="28.5" customHeight="1" thickBot="1" x14ac:dyDescent="0.4">
      <c r="A1010" s="5" t="s">
        <v>162</v>
      </c>
      <c r="B1010" s="5" t="s">
        <v>92</v>
      </c>
      <c r="C1010" s="5" t="s">
        <v>31</v>
      </c>
      <c r="D1010" s="2">
        <v>41636</v>
      </c>
      <c r="E1010" s="2">
        <v>-0.63</v>
      </c>
      <c r="F1010" s="2">
        <v>1.0900000000000001</v>
      </c>
      <c r="G1010" s="2">
        <v>-1.05</v>
      </c>
      <c r="H1010" s="2">
        <v>100.09</v>
      </c>
      <c r="I1010" s="2">
        <v>20.46</v>
      </c>
      <c r="J1010" s="2">
        <v>64.53</v>
      </c>
      <c r="K1010" s="2">
        <v>55</v>
      </c>
      <c r="L1010" s="2">
        <v>63.08</v>
      </c>
      <c r="M1010" s="2">
        <v>22.6</v>
      </c>
      <c r="N1010" s="2">
        <v>18.36</v>
      </c>
      <c r="O1010" s="2">
        <v>14.25</v>
      </c>
      <c r="P1010" s="2">
        <v>23.08</v>
      </c>
      <c r="Q1010" s="2">
        <v>18.75</v>
      </c>
      <c r="R1010" s="2">
        <v>14.56</v>
      </c>
      <c r="S1010" s="4">
        <f>VLOOKUP([1]Initial_Data8!C1073,[1]Ratings_Numbers!$A$1:$B$21,2,FALSE)</f>
        <v>5</v>
      </c>
      <c r="T1010" s="4">
        <v>5</v>
      </c>
      <c r="U1010" s="4">
        <f t="shared" si="19"/>
        <v>0</v>
      </c>
      <c r="V1010" s="7">
        <v>354.7176</v>
      </c>
      <c r="W1010" s="3" t="s">
        <v>29</v>
      </c>
      <c r="X1010" s="4"/>
      <c r="Y1010" s="4"/>
      <c r="Z1010" s="4"/>
      <c r="AA1010" s="4"/>
    </row>
    <row r="1011" spans="1:27" ht="28.5" customHeight="1" thickBot="1" x14ac:dyDescent="0.4">
      <c r="A1011" s="5" t="s">
        <v>162</v>
      </c>
      <c r="B1011" s="5" t="s">
        <v>93</v>
      </c>
      <c r="C1011" s="5" t="s">
        <v>31</v>
      </c>
      <c r="D1011" s="2">
        <v>41727</v>
      </c>
      <c r="E1011" s="2">
        <v>-0.59</v>
      </c>
      <c r="F1011" s="2">
        <v>1.08</v>
      </c>
      <c r="G1011" s="2">
        <v>-0.97</v>
      </c>
      <c r="H1011" s="2">
        <v>122.08</v>
      </c>
      <c r="I1011" s="2">
        <v>16.04</v>
      </c>
      <c r="J1011" s="2">
        <v>67.84</v>
      </c>
      <c r="K1011" s="2">
        <v>37</v>
      </c>
      <c r="L1011" s="2">
        <v>63.13</v>
      </c>
      <c r="M1011" s="2">
        <v>22.7</v>
      </c>
      <c r="N1011" s="2">
        <v>18.489999999999998</v>
      </c>
      <c r="O1011" s="2">
        <v>14.33</v>
      </c>
      <c r="P1011" s="2">
        <v>22.76</v>
      </c>
      <c r="Q1011" s="2">
        <v>18.54</v>
      </c>
      <c r="R1011" s="2">
        <v>14.37</v>
      </c>
      <c r="S1011" s="4">
        <f>VLOOKUP([1]Initial_Data8!C1074,[1]Ratings_Numbers!$A$1:$B$21,2,FALSE)</f>
        <v>5</v>
      </c>
      <c r="T1011" s="4">
        <v>5</v>
      </c>
      <c r="U1011" s="4">
        <f t="shared" si="19"/>
        <v>0</v>
      </c>
      <c r="V1011" s="7">
        <v>357.08100000000002</v>
      </c>
      <c r="W1011" s="3" t="s">
        <v>29</v>
      </c>
      <c r="X1011" s="4"/>
      <c r="Y1011" s="4"/>
      <c r="Z1011" s="4"/>
      <c r="AA1011" s="4"/>
    </row>
    <row r="1012" spans="1:27" ht="28.5" customHeight="1" thickBot="1" x14ac:dyDescent="0.4">
      <c r="A1012" s="5" t="s">
        <v>162</v>
      </c>
      <c r="B1012" s="5" t="s">
        <v>94</v>
      </c>
      <c r="C1012" s="5" t="s">
        <v>31</v>
      </c>
      <c r="D1012" s="2">
        <v>41818</v>
      </c>
      <c r="E1012" s="2">
        <v>-0.47</v>
      </c>
      <c r="F1012" s="2">
        <v>0.98</v>
      </c>
      <c r="G1012" s="2">
        <v>-0.76</v>
      </c>
      <c r="H1012" s="2">
        <v>122.73</v>
      </c>
      <c r="I1012" s="2">
        <v>28.45</v>
      </c>
      <c r="J1012" s="2">
        <v>78.45</v>
      </c>
      <c r="K1012" s="2">
        <v>49</v>
      </c>
      <c r="L1012" s="2">
        <v>64.540000000000006</v>
      </c>
      <c r="M1012" s="2">
        <v>22.25</v>
      </c>
      <c r="N1012" s="2">
        <v>18.190000000000001</v>
      </c>
      <c r="O1012" s="2">
        <v>14.36</v>
      </c>
      <c r="P1012" s="2">
        <v>22.27</v>
      </c>
      <c r="Q1012" s="2">
        <v>18.21</v>
      </c>
      <c r="R1012" s="2">
        <v>14.37</v>
      </c>
      <c r="S1012" s="4">
        <f>VLOOKUP([1]Initial_Data8!C1075,[1]Ratings_Numbers!$A$1:$B$21,2,FALSE)</f>
        <v>5</v>
      </c>
      <c r="T1012" s="4">
        <v>5</v>
      </c>
      <c r="U1012" s="4">
        <f t="shared" si="19"/>
        <v>0</v>
      </c>
      <c r="V1012" s="7">
        <v>376.02480000000003</v>
      </c>
      <c r="W1012" s="3" t="s">
        <v>29</v>
      </c>
      <c r="X1012" s="4"/>
      <c r="Y1012" s="4"/>
      <c r="Z1012" s="4"/>
      <c r="AA1012" s="4"/>
    </row>
    <row r="1013" spans="1:27" ht="28.5" customHeight="1" thickBot="1" x14ac:dyDescent="0.4">
      <c r="A1013" s="5" t="s">
        <v>162</v>
      </c>
      <c r="B1013" s="5" t="s">
        <v>95</v>
      </c>
      <c r="C1013" s="5" t="s">
        <v>31</v>
      </c>
      <c r="D1013" s="2">
        <v>41909</v>
      </c>
      <c r="E1013" s="2">
        <v>-0.39</v>
      </c>
      <c r="F1013" s="2">
        <v>0.92</v>
      </c>
      <c r="G1013" s="2">
        <v>-0.61</v>
      </c>
      <c r="H1013" s="2">
        <v>127.13</v>
      </c>
      <c r="I1013" s="2">
        <v>37.01</v>
      </c>
      <c r="J1013" s="2">
        <v>85.66</v>
      </c>
      <c r="K1013" s="2">
        <v>53</v>
      </c>
      <c r="L1013" s="2">
        <v>62.89</v>
      </c>
      <c r="M1013" s="2">
        <v>21.24</v>
      </c>
      <c r="N1013" s="2">
        <v>17.23</v>
      </c>
      <c r="O1013" s="2">
        <v>13.36</v>
      </c>
      <c r="P1013" s="2">
        <v>23.28</v>
      </c>
      <c r="Q1013" s="2">
        <v>18.88</v>
      </c>
      <c r="R1013" s="2">
        <v>14.64</v>
      </c>
      <c r="S1013" s="4">
        <f>VLOOKUP([1]Initial_Data8!C1076,[1]Ratings_Numbers!$A$1:$B$21,2,FALSE)</f>
        <v>5</v>
      </c>
      <c r="T1013" s="4">
        <v>5</v>
      </c>
      <c r="U1013" s="4">
        <f t="shared" si="19"/>
        <v>0</v>
      </c>
      <c r="V1013" s="7">
        <v>327.065</v>
      </c>
      <c r="W1013" s="3" t="s">
        <v>29</v>
      </c>
      <c r="X1013" s="4"/>
      <c r="Y1013" s="4"/>
      <c r="Z1013" s="4"/>
      <c r="AA1013" s="4"/>
    </row>
    <row r="1014" spans="1:27" ht="28.5" customHeight="1" thickBot="1" x14ac:dyDescent="0.4">
      <c r="A1014" s="5" t="s">
        <v>162</v>
      </c>
      <c r="B1014" s="5" t="s">
        <v>96</v>
      </c>
      <c r="C1014" s="5" t="s">
        <v>31</v>
      </c>
      <c r="D1014" s="2">
        <v>42000</v>
      </c>
      <c r="E1014" s="2">
        <v>-0.31</v>
      </c>
      <c r="F1014" s="2">
        <v>0.89</v>
      </c>
      <c r="G1014" s="2">
        <v>-0.49</v>
      </c>
      <c r="H1014" s="2">
        <v>125.04</v>
      </c>
      <c r="I1014" s="2">
        <v>35.590000000000003</v>
      </c>
      <c r="J1014" s="2">
        <v>84.02</v>
      </c>
      <c r="K1014" s="2">
        <v>53</v>
      </c>
      <c r="L1014" s="2">
        <v>61.78</v>
      </c>
      <c r="M1014" s="2">
        <v>21.24</v>
      </c>
      <c r="N1014" s="2">
        <v>17.12</v>
      </c>
      <c r="O1014" s="2">
        <v>13.12</v>
      </c>
      <c r="P1014" s="2">
        <v>24.05</v>
      </c>
      <c r="Q1014" s="2">
        <v>19.39</v>
      </c>
      <c r="R1014" s="2">
        <v>14.86</v>
      </c>
      <c r="S1014" s="4">
        <f>VLOOKUP([1]Initial_Data8!C1077,[1]Ratings_Numbers!$A$1:$B$21,2,FALSE)</f>
        <v>5</v>
      </c>
      <c r="T1014" s="4">
        <v>5</v>
      </c>
      <c r="U1014" s="4">
        <f t="shared" si="19"/>
        <v>0</v>
      </c>
      <c r="V1014" s="7">
        <v>390.90710000000001</v>
      </c>
      <c r="W1014" s="3" t="s">
        <v>29</v>
      </c>
      <c r="X1014" s="4"/>
      <c r="Y1014" s="4"/>
      <c r="Z1014" s="4"/>
      <c r="AA1014" s="4"/>
    </row>
    <row r="1015" spans="1:27" ht="28.5" customHeight="1" thickBot="1" x14ac:dyDescent="0.4">
      <c r="A1015" s="5" t="s">
        <v>162</v>
      </c>
      <c r="B1015" s="5" t="s">
        <v>97</v>
      </c>
      <c r="C1015" s="5" t="s">
        <v>31</v>
      </c>
      <c r="D1015" s="2">
        <v>42091</v>
      </c>
      <c r="E1015" s="2">
        <v>-0.31</v>
      </c>
      <c r="F1015" s="2">
        <v>0.86</v>
      </c>
      <c r="G1015" s="2">
        <v>-0.48</v>
      </c>
      <c r="H1015" s="2">
        <v>112.24</v>
      </c>
      <c r="I1015" s="2">
        <v>21.86</v>
      </c>
      <c r="J1015" s="2">
        <v>62.26</v>
      </c>
      <c r="K1015" s="2">
        <v>42</v>
      </c>
      <c r="L1015" s="2">
        <v>62.34</v>
      </c>
      <c r="M1015" s="2">
        <v>21.69</v>
      </c>
      <c r="N1015" s="2">
        <v>17.54</v>
      </c>
      <c r="O1015" s="2">
        <v>13.52</v>
      </c>
      <c r="P1015" s="2">
        <v>23.7</v>
      </c>
      <c r="Q1015" s="2">
        <v>19.16</v>
      </c>
      <c r="R1015" s="2">
        <v>14.77</v>
      </c>
      <c r="S1015" s="4">
        <f>VLOOKUP([1]Initial_Data8!C1078,[1]Ratings_Numbers!$A$1:$B$21,2,FALSE)</f>
        <v>5</v>
      </c>
      <c r="T1015" s="4">
        <v>5</v>
      </c>
      <c r="U1015" s="4">
        <f t="shared" si="19"/>
        <v>0</v>
      </c>
      <c r="V1015" s="7">
        <v>563.84400000000005</v>
      </c>
      <c r="W1015" s="3" t="s">
        <v>29</v>
      </c>
      <c r="X1015" s="4"/>
      <c r="Y1015" s="4"/>
      <c r="Z1015" s="4"/>
      <c r="AA1015" s="4"/>
    </row>
    <row r="1016" spans="1:27" ht="28.5" customHeight="1" thickBot="1" x14ac:dyDescent="0.4">
      <c r="A1016" s="5" t="s">
        <v>162</v>
      </c>
      <c r="B1016" s="5" t="s">
        <v>98</v>
      </c>
      <c r="C1016" s="5" t="s">
        <v>31</v>
      </c>
      <c r="D1016" s="2">
        <v>42182</v>
      </c>
      <c r="E1016" s="2">
        <v>-0.34</v>
      </c>
      <c r="F1016" s="2">
        <v>0.91</v>
      </c>
      <c r="G1016" s="2">
        <v>-0.54</v>
      </c>
      <c r="H1016" s="2">
        <v>95.98</v>
      </c>
      <c r="I1016" s="2">
        <v>27.21</v>
      </c>
      <c r="J1016" s="2">
        <v>54.64</v>
      </c>
      <c r="K1016" s="2">
        <v>53</v>
      </c>
      <c r="L1016" s="2">
        <v>64.760000000000005</v>
      </c>
      <c r="M1016" s="2">
        <v>20.68</v>
      </c>
      <c r="N1016" s="2">
        <v>16.87</v>
      </c>
      <c r="O1016" s="2">
        <v>13.39</v>
      </c>
      <c r="P1016" s="2">
        <v>22.58</v>
      </c>
      <c r="Q1016" s="2">
        <v>18.420000000000002</v>
      </c>
      <c r="R1016" s="2">
        <v>14.62</v>
      </c>
      <c r="S1016" s="4">
        <f>VLOOKUP([1]Initial_Data8!C1079,[1]Ratings_Numbers!$A$1:$B$21,2,FALSE)</f>
        <v>5</v>
      </c>
      <c r="T1016" s="4">
        <v>5</v>
      </c>
      <c r="U1016" s="4">
        <f t="shared" si="19"/>
        <v>0</v>
      </c>
      <c r="V1016" s="7">
        <v>631.90710000000001</v>
      </c>
      <c r="W1016" s="3" t="s">
        <v>29</v>
      </c>
      <c r="X1016" s="4"/>
      <c r="Y1016" s="4"/>
      <c r="Z1016" s="4"/>
      <c r="AA1016" s="4"/>
    </row>
    <row r="1017" spans="1:27" ht="28.5" customHeight="1" thickBot="1" x14ac:dyDescent="0.4">
      <c r="A1017" s="5" t="s">
        <v>162</v>
      </c>
      <c r="B1017" s="5" t="s">
        <v>99</v>
      </c>
      <c r="C1017" s="5" t="s">
        <v>31</v>
      </c>
      <c r="D1017" s="2">
        <v>42273</v>
      </c>
      <c r="E1017" s="2">
        <v>-0.23</v>
      </c>
      <c r="F1017" s="2">
        <v>1.5</v>
      </c>
      <c r="G1017" s="2">
        <v>-0.37</v>
      </c>
      <c r="H1017" s="2">
        <v>55.75</v>
      </c>
      <c r="I1017" s="2">
        <v>31.32</v>
      </c>
      <c r="J1017" s="2">
        <v>36.14</v>
      </c>
      <c r="K1017" s="2">
        <v>116</v>
      </c>
      <c r="L1017" s="2">
        <v>58.85</v>
      </c>
      <c r="M1017" s="2">
        <v>34.58</v>
      </c>
      <c r="N1017" s="2">
        <v>25.33</v>
      </c>
      <c r="O1017" s="2">
        <v>20.350000000000001</v>
      </c>
      <c r="P1017" s="2">
        <v>36.53</v>
      </c>
      <c r="Q1017" s="2">
        <v>26.76</v>
      </c>
      <c r="R1017" s="2">
        <v>21.5</v>
      </c>
      <c r="S1017" s="4">
        <f>VLOOKUP([1]Initial_Data8!C1080,[1]Ratings_Numbers!$A$1:$B$21,2,FALSE)</f>
        <v>5</v>
      </c>
      <c r="T1017" s="4">
        <v>5</v>
      </c>
      <c r="U1017" s="4">
        <f t="shared" si="19"/>
        <v>0</v>
      </c>
      <c r="V1017" s="7">
        <v>464.48809999999997</v>
      </c>
      <c r="W1017" s="3" t="s">
        <v>29</v>
      </c>
      <c r="X1017" s="4"/>
      <c r="Y1017" s="4"/>
      <c r="Z1017" s="4"/>
      <c r="AA1017" s="4"/>
    </row>
    <row r="1018" spans="1:27" ht="28.5" customHeight="1" thickBot="1" x14ac:dyDescent="0.4">
      <c r="A1018" s="5" t="s">
        <v>162</v>
      </c>
      <c r="B1018" s="5" t="s">
        <v>100</v>
      </c>
      <c r="C1018" s="5" t="s">
        <v>31</v>
      </c>
      <c r="D1018" s="2">
        <v>42364</v>
      </c>
      <c r="E1018" s="2">
        <v>-0.38</v>
      </c>
      <c r="F1018" s="2">
        <v>1.62</v>
      </c>
      <c r="G1018" s="2">
        <v>-0.61</v>
      </c>
      <c r="H1018" s="2">
        <v>51.15</v>
      </c>
      <c r="I1018" s="2">
        <v>22.62</v>
      </c>
      <c r="J1018" s="2">
        <v>34.119999999999997</v>
      </c>
      <c r="K1018" s="2">
        <v>126</v>
      </c>
      <c r="L1018" s="2">
        <v>60.14</v>
      </c>
      <c r="M1018" s="2">
        <v>32.33</v>
      </c>
      <c r="N1018" s="2">
        <v>23.67</v>
      </c>
      <c r="O1018" s="2">
        <v>19.440000000000001</v>
      </c>
      <c r="P1018" s="2">
        <v>36.58</v>
      </c>
      <c r="Q1018" s="2">
        <v>26.78</v>
      </c>
      <c r="R1018" s="2">
        <v>22</v>
      </c>
      <c r="S1018" s="4">
        <f>VLOOKUP([1]Initial_Data8!C1081,[1]Ratings_Numbers!$A$1:$B$21,2,FALSE)</f>
        <v>5</v>
      </c>
      <c r="T1018" s="4">
        <v>5</v>
      </c>
      <c r="U1018" s="4">
        <f t="shared" si="19"/>
        <v>0</v>
      </c>
      <c r="V1018" s="7">
        <v>637.61829999999998</v>
      </c>
      <c r="W1018" s="3" t="s">
        <v>29</v>
      </c>
      <c r="X1018" s="4"/>
      <c r="Y1018" s="4"/>
      <c r="Z1018" s="4"/>
      <c r="AA1018" s="4"/>
    </row>
    <row r="1019" spans="1:27" ht="28.5" customHeight="1" thickBot="1" x14ac:dyDescent="0.4">
      <c r="A1019" s="5" t="s">
        <v>162</v>
      </c>
      <c r="B1019" s="5" t="s">
        <v>101</v>
      </c>
      <c r="C1019" s="5" t="s">
        <v>31</v>
      </c>
      <c r="D1019" s="2">
        <v>42462</v>
      </c>
      <c r="E1019" s="2">
        <v>0.17</v>
      </c>
      <c r="F1019" s="2">
        <v>1.82</v>
      </c>
      <c r="G1019" s="2">
        <v>0.28000000000000003</v>
      </c>
      <c r="H1019" s="2">
        <v>22.03</v>
      </c>
      <c r="I1019" s="2">
        <v>14.07</v>
      </c>
      <c r="J1019" s="2">
        <v>12.35</v>
      </c>
      <c r="K1019" s="2">
        <v>208</v>
      </c>
      <c r="L1019" s="2">
        <v>58.85</v>
      </c>
      <c r="M1019" s="2">
        <v>35.08</v>
      </c>
      <c r="N1019" s="2">
        <v>24.9</v>
      </c>
      <c r="O1019" s="2">
        <v>20.65</v>
      </c>
      <c r="P1019" s="2">
        <v>40.869999999999997</v>
      </c>
      <c r="Q1019" s="2">
        <v>29.01</v>
      </c>
      <c r="R1019" s="2">
        <v>24.05</v>
      </c>
      <c r="S1019" s="4">
        <f>VLOOKUP([1]Initial_Data8!C1082,[1]Ratings_Numbers!$A$1:$B$21,2,FALSE)</f>
        <v>5</v>
      </c>
      <c r="T1019" s="4">
        <v>5</v>
      </c>
      <c r="U1019" s="4">
        <f t="shared" si="19"/>
        <v>0</v>
      </c>
      <c r="V1019" s="7">
        <v>499.54969999999997</v>
      </c>
      <c r="W1019" s="3" t="s">
        <v>29</v>
      </c>
      <c r="X1019" s="4"/>
      <c r="Y1019" s="4"/>
      <c r="Z1019" s="4"/>
      <c r="AA1019" s="4"/>
    </row>
    <row r="1020" spans="1:27" ht="28.5" customHeight="1" thickBot="1" x14ac:dyDescent="0.4">
      <c r="A1020" s="5" t="s">
        <v>162</v>
      </c>
      <c r="B1020" s="5" t="s">
        <v>102</v>
      </c>
      <c r="C1020" s="5" t="s">
        <v>31</v>
      </c>
      <c r="D1020" s="2">
        <v>42553</v>
      </c>
      <c r="E1020" s="2">
        <v>0.27</v>
      </c>
      <c r="F1020" s="2">
        <v>2.31</v>
      </c>
      <c r="G1020" s="2">
        <v>0.45</v>
      </c>
      <c r="H1020" s="2">
        <v>17.3</v>
      </c>
      <c r="I1020" s="2">
        <v>4.5</v>
      </c>
      <c r="J1020" s="2">
        <v>7.05</v>
      </c>
      <c r="K1020" s="2">
        <v>187</v>
      </c>
      <c r="L1020" s="2">
        <v>56.68</v>
      </c>
      <c r="M1020" s="2">
        <v>38.64</v>
      </c>
      <c r="N1020" s="2">
        <v>26.47</v>
      </c>
      <c r="O1020" s="2">
        <v>21.9</v>
      </c>
      <c r="P1020" s="2">
        <v>45.96</v>
      </c>
      <c r="Q1020" s="2">
        <v>31.49</v>
      </c>
      <c r="R1020" s="2">
        <v>26.05</v>
      </c>
      <c r="S1020" s="4">
        <f>VLOOKUP([1]Initial_Data8!C1083,[1]Ratings_Numbers!$A$1:$B$21,2,FALSE)</f>
        <v>5</v>
      </c>
      <c r="T1020" s="4">
        <v>5</v>
      </c>
      <c r="U1020" s="4">
        <f t="shared" si="19"/>
        <v>0</v>
      </c>
      <c r="V1020" s="7">
        <v>502.05430000000001</v>
      </c>
      <c r="W1020" s="3" t="s">
        <v>29</v>
      </c>
      <c r="X1020" s="4"/>
      <c r="Y1020" s="4"/>
      <c r="Z1020" s="4"/>
      <c r="AA1020" s="4"/>
    </row>
    <row r="1021" spans="1:27" ht="28.5" customHeight="1" thickBot="1" x14ac:dyDescent="0.4">
      <c r="A1021" s="5" t="s">
        <v>163</v>
      </c>
      <c r="B1021" s="5" t="s">
        <v>72</v>
      </c>
      <c r="C1021" s="5" t="s">
        <v>35</v>
      </c>
      <c r="D1021" s="2">
        <v>38352</v>
      </c>
      <c r="E1021" s="2">
        <v>0.96</v>
      </c>
      <c r="F1021" s="2">
        <v>1.41</v>
      </c>
      <c r="G1021" s="2">
        <v>1.05</v>
      </c>
      <c r="H1021" s="2">
        <v>3.71</v>
      </c>
      <c r="I1021" s="2">
        <v>3.08</v>
      </c>
      <c r="J1021" s="2">
        <v>3.32</v>
      </c>
      <c r="K1021" s="2">
        <v>1120</v>
      </c>
      <c r="L1021" s="2">
        <v>30.22</v>
      </c>
      <c r="M1021" s="2">
        <v>52.66</v>
      </c>
      <c r="N1021" s="2">
        <v>31.96</v>
      </c>
      <c r="O1021" s="2">
        <v>18.38</v>
      </c>
      <c r="P1021" s="2">
        <v>64.77</v>
      </c>
      <c r="Q1021" s="2">
        <v>39.31</v>
      </c>
      <c r="R1021" s="2">
        <v>22.61</v>
      </c>
      <c r="S1021" s="4">
        <f>VLOOKUP([1]Initial_Data8!C1086,[1]Ratings_Numbers!$A$1:$B$21,2,FALSE)</f>
        <v>9</v>
      </c>
      <c r="T1021" s="4">
        <v>9</v>
      </c>
      <c r="U1021" s="6">
        <v>0</v>
      </c>
      <c r="V1021" s="7">
        <v>125837.12880000001</v>
      </c>
      <c r="W1021" s="3" t="s">
        <v>212</v>
      </c>
      <c r="X1021" s="4"/>
      <c r="Y1021" s="4"/>
      <c r="Z1021" s="4"/>
      <c r="AA1021" s="4"/>
    </row>
    <row r="1022" spans="1:27" ht="28.5" customHeight="1" thickBot="1" x14ac:dyDescent="0.4">
      <c r="A1022" s="5" t="s">
        <v>163</v>
      </c>
      <c r="B1022" s="5" t="s">
        <v>73</v>
      </c>
      <c r="C1022" s="5" t="s">
        <v>35</v>
      </c>
      <c r="D1022" s="2">
        <v>38442</v>
      </c>
      <c r="E1022" s="2">
        <v>1.1599999999999999</v>
      </c>
      <c r="F1022" s="2">
        <v>1.52</v>
      </c>
      <c r="G1022" s="2">
        <v>1.27</v>
      </c>
      <c r="H1022" s="2">
        <v>16.510000000000002</v>
      </c>
      <c r="I1022" s="2">
        <v>15.25</v>
      </c>
      <c r="J1022" s="2">
        <v>15.06</v>
      </c>
      <c r="K1022" s="2">
        <v>281</v>
      </c>
      <c r="L1022" s="2">
        <v>31.69</v>
      </c>
      <c r="M1022" s="2">
        <v>49.02</v>
      </c>
      <c r="N1022" s="2">
        <v>29.22</v>
      </c>
      <c r="O1022" s="2">
        <v>17.82</v>
      </c>
      <c r="P1022" s="2">
        <v>67.77</v>
      </c>
      <c r="Q1022" s="2">
        <v>40.39</v>
      </c>
      <c r="R1022" s="2">
        <v>24.63</v>
      </c>
      <c r="S1022" s="4">
        <f>VLOOKUP([1]Initial_Data8!C1087,[1]Ratings_Numbers!$A$1:$B$21,2,FALSE)</f>
        <v>9</v>
      </c>
      <c r="T1022" s="4">
        <v>9</v>
      </c>
      <c r="U1022" s="4">
        <f t="shared" ref="U1022:U1033" si="20">S1022-S1021</f>
        <v>0</v>
      </c>
      <c r="V1022" s="7">
        <v>135299.84570000001</v>
      </c>
      <c r="W1022" s="3" t="s">
        <v>212</v>
      </c>
      <c r="X1022" s="4"/>
      <c r="Y1022" s="4"/>
      <c r="Z1022" s="4"/>
      <c r="AA1022" s="4"/>
    </row>
    <row r="1023" spans="1:27" ht="28.5" customHeight="1" thickBot="1" x14ac:dyDescent="0.4">
      <c r="A1023" s="5" t="s">
        <v>163</v>
      </c>
      <c r="B1023" s="5" t="s">
        <v>122</v>
      </c>
      <c r="C1023" s="5" t="s">
        <v>35</v>
      </c>
      <c r="D1023" s="2">
        <v>38533</v>
      </c>
      <c r="E1023" s="2">
        <v>1.05</v>
      </c>
      <c r="F1023" s="2">
        <v>1.66</v>
      </c>
      <c r="G1023" s="2">
        <v>1.1499999999999999</v>
      </c>
      <c r="H1023" s="2">
        <v>15.48</v>
      </c>
      <c r="I1023" s="2">
        <v>13.8</v>
      </c>
      <c r="J1023" s="2">
        <v>14.2</v>
      </c>
      <c r="K1023" s="2">
        <v>320</v>
      </c>
      <c r="L1023" s="2">
        <v>30.86</v>
      </c>
      <c r="M1023" s="2">
        <v>50.05</v>
      </c>
      <c r="N1023" s="2">
        <v>28.92</v>
      </c>
      <c r="O1023" s="2">
        <v>17.59</v>
      </c>
      <c r="P1023" s="2">
        <v>73.099999999999994</v>
      </c>
      <c r="Q1023" s="2">
        <v>42.23</v>
      </c>
      <c r="R1023" s="2">
        <v>25.69</v>
      </c>
      <c r="S1023" s="4">
        <f>VLOOKUP([1]Initial_Data8!C1088,[1]Ratings_Numbers!$A$1:$B$21,2,FALSE)</f>
        <v>9</v>
      </c>
      <c r="T1023" s="4">
        <v>9</v>
      </c>
      <c r="U1023" s="4">
        <f t="shared" si="20"/>
        <v>0</v>
      </c>
      <c r="V1023" s="7">
        <v>134163.7009</v>
      </c>
      <c r="W1023" s="3" t="s">
        <v>212</v>
      </c>
      <c r="X1023" s="4"/>
      <c r="Y1023" s="4"/>
      <c r="Z1023" s="4"/>
      <c r="AA1023" s="4"/>
    </row>
    <row r="1024" spans="1:27" ht="28.5" customHeight="1" thickBot="1" x14ac:dyDescent="0.4">
      <c r="A1024" s="5" t="s">
        <v>163</v>
      </c>
      <c r="B1024" s="5" t="s">
        <v>123</v>
      </c>
      <c r="C1024" s="5" t="s">
        <v>35</v>
      </c>
      <c r="D1024" s="2">
        <v>38625</v>
      </c>
      <c r="E1024" s="2">
        <v>0.99</v>
      </c>
      <c r="F1024" s="2">
        <v>1.45</v>
      </c>
      <c r="G1024" s="2">
        <v>1.08</v>
      </c>
      <c r="H1024" s="2">
        <v>16.36</v>
      </c>
      <c r="I1024" s="2">
        <v>14.41</v>
      </c>
      <c r="J1024" s="2">
        <v>15.03</v>
      </c>
      <c r="K1024" s="2">
        <v>306</v>
      </c>
      <c r="L1024" s="2">
        <v>32.53</v>
      </c>
      <c r="M1024" s="2">
        <v>49.15</v>
      </c>
      <c r="N1024" s="2">
        <v>30.07</v>
      </c>
      <c r="O1024" s="2">
        <v>18.05</v>
      </c>
      <c r="P1024" s="2">
        <v>63.43</v>
      </c>
      <c r="Q1024" s="2">
        <v>38.81</v>
      </c>
      <c r="R1024" s="2">
        <v>23.3</v>
      </c>
      <c r="S1024" s="4">
        <f>VLOOKUP([1]Initial_Data8!C1089,[1]Ratings_Numbers!$A$1:$B$21,2,FALSE)</f>
        <v>9</v>
      </c>
      <c r="T1024" s="4">
        <v>9</v>
      </c>
      <c r="U1024" s="4">
        <f t="shared" si="20"/>
        <v>0</v>
      </c>
      <c r="V1024" s="7">
        <v>153334.03700000001</v>
      </c>
      <c r="W1024" s="3" t="s">
        <v>212</v>
      </c>
      <c r="X1024" s="4"/>
      <c r="Y1024" s="4"/>
      <c r="Z1024" s="4"/>
      <c r="AA1024" s="4"/>
    </row>
    <row r="1025" spans="1:27" ht="28.5" customHeight="1" thickBot="1" x14ac:dyDescent="0.4">
      <c r="A1025" s="5" t="s">
        <v>163</v>
      </c>
      <c r="B1025" s="5" t="s">
        <v>124</v>
      </c>
      <c r="C1025" s="5" t="s">
        <v>35</v>
      </c>
      <c r="D1025" s="2">
        <v>38717</v>
      </c>
      <c r="E1025" s="2">
        <v>0.94</v>
      </c>
      <c r="F1025" s="2">
        <v>1.39</v>
      </c>
      <c r="G1025" s="2">
        <v>1.03</v>
      </c>
      <c r="H1025" s="2">
        <v>6.79</v>
      </c>
      <c r="I1025" s="2">
        <v>5.68</v>
      </c>
      <c r="J1025" s="2">
        <v>6.09</v>
      </c>
      <c r="K1025" s="2">
        <v>649</v>
      </c>
      <c r="L1025" s="2">
        <v>33.08</v>
      </c>
      <c r="M1025" s="2">
        <v>44.84</v>
      </c>
      <c r="N1025" s="2">
        <v>27.93</v>
      </c>
      <c r="O1025" s="2">
        <v>16.55</v>
      </c>
      <c r="P1025" s="2">
        <v>60.57</v>
      </c>
      <c r="Q1025" s="2">
        <v>37.72</v>
      </c>
      <c r="R1025" s="2">
        <v>22.36</v>
      </c>
      <c r="S1025" s="4">
        <f>VLOOKUP([1]Initial_Data8!C1090,[1]Ratings_Numbers!$A$1:$B$21,2,FALSE)</f>
        <v>9</v>
      </c>
      <c r="T1025" s="4">
        <v>9</v>
      </c>
      <c r="U1025" s="4">
        <f t="shared" si="20"/>
        <v>0</v>
      </c>
      <c r="V1025" s="7">
        <v>155736.2359</v>
      </c>
      <c r="W1025" s="3" t="s">
        <v>212</v>
      </c>
      <c r="X1025" s="4"/>
      <c r="Y1025" s="4"/>
      <c r="Z1025" s="4"/>
      <c r="AA1025" s="4"/>
    </row>
    <row r="1026" spans="1:27" ht="28.5" customHeight="1" thickBot="1" x14ac:dyDescent="0.4">
      <c r="A1026" s="5" t="s">
        <v>163</v>
      </c>
      <c r="B1026" s="5" t="s">
        <v>74</v>
      </c>
      <c r="C1026" s="5" t="s">
        <v>35</v>
      </c>
      <c r="D1026" s="2">
        <v>38898</v>
      </c>
      <c r="E1026" s="2">
        <v>0.98</v>
      </c>
      <c r="F1026" s="2">
        <v>1.44</v>
      </c>
      <c r="G1026" s="2">
        <v>1.06</v>
      </c>
      <c r="H1026" s="2">
        <v>30.27</v>
      </c>
      <c r="I1026" s="2">
        <v>28.14</v>
      </c>
      <c r="J1026" s="2">
        <v>28.42</v>
      </c>
      <c r="K1026" s="2">
        <v>119</v>
      </c>
      <c r="L1026" s="2">
        <v>37.18</v>
      </c>
      <c r="M1026" s="2">
        <v>35.56</v>
      </c>
      <c r="N1026" s="2">
        <v>23.77</v>
      </c>
      <c r="O1026" s="2">
        <v>14.51</v>
      </c>
      <c r="P1026" s="2">
        <v>49.59</v>
      </c>
      <c r="Q1026" s="2">
        <v>33.15</v>
      </c>
      <c r="R1026" s="2">
        <v>20.239999999999998</v>
      </c>
      <c r="S1026" s="4">
        <f>VLOOKUP([1]Initial_Data8!C1091,[1]Ratings_Numbers!$A$1:$B$21,2,FALSE)</f>
        <v>9</v>
      </c>
      <c r="T1026" s="4">
        <v>8</v>
      </c>
      <c r="U1026" s="4">
        <f t="shared" si="20"/>
        <v>0</v>
      </c>
      <c r="V1026" s="7">
        <v>153508.2476</v>
      </c>
      <c r="W1026" s="3" t="s">
        <v>212</v>
      </c>
      <c r="X1026" s="4"/>
      <c r="Y1026" s="4"/>
      <c r="Z1026" s="4"/>
      <c r="AA1026" s="4"/>
    </row>
    <row r="1027" spans="1:27" ht="28.5" customHeight="1" thickBot="1" x14ac:dyDescent="0.4">
      <c r="A1027" s="5" t="s">
        <v>163</v>
      </c>
      <c r="B1027" s="5" t="s">
        <v>75</v>
      </c>
      <c r="C1027" s="5" t="s">
        <v>33</v>
      </c>
      <c r="D1027" s="2">
        <v>38990</v>
      </c>
      <c r="E1027" s="2">
        <v>0.93</v>
      </c>
      <c r="F1027" s="2">
        <v>1.41</v>
      </c>
      <c r="G1027" s="2">
        <v>1</v>
      </c>
      <c r="H1027" s="2">
        <v>62.02</v>
      </c>
      <c r="I1027" s="2">
        <v>56.27</v>
      </c>
      <c r="J1027" s="2">
        <v>58.03</v>
      </c>
      <c r="K1027" s="2">
        <v>59</v>
      </c>
      <c r="L1027" s="2">
        <v>38.22</v>
      </c>
      <c r="M1027" s="2">
        <v>29.39</v>
      </c>
      <c r="N1027" s="2">
        <v>20.46</v>
      </c>
      <c r="O1027" s="2">
        <v>12.27</v>
      </c>
      <c r="P1027" s="2">
        <v>43.65</v>
      </c>
      <c r="Q1027" s="2">
        <v>30.39</v>
      </c>
      <c r="R1027" s="2">
        <v>18.22</v>
      </c>
      <c r="S1027" s="4">
        <f>VLOOKUP([1]Initial_Data8!C1092,[1]Ratings_Numbers!$A$1:$B$21,2,FALSE)</f>
        <v>8</v>
      </c>
      <c r="T1027" s="4">
        <v>8</v>
      </c>
      <c r="U1027" s="4">
        <f t="shared" si="20"/>
        <v>-1</v>
      </c>
      <c r="V1027" s="7">
        <v>160413.67079999999</v>
      </c>
      <c r="W1027" s="3" t="s">
        <v>212</v>
      </c>
      <c r="X1027" s="4"/>
      <c r="Y1027" s="4"/>
      <c r="Z1027" s="4"/>
      <c r="AA1027" s="4"/>
    </row>
    <row r="1028" spans="1:27" ht="28.5" customHeight="1" thickBot="1" x14ac:dyDescent="0.4">
      <c r="A1028" s="5" t="s">
        <v>163</v>
      </c>
      <c r="B1028" s="5" t="s">
        <v>76</v>
      </c>
      <c r="C1028" s="5" t="s">
        <v>33</v>
      </c>
      <c r="D1028" s="2">
        <v>39082</v>
      </c>
      <c r="E1028" s="2">
        <v>0.27</v>
      </c>
      <c r="F1028" s="2">
        <v>0.67</v>
      </c>
      <c r="G1028" s="2">
        <v>0.28999999999999998</v>
      </c>
      <c r="H1028" s="2">
        <v>4.8899999999999997</v>
      </c>
      <c r="I1028" s="2">
        <v>4.1399999999999997</v>
      </c>
      <c r="J1028" s="2">
        <v>4.53</v>
      </c>
      <c r="K1028" s="2">
        <v>621</v>
      </c>
      <c r="L1028" s="2">
        <v>38</v>
      </c>
      <c r="M1028" s="2">
        <v>18.72</v>
      </c>
      <c r="N1028" s="2">
        <v>15.42</v>
      </c>
      <c r="O1028" s="2">
        <v>7.11</v>
      </c>
      <c r="P1028" s="2">
        <v>21.42</v>
      </c>
      <c r="Q1028" s="2">
        <v>17.64</v>
      </c>
      <c r="R1028" s="2">
        <v>8.14</v>
      </c>
      <c r="S1028" s="4">
        <f>VLOOKUP([1]Initial_Data8!C1093,[1]Ratings_Numbers!$A$1:$B$21,2,FALSE)</f>
        <v>8</v>
      </c>
      <c r="T1028" s="4">
        <v>8</v>
      </c>
      <c r="U1028" s="4">
        <f t="shared" si="20"/>
        <v>0</v>
      </c>
      <c r="V1028" s="7">
        <v>179971.4852</v>
      </c>
      <c r="W1028" s="3" t="s">
        <v>212</v>
      </c>
      <c r="X1028" s="4"/>
      <c r="Y1028" s="4"/>
      <c r="Z1028" s="4"/>
      <c r="AA1028" s="4"/>
    </row>
    <row r="1029" spans="1:27" ht="28.5" customHeight="1" thickBot="1" x14ac:dyDescent="0.4">
      <c r="A1029" s="5" t="s">
        <v>163</v>
      </c>
      <c r="B1029" s="5" t="s">
        <v>78</v>
      </c>
      <c r="C1029" s="5" t="s">
        <v>33</v>
      </c>
      <c r="D1029" s="2">
        <v>39263</v>
      </c>
      <c r="E1029" s="2">
        <v>0.24</v>
      </c>
      <c r="F1029" s="2">
        <v>0.97</v>
      </c>
      <c r="G1029" s="2">
        <v>0.25</v>
      </c>
      <c r="H1029" s="2">
        <v>22.51</v>
      </c>
      <c r="I1029" s="2">
        <v>21.25</v>
      </c>
      <c r="J1029" s="2">
        <v>21.47</v>
      </c>
      <c r="K1029" s="2">
        <v>59</v>
      </c>
      <c r="L1029" s="2">
        <v>32.71</v>
      </c>
      <c r="M1029" s="2">
        <v>26.59</v>
      </c>
      <c r="N1029" s="2">
        <v>17.57</v>
      </c>
      <c r="O1029" s="2">
        <v>8.6999999999999993</v>
      </c>
      <c r="P1029" s="2">
        <v>51.32</v>
      </c>
      <c r="Q1029" s="2">
        <v>33.909999999999997</v>
      </c>
      <c r="R1029" s="2">
        <v>16.79</v>
      </c>
      <c r="S1029" s="4">
        <f>VLOOKUP([1]Initial_Data8!C1094,[1]Ratings_Numbers!$A$1:$B$21,2,FALSE)</f>
        <v>8</v>
      </c>
      <c r="T1029" s="4">
        <v>8</v>
      </c>
      <c r="U1029" s="4">
        <f t="shared" si="20"/>
        <v>0</v>
      </c>
      <c r="V1029" s="7">
        <v>147636.7886</v>
      </c>
      <c r="W1029" s="3" t="s">
        <v>212</v>
      </c>
      <c r="X1029" s="4"/>
      <c r="Y1029" s="4"/>
      <c r="Z1029" s="4"/>
      <c r="AA1029" s="4"/>
    </row>
    <row r="1030" spans="1:27" ht="28.5" customHeight="1" thickBot="1" x14ac:dyDescent="0.4">
      <c r="A1030" s="5" t="s">
        <v>163</v>
      </c>
      <c r="B1030" s="5" t="s">
        <v>79</v>
      </c>
      <c r="C1030" s="5" t="s">
        <v>33</v>
      </c>
      <c r="D1030" s="2">
        <v>39355</v>
      </c>
      <c r="E1030" s="2">
        <v>0.11</v>
      </c>
      <c r="F1030" s="2">
        <v>1.26</v>
      </c>
      <c r="G1030" s="2">
        <v>0.11</v>
      </c>
      <c r="H1030" s="2">
        <v>47.33</v>
      </c>
      <c r="I1030" s="2">
        <v>44.74</v>
      </c>
      <c r="J1030" s="2">
        <v>45.48</v>
      </c>
      <c r="K1030" s="2">
        <v>27</v>
      </c>
      <c r="L1030" s="2">
        <v>33.33</v>
      </c>
      <c r="M1030" s="2">
        <v>20.53</v>
      </c>
      <c r="N1030" s="2">
        <v>14.01</v>
      </c>
      <c r="O1030" s="2">
        <v>6.84</v>
      </c>
      <c r="P1030" s="2">
        <v>46.55</v>
      </c>
      <c r="Q1030" s="2">
        <v>31.76</v>
      </c>
      <c r="R1030" s="2">
        <v>15.51</v>
      </c>
      <c r="S1030" s="4">
        <f>VLOOKUP([1]Initial_Data8!C1095,[1]Ratings_Numbers!$A$1:$B$21,2,FALSE)</f>
        <v>8</v>
      </c>
      <c r="T1030" s="4">
        <v>8</v>
      </c>
      <c r="U1030" s="4">
        <f t="shared" si="20"/>
        <v>0</v>
      </c>
      <c r="V1030" s="7">
        <v>146408.14430000001</v>
      </c>
      <c r="W1030" s="3" t="s">
        <v>212</v>
      </c>
      <c r="X1030" s="4"/>
      <c r="Y1030" s="4"/>
      <c r="Z1030" s="4"/>
      <c r="AA1030" s="4"/>
    </row>
    <row r="1031" spans="1:27" ht="28.5" customHeight="1" thickBot="1" x14ac:dyDescent="0.4">
      <c r="A1031" s="5" t="s">
        <v>163</v>
      </c>
      <c r="B1031" s="5" t="s">
        <v>105</v>
      </c>
      <c r="C1031" s="5" t="s">
        <v>33</v>
      </c>
      <c r="D1031" s="2">
        <v>39447</v>
      </c>
      <c r="E1031" s="2">
        <v>-0.02</v>
      </c>
      <c r="F1031" s="2">
        <v>1.03</v>
      </c>
      <c r="G1031" s="2">
        <v>-0.02</v>
      </c>
      <c r="H1031" s="2">
        <v>74.2</v>
      </c>
      <c r="I1031" s="2">
        <v>62.47</v>
      </c>
      <c r="J1031" s="2">
        <v>70.33</v>
      </c>
      <c r="K1031" s="2">
        <v>15</v>
      </c>
      <c r="L1031" s="2">
        <v>32.729999999999997</v>
      </c>
      <c r="M1031" s="2">
        <v>12.62</v>
      </c>
      <c r="N1031" s="2">
        <v>10.09</v>
      </c>
      <c r="O1031" s="2">
        <v>4.13</v>
      </c>
      <c r="P1031" s="2">
        <v>25.07</v>
      </c>
      <c r="Q1031" s="2">
        <v>20.05</v>
      </c>
      <c r="R1031" s="2">
        <v>8.2100000000000009</v>
      </c>
      <c r="S1031" s="4">
        <f>VLOOKUP([1]Initial_Data8!C1096,[1]Ratings_Numbers!$A$1:$B$21,2,FALSE)</f>
        <v>8</v>
      </c>
      <c r="T1031" s="4">
        <v>8</v>
      </c>
      <c r="U1031" s="4">
        <f t="shared" si="20"/>
        <v>0</v>
      </c>
      <c r="V1031" s="7">
        <v>159298.20970000001</v>
      </c>
      <c r="W1031" s="3" t="s">
        <v>212</v>
      </c>
      <c r="X1031" s="4"/>
      <c r="Y1031" s="4"/>
      <c r="Z1031" s="4"/>
      <c r="AA1031" s="4"/>
    </row>
    <row r="1032" spans="1:27" ht="28.5" customHeight="1" thickBot="1" x14ac:dyDescent="0.4">
      <c r="A1032" s="5" t="s">
        <v>163</v>
      </c>
      <c r="B1032" s="5" t="s">
        <v>107</v>
      </c>
      <c r="C1032" s="5" t="s">
        <v>33</v>
      </c>
      <c r="D1032" s="2">
        <v>39629</v>
      </c>
      <c r="E1032" s="2">
        <v>0.46</v>
      </c>
      <c r="F1032" s="2">
        <v>0.56999999999999995</v>
      </c>
      <c r="G1032" s="2">
        <v>0.48</v>
      </c>
      <c r="H1032" s="2">
        <v>78.44</v>
      </c>
      <c r="I1032" s="2">
        <v>76.22</v>
      </c>
      <c r="J1032" s="2">
        <v>75.61</v>
      </c>
      <c r="K1032" s="2">
        <v>18</v>
      </c>
      <c r="L1032" s="2">
        <v>18.87</v>
      </c>
      <c r="M1032" s="2">
        <v>15.28</v>
      </c>
      <c r="N1032" s="2">
        <v>9.07</v>
      </c>
      <c r="O1032" s="2">
        <v>2.88</v>
      </c>
      <c r="P1032" s="2">
        <v>68.38</v>
      </c>
      <c r="Q1032" s="2">
        <v>40.61</v>
      </c>
      <c r="R1032" s="2">
        <v>12.9</v>
      </c>
      <c r="S1032" s="4">
        <f>VLOOKUP([1]Initial_Data8!C1097,[1]Ratings_Numbers!$A$1:$B$21,2,FALSE)</f>
        <v>8</v>
      </c>
      <c r="T1032" s="4">
        <v>8</v>
      </c>
      <c r="U1032" s="4">
        <f t="shared" si="20"/>
        <v>0</v>
      </c>
      <c r="V1032" s="7">
        <v>42344.316200000001</v>
      </c>
      <c r="W1032" s="3" t="s">
        <v>212</v>
      </c>
      <c r="X1032" s="4"/>
      <c r="Y1032" s="4"/>
      <c r="Z1032" s="4"/>
      <c r="AA1032" s="4"/>
    </row>
    <row r="1033" spans="1:27" ht="28.5" customHeight="1" thickBot="1" x14ac:dyDescent="0.4">
      <c r="A1033" s="5" t="s">
        <v>163</v>
      </c>
      <c r="B1033" s="5" t="s">
        <v>108</v>
      </c>
      <c r="C1033" s="5" t="s">
        <v>33</v>
      </c>
      <c r="D1033" s="2">
        <v>39721</v>
      </c>
      <c r="E1033" s="2">
        <v>-0.01</v>
      </c>
      <c r="F1033" s="2">
        <v>0.18</v>
      </c>
      <c r="G1033" s="2">
        <v>-0.01</v>
      </c>
      <c r="H1033" s="2">
        <v>55.92</v>
      </c>
      <c r="I1033" s="2">
        <v>54.08</v>
      </c>
      <c r="J1033" s="2">
        <v>53.84</v>
      </c>
      <c r="K1033" s="2">
        <v>25</v>
      </c>
      <c r="L1033" s="2">
        <v>20.21</v>
      </c>
      <c r="M1033" s="2">
        <v>14.38</v>
      </c>
      <c r="N1033" s="2">
        <v>11.87</v>
      </c>
      <c r="O1033" s="2">
        <v>2.91</v>
      </c>
      <c r="P1033" s="2">
        <v>21.18</v>
      </c>
      <c r="Q1033" s="2">
        <v>17.48</v>
      </c>
      <c r="R1033" s="2">
        <v>4.28</v>
      </c>
      <c r="S1033" s="4">
        <f>VLOOKUP([1]Initial_Data8!C1098,[1]Ratings_Numbers!$A$1:$B$21,2,FALSE)</f>
        <v>8</v>
      </c>
      <c r="T1033" s="4">
        <v>8</v>
      </c>
      <c r="U1033" s="4">
        <f t="shared" si="20"/>
        <v>0</v>
      </c>
      <c r="V1033" s="7">
        <v>40875.5625</v>
      </c>
      <c r="W1033" s="3" t="s">
        <v>212</v>
      </c>
      <c r="X1033" s="4"/>
      <c r="Y1033" s="4"/>
      <c r="Z1033" s="4"/>
      <c r="AA1033" s="4"/>
    </row>
    <row r="1034" spans="1:27" ht="46.5" customHeight="1" thickBot="1" x14ac:dyDescent="0.4">
      <c r="A1034" s="5" t="s">
        <v>164</v>
      </c>
      <c r="B1034" s="5" t="s">
        <v>24</v>
      </c>
      <c r="C1034" s="5" t="s">
        <v>32</v>
      </c>
      <c r="D1034" s="2">
        <v>34789</v>
      </c>
      <c r="E1034" s="2">
        <v>1.0900000000000001</v>
      </c>
      <c r="F1034" s="2">
        <v>2.37</v>
      </c>
      <c r="G1034" s="2">
        <v>1.94</v>
      </c>
      <c r="H1034" s="2">
        <v>7.98</v>
      </c>
      <c r="I1034" s="2">
        <v>5.6</v>
      </c>
      <c r="J1034" s="2">
        <v>4.6500000000000004</v>
      </c>
      <c r="K1034" s="2">
        <v>62</v>
      </c>
      <c r="L1034" s="2">
        <v>24.24</v>
      </c>
      <c r="M1034" s="2">
        <v>40.03</v>
      </c>
      <c r="N1034" s="2">
        <v>25.97</v>
      </c>
      <c r="O1034" s="2">
        <v>12.01</v>
      </c>
      <c r="P1034" s="2">
        <v>54.13</v>
      </c>
      <c r="Q1034" s="2">
        <v>35.119999999999997</v>
      </c>
      <c r="R1034" s="2">
        <v>16.239999999999998</v>
      </c>
      <c r="S1034" s="4">
        <f>VLOOKUP([1]Initial_Data8!C1101,[1]Ratings_Numbers!$A$1:$B$21,2,FALSE)</f>
        <v>6</v>
      </c>
      <c r="T1034" s="4">
        <v>6</v>
      </c>
      <c r="U1034" s="6">
        <v>0</v>
      </c>
      <c r="V1034" s="7">
        <v>8528.2278000000006</v>
      </c>
      <c r="W1034" s="3" t="s">
        <v>229</v>
      </c>
      <c r="X1034" s="4"/>
      <c r="Y1034" s="4"/>
      <c r="Z1034" s="4"/>
      <c r="AA1034" s="4"/>
    </row>
    <row r="1035" spans="1:27" ht="46.5" customHeight="1" thickBot="1" x14ac:dyDescent="0.4">
      <c r="A1035" s="5" t="s">
        <v>164</v>
      </c>
      <c r="B1035" s="5" t="s">
        <v>30</v>
      </c>
      <c r="C1035" s="5" t="s">
        <v>32</v>
      </c>
      <c r="D1035" s="2">
        <v>34880</v>
      </c>
      <c r="E1035" s="2">
        <v>0.62</v>
      </c>
      <c r="F1035" s="2">
        <v>1.64</v>
      </c>
      <c r="G1035" s="2">
        <v>1.04</v>
      </c>
      <c r="H1035" s="2">
        <v>8.91</v>
      </c>
      <c r="I1035" s="2">
        <v>6.18</v>
      </c>
      <c r="J1035" s="2">
        <v>5.72</v>
      </c>
      <c r="K1035" s="2">
        <v>67</v>
      </c>
      <c r="L1035" s="2">
        <v>24.82</v>
      </c>
      <c r="M1035" s="2">
        <v>40.78</v>
      </c>
      <c r="N1035" s="2">
        <v>27.54</v>
      </c>
      <c r="O1035" s="2">
        <v>11.08</v>
      </c>
      <c r="P1035" s="2">
        <v>48.08</v>
      </c>
      <c r="Q1035" s="2">
        <v>32.47</v>
      </c>
      <c r="R1035" s="2">
        <v>13.06</v>
      </c>
      <c r="S1035" s="4">
        <f>VLOOKUP([1]Initial_Data8!C1102,[1]Ratings_Numbers!$A$1:$B$21,2,FALSE)</f>
        <v>6</v>
      </c>
      <c r="T1035" s="4">
        <v>6</v>
      </c>
      <c r="U1035" s="4">
        <f t="shared" ref="U1035:U1114" si="21">S1035-S1034</f>
        <v>0</v>
      </c>
      <c r="V1035" s="7">
        <v>9627.7343999999994</v>
      </c>
      <c r="W1035" s="3" t="s">
        <v>229</v>
      </c>
      <c r="X1035" s="4"/>
      <c r="Y1035" s="4"/>
      <c r="Z1035" s="4"/>
      <c r="AA1035" s="4"/>
    </row>
    <row r="1036" spans="1:27" ht="46.5" customHeight="1" thickBot="1" x14ac:dyDescent="0.4">
      <c r="A1036" s="5" t="s">
        <v>164</v>
      </c>
      <c r="B1036" s="5" t="s">
        <v>34</v>
      </c>
      <c r="C1036" s="5" t="s">
        <v>32</v>
      </c>
      <c r="D1036" s="2">
        <v>34972</v>
      </c>
      <c r="E1036" s="2">
        <v>1.18</v>
      </c>
      <c r="F1036" s="2">
        <v>2.56</v>
      </c>
      <c r="G1036" s="2">
        <v>1.9</v>
      </c>
      <c r="H1036" s="2">
        <v>10.28</v>
      </c>
      <c r="I1036" s="2">
        <v>7.56</v>
      </c>
      <c r="J1036" s="2">
        <v>6.77</v>
      </c>
      <c r="K1036" s="2">
        <v>57</v>
      </c>
      <c r="L1036" s="2">
        <v>25.11</v>
      </c>
      <c r="M1036" s="2">
        <v>72.5</v>
      </c>
      <c r="N1036" s="2">
        <v>40.11</v>
      </c>
      <c r="O1036" s="2">
        <v>19.98</v>
      </c>
      <c r="P1036" s="2">
        <v>80.73</v>
      </c>
      <c r="Q1036" s="2">
        <v>44.67</v>
      </c>
      <c r="R1036" s="2">
        <v>22.25</v>
      </c>
      <c r="S1036" s="4">
        <f>VLOOKUP([1]Initial_Data8!C1103,[1]Ratings_Numbers!$A$1:$B$21,2,FALSE)</f>
        <v>6</v>
      </c>
      <c r="T1036" s="4">
        <v>6</v>
      </c>
      <c r="U1036" s="4">
        <f t="shared" si="21"/>
        <v>0</v>
      </c>
      <c r="V1036" s="7">
        <v>10782.4573</v>
      </c>
      <c r="W1036" s="3" t="s">
        <v>229</v>
      </c>
      <c r="X1036" s="4"/>
      <c r="Y1036" s="4"/>
      <c r="Z1036" s="4"/>
      <c r="AA1036" s="4"/>
    </row>
    <row r="1037" spans="1:27" ht="46.5" customHeight="1" thickBot="1" x14ac:dyDescent="0.4">
      <c r="A1037" s="5" t="s">
        <v>164</v>
      </c>
      <c r="B1037" s="5" t="s">
        <v>38</v>
      </c>
      <c r="C1037" s="5" t="s">
        <v>32</v>
      </c>
      <c r="D1037" s="2">
        <v>35064</v>
      </c>
      <c r="E1037" s="2">
        <v>0.47</v>
      </c>
      <c r="F1037" s="2">
        <v>1.29</v>
      </c>
      <c r="G1037" s="2">
        <v>0.72</v>
      </c>
      <c r="H1037" s="2">
        <v>13</v>
      </c>
      <c r="I1037" s="2">
        <v>7.93</v>
      </c>
      <c r="J1037" s="2">
        <v>9.16</v>
      </c>
      <c r="K1037" s="2">
        <v>58</v>
      </c>
      <c r="L1037" s="2">
        <v>25.2</v>
      </c>
      <c r="M1037" s="2">
        <v>33.74</v>
      </c>
      <c r="N1037" s="2">
        <v>23.8</v>
      </c>
      <c r="O1037" s="2">
        <v>10.33</v>
      </c>
      <c r="P1037" s="2">
        <v>41.76</v>
      </c>
      <c r="Q1037" s="2">
        <v>29.46</v>
      </c>
      <c r="R1037" s="2">
        <v>12.79</v>
      </c>
      <c r="S1037" s="4">
        <f>VLOOKUP([1]Initial_Data8!C1104,[1]Ratings_Numbers!$A$1:$B$21,2,FALSE)</f>
        <v>6</v>
      </c>
      <c r="T1037" s="4">
        <v>6</v>
      </c>
      <c r="U1037" s="4">
        <f t="shared" si="21"/>
        <v>0</v>
      </c>
      <c r="V1037" s="7">
        <v>11581.486000000001</v>
      </c>
      <c r="W1037" s="3" t="s">
        <v>229</v>
      </c>
      <c r="X1037" s="4"/>
      <c r="Y1037" s="4"/>
      <c r="Z1037" s="4"/>
      <c r="AA1037" s="4"/>
    </row>
    <row r="1038" spans="1:27" ht="46.5" customHeight="1" thickBot="1" x14ac:dyDescent="0.4">
      <c r="A1038" s="5" t="s">
        <v>164</v>
      </c>
      <c r="B1038" s="5" t="s">
        <v>40</v>
      </c>
      <c r="C1038" s="5" t="s">
        <v>32</v>
      </c>
      <c r="D1038" s="2">
        <v>35155</v>
      </c>
      <c r="E1038" s="2">
        <v>0.39</v>
      </c>
      <c r="F1038" s="2">
        <v>1.28</v>
      </c>
      <c r="G1038" s="2">
        <v>0.6</v>
      </c>
      <c r="H1038" s="2">
        <v>8.9</v>
      </c>
      <c r="I1038" s="2">
        <v>6.67</v>
      </c>
      <c r="J1038" s="2">
        <v>5.29</v>
      </c>
      <c r="K1038" s="2">
        <v>58</v>
      </c>
      <c r="L1038" s="2">
        <v>25.41</v>
      </c>
      <c r="M1038" s="2">
        <v>36.619999999999997</v>
      </c>
      <c r="N1038" s="2">
        <v>25.12</v>
      </c>
      <c r="O1038" s="2">
        <v>10.24</v>
      </c>
      <c r="P1038" s="2">
        <v>45.79</v>
      </c>
      <c r="Q1038" s="2">
        <v>31.41</v>
      </c>
      <c r="R1038" s="2">
        <v>12.8</v>
      </c>
      <c r="S1038" s="4">
        <f>VLOOKUP([1]Initial_Data8!C1105,[1]Ratings_Numbers!$A$1:$B$21,2,FALSE)</f>
        <v>6</v>
      </c>
      <c r="T1038" s="4">
        <v>6</v>
      </c>
      <c r="U1038" s="4">
        <f t="shared" si="21"/>
        <v>0</v>
      </c>
      <c r="V1038" s="7">
        <v>13671.152</v>
      </c>
      <c r="W1038" s="3" t="s">
        <v>229</v>
      </c>
      <c r="X1038" s="4"/>
      <c r="Y1038" s="4"/>
      <c r="Z1038" s="4"/>
      <c r="AA1038" s="4"/>
    </row>
    <row r="1039" spans="1:27" ht="46.5" customHeight="1" thickBot="1" x14ac:dyDescent="0.4">
      <c r="A1039" s="5" t="s">
        <v>164</v>
      </c>
      <c r="B1039" s="5" t="s">
        <v>166</v>
      </c>
      <c r="C1039" s="5" t="s">
        <v>32</v>
      </c>
      <c r="D1039" s="2">
        <v>35246</v>
      </c>
      <c r="E1039" s="2">
        <v>0.32</v>
      </c>
      <c r="F1039" s="2">
        <v>1.1200000000000001</v>
      </c>
      <c r="G1039" s="2">
        <v>0.48</v>
      </c>
      <c r="H1039" s="2">
        <v>12.07</v>
      </c>
      <c r="I1039" s="2">
        <v>8.89</v>
      </c>
      <c r="J1039" s="2">
        <v>8.23</v>
      </c>
      <c r="K1039" s="2">
        <v>56</v>
      </c>
      <c r="L1039" s="2">
        <v>25.6</v>
      </c>
      <c r="M1039" s="2">
        <v>33.840000000000003</v>
      </c>
      <c r="N1039" s="2">
        <v>23.95</v>
      </c>
      <c r="O1039" s="2">
        <v>9.5299999999999994</v>
      </c>
      <c r="P1039" s="2">
        <v>41.27</v>
      </c>
      <c r="Q1039" s="2">
        <v>29.21</v>
      </c>
      <c r="R1039" s="2">
        <v>11.63</v>
      </c>
      <c r="S1039" s="4">
        <f>VLOOKUP([1]Initial_Data8!C1106,[1]Ratings_Numbers!$A$1:$B$21,2,FALSE)</f>
        <v>6</v>
      </c>
      <c r="T1039" s="4">
        <v>6</v>
      </c>
      <c r="U1039" s="4">
        <f t="shared" si="21"/>
        <v>0</v>
      </c>
      <c r="V1039" s="7">
        <v>13898.6702</v>
      </c>
      <c r="W1039" s="3" t="s">
        <v>229</v>
      </c>
      <c r="X1039" s="4"/>
      <c r="Y1039" s="4"/>
      <c r="Z1039" s="4"/>
      <c r="AA1039" s="4"/>
    </row>
    <row r="1040" spans="1:27" ht="46.5" customHeight="1" thickBot="1" x14ac:dyDescent="0.4">
      <c r="A1040" s="5" t="s">
        <v>164</v>
      </c>
      <c r="B1040" s="5" t="s">
        <v>167</v>
      </c>
      <c r="C1040" s="5" t="s">
        <v>32</v>
      </c>
      <c r="D1040" s="2">
        <v>35338</v>
      </c>
      <c r="E1040" s="2">
        <v>0.22</v>
      </c>
      <c r="F1040" s="2">
        <v>1.05</v>
      </c>
      <c r="G1040" s="2">
        <v>0.33</v>
      </c>
      <c r="H1040" s="2">
        <v>12.31</v>
      </c>
      <c r="I1040" s="2">
        <v>9.2200000000000006</v>
      </c>
      <c r="J1040" s="2">
        <v>8.41</v>
      </c>
      <c r="K1040" s="2">
        <v>54</v>
      </c>
      <c r="L1040" s="2">
        <v>25.95</v>
      </c>
      <c r="M1040" s="2">
        <v>31.35</v>
      </c>
      <c r="N1040" s="2">
        <v>22.5</v>
      </c>
      <c r="O1040" s="2">
        <v>8.9499999999999993</v>
      </c>
      <c r="P1040" s="2">
        <v>39.33</v>
      </c>
      <c r="Q1040" s="2">
        <v>28.23</v>
      </c>
      <c r="R1040" s="2">
        <v>11.23</v>
      </c>
      <c r="S1040" s="4">
        <f>VLOOKUP([1]Initial_Data8!C1107,[1]Ratings_Numbers!$A$1:$B$21,2,FALSE)</f>
        <v>6</v>
      </c>
      <c r="T1040" s="4">
        <v>6</v>
      </c>
      <c r="U1040" s="4">
        <f t="shared" si="21"/>
        <v>0</v>
      </c>
      <c r="V1040" s="7">
        <v>14469.677100000001</v>
      </c>
      <c r="W1040" s="3" t="s">
        <v>229</v>
      </c>
      <c r="X1040" s="4"/>
      <c r="Y1040" s="4"/>
      <c r="Z1040" s="4"/>
      <c r="AA1040" s="4"/>
    </row>
    <row r="1041" spans="1:27" ht="46.5" customHeight="1" thickBot="1" x14ac:dyDescent="0.4">
      <c r="A1041" s="5" t="s">
        <v>164</v>
      </c>
      <c r="B1041" s="5" t="s">
        <v>168</v>
      </c>
      <c r="C1041" s="5" t="s">
        <v>32</v>
      </c>
      <c r="D1041" s="2">
        <v>35430</v>
      </c>
      <c r="E1041" s="2">
        <v>0.25</v>
      </c>
      <c r="F1041" s="2">
        <v>1</v>
      </c>
      <c r="G1041" s="2">
        <v>0.37</v>
      </c>
      <c r="H1041" s="2">
        <v>14.66</v>
      </c>
      <c r="I1041" s="2">
        <v>8.6199999999999992</v>
      </c>
      <c r="J1041" s="2">
        <v>10.55</v>
      </c>
      <c r="K1041" s="2">
        <v>53</v>
      </c>
      <c r="L1041" s="2">
        <v>25.72</v>
      </c>
      <c r="M1041" s="2">
        <v>27.54</v>
      </c>
      <c r="N1041" s="2">
        <v>20.52</v>
      </c>
      <c r="O1041" s="2">
        <v>8.58</v>
      </c>
      <c r="P1041" s="2">
        <v>34.21</v>
      </c>
      <c r="Q1041" s="2">
        <v>25.49</v>
      </c>
      <c r="R1041" s="2">
        <v>10.66</v>
      </c>
      <c r="S1041" s="4">
        <f>VLOOKUP([1]Initial_Data8!C1108,[1]Ratings_Numbers!$A$1:$B$21,2,FALSE)</f>
        <v>6</v>
      </c>
      <c r="T1041" s="4">
        <v>6</v>
      </c>
      <c r="U1041" s="4">
        <f t="shared" si="21"/>
        <v>0</v>
      </c>
      <c r="V1041" s="7">
        <v>15765.8441</v>
      </c>
      <c r="W1041" s="3" t="s">
        <v>229</v>
      </c>
      <c r="X1041" s="4"/>
      <c r="Y1041" s="4"/>
      <c r="Z1041" s="4"/>
      <c r="AA1041" s="4"/>
    </row>
    <row r="1042" spans="1:27" ht="46.5" customHeight="1" thickBot="1" x14ac:dyDescent="0.4">
      <c r="A1042" s="5" t="s">
        <v>164</v>
      </c>
      <c r="B1042" s="5" t="s">
        <v>169</v>
      </c>
      <c r="C1042" s="5" t="s">
        <v>32</v>
      </c>
      <c r="D1042" s="2">
        <v>35520</v>
      </c>
      <c r="E1042" s="2">
        <v>0.18</v>
      </c>
      <c r="F1042" s="2">
        <v>0.94</v>
      </c>
      <c r="G1042" s="2">
        <v>0.26</v>
      </c>
      <c r="H1042" s="2">
        <v>12.25</v>
      </c>
      <c r="I1042" s="2">
        <v>8.9</v>
      </c>
      <c r="J1042" s="2">
        <v>7.85</v>
      </c>
      <c r="K1042" s="2">
        <v>48</v>
      </c>
      <c r="L1042" s="2">
        <v>25.4</v>
      </c>
      <c r="M1042" s="2">
        <v>29.88</v>
      </c>
      <c r="N1042" s="2">
        <v>21.77</v>
      </c>
      <c r="O1042" s="2">
        <v>8.3800000000000008</v>
      </c>
      <c r="P1042" s="2">
        <v>37.299999999999997</v>
      </c>
      <c r="Q1042" s="2">
        <v>27.17</v>
      </c>
      <c r="R1042" s="2">
        <v>10.46</v>
      </c>
      <c r="S1042" s="4">
        <f>VLOOKUP([1]Initial_Data8!C1109,[1]Ratings_Numbers!$A$1:$B$21,2,FALSE)</f>
        <v>6</v>
      </c>
      <c r="T1042" s="4">
        <v>6</v>
      </c>
      <c r="U1042" s="4">
        <f t="shared" si="21"/>
        <v>0</v>
      </c>
      <c r="V1042" s="7">
        <v>17944.342400000001</v>
      </c>
      <c r="W1042" s="3" t="s">
        <v>229</v>
      </c>
      <c r="X1042" s="4"/>
      <c r="Y1042" s="4"/>
      <c r="Z1042" s="4"/>
      <c r="AA1042" s="4"/>
    </row>
    <row r="1043" spans="1:27" ht="46.5" customHeight="1" thickBot="1" x14ac:dyDescent="0.4">
      <c r="A1043" s="5" t="s">
        <v>164</v>
      </c>
      <c r="B1043" s="5" t="s">
        <v>42</v>
      </c>
      <c r="C1043" s="5" t="s">
        <v>32</v>
      </c>
      <c r="D1043" s="2">
        <v>35611</v>
      </c>
      <c r="E1043" s="2">
        <v>0.12</v>
      </c>
      <c r="F1043" s="2">
        <v>0.92</v>
      </c>
      <c r="G1043" s="2">
        <v>0.17</v>
      </c>
      <c r="H1043" s="2">
        <v>14.69</v>
      </c>
      <c r="I1043" s="2">
        <v>10.84</v>
      </c>
      <c r="J1043" s="2">
        <v>10.220000000000001</v>
      </c>
      <c r="K1043" s="2">
        <v>49</v>
      </c>
      <c r="L1043" s="2">
        <v>25.44</v>
      </c>
      <c r="M1043" s="2">
        <v>28.93</v>
      </c>
      <c r="N1043" s="2">
        <v>21.22</v>
      </c>
      <c r="O1043" s="2">
        <v>8.11</v>
      </c>
      <c r="P1043" s="2">
        <v>36.299999999999997</v>
      </c>
      <c r="Q1043" s="2">
        <v>26.63</v>
      </c>
      <c r="R1043" s="2">
        <v>10.18</v>
      </c>
      <c r="S1043" s="4">
        <f>VLOOKUP([1]Initial_Data8!C1110,[1]Ratings_Numbers!$A$1:$B$21,2,FALSE)</f>
        <v>6</v>
      </c>
      <c r="T1043" s="4">
        <v>6</v>
      </c>
      <c r="U1043" s="4">
        <f t="shared" si="21"/>
        <v>0</v>
      </c>
      <c r="V1043" s="7">
        <v>19540.2752</v>
      </c>
      <c r="W1043" s="3" t="s">
        <v>229</v>
      </c>
      <c r="X1043" s="4"/>
      <c r="Y1043" s="4"/>
      <c r="Z1043" s="4"/>
      <c r="AA1043" s="4"/>
    </row>
    <row r="1044" spans="1:27" ht="46.5" customHeight="1" thickBot="1" x14ac:dyDescent="0.4">
      <c r="A1044" s="5" t="s">
        <v>164</v>
      </c>
      <c r="B1044" s="5" t="s">
        <v>44</v>
      </c>
      <c r="C1044" s="5" t="s">
        <v>32</v>
      </c>
      <c r="D1044" s="2">
        <v>35703</v>
      </c>
      <c r="E1044" s="2">
        <v>0.14000000000000001</v>
      </c>
      <c r="F1044" s="2">
        <v>0.87</v>
      </c>
      <c r="G1044" s="2">
        <v>0.21</v>
      </c>
      <c r="H1044" s="2">
        <v>14.22</v>
      </c>
      <c r="I1044" s="2">
        <v>10.71</v>
      </c>
      <c r="J1044" s="2">
        <v>10.1</v>
      </c>
      <c r="K1044" s="2">
        <v>49</v>
      </c>
      <c r="L1044" s="2">
        <v>25.4</v>
      </c>
      <c r="M1044" s="2">
        <v>28.74</v>
      </c>
      <c r="N1044" s="2">
        <v>21.22</v>
      </c>
      <c r="O1044" s="2">
        <v>8.06</v>
      </c>
      <c r="P1044" s="2">
        <v>35.450000000000003</v>
      </c>
      <c r="Q1044" s="2">
        <v>26.17</v>
      </c>
      <c r="R1044" s="2">
        <v>9.93</v>
      </c>
      <c r="S1044" s="4">
        <f>VLOOKUP([1]Initial_Data8!C1111,[1]Ratings_Numbers!$A$1:$B$21,2,FALSE)</f>
        <v>6</v>
      </c>
      <c r="T1044" s="4">
        <v>6</v>
      </c>
      <c r="U1044" s="4">
        <f t="shared" si="21"/>
        <v>0</v>
      </c>
      <c r="V1044" s="7">
        <v>18871.1374</v>
      </c>
      <c r="W1044" s="3" t="s">
        <v>229</v>
      </c>
      <c r="X1044" s="4"/>
      <c r="Y1044" s="4"/>
      <c r="Z1044" s="4"/>
      <c r="AA1044" s="4"/>
    </row>
    <row r="1045" spans="1:27" ht="46.5" customHeight="1" thickBot="1" x14ac:dyDescent="0.4">
      <c r="A1045" s="5" t="s">
        <v>164</v>
      </c>
      <c r="B1045" s="5" t="s">
        <v>46</v>
      </c>
      <c r="C1045" s="5" t="s">
        <v>32</v>
      </c>
      <c r="D1045" s="2">
        <v>35795</v>
      </c>
      <c r="E1045" s="2">
        <v>0.33</v>
      </c>
      <c r="F1045" s="2">
        <v>0.81</v>
      </c>
      <c r="G1045" s="2">
        <v>0.48</v>
      </c>
      <c r="H1045" s="2">
        <v>16.809999999999999</v>
      </c>
      <c r="I1045" s="2">
        <v>10.49</v>
      </c>
      <c r="J1045" s="2">
        <v>12.51</v>
      </c>
      <c r="K1045" s="2">
        <v>47</v>
      </c>
      <c r="L1045" s="2">
        <v>24.77</v>
      </c>
      <c r="M1045" s="2">
        <v>26.16</v>
      </c>
      <c r="N1045" s="2">
        <v>19.73</v>
      </c>
      <c r="O1045" s="2">
        <v>7.76</v>
      </c>
      <c r="P1045" s="2">
        <v>32.56</v>
      </c>
      <c r="Q1045" s="2">
        <v>24.56</v>
      </c>
      <c r="R1045" s="2">
        <v>9.65</v>
      </c>
      <c r="S1045" s="4">
        <f>VLOOKUP([1]Initial_Data8!C1112,[1]Ratings_Numbers!$A$1:$B$21,2,FALSE)</f>
        <v>6</v>
      </c>
      <c r="T1045" s="4">
        <v>6</v>
      </c>
      <c r="U1045" s="4">
        <f t="shared" si="21"/>
        <v>0</v>
      </c>
      <c r="V1045" s="7">
        <v>16679.232100000001</v>
      </c>
      <c r="W1045" s="3" t="s">
        <v>229</v>
      </c>
      <c r="X1045" s="4"/>
      <c r="Y1045" s="4"/>
      <c r="Z1045" s="4"/>
      <c r="AA1045" s="4"/>
    </row>
    <row r="1046" spans="1:27" ht="46.5" customHeight="1" thickBot="1" x14ac:dyDescent="0.4">
      <c r="A1046" s="5" t="s">
        <v>164</v>
      </c>
      <c r="B1046" s="5" t="s">
        <v>48</v>
      </c>
      <c r="C1046" s="5" t="s">
        <v>32</v>
      </c>
      <c r="D1046" s="2">
        <v>35885</v>
      </c>
      <c r="E1046" s="2">
        <v>0.32</v>
      </c>
      <c r="F1046" s="2">
        <v>0.82</v>
      </c>
      <c r="G1046" s="2">
        <v>0.45</v>
      </c>
      <c r="H1046" s="2">
        <v>10.68</v>
      </c>
      <c r="I1046" s="2">
        <v>7.92</v>
      </c>
      <c r="J1046" s="2">
        <v>6.83</v>
      </c>
      <c r="K1046" s="2">
        <v>47</v>
      </c>
      <c r="L1046" s="2">
        <v>24.43</v>
      </c>
      <c r="M1046" s="2">
        <v>26.77</v>
      </c>
      <c r="N1046" s="2">
        <v>20.079999999999998</v>
      </c>
      <c r="O1046" s="2">
        <v>7.24</v>
      </c>
      <c r="P1046" s="2">
        <v>33.340000000000003</v>
      </c>
      <c r="Q1046" s="2">
        <v>25</v>
      </c>
      <c r="R1046" s="2">
        <v>9.01</v>
      </c>
      <c r="S1046" s="4">
        <f>VLOOKUP([1]Initial_Data8!C1113,[1]Ratings_Numbers!$A$1:$B$21,2,FALSE)</f>
        <v>6</v>
      </c>
      <c r="T1046" s="4">
        <v>6</v>
      </c>
      <c r="U1046" s="4">
        <f t="shared" si="21"/>
        <v>0</v>
      </c>
      <c r="V1046" s="7">
        <v>21186.8259</v>
      </c>
      <c r="W1046" s="3" t="s">
        <v>229</v>
      </c>
      <c r="X1046" s="4"/>
      <c r="Y1046" s="4"/>
      <c r="Z1046" s="4"/>
      <c r="AA1046" s="4"/>
    </row>
    <row r="1047" spans="1:27" ht="46.5" customHeight="1" thickBot="1" x14ac:dyDescent="0.4">
      <c r="A1047" s="5" t="s">
        <v>164</v>
      </c>
      <c r="B1047" s="5" t="s">
        <v>51</v>
      </c>
      <c r="C1047" s="5" t="s">
        <v>32</v>
      </c>
      <c r="D1047" s="2">
        <v>35976</v>
      </c>
      <c r="E1047" s="2">
        <v>0.3</v>
      </c>
      <c r="F1047" s="2">
        <v>0.78</v>
      </c>
      <c r="G1047" s="2">
        <v>0.41</v>
      </c>
      <c r="H1047" s="2">
        <v>16.93</v>
      </c>
      <c r="I1047" s="2">
        <v>13.25</v>
      </c>
      <c r="J1047" s="2">
        <v>12.96</v>
      </c>
      <c r="K1047" s="2">
        <v>45</v>
      </c>
      <c r="L1047" s="2">
        <v>24.58</v>
      </c>
      <c r="M1047" s="2">
        <v>25.74</v>
      </c>
      <c r="N1047" s="2">
        <v>19.43</v>
      </c>
      <c r="O1047" s="2">
        <v>6.99</v>
      </c>
      <c r="P1047" s="2">
        <v>32.51</v>
      </c>
      <c r="Q1047" s="2">
        <v>24.53</v>
      </c>
      <c r="R1047" s="2">
        <v>8.83</v>
      </c>
      <c r="S1047" s="4">
        <f>VLOOKUP([1]Initial_Data8!C1114,[1]Ratings_Numbers!$A$1:$B$21,2,FALSE)</f>
        <v>6</v>
      </c>
      <c r="T1047" s="4">
        <v>6</v>
      </c>
      <c r="U1047" s="4">
        <f t="shared" si="21"/>
        <v>0</v>
      </c>
      <c r="V1047" s="7">
        <v>21092.7749</v>
      </c>
      <c r="W1047" s="3" t="s">
        <v>229</v>
      </c>
      <c r="X1047" s="4"/>
      <c r="Y1047" s="4"/>
      <c r="Z1047" s="4"/>
      <c r="AA1047" s="4"/>
    </row>
    <row r="1048" spans="1:27" ht="46.5" customHeight="1" thickBot="1" x14ac:dyDescent="0.4">
      <c r="A1048" s="5" t="s">
        <v>164</v>
      </c>
      <c r="B1048" s="5" t="s">
        <v>53</v>
      </c>
      <c r="C1048" s="5" t="s">
        <v>32</v>
      </c>
      <c r="D1048" s="2">
        <v>36068</v>
      </c>
      <c r="E1048" s="2">
        <v>0.51</v>
      </c>
      <c r="F1048" s="2">
        <v>1.02</v>
      </c>
      <c r="G1048" s="2">
        <v>0.7</v>
      </c>
      <c r="H1048" s="2">
        <v>15.94</v>
      </c>
      <c r="I1048" s="2">
        <v>11.65</v>
      </c>
      <c r="J1048" s="2">
        <v>12.1</v>
      </c>
      <c r="K1048" s="2">
        <v>48</v>
      </c>
      <c r="L1048" s="2">
        <v>23.93</v>
      </c>
      <c r="M1048" s="2">
        <v>33.22</v>
      </c>
      <c r="N1048" s="2">
        <v>23.14</v>
      </c>
      <c r="O1048" s="2">
        <v>8.7799999999999994</v>
      </c>
      <c r="P1048" s="2">
        <v>43.56</v>
      </c>
      <c r="Q1048" s="2">
        <v>30.34</v>
      </c>
      <c r="R1048" s="2">
        <v>11.51</v>
      </c>
      <c r="S1048" s="4">
        <f>VLOOKUP([1]Initial_Data8!C1115,[1]Ratings_Numbers!$A$1:$B$21,2,FALSE)</f>
        <v>6</v>
      </c>
      <c r="T1048" s="4">
        <v>6</v>
      </c>
      <c r="U1048" s="4">
        <f t="shared" si="21"/>
        <v>0</v>
      </c>
      <c r="V1048" s="7">
        <v>17261.651000000002</v>
      </c>
      <c r="W1048" s="3" t="s">
        <v>229</v>
      </c>
      <c r="X1048" s="4"/>
      <c r="Y1048" s="4"/>
      <c r="Z1048" s="4"/>
      <c r="AA1048" s="4"/>
    </row>
    <row r="1049" spans="1:27" ht="46.5" customHeight="1" thickBot="1" x14ac:dyDescent="0.4">
      <c r="A1049" s="5" t="s">
        <v>164</v>
      </c>
      <c r="B1049" s="5" t="s">
        <v>155</v>
      </c>
      <c r="C1049" s="5" t="s">
        <v>32</v>
      </c>
      <c r="D1049" s="2">
        <v>36160</v>
      </c>
      <c r="E1049" s="2">
        <v>0.59</v>
      </c>
      <c r="F1049" s="2">
        <v>1.0900000000000001</v>
      </c>
      <c r="G1049" s="2">
        <v>0.82</v>
      </c>
      <c r="H1049" s="2">
        <v>12.46</v>
      </c>
      <c r="I1049" s="2">
        <v>6.6</v>
      </c>
      <c r="J1049" s="2">
        <v>8.77</v>
      </c>
      <c r="K1049" s="2">
        <v>57</v>
      </c>
      <c r="L1049" s="2">
        <v>24.64</v>
      </c>
      <c r="M1049" s="2">
        <v>29.88</v>
      </c>
      <c r="N1049" s="2">
        <v>21.14</v>
      </c>
      <c r="O1049" s="2">
        <v>8.84</v>
      </c>
      <c r="P1049" s="2">
        <v>41.35</v>
      </c>
      <c r="Q1049" s="2">
        <v>29.25</v>
      </c>
      <c r="R1049" s="2">
        <v>12.23</v>
      </c>
      <c r="S1049" s="4">
        <f>VLOOKUP([1]Initial_Data8!C1116,[1]Ratings_Numbers!$A$1:$B$21,2,FALSE)</f>
        <v>6</v>
      </c>
      <c r="T1049" s="4">
        <v>6</v>
      </c>
      <c r="U1049" s="4">
        <f t="shared" si="21"/>
        <v>0</v>
      </c>
      <c r="V1049" s="7">
        <v>24474.404999999999</v>
      </c>
      <c r="W1049" s="3" t="s">
        <v>229</v>
      </c>
      <c r="X1049" s="4"/>
      <c r="Y1049" s="4"/>
      <c r="Z1049" s="4"/>
      <c r="AA1049" s="4"/>
    </row>
    <row r="1050" spans="1:27" ht="46.5" customHeight="1" thickBot="1" x14ac:dyDescent="0.4">
      <c r="A1050" s="5" t="s">
        <v>164</v>
      </c>
      <c r="B1050" s="5" t="s">
        <v>156</v>
      </c>
      <c r="C1050" s="5" t="s">
        <v>32</v>
      </c>
      <c r="D1050" s="2">
        <v>36250</v>
      </c>
      <c r="E1050" s="2">
        <v>0.54</v>
      </c>
      <c r="F1050" s="2">
        <v>1.05</v>
      </c>
      <c r="G1050" s="2">
        <v>0.73</v>
      </c>
      <c r="H1050" s="2">
        <v>11.15</v>
      </c>
      <c r="I1050" s="2">
        <v>8.34</v>
      </c>
      <c r="J1050" s="2">
        <v>7.82</v>
      </c>
      <c r="K1050" s="2">
        <v>55</v>
      </c>
      <c r="L1050" s="2">
        <v>25.12</v>
      </c>
      <c r="M1050" s="2">
        <v>31.35</v>
      </c>
      <c r="N1050" s="2">
        <v>21.73</v>
      </c>
      <c r="O1050" s="2">
        <v>8.67</v>
      </c>
      <c r="P1050" s="2">
        <v>44.3</v>
      </c>
      <c r="Q1050" s="2">
        <v>30.7</v>
      </c>
      <c r="R1050" s="2">
        <v>12.25</v>
      </c>
      <c r="S1050" s="4">
        <f>VLOOKUP([1]Initial_Data8!C1117,[1]Ratings_Numbers!$A$1:$B$21,2,FALSE)</f>
        <v>6</v>
      </c>
      <c r="T1050" s="4">
        <v>6</v>
      </c>
      <c r="U1050" s="4">
        <f t="shared" si="21"/>
        <v>0</v>
      </c>
      <c r="V1050" s="7">
        <v>30575.557400000002</v>
      </c>
      <c r="W1050" s="3" t="s">
        <v>229</v>
      </c>
      <c r="X1050" s="4"/>
      <c r="Y1050" s="4"/>
      <c r="Z1050" s="4"/>
      <c r="AA1050" s="4"/>
    </row>
    <row r="1051" spans="1:27" ht="46.5" customHeight="1" thickBot="1" x14ac:dyDescent="0.4">
      <c r="A1051" s="5" t="s">
        <v>164</v>
      </c>
      <c r="B1051" s="5" t="s">
        <v>136</v>
      </c>
      <c r="C1051" s="5" t="s">
        <v>32</v>
      </c>
      <c r="D1051" s="2">
        <v>36341</v>
      </c>
      <c r="E1051" s="2">
        <v>0.56000000000000005</v>
      </c>
      <c r="F1051" s="2">
        <v>1.17</v>
      </c>
      <c r="G1051" s="2">
        <v>0.76</v>
      </c>
      <c r="H1051" s="2">
        <v>14.65</v>
      </c>
      <c r="I1051" s="2">
        <v>11.02</v>
      </c>
      <c r="J1051" s="2">
        <v>11.19</v>
      </c>
      <c r="K1051" s="2">
        <v>57</v>
      </c>
      <c r="L1051" s="2">
        <v>33.22</v>
      </c>
      <c r="M1051" s="2">
        <v>27.16</v>
      </c>
      <c r="N1051" s="2">
        <v>20.53</v>
      </c>
      <c r="O1051" s="2">
        <v>9.58</v>
      </c>
      <c r="P1051" s="2">
        <v>32.299999999999997</v>
      </c>
      <c r="Q1051" s="2">
        <v>24.41</v>
      </c>
      <c r="R1051" s="2">
        <v>11.39</v>
      </c>
      <c r="S1051" s="4">
        <f>VLOOKUP([1]Initial_Data8!C1118,[1]Ratings_Numbers!$A$1:$B$21,2,FALSE)</f>
        <v>6</v>
      </c>
      <c r="T1051" s="4">
        <v>6</v>
      </c>
      <c r="U1051" s="4">
        <f t="shared" si="21"/>
        <v>0</v>
      </c>
      <c r="V1051" s="7">
        <v>34657.487999999998</v>
      </c>
      <c r="W1051" s="3" t="s">
        <v>229</v>
      </c>
      <c r="X1051" s="4"/>
      <c r="Y1051" s="4"/>
      <c r="Z1051" s="4"/>
      <c r="AA1051" s="4"/>
    </row>
    <row r="1052" spans="1:27" ht="46.5" customHeight="1" thickBot="1" x14ac:dyDescent="0.4">
      <c r="A1052" s="5" t="s">
        <v>164</v>
      </c>
      <c r="B1052" s="5" t="s">
        <v>137</v>
      </c>
      <c r="C1052" s="5" t="s">
        <v>32</v>
      </c>
      <c r="D1052" s="2">
        <v>36433</v>
      </c>
      <c r="E1052" s="2">
        <v>0.97</v>
      </c>
      <c r="F1052" s="2">
        <v>2.09</v>
      </c>
      <c r="G1052" s="2">
        <v>1.43</v>
      </c>
      <c r="H1052" s="2">
        <v>5.21</v>
      </c>
      <c r="I1052" s="2">
        <v>2.0099999999999998</v>
      </c>
      <c r="J1052" s="2">
        <v>1.89</v>
      </c>
      <c r="K1052" s="2">
        <v>63</v>
      </c>
      <c r="L1052" s="2">
        <v>30.77</v>
      </c>
      <c r="M1052" s="2">
        <v>37.659999999999997</v>
      </c>
      <c r="N1052" s="2">
        <v>25.68</v>
      </c>
      <c r="O1052" s="2">
        <v>12.32</v>
      </c>
      <c r="P1052" s="2">
        <v>46.64</v>
      </c>
      <c r="Q1052" s="2">
        <v>31.81</v>
      </c>
      <c r="R1052" s="2">
        <v>15.26</v>
      </c>
      <c r="S1052" s="4">
        <f>VLOOKUP([1]Initial_Data8!C1119,[1]Ratings_Numbers!$A$1:$B$21,2,FALSE)</f>
        <v>6</v>
      </c>
      <c r="T1052" s="4">
        <v>6</v>
      </c>
      <c r="U1052" s="4">
        <f t="shared" si="21"/>
        <v>0</v>
      </c>
      <c r="V1052" s="7">
        <v>28395.3256</v>
      </c>
      <c r="W1052" s="3" t="s">
        <v>229</v>
      </c>
      <c r="X1052" s="4"/>
      <c r="Y1052" s="4"/>
      <c r="Z1052" s="4"/>
      <c r="AA1052" s="4"/>
    </row>
    <row r="1053" spans="1:27" ht="46.5" customHeight="1" thickBot="1" x14ac:dyDescent="0.4">
      <c r="A1053" s="5" t="s">
        <v>164</v>
      </c>
      <c r="B1053" s="5" t="s">
        <v>56</v>
      </c>
      <c r="C1053" s="5" t="s">
        <v>32</v>
      </c>
      <c r="D1053" s="2">
        <v>36525</v>
      </c>
      <c r="E1053" s="2">
        <v>1.64</v>
      </c>
      <c r="F1053" s="2">
        <v>3.5</v>
      </c>
      <c r="G1053" s="2">
        <v>2.73</v>
      </c>
      <c r="H1053" s="2">
        <v>3.26</v>
      </c>
      <c r="I1053" s="2">
        <v>0</v>
      </c>
      <c r="J1053" s="2">
        <v>0.55000000000000004</v>
      </c>
      <c r="K1053" s="2">
        <v>85</v>
      </c>
      <c r="L1053" s="2">
        <v>29.21</v>
      </c>
      <c r="M1053" s="2">
        <v>38.130000000000003</v>
      </c>
      <c r="N1053" s="2">
        <v>24.86</v>
      </c>
      <c r="O1053" s="2">
        <v>12.67</v>
      </c>
      <c r="P1053" s="2">
        <v>53.39</v>
      </c>
      <c r="Q1053" s="2">
        <v>34.81</v>
      </c>
      <c r="R1053" s="2">
        <v>17.73</v>
      </c>
      <c r="S1053" s="4">
        <f>VLOOKUP([1]Initial_Data8!C1120,[1]Ratings_Numbers!$A$1:$B$21,2,FALSE)</f>
        <v>6</v>
      </c>
      <c r="T1053" s="4">
        <v>6</v>
      </c>
      <c r="U1053" s="4">
        <f t="shared" si="21"/>
        <v>0</v>
      </c>
      <c r="V1053" s="7">
        <v>30845.49</v>
      </c>
      <c r="W1053" s="3" t="s">
        <v>229</v>
      </c>
      <c r="X1053" s="4"/>
      <c r="Y1053" s="4"/>
      <c r="Z1053" s="4"/>
      <c r="AA1053" s="4"/>
    </row>
    <row r="1054" spans="1:27" ht="46.5" customHeight="1" thickBot="1" x14ac:dyDescent="0.4">
      <c r="A1054" s="5" t="s">
        <v>164</v>
      </c>
      <c r="B1054" s="5" t="s">
        <v>57</v>
      </c>
      <c r="C1054" s="5" t="s">
        <v>32</v>
      </c>
      <c r="D1054" s="2">
        <v>36616</v>
      </c>
      <c r="E1054" s="2">
        <v>1.56</v>
      </c>
      <c r="F1054" s="2">
        <v>2.9</v>
      </c>
      <c r="G1054" s="2">
        <v>2.4500000000000002</v>
      </c>
      <c r="H1054" s="2">
        <v>10.220000000000001</v>
      </c>
      <c r="I1054" s="2">
        <v>8.11</v>
      </c>
      <c r="J1054" s="2">
        <v>7.76</v>
      </c>
      <c r="K1054" s="2">
        <v>86</v>
      </c>
      <c r="L1054" s="2">
        <v>29.07</v>
      </c>
      <c r="M1054" s="2">
        <v>43.4</v>
      </c>
      <c r="N1054" s="2">
        <v>27.64</v>
      </c>
      <c r="O1054" s="2">
        <v>13.41</v>
      </c>
      <c r="P1054" s="2">
        <v>57.03</v>
      </c>
      <c r="Q1054" s="2">
        <v>36.32</v>
      </c>
      <c r="R1054" s="2">
        <v>17.62</v>
      </c>
      <c r="S1054" s="4">
        <f>VLOOKUP([1]Initial_Data8!C1121,[1]Ratings_Numbers!$A$1:$B$21,2,FALSE)</f>
        <v>6</v>
      </c>
      <c r="T1054" s="4">
        <v>6</v>
      </c>
      <c r="U1054" s="4">
        <f t="shared" si="21"/>
        <v>0</v>
      </c>
      <c r="V1054" s="7">
        <v>29730.982499999998</v>
      </c>
      <c r="W1054" s="3" t="s">
        <v>229</v>
      </c>
      <c r="X1054" s="4"/>
      <c r="Y1054" s="4"/>
      <c r="Z1054" s="4"/>
      <c r="AA1054" s="4"/>
    </row>
    <row r="1055" spans="1:27" ht="46.5" customHeight="1" thickBot="1" x14ac:dyDescent="0.4">
      <c r="A1055" s="5" t="s">
        <v>164</v>
      </c>
      <c r="B1055" s="5" t="s">
        <v>58</v>
      </c>
      <c r="C1055" s="5" t="s">
        <v>32</v>
      </c>
      <c r="D1055" s="2">
        <v>36707</v>
      </c>
      <c r="E1055" s="2">
        <v>1.4</v>
      </c>
      <c r="F1055" s="2">
        <v>2.58</v>
      </c>
      <c r="G1055" s="2">
        <v>2.11</v>
      </c>
      <c r="H1055" s="2">
        <v>11.77</v>
      </c>
      <c r="I1055" s="2">
        <v>9.4600000000000009</v>
      </c>
      <c r="J1055" s="2">
        <v>9.44</v>
      </c>
      <c r="K1055" s="2">
        <v>93</v>
      </c>
      <c r="L1055" s="2">
        <v>29.33</v>
      </c>
      <c r="M1055" s="2">
        <v>42.83</v>
      </c>
      <c r="N1055" s="2">
        <v>27.03</v>
      </c>
      <c r="O1055" s="2">
        <v>13.33</v>
      </c>
      <c r="P1055" s="2">
        <v>58.41</v>
      </c>
      <c r="Q1055" s="2">
        <v>36.869999999999997</v>
      </c>
      <c r="R1055" s="2">
        <v>18.190000000000001</v>
      </c>
      <c r="S1055" s="4">
        <f>VLOOKUP([1]Initial_Data8!C1122,[1]Ratings_Numbers!$A$1:$B$21,2,FALSE)</f>
        <v>6</v>
      </c>
      <c r="T1055" s="4">
        <v>6</v>
      </c>
      <c r="U1055" s="4">
        <f t="shared" si="21"/>
        <v>0</v>
      </c>
      <c r="V1055" s="7">
        <v>27563.567599999998</v>
      </c>
      <c r="W1055" s="3" t="s">
        <v>229</v>
      </c>
      <c r="X1055" s="4"/>
      <c r="Y1055" s="4"/>
      <c r="Z1055" s="4"/>
      <c r="AA1055" s="4"/>
    </row>
    <row r="1056" spans="1:27" ht="46.5" customHeight="1" thickBot="1" x14ac:dyDescent="0.4">
      <c r="A1056" s="5" t="s">
        <v>164</v>
      </c>
      <c r="B1056" s="5" t="s">
        <v>59</v>
      </c>
      <c r="C1056" s="5" t="s">
        <v>32</v>
      </c>
      <c r="D1056" s="2">
        <v>36799</v>
      </c>
      <c r="E1056" s="2">
        <v>1.03</v>
      </c>
      <c r="F1056" s="2">
        <v>1.74</v>
      </c>
      <c r="G1056" s="2">
        <v>1.4</v>
      </c>
      <c r="H1056" s="2">
        <v>10.93</v>
      </c>
      <c r="I1056" s="2">
        <v>7.78</v>
      </c>
      <c r="J1056" s="2">
        <v>8.76</v>
      </c>
      <c r="K1056" s="2">
        <v>97</v>
      </c>
      <c r="L1056" s="2">
        <v>30.73</v>
      </c>
      <c r="M1056" s="2">
        <v>41.12</v>
      </c>
      <c r="N1056" s="2">
        <v>26.71</v>
      </c>
      <c r="O1056" s="2">
        <v>13.38</v>
      </c>
      <c r="P1056" s="2">
        <v>53.97</v>
      </c>
      <c r="Q1056" s="2">
        <v>35.049999999999997</v>
      </c>
      <c r="R1056" s="2">
        <v>17.559999999999999</v>
      </c>
      <c r="S1056" s="4">
        <f>VLOOKUP([1]Initial_Data8!C1123,[1]Ratings_Numbers!$A$1:$B$21,2,FALSE)</f>
        <v>6</v>
      </c>
      <c r="T1056" s="4">
        <v>6</v>
      </c>
      <c r="U1056" s="4">
        <f t="shared" si="21"/>
        <v>0</v>
      </c>
      <c r="V1056" s="7">
        <v>32492.405599999998</v>
      </c>
      <c r="W1056" s="3" t="s">
        <v>229</v>
      </c>
      <c r="X1056" s="4"/>
      <c r="Y1056" s="4"/>
      <c r="Z1056" s="4"/>
      <c r="AA1056" s="4"/>
    </row>
    <row r="1057" spans="1:27" ht="46.5" customHeight="1" thickBot="1" x14ac:dyDescent="0.4">
      <c r="A1057" s="5" t="s">
        <v>164</v>
      </c>
      <c r="B1057" s="5" t="s">
        <v>60</v>
      </c>
      <c r="C1057" s="5" t="s">
        <v>32</v>
      </c>
      <c r="D1057" s="2">
        <v>36891</v>
      </c>
      <c r="E1057" s="2">
        <v>1.02</v>
      </c>
      <c r="F1057" s="2">
        <v>1.53</v>
      </c>
      <c r="G1057" s="2">
        <v>1.29</v>
      </c>
      <c r="H1057" s="2">
        <v>9.1</v>
      </c>
      <c r="I1057" s="2">
        <v>5.61</v>
      </c>
      <c r="J1057" s="2">
        <v>7.03</v>
      </c>
      <c r="K1057" s="2">
        <v>106</v>
      </c>
      <c r="L1057" s="2">
        <v>30.21</v>
      </c>
      <c r="M1057" s="2">
        <v>40.46</v>
      </c>
      <c r="N1057" s="2">
        <v>25.94</v>
      </c>
      <c r="O1057" s="2">
        <v>13.7</v>
      </c>
      <c r="P1057" s="2">
        <v>56</v>
      </c>
      <c r="Q1057" s="2">
        <v>35.9</v>
      </c>
      <c r="R1057" s="2">
        <v>18.97</v>
      </c>
      <c r="S1057" s="4">
        <f>VLOOKUP([1]Initial_Data8!C1124,[1]Ratings_Numbers!$A$1:$B$21,2,FALSE)</f>
        <v>6</v>
      </c>
      <c r="T1057" s="4">
        <v>6</v>
      </c>
      <c r="U1057" s="4">
        <f t="shared" si="21"/>
        <v>0</v>
      </c>
      <c r="V1057" s="7">
        <v>36977.809200000003</v>
      </c>
      <c r="W1057" s="3" t="s">
        <v>229</v>
      </c>
      <c r="X1057" s="4"/>
      <c r="Y1057" s="4"/>
      <c r="Z1057" s="4"/>
      <c r="AA1057" s="4"/>
    </row>
    <row r="1058" spans="1:27" ht="46.5" customHeight="1" thickBot="1" x14ac:dyDescent="0.4">
      <c r="A1058" s="5" t="s">
        <v>164</v>
      </c>
      <c r="B1058" s="5" t="s">
        <v>61</v>
      </c>
      <c r="C1058" s="5" t="s">
        <v>32</v>
      </c>
      <c r="D1058" s="2">
        <v>36981</v>
      </c>
      <c r="E1058" s="2">
        <v>0.99</v>
      </c>
      <c r="F1058" s="2">
        <v>1.5</v>
      </c>
      <c r="G1058" s="2">
        <v>1.26</v>
      </c>
      <c r="H1058" s="2">
        <v>9.34</v>
      </c>
      <c r="I1058" s="2">
        <v>7.01</v>
      </c>
      <c r="J1058" s="2">
        <v>7.26</v>
      </c>
      <c r="K1058" s="2">
        <v>107</v>
      </c>
      <c r="L1058" s="2">
        <v>30.12</v>
      </c>
      <c r="M1058" s="2">
        <v>48.5</v>
      </c>
      <c r="N1058" s="2">
        <v>30.37</v>
      </c>
      <c r="O1058" s="2">
        <v>15.42</v>
      </c>
      <c r="P1058" s="2">
        <v>59.69</v>
      </c>
      <c r="Q1058" s="2">
        <v>37.380000000000003</v>
      </c>
      <c r="R1058" s="2">
        <v>18.97</v>
      </c>
      <c r="S1058" s="4">
        <f>VLOOKUP([1]Initial_Data8!C1125,[1]Ratings_Numbers!$A$1:$B$21,2,FALSE)</f>
        <v>6</v>
      </c>
      <c r="T1058" s="4">
        <v>6</v>
      </c>
      <c r="U1058" s="4">
        <f t="shared" si="21"/>
        <v>0</v>
      </c>
      <c r="V1058" s="7">
        <v>34504.948799999998</v>
      </c>
      <c r="W1058" s="3" t="s">
        <v>229</v>
      </c>
      <c r="X1058" s="4"/>
      <c r="Y1058" s="4"/>
      <c r="Z1058" s="4"/>
      <c r="AA1058" s="4"/>
    </row>
    <row r="1059" spans="1:27" ht="46.5" customHeight="1" thickBot="1" x14ac:dyDescent="0.4">
      <c r="A1059" s="5" t="s">
        <v>164</v>
      </c>
      <c r="B1059" s="5" t="s">
        <v>118</v>
      </c>
      <c r="C1059" s="5" t="s">
        <v>32</v>
      </c>
      <c r="D1059" s="2">
        <v>37072</v>
      </c>
      <c r="E1059" s="2">
        <v>0.94</v>
      </c>
      <c r="F1059" s="2">
        <v>1.47</v>
      </c>
      <c r="G1059" s="2">
        <v>1.18</v>
      </c>
      <c r="H1059" s="2">
        <v>11.14</v>
      </c>
      <c r="I1059" s="2">
        <v>8.83</v>
      </c>
      <c r="J1059" s="2">
        <v>9.07</v>
      </c>
      <c r="K1059" s="2">
        <v>109</v>
      </c>
      <c r="L1059" s="2">
        <v>31.31</v>
      </c>
      <c r="M1059" s="2">
        <v>45.13</v>
      </c>
      <c r="N1059" s="2">
        <v>28.64</v>
      </c>
      <c r="O1059" s="2">
        <v>14.87</v>
      </c>
      <c r="P1059" s="2">
        <v>57.56</v>
      </c>
      <c r="Q1059" s="2">
        <v>36.53</v>
      </c>
      <c r="R1059" s="2">
        <v>18.96</v>
      </c>
      <c r="S1059" s="4">
        <f>VLOOKUP([1]Initial_Data8!C1126,[1]Ratings_Numbers!$A$1:$B$21,2,FALSE)</f>
        <v>6</v>
      </c>
      <c r="T1059" s="4">
        <v>6</v>
      </c>
      <c r="U1059" s="4">
        <f t="shared" si="21"/>
        <v>0</v>
      </c>
      <c r="V1059" s="7">
        <v>34501.504000000001</v>
      </c>
      <c r="W1059" s="3" t="s">
        <v>229</v>
      </c>
      <c r="X1059" s="4"/>
      <c r="Y1059" s="4"/>
      <c r="Z1059" s="4"/>
      <c r="AA1059" s="4"/>
    </row>
    <row r="1060" spans="1:27" ht="46.5" customHeight="1" thickBot="1" x14ac:dyDescent="0.4">
      <c r="A1060" s="5" t="s">
        <v>164</v>
      </c>
      <c r="B1060" s="5" t="s">
        <v>119</v>
      </c>
      <c r="C1060" s="5" t="s">
        <v>32</v>
      </c>
      <c r="D1060" s="2">
        <v>37164</v>
      </c>
      <c r="E1060" s="2">
        <v>0.92</v>
      </c>
      <c r="F1060" s="2">
        <v>1.57</v>
      </c>
      <c r="G1060" s="2">
        <v>1.1599999999999999</v>
      </c>
      <c r="H1060" s="2">
        <v>10.42</v>
      </c>
      <c r="I1060" s="2">
        <v>8.0399999999999991</v>
      </c>
      <c r="J1060" s="2">
        <v>8.2200000000000006</v>
      </c>
      <c r="K1060" s="2">
        <v>100</v>
      </c>
      <c r="L1060" s="2">
        <v>31.69</v>
      </c>
      <c r="M1060" s="2">
        <v>43.74</v>
      </c>
      <c r="N1060" s="2">
        <v>27.48</v>
      </c>
      <c r="O1060" s="2">
        <v>14.56</v>
      </c>
      <c r="P1060" s="2">
        <v>59.17</v>
      </c>
      <c r="Q1060" s="2">
        <v>37.18</v>
      </c>
      <c r="R1060" s="2">
        <v>19.7</v>
      </c>
      <c r="S1060" s="4">
        <f>VLOOKUP([1]Initial_Data8!C1127,[1]Ratings_Numbers!$A$1:$B$21,2,FALSE)</f>
        <v>6</v>
      </c>
      <c r="T1060" s="4">
        <v>6</v>
      </c>
      <c r="U1060" s="4">
        <f t="shared" si="21"/>
        <v>0</v>
      </c>
      <c r="V1060" s="7">
        <v>21787.0635</v>
      </c>
      <c r="W1060" s="3" t="s">
        <v>229</v>
      </c>
      <c r="X1060" s="4"/>
      <c r="Y1060" s="4"/>
      <c r="Z1060" s="4"/>
      <c r="AA1060" s="4"/>
    </row>
    <row r="1061" spans="1:27" ht="46.5" customHeight="1" thickBot="1" x14ac:dyDescent="0.4">
      <c r="A1061" s="5" t="s">
        <v>164</v>
      </c>
      <c r="B1061" s="5" t="s">
        <v>120</v>
      </c>
      <c r="C1061" s="5" t="s">
        <v>32</v>
      </c>
      <c r="D1061" s="2">
        <v>37256</v>
      </c>
      <c r="E1061" s="2">
        <v>0.82</v>
      </c>
      <c r="F1061" s="2">
        <v>1.53</v>
      </c>
      <c r="G1061" s="2">
        <v>1.05</v>
      </c>
      <c r="H1061" s="2">
        <v>8.0299999999999994</v>
      </c>
      <c r="I1061" s="2">
        <v>6</v>
      </c>
      <c r="J1061" s="2">
        <v>5.86</v>
      </c>
      <c r="K1061" s="2">
        <v>110</v>
      </c>
      <c r="L1061" s="2">
        <v>31.03</v>
      </c>
      <c r="M1061" s="2">
        <v>45.33</v>
      </c>
      <c r="N1061" s="2">
        <v>29.61</v>
      </c>
      <c r="O1061" s="2">
        <v>15.71</v>
      </c>
      <c r="P1061" s="2">
        <v>53.05</v>
      </c>
      <c r="Q1061" s="2">
        <v>34.659999999999997</v>
      </c>
      <c r="R1061" s="2">
        <v>18.39</v>
      </c>
      <c r="S1061" s="4">
        <f>VLOOKUP([1]Initial_Data8!C1128,[1]Ratings_Numbers!$A$1:$B$21,2,FALSE)</f>
        <v>6</v>
      </c>
      <c r="T1061" s="4">
        <v>6</v>
      </c>
      <c r="U1061" s="4">
        <f t="shared" si="21"/>
        <v>0</v>
      </c>
      <c r="V1061" s="7">
        <v>30515.636200000001</v>
      </c>
      <c r="W1061" s="3" t="s">
        <v>229</v>
      </c>
      <c r="X1061" s="4"/>
      <c r="Y1061" s="4"/>
      <c r="Z1061" s="4"/>
      <c r="AA1061" s="4"/>
    </row>
    <row r="1062" spans="1:27" ht="46.5" customHeight="1" thickBot="1" x14ac:dyDescent="0.4">
      <c r="A1062" s="5" t="s">
        <v>164</v>
      </c>
      <c r="B1062" s="5" t="s">
        <v>121</v>
      </c>
      <c r="C1062" s="5" t="s">
        <v>32</v>
      </c>
      <c r="D1062" s="2">
        <v>37346</v>
      </c>
      <c r="E1062" s="2">
        <v>0.8</v>
      </c>
      <c r="F1062" s="2">
        <v>1.42</v>
      </c>
      <c r="G1062" s="2">
        <v>1.01</v>
      </c>
      <c r="H1062" s="2">
        <v>9.82</v>
      </c>
      <c r="I1062" s="2">
        <v>7.92</v>
      </c>
      <c r="J1062" s="2">
        <v>8.0500000000000007</v>
      </c>
      <c r="K1062" s="2">
        <v>99</v>
      </c>
      <c r="L1062" s="2">
        <v>32.01</v>
      </c>
      <c r="M1062" s="2">
        <v>45.67</v>
      </c>
      <c r="N1062" s="2">
        <v>30.27</v>
      </c>
      <c r="O1062" s="2">
        <v>15.34</v>
      </c>
      <c r="P1062" s="2">
        <v>50.88</v>
      </c>
      <c r="Q1062" s="2">
        <v>33.72</v>
      </c>
      <c r="R1062" s="2">
        <v>17.100000000000001</v>
      </c>
      <c r="S1062" s="4">
        <f>VLOOKUP([1]Initial_Data8!C1129,[1]Ratings_Numbers!$A$1:$B$21,2,FALSE)</f>
        <v>6</v>
      </c>
      <c r="T1062" s="4">
        <v>6</v>
      </c>
      <c r="U1062" s="4">
        <f t="shared" si="21"/>
        <v>0</v>
      </c>
      <c r="V1062" s="7">
        <v>35086.137799999997</v>
      </c>
      <c r="W1062" s="3" t="s">
        <v>229</v>
      </c>
      <c r="X1062" s="4"/>
      <c r="Y1062" s="4"/>
      <c r="Z1062" s="4"/>
      <c r="AA1062" s="4"/>
    </row>
    <row r="1063" spans="1:27" ht="46.5" customHeight="1" thickBot="1" x14ac:dyDescent="0.4">
      <c r="A1063" s="5" t="s">
        <v>164</v>
      </c>
      <c r="B1063" s="5" t="s">
        <v>62</v>
      </c>
      <c r="C1063" s="5" t="s">
        <v>32</v>
      </c>
      <c r="D1063" s="2">
        <v>37437</v>
      </c>
      <c r="E1063" s="2">
        <v>0.75</v>
      </c>
      <c r="F1063" s="2">
        <v>1.51</v>
      </c>
      <c r="G1063" s="2">
        <v>0.94</v>
      </c>
      <c r="H1063" s="2">
        <v>12.71</v>
      </c>
      <c r="I1063" s="2">
        <v>10.9</v>
      </c>
      <c r="J1063" s="2">
        <v>10.74</v>
      </c>
      <c r="K1063" s="2">
        <v>96</v>
      </c>
      <c r="L1063" s="2">
        <v>32.28</v>
      </c>
      <c r="M1063" s="2">
        <v>48.5</v>
      </c>
      <c r="N1063" s="2">
        <v>31.91</v>
      </c>
      <c r="O1063" s="2">
        <v>16.39</v>
      </c>
      <c r="P1063" s="2">
        <v>52.02</v>
      </c>
      <c r="Q1063" s="2">
        <v>34.22</v>
      </c>
      <c r="R1063" s="2">
        <v>17.57</v>
      </c>
      <c r="S1063" s="4">
        <f>VLOOKUP([1]Initial_Data8!C1130,[1]Ratings_Numbers!$A$1:$B$21,2,FALSE)</f>
        <v>6</v>
      </c>
      <c r="T1063" s="4">
        <v>6</v>
      </c>
      <c r="U1063" s="4">
        <f t="shared" si="21"/>
        <v>0</v>
      </c>
      <c r="V1063" s="7">
        <v>32029.991699999999</v>
      </c>
      <c r="W1063" s="3" t="s">
        <v>229</v>
      </c>
      <c r="X1063" s="4"/>
      <c r="Y1063" s="4"/>
      <c r="Z1063" s="4"/>
      <c r="AA1063" s="4"/>
    </row>
    <row r="1064" spans="1:27" ht="46.5" customHeight="1" thickBot="1" x14ac:dyDescent="0.4">
      <c r="A1064" s="5" t="s">
        <v>164</v>
      </c>
      <c r="B1064" s="5" t="s">
        <v>63</v>
      </c>
      <c r="C1064" s="5" t="s">
        <v>32</v>
      </c>
      <c r="D1064" s="2">
        <v>37529</v>
      </c>
      <c r="E1064" s="2">
        <v>0.64</v>
      </c>
      <c r="F1064" s="2">
        <v>1.44</v>
      </c>
      <c r="G1064" s="2">
        <v>0.78</v>
      </c>
      <c r="H1064" s="2">
        <v>12.63</v>
      </c>
      <c r="I1064" s="2">
        <v>10.89</v>
      </c>
      <c r="J1064" s="2">
        <v>10.77</v>
      </c>
      <c r="K1064" s="2">
        <v>93</v>
      </c>
      <c r="L1064" s="2">
        <v>33.96</v>
      </c>
      <c r="M1064" s="2">
        <v>46.2</v>
      </c>
      <c r="N1064" s="2">
        <v>30.87</v>
      </c>
      <c r="O1064" s="2">
        <v>16.38</v>
      </c>
      <c r="P1064" s="2">
        <v>49.66</v>
      </c>
      <c r="Q1064" s="2">
        <v>33.18</v>
      </c>
      <c r="R1064" s="2">
        <v>17.61</v>
      </c>
      <c r="S1064" s="4">
        <f>VLOOKUP([1]Initial_Data8!C1131,[1]Ratings_Numbers!$A$1:$B$21,2,FALSE)</f>
        <v>6</v>
      </c>
      <c r="T1064" s="4">
        <v>6</v>
      </c>
      <c r="U1064" s="4">
        <f t="shared" si="21"/>
        <v>0</v>
      </c>
      <c r="V1064" s="7">
        <v>26757.335899999998</v>
      </c>
      <c r="W1064" s="3" t="s">
        <v>229</v>
      </c>
      <c r="X1064" s="4"/>
      <c r="Y1064" s="4"/>
      <c r="Z1064" s="4"/>
      <c r="AA1064" s="4"/>
    </row>
    <row r="1065" spans="1:27" ht="46.5" customHeight="1" thickBot="1" x14ac:dyDescent="0.4">
      <c r="A1065" s="5" t="s">
        <v>164</v>
      </c>
      <c r="B1065" s="5" t="s">
        <v>64</v>
      </c>
      <c r="C1065" s="5" t="s">
        <v>32</v>
      </c>
      <c r="D1065" s="2">
        <v>37621</v>
      </c>
      <c r="E1065" s="2">
        <v>0.64</v>
      </c>
      <c r="F1065" s="2">
        <v>1.33</v>
      </c>
      <c r="G1065" s="2">
        <v>0.76</v>
      </c>
      <c r="H1065" s="2">
        <v>10.94</v>
      </c>
      <c r="I1065" s="2">
        <v>8.99</v>
      </c>
      <c r="J1065" s="2">
        <v>8.89</v>
      </c>
      <c r="K1065" s="2">
        <v>93</v>
      </c>
      <c r="L1065" s="2">
        <v>28.72</v>
      </c>
      <c r="M1065" s="2">
        <v>49.42</v>
      </c>
      <c r="N1065" s="2">
        <v>32.520000000000003</v>
      </c>
      <c r="O1065" s="2">
        <v>15.92</v>
      </c>
      <c r="P1065" s="2">
        <v>52</v>
      </c>
      <c r="Q1065" s="2">
        <v>34.21</v>
      </c>
      <c r="R1065" s="2">
        <v>16.75</v>
      </c>
      <c r="S1065" s="4">
        <f>VLOOKUP([1]Initial_Data8!C1132,[1]Ratings_Numbers!$A$1:$B$21,2,FALSE)</f>
        <v>6</v>
      </c>
      <c r="T1065" s="4">
        <v>6</v>
      </c>
      <c r="U1065" s="4">
        <f t="shared" si="21"/>
        <v>0</v>
      </c>
      <c r="V1065" s="7">
        <v>29088.2628</v>
      </c>
      <c r="W1065" s="3" t="s">
        <v>229</v>
      </c>
      <c r="X1065" s="4"/>
      <c r="Y1065" s="4"/>
      <c r="Z1065" s="4"/>
      <c r="AA1065" s="4"/>
    </row>
    <row r="1066" spans="1:27" ht="46.5" customHeight="1" thickBot="1" x14ac:dyDescent="0.4">
      <c r="A1066" s="5" t="s">
        <v>164</v>
      </c>
      <c r="B1066" s="5" t="s">
        <v>65</v>
      </c>
      <c r="C1066" s="5" t="s">
        <v>32</v>
      </c>
      <c r="D1066" s="2">
        <v>37711</v>
      </c>
      <c r="E1066" s="2">
        <v>0.67</v>
      </c>
      <c r="F1066" s="2">
        <v>1.33</v>
      </c>
      <c r="G1066" s="2">
        <v>0.81</v>
      </c>
      <c r="H1066" s="2">
        <v>11.18</v>
      </c>
      <c r="I1066" s="2">
        <v>9.89</v>
      </c>
      <c r="J1066" s="2">
        <v>9.1999999999999993</v>
      </c>
      <c r="K1066" s="2">
        <v>91</v>
      </c>
      <c r="L1066" s="2">
        <v>29.21</v>
      </c>
      <c r="M1066" s="2">
        <v>47.75</v>
      </c>
      <c r="N1066" s="2">
        <v>31.72</v>
      </c>
      <c r="O1066" s="2">
        <v>15.59</v>
      </c>
      <c r="P1066" s="2">
        <v>50.56</v>
      </c>
      <c r="Q1066" s="2">
        <v>33.58</v>
      </c>
      <c r="R1066" s="2">
        <v>16.5</v>
      </c>
      <c r="S1066" s="4">
        <f>VLOOKUP([1]Initial_Data8!C1133,[1]Ratings_Numbers!$A$1:$B$21,2,FALSE)</f>
        <v>6</v>
      </c>
      <c r="T1066" s="4">
        <v>6</v>
      </c>
      <c r="U1066" s="4">
        <f t="shared" si="21"/>
        <v>0</v>
      </c>
      <c r="V1066" s="7">
        <v>27034.915300000001</v>
      </c>
      <c r="W1066" s="3" t="s">
        <v>229</v>
      </c>
      <c r="X1066" s="4"/>
      <c r="Y1066" s="4"/>
      <c r="Z1066" s="4"/>
      <c r="AA1066" s="4"/>
    </row>
    <row r="1067" spans="1:27" ht="46.5" customHeight="1" thickBot="1" x14ac:dyDescent="0.4">
      <c r="A1067" s="5" t="s">
        <v>164</v>
      </c>
      <c r="B1067" s="5" t="s">
        <v>66</v>
      </c>
      <c r="C1067" s="5" t="s">
        <v>32</v>
      </c>
      <c r="D1067" s="2">
        <v>37802</v>
      </c>
      <c r="E1067" s="2">
        <v>0.56000000000000005</v>
      </c>
      <c r="F1067" s="2">
        <v>1.32</v>
      </c>
      <c r="G1067" s="2">
        <v>0.67</v>
      </c>
      <c r="H1067" s="2">
        <v>13.12</v>
      </c>
      <c r="I1067" s="2">
        <v>11.34</v>
      </c>
      <c r="J1067" s="2">
        <v>11.11</v>
      </c>
      <c r="K1067" s="2">
        <v>93</v>
      </c>
      <c r="L1067" s="2">
        <v>30.82</v>
      </c>
      <c r="M1067" s="2">
        <v>43.7</v>
      </c>
      <c r="N1067" s="2">
        <v>29.9</v>
      </c>
      <c r="O1067" s="2">
        <v>14.98</v>
      </c>
      <c r="P1067" s="2">
        <v>46.18</v>
      </c>
      <c r="Q1067" s="2">
        <v>31.59</v>
      </c>
      <c r="R1067" s="2">
        <v>15.83</v>
      </c>
      <c r="S1067" s="4">
        <f>VLOOKUP([1]Initial_Data8!C1134,[1]Ratings_Numbers!$A$1:$B$21,2,FALSE)</f>
        <v>6</v>
      </c>
      <c r="T1067" s="4">
        <v>6</v>
      </c>
      <c r="U1067" s="4">
        <f t="shared" si="21"/>
        <v>0</v>
      </c>
      <c r="V1067" s="7">
        <v>33206.166400000002</v>
      </c>
      <c r="W1067" s="3" t="s">
        <v>229</v>
      </c>
      <c r="X1067" s="4"/>
      <c r="Y1067" s="4"/>
      <c r="Z1067" s="4"/>
      <c r="AA1067" s="4"/>
    </row>
    <row r="1068" spans="1:27" ht="46.5" customHeight="1" thickBot="1" x14ac:dyDescent="0.4">
      <c r="A1068" s="5" t="s">
        <v>164</v>
      </c>
      <c r="B1068" s="5" t="s">
        <v>67</v>
      </c>
      <c r="C1068" s="5" t="s">
        <v>32</v>
      </c>
      <c r="D1068" s="2">
        <v>37894</v>
      </c>
      <c r="E1068" s="2">
        <v>0.9</v>
      </c>
      <c r="F1068" s="2">
        <v>1.46</v>
      </c>
      <c r="G1068" s="2">
        <v>1.08</v>
      </c>
      <c r="H1068" s="2">
        <v>13.17</v>
      </c>
      <c r="I1068" s="2">
        <v>11.84</v>
      </c>
      <c r="J1068" s="2">
        <v>11.03</v>
      </c>
      <c r="K1068" s="2">
        <v>95</v>
      </c>
      <c r="L1068" s="2">
        <v>29.71</v>
      </c>
      <c r="M1068" s="2">
        <v>41.5</v>
      </c>
      <c r="N1068" s="2">
        <v>27.91</v>
      </c>
      <c r="O1068" s="2">
        <v>13.65</v>
      </c>
      <c r="P1068" s="2">
        <v>48.69</v>
      </c>
      <c r="Q1068" s="2">
        <v>32.75</v>
      </c>
      <c r="R1068" s="2">
        <v>16.02</v>
      </c>
      <c r="S1068" s="4">
        <f>VLOOKUP([1]Initial_Data8!C1135,[1]Ratings_Numbers!$A$1:$B$21,2,FALSE)</f>
        <v>6</v>
      </c>
      <c r="T1068" s="4">
        <v>6</v>
      </c>
      <c r="U1068" s="4">
        <f t="shared" si="21"/>
        <v>0</v>
      </c>
      <c r="V1068" s="7">
        <v>36364.799500000001</v>
      </c>
      <c r="W1068" s="3" t="s">
        <v>229</v>
      </c>
      <c r="X1068" s="4"/>
      <c r="Y1068" s="4"/>
      <c r="Z1068" s="4"/>
      <c r="AA1068" s="4"/>
    </row>
    <row r="1069" spans="1:27" ht="46.5" customHeight="1" thickBot="1" x14ac:dyDescent="0.4">
      <c r="A1069" s="5" t="s">
        <v>164</v>
      </c>
      <c r="B1069" s="5" t="s">
        <v>68</v>
      </c>
      <c r="C1069" s="5" t="s">
        <v>32</v>
      </c>
      <c r="D1069" s="2">
        <v>37986</v>
      </c>
      <c r="E1069" s="2">
        <v>0.79</v>
      </c>
      <c r="F1069" s="2">
        <v>1.38</v>
      </c>
      <c r="G1069" s="2">
        <v>0.96</v>
      </c>
      <c r="H1069" s="2">
        <v>12.04</v>
      </c>
      <c r="I1069" s="2">
        <v>9.67</v>
      </c>
      <c r="J1069" s="2">
        <v>9.66</v>
      </c>
      <c r="K1069" s="2">
        <v>96</v>
      </c>
      <c r="L1069" s="2">
        <v>33.19</v>
      </c>
      <c r="M1069" s="2">
        <v>34.29</v>
      </c>
      <c r="N1069" s="2">
        <v>24.03</v>
      </c>
      <c r="O1069" s="2">
        <v>12.07</v>
      </c>
      <c r="P1069" s="2">
        <v>42.69</v>
      </c>
      <c r="Q1069" s="2">
        <v>29.92</v>
      </c>
      <c r="R1069" s="2">
        <v>15.03</v>
      </c>
      <c r="S1069" s="4">
        <f>VLOOKUP([1]Initial_Data8!C1136,[1]Ratings_Numbers!$A$1:$B$21,2,FALSE)</f>
        <v>6</v>
      </c>
      <c r="T1069" s="4">
        <v>6</v>
      </c>
      <c r="U1069" s="4">
        <f t="shared" si="21"/>
        <v>0</v>
      </c>
      <c r="V1069" s="7">
        <v>48717.655700000003</v>
      </c>
      <c r="W1069" s="3" t="s">
        <v>229</v>
      </c>
      <c r="X1069" s="4"/>
      <c r="Y1069" s="4"/>
      <c r="Z1069" s="4"/>
      <c r="AA1069" s="4"/>
    </row>
    <row r="1070" spans="1:27" ht="46.5" customHeight="1" thickBot="1" x14ac:dyDescent="0.4">
      <c r="A1070" s="5" t="s">
        <v>164</v>
      </c>
      <c r="B1070" s="5" t="s">
        <v>69</v>
      </c>
      <c r="C1070" s="5" t="s">
        <v>32</v>
      </c>
      <c r="D1070" s="2">
        <v>38077</v>
      </c>
      <c r="E1070" s="2">
        <v>0.67</v>
      </c>
      <c r="F1070" s="2">
        <v>1.26</v>
      </c>
      <c r="G1070" s="2">
        <v>0.82</v>
      </c>
      <c r="H1070" s="2">
        <v>14.08</v>
      </c>
      <c r="I1070" s="2">
        <v>12.24</v>
      </c>
      <c r="J1070" s="2">
        <v>11.07</v>
      </c>
      <c r="K1070" s="2">
        <v>87</v>
      </c>
      <c r="L1070" s="2">
        <v>33.64</v>
      </c>
      <c r="M1070" s="2">
        <v>33.07</v>
      </c>
      <c r="N1070" s="2">
        <v>23.82</v>
      </c>
      <c r="O1070" s="2">
        <v>11.86</v>
      </c>
      <c r="P1070" s="2">
        <v>38.85</v>
      </c>
      <c r="Q1070" s="2">
        <v>27.98</v>
      </c>
      <c r="R1070" s="2">
        <v>13.93</v>
      </c>
      <c r="S1070" s="4">
        <f>VLOOKUP([1]Initial_Data8!C1137,[1]Ratings_Numbers!$A$1:$B$21,2,FALSE)</f>
        <v>6</v>
      </c>
      <c r="T1070" s="4">
        <v>6</v>
      </c>
      <c r="U1070" s="4">
        <f t="shared" si="21"/>
        <v>0</v>
      </c>
      <c r="V1070" s="7">
        <v>44354.230199999998</v>
      </c>
      <c r="W1070" s="3" t="s">
        <v>229</v>
      </c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70</v>
      </c>
      <c r="C1071" s="5" t="s">
        <v>32</v>
      </c>
      <c r="D1071" s="2">
        <v>38168</v>
      </c>
      <c r="E1071" s="2">
        <v>0.56999999999999995</v>
      </c>
      <c r="F1071" s="2">
        <v>1.19</v>
      </c>
      <c r="G1071" s="2">
        <v>0.7</v>
      </c>
      <c r="H1071" s="2">
        <v>16.510000000000002</v>
      </c>
      <c r="I1071" s="2">
        <v>14.4</v>
      </c>
      <c r="J1071" s="2">
        <v>13.74</v>
      </c>
      <c r="K1071" s="2">
        <v>91</v>
      </c>
      <c r="L1071" s="2">
        <v>34.01</v>
      </c>
      <c r="M1071" s="2">
        <v>31.95</v>
      </c>
      <c r="N1071" s="2">
        <v>23.26</v>
      </c>
      <c r="O1071" s="2">
        <v>11.57</v>
      </c>
      <c r="P1071" s="2">
        <v>37.35</v>
      </c>
      <c r="Q1071" s="2">
        <v>27.2</v>
      </c>
      <c r="R1071" s="2">
        <v>13.53</v>
      </c>
      <c r="S1071" s="4">
        <f>VLOOKUP([1]Initial_Data8!C1138,[1]Ratings_Numbers!$A$1:$B$21,2,FALSE)</f>
        <v>6</v>
      </c>
      <c r="T1071" s="4">
        <v>6</v>
      </c>
      <c r="U1071" s="4">
        <f t="shared" si="21"/>
        <v>0</v>
      </c>
      <c r="V1071" s="7">
        <v>46804.003900000003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71</v>
      </c>
      <c r="C1072" s="5" t="s">
        <v>32</v>
      </c>
      <c r="D1072" s="2">
        <v>38260</v>
      </c>
      <c r="E1072" s="2">
        <v>0.51</v>
      </c>
      <c r="F1072" s="2">
        <v>1.1599999999999999</v>
      </c>
      <c r="G1072" s="2">
        <v>0.62</v>
      </c>
      <c r="H1072" s="2">
        <v>16.45</v>
      </c>
      <c r="I1072" s="2">
        <v>14.11</v>
      </c>
      <c r="J1072" s="2">
        <v>13.87</v>
      </c>
      <c r="K1072" s="2">
        <v>89</v>
      </c>
      <c r="L1072" s="2">
        <v>34.65</v>
      </c>
      <c r="M1072" s="2">
        <v>30.66</v>
      </c>
      <c r="N1072" s="2">
        <v>22.47</v>
      </c>
      <c r="O1072" s="2">
        <v>11.3</v>
      </c>
      <c r="P1072" s="2">
        <v>36.46</v>
      </c>
      <c r="Q1072" s="2">
        <v>26.72</v>
      </c>
      <c r="R1072" s="2">
        <v>13.44</v>
      </c>
      <c r="S1072" s="4">
        <f>VLOOKUP([1]Initial_Data8!C1139,[1]Ratings_Numbers!$A$1:$B$21,2,FALSE)</f>
        <v>6</v>
      </c>
      <c r="T1072" s="4">
        <v>6</v>
      </c>
      <c r="U1072" s="4">
        <f t="shared" si="21"/>
        <v>0</v>
      </c>
      <c r="V1072" s="7">
        <v>47721.195299999999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72</v>
      </c>
      <c r="C1073" s="5" t="s">
        <v>32</v>
      </c>
      <c r="D1073" s="2">
        <v>38352</v>
      </c>
      <c r="E1073" s="2">
        <v>0.61</v>
      </c>
      <c r="F1073" s="2">
        <v>1.25</v>
      </c>
      <c r="G1073" s="2">
        <v>0.74</v>
      </c>
      <c r="H1073" s="2">
        <v>13.21</v>
      </c>
      <c r="I1073" s="2">
        <v>9.33</v>
      </c>
      <c r="J1073" s="2">
        <v>10.77</v>
      </c>
      <c r="K1073" s="2">
        <v>96</v>
      </c>
      <c r="L1073" s="2">
        <v>35.28</v>
      </c>
      <c r="M1073" s="2">
        <v>27.88</v>
      </c>
      <c r="N1073" s="2">
        <v>20.37</v>
      </c>
      <c r="O1073" s="2">
        <v>10.46</v>
      </c>
      <c r="P1073" s="2">
        <v>36.840000000000003</v>
      </c>
      <c r="Q1073" s="2">
        <v>26.92</v>
      </c>
      <c r="R1073" s="2">
        <v>13.83</v>
      </c>
      <c r="S1073" s="4">
        <f>VLOOKUP([1]Initial_Data8!C1140,[1]Ratings_Numbers!$A$1:$B$21,2,FALSE)</f>
        <v>6</v>
      </c>
      <c r="T1073" s="4">
        <v>6</v>
      </c>
      <c r="U1073" s="4">
        <f t="shared" si="21"/>
        <v>0</v>
      </c>
      <c r="V1073" s="7">
        <v>52821.978300000002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73</v>
      </c>
      <c r="C1074" s="5" t="s">
        <v>32</v>
      </c>
      <c r="D1074" s="2">
        <v>38442</v>
      </c>
      <c r="E1074" s="2">
        <v>0.52</v>
      </c>
      <c r="F1074" s="2">
        <v>1.05</v>
      </c>
      <c r="G1074" s="2">
        <v>0.63</v>
      </c>
      <c r="H1074" s="2">
        <v>13.14</v>
      </c>
      <c r="I1074" s="2">
        <v>11.17</v>
      </c>
      <c r="J1074" s="2">
        <v>10.88</v>
      </c>
      <c r="K1074" s="2">
        <v>100</v>
      </c>
      <c r="L1074" s="2">
        <v>36.26</v>
      </c>
      <c r="M1074" s="2">
        <v>27.02</v>
      </c>
      <c r="N1074" s="2">
        <v>20.63</v>
      </c>
      <c r="O1074" s="2">
        <v>10.42</v>
      </c>
      <c r="P1074" s="2">
        <v>31</v>
      </c>
      <c r="Q1074" s="2">
        <v>23.67</v>
      </c>
      <c r="R1074" s="2">
        <v>11.95</v>
      </c>
      <c r="S1074" s="4">
        <f>VLOOKUP([1]Initial_Data8!C1141,[1]Ratings_Numbers!$A$1:$B$21,2,FALSE)</f>
        <v>6</v>
      </c>
      <c r="T1074" s="4">
        <v>6</v>
      </c>
      <c r="U1074" s="4">
        <f t="shared" si="21"/>
        <v>0</v>
      </c>
      <c r="V1074" s="7">
        <v>52031.940399999999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122</v>
      </c>
      <c r="C1075" s="5" t="s">
        <v>32</v>
      </c>
      <c r="D1075" s="2">
        <v>38533</v>
      </c>
      <c r="E1075" s="2">
        <v>0.91</v>
      </c>
      <c r="F1075" s="2">
        <v>1.49</v>
      </c>
      <c r="G1075" s="2">
        <v>1.08</v>
      </c>
      <c r="H1075" s="2">
        <v>14.38</v>
      </c>
      <c r="I1075" s="2">
        <v>12.44</v>
      </c>
      <c r="J1075" s="2">
        <v>12.41</v>
      </c>
      <c r="K1075" s="2">
        <v>120</v>
      </c>
      <c r="L1075" s="2">
        <v>34.1</v>
      </c>
      <c r="M1075" s="2">
        <v>40.840000000000003</v>
      </c>
      <c r="N1075" s="2">
        <v>28.26</v>
      </c>
      <c r="O1075" s="2">
        <v>14.77</v>
      </c>
      <c r="P1075" s="2">
        <v>44.54</v>
      </c>
      <c r="Q1075" s="2">
        <v>30.81</v>
      </c>
      <c r="R1075" s="2">
        <v>16.100000000000001</v>
      </c>
      <c r="S1075" s="4">
        <f>VLOOKUP([1]Initial_Data8!C1142,[1]Ratings_Numbers!$A$1:$B$21,2,FALSE)</f>
        <v>6</v>
      </c>
      <c r="T1075" s="4">
        <v>6</v>
      </c>
      <c r="U1075" s="4">
        <f t="shared" si="21"/>
        <v>0</v>
      </c>
      <c r="V1075" s="7">
        <v>52621.355199999998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123</v>
      </c>
      <c r="C1076" s="5" t="s">
        <v>32</v>
      </c>
      <c r="D1076" s="2">
        <v>38625</v>
      </c>
      <c r="E1076" s="2">
        <v>0.96</v>
      </c>
      <c r="F1076" s="2">
        <v>1.56</v>
      </c>
      <c r="G1076" s="2">
        <v>1.1399999999999999</v>
      </c>
      <c r="H1076" s="2">
        <v>12.21</v>
      </c>
      <c r="I1076" s="2">
        <v>10.07</v>
      </c>
      <c r="J1076" s="2">
        <v>10.25</v>
      </c>
      <c r="K1076" s="2">
        <v>135</v>
      </c>
      <c r="L1076" s="2">
        <v>34.18</v>
      </c>
      <c r="M1076" s="2">
        <v>38.22</v>
      </c>
      <c r="N1076" s="2">
        <v>26.02</v>
      </c>
      <c r="O1076" s="2">
        <v>13.82</v>
      </c>
      <c r="P1076" s="2">
        <v>46.9</v>
      </c>
      <c r="Q1076" s="2">
        <v>31.93</v>
      </c>
      <c r="R1076" s="2">
        <v>16.96</v>
      </c>
      <c r="S1076" s="4">
        <f>VLOOKUP([1]Initial_Data8!C1143,[1]Ratings_Numbers!$A$1:$B$21,2,FALSE)</f>
        <v>6</v>
      </c>
      <c r="T1076" s="4">
        <v>6</v>
      </c>
      <c r="U1076" s="4">
        <f t="shared" si="21"/>
        <v>0</v>
      </c>
      <c r="V1076" s="7">
        <v>52806.946900000003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124</v>
      </c>
      <c r="C1077" s="5" t="s">
        <v>32</v>
      </c>
      <c r="D1077" s="2">
        <v>38717</v>
      </c>
      <c r="E1077" s="2">
        <v>0.97</v>
      </c>
      <c r="F1077" s="2">
        <v>1.59</v>
      </c>
      <c r="G1077" s="2">
        <v>1.1599999999999999</v>
      </c>
      <c r="H1077" s="2">
        <v>10.33</v>
      </c>
      <c r="I1077" s="2">
        <v>7.7</v>
      </c>
      <c r="J1077" s="2">
        <v>8.5399999999999991</v>
      </c>
      <c r="K1077" s="2">
        <v>143</v>
      </c>
      <c r="L1077" s="2">
        <v>37</v>
      </c>
      <c r="M1077" s="2">
        <v>33.4</v>
      </c>
      <c r="N1077" s="2">
        <v>22.82</v>
      </c>
      <c r="O1077" s="2">
        <v>12.92</v>
      </c>
      <c r="P1077" s="2">
        <v>46.37</v>
      </c>
      <c r="Q1077" s="2">
        <v>31.68</v>
      </c>
      <c r="R1077" s="2">
        <v>17.940000000000001</v>
      </c>
      <c r="S1077" s="4">
        <f>VLOOKUP([1]Initial_Data8!C1144,[1]Ratings_Numbers!$A$1:$B$21,2,FALSE)</f>
        <v>6</v>
      </c>
      <c r="T1077" s="4">
        <v>6</v>
      </c>
      <c r="U1077" s="4">
        <f t="shared" si="21"/>
        <v>0</v>
      </c>
      <c r="V1077" s="7">
        <v>56684.521200000003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125</v>
      </c>
      <c r="C1078" s="5" t="s">
        <v>32</v>
      </c>
      <c r="D1078" s="2">
        <v>38807</v>
      </c>
      <c r="E1078" s="2">
        <v>0.92</v>
      </c>
      <c r="F1078" s="2">
        <v>1.54</v>
      </c>
      <c r="G1078" s="2">
        <v>1.0900000000000001</v>
      </c>
      <c r="H1078" s="2">
        <v>10.89</v>
      </c>
      <c r="I1078" s="2">
        <v>9.09</v>
      </c>
      <c r="J1078" s="2">
        <v>9.0299999999999994</v>
      </c>
      <c r="K1078" s="2">
        <v>142</v>
      </c>
      <c r="L1078" s="2">
        <v>36.909999999999997</v>
      </c>
      <c r="M1078" s="2">
        <v>32.79</v>
      </c>
      <c r="N1078" s="2">
        <v>22.53</v>
      </c>
      <c r="O1078" s="2">
        <v>12.66</v>
      </c>
      <c r="P1078" s="2">
        <v>45.56</v>
      </c>
      <c r="Q1078" s="2">
        <v>31.3</v>
      </c>
      <c r="R1078" s="2">
        <v>17.59</v>
      </c>
      <c r="S1078" s="4">
        <f>VLOOKUP([1]Initial_Data8!C1145,[1]Ratings_Numbers!$A$1:$B$21,2,FALSE)</f>
        <v>6</v>
      </c>
      <c r="T1078" s="4">
        <v>6</v>
      </c>
      <c r="U1078" s="4">
        <f t="shared" si="21"/>
        <v>0</v>
      </c>
      <c r="V1078" s="7">
        <v>58600.036999999997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74</v>
      </c>
      <c r="C1079" s="5" t="s">
        <v>32</v>
      </c>
      <c r="D1079" s="2">
        <v>38898</v>
      </c>
      <c r="E1079" s="2">
        <v>0.88</v>
      </c>
      <c r="F1079" s="2">
        <v>1.56</v>
      </c>
      <c r="G1079" s="2">
        <v>1.04</v>
      </c>
      <c r="H1079" s="2">
        <v>12.88</v>
      </c>
      <c r="I1079" s="2">
        <v>11.12</v>
      </c>
      <c r="J1079" s="2">
        <v>11.23</v>
      </c>
      <c r="K1079" s="2">
        <v>155</v>
      </c>
      <c r="L1079" s="2">
        <v>37.520000000000003</v>
      </c>
      <c r="M1079" s="2">
        <v>36.630000000000003</v>
      </c>
      <c r="N1079" s="2">
        <v>25.19</v>
      </c>
      <c r="O1079" s="2">
        <v>14.36</v>
      </c>
      <c r="P1079" s="2">
        <v>45.44</v>
      </c>
      <c r="Q1079" s="2">
        <v>31.24</v>
      </c>
      <c r="R1079" s="2">
        <v>17.82</v>
      </c>
      <c r="S1079" s="4">
        <f>VLOOKUP([1]Initial_Data8!C1146,[1]Ratings_Numbers!$A$1:$B$21,2,FALSE)</f>
        <v>6</v>
      </c>
      <c r="T1079" s="4">
        <v>6</v>
      </c>
      <c r="U1079" s="4">
        <f t="shared" si="21"/>
        <v>0</v>
      </c>
      <c r="V1079" s="7">
        <v>64144.873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75</v>
      </c>
      <c r="C1080" s="5" t="s">
        <v>32</v>
      </c>
      <c r="D1080" s="2">
        <v>38990</v>
      </c>
      <c r="E1080" s="2">
        <v>0.78</v>
      </c>
      <c r="F1080" s="2">
        <v>1.41</v>
      </c>
      <c r="G1080" s="2">
        <v>0.91</v>
      </c>
      <c r="H1080" s="2">
        <v>12.17</v>
      </c>
      <c r="I1080" s="2">
        <v>10.72</v>
      </c>
      <c r="J1080" s="2">
        <v>10.56</v>
      </c>
      <c r="K1080" s="2">
        <v>156</v>
      </c>
      <c r="L1080" s="2">
        <v>38.18</v>
      </c>
      <c r="M1080" s="2">
        <v>35.72</v>
      </c>
      <c r="N1080" s="2">
        <v>25.17</v>
      </c>
      <c r="O1080" s="2">
        <v>14.25</v>
      </c>
      <c r="P1080" s="2">
        <v>41.91</v>
      </c>
      <c r="Q1080" s="2">
        <v>29.53</v>
      </c>
      <c r="R1080" s="2">
        <v>16.72</v>
      </c>
      <c r="S1080" s="4">
        <f>VLOOKUP([1]Initial_Data8!C1147,[1]Ratings_Numbers!$A$1:$B$21,2,FALSE)</f>
        <v>6</v>
      </c>
      <c r="T1080" s="4">
        <v>6</v>
      </c>
      <c r="U1080" s="4">
        <f t="shared" si="21"/>
        <v>0</v>
      </c>
      <c r="V1080" s="7">
        <v>63581.282599999999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76</v>
      </c>
      <c r="C1081" s="5" t="s">
        <v>32</v>
      </c>
      <c r="D1081" s="2">
        <v>39082</v>
      </c>
      <c r="E1081" s="2">
        <v>0.76</v>
      </c>
      <c r="F1081" s="2">
        <v>1.3</v>
      </c>
      <c r="G1081" s="2">
        <v>0.88</v>
      </c>
      <c r="H1081" s="2">
        <v>11.04</v>
      </c>
      <c r="I1081" s="2">
        <v>8.52</v>
      </c>
      <c r="J1081" s="2">
        <v>9.33</v>
      </c>
      <c r="K1081" s="2">
        <v>153</v>
      </c>
      <c r="L1081" s="2">
        <v>36.69</v>
      </c>
      <c r="M1081" s="2">
        <v>38.81</v>
      </c>
      <c r="N1081" s="2">
        <v>27</v>
      </c>
      <c r="O1081" s="2">
        <v>14.93</v>
      </c>
      <c r="P1081" s="2">
        <v>43.74</v>
      </c>
      <c r="Q1081" s="2">
        <v>30.43</v>
      </c>
      <c r="R1081" s="2">
        <v>16.82</v>
      </c>
      <c r="S1081" s="4">
        <f>VLOOKUP([1]Initial_Data8!C1148,[1]Ratings_Numbers!$A$1:$B$21,2,FALSE)</f>
        <v>6</v>
      </c>
      <c r="T1081" s="4">
        <v>6</v>
      </c>
      <c r="U1081" s="4">
        <f t="shared" si="21"/>
        <v>0</v>
      </c>
      <c r="V1081" s="7">
        <v>62251.163999999997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77</v>
      </c>
      <c r="C1082" s="5" t="s">
        <v>32</v>
      </c>
      <c r="D1082" s="2">
        <v>39172</v>
      </c>
      <c r="E1082" s="2">
        <v>0.78</v>
      </c>
      <c r="F1082" s="2">
        <v>1.31</v>
      </c>
      <c r="G1082" s="2">
        <v>0.92</v>
      </c>
      <c r="H1082" s="2">
        <v>11.88</v>
      </c>
      <c r="I1082" s="2">
        <v>10.220000000000001</v>
      </c>
      <c r="J1082" s="2">
        <v>10.029999999999999</v>
      </c>
      <c r="K1082" s="2">
        <v>150</v>
      </c>
      <c r="L1082" s="2">
        <v>37.270000000000003</v>
      </c>
      <c r="M1082" s="2">
        <v>37.1</v>
      </c>
      <c r="N1082" s="2">
        <v>25.84</v>
      </c>
      <c r="O1082" s="2">
        <v>14.48</v>
      </c>
      <c r="P1082" s="2">
        <v>43.59</v>
      </c>
      <c r="Q1082" s="2">
        <v>30.36</v>
      </c>
      <c r="R1082" s="2">
        <v>17.010000000000002</v>
      </c>
      <c r="S1082" s="4">
        <f>VLOOKUP([1]Initial_Data8!C1149,[1]Ratings_Numbers!$A$1:$B$21,2,FALSE)</f>
        <v>6</v>
      </c>
      <c r="T1082" s="4">
        <v>6</v>
      </c>
      <c r="U1082" s="4">
        <f t="shared" si="21"/>
        <v>0</v>
      </c>
      <c r="V1082" s="7">
        <v>64637.973899999997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78</v>
      </c>
      <c r="C1083" s="5" t="s">
        <v>32</v>
      </c>
      <c r="D1083" s="2">
        <v>39263</v>
      </c>
      <c r="E1083" s="2">
        <v>0.71</v>
      </c>
      <c r="F1083" s="2">
        <v>1.33</v>
      </c>
      <c r="G1083" s="2">
        <v>0.82</v>
      </c>
      <c r="H1083" s="2">
        <v>13.14</v>
      </c>
      <c r="I1083" s="2">
        <v>11.6</v>
      </c>
      <c r="J1083" s="2">
        <v>11.44</v>
      </c>
      <c r="K1083" s="2">
        <v>163</v>
      </c>
      <c r="L1083" s="2">
        <v>37.97</v>
      </c>
      <c r="M1083" s="2">
        <v>35.08</v>
      </c>
      <c r="N1083" s="2">
        <v>24.57</v>
      </c>
      <c r="O1083" s="2">
        <v>13.93</v>
      </c>
      <c r="P1083" s="2">
        <v>42.79</v>
      </c>
      <c r="Q1083" s="2">
        <v>29.97</v>
      </c>
      <c r="R1083" s="2">
        <v>17</v>
      </c>
      <c r="S1083" s="4">
        <f>VLOOKUP([1]Initial_Data8!C1150,[1]Ratings_Numbers!$A$1:$B$21,2,FALSE)</f>
        <v>6</v>
      </c>
      <c r="T1083" s="4">
        <v>6</v>
      </c>
      <c r="U1083" s="4">
        <f t="shared" si="21"/>
        <v>0</v>
      </c>
      <c r="V1083" s="7">
        <v>68518.38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79</v>
      </c>
      <c r="C1084" s="5" t="s">
        <v>32</v>
      </c>
      <c r="D1084" s="2">
        <v>39355</v>
      </c>
      <c r="E1084" s="2">
        <v>0.83</v>
      </c>
      <c r="F1084" s="2">
        <v>1.4</v>
      </c>
      <c r="G1084" s="2">
        <v>0.97</v>
      </c>
      <c r="H1084" s="2">
        <v>12.27</v>
      </c>
      <c r="I1084" s="2">
        <v>10.25</v>
      </c>
      <c r="J1084" s="2">
        <v>10.55</v>
      </c>
      <c r="K1084" s="2">
        <v>179</v>
      </c>
      <c r="L1084" s="2">
        <v>37.9</v>
      </c>
      <c r="M1084" s="2">
        <v>33.39</v>
      </c>
      <c r="N1084" s="2">
        <v>23.17</v>
      </c>
      <c r="O1084" s="2">
        <v>13.2</v>
      </c>
      <c r="P1084" s="2">
        <v>44.12</v>
      </c>
      <c r="Q1084" s="2">
        <v>30.61</v>
      </c>
      <c r="R1084" s="2">
        <v>17.43</v>
      </c>
      <c r="S1084" s="4">
        <f>VLOOKUP([1]Initial_Data8!C1151,[1]Ratings_Numbers!$A$1:$B$21,2,FALSE)</f>
        <v>6</v>
      </c>
      <c r="T1084" s="4">
        <v>6</v>
      </c>
      <c r="U1084" s="4">
        <f t="shared" si="21"/>
        <v>0</v>
      </c>
      <c r="V1084" s="7">
        <v>79555.131999999998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105</v>
      </c>
      <c r="C1085" s="5" t="s">
        <v>32</v>
      </c>
      <c r="D1085" s="2">
        <v>39447</v>
      </c>
      <c r="E1085" s="2">
        <v>0.76</v>
      </c>
      <c r="F1085" s="2">
        <v>1.3</v>
      </c>
      <c r="G1085" s="2">
        <v>0.89</v>
      </c>
      <c r="H1085" s="2">
        <v>12.09</v>
      </c>
      <c r="I1085" s="2">
        <v>9.25</v>
      </c>
      <c r="J1085" s="2">
        <v>10.3</v>
      </c>
      <c r="K1085" s="2">
        <v>174</v>
      </c>
      <c r="L1085" s="2">
        <v>39.130000000000003</v>
      </c>
      <c r="M1085" s="2">
        <v>35.99</v>
      </c>
      <c r="N1085" s="2">
        <v>25.51</v>
      </c>
      <c r="O1085" s="2">
        <v>14.69</v>
      </c>
      <c r="P1085" s="2">
        <v>41.08</v>
      </c>
      <c r="Q1085" s="2">
        <v>29.12</v>
      </c>
      <c r="R1085" s="2">
        <v>16.760000000000002</v>
      </c>
      <c r="S1085" s="4">
        <f>VLOOKUP([1]Initial_Data8!C1152,[1]Ratings_Numbers!$A$1:$B$21,2,FALSE)</f>
        <v>6</v>
      </c>
      <c r="T1085" s="4">
        <v>6</v>
      </c>
      <c r="U1085" s="4">
        <f t="shared" si="21"/>
        <v>0</v>
      </c>
      <c r="V1085" s="7">
        <v>75280.687399999995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106</v>
      </c>
      <c r="C1086" s="5" t="s">
        <v>32</v>
      </c>
      <c r="D1086" s="2">
        <v>39538</v>
      </c>
      <c r="E1086" s="2">
        <v>0.82</v>
      </c>
      <c r="F1086" s="2">
        <v>1.39</v>
      </c>
      <c r="G1086" s="2">
        <v>0.95</v>
      </c>
      <c r="H1086" s="2">
        <v>12.08</v>
      </c>
      <c r="I1086" s="2">
        <v>10.33</v>
      </c>
      <c r="J1086" s="2">
        <v>10.15</v>
      </c>
      <c r="K1086" s="2">
        <v>165</v>
      </c>
      <c r="L1086" s="2">
        <v>37.83</v>
      </c>
      <c r="M1086" s="2">
        <v>35.51</v>
      </c>
      <c r="N1086" s="2">
        <v>24.59</v>
      </c>
      <c r="O1086" s="2">
        <v>14.05</v>
      </c>
      <c r="P1086" s="2">
        <v>44.38</v>
      </c>
      <c r="Q1086" s="2">
        <v>30.74</v>
      </c>
      <c r="R1086" s="2">
        <v>17.559999999999999</v>
      </c>
      <c r="S1086" s="4">
        <f>VLOOKUP([1]Initial_Data8!C1153,[1]Ratings_Numbers!$A$1:$B$21,2,FALSE)</f>
        <v>6</v>
      </c>
      <c r="T1086" s="4">
        <v>6</v>
      </c>
      <c r="U1086" s="4">
        <f t="shared" si="21"/>
        <v>0</v>
      </c>
      <c r="V1086" s="7">
        <v>66975.874800000005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107</v>
      </c>
      <c r="C1087" s="5" t="s">
        <v>32</v>
      </c>
      <c r="D1087" s="2">
        <v>39629</v>
      </c>
      <c r="E1087" s="2">
        <v>0.84</v>
      </c>
      <c r="F1087" s="2">
        <v>1.44</v>
      </c>
      <c r="G1087" s="2">
        <v>0.98</v>
      </c>
      <c r="H1087" s="2">
        <v>13.78</v>
      </c>
      <c r="I1087" s="2">
        <v>11.71</v>
      </c>
      <c r="J1087" s="2">
        <v>11.93</v>
      </c>
      <c r="K1087" s="2">
        <v>176</v>
      </c>
      <c r="L1087" s="2">
        <v>37.47</v>
      </c>
      <c r="M1087" s="2">
        <v>35.450000000000003</v>
      </c>
      <c r="N1087" s="2">
        <v>24.13</v>
      </c>
      <c r="O1087" s="2">
        <v>13.86</v>
      </c>
      <c r="P1087" s="2">
        <v>46.92</v>
      </c>
      <c r="Q1087" s="2">
        <v>31.94</v>
      </c>
      <c r="R1087" s="2">
        <v>18.350000000000001</v>
      </c>
      <c r="S1087" s="4">
        <f>VLOOKUP([1]Initial_Data8!C1154,[1]Ratings_Numbers!$A$1:$B$21,2,FALSE)</f>
        <v>6</v>
      </c>
      <c r="T1087" s="4">
        <v>6</v>
      </c>
      <c r="U1087" s="4">
        <f t="shared" si="21"/>
        <v>0</v>
      </c>
      <c r="V1087" s="7">
        <v>59500.814899999998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108</v>
      </c>
      <c r="C1088" s="5" t="s">
        <v>32</v>
      </c>
      <c r="D1088" s="2">
        <v>39721</v>
      </c>
      <c r="E1088" s="2">
        <v>0.76</v>
      </c>
      <c r="F1088" s="2">
        <v>1.36</v>
      </c>
      <c r="G1088" s="2">
        <v>0.89</v>
      </c>
      <c r="H1088" s="2">
        <v>13.42</v>
      </c>
      <c r="I1088" s="2">
        <v>11.64</v>
      </c>
      <c r="J1088" s="2">
        <v>11.58</v>
      </c>
      <c r="K1088" s="2">
        <v>177</v>
      </c>
      <c r="L1088" s="2">
        <v>37.11</v>
      </c>
      <c r="M1088" s="2">
        <v>36.799999999999997</v>
      </c>
      <c r="N1088" s="2">
        <v>25.03</v>
      </c>
      <c r="O1088" s="2">
        <v>14.28</v>
      </c>
      <c r="P1088" s="2">
        <v>47.05</v>
      </c>
      <c r="Q1088" s="2">
        <v>32</v>
      </c>
      <c r="R1088" s="2">
        <v>18.260000000000002</v>
      </c>
      <c r="S1088" s="4">
        <f>VLOOKUP([1]Initial_Data8!C1155,[1]Ratings_Numbers!$A$1:$B$21,2,FALSE)</f>
        <v>6</v>
      </c>
      <c r="T1088" s="4">
        <v>6</v>
      </c>
      <c r="U1088" s="4">
        <f t="shared" si="21"/>
        <v>0</v>
      </c>
      <c r="V1088" s="7">
        <v>57093.999900000003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80</v>
      </c>
      <c r="C1089" s="5" t="s">
        <v>32</v>
      </c>
      <c r="D1089" s="2">
        <v>39813</v>
      </c>
      <c r="E1089" s="2">
        <v>0.8</v>
      </c>
      <c r="F1089" s="2">
        <v>1.51</v>
      </c>
      <c r="G1089" s="2">
        <v>0.94</v>
      </c>
      <c r="H1089" s="2">
        <v>12.59</v>
      </c>
      <c r="I1089" s="2">
        <v>9.93</v>
      </c>
      <c r="J1089" s="2">
        <v>10.54</v>
      </c>
      <c r="K1089" s="2">
        <v>171</v>
      </c>
      <c r="L1089" s="2">
        <v>27.73</v>
      </c>
      <c r="M1089" s="2">
        <v>55.16</v>
      </c>
      <c r="N1089" s="2">
        <v>32.869999999999997</v>
      </c>
      <c r="O1089" s="2">
        <v>16.43</v>
      </c>
      <c r="P1089" s="2">
        <v>67.8</v>
      </c>
      <c r="Q1089" s="2">
        <v>40.409999999999997</v>
      </c>
      <c r="R1089" s="2">
        <v>20.190000000000001</v>
      </c>
      <c r="S1089" s="4">
        <f>VLOOKUP([1]Initial_Data8!C1156,[1]Ratings_Numbers!$A$1:$B$21,2,FALSE)</f>
        <v>6</v>
      </c>
      <c r="T1089" s="4">
        <v>6</v>
      </c>
      <c r="U1089" s="4">
        <f t="shared" si="21"/>
        <v>0</v>
      </c>
      <c r="V1089" s="7">
        <v>50209.371200000001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81</v>
      </c>
      <c r="C1090" s="5" t="s">
        <v>32</v>
      </c>
      <c r="D1090" s="2">
        <v>39903</v>
      </c>
      <c r="E1090" s="2">
        <v>0.89</v>
      </c>
      <c r="F1090" s="2">
        <v>1.5</v>
      </c>
      <c r="G1090" s="2">
        <v>1.05</v>
      </c>
      <c r="H1090" s="2">
        <v>8.89</v>
      </c>
      <c r="I1090" s="2">
        <v>7.72</v>
      </c>
      <c r="J1090" s="2">
        <v>7.14</v>
      </c>
      <c r="K1090" s="2">
        <v>175</v>
      </c>
      <c r="L1090" s="2">
        <v>28.86</v>
      </c>
      <c r="M1090" s="2">
        <v>55.49</v>
      </c>
      <c r="N1090" s="2">
        <v>33.729999999999997</v>
      </c>
      <c r="O1090" s="2">
        <v>17</v>
      </c>
      <c r="P1090" s="2">
        <v>64.5</v>
      </c>
      <c r="Q1090" s="2">
        <v>39.21</v>
      </c>
      <c r="R1090" s="2">
        <v>19.760000000000002</v>
      </c>
      <c r="S1090" s="4">
        <f>VLOOKUP([1]Initial_Data8!C1157,[1]Ratings_Numbers!$A$1:$B$21,2,FALSE)</f>
        <v>6</v>
      </c>
      <c r="T1090" s="4">
        <v>6</v>
      </c>
      <c r="U1090" s="4">
        <f t="shared" si="21"/>
        <v>0</v>
      </c>
      <c r="V1090" s="7">
        <v>40488.692999999999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82</v>
      </c>
      <c r="C1091" s="5" t="s">
        <v>32</v>
      </c>
      <c r="D1091" s="2">
        <v>39994</v>
      </c>
      <c r="E1091" s="2">
        <v>0.85</v>
      </c>
      <c r="F1091" s="2">
        <v>1.6</v>
      </c>
      <c r="G1091" s="2">
        <v>1.01</v>
      </c>
      <c r="H1091" s="2">
        <v>10.96</v>
      </c>
      <c r="I1091" s="2">
        <v>9.7100000000000009</v>
      </c>
      <c r="J1091" s="2">
        <v>9.25</v>
      </c>
      <c r="K1091" s="2">
        <v>177</v>
      </c>
      <c r="L1091" s="2">
        <v>30.73</v>
      </c>
      <c r="M1091" s="2">
        <v>47.38</v>
      </c>
      <c r="N1091" s="2">
        <v>29.84</v>
      </c>
      <c r="O1091" s="2">
        <v>15.42</v>
      </c>
      <c r="P1091" s="2">
        <v>58.76</v>
      </c>
      <c r="Q1091" s="2">
        <v>37.01</v>
      </c>
      <c r="R1091" s="2">
        <v>19.13</v>
      </c>
      <c r="S1091" s="4">
        <f>VLOOKUP([1]Initial_Data8!C1158,[1]Ratings_Numbers!$A$1:$B$21,2,FALSE)</f>
        <v>6</v>
      </c>
      <c r="T1091" s="4">
        <v>6</v>
      </c>
      <c r="U1091" s="4">
        <f t="shared" si="21"/>
        <v>0</v>
      </c>
      <c r="V1091" s="7">
        <v>48908.565900000001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83</v>
      </c>
      <c r="C1092" s="5" t="s">
        <v>32</v>
      </c>
      <c r="D1092" s="2">
        <v>40086</v>
      </c>
      <c r="E1092" s="2">
        <v>0.75</v>
      </c>
      <c r="F1092" s="2">
        <v>1.61</v>
      </c>
      <c r="G1092" s="2">
        <v>0.9</v>
      </c>
      <c r="H1092" s="2">
        <v>12.28</v>
      </c>
      <c r="I1092" s="2">
        <v>11.07</v>
      </c>
      <c r="J1092" s="2">
        <v>10.42</v>
      </c>
      <c r="K1092" s="2">
        <v>170</v>
      </c>
      <c r="L1092" s="2">
        <v>32.11</v>
      </c>
      <c r="M1092" s="2">
        <v>44.43</v>
      </c>
      <c r="N1092" s="2">
        <v>29.02</v>
      </c>
      <c r="O1092" s="2">
        <v>15.16</v>
      </c>
      <c r="P1092" s="2">
        <v>53.1</v>
      </c>
      <c r="Q1092" s="2">
        <v>34.68</v>
      </c>
      <c r="R1092" s="2">
        <v>18.12</v>
      </c>
      <c r="S1092" s="4">
        <f>VLOOKUP([1]Initial_Data8!C1159,[1]Ratings_Numbers!$A$1:$B$21,2,FALSE)</f>
        <v>6</v>
      </c>
      <c r="T1092" s="4">
        <v>6</v>
      </c>
      <c r="U1092" s="4">
        <f t="shared" si="21"/>
        <v>0</v>
      </c>
      <c r="V1092" s="7">
        <v>57124.276700000002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84</v>
      </c>
      <c r="C1093" s="5" t="s">
        <v>32</v>
      </c>
      <c r="D1093" s="2">
        <v>40178</v>
      </c>
      <c r="E1093" s="2">
        <v>0.69</v>
      </c>
      <c r="F1093" s="2">
        <v>1.51</v>
      </c>
      <c r="G1093" s="2">
        <v>0.82</v>
      </c>
      <c r="H1093" s="2">
        <v>11.69</v>
      </c>
      <c r="I1093" s="2">
        <v>9.7100000000000009</v>
      </c>
      <c r="J1093" s="2">
        <v>9.8699999999999992</v>
      </c>
      <c r="K1093" s="2">
        <v>183</v>
      </c>
      <c r="L1093" s="2">
        <v>35.99</v>
      </c>
      <c r="M1093" s="2">
        <v>38.61</v>
      </c>
      <c r="N1093" s="2">
        <v>26.52</v>
      </c>
      <c r="O1093" s="2">
        <v>14.81</v>
      </c>
      <c r="P1093" s="2">
        <v>45.56</v>
      </c>
      <c r="Q1093" s="2">
        <v>31.3</v>
      </c>
      <c r="R1093" s="2">
        <v>17.47</v>
      </c>
      <c r="S1093" s="4">
        <f>VLOOKUP([1]Initial_Data8!C1160,[1]Ratings_Numbers!$A$1:$B$21,2,FALSE)</f>
        <v>6</v>
      </c>
      <c r="T1093" s="4">
        <v>6</v>
      </c>
      <c r="U1093" s="4">
        <f t="shared" si="21"/>
        <v>0</v>
      </c>
      <c r="V1093" s="7">
        <v>65019.262199999997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85</v>
      </c>
      <c r="C1094" s="5" t="s">
        <v>32</v>
      </c>
      <c r="D1094" s="2">
        <v>40268</v>
      </c>
      <c r="E1094" s="2">
        <v>0.89</v>
      </c>
      <c r="F1094" s="2">
        <v>1.77</v>
      </c>
      <c r="G1094" s="2">
        <v>1.06</v>
      </c>
      <c r="H1094" s="2">
        <v>9.9499999999999993</v>
      </c>
      <c r="I1094" s="2">
        <v>8.9600000000000009</v>
      </c>
      <c r="J1094" s="2">
        <v>8.19</v>
      </c>
      <c r="K1094" s="2">
        <v>186</v>
      </c>
      <c r="L1094" s="2">
        <v>34.19</v>
      </c>
      <c r="M1094" s="2">
        <v>46.96</v>
      </c>
      <c r="N1094" s="2">
        <v>30.08</v>
      </c>
      <c r="O1094" s="2">
        <v>17.13</v>
      </c>
      <c r="P1094" s="2">
        <v>56.11</v>
      </c>
      <c r="Q1094" s="2">
        <v>35.94</v>
      </c>
      <c r="R1094" s="2">
        <v>20.47</v>
      </c>
      <c r="S1094" s="4">
        <f>VLOOKUP([1]Initial_Data8!C1161,[1]Ratings_Numbers!$A$1:$B$21,2,FALSE)</f>
        <v>6</v>
      </c>
      <c r="T1094" s="4">
        <v>6</v>
      </c>
      <c r="U1094" s="4">
        <f t="shared" si="21"/>
        <v>0</v>
      </c>
      <c r="V1094" s="7">
        <v>68684.022299999997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109</v>
      </c>
      <c r="C1095" s="5" t="s">
        <v>32</v>
      </c>
      <c r="D1095" s="2">
        <v>40359</v>
      </c>
      <c r="E1095" s="2">
        <v>0.85</v>
      </c>
      <c r="F1095" s="2">
        <v>1.73</v>
      </c>
      <c r="G1095" s="2">
        <v>1.01</v>
      </c>
      <c r="H1095" s="2">
        <v>11.57</v>
      </c>
      <c r="I1095" s="2">
        <v>10.49</v>
      </c>
      <c r="J1095" s="2">
        <v>9.8000000000000007</v>
      </c>
      <c r="K1095" s="2">
        <v>192</v>
      </c>
      <c r="L1095" s="2">
        <v>34.17</v>
      </c>
      <c r="M1095" s="2">
        <v>48</v>
      </c>
      <c r="N1095" s="2">
        <v>30.44</v>
      </c>
      <c r="O1095" s="2">
        <v>17.21</v>
      </c>
      <c r="P1095" s="2">
        <v>57.69</v>
      </c>
      <c r="Q1095" s="2">
        <v>36.58</v>
      </c>
      <c r="R1095" s="2">
        <v>20.68</v>
      </c>
      <c r="S1095" s="4">
        <f>VLOOKUP([1]Initial_Data8!C1162,[1]Ratings_Numbers!$A$1:$B$21,2,FALSE)</f>
        <v>6</v>
      </c>
      <c r="T1095" s="4">
        <v>6</v>
      </c>
      <c r="U1095" s="4">
        <f t="shared" si="21"/>
        <v>0</v>
      </c>
      <c r="V1095" s="7">
        <v>60305.915300000001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110</v>
      </c>
      <c r="C1096" s="5" t="s">
        <v>32</v>
      </c>
      <c r="D1096" s="2">
        <v>40451</v>
      </c>
      <c r="E1096" s="2">
        <v>0.77</v>
      </c>
      <c r="F1096" s="2">
        <v>1.72</v>
      </c>
      <c r="G1096" s="2">
        <v>0.92</v>
      </c>
      <c r="H1096" s="2">
        <v>12.47</v>
      </c>
      <c r="I1096" s="2">
        <v>11.25</v>
      </c>
      <c r="J1096" s="2">
        <v>10.59</v>
      </c>
      <c r="K1096" s="2">
        <v>182</v>
      </c>
      <c r="L1096" s="2">
        <v>35.04</v>
      </c>
      <c r="M1096" s="2">
        <v>44.62</v>
      </c>
      <c r="N1096" s="2">
        <v>28.88</v>
      </c>
      <c r="O1096" s="2">
        <v>16.61</v>
      </c>
      <c r="P1096" s="2">
        <v>54.5</v>
      </c>
      <c r="Q1096" s="2">
        <v>35.28</v>
      </c>
      <c r="R1096" s="2">
        <v>20.28</v>
      </c>
      <c r="S1096" s="4">
        <f>VLOOKUP([1]Initial_Data8!C1163,[1]Ratings_Numbers!$A$1:$B$21,2,FALSE)</f>
        <v>6</v>
      </c>
      <c r="T1096" s="4">
        <v>6</v>
      </c>
      <c r="U1096" s="4">
        <f t="shared" si="21"/>
        <v>0</v>
      </c>
      <c r="V1096" s="7">
        <v>65774.287299999996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111</v>
      </c>
      <c r="C1097" s="5" t="s">
        <v>32</v>
      </c>
      <c r="D1097" s="2">
        <v>40543</v>
      </c>
      <c r="E1097" s="2">
        <v>0.73</v>
      </c>
      <c r="F1097" s="2">
        <v>1.43</v>
      </c>
      <c r="G1097" s="2">
        <v>0.86</v>
      </c>
      <c r="H1097" s="2">
        <v>13.18</v>
      </c>
      <c r="I1097" s="2">
        <v>10.61</v>
      </c>
      <c r="J1097" s="2">
        <v>11.1</v>
      </c>
      <c r="K1097" s="2">
        <v>167</v>
      </c>
      <c r="L1097" s="2">
        <v>36.56</v>
      </c>
      <c r="M1097" s="2">
        <v>44.2</v>
      </c>
      <c r="N1097" s="2">
        <v>30.39</v>
      </c>
      <c r="O1097" s="2">
        <v>17.11</v>
      </c>
      <c r="P1097" s="2">
        <v>45.43</v>
      </c>
      <c r="Q1097" s="2">
        <v>31.24</v>
      </c>
      <c r="R1097" s="2">
        <v>17.59</v>
      </c>
      <c r="S1097" s="4">
        <f>VLOOKUP([1]Initial_Data8!C1164,[1]Ratings_Numbers!$A$1:$B$21,2,FALSE)</f>
        <v>6</v>
      </c>
      <c r="T1097" s="4">
        <v>6</v>
      </c>
      <c r="U1097" s="4">
        <f t="shared" si="21"/>
        <v>0</v>
      </c>
      <c r="V1097" s="7">
        <v>72522.295700000002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112</v>
      </c>
      <c r="C1098" s="5" t="s">
        <v>32</v>
      </c>
      <c r="D1098" s="2">
        <v>40633</v>
      </c>
      <c r="E1098" s="2">
        <v>0.7</v>
      </c>
      <c r="F1098" s="2">
        <v>1.43</v>
      </c>
      <c r="G1098" s="2">
        <v>0.82</v>
      </c>
      <c r="H1098" s="2">
        <v>12.15</v>
      </c>
      <c r="I1098" s="2">
        <v>10.78</v>
      </c>
      <c r="J1098" s="2">
        <v>10.23</v>
      </c>
      <c r="K1098" s="2">
        <v>165</v>
      </c>
      <c r="L1098" s="2">
        <v>36.47</v>
      </c>
      <c r="M1098" s="2">
        <v>42.59</v>
      </c>
      <c r="N1098" s="2">
        <v>29.43</v>
      </c>
      <c r="O1098" s="2">
        <v>16.46</v>
      </c>
      <c r="P1098" s="2">
        <v>44.73</v>
      </c>
      <c r="Q1098" s="2">
        <v>30.91</v>
      </c>
      <c r="R1098" s="2">
        <v>17.29</v>
      </c>
      <c r="S1098" s="4">
        <f>VLOOKUP([1]Initial_Data8!C1165,[1]Ratings_Numbers!$A$1:$B$21,2,FALSE)</f>
        <v>6</v>
      </c>
      <c r="T1098" s="4">
        <v>6</v>
      </c>
      <c r="U1098" s="4">
        <f t="shared" si="21"/>
        <v>0</v>
      </c>
      <c r="V1098" s="7">
        <v>77476.9231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86</v>
      </c>
      <c r="C1099" s="5" t="s">
        <v>32</v>
      </c>
      <c r="D1099" s="2">
        <v>40724</v>
      </c>
      <c r="E1099" s="2">
        <v>0.67</v>
      </c>
      <c r="F1099" s="2">
        <v>1.5</v>
      </c>
      <c r="G1099" s="2">
        <v>0.79</v>
      </c>
      <c r="H1099" s="2">
        <v>14.97</v>
      </c>
      <c r="I1099" s="2">
        <v>13.32</v>
      </c>
      <c r="J1099" s="2">
        <v>13.11</v>
      </c>
      <c r="K1099" s="2">
        <v>164</v>
      </c>
      <c r="L1099" s="2">
        <v>36.56</v>
      </c>
      <c r="M1099" s="2">
        <v>39.409999999999997</v>
      </c>
      <c r="N1099" s="2">
        <v>26.75</v>
      </c>
      <c r="O1099" s="2">
        <v>15.27</v>
      </c>
      <c r="P1099" s="2">
        <v>47.32</v>
      </c>
      <c r="Q1099" s="2">
        <v>32.119999999999997</v>
      </c>
      <c r="R1099" s="2">
        <v>18.34</v>
      </c>
      <c r="S1099" s="4">
        <f>VLOOKUP([1]Initial_Data8!C1166,[1]Ratings_Numbers!$A$1:$B$21,2,FALSE)</f>
        <v>6</v>
      </c>
      <c r="T1099" s="4">
        <v>6</v>
      </c>
      <c r="U1099" s="4">
        <f t="shared" si="21"/>
        <v>0</v>
      </c>
      <c r="V1099" s="7">
        <v>80430.181500000006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87</v>
      </c>
      <c r="C1100" s="5" t="s">
        <v>32</v>
      </c>
      <c r="D1100" s="2">
        <v>40816</v>
      </c>
      <c r="E1100" s="2">
        <v>0.59</v>
      </c>
      <c r="F1100" s="2">
        <v>1.45</v>
      </c>
      <c r="G1100" s="2">
        <v>0.69</v>
      </c>
      <c r="H1100" s="2">
        <v>15.01</v>
      </c>
      <c r="I1100" s="2">
        <v>13.44</v>
      </c>
      <c r="J1100" s="2">
        <v>12.96</v>
      </c>
      <c r="K1100" s="2">
        <v>166</v>
      </c>
      <c r="L1100" s="2">
        <v>36.47</v>
      </c>
      <c r="M1100" s="2">
        <v>39.729999999999997</v>
      </c>
      <c r="N1100" s="2">
        <v>26.93</v>
      </c>
      <c r="O1100" s="2">
        <v>15.34</v>
      </c>
      <c r="P1100" s="2">
        <v>47.52</v>
      </c>
      <c r="Q1100" s="2">
        <v>32.21</v>
      </c>
      <c r="R1100" s="2">
        <v>18.34</v>
      </c>
      <c r="S1100" s="4">
        <f>VLOOKUP([1]Initial_Data8!C1167,[1]Ratings_Numbers!$A$1:$B$21,2,FALSE)</f>
        <v>6</v>
      </c>
      <c r="T1100" s="4">
        <v>6</v>
      </c>
      <c r="U1100" s="4">
        <f t="shared" si="21"/>
        <v>0</v>
      </c>
      <c r="V1100" s="7">
        <v>63752.328399999999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88</v>
      </c>
      <c r="C1101" s="5" t="s">
        <v>32</v>
      </c>
      <c r="D1101" s="2">
        <v>40908</v>
      </c>
      <c r="E1101" s="2">
        <v>0.47</v>
      </c>
      <c r="F1101" s="2">
        <v>1.31</v>
      </c>
      <c r="G1101" s="2">
        <v>0.55000000000000004</v>
      </c>
      <c r="H1101" s="2">
        <v>12.12</v>
      </c>
      <c r="I1101" s="2">
        <v>9.82</v>
      </c>
      <c r="J1101" s="2">
        <v>10.42</v>
      </c>
      <c r="K1101" s="2">
        <v>177</v>
      </c>
      <c r="L1101" s="2">
        <v>35.61</v>
      </c>
      <c r="M1101" s="2">
        <v>40.99</v>
      </c>
      <c r="N1101" s="2">
        <v>28.41</v>
      </c>
      <c r="O1101" s="2">
        <v>15.46</v>
      </c>
      <c r="P1101" s="2">
        <v>44.27</v>
      </c>
      <c r="Q1101" s="2">
        <v>30.68</v>
      </c>
      <c r="R1101" s="2">
        <v>16.7</v>
      </c>
      <c r="S1101" s="4">
        <f>VLOOKUP([1]Initial_Data8!C1168,[1]Ratings_Numbers!$A$1:$B$21,2,FALSE)</f>
        <v>6</v>
      </c>
      <c r="T1101" s="4">
        <v>6</v>
      </c>
      <c r="U1101" s="4">
        <f t="shared" si="21"/>
        <v>0</v>
      </c>
      <c r="V1101" s="7">
        <v>66308.856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89</v>
      </c>
      <c r="C1102" s="5" t="s">
        <v>32</v>
      </c>
      <c r="D1102" s="2">
        <v>40999</v>
      </c>
      <c r="E1102" s="2">
        <v>0.38</v>
      </c>
      <c r="F1102" s="2">
        <v>1.25</v>
      </c>
      <c r="G1102" s="2">
        <v>0.45</v>
      </c>
      <c r="H1102" s="2">
        <v>12.38</v>
      </c>
      <c r="I1102" s="2">
        <v>10.91</v>
      </c>
      <c r="J1102" s="2">
        <v>10.45</v>
      </c>
      <c r="K1102" s="2">
        <v>164</v>
      </c>
      <c r="L1102" s="2">
        <v>36.44</v>
      </c>
      <c r="M1102" s="2">
        <v>39.89</v>
      </c>
      <c r="N1102" s="2">
        <v>28.26</v>
      </c>
      <c r="O1102" s="2">
        <v>15.38</v>
      </c>
      <c r="P1102" s="2">
        <v>41.15</v>
      </c>
      <c r="Q1102" s="2">
        <v>29.15</v>
      </c>
      <c r="R1102" s="2">
        <v>15.86</v>
      </c>
      <c r="S1102" s="4">
        <f>VLOOKUP([1]Initial_Data8!C1169,[1]Ratings_Numbers!$A$1:$B$21,2,FALSE)</f>
        <v>6</v>
      </c>
      <c r="T1102" s="4">
        <v>6</v>
      </c>
      <c r="U1102" s="4">
        <f t="shared" si="21"/>
        <v>0</v>
      </c>
      <c r="V1102" s="7">
        <v>75588.045100000003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90</v>
      </c>
      <c r="C1103" s="5" t="s">
        <v>32</v>
      </c>
      <c r="D1103" s="2">
        <v>41090</v>
      </c>
      <c r="E1103" s="2">
        <v>1.61</v>
      </c>
      <c r="F1103" s="2">
        <v>2.63</v>
      </c>
      <c r="G1103" s="2">
        <v>1.87</v>
      </c>
      <c r="H1103" s="2">
        <v>13.07</v>
      </c>
      <c r="I1103" s="2">
        <v>11.49</v>
      </c>
      <c r="J1103" s="2">
        <v>11.47</v>
      </c>
      <c r="K1103" s="2">
        <v>190</v>
      </c>
      <c r="L1103" s="2">
        <v>30.28</v>
      </c>
      <c r="M1103" s="2">
        <v>85.34</v>
      </c>
      <c r="N1103" s="2">
        <v>45.77</v>
      </c>
      <c r="O1103" s="2">
        <v>27.39</v>
      </c>
      <c r="P1103" s="2">
        <v>86.47</v>
      </c>
      <c r="Q1103" s="2">
        <v>46.37</v>
      </c>
      <c r="R1103" s="2">
        <v>27.76</v>
      </c>
      <c r="S1103" s="4">
        <f>VLOOKUP([1]Initial_Data8!C1170,[1]Ratings_Numbers!$A$1:$B$21,2,FALSE)</f>
        <v>6</v>
      </c>
      <c r="T1103" s="4">
        <v>6</v>
      </c>
      <c r="U1103" s="4">
        <f t="shared" si="21"/>
        <v>0</v>
      </c>
      <c r="V1103" s="7">
        <v>68867.289900000003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91</v>
      </c>
      <c r="C1104" s="5" t="s">
        <v>32</v>
      </c>
      <c r="D1104" s="2">
        <v>41182</v>
      </c>
      <c r="E1104" s="2">
        <v>2.46</v>
      </c>
      <c r="F1104" s="2">
        <v>3.69</v>
      </c>
      <c r="G1104" s="2">
        <v>2.89</v>
      </c>
      <c r="H1104" s="2">
        <v>9.4700000000000006</v>
      </c>
      <c r="I1104" s="2">
        <v>8.1</v>
      </c>
      <c r="J1104" s="2">
        <v>7.85</v>
      </c>
      <c r="K1104" s="2">
        <v>260</v>
      </c>
      <c r="L1104" s="2">
        <v>27.14</v>
      </c>
      <c r="M1104" s="2">
        <v>88.93</v>
      </c>
      <c r="N1104" s="2">
        <v>42.54</v>
      </c>
      <c r="O1104" s="2">
        <v>25.46</v>
      </c>
      <c r="P1104" s="2">
        <v>109.03</v>
      </c>
      <c r="Q1104" s="2">
        <v>52.16</v>
      </c>
      <c r="R1104" s="2">
        <v>31.21</v>
      </c>
      <c r="S1104" s="4">
        <f>VLOOKUP([1]Initial_Data8!C1171,[1]Ratings_Numbers!$A$1:$B$21,2,FALSE)</f>
        <v>6</v>
      </c>
      <c r="T1104" s="4">
        <v>6</v>
      </c>
      <c r="U1104" s="4">
        <f t="shared" si="21"/>
        <v>0</v>
      </c>
      <c r="V1104" s="7">
        <v>71756.271099999998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113</v>
      </c>
      <c r="C1105" s="5" t="s">
        <v>32</v>
      </c>
      <c r="D1105" s="2">
        <v>41274</v>
      </c>
      <c r="E1105" s="2">
        <v>2</v>
      </c>
      <c r="F1105" s="2">
        <v>3.02</v>
      </c>
      <c r="G1105" s="2">
        <v>2.39</v>
      </c>
      <c r="H1105" s="2">
        <v>7.99</v>
      </c>
      <c r="I1105" s="2">
        <v>5.61</v>
      </c>
      <c r="J1105" s="2">
        <v>6.28</v>
      </c>
      <c r="K1105" s="2">
        <v>279</v>
      </c>
      <c r="L1105" s="2">
        <v>28.98</v>
      </c>
      <c r="M1105" s="2">
        <v>79.09</v>
      </c>
      <c r="N1105" s="2">
        <v>42.74</v>
      </c>
      <c r="O1105" s="2">
        <v>24.16</v>
      </c>
      <c r="P1105" s="2">
        <v>85.04</v>
      </c>
      <c r="Q1105" s="2">
        <v>45.96</v>
      </c>
      <c r="R1105" s="2">
        <v>25.97</v>
      </c>
      <c r="S1105" s="4">
        <f>VLOOKUP([1]Initial_Data8!C1172,[1]Ratings_Numbers!$A$1:$B$21,2,FALSE)</f>
        <v>6</v>
      </c>
      <c r="T1105" s="4">
        <v>6</v>
      </c>
      <c r="U1105" s="4">
        <f t="shared" si="21"/>
        <v>0</v>
      </c>
      <c r="V1105" s="7">
        <v>75354.806500000006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114</v>
      </c>
      <c r="C1106" s="5" t="s">
        <v>32</v>
      </c>
      <c r="D1106" s="2">
        <v>41364</v>
      </c>
      <c r="E1106" s="2">
        <v>1.88</v>
      </c>
      <c r="F1106" s="2">
        <v>2.86</v>
      </c>
      <c r="G1106" s="2">
        <v>2.2599999999999998</v>
      </c>
      <c r="H1106" s="2">
        <v>9.61</v>
      </c>
      <c r="I1106" s="2">
        <v>8.26</v>
      </c>
      <c r="J1106" s="2">
        <v>7.87</v>
      </c>
      <c r="K1106" s="2">
        <v>255</v>
      </c>
      <c r="L1106" s="2">
        <v>29.59</v>
      </c>
      <c r="M1106" s="2">
        <v>77.55</v>
      </c>
      <c r="N1106" s="2">
        <v>42.6</v>
      </c>
      <c r="O1106" s="2">
        <v>24.37</v>
      </c>
      <c r="P1106" s="2">
        <v>82.05</v>
      </c>
      <c r="Q1106" s="2">
        <v>45.07</v>
      </c>
      <c r="R1106" s="2">
        <v>25.79</v>
      </c>
      <c r="S1106" s="4">
        <f>VLOOKUP([1]Initial_Data8!C1173,[1]Ratings_Numbers!$A$1:$B$21,2,FALSE)</f>
        <v>6</v>
      </c>
      <c r="T1106" s="4">
        <v>6</v>
      </c>
      <c r="U1106" s="4">
        <f t="shared" si="21"/>
        <v>0</v>
      </c>
      <c r="V1106" s="7">
        <v>85890.265299999999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115</v>
      </c>
      <c r="C1107" s="5" t="s">
        <v>32</v>
      </c>
      <c r="D1107" s="2">
        <v>41455</v>
      </c>
      <c r="E1107" s="2">
        <v>1.66</v>
      </c>
      <c r="F1107" s="2">
        <v>2.61</v>
      </c>
      <c r="G1107" s="2">
        <v>2.02</v>
      </c>
      <c r="H1107" s="2">
        <v>10.83</v>
      </c>
      <c r="I1107" s="2">
        <v>9.27</v>
      </c>
      <c r="J1107" s="2">
        <v>9.2200000000000006</v>
      </c>
      <c r="K1107" s="2">
        <v>272</v>
      </c>
      <c r="L1107" s="2">
        <v>30.41</v>
      </c>
      <c r="M1107" s="2">
        <v>71.38</v>
      </c>
      <c r="N1107" s="2">
        <v>40.590000000000003</v>
      </c>
      <c r="O1107" s="2">
        <v>22.96</v>
      </c>
      <c r="P1107" s="2">
        <v>75.87</v>
      </c>
      <c r="Q1107" s="2">
        <v>43.14</v>
      </c>
      <c r="R1107" s="2">
        <v>24.4</v>
      </c>
      <c r="S1107" s="4">
        <f>VLOOKUP([1]Initial_Data8!C1174,[1]Ratings_Numbers!$A$1:$B$21,2,FALSE)</f>
        <v>6</v>
      </c>
      <c r="T1107" s="4">
        <v>6</v>
      </c>
      <c r="U1107" s="4">
        <f t="shared" si="21"/>
        <v>0</v>
      </c>
      <c r="V1107" s="7">
        <v>85273.315700000006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116</v>
      </c>
      <c r="C1108" s="5" t="s">
        <v>32</v>
      </c>
      <c r="D1108" s="2">
        <v>41547</v>
      </c>
      <c r="E1108" s="2">
        <v>1.59</v>
      </c>
      <c r="F1108" s="2">
        <v>2.46</v>
      </c>
      <c r="G1108" s="2">
        <v>1.92</v>
      </c>
      <c r="H1108" s="2">
        <v>11.36</v>
      </c>
      <c r="I1108" s="2">
        <v>9.6199999999999992</v>
      </c>
      <c r="J1108" s="2">
        <v>9.5399999999999991</v>
      </c>
      <c r="K1108" s="2">
        <v>248</v>
      </c>
      <c r="L1108" s="2">
        <v>31.64</v>
      </c>
      <c r="M1108" s="2">
        <v>65.86</v>
      </c>
      <c r="N1108" s="2">
        <v>38.619999999999997</v>
      </c>
      <c r="O1108" s="2">
        <v>21.9</v>
      </c>
      <c r="P1108" s="2">
        <v>70.53</v>
      </c>
      <c r="Q1108" s="2">
        <v>41.36</v>
      </c>
      <c r="R1108" s="2">
        <v>23.46</v>
      </c>
      <c r="S1108" s="4">
        <f>VLOOKUP([1]Initial_Data8!C1175,[1]Ratings_Numbers!$A$1:$B$21,2,FALSE)</f>
        <v>6</v>
      </c>
      <c r="T1108" s="4">
        <v>6</v>
      </c>
      <c r="U1108" s="4">
        <f t="shared" si="21"/>
        <v>0</v>
      </c>
      <c r="V1108" s="7">
        <v>98933.6875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92</v>
      </c>
      <c r="C1109" s="5" t="s">
        <v>32</v>
      </c>
      <c r="D1109" s="2">
        <v>41639</v>
      </c>
      <c r="E1109" s="2">
        <v>1.42</v>
      </c>
      <c r="F1109" s="2">
        <v>2.2000000000000002</v>
      </c>
      <c r="G1109" s="2">
        <v>1.7</v>
      </c>
      <c r="H1109" s="2">
        <v>10.87</v>
      </c>
      <c r="I1109" s="2">
        <v>8.24</v>
      </c>
      <c r="J1109" s="2">
        <v>9</v>
      </c>
      <c r="K1109" s="2">
        <v>259</v>
      </c>
      <c r="L1109" s="2">
        <v>35.17</v>
      </c>
      <c r="M1109" s="2">
        <v>59.23</v>
      </c>
      <c r="N1109" s="2">
        <v>36.85</v>
      </c>
      <c r="O1109" s="2">
        <v>21.79</v>
      </c>
      <c r="P1109" s="2">
        <v>60.73</v>
      </c>
      <c r="Q1109" s="2">
        <v>37.78</v>
      </c>
      <c r="R1109" s="2">
        <v>22.34</v>
      </c>
      <c r="S1109" s="4">
        <f>VLOOKUP([1]Initial_Data8!C1176,[1]Ratings_Numbers!$A$1:$B$21,2,FALSE)</f>
        <v>6</v>
      </c>
      <c r="T1109" s="4">
        <v>6</v>
      </c>
      <c r="U1109" s="4">
        <f t="shared" si="21"/>
        <v>0</v>
      </c>
      <c r="V1109" s="7">
        <v>104318.8668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93</v>
      </c>
      <c r="C1110" s="5" t="s">
        <v>32</v>
      </c>
      <c r="D1110" s="2">
        <v>41729</v>
      </c>
      <c r="E1110" s="2">
        <v>1.4</v>
      </c>
      <c r="F1110" s="2">
        <v>2.15</v>
      </c>
      <c r="G1110" s="2">
        <v>1.67</v>
      </c>
      <c r="H1110" s="2">
        <v>10.56</v>
      </c>
      <c r="I1110" s="2">
        <v>8.9600000000000009</v>
      </c>
      <c r="J1110" s="2">
        <v>8.6300000000000008</v>
      </c>
      <c r="K1110" s="2">
        <v>243</v>
      </c>
      <c r="L1110" s="2">
        <v>35.42</v>
      </c>
      <c r="M1110" s="2">
        <v>58.34</v>
      </c>
      <c r="N1110" s="2">
        <v>36.64</v>
      </c>
      <c r="O1110" s="2">
        <v>21.64</v>
      </c>
      <c r="P1110" s="2">
        <v>59.24</v>
      </c>
      <c r="Q1110" s="2">
        <v>37.200000000000003</v>
      </c>
      <c r="R1110" s="2">
        <v>21.97</v>
      </c>
      <c r="S1110" s="4">
        <f>VLOOKUP([1]Initial_Data8!C1177,[1]Ratings_Numbers!$A$1:$B$21,2,FALSE)</f>
        <v>6</v>
      </c>
      <c r="T1110" s="4">
        <v>6</v>
      </c>
      <c r="U1110" s="4">
        <f t="shared" si="21"/>
        <v>0</v>
      </c>
      <c r="V1110" s="7">
        <v>107110.8885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94</v>
      </c>
      <c r="C1111" s="5" t="s">
        <v>32</v>
      </c>
      <c r="D1111" s="2">
        <v>41820</v>
      </c>
      <c r="E1111" s="2">
        <v>1.37</v>
      </c>
      <c r="F1111" s="2">
        <v>2.19</v>
      </c>
      <c r="G1111" s="2">
        <v>1.65</v>
      </c>
      <c r="H1111" s="2">
        <v>11.52</v>
      </c>
      <c r="I1111" s="2">
        <v>9.59</v>
      </c>
      <c r="J1111" s="2">
        <v>9.61</v>
      </c>
      <c r="K1111" s="2">
        <v>245</v>
      </c>
      <c r="L1111" s="2">
        <v>36.67</v>
      </c>
      <c r="M1111" s="2">
        <v>50.47</v>
      </c>
      <c r="N1111" s="2">
        <v>32.19</v>
      </c>
      <c r="O1111" s="2">
        <v>19.36</v>
      </c>
      <c r="P1111" s="2">
        <v>56.8</v>
      </c>
      <c r="Q1111" s="2">
        <v>36.22</v>
      </c>
      <c r="R1111" s="2">
        <v>21.78</v>
      </c>
      <c r="S1111" s="4">
        <f>VLOOKUP([1]Initial_Data8!C1178,[1]Ratings_Numbers!$A$1:$B$21,2,FALSE)</f>
        <v>6</v>
      </c>
      <c r="T1111" s="4">
        <v>6</v>
      </c>
      <c r="U1111" s="4">
        <f t="shared" si="21"/>
        <v>0</v>
      </c>
      <c r="V1111" s="7">
        <v>105614.81630000001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95</v>
      </c>
      <c r="C1112" s="5" t="s">
        <v>32</v>
      </c>
      <c r="D1112" s="2">
        <v>41912</v>
      </c>
      <c r="E1112" s="2">
        <v>1.33</v>
      </c>
      <c r="F1112" s="2">
        <v>2.13</v>
      </c>
      <c r="G1112" s="2">
        <v>1.59</v>
      </c>
      <c r="H1112" s="2">
        <v>12.89</v>
      </c>
      <c r="I1112" s="2">
        <v>11.22</v>
      </c>
      <c r="J1112" s="2">
        <v>11.11</v>
      </c>
      <c r="K1112" s="2">
        <v>235</v>
      </c>
      <c r="L1112" s="2">
        <v>37.1</v>
      </c>
      <c r="M1112" s="2">
        <v>50.26</v>
      </c>
      <c r="N1112" s="2">
        <v>32.159999999999997</v>
      </c>
      <c r="O1112" s="2">
        <v>19.46</v>
      </c>
      <c r="P1112" s="2">
        <v>56.28</v>
      </c>
      <c r="Q1112" s="2">
        <v>36.01</v>
      </c>
      <c r="R1112" s="2">
        <v>21.79</v>
      </c>
      <c r="S1112" s="4">
        <f>VLOOKUP([1]Initial_Data8!C1179,[1]Ratings_Numbers!$A$1:$B$21,2,FALSE)</f>
        <v>6</v>
      </c>
      <c r="T1112" s="4">
        <v>6</v>
      </c>
      <c r="U1112" s="4">
        <f t="shared" si="21"/>
        <v>0</v>
      </c>
      <c r="V1112" s="7">
        <v>96271.119099999996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96</v>
      </c>
      <c r="C1113" s="5" t="s">
        <v>32</v>
      </c>
      <c r="D1113" s="2">
        <v>42004</v>
      </c>
      <c r="E1113" s="2">
        <v>1.3</v>
      </c>
      <c r="F1113" s="2">
        <v>2.11</v>
      </c>
      <c r="G1113" s="2">
        <v>1.55</v>
      </c>
      <c r="H1113" s="2">
        <v>7.29</v>
      </c>
      <c r="I1113" s="2">
        <v>5.79</v>
      </c>
      <c r="J1113" s="2">
        <v>6.05</v>
      </c>
      <c r="K1113" s="2">
        <v>377</v>
      </c>
      <c r="L1113" s="2">
        <v>34.22</v>
      </c>
      <c r="M1113" s="2">
        <v>54.38</v>
      </c>
      <c r="N1113" s="2">
        <v>33.94</v>
      </c>
      <c r="O1113" s="2">
        <v>19.5</v>
      </c>
      <c r="P1113" s="2">
        <v>60.24</v>
      </c>
      <c r="Q1113" s="2">
        <v>37.590000000000003</v>
      </c>
      <c r="R1113" s="2">
        <v>21.6</v>
      </c>
      <c r="S1113" s="4">
        <f>VLOOKUP([1]Initial_Data8!C1180,[1]Ratings_Numbers!$A$1:$B$21,2,FALSE)</f>
        <v>6</v>
      </c>
      <c r="T1113" s="4">
        <v>6</v>
      </c>
      <c r="U1113" s="4">
        <f t="shared" si="21"/>
        <v>0</v>
      </c>
      <c r="V1113" s="7">
        <v>104578.125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97</v>
      </c>
      <c r="C1114" s="5" t="s">
        <v>32</v>
      </c>
      <c r="D1114" s="2">
        <v>42094</v>
      </c>
      <c r="E1114" s="2">
        <v>1.49</v>
      </c>
      <c r="F1114" s="2">
        <v>2.33</v>
      </c>
      <c r="G1114" s="2">
        <v>1.77</v>
      </c>
      <c r="H1114" s="2">
        <v>11.05</v>
      </c>
      <c r="I1114" s="2">
        <v>9.3800000000000008</v>
      </c>
      <c r="J1114" s="2">
        <v>9.1300000000000008</v>
      </c>
      <c r="K1114" s="2">
        <v>239</v>
      </c>
      <c r="L1114" s="2">
        <v>31.37</v>
      </c>
      <c r="M1114" s="2">
        <v>58.77</v>
      </c>
      <c r="N1114" s="2">
        <v>34.049999999999997</v>
      </c>
      <c r="O1114" s="2">
        <v>19.5</v>
      </c>
      <c r="P1114" s="2">
        <v>72.58</v>
      </c>
      <c r="Q1114" s="2">
        <v>42.06</v>
      </c>
      <c r="R1114" s="2">
        <v>24.08</v>
      </c>
      <c r="S1114" s="4">
        <f>VLOOKUP([1]Initial_Data8!C1181,[1]Ratings_Numbers!$A$1:$B$21,2,FALSE)</f>
        <v>6</v>
      </c>
      <c r="T1114" s="4">
        <v>6</v>
      </c>
      <c r="U1114" s="4">
        <f t="shared" si="21"/>
        <v>0</v>
      </c>
      <c r="V1114" s="7">
        <v>104331.65029999999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98</v>
      </c>
      <c r="C1115" s="5" t="s">
        <v>32</v>
      </c>
      <c r="D1115" s="2">
        <v>42185</v>
      </c>
      <c r="E1115" s="2">
        <v>1.46</v>
      </c>
      <c r="F1115" s="2">
        <v>2.37</v>
      </c>
      <c r="G1115" s="2">
        <v>1.74</v>
      </c>
      <c r="H1115" s="2">
        <v>11.72</v>
      </c>
      <c r="I1115" s="2">
        <v>10.119999999999999</v>
      </c>
      <c r="J1115" s="2">
        <v>9.86</v>
      </c>
      <c r="K1115" s="2">
        <v>245</v>
      </c>
      <c r="L1115" s="2">
        <v>32.74</v>
      </c>
      <c r="M1115" s="2">
        <v>60.77</v>
      </c>
      <c r="N1115" s="2">
        <v>35.75</v>
      </c>
      <c r="O1115" s="2">
        <v>21.01</v>
      </c>
      <c r="P1115" s="2">
        <v>69.98</v>
      </c>
      <c r="Q1115" s="2">
        <v>41.17</v>
      </c>
      <c r="R1115" s="2">
        <v>24.19</v>
      </c>
      <c r="S1115" s="4">
        <f>VLOOKUP([1]Initial_Data8!C1182,[1]Ratings_Numbers!$A$1:$B$21,2,FALSE)</f>
        <v>6</v>
      </c>
      <c r="T1115" s="4">
        <v>7</v>
      </c>
      <c r="U1115" s="4">
        <f t="shared" ref="U1115:U1119" si="22">S1115-S1114</f>
        <v>0</v>
      </c>
      <c r="V1115" s="7">
        <v>98794.007899999997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99</v>
      </c>
      <c r="C1116" s="5" t="s">
        <v>25</v>
      </c>
      <c r="D1116" s="2">
        <v>42277</v>
      </c>
      <c r="E1116" s="2">
        <v>1.56</v>
      </c>
      <c r="F1116" s="2">
        <v>2.4700000000000002</v>
      </c>
      <c r="G1116" s="2">
        <v>1.87</v>
      </c>
      <c r="H1116" s="2">
        <v>12.31</v>
      </c>
      <c r="I1116" s="2">
        <v>10.47</v>
      </c>
      <c r="J1116" s="2">
        <v>10.32</v>
      </c>
      <c r="K1116" s="2">
        <v>223</v>
      </c>
      <c r="L1116" s="2">
        <v>33.130000000000003</v>
      </c>
      <c r="M1116" s="2">
        <v>60.37</v>
      </c>
      <c r="N1116" s="2">
        <v>35.42</v>
      </c>
      <c r="O1116" s="2">
        <v>21.09</v>
      </c>
      <c r="P1116" s="2">
        <v>70.430000000000007</v>
      </c>
      <c r="Q1116" s="2">
        <v>41.33</v>
      </c>
      <c r="R1116" s="2">
        <v>24.6</v>
      </c>
      <c r="S1116" s="4">
        <f>VLOOKUP([1]Initial_Data8!C1183,[1]Ratings_Numbers!$A$1:$B$21,2,FALSE)</f>
        <v>7</v>
      </c>
      <c r="T1116" s="4">
        <v>7</v>
      </c>
      <c r="U1116" s="4">
        <f t="shared" si="22"/>
        <v>1</v>
      </c>
      <c r="V1116" s="7">
        <v>78935.993199999997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100</v>
      </c>
      <c r="C1117" s="5" t="s">
        <v>25</v>
      </c>
      <c r="D1117" s="2">
        <v>42369</v>
      </c>
      <c r="E1117" s="2">
        <v>1.47</v>
      </c>
      <c r="F1117" s="2">
        <v>2.8</v>
      </c>
      <c r="G1117" s="2">
        <v>1.83</v>
      </c>
      <c r="H1117" s="2">
        <v>3.59</v>
      </c>
      <c r="I1117" s="2">
        <v>1.01</v>
      </c>
      <c r="J1117" s="2">
        <v>1.65</v>
      </c>
      <c r="K1117" s="2">
        <v>238</v>
      </c>
      <c r="L1117" s="2">
        <v>31.27</v>
      </c>
      <c r="M1117" s="2">
        <v>66.7</v>
      </c>
      <c r="N1117" s="2">
        <v>39.119999999999997</v>
      </c>
      <c r="O1117" s="2">
        <v>22.08</v>
      </c>
      <c r="P1117" s="2">
        <v>70.510000000000005</v>
      </c>
      <c r="Q1117" s="2">
        <v>41.35</v>
      </c>
      <c r="R1117" s="2">
        <v>23.35</v>
      </c>
      <c r="S1117" s="4">
        <f>VLOOKUP([1]Initial_Data8!C1184,[1]Ratings_Numbers!$A$1:$B$21,2,FALSE)</f>
        <v>7</v>
      </c>
      <c r="T1117" s="4">
        <v>7</v>
      </c>
      <c r="U1117" s="4">
        <f t="shared" si="22"/>
        <v>0</v>
      </c>
      <c r="V1117" s="7">
        <v>80539.708100000003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101</v>
      </c>
      <c r="C1118" s="5" t="s">
        <v>25</v>
      </c>
      <c r="D1118" s="2">
        <v>42460</v>
      </c>
      <c r="E1118" s="2">
        <v>1.78</v>
      </c>
      <c r="F1118" s="2">
        <v>3.27</v>
      </c>
      <c r="G1118" s="2">
        <v>2.2400000000000002</v>
      </c>
      <c r="H1118" s="2">
        <v>10</v>
      </c>
      <c r="I1118" s="2">
        <v>8.5</v>
      </c>
      <c r="J1118" s="2">
        <v>8.07</v>
      </c>
      <c r="K1118" s="2">
        <v>241</v>
      </c>
      <c r="L1118" s="2">
        <v>32.01</v>
      </c>
      <c r="M1118" s="2">
        <v>72.22</v>
      </c>
      <c r="N1118" s="2">
        <v>40.86</v>
      </c>
      <c r="O1118" s="2">
        <v>24.49</v>
      </c>
      <c r="P1118" s="2">
        <v>76.760000000000005</v>
      </c>
      <c r="Q1118" s="2">
        <v>43.43</v>
      </c>
      <c r="R1118" s="2">
        <v>26.03</v>
      </c>
      <c r="S1118" s="4">
        <f>VLOOKUP([1]Initial_Data8!C1185,[1]Ratings_Numbers!$A$1:$B$21,2,FALSE)</f>
        <v>7</v>
      </c>
      <c r="T1118" s="4">
        <v>7</v>
      </c>
      <c r="U1118" s="4">
        <f t="shared" si="22"/>
        <v>0</v>
      </c>
      <c r="V1118" s="7">
        <v>83770.255000000005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102</v>
      </c>
      <c r="C1119" s="5" t="s">
        <v>25</v>
      </c>
      <c r="D1119" s="2">
        <v>42551</v>
      </c>
      <c r="E1119" s="2">
        <v>1.78</v>
      </c>
      <c r="F1119" s="2">
        <v>3.23</v>
      </c>
      <c r="G1119" s="2">
        <v>2.2599999999999998</v>
      </c>
      <c r="H1119" s="2">
        <v>11.42</v>
      </c>
      <c r="I1119" s="2">
        <v>9.68</v>
      </c>
      <c r="J1119" s="2">
        <v>9.42</v>
      </c>
      <c r="K1119" s="2">
        <v>248</v>
      </c>
      <c r="L1119" s="2">
        <v>32.51</v>
      </c>
      <c r="M1119" s="2">
        <v>65.02</v>
      </c>
      <c r="N1119" s="2">
        <v>37.630000000000003</v>
      </c>
      <c r="O1119" s="2">
        <v>22.5</v>
      </c>
      <c r="P1119" s="2">
        <v>72.790000000000006</v>
      </c>
      <c r="Q1119" s="2">
        <v>42.13</v>
      </c>
      <c r="R1119" s="2">
        <v>25.19</v>
      </c>
      <c r="S1119" s="4">
        <f>VLOOKUP([1]Initial_Data8!C1186,[1]Ratings_Numbers!$A$1:$B$21,2,FALSE)</f>
        <v>7</v>
      </c>
      <c r="T1119" s="4">
        <v>7</v>
      </c>
      <c r="U1119" s="4">
        <f t="shared" si="22"/>
        <v>0</v>
      </c>
      <c r="V1119" s="7">
        <v>85826.858600000007</v>
      </c>
      <c r="W1119" s="3" t="s">
        <v>229</v>
      </c>
      <c r="X1119" s="4"/>
      <c r="Y1119" s="4"/>
      <c r="Z1119" s="4"/>
      <c r="AA1119" s="4"/>
    </row>
    <row r="1120" spans="1:27" ht="37.5" customHeight="1" thickBot="1" x14ac:dyDescent="0.4">
      <c r="A1120" s="5" t="s">
        <v>170</v>
      </c>
      <c r="B1120" s="5" t="s">
        <v>82</v>
      </c>
      <c r="C1120" s="5" t="s">
        <v>39</v>
      </c>
      <c r="D1120" s="2">
        <v>39662</v>
      </c>
      <c r="E1120" s="2">
        <v>1.36</v>
      </c>
      <c r="F1120" s="2">
        <v>2.7</v>
      </c>
      <c r="G1120" s="2">
        <v>1.79</v>
      </c>
      <c r="H1120" s="2">
        <v>5.74</v>
      </c>
      <c r="I1120" s="2">
        <v>2.91</v>
      </c>
      <c r="J1120" s="2">
        <v>3.96</v>
      </c>
      <c r="K1120" s="2">
        <v>47</v>
      </c>
      <c r="L1120" s="2">
        <v>30.39</v>
      </c>
      <c r="M1120" s="2">
        <v>131.91999999999999</v>
      </c>
      <c r="N1120" s="2">
        <v>56.79</v>
      </c>
      <c r="O1120" s="2">
        <v>40.090000000000003</v>
      </c>
      <c r="P1120" s="2">
        <v>132.29</v>
      </c>
      <c r="Q1120" s="2">
        <v>56.95</v>
      </c>
      <c r="R1120" s="2">
        <v>40.200000000000003</v>
      </c>
      <c r="S1120" s="4">
        <f>VLOOKUP([1]Initial_Data8!C1189,[1]Ratings_Numbers!$A$1:$B$21,2,FALSE)</f>
        <v>12</v>
      </c>
      <c r="T1120" s="4">
        <v>12</v>
      </c>
      <c r="U1120" s="6">
        <v>0</v>
      </c>
      <c r="V1120" s="7">
        <v>5461.29</v>
      </c>
      <c r="W1120" s="3" t="s">
        <v>207</v>
      </c>
      <c r="X1120" s="4"/>
      <c r="Y1120" s="4"/>
      <c r="Z1120" s="4"/>
      <c r="AA1120" s="4"/>
    </row>
    <row r="1121" spans="1:27" ht="37.5" customHeight="1" thickBot="1" x14ac:dyDescent="0.4">
      <c r="A1121" s="5" t="s">
        <v>170</v>
      </c>
      <c r="B1121" s="5" t="s">
        <v>83</v>
      </c>
      <c r="C1121" s="5" t="s">
        <v>39</v>
      </c>
      <c r="D1121" s="2">
        <v>39753</v>
      </c>
      <c r="E1121" s="2">
        <v>1.81</v>
      </c>
      <c r="F1121" s="2">
        <v>2.74</v>
      </c>
      <c r="G1121" s="2">
        <v>2.38</v>
      </c>
      <c r="H1121" s="2">
        <v>2.8</v>
      </c>
      <c r="I1121" s="2">
        <v>-0.25</v>
      </c>
      <c r="J1121" s="2">
        <v>0.93</v>
      </c>
      <c r="K1121" s="2">
        <v>44</v>
      </c>
      <c r="L1121" s="2">
        <v>27.58</v>
      </c>
      <c r="M1121" s="2">
        <v>148.26</v>
      </c>
      <c r="N1121" s="2">
        <v>59.72</v>
      </c>
      <c r="O1121" s="2">
        <v>40.909999999999997</v>
      </c>
      <c r="P1121" s="2">
        <v>148.26</v>
      </c>
      <c r="Q1121" s="2">
        <v>59.72</v>
      </c>
      <c r="R1121" s="2">
        <v>40.909999999999997</v>
      </c>
      <c r="S1121" s="4">
        <f>VLOOKUP([1]Initial_Data8!C1190,[1]Ratings_Numbers!$A$1:$B$21,2,FALSE)</f>
        <v>12</v>
      </c>
      <c r="T1121" s="4">
        <v>12</v>
      </c>
      <c r="U1121" s="4">
        <f t="shared" ref="U1121:U1133" si="23">S1121-S1120</f>
        <v>0</v>
      </c>
      <c r="V1121" s="7">
        <v>3905.48</v>
      </c>
      <c r="W1121" s="3" t="s">
        <v>207</v>
      </c>
      <c r="X1121" s="4"/>
      <c r="Y1121" s="4"/>
      <c r="Z1121" s="4"/>
      <c r="AA1121" s="4"/>
    </row>
    <row r="1122" spans="1:27" ht="37.5" customHeight="1" thickBot="1" x14ac:dyDescent="0.4">
      <c r="A1122" s="5" t="s">
        <v>170</v>
      </c>
      <c r="B1122" s="5" t="s">
        <v>84</v>
      </c>
      <c r="C1122" s="5" t="s">
        <v>39</v>
      </c>
      <c r="D1122" s="2">
        <v>39844</v>
      </c>
      <c r="E1122" s="2">
        <v>1.85</v>
      </c>
      <c r="F1122" s="2">
        <v>4.92</v>
      </c>
      <c r="G1122" s="2">
        <v>2.93</v>
      </c>
      <c r="H1122" s="2">
        <v>5.52</v>
      </c>
      <c r="I1122" s="2">
        <v>3.88</v>
      </c>
      <c r="J1122" s="2">
        <v>3.44</v>
      </c>
      <c r="K1122" s="2">
        <v>44.6</v>
      </c>
      <c r="L1122" s="2">
        <v>26.88</v>
      </c>
      <c r="M1122" s="2">
        <v>154.51</v>
      </c>
      <c r="N1122" s="2">
        <v>60.71</v>
      </c>
      <c r="O1122" s="2">
        <v>41.55</v>
      </c>
      <c r="P1122" s="2">
        <v>154.51</v>
      </c>
      <c r="Q1122" s="2">
        <v>60.71</v>
      </c>
      <c r="R1122" s="2">
        <v>41.55</v>
      </c>
      <c r="S1122" s="4">
        <f>VLOOKUP([1]Initial_Data8!C1191,[1]Ratings_Numbers!$A$1:$B$21,2,FALSE)</f>
        <v>12</v>
      </c>
      <c r="T1122" s="4">
        <v>11</v>
      </c>
      <c r="U1122" s="4">
        <f t="shared" si="23"/>
        <v>0</v>
      </c>
      <c r="V1122" s="7">
        <v>2542.3200000000002</v>
      </c>
      <c r="W1122" s="3" t="s">
        <v>207</v>
      </c>
      <c r="X1122" s="4"/>
      <c r="Y1122" s="4"/>
      <c r="Z1122" s="4"/>
      <c r="AA1122" s="4"/>
    </row>
    <row r="1123" spans="1:27" ht="37.5" customHeight="1" thickBot="1" x14ac:dyDescent="0.4">
      <c r="A1123" s="5" t="s">
        <v>170</v>
      </c>
      <c r="B1123" s="5" t="s">
        <v>85</v>
      </c>
      <c r="C1123" s="5" t="s">
        <v>37</v>
      </c>
      <c r="D1123" s="2">
        <v>39935</v>
      </c>
      <c r="E1123" s="2">
        <v>2.46</v>
      </c>
      <c r="F1123" s="2">
        <v>6.51</v>
      </c>
      <c r="G1123" s="2">
        <v>4.41</v>
      </c>
      <c r="H1123" s="2">
        <v>2.56</v>
      </c>
      <c r="I1123" s="2">
        <v>1.74</v>
      </c>
      <c r="J1123" s="2">
        <v>1.05</v>
      </c>
      <c r="K1123" s="2">
        <v>62</v>
      </c>
      <c r="L1123" s="2">
        <v>27.53</v>
      </c>
      <c r="M1123" s="2">
        <v>157.53</v>
      </c>
      <c r="N1123" s="2">
        <v>61.17</v>
      </c>
      <c r="O1123" s="2">
        <v>43.37</v>
      </c>
      <c r="P1123" s="2">
        <v>157.53</v>
      </c>
      <c r="Q1123" s="2">
        <v>61.17</v>
      </c>
      <c r="R1123" s="2">
        <v>43.37</v>
      </c>
      <c r="S1123" s="4">
        <f>VLOOKUP([1]Initial_Data8!C1192,[1]Ratings_Numbers!$A$1:$B$21,2,FALSE)</f>
        <v>11</v>
      </c>
      <c r="T1123" s="4">
        <v>11</v>
      </c>
      <c r="U1123" s="4">
        <f t="shared" si="23"/>
        <v>-1</v>
      </c>
      <c r="V1123" s="7">
        <v>3574.2</v>
      </c>
      <c r="W1123" s="3" t="s">
        <v>207</v>
      </c>
      <c r="X1123" s="4"/>
      <c r="Y1123" s="4"/>
      <c r="Z1123" s="4"/>
      <c r="AA1123" s="4"/>
    </row>
    <row r="1124" spans="1:27" ht="37.5" customHeight="1" thickBot="1" x14ac:dyDescent="0.4">
      <c r="A1124" s="5" t="s">
        <v>170</v>
      </c>
      <c r="B1124" s="5" t="s">
        <v>109</v>
      </c>
      <c r="C1124" s="5" t="s">
        <v>37</v>
      </c>
      <c r="D1124" s="2">
        <v>40026</v>
      </c>
      <c r="E1124" s="2">
        <v>2.17</v>
      </c>
      <c r="F1124" s="2">
        <v>7.79</v>
      </c>
      <c r="G1124" s="2">
        <v>4.08</v>
      </c>
      <c r="H1124" s="2">
        <v>4.4000000000000004</v>
      </c>
      <c r="I1124" s="2">
        <v>3.6</v>
      </c>
      <c r="J1124" s="2">
        <v>2.72</v>
      </c>
      <c r="K1124" s="2">
        <v>58</v>
      </c>
      <c r="L1124" s="2">
        <v>26.11</v>
      </c>
      <c r="M1124" s="2">
        <v>173.29</v>
      </c>
      <c r="N1124" s="2">
        <v>63.41</v>
      </c>
      <c r="O1124" s="2">
        <v>45.25</v>
      </c>
      <c r="P1124" s="2">
        <v>173.29</v>
      </c>
      <c r="Q1124" s="2">
        <v>63.41</v>
      </c>
      <c r="R1124" s="2">
        <v>45.25</v>
      </c>
      <c r="S1124" s="4">
        <f>VLOOKUP([1]Initial_Data8!C1193,[1]Ratings_Numbers!$A$1:$B$21,2,FALSE)</f>
        <v>11</v>
      </c>
      <c r="T1124" s="4">
        <v>11</v>
      </c>
      <c r="U1124" s="4">
        <f t="shared" si="23"/>
        <v>0</v>
      </c>
      <c r="V1124" s="7">
        <v>4166.68</v>
      </c>
      <c r="W1124" s="3" t="s">
        <v>207</v>
      </c>
      <c r="X1124" s="4"/>
      <c r="Y1124" s="4"/>
      <c r="Z1124" s="4"/>
      <c r="AA1124" s="4"/>
    </row>
    <row r="1125" spans="1:27" ht="37.5" customHeight="1" thickBot="1" x14ac:dyDescent="0.4">
      <c r="A1125" s="5" t="s">
        <v>170</v>
      </c>
      <c r="B1125" s="5" t="s">
        <v>110</v>
      </c>
      <c r="C1125" s="5" t="s">
        <v>37</v>
      </c>
      <c r="D1125" s="2">
        <v>40117</v>
      </c>
      <c r="E1125" s="2">
        <v>2.34</v>
      </c>
      <c r="F1125" s="2">
        <v>6.62</v>
      </c>
      <c r="G1125" s="2">
        <v>4.3899999999999997</v>
      </c>
      <c r="H1125" s="2">
        <v>2.79</v>
      </c>
      <c r="I1125" s="2">
        <v>1.66</v>
      </c>
      <c r="J1125" s="2">
        <v>1.05</v>
      </c>
      <c r="K1125" s="2">
        <v>56</v>
      </c>
      <c r="L1125" s="2">
        <v>26.88</v>
      </c>
      <c r="M1125" s="2">
        <v>154.41999999999999</v>
      </c>
      <c r="N1125" s="2">
        <v>60.7</v>
      </c>
      <c r="O1125" s="2">
        <v>41.53</v>
      </c>
      <c r="P1125" s="2">
        <v>154.41999999999999</v>
      </c>
      <c r="Q1125" s="2">
        <v>60.7</v>
      </c>
      <c r="R1125" s="2">
        <v>41.53</v>
      </c>
      <c r="S1125" s="4">
        <f>VLOOKUP([1]Initial_Data8!C1194,[1]Ratings_Numbers!$A$1:$B$21,2,FALSE)</f>
        <v>11</v>
      </c>
      <c r="T1125" s="4">
        <v>11</v>
      </c>
      <c r="U1125" s="4">
        <f t="shared" si="23"/>
        <v>0</v>
      </c>
      <c r="V1125" s="7">
        <v>5667.2</v>
      </c>
      <c r="W1125" s="3" t="s">
        <v>207</v>
      </c>
      <c r="X1125" s="4"/>
      <c r="Y1125" s="4"/>
      <c r="Z1125" s="4"/>
      <c r="AA1125" s="4"/>
    </row>
    <row r="1126" spans="1:27" ht="37.5" customHeight="1" thickBot="1" x14ac:dyDescent="0.4">
      <c r="A1126" s="5" t="s">
        <v>170</v>
      </c>
      <c r="B1126" s="5" t="s">
        <v>111</v>
      </c>
      <c r="C1126" s="5" t="s">
        <v>37</v>
      </c>
      <c r="D1126" s="2">
        <v>40208</v>
      </c>
      <c r="E1126" s="2">
        <v>0.73</v>
      </c>
      <c r="F1126" s="2">
        <v>3.14</v>
      </c>
      <c r="G1126" s="2">
        <v>1.06</v>
      </c>
      <c r="H1126" s="2">
        <v>11.27</v>
      </c>
      <c r="I1126" s="2">
        <v>10.58</v>
      </c>
      <c r="J1126" s="2">
        <v>9.5500000000000007</v>
      </c>
      <c r="K1126" s="2">
        <v>61.3</v>
      </c>
      <c r="L1126" s="2">
        <v>30.43</v>
      </c>
      <c r="M1126" s="2">
        <v>124.68</v>
      </c>
      <c r="N1126" s="2">
        <v>55.49</v>
      </c>
      <c r="O1126" s="2">
        <v>37.96</v>
      </c>
      <c r="P1126" s="2">
        <v>124.68</v>
      </c>
      <c r="Q1126" s="2">
        <v>55.49</v>
      </c>
      <c r="R1126" s="2">
        <v>37.96</v>
      </c>
      <c r="S1126" s="4">
        <f>VLOOKUP([1]Initial_Data8!C1195,[1]Ratings_Numbers!$A$1:$B$21,2,FALSE)</f>
        <v>11</v>
      </c>
      <c r="T1126" s="4">
        <v>12</v>
      </c>
      <c r="U1126" s="4">
        <f t="shared" si="23"/>
        <v>0</v>
      </c>
      <c r="V1126" s="7">
        <v>6143.46</v>
      </c>
      <c r="W1126" s="3" t="s">
        <v>207</v>
      </c>
      <c r="X1126" s="4"/>
      <c r="Y1126" s="4"/>
      <c r="Z1126" s="4"/>
      <c r="AA1126" s="4"/>
    </row>
    <row r="1127" spans="1:27" ht="37.5" customHeight="1" thickBot="1" x14ac:dyDescent="0.4">
      <c r="A1127" s="5" t="s">
        <v>170</v>
      </c>
      <c r="B1127" s="5" t="s">
        <v>112</v>
      </c>
      <c r="C1127" s="5" t="s">
        <v>39</v>
      </c>
      <c r="D1127" s="2">
        <v>40299</v>
      </c>
      <c r="E1127" s="2">
        <v>0.96</v>
      </c>
      <c r="F1127" s="2">
        <v>2.5499999999999998</v>
      </c>
      <c r="G1127" s="2">
        <v>1.35</v>
      </c>
      <c r="H1127" s="2">
        <v>4.62</v>
      </c>
      <c r="I1127" s="2">
        <v>3.9</v>
      </c>
      <c r="J1127" s="2">
        <v>3.03</v>
      </c>
      <c r="K1127" s="2">
        <v>61</v>
      </c>
      <c r="L1127" s="2">
        <v>29.99</v>
      </c>
      <c r="M1127" s="2">
        <v>127.62</v>
      </c>
      <c r="N1127" s="2">
        <v>56.07</v>
      </c>
      <c r="O1127" s="2">
        <v>38.270000000000003</v>
      </c>
      <c r="P1127" s="2">
        <v>127.62</v>
      </c>
      <c r="Q1127" s="2">
        <v>56.07</v>
      </c>
      <c r="R1127" s="2">
        <v>38.270000000000003</v>
      </c>
      <c r="S1127" s="4">
        <f>VLOOKUP([1]Initial_Data8!C1196,[1]Ratings_Numbers!$A$1:$B$21,2,FALSE)</f>
        <v>12</v>
      </c>
      <c r="T1127" s="4">
        <v>12</v>
      </c>
      <c r="U1127" s="4">
        <f t="shared" si="23"/>
        <v>1</v>
      </c>
      <c r="V1127" s="7">
        <v>8710</v>
      </c>
      <c r="W1127" s="3" t="s">
        <v>207</v>
      </c>
      <c r="X1127" s="4"/>
      <c r="Y1127" s="4"/>
      <c r="Z1127" s="4"/>
      <c r="AA1127" s="4"/>
    </row>
    <row r="1128" spans="1:27" ht="37.5" customHeight="1" thickBot="1" x14ac:dyDescent="0.4">
      <c r="A1128" s="5" t="s">
        <v>170</v>
      </c>
      <c r="B1128" s="5" t="s">
        <v>86</v>
      </c>
      <c r="C1128" s="5" t="s">
        <v>39</v>
      </c>
      <c r="D1128" s="2">
        <v>40390</v>
      </c>
      <c r="E1128" s="2">
        <v>0.84</v>
      </c>
      <c r="F1128" s="2">
        <v>2.38</v>
      </c>
      <c r="G1128" s="2">
        <v>1.1599999999999999</v>
      </c>
      <c r="H1128" s="2">
        <v>6.53</v>
      </c>
      <c r="I1128" s="2">
        <v>5.24</v>
      </c>
      <c r="J1128" s="2">
        <v>4.63</v>
      </c>
      <c r="K1128" s="2">
        <v>51</v>
      </c>
      <c r="L1128" s="2">
        <v>30.84</v>
      </c>
      <c r="M1128" s="2">
        <v>122.14</v>
      </c>
      <c r="N1128" s="2">
        <v>54.98</v>
      </c>
      <c r="O1128" s="2">
        <v>37.67</v>
      </c>
      <c r="P1128" s="2">
        <v>122.14</v>
      </c>
      <c r="Q1128" s="2">
        <v>54.98</v>
      </c>
      <c r="R1128" s="2">
        <v>37.67</v>
      </c>
      <c r="S1128" s="4">
        <f>VLOOKUP([1]Initial_Data8!C1197,[1]Ratings_Numbers!$A$1:$B$21,2,FALSE)</f>
        <v>12</v>
      </c>
      <c r="T1128" s="4">
        <v>12</v>
      </c>
      <c r="U1128" s="4">
        <f t="shared" si="23"/>
        <v>0</v>
      </c>
      <c r="V1128" s="7">
        <v>8281.7199999999993</v>
      </c>
      <c r="W1128" s="3" t="s">
        <v>207</v>
      </c>
      <c r="X1128" s="4"/>
      <c r="Y1128" s="4"/>
      <c r="Z1128" s="4"/>
      <c r="AA1128" s="4"/>
    </row>
    <row r="1129" spans="1:27" ht="37.5" customHeight="1" thickBot="1" x14ac:dyDescent="0.4">
      <c r="A1129" s="5" t="s">
        <v>170</v>
      </c>
      <c r="B1129" s="5" t="s">
        <v>87</v>
      </c>
      <c r="C1129" s="5" t="s">
        <v>39</v>
      </c>
      <c r="D1129" s="2">
        <v>40481</v>
      </c>
      <c r="E1129" s="2">
        <v>0.99</v>
      </c>
      <c r="F1129" s="2">
        <v>2.1800000000000002</v>
      </c>
      <c r="G1129" s="2">
        <v>1.32</v>
      </c>
      <c r="H1129" s="2">
        <v>5.13</v>
      </c>
      <c r="I1129" s="2">
        <v>3.31</v>
      </c>
      <c r="J1129" s="2">
        <v>3.1</v>
      </c>
      <c r="K1129" s="2">
        <v>48</v>
      </c>
      <c r="L1129" s="2">
        <v>29.65</v>
      </c>
      <c r="M1129" s="2">
        <v>123.24</v>
      </c>
      <c r="N1129" s="2">
        <v>55.2</v>
      </c>
      <c r="O1129" s="2">
        <v>36.549999999999997</v>
      </c>
      <c r="P1129" s="2">
        <v>123.24</v>
      </c>
      <c r="Q1129" s="2">
        <v>55.2</v>
      </c>
      <c r="R1129" s="2">
        <v>36.549999999999997</v>
      </c>
      <c r="S1129" s="4">
        <f>VLOOKUP([1]Initial_Data8!C1198,[1]Ratings_Numbers!$A$1:$B$21,2,FALSE)</f>
        <v>12</v>
      </c>
      <c r="T1129" s="4">
        <v>12</v>
      </c>
      <c r="U1129" s="4">
        <f t="shared" si="23"/>
        <v>0</v>
      </c>
      <c r="V1129" s="7">
        <v>9434.19</v>
      </c>
      <c r="W1129" s="3" t="s">
        <v>207</v>
      </c>
      <c r="X1129" s="4"/>
      <c r="Y1129" s="4"/>
      <c r="Z1129" s="4"/>
      <c r="AA1129" s="4"/>
    </row>
    <row r="1130" spans="1:27" ht="37.5" customHeight="1" thickBot="1" x14ac:dyDescent="0.4">
      <c r="A1130" s="5" t="s">
        <v>170</v>
      </c>
      <c r="B1130" s="5" t="s">
        <v>88</v>
      </c>
      <c r="C1130" s="5" t="s">
        <v>39</v>
      </c>
      <c r="D1130" s="2">
        <v>40572</v>
      </c>
      <c r="E1130" s="2">
        <v>0.82</v>
      </c>
      <c r="F1130" s="2">
        <v>1.95</v>
      </c>
      <c r="G1130" s="2">
        <v>1.07</v>
      </c>
      <c r="H1130" s="2">
        <v>16.91</v>
      </c>
      <c r="I1130" s="2">
        <v>15.31</v>
      </c>
      <c r="J1130" s="2">
        <v>14.77</v>
      </c>
      <c r="K1130" s="2">
        <v>48.3</v>
      </c>
      <c r="L1130" s="2">
        <v>22.88</v>
      </c>
      <c r="M1130" s="2">
        <v>169.74</v>
      </c>
      <c r="N1130" s="2">
        <v>62.93</v>
      </c>
      <c r="O1130" s="2">
        <v>38.86</v>
      </c>
      <c r="P1130" s="2">
        <v>169.74</v>
      </c>
      <c r="Q1130" s="2">
        <v>62.93</v>
      </c>
      <c r="R1130" s="2">
        <v>38.86</v>
      </c>
      <c r="S1130" s="4">
        <f>VLOOKUP([1]Initial_Data8!C1199,[1]Ratings_Numbers!$A$1:$B$21,2,FALSE)</f>
        <v>12</v>
      </c>
      <c r="T1130" s="4">
        <v>12</v>
      </c>
      <c r="U1130" s="4">
        <f t="shared" si="23"/>
        <v>0</v>
      </c>
      <c r="V1130" s="7">
        <v>9283.32</v>
      </c>
      <c r="W1130" s="3" t="s">
        <v>207</v>
      </c>
      <c r="X1130" s="4"/>
      <c r="Y1130" s="4"/>
      <c r="Z1130" s="4"/>
      <c r="AA1130" s="4"/>
    </row>
    <row r="1131" spans="1:27" ht="37.5" customHeight="1" thickBot="1" x14ac:dyDescent="0.4">
      <c r="A1131" s="5" t="s">
        <v>170</v>
      </c>
      <c r="B1131" s="5" t="s">
        <v>89</v>
      </c>
      <c r="C1131" s="5" t="s">
        <v>39</v>
      </c>
      <c r="D1131" s="2">
        <v>40663</v>
      </c>
      <c r="E1131" s="2">
        <v>1.1399999999999999</v>
      </c>
      <c r="F1131" s="2">
        <v>2.67</v>
      </c>
      <c r="G1131" s="2">
        <v>1.48</v>
      </c>
      <c r="H1131" s="2">
        <v>5.73</v>
      </c>
      <c r="I1131" s="2">
        <v>4.33</v>
      </c>
      <c r="J1131" s="2">
        <v>3.95</v>
      </c>
      <c r="K1131" s="2">
        <v>55</v>
      </c>
      <c r="L1131" s="2">
        <v>16.07</v>
      </c>
      <c r="M1131" s="2">
        <v>311.45</v>
      </c>
      <c r="N1131" s="2">
        <v>75.7</v>
      </c>
      <c r="O1131" s="2">
        <v>50.04</v>
      </c>
      <c r="P1131" s="2">
        <v>311.45</v>
      </c>
      <c r="Q1131" s="2">
        <v>75.7</v>
      </c>
      <c r="R1131" s="2">
        <v>50.04</v>
      </c>
      <c r="S1131" s="4">
        <f>VLOOKUP([1]Initial_Data8!C1200,[1]Ratings_Numbers!$A$1:$B$21,2,FALSE)</f>
        <v>12</v>
      </c>
      <c r="T1131" s="4">
        <v>12</v>
      </c>
      <c r="U1131" s="4">
        <f t="shared" si="23"/>
        <v>0</v>
      </c>
      <c r="V1131" s="7">
        <v>12677.28</v>
      </c>
      <c r="W1131" s="3" t="s">
        <v>207</v>
      </c>
      <c r="X1131" s="4"/>
      <c r="Y1131" s="4"/>
      <c r="Z1131" s="4"/>
      <c r="AA1131" s="4"/>
    </row>
    <row r="1132" spans="1:27" ht="37.5" customHeight="1" thickBot="1" x14ac:dyDescent="0.4">
      <c r="A1132" s="5" t="s">
        <v>170</v>
      </c>
      <c r="B1132" s="5" t="s">
        <v>90</v>
      </c>
      <c r="C1132" s="5" t="s">
        <v>39</v>
      </c>
      <c r="D1132" s="2">
        <v>40754</v>
      </c>
      <c r="E1132" s="2">
        <v>1.49</v>
      </c>
      <c r="F1132" s="2">
        <v>2.77</v>
      </c>
      <c r="G1132" s="2">
        <v>1.95</v>
      </c>
      <c r="H1132" s="2">
        <v>4.5599999999999996</v>
      </c>
      <c r="I1132" s="2">
        <v>3.23</v>
      </c>
      <c r="J1132" s="2">
        <v>3.03</v>
      </c>
      <c r="K1132" s="2">
        <v>64</v>
      </c>
      <c r="L1132" s="2">
        <v>9.6199999999999992</v>
      </c>
      <c r="M1132" s="2">
        <v>563.84</v>
      </c>
      <c r="N1132" s="2">
        <v>84.94</v>
      </c>
      <c r="O1132" s="2">
        <v>54.22</v>
      </c>
      <c r="P1132" s="2">
        <v>563.84</v>
      </c>
      <c r="Q1132" s="2">
        <v>84.94</v>
      </c>
      <c r="R1132" s="2">
        <v>54.22</v>
      </c>
      <c r="S1132" s="4">
        <f>VLOOKUP([1]Initial_Data8!C1201,[1]Ratings_Numbers!$A$1:$B$21,2,FALSE)</f>
        <v>12</v>
      </c>
      <c r="T1132" s="4">
        <v>12</v>
      </c>
      <c r="U1132" s="4">
        <f t="shared" si="23"/>
        <v>0</v>
      </c>
      <c r="V1132" s="7">
        <v>11395.86</v>
      </c>
      <c r="W1132" s="3" t="s">
        <v>207</v>
      </c>
      <c r="X1132" s="4"/>
      <c r="Y1132" s="4"/>
      <c r="Z1132" s="4"/>
      <c r="AA1132" s="4"/>
    </row>
    <row r="1133" spans="1:27" ht="37.5" customHeight="1" thickBot="1" x14ac:dyDescent="0.4">
      <c r="A1133" s="5" t="s">
        <v>170</v>
      </c>
      <c r="B1133" s="5" t="s">
        <v>91</v>
      </c>
      <c r="C1133" s="5" t="s">
        <v>39</v>
      </c>
      <c r="D1133" s="2">
        <v>40845</v>
      </c>
      <c r="E1133" s="2">
        <v>1.78</v>
      </c>
      <c r="F1133" s="2">
        <v>2.7</v>
      </c>
      <c r="G1133" s="2">
        <v>2.3199999999999998</v>
      </c>
      <c r="H1133" s="2">
        <v>4.38</v>
      </c>
      <c r="I1133" s="2">
        <v>1.63</v>
      </c>
      <c r="J1133" s="2">
        <v>2.91</v>
      </c>
      <c r="K1133" s="2">
        <v>64</v>
      </c>
      <c r="L1133" s="2">
        <v>7.98</v>
      </c>
      <c r="M1133" s="2">
        <v>678.69</v>
      </c>
      <c r="N1133" s="2">
        <v>87.16</v>
      </c>
      <c r="O1133" s="2">
        <v>54.26</v>
      </c>
      <c r="P1133" s="2">
        <v>678.69</v>
      </c>
      <c r="Q1133" s="2">
        <v>87.16</v>
      </c>
      <c r="R1133" s="2">
        <v>54.26</v>
      </c>
      <c r="S1133" s="4">
        <f>VLOOKUP([1]Initial_Data8!C1202,[1]Ratings_Numbers!$A$1:$B$21,2,FALSE)</f>
        <v>12</v>
      </c>
      <c r="T1133" s="4">
        <v>12</v>
      </c>
      <c r="U1133" s="4">
        <f t="shared" si="23"/>
        <v>0</v>
      </c>
      <c r="V1133" s="7">
        <v>13035.33</v>
      </c>
      <c r="W1133" s="3" t="s">
        <v>207</v>
      </c>
      <c r="X1133" s="4"/>
      <c r="Y1133" s="4"/>
      <c r="Z1133" s="4"/>
      <c r="AA1133" s="4"/>
    </row>
    <row r="1134" spans="1:27" ht="37.5" customHeight="1" thickBot="1" x14ac:dyDescent="0.4">
      <c r="A1134" s="5" t="s">
        <v>171</v>
      </c>
      <c r="B1134" s="5" t="s">
        <v>77</v>
      </c>
      <c r="C1134" s="5" t="s">
        <v>41</v>
      </c>
      <c r="D1134" s="2">
        <v>39172</v>
      </c>
      <c r="E1134" s="2">
        <v>-2.0499999999999998</v>
      </c>
      <c r="F1134" s="2">
        <v>3.84</v>
      </c>
      <c r="G1134" s="2">
        <v>-2.93</v>
      </c>
      <c r="H1134" s="2">
        <v>7.05</v>
      </c>
      <c r="I1134" s="2">
        <v>2.3199999999999998</v>
      </c>
      <c r="J1134" s="2">
        <v>5.05</v>
      </c>
      <c r="K1134" s="2">
        <v>3.1</v>
      </c>
      <c r="L1134" s="2">
        <v>38.04</v>
      </c>
      <c r="M1134" s="2">
        <v>54.24</v>
      </c>
      <c r="N1134" s="2">
        <v>35.11</v>
      </c>
      <c r="O1134" s="2">
        <v>20.63</v>
      </c>
      <c r="P1134" s="2">
        <v>54.5</v>
      </c>
      <c r="Q1134" s="2">
        <v>35.28</v>
      </c>
      <c r="R1134" s="2">
        <v>20.73</v>
      </c>
      <c r="S1134" s="4">
        <f>VLOOKUP([1]Initial_Data8!C1205,[1]Ratings_Numbers!$A$1:$B$21,2,FALSE)</f>
        <v>13</v>
      </c>
      <c r="T1134" s="4">
        <v>13</v>
      </c>
      <c r="U1134" s="6">
        <v>0</v>
      </c>
      <c r="V1134" s="7">
        <v>911.98030000000006</v>
      </c>
      <c r="W1134" s="3" t="s">
        <v>129</v>
      </c>
      <c r="X1134" s="4"/>
      <c r="Y1134" s="4"/>
      <c r="Z1134" s="4"/>
      <c r="AA1134" s="4"/>
    </row>
    <row r="1135" spans="1:27" ht="37.5" customHeight="1" thickBot="1" x14ac:dyDescent="0.4">
      <c r="A1135" s="5" t="s">
        <v>171</v>
      </c>
      <c r="B1135" s="5" t="s">
        <v>78</v>
      </c>
      <c r="C1135" s="5" t="s">
        <v>41</v>
      </c>
      <c r="D1135" s="2">
        <v>39263</v>
      </c>
      <c r="E1135" s="2">
        <v>-0.93</v>
      </c>
      <c r="F1135" s="2">
        <v>3.34</v>
      </c>
      <c r="G1135" s="2">
        <v>-1.31</v>
      </c>
      <c r="H1135" s="2">
        <v>4.93</v>
      </c>
      <c r="I1135" s="2">
        <v>1.47</v>
      </c>
      <c r="J1135" s="2">
        <v>3.33</v>
      </c>
      <c r="K1135" s="2">
        <v>4.2</v>
      </c>
      <c r="L1135" s="2">
        <v>37.24</v>
      </c>
      <c r="M1135" s="2">
        <v>51.19</v>
      </c>
      <c r="N1135" s="2">
        <v>33.799999999999997</v>
      </c>
      <c r="O1135" s="2">
        <v>19.059999999999999</v>
      </c>
      <c r="P1135" s="2">
        <v>51.44</v>
      </c>
      <c r="Q1135" s="2">
        <v>33.97</v>
      </c>
      <c r="R1135" s="2">
        <v>19.16</v>
      </c>
      <c r="S1135" s="4">
        <f>VLOOKUP([1]Initial_Data8!C1206,[1]Ratings_Numbers!$A$1:$B$21,2,FALSE)</f>
        <v>13</v>
      </c>
      <c r="T1135" s="4">
        <v>13</v>
      </c>
      <c r="U1135" s="4">
        <f t="shared" ref="U1135:U1169" si="24">S1135-S1134</f>
        <v>0</v>
      </c>
      <c r="V1135" s="7">
        <v>935.28510000000006</v>
      </c>
      <c r="W1135" s="3" t="s">
        <v>129</v>
      </c>
      <c r="X1135" s="4"/>
      <c r="Y1135" s="4"/>
      <c r="Z1135" s="4"/>
      <c r="AA1135" s="4"/>
    </row>
    <row r="1136" spans="1:27" ht="37.5" customHeight="1" thickBot="1" x14ac:dyDescent="0.4">
      <c r="A1136" s="5" t="s">
        <v>171</v>
      </c>
      <c r="B1136" s="5" t="s">
        <v>79</v>
      </c>
      <c r="C1136" s="5" t="s">
        <v>41</v>
      </c>
      <c r="D1136" s="2">
        <v>39355</v>
      </c>
      <c r="E1136" s="2">
        <v>-1.36</v>
      </c>
      <c r="F1136" s="2">
        <v>3.18</v>
      </c>
      <c r="G1136" s="2">
        <v>-1.9</v>
      </c>
      <c r="H1136" s="2">
        <v>7.5</v>
      </c>
      <c r="I1136" s="2">
        <v>4.53</v>
      </c>
      <c r="J1136" s="2">
        <v>5.73</v>
      </c>
      <c r="K1136" s="2">
        <v>4.2</v>
      </c>
      <c r="L1136" s="2">
        <v>37.61</v>
      </c>
      <c r="M1136" s="2">
        <v>49.23</v>
      </c>
      <c r="N1136" s="2">
        <v>32.94</v>
      </c>
      <c r="O1136" s="2">
        <v>18.52</v>
      </c>
      <c r="P1136" s="2">
        <v>49.48</v>
      </c>
      <c r="Q1136" s="2">
        <v>33.1</v>
      </c>
      <c r="R1136" s="2">
        <v>18.61</v>
      </c>
      <c r="S1136" s="4">
        <f>VLOOKUP([1]Initial_Data8!C1207,[1]Ratings_Numbers!$A$1:$B$21,2,FALSE)</f>
        <v>13</v>
      </c>
      <c r="T1136" s="4">
        <v>13</v>
      </c>
      <c r="U1136" s="4">
        <f t="shared" si="24"/>
        <v>0</v>
      </c>
      <c r="V1136" s="7">
        <v>935.60860000000002</v>
      </c>
      <c r="W1136" s="3" t="s">
        <v>129</v>
      </c>
      <c r="X1136" s="4"/>
      <c r="Y1136" s="4"/>
      <c r="Z1136" s="4"/>
      <c r="AA1136" s="4"/>
    </row>
    <row r="1137" spans="1:27" ht="37.5" customHeight="1" thickBot="1" x14ac:dyDescent="0.4">
      <c r="A1137" s="5" t="s">
        <v>171</v>
      </c>
      <c r="B1137" s="5" t="s">
        <v>105</v>
      </c>
      <c r="C1137" s="5" t="s">
        <v>41</v>
      </c>
      <c r="D1137" s="2">
        <v>39447</v>
      </c>
      <c r="E1137" s="2">
        <v>-1.3</v>
      </c>
      <c r="F1137" s="2">
        <v>3.88</v>
      </c>
      <c r="G1137" s="2">
        <v>-1.98</v>
      </c>
      <c r="H1137" s="2">
        <v>1.75</v>
      </c>
      <c r="I1137" s="2">
        <v>-1.21</v>
      </c>
      <c r="J1137" s="2">
        <v>-0.06</v>
      </c>
      <c r="K1137" s="2">
        <v>4.0999999999999996</v>
      </c>
      <c r="L1137" s="2">
        <v>37</v>
      </c>
      <c r="M1137" s="2">
        <v>49.73</v>
      </c>
      <c r="N1137" s="2">
        <v>33.159999999999997</v>
      </c>
      <c r="O1137" s="2">
        <v>18.399999999999999</v>
      </c>
      <c r="P1137" s="2">
        <v>49.96</v>
      </c>
      <c r="Q1137" s="2">
        <v>33.32</v>
      </c>
      <c r="R1137" s="2">
        <v>18.489999999999998</v>
      </c>
      <c r="S1137" s="4">
        <f>VLOOKUP([1]Initial_Data8!C1208,[1]Ratings_Numbers!$A$1:$B$21,2,FALSE)</f>
        <v>13</v>
      </c>
      <c r="T1137" s="4">
        <v>13</v>
      </c>
      <c r="U1137" s="4">
        <f t="shared" si="24"/>
        <v>0</v>
      </c>
      <c r="V1137" s="7">
        <v>1198.2454</v>
      </c>
      <c r="W1137" s="3" t="s">
        <v>129</v>
      </c>
      <c r="X1137" s="4"/>
      <c r="Y1137" s="4"/>
      <c r="Z1137" s="4"/>
      <c r="AA1137" s="4"/>
    </row>
    <row r="1138" spans="1:27" ht="37.5" customHeight="1" thickBot="1" x14ac:dyDescent="0.4">
      <c r="A1138" s="5" t="s">
        <v>171</v>
      </c>
      <c r="B1138" s="5" t="s">
        <v>106</v>
      </c>
      <c r="C1138" s="5" t="s">
        <v>41</v>
      </c>
      <c r="D1138" s="2">
        <v>39538</v>
      </c>
      <c r="E1138" s="2">
        <v>-1.05</v>
      </c>
      <c r="F1138" s="2">
        <v>2.92</v>
      </c>
      <c r="G1138" s="2">
        <v>-1.47</v>
      </c>
      <c r="H1138" s="2">
        <v>11.04</v>
      </c>
      <c r="I1138" s="2">
        <v>6.06</v>
      </c>
      <c r="J1138" s="2">
        <v>9.09</v>
      </c>
      <c r="K1138" s="2">
        <v>4</v>
      </c>
      <c r="L1138" s="2">
        <v>38.909999999999997</v>
      </c>
      <c r="M1138" s="2">
        <v>48.69</v>
      </c>
      <c r="N1138" s="2">
        <v>32.729999999999997</v>
      </c>
      <c r="O1138" s="2">
        <v>18.940000000000001</v>
      </c>
      <c r="P1138" s="2">
        <v>48.79</v>
      </c>
      <c r="Q1138" s="2">
        <v>32.79</v>
      </c>
      <c r="R1138" s="2">
        <v>18.98</v>
      </c>
      <c r="S1138" s="4">
        <f>VLOOKUP([1]Initial_Data8!C1209,[1]Ratings_Numbers!$A$1:$B$21,2,FALSE)</f>
        <v>13</v>
      </c>
      <c r="T1138" s="4">
        <v>13</v>
      </c>
      <c r="U1138" s="4">
        <f t="shared" si="24"/>
        <v>0</v>
      </c>
      <c r="V1138" s="7">
        <v>605.33510000000001</v>
      </c>
      <c r="W1138" s="3" t="s">
        <v>129</v>
      </c>
      <c r="X1138" s="4"/>
      <c r="Y1138" s="4"/>
      <c r="Z1138" s="4"/>
      <c r="AA1138" s="4"/>
    </row>
    <row r="1139" spans="1:27" ht="37.5" customHeight="1" thickBot="1" x14ac:dyDescent="0.4">
      <c r="A1139" s="5" t="s">
        <v>171</v>
      </c>
      <c r="B1139" s="5" t="s">
        <v>107</v>
      </c>
      <c r="C1139" s="5" t="s">
        <v>41</v>
      </c>
      <c r="D1139" s="2">
        <v>39629</v>
      </c>
      <c r="E1139" s="2">
        <v>-1.72</v>
      </c>
      <c r="F1139" s="2">
        <v>2.5299999999999998</v>
      </c>
      <c r="G1139" s="2">
        <v>-2.33</v>
      </c>
      <c r="H1139" s="2">
        <v>8.93</v>
      </c>
      <c r="I1139" s="2">
        <v>5.32</v>
      </c>
      <c r="J1139" s="2">
        <v>6.86</v>
      </c>
      <c r="K1139" s="2">
        <v>4.0999999999999996</v>
      </c>
      <c r="L1139" s="2">
        <v>37.840000000000003</v>
      </c>
      <c r="M1139" s="2">
        <v>48.23</v>
      </c>
      <c r="N1139" s="2">
        <v>32.520000000000003</v>
      </c>
      <c r="O1139" s="2">
        <v>18.25</v>
      </c>
      <c r="P1139" s="2">
        <v>48.31</v>
      </c>
      <c r="Q1139" s="2">
        <v>32.57</v>
      </c>
      <c r="R1139" s="2">
        <v>18.28</v>
      </c>
      <c r="S1139" s="4">
        <f>VLOOKUP([1]Initial_Data8!C1210,[1]Ratings_Numbers!$A$1:$B$21,2,FALSE)</f>
        <v>13</v>
      </c>
      <c r="T1139" s="4">
        <v>13</v>
      </c>
      <c r="U1139" s="4">
        <f t="shared" si="24"/>
        <v>0</v>
      </c>
      <c r="V1139" s="7">
        <v>726.36699999999996</v>
      </c>
      <c r="W1139" s="3" t="s">
        <v>129</v>
      </c>
      <c r="X1139" s="4"/>
      <c r="Y1139" s="4"/>
      <c r="Z1139" s="4"/>
      <c r="AA1139" s="4"/>
    </row>
    <row r="1140" spans="1:27" ht="37.5" customHeight="1" thickBot="1" x14ac:dyDescent="0.4">
      <c r="A1140" s="5" t="s">
        <v>171</v>
      </c>
      <c r="B1140" s="5" t="s">
        <v>108</v>
      </c>
      <c r="C1140" s="5" t="s">
        <v>41</v>
      </c>
      <c r="D1140" s="2">
        <v>39721</v>
      </c>
      <c r="E1140" s="2">
        <v>-1.44</v>
      </c>
      <c r="F1140" s="2">
        <v>2.61</v>
      </c>
      <c r="G1140" s="2">
        <v>-1.94</v>
      </c>
      <c r="H1140" s="2">
        <v>9.5299999999999994</v>
      </c>
      <c r="I1140" s="2">
        <v>5.41</v>
      </c>
      <c r="J1140" s="2">
        <v>7.29</v>
      </c>
      <c r="K1140" s="2">
        <v>4.4000000000000004</v>
      </c>
      <c r="L1140" s="2">
        <v>35.17</v>
      </c>
      <c r="M1140" s="2">
        <v>52.28</v>
      </c>
      <c r="N1140" s="2">
        <v>34.32</v>
      </c>
      <c r="O1140" s="2">
        <v>18.39</v>
      </c>
      <c r="P1140" s="2">
        <v>52.34</v>
      </c>
      <c r="Q1140" s="2">
        <v>34.36</v>
      </c>
      <c r="R1140" s="2">
        <v>18.41</v>
      </c>
      <c r="S1140" s="4">
        <f>VLOOKUP([1]Initial_Data8!C1211,[1]Ratings_Numbers!$A$1:$B$21,2,FALSE)</f>
        <v>13</v>
      </c>
      <c r="T1140" s="4">
        <v>13</v>
      </c>
      <c r="U1140" s="4">
        <f t="shared" si="24"/>
        <v>0</v>
      </c>
      <c r="V1140" s="7">
        <v>885.21010000000001</v>
      </c>
      <c r="W1140" s="3" t="s">
        <v>129</v>
      </c>
      <c r="X1140" s="4"/>
      <c r="Y1140" s="4"/>
      <c r="Z1140" s="4"/>
      <c r="AA1140" s="4"/>
    </row>
    <row r="1141" spans="1:27" ht="37.5" customHeight="1" thickBot="1" x14ac:dyDescent="0.4">
      <c r="A1141" s="5" t="s">
        <v>171</v>
      </c>
      <c r="B1141" s="5" t="s">
        <v>80</v>
      </c>
      <c r="C1141" s="5" t="s">
        <v>41</v>
      </c>
      <c r="D1141" s="2">
        <v>39813</v>
      </c>
      <c r="E1141" s="2">
        <v>-1.29</v>
      </c>
      <c r="F1141" s="2">
        <v>2.0099999999999998</v>
      </c>
      <c r="G1141" s="2">
        <v>-1.64</v>
      </c>
      <c r="H1141" s="2">
        <v>10.59</v>
      </c>
      <c r="I1141" s="2">
        <v>7.62</v>
      </c>
      <c r="J1141" s="2">
        <v>8.3699999999999992</v>
      </c>
      <c r="K1141" s="2">
        <v>4.2</v>
      </c>
      <c r="L1141" s="2">
        <v>34.54</v>
      </c>
      <c r="M1141" s="2">
        <v>52.79</v>
      </c>
      <c r="N1141" s="2">
        <v>34.54</v>
      </c>
      <c r="O1141" s="2">
        <v>18.239999999999998</v>
      </c>
      <c r="P1141" s="2">
        <v>52.84</v>
      </c>
      <c r="Q1141" s="2">
        <v>34.57</v>
      </c>
      <c r="R1141" s="2">
        <v>18.25</v>
      </c>
      <c r="S1141" s="4">
        <f>VLOOKUP([1]Initial_Data8!C1212,[1]Ratings_Numbers!$A$1:$B$21,2,FALSE)</f>
        <v>13</v>
      </c>
      <c r="T1141" s="4">
        <v>13</v>
      </c>
      <c r="U1141" s="4">
        <f t="shared" si="24"/>
        <v>0</v>
      </c>
      <c r="V1141" s="7">
        <v>847.28880000000004</v>
      </c>
      <c r="W1141" s="3" t="s">
        <v>129</v>
      </c>
      <c r="X1141" s="4"/>
      <c r="Y1141" s="4"/>
      <c r="Z1141" s="4"/>
      <c r="AA1141" s="4"/>
    </row>
    <row r="1142" spans="1:27" ht="37.5" customHeight="1" thickBot="1" x14ac:dyDescent="0.4">
      <c r="A1142" s="5" t="s">
        <v>171</v>
      </c>
      <c r="B1142" s="5" t="s">
        <v>81</v>
      </c>
      <c r="C1142" s="5" t="s">
        <v>41</v>
      </c>
      <c r="D1142" s="2">
        <v>39903</v>
      </c>
      <c r="E1142" s="2">
        <v>-0.73</v>
      </c>
      <c r="F1142" s="2">
        <v>2.2999999999999998</v>
      </c>
      <c r="G1142" s="2">
        <v>-0.95</v>
      </c>
      <c r="H1142" s="2">
        <v>10.32</v>
      </c>
      <c r="I1142" s="2">
        <v>7.52</v>
      </c>
      <c r="J1142" s="2">
        <v>7.76</v>
      </c>
      <c r="K1142" s="2">
        <v>4</v>
      </c>
      <c r="L1142" s="2">
        <v>33.89</v>
      </c>
      <c r="M1142" s="2">
        <v>49.08</v>
      </c>
      <c r="N1142" s="2">
        <v>32.11</v>
      </c>
      <c r="O1142" s="2">
        <v>17.37</v>
      </c>
      <c r="P1142" s="2">
        <v>52.83</v>
      </c>
      <c r="Q1142" s="2">
        <v>34.57</v>
      </c>
      <c r="R1142" s="2">
        <v>18.7</v>
      </c>
      <c r="S1142" s="4">
        <f>VLOOKUP([1]Initial_Data8!C1213,[1]Ratings_Numbers!$A$1:$B$21,2,FALSE)</f>
        <v>13</v>
      </c>
      <c r="T1142" s="4">
        <v>13</v>
      </c>
      <c r="U1142" s="4">
        <f t="shared" si="24"/>
        <v>0</v>
      </c>
      <c r="V1142" s="7">
        <v>777.72749999999996</v>
      </c>
      <c r="W1142" s="3" t="s">
        <v>129</v>
      </c>
      <c r="X1142" s="4"/>
      <c r="Y1142" s="4"/>
      <c r="Z1142" s="4"/>
      <c r="AA1142" s="4"/>
    </row>
    <row r="1143" spans="1:27" ht="37.5" customHeight="1" thickBot="1" x14ac:dyDescent="0.4">
      <c r="A1143" s="5" t="s">
        <v>171</v>
      </c>
      <c r="B1143" s="5" t="s">
        <v>82</v>
      </c>
      <c r="C1143" s="5" t="s">
        <v>41</v>
      </c>
      <c r="D1143" s="2">
        <v>39994</v>
      </c>
      <c r="E1143" s="2">
        <v>-0.91</v>
      </c>
      <c r="F1143" s="2">
        <v>2.23</v>
      </c>
      <c r="G1143" s="2">
        <v>-1.2</v>
      </c>
      <c r="H1143" s="2">
        <v>10.119999999999999</v>
      </c>
      <c r="I1143" s="2">
        <v>5.63</v>
      </c>
      <c r="J1143" s="2">
        <v>7.56</v>
      </c>
      <c r="K1143" s="2">
        <v>4.2</v>
      </c>
      <c r="L1143" s="2">
        <v>34.4</v>
      </c>
      <c r="M1143" s="2">
        <v>49.32</v>
      </c>
      <c r="N1143" s="2">
        <v>33.020000000000003</v>
      </c>
      <c r="O1143" s="2">
        <v>18.190000000000001</v>
      </c>
      <c r="P1143" s="2">
        <v>49.36</v>
      </c>
      <c r="Q1143" s="2">
        <v>33.049999999999997</v>
      </c>
      <c r="R1143" s="2">
        <v>18.2</v>
      </c>
      <c r="S1143" s="4">
        <f>VLOOKUP([1]Initial_Data8!C1214,[1]Ratings_Numbers!$A$1:$B$21,2,FALSE)</f>
        <v>13</v>
      </c>
      <c r="T1143" s="4">
        <v>13</v>
      </c>
      <c r="U1143" s="4">
        <f t="shared" si="24"/>
        <v>0</v>
      </c>
      <c r="V1143" s="7">
        <v>858.65219999999999</v>
      </c>
      <c r="W1143" s="3" t="s">
        <v>129</v>
      </c>
      <c r="X1143" s="4"/>
      <c r="Y1143" s="4"/>
      <c r="Z1143" s="4"/>
      <c r="AA1143" s="4"/>
    </row>
    <row r="1144" spans="1:27" ht="37.5" customHeight="1" thickBot="1" x14ac:dyDescent="0.4">
      <c r="A1144" s="5" t="s">
        <v>171</v>
      </c>
      <c r="B1144" s="5" t="s">
        <v>83</v>
      </c>
      <c r="C1144" s="5" t="s">
        <v>41</v>
      </c>
      <c r="D1144" s="2">
        <v>40086</v>
      </c>
      <c r="E1144" s="2">
        <v>-0.89</v>
      </c>
      <c r="F1144" s="2">
        <v>2.04</v>
      </c>
      <c r="G1144" s="2">
        <v>-1.1599999999999999</v>
      </c>
      <c r="H1144" s="2">
        <v>11.79</v>
      </c>
      <c r="I1144" s="2">
        <v>8.6300000000000008</v>
      </c>
      <c r="J1144" s="2">
        <v>9.35</v>
      </c>
      <c r="K1144" s="2">
        <v>4.0999999999999996</v>
      </c>
      <c r="L1144" s="2">
        <v>35.119999999999997</v>
      </c>
      <c r="M1144" s="2">
        <v>46.64</v>
      </c>
      <c r="N1144" s="2">
        <v>31.78</v>
      </c>
      <c r="O1144" s="2">
        <v>16.920000000000002</v>
      </c>
      <c r="P1144" s="2">
        <v>46.75</v>
      </c>
      <c r="Q1144" s="2">
        <v>31.86</v>
      </c>
      <c r="R1144" s="2">
        <v>16.96</v>
      </c>
      <c r="S1144" s="4">
        <f>VLOOKUP([1]Initial_Data8!C1215,[1]Ratings_Numbers!$A$1:$B$21,2,FALSE)</f>
        <v>13</v>
      </c>
      <c r="T1144" s="4">
        <v>13</v>
      </c>
      <c r="U1144" s="4">
        <f t="shared" si="24"/>
        <v>0</v>
      </c>
      <c r="V1144" s="7">
        <v>859.92089999999996</v>
      </c>
      <c r="W1144" s="3" t="s">
        <v>129</v>
      </c>
      <c r="X1144" s="4"/>
      <c r="Y1144" s="4"/>
      <c r="Z1144" s="4"/>
      <c r="AA1144" s="4"/>
    </row>
    <row r="1145" spans="1:27" ht="37.5" customHeight="1" thickBot="1" x14ac:dyDescent="0.4">
      <c r="A1145" s="5" t="s">
        <v>171</v>
      </c>
      <c r="B1145" s="5" t="s">
        <v>84</v>
      </c>
      <c r="C1145" s="5" t="s">
        <v>41</v>
      </c>
      <c r="D1145" s="2">
        <v>40178</v>
      </c>
      <c r="E1145" s="2">
        <v>-0.73</v>
      </c>
      <c r="F1145" s="2">
        <v>2.23</v>
      </c>
      <c r="G1145" s="2">
        <v>-0.96</v>
      </c>
      <c r="H1145" s="2">
        <v>12.41</v>
      </c>
      <c r="I1145" s="2">
        <v>2.57</v>
      </c>
      <c r="J1145" s="2">
        <v>9.1999999999999993</v>
      </c>
      <c r="K1145" s="2">
        <v>4.0999999999999996</v>
      </c>
      <c r="L1145" s="2">
        <v>35.29</v>
      </c>
      <c r="M1145" s="2">
        <v>49.58</v>
      </c>
      <c r="N1145" s="2">
        <v>33.119999999999997</v>
      </c>
      <c r="O1145" s="2">
        <v>18.04</v>
      </c>
      <c r="P1145" s="2">
        <v>49.68</v>
      </c>
      <c r="Q1145" s="2">
        <v>33.19</v>
      </c>
      <c r="R1145" s="2">
        <v>18.079999999999998</v>
      </c>
      <c r="S1145" s="4">
        <f>VLOOKUP([1]Initial_Data8!C1216,[1]Ratings_Numbers!$A$1:$B$21,2,FALSE)</f>
        <v>13</v>
      </c>
      <c r="T1145" s="4">
        <v>12</v>
      </c>
      <c r="U1145" s="4">
        <f t="shared" si="24"/>
        <v>0</v>
      </c>
      <c r="V1145" s="7">
        <v>965.21190000000001</v>
      </c>
      <c r="W1145" s="3" t="s">
        <v>129</v>
      </c>
      <c r="X1145" s="4"/>
      <c r="Y1145" s="4"/>
      <c r="Z1145" s="4"/>
      <c r="AA1145" s="4"/>
    </row>
    <row r="1146" spans="1:27" ht="37.5" customHeight="1" thickBot="1" x14ac:dyDescent="0.4">
      <c r="A1146" s="5" t="s">
        <v>171</v>
      </c>
      <c r="B1146" s="5" t="s">
        <v>85</v>
      </c>
      <c r="C1146" s="5" t="s">
        <v>39</v>
      </c>
      <c r="D1146" s="2">
        <v>40268</v>
      </c>
      <c r="E1146" s="2">
        <v>-0.86</v>
      </c>
      <c r="F1146" s="2">
        <v>1.7</v>
      </c>
      <c r="G1146" s="2">
        <v>-1.1499999999999999</v>
      </c>
      <c r="H1146" s="2">
        <v>11.05</v>
      </c>
      <c r="I1146" s="2">
        <v>4.47</v>
      </c>
      <c r="J1146" s="2">
        <v>7.77</v>
      </c>
      <c r="K1146" s="2">
        <v>3.8</v>
      </c>
      <c r="L1146" s="2">
        <v>42.37</v>
      </c>
      <c r="M1146" s="2">
        <v>30.96</v>
      </c>
      <c r="N1146" s="2">
        <v>23.63</v>
      </c>
      <c r="O1146" s="2">
        <v>13.41</v>
      </c>
      <c r="P1146" s="2">
        <v>31.05</v>
      </c>
      <c r="Q1146" s="2">
        <v>23.69</v>
      </c>
      <c r="R1146" s="2">
        <v>13.45</v>
      </c>
      <c r="S1146" s="4">
        <f>VLOOKUP([1]Initial_Data8!C1217,[1]Ratings_Numbers!$A$1:$B$21,2,FALSE)</f>
        <v>12</v>
      </c>
      <c r="T1146" s="4">
        <v>12</v>
      </c>
      <c r="U1146" s="4">
        <f t="shared" si="24"/>
        <v>-1</v>
      </c>
      <c r="V1146" s="7">
        <v>1179.1618000000001</v>
      </c>
      <c r="W1146" s="3" t="s">
        <v>129</v>
      </c>
      <c r="X1146" s="4"/>
      <c r="Y1146" s="4"/>
      <c r="Z1146" s="4"/>
      <c r="AA1146" s="4"/>
    </row>
    <row r="1147" spans="1:27" ht="37.5" customHeight="1" thickBot="1" x14ac:dyDescent="0.4">
      <c r="A1147" s="5" t="s">
        <v>171</v>
      </c>
      <c r="B1147" s="5" t="s">
        <v>109</v>
      </c>
      <c r="C1147" s="5" t="s">
        <v>39</v>
      </c>
      <c r="D1147" s="2">
        <v>40359</v>
      </c>
      <c r="E1147" s="2">
        <v>-0.21</v>
      </c>
      <c r="F1147" s="2">
        <v>1.72</v>
      </c>
      <c r="G1147" s="2">
        <v>-0.28000000000000003</v>
      </c>
      <c r="H1147" s="2">
        <v>13.98</v>
      </c>
      <c r="I1147" s="2">
        <v>3.02</v>
      </c>
      <c r="J1147" s="2">
        <v>10.78</v>
      </c>
      <c r="K1147" s="2">
        <v>3.9</v>
      </c>
      <c r="L1147" s="2">
        <v>44.03</v>
      </c>
      <c r="M1147" s="2">
        <v>32.35</v>
      </c>
      <c r="N1147" s="2">
        <v>24.42</v>
      </c>
      <c r="O1147" s="2">
        <v>14.54</v>
      </c>
      <c r="P1147" s="2">
        <v>32.44</v>
      </c>
      <c r="Q1147" s="2">
        <v>24.5</v>
      </c>
      <c r="R1147" s="2">
        <v>14.58</v>
      </c>
      <c r="S1147" s="4">
        <f>VLOOKUP([1]Initial_Data8!C1218,[1]Ratings_Numbers!$A$1:$B$21,2,FALSE)</f>
        <v>12</v>
      </c>
      <c r="T1147" s="4">
        <v>12</v>
      </c>
      <c r="U1147" s="4">
        <f t="shared" si="24"/>
        <v>0</v>
      </c>
      <c r="V1147" s="7">
        <v>1058.0259000000001</v>
      </c>
      <c r="W1147" s="3" t="s">
        <v>129</v>
      </c>
      <c r="X1147" s="4"/>
      <c r="Y1147" s="4"/>
      <c r="Z1147" s="4"/>
      <c r="AA1147" s="4"/>
    </row>
    <row r="1148" spans="1:27" ht="37.5" customHeight="1" thickBot="1" x14ac:dyDescent="0.4">
      <c r="A1148" s="5" t="s">
        <v>171</v>
      </c>
      <c r="B1148" s="5" t="s">
        <v>110</v>
      </c>
      <c r="C1148" s="5" t="s">
        <v>39</v>
      </c>
      <c r="D1148" s="2">
        <v>40451</v>
      </c>
      <c r="E1148" s="2">
        <v>-0.82</v>
      </c>
      <c r="F1148" s="2">
        <v>1.77</v>
      </c>
      <c r="G1148" s="2">
        <v>-1.1000000000000001</v>
      </c>
      <c r="H1148" s="2">
        <v>11.11</v>
      </c>
      <c r="I1148" s="2">
        <v>4.3</v>
      </c>
      <c r="J1148" s="2">
        <v>8.2799999999999994</v>
      </c>
      <c r="K1148" s="2">
        <v>4.9000000000000004</v>
      </c>
      <c r="L1148" s="2">
        <v>44.02</v>
      </c>
      <c r="M1148" s="2">
        <v>32.78</v>
      </c>
      <c r="N1148" s="2">
        <v>24.67</v>
      </c>
      <c r="O1148" s="2">
        <v>14.68</v>
      </c>
      <c r="P1148" s="2">
        <v>32.86</v>
      </c>
      <c r="Q1148" s="2">
        <v>24.73</v>
      </c>
      <c r="R1148" s="2">
        <v>14.72</v>
      </c>
      <c r="S1148" s="4">
        <f>VLOOKUP([1]Initial_Data8!C1219,[1]Ratings_Numbers!$A$1:$B$21,2,FALSE)</f>
        <v>12</v>
      </c>
      <c r="T1148" s="4">
        <v>12</v>
      </c>
      <c r="U1148" s="4">
        <f t="shared" si="24"/>
        <v>0</v>
      </c>
      <c r="V1148" s="7">
        <v>1162.182</v>
      </c>
      <c r="W1148" s="3" t="s">
        <v>129</v>
      </c>
      <c r="X1148" s="4"/>
      <c r="Y1148" s="4"/>
      <c r="Z1148" s="4"/>
      <c r="AA1148" s="4"/>
    </row>
    <row r="1149" spans="1:27" ht="37.5" customHeight="1" thickBot="1" x14ac:dyDescent="0.4">
      <c r="A1149" s="5" t="s">
        <v>171</v>
      </c>
      <c r="B1149" s="5" t="s">
        <v>111</v>
      </c>
      <c r="C1149" s="5" t="s">
        <v>39</v>
      </c>
      <c r="D1149" s="2">
        <v>40543</v>
      </c>
      <c r="E1149" s="2">
        <v>-0.6</v>
      </c>
      <c r="F1149" s="2">
        <v>2.11</v>
      </c>
      <c r="G1149" s="2">
        <v>-0.79</v>
      </c>
      <c r="H1149" s="2">
        <v>10.8</v>
      </c>
      <c r="I1149" s="2">
        <v>5.92</v>
      </c>
      <c r="J1149" s="2">
        <v>8.35</v>
      </c>
      <c r="K1149" s="2">
        <v>5.5</v>
      </c>
      <c r="L1149" s="2">
        <v>40.840000000000003</v>
      </c>
      <c r="M1149" s="2">
        <v>41.13</v>
      </c>
      <c r="N1149" s="2">
        <v>29.07</v>
      </c>
      <c r="O1149" s="2">
        <v>16.86</v>
      </c>
      <c r="P1149" s="2">
        <v>41.48</v>
      </c>
      <c r="Q1149" s="2">
        <v>29.32</v>
      </c>
      <c r="R1149" s="2">
        <v>17.010000000000002</v>
      </c>
      <c r="S1149" s="4">
        <f>VLOOKUP([1]Initial_Data8!C1220,[1]Ratings_Numbers!$A$1:$B$21,2,FALSE)</f>
        <v>12</v>
      </c>
      <c r="T1149" s="4">
        <v>12</v>
      </c>
      <c r="U1149" s="4">
        <f t="shared" si="24"/>
        <v>0</v>
      </c>
      <c r="V1149" s="7">
        <v>1257.2902999999999</v>
      </c>
      <c r="W1149" s="3" t="s">
        <v>129</v>
      </c>
      <c r="X1149" s="4"/>
      <c r="Y1149" s="4"/>
      <c r="Z1149" s="4"/>
      <c r="AA1149" s="4"/>
    </row>
    <row r="1150" spans="1:27" ht="37.5" customHeight="1" thickBot="1" x14ac:dyDescent="0.4">
      <c r="A1150" s="5" t="s">
        <v>171</v>
      </c>
      <c r="B1150" s="5" t="s">
        <v>112</v>
      </c>
      <c r="C1150" s="5" t="s">
        <v>39</v>
      </c>
      <c r="D1150" s="2">
        <v>40633</v>
      </c>
      <c r="E1150" s="2">
        <v>-1.0900000000000001</v>
      </c>
      <c r="F1150" s="2">
        <v>1.83</v>
      </c>
      <c r="G1150" s="2">
        <v>-1.44</v>
      </c>
      <c r="H1150" s="2">
        <v>9.3800000000000008</v>
      </c>
      <c r="I1150" s="2">
        <v>6.42</v>
      </c>
      <c r="J1150" s="2">
        <v>6.87</v>
      </c>
      <c r="K1150" s="2">
        <v>5.7</v>
      </c>
      <c r="L1150" s="2">
        <v>41.37</v>
      </c>
      <c r="M1150" s="2">
        <v>36.369999999999997</v>
      </c>
      <c r="N1150" s="2">
        <v>26.6</v>
      </c>
      <c r="O1150" s="2">
        <v>15.09</v>
      </c>
      <c r="P1150" s="2">
        <v>36.74</v>
      </c>
      <c r="Q1150" s="2">
        <v>26.87</v>
      </c>
      <c r="R1150" s="2">
        <v>15.24</v>
      </c>
      <c r="S1150" s="4">
        <f>VLOOKUP([1]Initial_Data8!C1221,[1]Ratings_Numbers!$A$1:$B$21,2,FALSE)</f>
        <v>12</v>
      </c>
      <c r="T1150" s="4">
        <v>12</v>
      </c>
      <c r="U1150" s="4">
        <f t="shared" si="24"/>
        <v>0</v>
      </c>
      <c r="V1150" s="7">
        <v>1647.8575000000001</v>
      </c>
      <c r="W1150" s="3" t="s">
        <v>129</v>
      </c>
      <c r="X1150" s="4"/>
      <c r="Y1150" s="4"/>
      <c r="Z1150" s="4"/>
      <c r="AA1150" s="4"/>
    </row>
    <row r="1151" spans="1:27" ht="37.5" customHeight="1" thickBot="1" x14ac:dyDescent="0.4">
      <c r="A1151" s="5" t="s">
        <v>171</v>
      </c>
      <c r="B1151" s="5" t="s">
        <v>86</v>
      </c>
      <c r="C1151" s="5" t="s">
        <v>39</v>
      </c>
      <c r="D1151" s="2">
        <v>40724</v>
      </c>
      <c r="E1151" s="2">
        <v>-0.91</v>
      </c>
      <c r="F1151" s="2">
        <v>1.89</v>
      </c>
      <c r="G1151" s="2">
        <v>-1.19</v>
      </c>
      <c r="H1151" s="2">
        <v>13.23</v>
      </c>
      <c r="I1151" s="2">
        <v>8.08</v>
      </c>
      <c r="J1151" s="2">
        <v>10.52</v>
      </c>
      <c r="K1151" s="2">
        <v>5.3</v>
      </c>
      <c r="L1151" s="2">
        <v>43.2</v>
      </c>
      <c r="M1151" s="2">
        <v>38.659999999999997</v>
      </c>
      <c r="N1151" s="2">
        <v>27.81</v>
      </c>
      <c r="O1151" s="2">
        <v>16.739999999999998</v>
      </c>
      <c r="P1151" s="2">
        <v>39.03</v>
      </c>
      <c r="Q1151" s="2">
        <v>28.07</v>
      </c>
      <c r="R1151" s="2">
        <v>16.89</v>
      </c>
      <c r="S1151" s="4">
        <f>VLOOKUP([1]Initial_Data8!C1222,[1]Ratings_Numbers!$A$1:$B$21,2,FALSE)</f>
        <v>12</v>
      </c>
      <c r="T1151" s="4">
        <v>12</v>
      </c>
      <c r="U1151" s="4">
        <f t="shared" si="24"/>
        <v>0</v>
      </c>
      <c r="V1151" s="7">
        <v>1786.9929999999999</v>
      </c>
      <c r="W1151" s="3" t="s">
        <v>129</v>
      </c>
      <c r="X1151" s="4"/>
      <c r="Y1151" s="4"/>
      <c r="Z1151" s="4"/>
      <c r="AA1151" s="4"/>
    </row>
    <row r="1152" spans="1:27" ht="37.5" customHeight="1" thickBot="1" x14ac:dyDescent="0.4">
      <c r="A1152" s="5" t="s">
        <v>171</v>
      </c>
      <c r="B1152" s="5" t="s">
        <v>87</v>
      </c>
      <c r="C1152" s="5" t="s">
        <v>39</v>
      </c>
      <c r="D1152" s="2">
        <v>40816</v>
      </c>
      <c r="E1152" s="2">
        <v>-0.84</v>
      </c>
      <c r="F1152" s="2">
        <v>1.86</v>
      </c>
      <c r="G1152" s="2">
        <v>-1.1000000000000001</v>
      </c>
      <c r="H1152" s="2">
        <v>13.79</v>
      </c>
      <c r="I1152" s="2">
        <v>9.02</v>
      </c>
      <c r="J1152" s="2">
        <v>10.62</v>
      </c>
      <c r="K1152" s="2">
        <v>4.5999999999999996</v>
      </c>
      <c r="L1152" s="2">
        <v>44.3</v>
      </c>
      <c r="M1152" s="2">
        <v>38.5</v>
      </c>
      <c r="N1152" s="2">
        <v>27.73</v>
      </c>
      <c r="O1152" s="2">
        <v>17.079999999999998</v>
      </c>
      <c r="P1152" s="2">
        <v>38.86</v>
      </c>
      <c r="Q1152" s="2">
        <v>27.98</v>
      </c>
      <c r="R1152" s="2">
        <v>17.239999999999998</v>
      </c>
      <c r="S1152" s="4">
        <f>VLOOKUP([1]Initial_Data8!C1223,[1]Ratings_Numbers!$A$1:$B$21,2,FALSE)</f>
        <v>12</v>
      </c>
      <c r="T1152" s="4">
        <v>12</v>
      </c>
      <c r="U1152" s="4">
        <f t="shared" si="24"/>
        <v>0</v>
      </c>
      <c r="V1152" s="7">
        <v>1444.3308</v>
      </c>
      <c r="W1152" s="3" t="s">
        <v>129</v>
      </c>
      <c r="X1152" s="4"/>
      <c r="Y1152" s="4"/>
      <c r="Z1152" s="4"/>
      <c r="AA1152" s="4"/>
    </row>
    <row r="1153" spans="1:27" ht="37.5" customHeight="1" thickBot="1" x14ac:dyDescent="0.4">
      <c r="A1153" s="5" t="s">
        <v>171</v>
      </c>
      <c r="B1153" s="5" t="s">
        <v>88</v>
      </c>
      <c r="C1153" s="5" t="s">
        <v>39</v>
      </c>
      <c r="D1153" s="2">
        <v>40908</v>
      </c>
      <c r="E1153" s="2">
        <v>-1.42</v>
      </c>
      <c r="F1153" s="2">
        <v>1.85</v>
      </c>
      <c r="G1153" s="2">
        <v>-1.85</v>
      </c>
      <c r="H1153" s="2">
        <v>13.06</v>
      </c>
      <c r="I1153" s="2">
        <v>9.56</v>
      </c>
      <c r="J1153" s="2">
        <v>9.8800000000000008</v>
      </c>
      <c r="K1153" s="2">
        <v>4.8</v>
      </c>
      <c r="L1153" s="2">
        <v>42.72</v>
      </c>
      <c r="M1153" s="2">
        <v>37.200000000000003</v>
      </c>
      <c r="N1153" s="2">
        <v>27.05</v>
      </c>
      <c r="O1153" s="2">
        <v>15.9</v>
      </c>
      <c r="P1153" s="2">
        <v>37.54</v>
      </c>
      <c r="Q1153" s="2">
        <v>27.3</v>
      </c>
      <c r="R1153" s="2">
        <v>16.05</v>
      </c>
      <c r="S1153" s="4">
        <f>VLOOKUP([1]Initial_Data8!C1224,[1]Ratings_Numbers!$A$1:$B$21,2,FALSE)</f>
        <v>12</v>
      </c>
      <c r="T1153" s="4">
        <v>12</v>
      </c>
      <c r="U1153" s="4">
        <f t="shared" si="24"/>
        <v>0</v>
      </c>
      <c r="V1153" s="7">
        <v>2013.7302</v>
      </c>
      <c r="W1153" s="3" t="s">
        <v>129</v>
      </c>
      <c r="X1153" s="4"/>
      <c r="Y1153" s="4"/>
      <c r="Z1153" s="4"/>
      <c r="AA1153" s="4"/>
    </row>
    <row r="1154" spans="1:27" ht="37.5" customHeight="1" thickBot="1" x14ac:dyDescent="0.4">
      <c r="A1154" s="5" t="s">
        <v>171</v>
      </c>
      <c r="B1154" s="5" t="s">
        <v>89</v>
      </c>
      <c r="C1154" s="5" t="s">
        <v>39</v>
      </c>
      <c r="D1154" s="2">
        <v>40999</v>
      </c>
      <c r="E1154" s="2">
        <v>-0.85</v>
      </c>
      <c r="F1154" s="2">
        <v>1.89</v>
      </c>
      <c r="G1154" s="2">
        <v>-1.1299999999999999</v>
      </c>
      <c r="H1154" s="2">
        <v>10.59</v>
      </c>
      <c r="I1154" s="2">
        <v>7.47</v>
      </c>
      <c r="J1154" s="2">
        <v>7.13</v>
      </c>
      <c r="K1154" s="2">
        <v>4.8</v>
      </c>
      <c r="L1154" s="2">
        <v>42.91</v>
      </c>
      <c r="M1154" s="2">
        <v>35.46</v>
      </c>
      <c r="N1154" s="2">
        <v>26.11</v>
      </c>
      <c r="O1154" s="2">
        <v>15.21</v>
      </c>
      <c r="P1154" s="2">
        <v>35.79</v>
      </c>
      <c r="Q1154" s="2">
        <v>26.36</v>
      </c>
      <c r="R1154" s="2">
        <v>15.35</v>
      </c>
      <c r="S1154" s="4">
        <f>VLOOKUP([1]Initial_Data8!C1225,[1]Ratings_Numbers!$A$1:$B$21,2,FALSE)</f>
        <v>12</v>
      </c>
      <c r="T1154" s="4">
        <v>12</v>
      </c>
      <c r="U1154" s="4">
        <f t="shared" si="24"/>
        <v>0</v>
      </c>
      <c r="V1154" s="7">
        <v>2519.9227999999998</v>
      </c>
      <c r="W1154" s="3" t="s">
        <v>129</v>
      </c>
      <c r="X1154" s="4"/>
      <c r="Y1154" s="4"/>
      <c r="Z1154" s="4"/>
      <c r="AA1154" s="4"/>
    </row>
    <row r="1155" spans="1:27" ht="37.5" customHeight="1" thickBot="1" x14ac:dyDescent="0.4">
      <c r="A1155" s="5" t="s">
        <v>171</v>
      </c>
      <c r="B1155" s="5" t="s">
        <v>90</v>
      </c>
      <c r="C1155" s="5" t="s">
        <v>39</v>
      </c>
      <c r="D1155" s="2">
        <v>41090</v>
      </c>
      <c r="E1155" s="2">
        <v>-1.1299999999999999</v>
      </c>
      <c r="F1155" s="2">
        <v>4.9000000000000004</v>
      </c>
      <c r="G1155" s="2">
        <v>-1.99</v>
      </c>
      <c r="H1155" s="2">
        <v>-6.35</v>
      </c>
      <c r="I1155" s="2">
        <v>-15.31</v>
      </c>
      <c r="J1155" s="2">
        <v>-9.86</v>
      </c>
      <c r="K1155" s="2">
        <v>4.7</v>
      </c>
      <c r="L1155" s="2">
        <v>38.840000000000003</v>
      </c>
      <c r="M1155" s="2">
        <v>42.77</v>
      </c>
      <c r="N1155" s="2">
        <v>29.88</v>
      </c>
      <c r="O1155" s="2">
        <v>16.55</v>
      </c>
      <c r="P1155" s="2">
        <v>43.12</v>
      </c>
      <c r="Q1155" s="2">
        <v>30.13</v>
      </c>
      <c r="R1155" s="2">
        <v>16.690000000000001</v>
      </c>
      <c r="S1155" s="4">
        <f>VLOOKUP([1]Initial_Data8!C1226,[1]Ratings_Numbers!$A$1:$B$21,2,FALSE)</f>
        <v>12</v>
      </c>
      <c r="T1155" s="4">
        <v>12</v>
      </c>
      <c r="U1155" s="4">
        <f t="shared" si="24"/>
        <v>0</v>
      </c>
      <c r="V1155" s="7">
        <v>1554.9611</v>
      </c>
      <c r="W1155" s="3" t="s">
        <v>129</v>
      </c>
      <c r="X1155" s="4"/>
      <c r="Y1155" s="4"/>
      <c r="Z1155" s="4"/>
      <c r="AA1155" s="4"/>
    </row>
    <row r="1156" spans="1:27" ht="37.5" customHeight="1" thickBot="1" x14ac:dyDescent="0.4">
      <c r="A1156" s="5" t="s">
        <v>171</v>
      </c>
      <c r="B1156" s="5" t="s">
        <v>91</v>
      </c>
      <c r="C1156" s="5" t="s">
        <v>39</v>
      </c>
      <c r="D1156" s="2">
        <v>41182</v>
      </c>
      <c r="E1156" s="2">
        <v>-7.48</v>
      </c>
      <c r="F1156" s="2">
        <v>55</v>
      </c>
      <c r="G1156" s="2">
        <v>-75.3</v>
      </c>
      <c r="H1156" s="2">
        <v>-2.27</v>
      </c>
      <c r="I1156" s="2">
        <v>-4.9800000000000004</v>
      </c>
      <c r="J1156" s="2">
        <v>-5.69</v>
      </c>
      <c r="K1156" s="2">
        <v>4.9000000000000004</v>
      </c>
      <c r="L1156" s="2">
        <v>35.82</v>
      </c>
      <c r="M1156" s="2">
        <v>40.96</v>
      </c>
      <c r="N1156" s="2">
        <v>28.98</v>
      </c>
      <c r="O1156" s="2">
        <v>14.57</v>
      </c>
      <c r="P1156" s="2">
        <v>41.3</v>
      </c>
      <c r="Q1156" s="2">
        <v>29.23</v>
      </c>
      <c r="R1156" s="2">
        <v>14.69</v>
      </c>
      <c r="S1156" s="4">
        <f>VLOOKUP([1]Initial_Data8!C1227,[1]Ratings_Numbers!$A$1:$B$21,2,FALSE)</f>
        <v>12</v>
      </c>
      <c r="T1156" s="4">
        <v>12</v>
      </c>
      <c r="U1156" s="4">
        <f t="shared" si="24"/>
        <v>0</v>
      </c>
      <c r="V1156" s="7">
        <v>1931.5795000000001</v>
      </c>
      <c r="W1156" s="3" t="s">
        <v>129</v>
      </c>
      <c r="X1156" s="4"/>
      <c r="Y1156" s="4"/>
      <c r="Z1156" s="4"/>
      <c r="AA1156" s="4"/>
    </row>
    <row r="1157" spans="1:27" ht="37.5" customHeight="1" thickBot="1" x14ac:dyDescent="0.4">
      <c r="A1157" s="5" t="s">
        <v>171</v>
      </c>
      <c r="B1157" s="5" t="s">
        <v>115</v>
      </c>
      <c r="C1157" s="5" t="s">
        <v>39</v>
      </c>
      <c r="D1157" s="2">
        <v>41455</v>
      </c>
      <c r="E1157" s="2">
        <v>-1.56</v>
      </c>
      <c r="F1157" s="2">
        <v>5.17</v>
      </c>
      <c r="G1157" s="2">
        <v>-2.52</v>
      </c>
      <c r="H1157" s="2">
        <v>12.22</v>
      </c>
      <c r="I1157" s="2">
        <v>9.4700000000000006</v>
      </c>
      <c r="J1157" s="2">
        <v>9.77</v>
      </c>
      <c r="K1157" s="2">
        <v>7</v>
      </c>
      <c r="L1157" s="2">
        <v>36.72</v>
      </c>
      <c r="M1157" s="2">
        <v>48.87</v>
      </c>
      <c r="N1157" s="2">
        <v>32.770000000000003</v>
      </c>
      <c r="O1157" s="2">
        <v>18.010000000000002</v>
      </c>
      <c r="P1157" s="2">
        <v>49.14</v>
      </c>
      <c r="Q1157" s="2">
        <v>32.950000000000003</v>
      </c>
      <c r="R1157" s="2">
        <v>18.11</v>
      </c>
      <c r="S1157" s="4">
        <f>VLOOKUP([1]Initial_Data8!C1228,[1]Ratings_Numbers!$A$1:$B$21,2,FALSE)</f>
        <v>12</v>
      </c>
      <c r="T1157" s="4">
        <v>12</v>
      </c>
      <c r="U1157" s="4">
        <f t="shared" si="24"/>
        <v>0</v>
      </c>
      <c r="V1157" s="7">
        <v>2865.7710000000002</v>
      </c>
      <c r="W1157" s="3" t="s">
        <v>129</v>
      </c>
      <c r="X1157" s="4"/>
      <c r="Y1157" s="4"/>
      <c r="Z1157" s="4"/>
      <c r="AA1157" s="4"/>
    </row>
    <row r="1158" spans="1:27" ht="37.5" customHeight="1" thickBot="1" x14ac:dyDescent="0.4">
      <c r="A1158" s="5" t="s">
        <v>171</v>
      </c>
      <c r="B1158" s="5" t="s">
        <v>116</v>
      </c>
      <c r="C1158" s="5" t="s">
        <v>39</v>
      </c>
      <c r="D1158" s="2">
        <v>41547</v>
      </c>
      <c r="E1158" s="2">
        <v>-1.21</v>
      </c>
      <c r="F1158" s="2">
        <v>2.39</v>
      </c>
      <c r="G1158" s="2">
        <v>-1.57</v>
      </c>
      <c r="H1158" s="2">
        <v>15.34</v>
      </c>
      <c r="I1158" s="2">
        <v>12.87</v>
      </c>
      <c r="J1158" s="2">
        <v>12.72</v>
      </c>
      <c r="K1158" s="2">
        <v>6.6</v>
      </c>
      <c r="L1158" s="2">
        <v>37.58</v>
      </c>
      <c r="M1158" s="2">
        <v>43.7</v>
      </c>
      <c r="N1158" s="2">
        <v>30.36</v>
      </c>
      <c r="O1158" s="2">
        <v>16.5</v>
      </c>
      <c r="P1158" s="2">
        <v>43.96</v>
      </c>
      <c r="Q1158" s="2">
        <v>30.54</v>
      </c>
      <c r="R1158" s="2">
        <v>16.600000000000001</v>
      </c>
      <c r="S1158" s="4">
        <f>VLOOKUP([1]Initial_Data8!C1229,[1]Ratings_Numbers!$A$1:$B$21,2,FALSE)</f>
        <v>12</v>
      </c>
      <c r="T1158" s="4">
        <v>12</v>
      </c>
      <c r="U1158" s="4">
        <f t="shared" si="24"/>
        <v>0</v>
      </c>
      <c r="V1158" s="7">
        <v>3502.9326000000001</v>
      </c>
      <c r="W1158" s="3" t="s">
        <v>129</v>
      </c>
      <c r="X1158" s="4"/>
      <c r="Y1158" s="4"/>
      <c r="Z1158" s="4"/>
      <c r="AA1158" s="4"/>
    </row>
    <row r="1159" spans="1:27" ht="37.5" customHeight="1" thickBot="1" x14ac:dyDescent="0.4">
      <c r="A1159" s="5" t="s">
        <v>171</v>
      </c>
      <c r="B1159" s="5" t="s">
        <v>92</v>
      </c>
      <c r="C1159" s="5" t="s">
        <v>39</v>
      </c>
      <c r="D1159" s="2">
        <v>41639</v>
      </c>
      <c r="E1159" s="2">
        <v>-1.37</v>
      </c>
      <c r="F1159" s="2">
        <v>2.41</v>
      </c>
      <c r="G1159" s="2">
        <v>-1.7</v>
      </c>
      <c r="H1159" s="2">
        <v>15.28</v>
      </c>
      <c r="I1159" s="2">
        <v>12.07</v>
      </c>
      <c r="J1159" s="2">
        <v>12.71</v>
      </c>
      <c r="K1159" s="2">
        <v>6.7</v>
      </c>
      <c r="L1159" s="2">
        <v>34.97</v>
      </c>
      <c r="M1159" s="2">
        <v>53.54</v>
      </c>
      <c r="N1159" s="2">
        <v>34.81</v>
      </c>
      <c r="O1159" s="2">
        <v>18.86</v>
      </c>
      <c r="P1159" s="2">
        <v>53.78</v>
      </c>
      <c r="Q1159" s="2">
        <v>34.97</v>
      </c>
      <c r="R1159" s="2">
        <v>18.95</v>
      </c>
      <c r="S1159" s="4">
        <f>VLOOKUP([1]Initial_Data8!C1230,[1]Ratings_Numbers!$A$1:$B$21,2,FALSE)</f>
        <v>12</v>
      </c>
      <c r="T1159" s="4">
        <v>12</v>
      </c>
      <c r="U1159" s="4">
        <f t="shared" si="24"/>
        <v>0</v>
      </c>
      <c r="V1159" s="7">
        <v>3261.0691000000002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93</v>
      </c>
      <c r="C1160" s="5" t="s">
        <v>39</v>
      </c>
      <c r="D1160" s="2">
        <v>41729</v>
      </c>
      <c r="E1160" s="2">
        <v>-1.46</v>
      </c>
      <c r="F1160" s="2">
        <v>2.65</v>
      </c>
      <c r="G1160" s="2">
        <v>-1.8</v>
      </c>
      <c r="H1160" s="2">
        <v>12.87</v>
      </c>
      <c r="I1160" s="2">
        <v>10.29</v>
      </c>
      <c r="J1160" s="2">
        <v>9.9700000000000006</v>
      </c>
      <c r="K1160" s="2">
        <v>7</v>
      </c>
      <c r="L1160" s="2">
        <v>31.77</v>
      </c>
      <c r="M1160" s="2">
        <v>52.56</v>
      </c>
      <c r="N1160" s="2">
        <v>34.36</v>
      </c>
      <c r="O1160" s="2">
        <v>18.239999999999998</v>
      </c>
      <c r="P1160" s="2">
        <v>52.96</v>
      </c>
      <c r="Q1160" s="2">
        <v>34.619999999999997</v>
      </c>
      <c r="R1160" s="2">
        <v>18.38</v>
      </c>
      <c r="S1160" s="4">
        <f>VLOOKUP([1]Initial_Data8!C1231,[1]Ratings_Numbers!$A$1:$B$21,2,FALSE)</f>
        <v>12</v>
      </c>
      <c r="T1160" s="4">
        <v>12</v>
      </c>
      <c r="U1160" s="4">
        <f t="shared" si="24"/>
        <v>0</v>
      </c>
      <c r="V1160" s="7">
        <v>3589.1507000000001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94</v>
      </c>
      <c r="C1161" s="5" t="s">
        <v>39</v>
      </c>
      <c r="D1161" s="2">
        <v>41820</v>
      </c>
      <c r="E1161" s="2">
        <v>-1.21</v>
      </c>
      <c r="F1161" s="2">
        <v>2.69</v>
      </c>
      <c r="G1161" s="2">
        <v>-1.49</v>
      </c>
      <c r="H1161" s="2">
        <v>13.3</v>
      </c>
      <c r="I1161" s="2">
        <v>10.58</v>
      </c>
      <c r="J1161" s="2">
        <v>10.77</v>
      </c>
      <c r="K1161" s="2">
        <v>8.6</v>
      </c>
      <c r="L1161" s="2">
        <v>31.52</v>
      </c>
      <c r="M1161" s="2">
        <v>55.11</v>
      </c>
      <c r="N1161" s="2">
        <v>35.44</v>
      </c>
      <c r="O1161" s="2">
        <v>18.899999999999999</v>
      </c>
      <c r="P1161" s="2">
        <v>55.49</v>
      </c>
      <c r="Q1161" s="2">
        <v>35.69</v>
      </c>
      <c r="R1161" s="2">
        <v>19.03</v>
      </c>
      <c r="S1161" s="4">
        <f>VLOOKUP([1]Initial_Data8!C1232,[1]Ratings_Numbers!$A$1:$B$21,2,FALSE)</f>
        <v>12</v>
      </c>
      <c r="T1161" s="4">
        <v>12</v>
      </c>
      <c r="U1161" s="4">
        <f t="shared" si="24"/>
        <v>0</v>
      </c>
      <c r="V1161" s="7">
        <v>4373.1251000000002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95</v>
      </c>
      <c r="C1162" s="5" t="s">
        <v>39</v>
      </c>
      <c r="D1162" s="2">
        <v>41912</v>
      </c>
      <c r="E1162" s="2">
        <v>-1.82</v>
      </c>
      <c r="F1162" s="2">
        <v>2.68</v>
      </c>
      <c r="G1162" s="2">
        <v>-2.2400000000000002</v>
      </c>
      <c r="H1162" s="2">
        <v>14.1</v>
      </c>
      <c r="I1162" s="2">
        <v>11.19</v>
      </c>
      <c r="J1162" s="2">
        <v>11.63</v>
      </c>
      <c r="K1162" s="2">
        <v>9.3000000000000007</v>
      </c>
      <c r="L1162" s="2">
        <v>29.98</v>
      </c>
      <c r="M1162" s="2">
        <v>53.31</v>
      </c>
      <c r="N1162" s="2">
        <v>34.71</v>
      </c>
      <c r="O1162" s="2">
        <v>17.440000000000001</v>
      </c>
      <c r="P1162" s="2">
        <v>53.6</v>
      </c>
      <c r="Q1162" s="2">
        <v>34.89</v>
      </c>
      <c r="R1162" s="2">
        <v>17.53</v>
      </c>
      <c r="S1162" s="4">
        <f>VLOOKUP([1]Initial_Data8!C1233,[1]Ratings_Numbers!$A$1:$B$21,2,FALSE)</f>
        <v>12</v>
      </c>
      <c r="T1162" s="4">
        <v>12</v>
      </c>
      <c r="U1162" s="4">
        <f t="shared" si="24"/>
        <v>0</v>
      </c>
      <c r="V1162" s="7">
        <v>4852.3307999999997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96</v>
      </c>
      <c r="C1163" s="5" t="s">
        <v>39</v>
      </c>
      <c r="D1163" s="2">
        <v>42004</v>
      </c>
      <c r="E1163" s="2">
        <v>-1.64</v>
      </c>
      <c r="F1163" s="2">
        <v>1.89</v>
      </c>
      <c r="G1163" s="2">
        <v>-1.95</v>
      </c>
      <c r="H1163" s="2">
        <v>21.8</v>
      </c>
      <c r="I1163" s="2">
        <v>18.350000000000001</v>
      </c>
      <c r="J1163" s="2">
        <v>19.399999999999999</v>
      </c>
      <c r="K1163" s="2">
        <v>10</v>
      </c>
      <c r="L1163" s="2">
        <v>29.95</v>
      </c>
      <c r="M1163" s="2">
        <v>46.22</v>
      </c>
      <c r="N1163" s="2">
        <v>31.55</v>
      </c>
      <c r="O1163" s="2">
        <v>15.01</v>
      </c>
      <c r="P1163" s="2">
        <v>46.48</v>
      </c>
      <c r="Q1163" s="2">
        <v>31.73</v>
      </c>
      <c r="R1163" s="2">
        <v>15.09</v>
      </c>
      <c r="S1163" s="4">
        <f>VLOOKUP([1]Initial_Data8!C1234,[1]Ratings_Numbers!$A$1:$B$21,2,FALSE)</f>
        <v>12</v>
      </c>
      <c r="T1163" s="4">
        <v>12</v>
      </c>
      <c r="U1163" s="4">
        <f t="shared" si="24"/>
        <v>0</v>
      </c>
      <c r="V1163" s="7">
        <v>6149.6550999999999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97</v>
      </c>
      <c r="C1164" s="5" t="s">
        <v>39</v>
      </c>
      <c r="D1164" s="2">
        <v>42094</v>
      </c>
      <c r="E1164" s="2">
        <v>-1.1100000000000001</v>
      </c>
      <c r="F1164" s="2">
        <v>2.15</v>
      </c>
      <c r="G1164" s="2">
        <v>-1.32</v>
      </c>
      <c r="H1164" s="2">
        <v>15.6</v>
      </c>
      <c r="I1164" s="2">
        <v>12.9</v>
      </c>
      <c r="J1164" s="2">
        <v>12.9</v>
      </c>
      <c r="K1164" s="2">
        <v>10</v>
      </c>
      <c r="L1164" s="2">
        <v>27.43</v>
      </c>
      <c r="M1164" s="2">
        <v>56.38</v>
      </c>
      <c r="N1164" s="2">
        <v>35.99</v>
      </c>
      <c r="O1164" s="2">
        <v>16.77</v>
      </c>
      <c r="P1164" s="2">
        <v>56.63</v>
      </c>
      <c r="Q1164" s="2">
        <v>36.15</v>
      </c>
      <c r="R1164" s="2">
        <v>16.850000000000001</v>
      </c>
      <c r="S1164" s="4">
        <f>VLOOKUP([1]Initial_Data8!C1235,[1]Ratings_Numbers!$A$1:$B$21,2,FALSE)</f>
        <v>12</v>
      </c>
      <c r="T1164" s="4">
        <v>12</v>
      </c>
      <c r="U1164" s="4">
        <f t="shared" si="24"/>
        <v>0</v>
      </c>
      <c r="V1164" s="7">
        <v>8404.1157999999996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98</v>
      </c>
      <c r="C1165" s="5" t="s">
        <v>39</v>
      </c>
      <c r="D1165" s="2">
        <v>42185</v>
      </c>
      <c r="E1165" s="2">
        <v>-1.32</v>
      </c>
      <c r="F1165" s="2">
        <v>1.89</v>
      </c>
      <c r="G1165" s="2">
        <v>-1.59</v>
      </c>
      <c r="H1165" s="2">
        <v>20.55</v>
      </c>
      <c r="I1165" s="2">
        <v>15.27</v>
      </c>
      <c r="J1165" s="2">
        <v>15.73</v>
      </c>
      <c r="K1165" s="2">
        <v>11</v>
      </c>
      <c r="L1165" s="2">
        <v>27.63</v>
      </c>
      <c r="M1165" s="2">
        <v>54.37</v>
      </c>
      <c r="N1165" s="2">
        <v>35.17</v>
      </c>
      <c r="O1165" s="2">
        <v>16.22</v>
      </c>
      <c r="P1165" s="2">
        <v>54.61</v>
      </c>
      <c r="Q1165" s="2">
        <v>35.32</v>
      </c>
      <c r="R1165" s="2">
        <v>16.29</v>
      </c>
      <c r="S1165" s="4">
        <f>VLOOKUP([1]Initial_Data8!C1236,[1]Ratings_Numbers!$A$1:$B$21,2,FALSE)</f>
        <v>12</v>
      </c>
      <c r="T1165" s="4">
        <v>12</v>
      </c>
      <c r="U1165" s="4">
        <f t="shared" si="24"/>
        <v>0</v>
      </c>
      <c r="V1165" s="7">
        <v>9574.6707000000006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99</v>
      </c>
      <c r="C1166" s="5" t="s">
        <v>39</v>
      </c>
      <c r="D1166" s="2">
        <v>42277</v>
      </c>
      <c r="E1166" s="2">
        <v>-0.67</v>
      </c>
      <c r="F1166" s="2">
        <v>1.89</v>
      </c>
      <c r="G1166" s="2">
        <v>-0.8</v>
      </c>
      <c r="H1166" s="2">
        <v>19.27</v>
      </c>
      <c r="I1166" s="2">
        <v>15.36</v>
      </c>
      <c r="J1166" s="2">
        <v>16.64</v>
      </c>
      <c r="K1166" s="2">
        <v>11</v>
      </c>
      <c r="L1166" s="2">
        <v>28.01</v>
      </c>
      <c r="M1166" s="2">
        <v>57.76</v>
      </c>
      <c r="N1166" s="2">
        <v>36.56</v>
      </c>
      <c r="O1166" s="2">
        <v>17.43</v>
      </c>
      <c r="P1166" s="2">
        <v>57.99</v>
      </c>
      <c r="Q1166" s="2">
        <v>36.700000000000003</v>
      </c>
      <c r="R1166" s="2">
        <v>17.5</v>
      </c>
      <c r="S1166" s="4">
        <f>VLOOKUP([1]Initial_Data8!C1237,[1]Ratings_Numbers!$A$1:$B$21,2,FALSE)</f>
        <v>12</v>
      </c>
      <c r="T1166" s="4">
        <v>12</v>
      </c>
      <c r="U1166" s="4">
        <f t="shared" si="24"/>
        <v>0</v>
      </c>
      <c r="V1166" s="7">
        <v>6464.3005999999996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100</v>
      </c>
      <c r="C1167" s="5" t="s">
        <v>39</v>
      </c>
      <c r="D1167" s="2">
        <v>42369</v>
      </c>
      <c r="E1167" s="2">
        <v>-0.85</v>
      </c>
      <c r="F1167" s="2">
        <v>1.73</v>
      </c>
      <c r="G1167" s="2">
        <v>-1.01</v>
      </c>
      <c r="H1167" s="2">
        <v>22.64</v>
      </c>
      <c r="I1167" s="2">
        <v>20</v>
      </c>
      <c r="J1167" s="2">
        <v>20</v>
      </c>
      <c r="K1167" s="2">
        <v>11</v>
      </c>
      <c r="L1167" s="2">
        <v>29.39</v>
      </c>
      <c r="M1167" s="2">
        <v>52.32</v>
      </c>
      <c r="N1167" s="2">
        <v>34.299999999999997</v>
      </c>
      <c r="O1167" s="2">
        <v>16.57</v>
      </c>
      <c r="P1167" s="2">
        <v>52.54</v>
      </c>
      <c r="Q1167" s="2">
        <v>34.44</v>
      </c>
      <c r="R1167" s="2">
        <v>16.64</v>
      </c>
      <c r="S1167" s="4">
        <f>VLOOKUP([1]Initial_Data8!C1238,[1]Ratings_Numbers!$A$1:$B$21,2,FALSE)</f>
        <v>12</v>
      </c>
      <c r="T1167" s="4">
        <v>12</v>
      </c>
      <c r="U1167" s="4">
        <f t="shared" si="24"/>
        <v>0</v>
      </c>
      <c r="V1167" s="7">
        <v>7919.7716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101</v>
      </c>
      <c r="C1168" s="5" t="s">
        <v>39</v>
      </c>
      <c r="D1168" s="2">
        <v>42460</v>
      </c>
      <c r="E1168" s="2">
        <v>0.77</v>
      </c>
      <c r="F1168" s="2">
        <v>7.18</v>
      </c>
      <c r="G1168" s="2">
        <v>0.96</v>
      </c>
      <c r="H1168" s="2">
        <v>1.67</v>
      </c>
      <c r="I1168" s="2">
        <v>0.3</v>
      </c>
      <c r="J1168" s="2">
        <v>0.61</v>
      </c>
      <c r="K1168" s="2">
        <v>33</v>
      </c>
      <c r="L1168" s="2">
        <v>28.4</v>
      </c>
      <c r="M1168" s="2">
        <v>78.42</v>
      </c>
      <c r="N1168" s="2">
        <v>43.93</v>
      </c>
      <c r="O1168" s="2">
        <v>22.93</v>
      </c>
      <c r="P1168" s="2">
        <v>78.489999999999995</v>
      </c>
      <c r="Q1168" s="2">
        <v>43.97</v>
      </c>
      <c r="R1168" s="2">
        <v>22.95</v>
      </c>
      <c r="S1168" s="4">
        <f>VLOOKUP([1]Initial_Data8!C1239,[1]Ratings_Numbers!$A$1:$B$21,2,FALSE)</f>
        <v>12</v>
      </c>
      <c r="T1168" s="4">
        <v>12</v>
      </c>
      <c r="U1168" s="4">
        <f t="shared" si="24"/>
        <v>0</v>
      </c>
      <c r="V1168" s="7">
        <v>10494.5723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102</v>
      </c>
      <c r="C1169" s="5" t="s">
        <v>39</v>
      </c>
      <c r="D1169" s="2">
        <v>42551</v>
      </c>
      <c r="E1169" s="2">
        <v>1.38</v>
      </c>
      <c r="F1169" s="2">
        <v>5.62</v>
      </c>
      <c r="G1169" s="2">
        <v>1.68</v>
      </c>
      <c r="H1169" s="2">
        <v>8.7100000000000009</v>
      </c>
      <c r="I1169" s="2">
        <v>7.77</v>
      </c>
      <c r="J1169" s="2">
        <v>7.25</v>
      </c>
      <c r="K1169" s="2">
        <v>52</v>
      </c>
      <c r="L1169" s="2">
        <v>28.36</v>
      </c>
      <c r="M1169" s="2">
        <v>64.16</v>
      </c>
      <c r="N1169" s="2">
        <v>35.840000000000003</v>
      </c>
      <c r="O1169" s="2">
        <v>18.72</v>
      </c>
      <c r="P1169" s="2">
        <v>79.02</v>
      </c>
      <c r="Q1169" s="2">
        <v>44.14</v>
      </c>
      <c r="R1169" s="2">
        <v>23.05</v>
      </c>
      <c r="S1169" s="4">
        <f>VLOOKUP([1]Initial_Data8!C1240,[1]Ratings_Numbers!$A$1:$B$21,2,FALSE)</f>
        <v>12</v>
      </c>
      <c r="T1169" s="4">
        <v>12</v>
      </c>
      <c r="U1169" s="4">
        <f t="shared" si="24"/>
        <v>0</v>
      </c>
      <c r="V1169" s="7">
        <v>12179.538699999999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172</v>
      </c>
      <c r="B1170" s="5" t="s">
        <v>95</v>
      </c>
      <c r="C1170" s="5" t="s">
        <v>47</v>
      </c>
      <c r="D1170" s="2">
        <v>41912</v>
      </c>
      <c r="E1170" s="2">
        <v>4.1100000000000003</v>
      </c>
      <c r="F1170" s="2">
        <v>6.55</v>
      </c>
      <c r="G1170" s="2">
        <v>5.67</v>
      </c>
      <c r="H1170" s="2">
        <v>8.27</v>
      </c>
      <c r="I1170" s="2">
        <v>7.51</v>
      </c>
      <c r="J1170" s="2">
        <v>7.22</v>
      </c>
      <c r="K1170" s="2">
        <v>156</v>
      </c>
      <c r="L1170" s="2">
        <v>20.43</v>
      </c>
      <c r="M1170" s="2">
        <v>316.29000000000002</v>
      </c>
      <c r="N1170" s="2">
        <v>75</v>
      </c>
      <c r="O1170" s="2">
        <v>65.569999999999993</v>
      </c>
      <c r="P1170" s="2">
        <v>321.74</v>
      </c>
      <c r="Q1170" s="2">
        <v>76.290000000000006</v>
      </c>
      <c r="R1170" s="2">
        <v>66.7</v>
      </c>
      <c r="S1170" s="4">
        <f>VLOOKUP([1]Initial_Data8!C1243,[1]Ratings_Numbers!$A$1:$B$21,2,FALSE)</f>
        <v>16</v>
      </c>
      <c r="T1170" s="4">
        <v>16</v>
      </c>
      <c r="U1170" s="6">
        <v>0</v>
      </c>
      <c r="V1170" s="7">
        <v>8620.9845000000005</v>
      </c>
      <c r="W1170" s="3" t="s">
        <v>142</v>
      </c>
      <c r="X1170" s="4"/>
      <c r="Y1170" s="4"/>
      <c r="Z1170" s="4"/>
      <c r="AA1170" s="4"/>
    </row>
    <row r="1171" spans="1:27" ht="37.5" customHeight="1" thickBot="1" x14ac:dyDescent="0.4">
      <c r="A1171" s="5" t="s">
        <v>172</v>
      </c>
      <c r="B1171" s="5" t="s">
        <v>96</v>
      </c>
      <c r="C1171" s="5" t="s">
        <v>47</v>
      </c>
      <c r="D1171" s="2">
        <v>42004</v>
      </c>
      <c r="E1171" s="2">
        <v>4</v>
      </c>
      <c r="F1171" s="2">
        <v>5.67</v>
      </c>
      <c r="G1171" s="2">
        <v>5.31</v>
      </c>
      <c r="H1171" s="2">
        <v>3.59</v>
      </c>
      <c r="I1171" s="2">
        <v>2.69</v>
      </c>
      <c r="J1171" s="2">
        <v>2.5299999999999998</v>
      </c>
      <c r="K1171" s="2">
        <v>154</v>
      </c>
      <c r="L1171" s="2">
        <v>18.38</v>
      </c>
      <c r="M1171" s="2">
        <v>323.02999999999997</v>
      </c>
      <c r="N1171" s="2">
        <v>75.33</v>
      </c>
      <c r="O1171" s="2">
        <v>60.31</v>
      </c>
      <c r="P1171" s="2">
        <v>328.83</v>
      </c>
      <c r="Q1171" s="2">
        <v>76.680000000000007</v>
      </c>
      <c r="R1171" s="2">
        <v>61.39</v>
      </c>
      <c r="S1171" s="4">
        <f>VLOOKUP([1]Initial_Data8!C1244,[1]Ratings_Numbers!$A$1:$B$21,2,FALSE)</f>
        <v>16</v>
      </c>
      <c r="T1171" s="4">
        <v>16</v>
      </c>
      <c r="U1171" s="4">
        <f t="shared" ref="U1171:U1177" si="25">S1171-S1170</f>
        <v>0</v>
      </c>
      <c r="V1171" s="7">
        <v>8451.9176000000007</v>
      </c>
      <c r="W1171" s="3" t="s">
        <v>142</v>
      </c>
      <c r="X1171" s="4"/>
      <c r="Y1171" s="4"/>
      <c r="Z1171" s="4"/>
      <c r="AA1171" s="4"/>
    </row>
    <row r="1172" spans="1:27" ht="37.5" customHeight="1" thickBot="1" x14ac:dyDescent="0.4">
      <c r="A1172" s="5" t="s">
        <v>172</v>
      </c>
      <c r="B1172" s="5" t="s">
        <v>97</v>
      </c>
      <c r="C1172" s="5" t="s">
        <v>47</v>
      </c>
      <c r="D1172" s="2">
        <v>42094</v>
      </c>
      <c r="E1172" s="2">
        <v>4.09</v>
      </c>
      <c r="F1172" s="2">
        <v>5.83</v>
      </c>
      <c r="G1172" s="2">
        <v>5.43</v>
      </c>
      <c r="H1172" s="2">
        <v>2.19</v>
      </c>
      <c r="I1172" s="2">
        <v>1.1399999999999999</v>
      </c>
      <c r="J1172" s="2">
        <v>1.08</v>
      </c>
      <c r="K1172" s="2">
        <v>154</v>
      </c>
      <c r="L1172" s="2">
        <v>17.149999999999999</v>
      </c>
      <c r="M1172" s="2">
        <v>359.44</v>
      </c>
      <c r="N1172" s="2">
        <v>77.2</v>
      </c>
      <c r="O1172" s="2">
        <v>62.67</v>
      </c>
      <c r="P1172" s="2">
        <v>365.59</v>
      </c>
      <c r="Q1172" s="2">
        <v>78.52</v>
      </c>
      <c r="R1172" s="2">
        <v>63.74</v>
      </c>
      <c r="S1172" s="4">
        <f>VLOOKUP([1]Initial_Data8!C1245,[1]Ratings_Numbers!$A$1:$B$21,2,FALSE)</f>
        <v>16</v>
      </c>
      <c r="T1172" s="4">
        <v>16</v>
      </c>
      <c r="U1172" s="4">
        <f t="shared" si="25"/>
        <v>0</v>
      </c>
      <c r="V1172" s="7">
        <v>8549.6604000000007</v>
      </c>
      <c r="W1172" s="3" t="s">
        <v>142</v>
      </c>
      <c r="X1172" s="4"/>
      <c r="Y1172" s="4"/>
      <c r="Z1172" s="4"/>
      <c r="AA1172" s="4"/>
    </row>
    <row r="1173" spans="1:27" ht="37.5" customHeight="1" thickBot="1" x14ac:dyDescent="0.4">
      <c r="A1173" s="5" t="s">
        <v>172</v>
      </c>
      <c r="B1173" s="5" t="s">
        <v>98</v>
      </c>
      <c r="C1173" s="5" t="s">
        <v>47</v>
      </c>
      <c r="D1173" s="2">
        <v>42185</v>
      </c>
      <c r="E1173" s="2">
        <v>4.42</v>
      </c>
      <c r="F1173" s="2">
        <v>6.21</v>
      </c>
      <c r="G1173" s="2">
        <v>5.98</v>
      </c>
      <c r="H1173" s="2">
        <v>2.35</v>
      </c>
      <c r="I1173" s="2">
        <v>1.57</v>
      </c>
      <c r="J1173" s="2">
        <v>1.27</v>
      </c>
      <c r="K1173" s="2">
        <v>158</v>
      </c>
      <c r="L1173" s="2">
        <v>16.579999999999998</v>
      </c>
      <c r="M1173" s="2">
        <v>382.97</v>
      </c>
      <c r="N1173" s="2">
        <v>78.23</v>
      </c>
      <c r="O1173" s="2">
        <v>64.72</v>
      </c>
      <c r="P1173" s="2">
        <v>389.57</v>
      </c>
      <c r="Q1173" s="2">
        <v>79.569999999999993</v>
      </c>
      <c r="R1173" s="2">
        <v>65.84</v>
      </c>
      <c r="S1173" s="4">
        <f>VLOOKUP([1]Initial_Data8!C1246,[1]Ratings_Numbers!$A$1:$B$21,2,FALSE)</f>
        <v>16</v>
      </c>
      <c r="T1173" s="4">
        <v>16</v>
      </c>
      <c r="U1173" s="4">
        <f t="shared" si="25"/>
        <v>0</v>
      </c>
      <c r="V1173" s="7">
        <v>6497.0955999999996</v>
      </c>
      <c r="W1173" s="3" t="s">
        <v>142</v>
      </c>
      <c r="X1173" s="4"/>
      <c r="Y1173" s="4"/>
      <c r="Z1173" s="4"/>
      <c r="AA1173" s="4"/>
    </row>
    <row r="1174" spans="1:27" ht="37.5" customHeight="1" thickBot="1" x14ac:dyDescent="0.4">
      <c r="A1174" s="5" t="s">
        <v>172</v>
      </c>
      <c r="B1174" s="5" t="s">
        <v>99</v>
      </c>
      <c r="C1174" s="5" t="s">
        <v>47</v>
      </c>
      <c r="D1174" s="2">
        <v>42277</v>
      </c>
      <c r="E1174" s="2">
        <v>5.78</v>
      </c>
      <c r="F1174" s="2">
        <v>9.5399999999999991</v>
      </c>
      <c r="G1174" s="2">
        <v>9</v>
      </c>
      <c r="H1174" s="2">
        <v>4.04</v>
      </c>
      <c r="I1174" s="2">
        <v>3.15</v>
      </c>
      <c r="J1174" s="2">
        <v>2.93</v>
      </c>
      <c r="K1174" s="2">
        <v>159</v>
      </c>
      <c r="L1174" s="2">
        <v>17.62</v>
      </c>
      <c r="M1174" s="2">
        <v>357.05</v>
      </c>
      <c r="N1174" s="2">
        <v>77.08</v>
      </c>
      <c r="O1174" s="2">
        <v>64.06</v>
      </c>
      <c r="P1174" s="2">
        <v>363.25</v>
      </c>
      <c r="Q1174" s="2">
        <v>78.41</v>
      </c>
      <c r="R1174" s="2">
        <v>65.17</v>
      </c>
      <c r="S1174" s="4">
        <f>VLOOKUP([1]Initial_Data8!C1247,[1]Ratings_Numbers!$A$1:$B$21,2,FALSE)</f>
        <v>16</v>
      </c>
      <c r="T1174" s="4">
        <v>16</v>
      </c>
      <c r="U1174" s="4">
        <f t="shared" si="25"/>
        <v>0</v>
      </c>
      <c r="V1174" s="7">
        <v>5224.3464999999997</v>
      </c>
      <c r="W1174" s="3" t="s">
        <v>142</v>
      </c>
      <c r="X1174" s="4"/>
      <c r="Y1174" s="4"/>
      <c r="Z1174" s="4"/>
      <c r="AA1174" s="4"/>
    </row>
    <row r="1175" spans="1:27" ht="37.5" customHeight="1" thickBot="1" x14ac:dyDescent="0.4">
      <c r="A1175" s="5" t="s">
        <v>172</v>
      </c>
      <c r="B1175" s="5" t="s">
        <v>100</v>
      </c>
      <c r="C1175" s="5" t="s">
        <v>47</v>
      </c>
      <c r="D1175" s="2">
        <v>42369</v>
      </c>
      <c r="E1175" s="2">
        <v>6.94</v>
      </c>
      <c r="F1175" s="2">
        <v>14.14</v>
      </c>
      <c r="G1175" s="2">
        <v>13.08</v>
      </c>
      <c r="H1175" s="2">
        <v>1.66</v>
      </c>
      <c r="I1175" s="2">
        <v>-1.22</v>
      </c>
      <c r="J1175" s="2">
        <v>0.14000000000000001</v>
      </c>
      <c r="K1175" s="2">
        <v>157</v>
      </c>
      <c r="L1175" s="2">
        <v>16.510000000000002</v>
      </c>
      <c r="M1175" s="2">
        <v>374.74</v>
      </c>
      <c r="N1175" s="2">
        <v>77.790000000000006</v>
      </c>
      <c r="O1175" s="2">
        <v>63.02</v>
      </c>
      <c r="P1175" s="2">
        <v>381.72</v>
      </c>
      <c r="Q1175" s="2">
        <v>79.239999999999995</v>
      </c>
      <c r="R1175" s="2">
        <v>64.19</v>
      </c>
      <c r="S1175" s="4">
        <f>VLOOKUP([1]Initial_Data8!C1248,[1]Ratings_Numbers!$A$1:$B$21,2,FALSE)</f>
        <v>16</v>
      </c>
      <c r="T1175" s="4">
        <v>15</v>
      </c>
      <c r="U1175" s="4">
        <f t="shared" si="25"/>
        <v>0</v>
      </c>
      <c r="V1175" s="7">
        <v>5160.8991999999998</v>
      </c>
      <c r="W1175" s="3" t="s">
        <v>142</v>
      </c>
      <c r="X1175" s="4"/>
      <c r="Y1175" s="4"/>
      <c r="Z1175" s="4"/>
      <c r="AA1175" s="4"/>
    </row>
    <row r="1176" spans="1:27" ht="37.5" customHeight="1" thickBot="1" x14ac:dyDescent="0.4">
      <c r="A1176" s="5" t="s">
        <v>172</v>
      </c>
      <c r="B1176" s="5" t="s">
        <v>101</v>
      </c>
      <c r="C1176" s="5" t="s">
        <v>45</v>
      </c>
      <c r="D1176" s="2">
        <v>42460</v>
      </c>
      <c r="E1176" s="2">
        <v>7.73</v>
      </c>
      <c r="F1176" s="2">
        <v>17.16</v>
      </c>
      <c r="G1176" s="2">
        <v>16.809999999999999</v>
      </c>
      <c r="H1176" s="2">
        <v>1.46</v>
      </c>
      <c r="I1176" s="2">
        <v>0.6</v>
      </c>
      <c r="J1176" s="2">
        <v>0.02</v>
      </c>
      <c r="K1176" s="2">
        <v>157</v>
      </c>
      <c r="L1176" s="2">
        <v>15.62</v>
      </c>
      <c r="M1176" s="2">
        <v>392.6</v>
      </c>
      <c r="N1176" s="2">
        <v>78.599999999999994</v>
      </c>
      <c r="O1176" s="2">
        <v>62.55</v>
      </c>
      <c r="P1176" s="2">
        <v>399.5</v>
      </c>
      <c r="Q1176" s="2">
        <v>79.98</v>
      </c>
      <c r="R1176" s="2">
        <v>63.65</v>
      </c>
      <c r="S1176" s="4">
        <f>VLOOKUP([1]Initial_Data8!C1249,[1]Ratings_Numbers!$A$1:$B$21,2,FALSE)</f>
        <v>15</v>
      </c>
      <c r="T1176" s="4">
        <v>15</v>
      </c>
      <c r="U1176" s="4">
        <f t="shared" si="25"/>
        <v>-1</v>
      </c>
      <c r="V1176" s="7">
        <v>5446.4456</v>
      </c>
      <c r="W1176" s="3" t="s">
        <v>142</v>
      </c>
      <c r="X1176" s="4"/>
      <c r="Y1176" s="4"/>
      <c r="Z1176" s="4"/>
      <c r="AA1176" s="4"/>
    </row>
    <row r="1177" spans="1:27" ht="37.5" customHeight="1" thickBot="1" x14ac:dyDescent="0.4">
      <c r="A1177" s="5" t="s">
        <v>172</v>
      </c>
      <c r="B1177" s="5" t="s">
        <v>102</v>
      </c>
      <c r="C1177" s="5" t="s">
        <v>45</v>
      </c>
      <c r="D1177" s="2">
        <v>42551</v>
      </c>
      <c r="E1177" s="2">
        <v>7.72</v>
      </c>
      <c r="F1177" s="2">
        <v>18.77</v>
      </c>
      <c r="G1177" s="2">
        <v>18.420000000000002</v>
      </c>
      <c r="H1177" s="2">
        <v>2.38</v>
      </c>
      <c r="I1177" s="2">
        <v>-1.5</v>
      </c>
      <c r="J1177" s="2">
        <v>0.89</v>
      </c>
      <c r="K1177" s="2">
        <v>157</v>
      </c>
      <c r="L1177" s="2">
        <v>16.07</v>
      </c>
      <c r="M1177" s="2">
        <v>394.44</v>
      </c>
      <c r="N1177" s="2">
        <v>78.709999999999994</v>
      </c>
      <c r="O1177" s="2">
        <v>64.760000000000005</v>
      </c>
      <c r="P1177" s="2">
        <v>401.12</v>
      </c>
      <c r="Q1177" s="2">
        <v>80.040000000000006</v>
      </c>
      <c r="R1177" s="2">
        <v>65.86</v>
      </c>
      <c r="S1177" s="4">
        <f>VLOOKUP([1]Initial_Data8!C1250,[1]Ratings_Numbers!$A$1:$B$21,2,FALSE)</f>
        <v>15</v>
      </c>
      <c r="T1177" s="4">
        <v>15</v>
      </c>
      <c r="U1177" s="4">
        <f t="shared" si="25"/>
        <v>0</v>
      </c>
      <c r="V1177" s="7">
        <v>5297.3141999999998</v>
      </c>
      <c r="W1177" s="3" t="s">
        <v>142</v>
      </c>
      <c r="X1177" s="4"/>
      <c r="Y1177" s="4"/>
      <c r="Z1177" s="4"/>
      <c r="AA1177" s="4"/>
    </row>
    <row r="1178" spans="1:27" ht="46.5" customHeight="1" thickBot="1" x14ac:dyDescent="0.4">
      <c r="A1178" s="5" t="s">
        <v>173</v>
      </c>
      <c r="B1178" s="5" t="s">
        <v>86</v>
      </c>
      <c r="C1178" s="5" t="s">
        <v>47</v>
      </c>
      <c r="D1178" s="2">
        <v>40724</v>
      </c>
      <c r="E1178" s="2">
        <v>5.84</v>
      </c>
      <c r="F1178" s="2">
        <v>16.91</v>
      </c>
      <c r="G1178" s="2">
        <v>15.58</v>
      </c>
      <c r="H1178" s="2">
        <v>2.2200000000000002</v>
      </c>
      <c r="I1178" s="2">
        <v>0.14000000000000001</v>
      </c>
      <c r="J1178" s="2">
        <v>0.43</v>
      </c>
      <c r="K1178" s="2">
        <v>23.2</v>
      </c>
      <c r="L1178" s="2">
        <v>33.409999999999997</v>
      </c>
      <c r="M1178" s="2">
        <v>102.17</v>
      </c>
      <c r="N1178" s="2">
        <v>50.35</v>
      </c>
      <c r="O1178" s="2">
        <v>35.33</v>
      </c>
      <c r="P1178" s="2">
        <v>102.92</v>
      </c>
      <c r="Q1178" s="2">
        <v>50.72</v>
      </c>
      <c r="R1178" s="2">
        <v>35.590000000000003</v>
      </c>
      <c r="S1178" s="4">
        <f>VLOOKUP([1]Initial_Data8!C1253,[1]Ratings_Numbers!$A$1:$B$21,2,FALSE)</f>
        <v>16</v>
      </c>
      <c r="T1178" s="4">
        <v>16</v>
      </c>
      <c r="U1178" s="6">
        <v>0</v>
      </c>
      <c r="V1178" s="7">
        <v>1118.9304999999999</v>
      </c>
      <c r="W1178" s="3" t="s">
        <v>129</v>
      </c>
      <c r="X1178" s="4"/>
      <c r="Y1178" s="4"/>
      <c r="Z1178" s="4"/>
      <c r="AA1178" s="4"/>
    </row>
    <row r="1179" spans="1:27" ht="46.5" customHeight="1" thickBot="1" x14ac:dyDescent="0.4">
      <c r="A1179" s="5" t="s">
        <v>173</v>
      </c>
      <c r="B1179" s="5" t="s">
        <v>87</v>
      </c>
      <c r="C1179" s="5" t="s">
        <v>47</v>
      </c>
      <c r="D1179" s="2">
        <v>40816</v>
      </c>
      <c r="E1179" s="2">
        <v>5.27</v>
      </c>
      <c r="F1179" s="2">
        <v>14.33</v>
      </c>
      <c r="G1179" s="2">
        <v>13.39</v>
      </c>
      <c r="H1179" s="2">
        <v>2.79</v>
      </c>
      <c r="I1179" s="2">
        <v>-0.34</v>
      </c>
      <c r="J1179" s="2">
        <v>0.83</v>
      </c>
      <c r="K1179" s="2">
        <v>25.8</v>
      </c>
      <c r="L1179" s="2">
        <v>32.520000000000003</v>
      </c>
      <c r="M1179" s="2">
        <v>106.42</v>
      </c>
      <c r="N1179" s="2">
        <v>51.37</v>
      </c>
      <c r="O1179" s="2">
        <v>35.67</v>
      </c>
      <c r="P1179" s="2">
        <v>107.18</v>
      </c>
      <c r="Q1179" s="2">
        <v>51.73</v>
      </c>
      <c r="R1179" s="2">
        <v>35.92</v>
      </c>
      <c r="S1179" s="4">
        <f>VLOOKUP([1]Initial_Data8!C1254,[1]Ratings_Numbers!$A$1:$B$21,2,FALSE)</f>
        <v>16</v>
      </c>
      <c r="T1179" s="4">
        <v>16</v>
      </c>
      <c r="U1179" s="4">
        <f t="shared" ref="U1179:U1197" si="26">S1179-S1178</f>
        <v>0</v>
      </c>
      <c r="V1179" s="7">
        <v>449.2054</v>
      </c>
      <c r="W1179" s="3" t="s">
        <v>129</v>
      </c>
      <c r="X1179" s="4"/>
      <c r="Y1179" s="4"/>
      <c r="Z1179" s="4"/>
      <c r="AA1179" s="4"/>
    </row>
    <row r="1180" spans="1:27" ht="46.5" customHeight="1" thickBot="1" x14ac:dyDescent="0.4">
      <c r="A1180" s="5" t="s">
        <v>173</v>
      </c>
      <c r="B1180" s="5" t="s">
        <v>88</v>
      </c>
      <c r="C1180" s="5" t="s">
        <v>47</v>
      </c>
      <c r="D1180" s="2">
        <v>40908</v>
      </c>
      <c r="E1180" s="2">
        <v>7.31</v>
      </c>
      <c r="F1180" s="2">
        <v>88.77</v>
      </c>
      <c r="G1180" s="2">
        <v>82.32</v>
      </c>
      <c r="H1180" s="2">
        <v>-0.12</v>
      </c>
      <c r="I1180" s="2">
        <v>-2.2400000000000002</v>
      </c>
      <c r="J1180" s="2">
        <v>-2.08</v>
      </c>
      <c r="K1180" s="2">
        <v>26.2</v>
      </c>
      <c r="L1180" s="2">
        <v>31.14</v>
      </c>
      <c r="M1180" s="2">
        <v>116</v>
      </c>
      <c r="N1180" s="2">
        <v>53.51</v>
      </c>
      <c r="O1180" s="2">
        <v>37.020000000000003</v>
      </c>
      <c r="P1180" s="2">
        <v>116.81</v>
      </c>
      <c r="Q1180" s="2">
        <v>53.88</v>
      </c>
      <c r="R1180" s="2">
        <v>37.270000000000003</v>
      </c>
      <c r="S1180" s="4">
        <f>VLOOKUP([1]Initial_Data8!C1255,[1]Ratings_Numbers!$A$1:$B$21,2,FALSE)</f>
        <v>16</v>
      </c>
      <c r="T1180" s="4">
        <v>16</v>
      </c>
      <c r="U1180" s="4">
        <f t="shared" si="26"/>
        <v>0</v>
      </c>
      <c r="V1180" s="7">
        <v>613.40530000000001</v>
      </c>
      <c r="W1180" s="3" t="s">
        <v>129</v>
      </c>
      <c r="X1180" s="4"/>
      <c r="Y1180" s="4"/>
      <c r="Z1180" s="4"/>
      <c r="AA1180" s="4"/>
    </row>
    <row r="1181" spans="1:27" ht="46.5" customHeight="1" thickBot="1" x14ac:dyDescent="0.4">
      <c r="A1181" s="5" t="s">
        <v>173</v>
      </c>
      <c r="B1181" s="5" t="s">
        <v>89</v>
      </c>
      <c r="C1181" s="5" t="s">
        <v>47</v>
      </c>
      <c r="D1181" s="2">
        <v>40999</v>
      </c>
      <c r="E1181" s="2">
        <v>6.7</v>
      </c>
      <c r="F1181" s="2">
        <v>45.35</v>
      </c>
      <c r="G1181" s="2">
        <v>42.22</v>
      </c>
      <c r="H1181" s="2">
        <v>4.1399999999999997</v>
      </c>
      <c r="I1181" s="2">
        <v>2.91</v>
      </c>
      <c r="J1181" s="2">
        <v>2.2400000000000002</v>
      </c>
      <c r="K1181" s="2">
        <v>26.6</v>
      </c>
      <c r="L1181" s="2">
        <v>30.85</v>
      </c>
      <c r="M1181" s="2">
        <v>123.3</v>
      </c>
      <c r="N1181" s="2">
        <v>55.02</v>
      </c>
      <c r="O1181" s="2">
        <v>38.93</v>
      </c>
      <c r="P1181" s="2">
        <v>124.08</v>
      </c>
      <c r="Q1181" s="2">
        <v>55.37</v>
      </c>
      <c r="R1181" s="2">
        <v>39.18</v>
      </c>
      <c r="S1181" s="4">
        <f>VLOOKUP([1]Initial_Data8!C1256,[1]Ratings_Numbers!$A$1:$B$21,2,FALSE)</f>
        <v>16</v>
      </c>
      <c r="T1181" s="4">
        <v>16</v>
      </c>
      <c r="U1181" s="4">
        <f t="shared" si="26"/>
        <v>0</v>
      </c>
      <c r="V1181" s="7">
        <v>457.05599999999998</v>
      </c>
      <c r="W1181" s="3" t="s">
        <v>129</v>
      </c>
      <c r="X1181" s="4"/>
      <c r="Y1181" s="4"/>
      <c r="Z1181" s="4"/>
      <c r="AA1181" s="4"/>
    </row>
    <row r="1182" spans="1:27" ht="46.5" customHeight="1" thickBot="1" x14ac:dyDescent="0.4">
      <c r="A1182" s="5" t="s">
        <v>173</v>
      </c>
      <c r="B1182" s="5" t="s">
        <v>90</v>
      </c>
      <c r="C1182" s="5" t="s">
        <v>47</v>
      </c>
      <c r="D1182" s="2">
        <v>41090</v>
      </c>
      <c r="E1182" s="2">
        <v>5.46</v>
      </c>
      <c r="F1182" s="2">
        <v>21.69</v>
      </c>
      <c r="G1182" s="2">
        <v>20.190000000000001</v>
      </c>
      <c r="H1182" s="2">
        <v>3.83</v>
      </c>
      <c r="I1182" s="2">
        <v>2.29</v>
      </c>
      <c r="J1182" s="2">
        <v>1.85</v>
      </c>
      <c r="K1182" s="2">
        <v>26.7</v>
      </c>
      <c r="L1182" s="2">
        <v>31.2</v>
      </c>
      <c r="M1182" s="2">
        <v>121.15</v>
      </c>
      <c r="N1182" s="2">
        <v>54.61</v>
      </c>
      <c r="O1182" s="2">
        <v>38.619999999999997</v>
      </c>
      <c r="P1182" s="2">
        <v>121.86</v>
      </c>
      <c r="Q1182" s="2">
        <v>54.93</v>
      </c>
      <c r="R1182" s="2">
        <v>38.840000000000003</v>
      </c>
      <c r="S1182" s="4">
        <f>VLOOKUP([1]Initial_Data8!C1257,[1]Ratings_Numbers!$A$1:$B$21,2,FALSE)</f>
        <v>16</v>
      </c>
      <c r="T1182" s="4">
        <v>16</v>
      </c>
      <c r="U1182" s="4">
        <f t="shared" si="26"/>
        <v>0</v>
      </c>
      <c r="V1182" s="7">
        <v>520.64599999999996</v>
      </c>
      <c r="W1182" s="3" t="s">
        <v>129</v>
      </c>
      <c r="X1182" s="4"/>
      <c r="Y1182" s="4"/>
      <c r="Z1182" s="4"/>
      <c r="AA1182" s="4"/>
    </row>
    <row r="1183" spans="1:27" ht="46.5" customHeight="1" thickBot="1" x14ac:dyDescent="0.4">
      <c r="A1183" s="5" t="s">
        <v>173</v>
      </c>
      <c r="B1183" s="5" t="s">
        <v>91</v>
      </c>
      <c r="C1183" s="5" t="s">
        <v>47</v>
      </c>
      <c r="D1183" s="2">
        <v>41182</v>
      </c>
      <c r="E1183" s="2">
        <v>5</v>
      </c>
      <c r="F1183" s="2">
        <v>17.45</v>
      </c>
      <c r="G1183" s="2">
        <v>16.21</v>
      </c>
      <c r="H1183" s="2">
        <v>3.43</v>
      </c>
      <c r="I1183" s="2">
        <v>1.88</v>
      </c>
      <c r="J1183" s="2">
        <v>1.44</v>
      </c>
      <c r="K1183" s="2">
        <v>26.7</v>
      </c>
      <c r="L1183" s="2">
        <v>31.08</v>
      </c>
      <c r="M1183" s="2">
        <v>117.43</v>
      </c>
      <c r="N1183" s="2">
        <v>53.85</v>
      </c>
      <c r="O1183" s="2">
        <v>37.479999999999997</v>
      </c>
      <c r="P1183" s="2">
        <v>118.07</v>
      </c>
      <c r="Q1183" s="2">
        <v>54.14</v>
      </c>
      <c r="R1183" s="2">
        <v>37.69</v>
      </c>
      <c r="S1183" s="4">
        <f>VLOOKUP([1]Initial_Data8!C1258,[1]Ratings_Numbers!$A$1:$B$21,2,FALSE)</f>
        <v>16</v>
      </c>
      <c r="T1183" s="4">
        <v>16</v>
      </c>
      <c r="U1183" s="4">
        <f t="shared" si="26"/>
        <v>0</v>
      </c>
      <c r="V1183" s="7">
        <v>606.22400000000005</v>
      </c>
      <c r="W1183" s="3" t="s">
        <v>129</v>
      </c>
      <c r="X1183" s="4"/>
      <c r="Y1183" s="4"/>
      <c r="Z1183" s="4"/>
      <c r="AA1183" s="4"/>
    </row>
    <row r="1184" spans="1:27" ht="46.5" customHeight="1" thickBot="1" x14ac:dyDescent="0.4">
      <c r="A1184" s="5" t="s">
        <v>173</v>
      </c>
      <c r="B1184" s="5" t="s">
        <v>113</v>
      </c>
      <c r="C1184" s="5" t="s">
        <v>47</v>
      </c>
      <c r="D1184" s="2">
        <v>41274</v>
      </c>
      <c r="E1184" s="2">
        <v>5.01</v>
      </c>
      <c r="F1184" s="2">
        <v>17.940000000000001</v>
      </c>
      <c r="G1184" s="2">
        <v>16.46</v>
      </c>
      <c r="H1184" s="2">
        <v>0</v>
      </c>
      <c r="I1184" s="2">
        <v>-1.81</v>
      </c>
      <c r="J1184" s="2">
        <v>-1.97</v>
      </c>
      <c r="K1184" s="2">
        <v>27.9</v>
      </c>
      <c r="L1184" s="2">
        <v>29.64</v>
      </c>
      <c r="M1184" s="2">
        <v>127.53</v>
      </c>
      <c r="N1184" s="2">
        <v>55.88</v>
      </c>
      <c r="O1184" s="2">
        <v>38.9</v>
      </c>
      <c r="P1184" s="2">
        <v>128.22</v>
      </c>
      <c r="Q1184" s="2">
        <v>56.18</v>
      </c>
      <c r="R1184" s="2">
        <v>39.11</v>
      </c>
      <c r="S1184" s="4">
        <f>VLOOKUP([1]Initial_Data8!C1259,[1]Ratings_Numbers!$A$1:$B$21,2,FALSE)</f>
        <v>16</v>
      </c>
      <c r="T1184" s="4">
        <v>16</v>
      </c>
      <c r="U1184" s="4">
        <f t="shared" si="26"/>
        <v>0</v>
      </c>
      <c r="V1184" s="7">
        <v>576.4896</v>
      </c>
      <c r="W1184" s="3" t="s">
        <v>129</v>
      </c>
      <c r="X1184" s="4"/>
      <c r="Y1184" s="4"/>
      <c r="Z1184" s="4"/>
      <c r="AA1184" s="4"/>
    </row>
    <row r="1185" spans="1:27" ht="46.5" customHeight="1" thickBot="1" x14ac:dyDescent="0.4">
      <c r="A1185" s="5" t="s">
        <v>173</v>
      </c>
      <c r="B1185" s="5" t="s">
        <v>114</v>
      </c>
      <c r="C1185" s="5" t="s">
        <v>47</v>
      </c>
      <c r="D1185" s="2">
        <v>41364</v>
      </c>
      <c r="E1185" s="2">
        <v>5.27</v>
      </c>
      <c r="F1185" s="2">
        <v>21.73</v>
      </c>
      <c r="G1185" s="2">
        <v>20</v>
      </c>
      <c r="H1185" s="2">
        <v>3.54</v>
      </c>
      <c r="I1185" s="2">
        <v>2.66</v>
      </c>
      <c r="J1185" s="2">
        <v>1.58</v>
      </c>
      <c r="K1185" s="2">
        <v>28.2</v>
      </c>
      <c r="L1185" s="2">
        <v>29.43</v>
      </c>
      <c r="M1185" s="2">
        <v>129.02000000000001</v>
      </c>
      <c r="N1185" s="2">
        <v>56.18</v>
      </c>
      <c r="O1185" s="2">
        <v>39.07</v>
      </c>
      <c r="P1185" s="2">
        <v>129.66999999999999</v>
      </c>
      <c r="Q1185" s="2">
        <v>56.46</v>
      </c>
      <c r="R1185" s="2">
        <v>39.270000000000003</v>
      </c>
      <c r="S1185" s="4">
        <f>VLOOKUP([1]Initial_Data8!C1260,[1]Ratings_Numbers!$A$1:$B$21,2,FALSE)</f>
        <v>16</v>
      </c>
      <c r="T1185" s="4">
        <v>16</v>
      </c>
      <c r="U1185" s="4">
        <f t="shared" si="26"/>
        <v>0</v>
      </c>
      <c r="V1185" s="7">
        <v>569.11490000000003</v>
      </c>
      <c r="W1185" s="3" t="s">
        <v>129</v>
      </c>
      <c r="X1185" s="4"/>
      <c r="Y1185" s="4"/>
      <c r="Z1185" s="4"/>
      <c r="AA1185" s="4"/>
    </row>
    <row r="1186" spans="1:27" ht="46.5" customHeight="1" thickBot="1" x14ac:dyDescent="0.4">
      <c r="A1186" s="5" t="s">
        <v>173</v>
      </c>
      <c r="B1186" s="5" t="s">
        <v>115</v>
      </c>
      <c r="C1186" s="5" t="s">
        <v>47</v>
      </c>
      <c r="D1186" s="2">
        <v>41455</v>
      </c>
      <c r="E1186" s="2">
        <v>5.27</v>
      </c>
      <c r="F1186" s="2">
        <v>21.33</v>
      </c>
      <c r="G1186" s="2">
        <v>19.649999999999999</v>
      </c>
      <c r="H1186" s="2">
        <v>3.48</v>
      </c>
      <c r="I1186" s="2">
        <v>2.71</v>
      </c>
      <c r="J1186" s="2">
        <v>1.74</v>
      </c>
      <c r="K1186" s="2">
        <v>29.1</v>
      </c>
      <c r="L1186" s="2">
        <v>29.98</v>
      </c>
      <c r="M1186" s="2">
        <v>127.95</v>
      </c>
      <c r="N1186" s="2">
        <v>55.97</v>
      </c>
      <c r="O1186" s="2">
        <v>39.44</v>
      </c>
      <c r="P1186" s="2">
        <v>128.59</v>
      </c>
      <c r="Q1186" s="2">
        <v>56.25</v>
      </c>
      <c r="R1186" s="2">
        <v>39.64</v>
      </c>
      <c r="S1186" s="4">
        <f>VLOOKUP([1]Initial_Data8!C1261,[1]Ratings_Numbers!$A$1:$B$21,2,FALSE)</f>
        <v>16</v>
      </c>
      <c r="T1186" s="4">
        <v>16</v>
      </c>
      <c r="U1186" s="4">
        <f t="shared" si="26"/>
        <v>0</v>
      </c>
      <c r="V1186" s="7">
        <v>709.70280000000002</v>
      </c>
      <c r="W1186" s="3" t="s">
        <v>129</v>
      </c>
      <c r="X1186" s="4"/>
      <c r="Y1186" s="4"/>
      <c r="Z1186" s="4"/>
      <c r="AA1186" s="4"/>
    </row>
    <row r="1187" spans="1:27" ht="46.5" customHeight="1" thickBot="1" x14ac:dyDescent="0.4">
      <c r="A1187" s="5" t="s">
        <v>173</v>
      </c>
      <c r="B1187" s="5" t="s">
        <v>116</v>
      </c>
      <c r="C1187" s="5" t="s">
        <v>47</v>
      </c>
      <c r="D1187" s="2">
        <v>41547</v>
      </c>
      <c r="E1187" s="2">
        <v>5.0599999999999996</v>
      </c>
      <c r="F1187" s="2">
        <v>32.99</v>
      </c>
      <c r="G1187" s="2">
        <v>29.71</v>
      </c>
      <c r="H1187" s="2">
        <v>1.82</v>
      </c>
      <c r="I1187" s="2">
        <v>0.79</v>
      </c>
      <c r="J1187" s="2">
        <v>0.08</v>
      </c>
      <c r="K1187" s="2">
        <v>25.6</v>
      </c>
      <c r="L1187" s="2">
        <v>29.79</v>
      </c>
      <c r="M1187" s="2">
        <v>116.39</v>
      </c>
      <c r="N1187" s="2">
        <v>53.62</v>
      </c>
      <c r="O1187" s="2">
        <v>35.770000000000003</v>
      </c>
      <c r="P1187" s="2">
        <v>117.08</v>
      </c>
      <c r="Q1187" s="2">
        <v>53.93</v>
      </c>
      <c r="R1187" s="2">
        <v>35.979999999999997</v>
      </c>
      <c r="S1187" s="4">
        <f>VLOOKUP([1]Initial_Data8!C1262,[1]Ratings_Numbers!$A$1:$B$21,2,FALSE)</f>
        <v>16</v>
      </c>
      <c r="T1187" s="4">
        <v>16</v>
      </c>
      <c r="U1187" s="4">
        <f t="shared" si="26"/>
        <v>0</v>
      </c>
      <c r="V1187" s="7">
        <v>727.22109999999998</v>
      </c>
      <c r="W1187" s="3" t="s">
        <v>129</v>
      </c>
      <c r="X1187" s="4"/>
      <c r="Y1187" s="4"/>
      <c r="Z1187" s="4"/>
      <c r="AA1187" s="4"/>
    </row>
    <row r="1188" spans="1:27" ht="46.5" customHeight="1" thickBot="1" x14ac:dyDescent="0.4">
      <c r="A1188" s="5" t="s">
        <v>173</v>
      </c>
      <c r="B1188" s="5" t="s">
        <v>92</v>
      </c>
      <c r="C1188" s="5" t="s">
        <v>47</v>
      </c>
      <c r="D1188" s="2">
        <v>41639</v>
      </c>
      <c r="E1188" s="2">
        <v>6.01</v>
      </c>
      <c r="F1188" s="2">
        <v>31.82</v>
      </c>
      <c r="G1188" s="2">
        <v>29.17</v>
      </c>
      <c r="H1188" s="2">
        <v>-0.2</v>
      </c>
      <c r="I1188" s="2">
        <v>-1.76</v>
      </c>
      <c r="J1188" s="2">
        <v>-1.88</v>
      </c>
      <c r="K1188" s="2">
        <v>25.2</v>
      </c>
      <c r="L1188" s="2">
        <v>27.44</v>
      </c>
      <c r="M1188" s="2">
        <v>140.86000000000001</v>
      </c>
      <c r="N1188" s="2">
        <v>58.31</v>
      </c>
      <c r="O1188" s="2">
        <v>40.03</v>
      </c>
      <c r="P1188" s="2">
        <v>141.6</v>
      </c>
      <c r="Q1188" s="2">
        <v>58.61</v>
      </c>
      <c r="R1188" s="2">
        <v>40.229999999999997</v>
      </c>
      <c r="S1188" s="4">
        <f>VLOOKUP([1]Initial_Data8!C1263,[1]Ratings_Numbers!$A$1:$B$21,2,FALSE)</f>
        <v>16</v>
      </c>
      <c r="T1188" s="4">
        <v>16</v>
      </c>
      <c r="U1188" s="4">
        <f t="shared" si="26"/>
        <v>0</v>
      </c>
      <c r="V1188" s="7">
        <v>1069.2171000000001</v>
      </c>
      <c r="W1188" s="3" t="s">
        <v>129</v>
      </c>
      <c r="X1188" s="4"/>
      <c r="Y1188" s="4"/>
      <c r="Z1188" s="4"/>
      <c r="AA1188" s="4"/>
    </row>
    <row r="1189" spans="1:27" ht="46.5" customHeight="1" thickBot="1" x14ac:dyDescent="0.4">
      <c r="A1189" s="5" t="s">
        <v>173</v>
      </c>
      <c r="B1189" s="5" t="s">
        <v>93</v>
      </c>
      <c r="C1189" s="5" t="s">
        <v>47</v>
      </c>
      <c r="D1189" s="2">
        <v>41729</v>
      </c>
      <c r="E1189" s="2">
        <v>6.18</v>
      </c>
      <c r="F1189" s="2">
        <v>24.53</v>
      </c>
      <c r="G1189" s="2">
        <v>22.4</v>
      </c>
      <c r="H1189" s="2">
        <v>4.0199999999999996</v>
      </c>
      <c r="I1189" s="2">
        <v>3.16</v>
      </c>
      <c r="J1189" s="2">
        <v>2.42</v>
      </c>
      <c r="K1189" s="2">
        <v>25.8</v>
      </c>
      <c r="L1189" s="2">
        <v>27.17</v>
      </c>
      <c r="M1189" s="2">
        <v>147.49</v>
      </c>
      <c r="N1189" s="2">
        <v>59.42</v>
      </c>
      <c r="O1189" s="2">
        <v>41.55</v>
      </c>
      <c r="P1189" s="2">
        <v>148.22</v>
      </c>
      <c r="Q1189" s="2">
        <v>59.71</v>
      </c>
      <c r="R1189" s="2">
        <v>41.76</v>
      </c>
      <c r="S1189" s="4">
        <f>VLOOKUP([1]Initial_Data8!C1264,[1]Ratings_Numbers!$A$1:$B$21,2,FALSE)</f>
        <v>16</v>
      </c>
      <c r="T1189" s="4">
        <v>16</v>
      </c>
      <c r="U1189" s="4">
        <f t="shared" si="26"/>
        <v>0</v>
      </c>
      <c r="V1189" s="7">
        <v>1282.8773000000001</v>
      </c>
      <c r="W1189" s="3" t="s">
        <v>129</v>
      </c>
      <c r="X1189" s="4"/>
      <c r="Y1189" s="4"/>
      <c r="Z1189" s="4"/>
      <c r="AA1189" s="4"/>
    </row>
    <row r="1190" spans="1:27" ht="46.5" customHeight="1" thickBot="1" x14ac:dyDescent="0.4">
      <c r="A1190" s="5" t="s">
        <v>173</v>
      </c>
      <c r="B1190" s="5" t="s">
        <v>94</v>
      </c>
      <c r="C1190" s="5" t="s">
        <v>47</v>
      </c>
      <c r="D1190" s="2">
        <v>41820</v>
      </c>
      <c r="E1190" s="2">
        <v>5.93</v>
      </c>
      <c r="F1190" s="2">
        <v>25.13</v>
      </c>
      <c r="G1190" s="2">
        <v>22.86</v>
      </c>
      <c r="H1190" s="2">
        <v>1.1299999999999999</v>
      </c>
      <c r="I1190" s="2">
        <v>0.82</v>
      </c>
      <c r="J1190" s="2">
        <v>0.54</v>
      </c>
      <c r="K1190" s="2">
        <v>80.5</v>
      </c>
      <c r="L1190" s="2">
        <v>31.07</v>
      </c>
      <c r="M1190" s="2">
        <v>118.11</v>
      </c>
      <c r="N1190" s="2">
        <v>53.96</v>
      </c>
      <c r="O1190" s="2">
        <v>37.950000000000003</v>
      </c>
      <c r="P1190" s="2">
        <v>118.9</v>
      </c>
      <c r="Q1190" s="2">
        <v>54.32</v>
      </c>
      <c r="R1190" s="2">
        <v>38.200000000000003</v>
      </c>
      <c r="S1190" s="4">
        <f>VLOOKUP([1]Initial_Data8!C1265,[1]Ratings_Numbers!$A$1:$B$21,2,FALSE)</f>
        <v>16</v>
      </c>
      <c r="T1190" s="4">
        <v>16</v>
      </c>
      <c r="U1190" s="4">
        <f t="shared" si="26"/>
        <v>0</v>
      </c>
      <c r="V1190" s="7">
        <v>1473.4104</v>
      </c>
      <c r="W1190" s="3" t="s">
        <v>129</v>
      </c>
      <c r="X1190" s="4"/>
      <c r="Y1190" s="4"/>
      <c r="Z1190" s="4"/>
      <c r="AA1190" s="4"/>
    </row>
    <row r="1191" spans="1:27" ht="46.5" customHeight="1" thickBot="1" x14ac:dyDescent="0.4">
      <c r="A1191" s="5" t="s">
        <v>173</v>
      </c>
      <c r="B1191" s="5" t="s">
        <v>95</v>
      </c>
      <c r="C1191" s="5" t="s">
        <v>47</v>
      </c>
      <c r="D1191" s="2">
        <v>41912</v>
      </c>
      <c r="E1191" s="2">
        <v>5.05</v>
      </c>
      <c r="F1191" s="2">
        <v>16.57</v>
      </c>
      <c r="G1191" s="2">
        <v>14.61</v>
      </c>
      <c r="H1191" s="2">
        <v>3.17</v>
      </c>
      <c r="I1191" s="2">
        <v>2.15</v>
      </c>
      <c r="J1191" s="2">
        <v>1.38</v>
      </c>
      <c r="K1191" s="2">
        <v>22.5</v>
      </c>
      <c r="L1191" s="2">
        <v>31.31</v>
      </c>
      <c r="M1191" s="2">
        <v>113.88</v>
      </c>
      <c r="N1191" s="2">
        <v>53.05</v>
      </c>
      <c r="O1191" s="2">
        <v>36.880000000000003</v>
      </c>
      <c r="P1191" s="2">
        <v>114.67</v>
      </c>
      <c r="Q1191" s="2">
        <v>53.42</v>
      </c>
      <c r="R1191" s="2">
        <v>37.14</v>
      </c>
      <c r="S1191" s="4">
        <f>VLOOKUP([1]Initial_Data8!C1266,[1]Ratings_Numbers!$A$1:$B$21,2,FALSE)</f>
        <v>16</v>
      </c>
      <c r="T1191" s="4">
        <v>15</v>
      </c>
      <c r="U1191" s="4">
        <f t="shared" si="26"/>
        <v>0</v>
      </c>
      <c r="V1191" s="7">
        <v>1253.4728</v>
      </c>
      <c r="W1191" s="3" t="s">
        <v>129</v>
      </c>
      <c r="X1191" s="4"/>
      <c r="Y1191" s="4"/>
      <c r="Z1191" s="4"/>
      <c r="AA1191" s="4"/>
    </row>
    <row r="1192" spans="1:27" ht="46.5" customHeight="1" thickBot="1" x14ac:dyDescent="0.4">
      <c r="A1192" s="5" t="s">
        <v>173</v>
      </c>
      <c r="B1192" s="5" t="s">
        <v>96</v>
      </c>
      <c r="C1192" s="5" t="s">
        <v>45</v>
      </c>
      <c r="D1192" s="2">
        <v>42004</v>
      </c>
      <c r="E1192" s="2">
        <v>7.81</v>
      </c>
      <c r="F1192" s="2">
        <v>17.3</v>
      </c>
      <c r="G1192" s="2">
        <v>15.71</v>
      </c>
      <c r="H1192" s="2">
        <v>1.71</v>
      </c>
      <c r="I1192" s="2">
        <v>1.05</v>
      </c>
      <c r="J1192" s="2">
        <v>0.73</v>
      </c>
      <c r="K1192" s="2">
        <v>39.9</v>
      </c>
      <c r="L1192" s="2">
        <v>25.51</v>
      </c>
      <c r="M1192" s="2">
        <v>191.96</v>
      </c>
      <c r="N1192" s="2">
        <v>65.38</v>
      </c>
      <c r="O1192" s="2">
        <v>50.46</v>
      </c>
      <c r="P1192" s="2">
        <v>193.62</v>
      </c>
      <c r="Q1192" s="2">
        <v>65.94</v>
      </c>
      <c r="R1192" s="2">
        <v>50.9</v>
      </c>
      <c r="S1192" s="4">
        <f>VLOOKUP([1]Initial_Data8!C1267,[1]Ratings_Numbers!$A$1:$B$21,2,FALSE)</f>
        <v>15</v>
      </c>
      <c r="T1192" s="4">
        <v>15</v>
      </c>
      <c r="U1192" s="4">
        <f t="shared" si="26"/>
        <v>-1</v>
      </c>
      <c r="V1192" s="7">
        <v>1272.1819</v>
      </c>
      <c r="W1192" s="3" t="s">
        <v>129</v>
      </c>
      <c r="X1192" s="4"/>
      <c r="Y1192" s="4"/>
      <c r="Z1192" s="4"/>
      <c r="AA1192" s="4"/>
    </row>
    <row r="1193" spans="1:27" ht="46.5" customHeight="1" thickBot="1" x14ac:dyDescent="0.4">
      <c r="A1193" s="5" t="s">
        <v>173</v>
      </c>
      <c r="B1193" s="5" t="s">
        <v>97</v>
      </c>
      <c r="C1193" s="5" t="s">
        <v>45</v>
      </c>
      <c r="D1193" s="2">
        <v>42094</v>
      </c>
      <c r="E1193" s="2">
        <v>17.88</v>
      </c>
      <c r="F1193" s="2">
        <v>1175.04</v>
      </c>
      <c r="G1193" s="2">
        <v>1100.72</v>
      </c>
      <c r="H1193" s="2">
        <v>-0.94</v>
      </c>
      <c r="I1193" s="2">
        <v>-1.37</v>
      </c>
      <c r="J1193" s="2">
        <v>-1.62</v>
      </c>
      <c r="K1193" s="2">
        <v>62.5</v>
      </c>
      <c r="L1193" s="2">
        <v>22.14</v>
      </c>
      <c r="M1193" s="2">
        <v>196.69</v>
      </c>
      <c r="N1193" s="2">
        <v>65.849999999999994</v>
      </c>
      <c r="O1193" s="2">
        <v>49.27</v>
      </c>
      <c r="P1193" s="2">
        <v>198.71</v>
      </c>
      <c r="Q1193" s="2">
        <v>66.52</v>
      </c>
      <c r="R1193" s="2">
        <v>49.78</v>
      </c>
      <c r="S1193" s="4">
        <f>VLOOKUP([1]Initial_Data8!C1268,[1]Ratings_Numbers!$A$1:$B$21,2,FALSE)</f>
        <v>15</v>
      </c>
      <c r="T1193" s="4">
        <v>15</v>
      </c>
      <c r="U1193" s="4">
        <f t="shared" si="26"/>
        <v>0</v>
      </c>
      <c r="V1193" s="7">
        <v>1984.6569999999999</v>
      </c>
      <c r="W1193" s="3" t="s">
        <v>129</v>
      </c>
      <c r="X1193" s="4"/>
      <c r="Y1193" s="4"/>
      <c r="Z1193" s="4"/>
      <c r="AA1193" s="4"/>
    </row>
    <row r="1194" spans="1:27" ht="46.5" customHeight="1" thickBot="1" x14ac:dyDescent="0.4">
      <c r="A1194" s="5" t="s">
        <v>173</v>
      </c>
      <c r="B1194" s="5" t="s">
        <v>98</v>
      </c>
      <c r="C1194" s="5" t="s">
        <v>45</v>
      </c>
      <c r="D1194" s="2">
        <v>42185</v>
      </c>
      <c r="E1194" s="2">
        <v>13</v>
      </c>
      <c r="F1194" s="2">
        <v>44.78</v>
      </c>
      <c r="G1194" s="2">
        <v>41.7</v>
      </c>
      <c r="H1194" s="2">
        <v>2.67</v>
      </c>
      <c r="I1194" s="2">
        <v>2.23</v>
      </c>
      <c r="J1194" s="2">
        <v>1.99</v>
      </c>
      <c r="K1194" s="2">
        <v>57.2</v>
      </c>
      <c r="L1194" s="2">
        <v>22.39</v>
      </c>
      <c r="M1194" s="2">
        <v>192.7</v>
      </c>
      <c r="N1194" s="2">
        <v>65.400000000000006</v>
      </c>
      <c r="O1194" s="2">
        <v>48.78</v>
      </c>
      <c r="P1194" s="2">
        <v>194.63</v>
      </c>
      <c r="Q1194" s="2">
        <v>66.06</v>
      </c>
      <c r="R1194" s="2">
        <v>49.27</v>
      </c>
      <c r="S1194" s="4">
        <f>VLOOKUP([1]Initial_Data8!C1269,[1]Ratings_Numbers!$A$1:$B$21,2,FALSE)</f>
        <v>15</v>
      </c>
      <c r="T1194" s="4">
        <v>15</v>
      </c>
      <c r="U1194" s="4">
        <f t="shared" si="26"/>
        <v>0</v>
      </c>
      <c r="V1194" s="7">
        <v>1698.1310000000001</v>
      </c>
      <c r="W1194" s="3" t="s">
        <v>129</v>
      </c>
      <c r="X1194" s="4"/>
      <c r="Y1194" s="4"/>
      <c r="Z1194" s="4"/>
      <c r="AA1194" s="4"/>
    </row>
    <row r="1195" spans="1:27" ht="46.5" customHeight="1" thickBot="1" x14ac:dyDescent="0.4">
      <c r="A1195" s="5" t="s">
        <v>173</v>
      </c>
      <c r="B1195" s="5" t="s">
        <v>99</v>
      </c>
      <c r="C1195" s="5" t="s">
        <v>45</v>
      </c>
      <c r="D1195" s="2">
        <v>42277</v>
      </c>
      <c r="E1195" s="2">
        <v>11.19</v>
      </c>
      <c r="F1195" s="2">
        <v>30.8</v>
      </c>
      <c r="G1195" s="2">
        <v>28.61</v>
      </c>
      <c r="H1195" s="2">
        <v>1.78</v>
      </c>
      <c r="I1195" s="2">
        <v>1.05</v>
      </c>
      <c r="J1195" s="2">
        <v>1.08</v>
      </c>
      <c r="K1195" s="2">
        <v>56.4</v>
      </c>
      <c r="L1195" s="2">
        <v>22.39</v>
      </c>
      <c r="M1195" s="2">
        <v>189.42</v>
      </c>
      <c r="N1195" s="2">
        <v>65.010000000000005</v>
      </c>
      <c r="O1195" s="2">
        <v>48.07</v>
      </c>
      <c r="P1195" s="2">
        <v>191.39</v>
      </c>
      <c r="Q1195" s="2">
        <v>65.680000000000007</v>
      </c>
      <c r="R1195" s="2">
        <v>48.57</v>
      </c>
      <c r="S1195" s="4">
        <f>VLOOKUP([1]Initial_Data8!C1270,[1]Ratings_Numbers!$A$1:$B$21,2,FALSE)</f>
        <v>15</v>
      </c>
      <c r="T1195" s="4">
        <v>16</v>
      </c>
      <c r="U1195" s="4">
        <f t="shared" si="26"/>
        <v>0</v>
      </c>
      <c r="V1195" s="7">
        <v>1319.2043000000001</v>
      </c>
      <c r="W1195" s="3" t="s">
        <v>129</v>
      </c>
      <c r="X1195" s="4"/>
      <c r="Y1195" s="4"/>
      <c r="Z1195" s="4"/>
      <c r="AA1195" s="4"/>
    </row>
    <row r="1196" spans="1:27" ht="46.5" customHeight="1" thickBot="1" x14ac:dyDescent="0.4">
      <c r="A1196" s="5" t="s">
        <v>173</v>
      </c>
      <c r="B1196" s="5" t="s">
        <v>100</v>
      </c>
      <c r="C1196" s="5" t="s">
        <v>47</v>
      </c>
      <c r="D1196" s="2">
        <v>42369</v>
      </c>
      <c r="E1196" s="2">
        <v>10.18</v>
      </c>
      <c r="F1196" s="2">
        <v>23.97</v>
      </c>
      <c r="G1196" s="2">
        <v>22.41</v>
      </c>
      <c r="H1196" s="2">
        <v>1.71</v>
      </c>
      <c r="I1196" s="2">
        <v>0.84</v>
      </c>
      <c r="J1196" s="2">
        <v>1.04</v>
      </c>
      <c r="K1196" s="2">
        <v>56.3</v>
      </c>
      <c r="L1196" s="2">
        <v>23.01</v>
      </c>
      <c r="M1196" s="2">
        <v>183.88</v>
      </c>
      <c r="N1196" s="2">
        <v>64.45</v>
      </c>
      <c r="O1196" s="2">
        <v>48.12</v>
      </c>
      <c r="P1196" s="2">
        <v>185.32</v>
      </c>
      <c r="Q1196" s="2">
        <v>64.95</v>
      </c>
      <c r="R1196" s="2">
        <v>48.5</v>
      </c>
      <c r="S1196" s="4">
        <f>VLOOKUP([1]Initial_Data8!C1271,[1]Ratings_Numbers!$A$1:$B$21,2,FALSE)</f>
        <v>16</v>
      </c>
      <c r="T1196" s="4">
        <v>16</v>
      </c>
      <c r="U1196" s="4">
        <f t="shared" si="26"/>
        <v>1</v>
      </c>
      <c r="V1196" s="7">
        <v>997.96270000000004</v>
      </c>
      <c r="W1196" s="3" t="s">
        <v>129</v>
      </c>
      <c r="X1196" s="4"/>
      <c r="Y1196" s="4"/>
      <c r="Z1196" s="4"/>
      <c r="AA1196" s="4"/>
    </row>
    <row r="1197" spans="1:27" ht="46.5" customHeight="1" thickBot="1" x14ac:dyDescent="0.4">
      <c r="A1197" s="5" t="s">
        <v>173</v>
      </c>
      <c r="B1197" s="5" t="s">
        <v>101</v>
      </c>
      <c r="C1197" s="5" t="s">
        <v>47</v>
      </c>
      <c r="D1197" s="2">
        <v>42460</v>
      </c>
      <c r="E1197" s="2">
        <v>6.55</v>
      </c>
      <c r="F1197" s="2">
        <v>10.35</v>
      </c>
      <c r="G1197" s="2">
        <v>9.6999999999999993</v>
      </c>
      <c r="H1197" s="2">
        <v>2.34</v>
      </c>
      <c r="I1197" s="2">
        <v>1.85</v>
      </c>
      <c r="J1197" s="2">
        <v>1.63</v>
      </c>
      <c r="K1197" s="2">
        <v>57.5</v>
      </c>
      <c r="L1197" s="2">
        <v>22.71</v>
      </c>
      <c r="M1197" s="2">
        <v>196.54</v>
      </c>
      <c r="N1197" s="2">
        <v>65.95</v>
      </c>
      <c r="O1197" s="2">
        <v>50.8</v>
      </c>
      <c r="P1197" s="2">
        <v>198.02</v>
      </c>
      <c r="Q1197" s="2">
        <v>66.45</v>
      </c>
      <c r="R1197" s="2">
        <v>51.18</v>
      </c>
      <c r="S1197" s="4">
        <f>VLOOKUP([1]Initial_Data8!C1272,[1]Ratings_Numbers!$A$1:$B$21,2,FALSE)</f>
        <v>16</v>
      </c>
      <c r="T1197" s="4">
        <v>16</v>
      </c>
      <c r="U1197" s="4">
        <f t="shared" si="26"/>
        <v>0</v>
      </c>
      <c r="V1197" s="7">
        <v>1051.8619000000001</v>
      </c>
      <c r="W1197" s="3" t="s">
        <v>129</v>
      </c>
      <c r="X1197" s="4"/>
      <c r="Y1197" s="4"/>
      <c r="Z1197" s="4"/>
      <c r="AA1197" s="4"/>
    </row>
    <row r="1198" spans="1:27" ht="46.5" customHeight="1" thickBot="1" x14ac:dyDescent="0.4">
      <c r="A1198" s="5" t="s">
        <v>174</v>
      </c>
      <c r="B1198" s="5" t="s">
        <v>74</v>
      </c>
      <c r="C1198" s="5" t="s">
        <v>41</v>
      </c>
      <c r="D1198" s="2">
        <v>38898</v>
      </c>
      <c r="E1198" s="2">
        <v>0.69</v>
      </c>
      <c r="F1198" s="2">
        <v>1.36</v>
      </c>
      <c r="G1198" s="2">
        <v>1.26</v>
      </c>
      <c r="H1198" s="2">
        <v>82.15</v>
      </c>
      <c r="I1198" s="2">
        <v>43.18</v>
      </c>
      <c r="J1198" s="2">
        <v>42.27</v>
      </c>
      <c r="K1198" s="2">
        <v>4.5</v>
      </c>
      <c r="L1198" s="2">
        <v>28.43</v>
      </c>
      <c r="M1198" s="2">
        <v>210.79</v>
      </c>
      <c r="N1198" s="2">
        <v>67.819999999999993</v>
      </c>
      <c r="O1198" s="2">
        <v>59.93</v>
      </c>
      <c r="P1198" s="2">
        <v>210.79</v>
      </c>
      <c r="Q1198" s="2">
        <v>67.819999999999993</v>
      </c>
      <c r="R1198" s="2">
        <v>59.93</v>
      </c>
      <c r="S1198" s="4">
        <f>VLOOKUP([1]Initial_Data8!C1275,[1]Ratings_Numbers!$A$1:$B$21,2,FALSE)</f>
        <v>13</v>
      </c>
      <c r="T1198" s="4">
        <v>13</v>
      </c>
      <c r="U1198" s="6">
        <v>0</v>
      </c>
      <c r="V1198" s="7">
        <v>814.19370000000004</v>
      </c>
      <c r="W1198" s="3" t="s">
        <v>230</v>
      </c>
      <c r="X1198" s="4"/>
      <c r="Y1198" s="4"/>
      <c r="Z1198" s="4"/>
      <c r="AA1198" s="4"/>
    </row>
    <row r="1199" spans="1:27" ht="46.5" customHeight="1" thickBot="1" x14ac:dyDescent="0.4">
      <c r="A1199" s="5" t="s">
        <v>174</v>
      </c>
      <c r="B1199" s="5" t="s">
        <v>75</v>
      </c>
      <c r="C1199" s="5" t="s">
        <v>41</v>
      </c>
      <c r="D1199" s="2">
        <v>38990</v>
      </c>
      <c r="E1199" s="2">
        <v>3.46</v>
      </c>
      <c r="F1199" s="2">
        <v>5.67</v>
      </c>
      <c r="G1199" s="2">
        <v>5.29</v>
      </c>
      <c r="H1199" s="2">
        <v>4.3099999999999996</v>
      </c>
      <c r="I1199" s="2">
        <v>3.31</v>
      </c>
      <c r="J1199" s="2">
        <v>2.95</v>
      </c>
      <c r="K1199" s="2">
        <v>91.4</v>
      </c>
      <c r="L1199" s="2">
        <v>7.39</v>
      </c>
      <c r="M1199" s="2">
        <v>908.66</v>
      </c>
      <c r="N1199" s="2">
        <v>89.77</v>
      </c>
      <c r="O1199" s="2">
        <v>67.11</v>
      </c>
      <c r="P1199" s="2">
        <v>912.18</v>
      </c>
      <c r="Q1199" s="2">
        <v>90.12</v>
      </c>
      <c r="R1199" s="2">
        <v>67.37</v>
      </c>
      <c r="S1199" s="4">
        <f>VLOOKUP([1]Initial_Data8!C1276,[1]Ratings_Numbers!$A$1:$B$21,2,FALSE)</f>
        <v>13</v>
      </c>
      <c r="T1199" s="4">
        <v>13</v>
      </c>
      <c r="U1199" s="4">
        <f t="shared" ref="U1199:U1238" si="27">S1199-S1198</f>
        <v>0</v>
      </c>
      <c r="V1199" s="7">
        <v>6288.9920000000002</v>
      </c>
      <c r="W1199" s="3" t="s">
        <v>230</v>
      </c>
      <c r="X1199" s="4"/>
      <c r="Y1199" s="4"/>
      <c r="Z1199" s="4"/>
      <c r="AA1199" s="4"/>
    </row>
    <row r="1200" spans="1:27" ht="46.5" customHeight="1" thickBot="1" x14ac:dyDescent="0.4">
      <c r="A1200" s="5" t="s">
        <v>174</v>
      </c>
      <c r="B1200" s="5" t="s">
        <v>76</v>
      </c>
      <c r="C1200" s="5" t="s">
        <v>41</v>
      </c>
      <c r="D1200" s="2">
        <v>39082</v>
      </c>
      <c r="E1200" s="2">
        <v>3.48</v>
      </c>
      <c r="F1200" s="2">
        <v>5.4</v>
      </c>
      <c r="G1200" s="2">
        <v>5.0199999999999996</v>
      </c>
      <c r="H1200" s="2">
        <v>3.24</v>
      </c>
      <c r="I1200" s="2">
        <v>2.5299999999999998</v>
      </c>
      <c r="J1200" s="2">
        <v>2.85</v>
      </c>
      <c r="K1200" s="2">
        <v>109.7</v>
      </c>
      <c r="L1200" s="2">
        <v>5.85</v>
      </c>
      <c r="M1200" s="2">
        <v>1161.3900000000001</v>
      </c>
      <c r="N1200" s="2">
        <v>91.57</v>
      </c>
      <c r="O1200" s="2">
        <v>67.94</v>
      </c>
      <c r="P1200" s="2">
        <v>1168.24</v>
      </c>
      <c r="Q1200" s="2">
        <v>92.12</v>
      </c>
      <c r="R1200" s="2">
        <v>68.34</v>
      </c>
      <c r="S1200" s="4">
        <f>VLOOKUP([1]Initial_Data8!C1277,[1]Ratings_Numbers!$A$1:$B$21,2,FALSE)</f>
        <v>13</v>
      </c>
      <c r="T1200" s="4">
        <v>13</v>
      </c>
      <c r="U1200" s="4">
        <f t="shared" si="27"/>
        <v>0</v>
      </c>
      <c r="V1200" s="7">
        <v>6780.0959999999995</v>
      </c>
      <c r="W1200" s="3" t="s">
        <v>230</v>
      </c>
      <c r="X1200" s="4"/>
      <c r="Y1200" s="4"/>
      <c r="Z1200" s="4"/>
      <c r="AA1200" s="4"/>
    </row>
    <row r="1201" spans="1:27" ht="46.5" customHeight="1" thickBot="1" x14ac:dyDescent="0.4">
      <c r="A1201" s="5" t="s">
        <v>174</v>
      </c>
      <c r="B1201" s="5" t="s">
        <v>77</v>
      </c>
      <c r="C1201" s="5" t="s">
        <v>41</v>
      </c>
      <c r="D1201" s="2">
        <v>39172</v>
      </c>
      <c r="E1201" s="2">
        <v>3.35</v>
      </c>
      <c r="F1201" s="2">
        <v>5.25</v>
      </c>
      <c r="G1201" s="2">
        <v>4.8600000000000003</v>
      </c>
      <c r="H1201" s="2">
        <v>3.48</v>
      </c>
      <c r="I1201" s="2">
        <v>2.79</v>
      </c>
      <c r="J1201" s="2">
        <v>2.39</v>
      </c>
      <c r="K1201" s="2">
        <v>114.7</v>
      </c>
      <c r="L1201" s="2">
        <v>5.78</v>
      </c>
      <c r="M1201" s="2">
        <v>1184.33</v>
      </c>
      <c r="N1201" s="2">
        <v>91.6</v>
      </c>
      <c r="O1201" s="2">
        <v>68.45</v>
      </c>
      <c r="P1201" s="2">
        <v>1192.9100000000001</v>
      </c>
      <c r="Q1201" s="2">
        <v>92.27</v>
      </c>
      <c r="R1201" s="2">
        <v>68.94</v>
      </c>
      <c r="S1201" s="4">
        <f>VLOOKUP([1]Initial_Data8!C1278,[1]Ratings_Numbers!$A$1:$B$21,2,FALSE)</f>
        <v>13</v>
      </c>
      <c r="T1201" s="4">
        <v>13</v>
      </c>
      <c r="U1201" s="4">
        <f t="shared" si="27"/>
        <v>0</v>
      </c>
      <c r="V1201" s="7">
        <v>7011.5370000000003</v>
      </c>
      <c r="W1201" s="3" t="s">
        <v>230</v>
      </c>
      <c r="X1201" s="4"/>
      <c r="Y1201" s="4"/>
      <c r="Z1201" s="4"/>
      <c r="AA1201" s="4"/>
    </row>
    <row r="1202" spans="1:27" ht="46.5" customHeight="1" thickBot="1" x14ac:dyDescent="0.4">
      <c r="A1202" s="5" t="s">
        <v>174</v>
      </c>
      <c r="B1202" s="5" t="s">
        <v>78</v>
      </c>
      <c r="C1202" s="5" t="s">
        <v>41</v>
      </c>
      <c r="D1202" s="2">
        <v>39263</v>
      </c>
      <c r="E1202" s="2">
        <v>3.19</v>
      </c>
      <c r="F1202" s="2">
        <v>4.7699999999999996</v>
      </c>
      <c r="G1202" s="2">
        <v>4.3499999999999996</v>
      </c>
      <c r="H1202" s="2">
        <v>3.9</v>
      </c>
      <c r="I1202" s="2">
        <v>2.97</v>
      </c>
      <c r="J1202" s="2">
        <v>2.72</v>
      </c>
      <c r="K1202" s="2">
        <v>108.1</v>
      </c>
      <c r="L1202" s="2">
        <v>5.91</v>
      </c>
      <c r="M1202" s="2">
        <v>1148.79</v>
      </c>
      <c r="N1202" s="2">
        <v>91.23</v>
      </c>
      <c r="O1202" s="2">
        <v>67.94</v>
      </c>
      <c r="P1202" s="2">
        <v>1159.2</v>
      </c>
      <c r="Q1202" s="2">
        <v>92.06</v>
      </c>
      <c r="R1202" s="2">
        <v>68.56</v>
      </c>
      <c r="S1202" s="4">
        <f>VLOOKUP([1]Initial_Data8!C1279,[1]Ratings_Numbers!$A$1:$B$21,2,FALSE)</f>
        <v>13</v>
      </c>
      <c r="T1202" s="4">
        <v>13</v>
      </c>
      <c r="U1202" s="4">
        <f t="shared" si="27"/>
        <v>0</v>
      </c>
      <c r="V1202" s="7">
        <v>7046.424</v>
      </c>
      <c r="W1202" s="3" t="s">
        <v>230</v>
      </c>
      <c r="X1202" s="4"/>
      <c r="Y1202" s="4"/>
      <c r="Z1202" s="4"/>
      <c r="AA1202" s="4"/>
    </row>
    <row r="1203" spans="1:27" ht="46.5" customHeight="1" thickBot="1" x14ac:dyDescent="0.4">
      <c r="A1203" s="5" t="s">
        <v>174</v>
      </c>
      <c r="B1203" s="5" t="s">
        <v>79</v>
      </c>
      <c r="C1203" s="5" t="s">
        <v>41</v>
      </c>
      <c r="D1203" s="2">
        <v>39355</v>
      </c>
      <c r="E1203" s="2">
        <v>3.52</v>
      </c>
      <c r="F1203" s="2">
        <v>4.8600000000000003</v>
      </c>
      <c r="G1203" s="2">
        <v>4.8</v>
      </c>
      <c r="H1203" s="2">
        <v>3.86</v>
      </c>
      <c r="I1203" s="2">
        <v>3.01</v>
      </c>
      <c r="J1203" s="2">
        <v>2.65</v>
      </c>
      <c r="K1203" s="2">
        <v>109.6</v>
      </c>
      <c r="L1203" s="2">
        <v>5.55</v>
      </c>
      <c r="M1203" s="2">
        <v>1222.5899999999999</v>
      </c>
      <c r="N1203" s="2">
        <v>91.46</v>
      </c>
      <c r="O1203" s="2">
        <v>67.900000000000006</v>
      </c>
      <c r="P1203" s="2">
        <v>1236.74</v>
      </c>
      <c r="Q1203" s="2">
        <v>92.52</v>
      </c>
      <c r="R1203" s="2">
        <v>68.680000000000007</v>
      </c>
      <c r="S1203" s="4">
        <f>VLOOKUP([1]Initial_Data8!C1280,[1]Ratings_Numbers!$A$1:$B$21,2,FALSE)</f>
        <v>13</v>
      </c>
      <c r="T1203" s="4">
        <v>13</v>
      </c>
      <c r="U1203" s="4">
        <f t="shared" si="27"/>
        <v>0</v>
      </c>
      <c r="V1203" s="7">
        <v>6736.652</v>
      </c>
      <c r="W1203" s="3" t="s">
        <v>230</v>
      </c>
      <c r="X1203" s="4"/>
      <c r="Y1203" s="4"/>
      <c r="Z1203" s="4"/>
      <c r="AA1203" s="4"/>
    </row>
    <row r="1204" spans="1:27" ht="46.5" customHeight="1" thickBot="1" x14ac:dyDescent="0.4">
      <c r="A1204" s="5" t="s">
        <v>174</v>
      </c>
      <c r="B1204" s="5" t="s">
        <v>105</v>
      </c>
      <c r="C1204" s="5" t="s">
        <v>41</v>
      </c>
      <c r="D1204" s="2">
        <v>39447</v>
      </c>
      <c r="E1204" s="2">
        <v>3.16</v>
      </c>
      <c r="F1204" s="2">
        <v>4.6100000000000003</v>
      </c>
      <c r="G1204" s="2">
        <v>4.54</v>
      </c>
      <c r="H1204" s="2">
        <v>3.8</v>
      </c>
      <c r="I1204" s="2">
        <v>2.91</v>
      </c>
      <c r="J1204" s="2">
        <v>2.71</v>
      </c>
      <c r="K1204" s="2">
        <v>112</v>
      </c>
      <c r="L1204" s="2">
        <v>8.49</v>
      </c>
      <c r="M1204" s="2">
        <v>761.82</v>
      </c>
      <c r="N1204" s="2">
        <v>88.04</v>
      </c>
      <c r="O1204" s="2">
        <v>64.69</v>
      </c>
      <c r="P1204" s="2">
        <v>765.29</v>
      </c>
      <c r="Q1204" s="2">
        <v>88.44</v>
      </c>
      <c r="R1204" s="2">
        <v>64.98</v>
      </c>
      <c r="S1204" s="4">
        <f>VLOOKUP([1]Initial_Data8!C1281,[1]Ratings_Numbers!$A$1:$B$21,2,FALSE)</f>
        <v>13</v>
      </c>
      <c r="T1204" s="4">
        <v>13</v>
      </c>
      <c r="U1204" s="4">
        <f t="shared" si="27"/>
        <v>0</v>
      </c>
      <c r="V1204" s="7">
        <v>5917.59</v>
      </c>
      <c r="W1204" s="3" t="s">
        <v>230</v>
      </c>
      <c r="X1204" s="4"/>
      <c r="Y1204" s="4"/>
      <c r="Z1204" s="4"/>
      <c r="AA1204" s="4"/>
    </row>
    <row r="1205" spans="1:27" ht="46.5" customHeight="1" thickBot="1" x14ac:dyDescent="0.4">
      <c r="A1205" s="5" t="s">
        <v>174</v>
      </c>
      <c r="B1205" s="5" t="s">
        <v>106</v>
      </c>
      <c r="C1205" s="5" t="s">
        <v>41</v>
      </c>
      <c r="D1205" s="2">
        <v>39538</v>
      </c>
      <c r="E1205" s="2">
        <v>3.14</v>
      </c>
      <c r="F1205" s="2">
        <v>4.5199999999999996</v>
      </c>
      <c r="G1205" s="2">
        <v>4.4800000000000004</v>
      </c>
      <c r="H1205" s="2">
        <v>4.01</v>
      </c>
      <c r="I1205" s="2">
        <v>3.46</v>
      </c>
      <c r="J1205" s="2">
        <v>2.84</v>
      </c>
      <c r="K1205" s="2">
        <v>105</v>
      </c>
      <c r="L1205" s="2">
        <v>7.31</v>
      </c>
      <c r="M1205" s="2">
        <v>897.97</v>
      </c>
      <c r="N1205" s="2">
        <v>89.61</v>
      </c>
      <c r="O1205" s="2">
        <v>65.61</v>
      </c>
      <c r="P1205" s="2">
        <v>902.05</v>
      </c>
      <c r="Q1205" s="2">
        <v>90.02</v>
      </c>
      <c r="R1205" s="2">
        <v>65.91</v>
      </c>
      <c r="S1205" s="4">
        <f>VLOOKUP([1]Initial_Data8!C1282,[1]Ratings_Numbers!$A$1:$B$21,2,FALSE)</f>
        <v>13</v>
      </c>
      <c r="T1205" s="4">
        <v>13</v>
      </c>
      <c r="U1205" s="4">
        <f t="shared" si="27"/>
        <v>0</v>
      </c>
      <c r="V1205" s="7">
        <v>5345.2349999999997</v>
      </c>
      <c r="W1205" s="3" t="s">
        <v>230</v>
      </c>
      <c r="X1205" s="4"/>
      <c r="Y1205" s="4"/>
      <c r="Z1205" s="4"/>
      <c r="AA1205" s="4"/>
    </row>
    <row r="1206" spans="1:27" ht="46.5" customHeight="1" thickBot="1" x14ac:dyDescent="0.4">
      <c r="A1206" s="5" t="s">
        <v>174</v>
      </c>
      <c r="B1206" s="5" t="s">
        <v>107</v>
      </c>
      <c r="C1206" s="5" t="s">
        <v>41</v>
      </c>
      <c r="D1206" s="2">
        <v>39629</v>
      </c>
      <c r="E1206" s="2">
        <v>3.14</v>
      </c>
      <c r="F1206" s="2">
        <v>4.53</v>
      </c>
      <c r="G1206" s="2">
        <v>4.4800000000000004</v>
      </c>
      <c r="H1206" s="2">
        <v>4.04</v>
      </c>
      <c r="I1206" s="2">
        <v>3.28</v>
      </c>
      <c r="J1206" s="2">
        <v>2.84</v>
      </c>
      <c r="K1206" s="2">
        <v>103.6</v>
      </c>
      <c r="L1206" s="2">
        <v>6.25</v>
      </c>
      <c r="M1206" s="2">
        <v>1064.05</v>
      </c>
      <c r="N1206" s="2">
        <v>91.03</v>
      </c>
      <c r="O1206" s="2">
        <v>66.47</v>
      </c>
      <c r="P1206" s="2">
        <v>1068.8800000000001</v>
      </c>
      <c r="Q1206" s="2">
        <v>91.44</v>
      </c>
      <c r="R1206" s="2">
        <v>66.77</v>
      </c>
      <c r="S1206" s="4">
        <f>VLOOKUP([1]Initial_Data8!C1283,[1]Ratings_Numbers!$A$1:$B$21,2,FALSE)</f>
        <v>13</v>
      </c>
      <c r="T1206" s="4">
        <v>13</v>
      </c>
      <c r="U1206" s="4">
        <f t="shared" si="27"/>
        <v>0</v>
      </c>
      <c r="V1206" s="7">
        <v>5424.6639999999998</v>
      </c>
      <c r="W1206" s="3" t="s">
        <v>230</v>
      </c>
      <c r="X1206" s="4"/>
      <c r="Y1206" s="4"/>
      <c r="Z1206" s="4"/>
      <c r="AA1206" s="4"/>
    </row>
    <row r="1207" spans="1:27" ht="46.5" customHeight="1" thickBot="1" x14ac:dyDescent="0.4">
      <c r="A1207" s="5" t="s">
        <v>174</v>
      </c>
      <c r="B1207" s="5" t="s">
        <v>108</v>
      </c>
      <c r="C1207" s="5" t="s">
        <v>41</v>
      </c>
      <c r="D1207" s="2">
        <v>39721</v>
      </c>
      <c r="E1207" s="2">
        <v>3.18</v>
      </c>
      <c r="F1207" s="2">
        <v>4.62</v>
      </c>
      <c r="G1207" s="2">
        <v>4.53</v>
      </c>
      <c r="H1207" s="2">
        <v>3.83</v>
      </c>
      <c r="I1207" s="2">
        <v>2.98</v>
      </c>
      <c r="J1207" s="2">
        <v>2.63</v>
      </c>
      <c r="K1207" s="2">
        <v>103.3</v>
      </c>
      <c r="L1207" s="2">
        <v>6.71</v>
      </c>
      <c r="M1207" s="2">
        <v>993.6</v>
      </c>
      <c r="N1207" s="2">
        <v>90.48</v>
      </c>
      <c r="O1207" s="2">
        <v>66.64</v>
      </c>
      <c r="P1207" s="2">
        <v>998.09</v>
      </c>
      <c r="Q1207" s="2">
        <v>90.89</v>
      </c>
      <c r="R1207" s="2">
        <v>66.94</v>
      </c>
      <c r="S1207" s="4">
        <f>VLOOKUP([1]Initial_Data8!C1284,[1]Ratings_Numbers!$A$1:$B$21,2,FALSE)</f>
        <v>13</v>
      </c>
      <c r="T1207" s="4">
        <v>13</v>
      </c>
      <c r="U1207" s="4">
        <f t="shared" si="27"/>
        <v>0</v>
      </c>
      <c r="V1207" s="7">
        <v>4807.0360000000001</v>
      </c>
      <c r="W1207" s="3" t="s">
        <v>230</v>
      </c>
      <c r="X1207" s="4"/>
      <c r="Y1207" s="4"/>
      <c r="Z1207" s="4"/>
      <c r="AA1207" s="4"/>
    </row>
    <row r="1208" spans="1:27" ht="46.5" customHeight="1" thickBot="1" x14ac:dyDescent="0.4">
      <c r="A1208" s="5" t="s">
        <v>174</v>
      </c>
      <c r="B1208" s="5" t="s">
        <v>80</v>
      </c>
      <c r="C1208" s="5" t="s">
        <v>41</v>
      </c>
      <c r="D1208" s="2">
        <v>39813</v>
      </c>
      <c r="E1208" s="2">
        <v>3.1</v>
      </c>
      <c r="F1208" s="2">
        <v>4.6900000000000004</v>
      </c>
      <c r="G1208" s="2">
        <v>4.43</v>
      </c>
      <c r="H1208" s="2">
        <v>3.89</v>
      </c>
      <c r="I1208" s="2">
        <v>2.94</v>
      </c>
      <c r="J1208" s="2">
        <v>2.71</v>
      </c>
      <c r="K1208" s="2">
        <v>104.5</v>
      </c>
      <c r="L1208" s="2">
        <v>3.15</v>
      </c>
      <c r="M1208" s="2">
        <v>2123.7399999999998</v>
      </c>
      <c r="N1208" s="2">
        <v>95.09</v>
      </c>
      <c r="O1208" s="2">
        <v>66.900000000000006</v>
      </c>
      <c r="P1208" s="2">
        <v>2133.37</v>
      </c>
      <c r="Q1208" s="2">
        <v>95.52</v>
      </c>
      <c r="R1208" s="2">
        <v>67.2</v>
      </c>
      <c r="S1208" s="4">
        <f>VLOOKUP([1]Initial_Data8!C1285,[1]Ratings_Numbers!$A$1:$B$21,2,FALSE)</f>
        <v>13</v>
      </c>
      <c r="T1208" s="4">
        <v>13</v>
      </c>
      <c r="U1208" s="4">
        <f t="shared" si="27"/>
        <v>0</v>
      </c>
      <c r="V1208" s="7">
        <v>4042.48</v>
      </c>
      <c r="W1208" s="3" t="s">
        <v>230</v>
      </c>
      <c r="X1208" s="4"/>
      <c r="Y1208" s="4"/>
      <c r="Z1208" s="4"/>
      <c r="AA1208" s="4"/>
    </row>
    <row r="1209" spans="1:27" ht="46.5" customHeight="1" thickBot="1" x14ac:dyDescent="0.4">
      <c r="A1209" s="5" t="s">
        <v>174</v>
      </c>
      <c r="B1209" s="5" t="s">
        <v>81</v>
      </c>
      <c r="C1209" s="5" t="s">
        <v>41</v>
      </c>
      <c r="D1209" s="2">
        <v>39903</v>
      </c>
      <c r="E1209" s="2">
        <v>3.16</v>
      </c>
      <c r="F1209" s="2">
        <v>4.88</v>
      </c>
      <c r="G1209" s="2">
        <v>4.5999999999999996</v>
      </c>
      <c r="H1209" s="2">
        <v>3.86</v>
      </c>
      <c r="I1209" s="2">
        <v>3.21</v>
      </c>
      <c r="J1209" s="2">
        <v>2.5299999999999998</v>
      </c>
      <c r="K1209" s="2">
        <v>99.7</v>
      </c>
      <c r="L1209" s="2">
        <v>2.82</v>
      </c>
      <c r="M1209" s="2">
        <v>2399.2399999999998</v>
      </c>
      <c r="N1209" s="2">
        <v>95.58</v>
      </c>
      <c r="O1209" s="2">
        <v>67.739999999999995</v>
      </c>
      <c r="P1209" s="2">
        <v>2410.08</v>
      </c>
      <c r="Q1209" s="2">
        <v>96.02</v>
      </c>
      <c r="R1209" s="2">
        <v>68.05</v>
      </c>
      <c r="S1209" s="4">
        <f>VLOOKUP([1]Initial_Data8!C1286,[1]Ratings_Numbers!$A$1:$B$21,2,FALSE)</f>
        <v>13</v>
      </c>
      <c r="T1209" s="4">
        <v>13</v>
      </c>
      <c r="U1209" s="4">
        <f t="shared" si="27"/>
        <v>0</v>
      </c>
      <c r="V1209" s="7">
        <v>3532.6979999999999</v>
      </c>
      <c r="W1209" s="3" t="s">
        <v>230</v>
      </c>
      <c r="X1209" s="4"/>
      <c r="Y1209" s="4"/>
      <c r="Z1209" s="4"/>
      <c r="AA1209" s="4"/>
    </row>
    <row r="1210" spans="1:27" ht="46.5" customHeight="1" thickBot="1" x14ac:dyDescent="0.4">
      <c r="A1210" s="5" t="s">
        <v>174</v>
      </c>
      <c r="B1210" s="5" t="s">
        <v>82</v>
      </c>
      <c r="C1210" s="5" t="s">
        <v>41</v>
      </c>
      <c r="D1210" s="2">
        <v>39994</v>
      </c>
      <c r="E1210" s="2">
        <v>3.18</v>
      </c>
      <c r="F1210" s="2">
        <v>4.97</v>
      </c>
      <c r="G1210" s="2">
        <v>4.74</v>
      </c>
      <c r="H1210" s="2">
        <v>3.86</v>
      </c>
      <c r="I1210" s="2">
        <v>3.07</v>
      </c>
      <c r="J1210" s="2">
        <v>2.5</v>
      </c>
      <c r="K1210" s="2">
        <v>97.8</v>
      </c>
      <c r="L1210" s="2">
        <v>2.91</v>
      </c>
      <c r="M1210" s="2">
        <v>2297.6999999999998</v>
      </c>
      <c r="N1210" s="2">
        <v>95.4</v>
      </c>
      <c r="O1210" s="2">
        <v>66.78</v>
      </c>
      <c r="P1210" s="2">
        <v>2308.39</v>
      </c>
      <c r="Q1210" s="2">
        <v>95.85</v>
      </c>
      <c r="R1210" s="2">
        <v>67.09</v>
      </c>
      <c r="S1210" s="4">
        <f>VLOOKUP([1]Initial_Data8!C1287,[1]Ratings_Numbers!$A$1:$B$21,2,FALSE)</f>
        <v>13</v>
      </c>
      <c r="T1210" s="4">
        <v>13</v>
      </c>
      <c r="U1210" s="4">
        <f t="shared" si="27"/>
        <v>0</v>
      </c>
      <c r="V1210" s="7">
        <v>3650.8119999999999</v>
      </c>
      <c r="W1210" s="3" t="s">
        <v>230</v>
      </c>
      <c r="X1210" s="4"/>
      <c r="Y1210" s="4"/>
      <c r="Z1210" s="4"/>
      <c r="AA1210" s="4"/>
    </row>
    <row r="1211" spans="1:27" ht="46.5" customHeight="1" thickBot="1" x14ac:dyDescent="0.4">
      <c r="A1211" s="5" t="s">
        <v>174</v>
      </c>
      <c r="B1211" s="5" t="s">
        <v>83</v>
      </c>
      <c r="C1211" s="5" t="s">
        <v>41</v>
      </c>
      <c r="D1211" s="2">
        <v>40086</v>
      </c>
      <c r="E1211" s="2">
        <v>3.23</v>
      </c>
      <c r="F1211" s="2">
        <v>5.2</v>
      </c>
      <c r="G1211" s="2">
        <v>4.91</v>
      </c>
      <c r="H1211" s="2">
        <v>3.68</v>
      </c>
      <c r="I1211" s="2">
        <v>2.98</v>
      </c>
      <c r="J1211" s="2">
        <v>2.31</v>
      </c>
      <c r="K1211" s="2">
        <v>97.5</v>
      </c>
      <c r="L1211" s="2">
        <v>2.44</v>
      </c>
      <c r="M1211" s="2">
        <v>2739.2</v>
      </c>
      <c r="N1211" s="2">
        <v>96.05</v>
      </c>
      <c r="O1211" s="2">
        <v>66.930000000000007</v>
      </c>
      <c r="P1211" s="2">
        <v>2751.9</v>
      </c>
      <c r="Q1211" s="2">
        <v>96.49</v>
      </c>
      <c r="R1211" s="2">
        <v>67.239999999999995</v>
      </c>
      <c r="S1211" s="4">
        <f>VLOOKUP([1]Initial_Data8!C1288,[1]Ratings_Numbers!$A$1:$B$21,2,FALSE)</f>
        <v>13</v>
      </c>
      <c r="T1211" s="4">
        <v>13</v>
      </c>
      <c r="U1211" s="4">
        <f t="shared" si="27"/>
        <v>0</v>
      </c>
      <c r="V1211" s="7">
        <v>4408.576</v>
      </c>
      <c r="W1211" s="3" t="s">
        <v>230</v>
      </c>
      <c r="X1211" s="4"/>
      <c r="Y1211" s="4"/>
      <c r="Z1211" s="4"/>
      <c r="AA1211" s="4"/>
    </row>
    <row r="1212" spans="1:27" ht="46.5" customHeight="1" thickBot="1" x14ac:dyDescent="0.4">
      <c r="A1212" s="5" t="s">
        <v>174</v>
      </c>
      <c r="B1212" s="5" t="s">
        <v>84</v>
      </c>
      <c r="C1212" s="5" t="s">
        <v>41</v>
      </c>
      <c r="D1212" s="2">
        <v>40178</v>
      </c>
      <c r="E1212" s="2">
        <v>3.5</v>
      </c>
      <c r="F1212" s="2">
        <v>6.58</v>
      </c>
      <c r="G1212" s="2">
        <v>5.47</v>
      </c>
      <c r="H1212" s="2">
        <v>3.24</v>
      </c>
      <c r="I1212" s="2">
        <v>2.44</v>
      </c>
      <c r="J1212" s="2">
        <v>2.04</v>
      </c>
      <c r="K1212" s="2">
        <v>115.2</v>
      </c>
      <c r="L1212" s="2">
        <v>2.85</v>
      </c>
      <c r="M1212" s="2">
        <v>2405.6</v>
      </c>
      <c r="N1212" s="2">
        <v>95.66</v>
      </c>
      <c r="O1212" s="2">
        <v>68.569999999999993</v>
      </c>
      <c r="P1212" s="2">
        <v>2414.73</v>
      </c>
      <c r="Q1212" s="2">
        <v>96.02</v>
      </c>
      <c r="R1212" s="2">
        <v>68.83</v>
      </c>
      <c r="S1212" s="4">
        <f>VLOOKUP([1]Initial_Data8!C1289,[1]Ratings_Numbers!$A$1:$B$21,2,FALSE)</f>
        <v>13</v>
      </c>
      <c r="T1212" s="4">
        <v>13</v>
      </c>
      <c r="U1212" s="4">
        <f t="shared" si="27"/>
        <v>0</v>
      </c>
      <c r="V1212" s="7">
        <v>4800.4319999999998</v>
      </c>
      <c r="W1212" s="3" t="s">
        <v>230</v>
      </c>
      <c r="X1212" s="4"/>
      <c r="Y1212" s="4"/>
      <c r="Z1212" s="4"/>
      <c r="AA1212" s="4"/>
    </row>
    <row r="1213" spans="1:27" ht="46.5" customHeight="1" thickBot="1" x14ac:dyDescent="0.4">
      <c r="A1213" s="5" t="s">
        <v>174</v>
      </c>
      <c r="B1213" s="5" t="s">
        <v>85</v>
      </c>
      <c r="C1213" s="5" t="s">
        <v>41</v>
      </c>
      <c r="D1213" s="2">
        <v>40268</v>
      </c>
      <c r="E1213" s="2">
        <v>3.78</v>
      </c>
      <c r="F1213" s="2">
        <v>6.62</v>
      </c>
      <c r="G1213" s="2">
        <v>6.01</v>
      </c>
      <c r="H1213" s="2">
        <v>3.27</v>
      </c>
      <c r="I1213" s="2">
        <v>2.77</v>
      </c>
      <c r="J1213" s="2">
        <v>2.0099999999999998</v>
      </c>
      <c r="K1213" s="2">
        <v>123</v>
      </c>
      <c r="L1213" s="2">
        <v>4.32</v>
      </c>
      <c r="M1213" s="2">
        <v>1555.4</v>
      </c>
      <c r="N1213" s="2">
        <v>93.56</v>
      </c>
      <c r="O1213" s="2">
        <v>67.19</v>
      </c>
      <c r="P1213" s="2">
        <v>1562.42</v>
      </c>
      <c r="Q1213" s="2">
        <v>93.98</v>
      </c>
      <c r="R1213" s="2">
        <v>67.489999999999995</v>
      </c>
      <c r="S1213" s="4">
        <f>VLOOKUP([1]Initial_Data8!C1290,[1]Ratings_Numbers!$A$1:$B$21,2,FALSE)</f>
        <v>13</v>
      </c>
      <c r="T1213" s="4">
        <v>13</v>
      </c>
      <c r="U1213" s="4">
        <f t="shared" si="27"/>
        <v>0</v>
      </c>
      <c r="V1213" s="7">
        <v>4972.3739999999998</v>
      </c>
      <c r="W1213" s="3" t="s">
        <v>230</v>
      </c>
      <c r="X1213" s="4"/>
      <c r="Y1213" s="4"/>
      <c r="Z1213" s="4"/>
      <c r="AA1213" s="4"/>
    </row>
    <row r="1214" spans="1:27" ht="46.5" customHeight="1" thickBot="1" x14ac:dyDescent="0.4">
      <c r="A1214" s="5" t="s">
        <v>174</v>
      </c>
      <c r="B1214" s="5" t="s">
        <v>109</v>
      </c>
      <c r="C1214" s="5" t="s">
        <v>41</v>
      </c>
      <c r="D1214" s="2">
        <v>40359</v>
      </c>
      <c r="E1214" s="2">
        <v>4.2</v>
      </c>
      <c r="F1214" s="2">
        <v>6.86</v>
      </c>
      <c r="G1214" s="2">
        <v>6.8</v>
      </c>
      <c r="H1214" s="2">
        <v>3.41</v>
      </c>
      <c r="I1214" s="2">
        <v>2.6</v>
      </c>
      <c r="J1214" s="2">
        <v>2.06</v>
      </c>
      <c r="K1214" s="2">
        <v>123.6</v>
      </c>
      <c r="L1214" s="2">
        <v>6.36</v>
      </c>
      <c r="M1214" s="2">
        <v>1022.75</v>
      </c>
      <c r="N1214" s="2">
        <v>90.74</v>
      </c>
      <c r="O1214" s="2">
        <v>65.069999999999993</v>
      </c>
      <c r="P1214" s="2">
        <v>1027.1300000000001</v>
      </c>
      <c r="Q1214" s="2">
        <v>91.13</v>
      </c>
      <c r="R1214" s="2">
        <v>65.349999999999994</v>
      </c>
      <c r="S1214" s="4">
        <f>VLOOKUP([1]Initial_Data8!C1291,[1]Ratings_Numbers!$A$1:$B$21,2,FALSE)</f>
        <v>13</v>
      </c>
      <c r="T1214" s="4">
        <v>13</v>
      </c>
      <c r="U1214" s="4">
        <f t="shared" si="27"/>
        <v>0</v>
      </c>
      <c r="V1214" s="7">
        <v>5102.5919999999996</v>
      </c>
      <c r="W1214" s="3" t="s">
        <v>230</v>
      </c>
      <c r="X1214" s="4"/>
      <c r="Y1214" s="4"/>
      <c r="Z1214" s="4"/>
      <c r="AA1214" s="4"/>
    </row>
    <row r="1215" spans="1:27" ht="46.5" customHeight="1" thickBot="1" x14ac:dyDescent="0.4">
      <c r="A1215" s="5" t="s">
        <v>174</v>
      </c>
      <c r="B1215" s="5" t="s">
        <v>110</v>
      </c>
      <c r="C1215" s="5" t="s">
        <v>41</v>
      </c>
      <c r="D1215" s="2">
        <v>40451</v>
      </c>
      <c r="E1215" s="2">
        <v>3.96</v>
      </c>
      <c r="F1215" s="2">
        <v>6.65</v>
      </c>
      <c r="G1215" s="2">
        <v>6.49</v>
      </c>
      <c r="H1215" s="2">
        <v>3.4</v>
      </c>
      <c r="I1215" s="2">
        <v>2.5299999999999998</v>
      </c>
      <c r="J1215" s="2">
        <v>2.04</v>
      </c>
      <c r="K1215" s="2">
        <v>132.30000000000001</v>
      </c>
      <c r="L1215" s="2">
        <v>6.07</v>
      </c>
      <c r="M1215" s="2">
        <v>1065.29</v>
      </c>
      <c r="N1215" s="2">
        <v>89.78</v>
      </c>
      <c r="O1215" s="2">
        <v>64.7</v>
      </c>
      <c r="P1215" s="2">
        <v>1086.5</v>
      </c>
      <c r="Q1215" s="2">
        <v>91.57</v>
      </c>
      <c r="R1215" s="2">
        <v>65.989999999999995</v>
      </c>
      <c r="S1215" s="4">
        <f>VLOOKUP([1]Initial_Data8!C1292,[1]Ratings_Numbers!$A$1:$B$21,2,FALSE)</f>
        <v>13</v>
      </c>
      <c r="T1215" s="4">
        <v>13</v>
      </c>
      <c r="U1215" s="4">
        <f t="shared" si="27"/>
        <v>0</v>
      </c>
      <c r="V1215" s="7">
        <v>5943.4637000000002</v>
      </c>
      <c r="W1215" s="3" t="s">
        <v>230</v>
      </c>
      <c r="X1215" s="4"/>
      <c r="Y1215" s="4"/>
      <c r="Z1215" s="4"/>
      <c r="AA1215" s="4"/>
    </row>
    <row r="1216" spans="1:27" ht="46.5" customHeight="1" thickBot="1" x14ac:dyDescent="0.4">
      <c r="A1216" s="5" t="s">
        <v>174</v>
      </c>
      <c r="B1216" s="5" t="s">
        <v>111</v>
      </c>
      <c r="C1216" s="5" t="s">
        <v>41</v>
      </c>
      <c r="D1216" s="2">
        <v>40543</v>
      </c>
      <c r="E1216" s="2">
        <v>4.29</v>
      </c>
      <c r="F1216" s="2">
        <v>7.29</v>
      </c>
      <c r="G1216" s="2">
        <v>7.25</v>
      </c>
      <c r="H1216" s="2">
        <v>2.97</v>
      </c>
      <c r="I1216" s="2">
        <v>1.98</v>
      </c>
      <c r="J1216" s="2">
        <v>1.63</v>
      </c>
      <c r="K1216" s="2">
        <v>142.80000000000001</v>
      </c>
      <c r="L1216" s="2">
        <v>7.35</v>
      </c>
      <c r="M1216" s="2">
        <v>864.81</v>
      </c>
      <c r="N1216" s="2">
        <v>88.11</v>
      </c>
      <c r="O1216" s="2">
        <v>63.58</v>
      </c>
      <c r="P1216" s="2">
        <v>881.56</v>
      </c>
      <c r="Q1216" s="2">
        <v>89.81</v>
      </c>
      <c r="R1216" s="2">
        <v>64.81</v>
      </c>
      <c r="S1216" s="4">
        <f>VLOOKUP([1]Initial_Data8!C1293,[1]Ratings_Numbers!$A$1:$B$21,2,FALSE)</f>
        <v>13</v>
      </c>
      <c r="T1216" s="4">
        <v>13</v>
      </c>
      <c r="U1216" s="4">
        <f t="shared" si="27"/>
        <v>0</v>
      </c>
      <c r="V1216" s="7">
        <v>7029.942</v>
      </c>
      <c r="W1216" s="3" t="s">
        <v>230</v>
      </c>
      <c r="X1216" s="4"/>
      <c r="Y1216" s="4"/>
      <c r="Z1216" s="4"/>
      <c r="AA1216" s="4"/>
    </row>
    <row r="1217" spans="1:27" ht="46.5" customHeight="1" thickBot="1" x14ac:dyDescent="0.4">
      <c r="A1217" s="5" t="s">
        <v>174</v>
      </c>
      <c r="B1217" s="5" t="s">
        <v>112</v>
      </c>
      <c r="C1217" s="5" t="s">
        <v>41</v>
      </c>
      <c r="D1217" s="2">
        <v>40633</v>
      </c>
      <c r="E1217" s="2">
        <v>4.12</v>
      </c>
      <c r="F1217" s="2">
        <v>7.07</v>
      </c>
      <c r="G1217" s="2">
        <v>7.04</v>
      </c>
      <c r="H1217" s="2">
        <v>3.39</v>
      </c>
      <c r="I1217" s="2">
        <v>2.2999999999999998</v>
      </c>
      <c r="J1217" s="2">
        <v>1.99</v>
      </c>
      <c r="K1217" s="2">
        <v>146.5</v>
      </c>
      <c r="L1217" s="2">
        <v>7.1</v>
      </c>
      <c r="M1217" s="2">
        <v>905.23</v>
      </c>
      <c r="N1217" s="2">
        <v>88.54</v>
      </c>
      <c r="O1217" s="2">
        <v>64.23</v>
      </c>
      <c r="P1217" s="2">
        <v>922.34</v>
      </c>
      <c r="Q1217" s="2">
        <v>90.22</v>
      </c>
      <c r="R1217" s="2">
        <v>65.44</v>
      </c>
      <c r="S1217" s="4">
        <f>VLOOKUP([1]Initial_Data8!C1294,[1]Ratings_Numbers!$A$1:$B$21,2,FALSE)</f>
        <v>13</v>
      </c>
      <c r="T1217" s="4">
        <v>13</v>
      </c>
      <c r="U1217" s="4">
        <f t="shared" si="27"/>
        <v>0</v>
      </c>
      <c r="V1217" s="7">
        <v>6568.8</v>
      </c>
      <c r="W1217" s="3" t="s">
        <v>230</v>
      </c>
      <c r="X1217" s="4"/>
      <c r="Y1217" s="4"/>
      <c r="Z1217" s="4"/>
      <c r="AA1217" s="4"/>
    </row>
    <row r="1218" spans="1:27" ht="46.5" customHeight="1" thickBot="1" x14ac:dyDescent="0.4">
      <c r="A1218" s="5" t="s">
        <v>174</v>
      </c>
      <c r="B1218" s="5" t="s">
        <v>86</v>
      </c>
      <c r="C1218" s="5" t="s">
        <v>41</v>
      </c>
      <c r="D1218" s="2">
        <v>40724</v>
      </c>
      <c r="E1218" s="2">
        <v>3.92</v>
      </c>
      <c r="F1218" s="2">
        <v>6.73</v>
      </c>
      <c r="G1218" s="2">
        <v>6.69</v>
      </c>
      <c r="H1218" s="2">
        <v>3.63</v>
      </c>
      <c r="I1218" s="2">
        <v>2.35</v>
      </c>
      <c r="J1218" s="2">
        <v>2.19</v>
      </c>
      <c r="K1218" s="2">
        <v>136.4</v>
      </c>
      <c r="L1218" s="2">
        <v>7.06</v>
      </c>
      <c r="M1218" s="2">
        <v>902.61</v>
      </c>
      <c r="N1218" s="2">
        <v>88.45</v>
      </c>
      <c r="O1218" s="2">
        <v>63.77</v>
      </c>
      <c r="P1218" s="2">
        <v>920.44</v>
      </c>
      <c r="Q1218" s="2">
        <v>90.2</v>
      </c>
      <c r="R1218" s="2">
        <v>65.03</v>
      </c>
      <c r="S1218" s="4">
        <f>VLOOKUP([1]Initial_Data8!C1295,[1]Ratings_Numbers!$A$1:$B$21,2,FALSE)</f>
        <v>13</v>
      </c>
      <c r="T1218" s="4">
        <v>13</v>
      </c>
      <c r="U1218" s="4">
        <f t="shared" si="27"/>
        <v>0</v>
      </c>
      <c r="V1218" s="7">
        <v>6609.6</v>
      </c>
      <c r="W1218" s="3" t="s">
        <v>230</v>
      </c>
      <c r="X1218" s="4"/>
      <c r="Y1218" s="4"/>
      <c r="Z1218" s="4"/>
      <c r="AA1218" s="4"/>
    </row>
    <row r="1219" spans="1:27" ht="46.5" customHeight="1" thickBot="1" x14ac:dyDescent="0.4">
      <c r="A1219" s="5" t="s">
        <v>174</v>
      </c>
      <c r="B1219" s="5" t="s">
        <v>87</v>
      </c>
      <c r="C1219" s="5" t="s">
        <v>41</v>
      </c>
      <c r="D1219" s="2">
        <v>40816</v>
      </c>
      <c r="E1219" s="2">
        <v>3.85</v>
      </c>
      <c r="F1219" s="2">
        <v>6.67</v>
      </c>
      <c r="G1219" s="2">
        <v>6.64</v>
      </c>
      <c r="H1219" s="2">
        <v>3.58</v>
      </c>
      <c r="I1219" s="2">
        <v>2.23</v>
      </c>
      <c r="J1219" s="2">
        <v>2.0699999999999998</v>
      </c>
      <c r="K1219" s="2">
        <v>134.19999999999999</v>
      </c>
      <c r="L1219" s="2">
        <v>7.2</v>
      </c>
      <c r="M1219" s="2">
        <v>887.02</v>
      </c>
      <c r="N1219" s="2">
        <v>89.38</v>
      </c>
      <c r="O1219" s="2">
        <v>63.9</v>
      </c>
      <c r="P1219" s="2">
        <v>892.46</v>
      </c>
      <c r="Q1219" s="2">
        <v>89.92</v>
      </c>
      <c r="R1219" s="2">
        <v>64.290000000000006</v>
      </c>
      <c r="S1219" s="4">
        <f>VLOOKUP([1]Initial_Data8!C1296,[1]Ratings_Numbers!$A$1:$B$21,2,FALSE)</f>
        <v>13</v>
      </c>
      <c r="T1219" s="4">
        <v>13</v>
      </c>
      <c r="U1219" s="4">
        <f t="shared" si="27"/>
        <v>0</v>
      </c>
      <c r="V1219" s="7">
        <v>6009.07</v>
      </c>
      <c r="W1219" s="3" t="s">
        <v>230</v>
      </c>
      <c r="X1219" s="4"/>
      <c r="Y1219" s="4"/>
      <c r="Z1219" s="4"/>
      <c r="AA1219" s="4"/>
    </row>
    <row r="1220" spans="1:27" ht="46.5" customHeight="1" thickBot="1" x14ac:dyDescent="0.4">
      <c r="A1220" s="5" t="s">
        <v>174</v>
      </c>
      <c r="B1220" s="5" t="s">
        <v>88</v>
      </c>
      <c r="C1220" s="5" t="s">
        <v>41</v>
      </c>
      <c r="D1220" s="2">
        <v>40908</v>
      </c>
      <c r="E1220" s="2">
        <v>4.93</v>
      </c>
      <c r="F1220" s="2">
        <v>9.5</v>
      </c>
      <c r="G1220" s="2">
        <v>9.26</v>
      </c>
      <c r="H1220" s="2">
        <v>2.39</v>
      </c>
      <c r="I1220" s="2">
        <v>0.98</v>
      </c>
      <c r="J1220" s="2">
        <v>0.68</v>
      </c>
      <c r="K1220" s="2">
        <v>141.19999999999999</v>
      </c>
      <c r="L1220" s="2">
        <v>10.39</v>
      </c>
      <c r="M1220" s="2">
        <v>597.65</v>
      </c>
      <c r="N1220" s="2">
        <v>83.95</v>
      </c>
      <c r="O1220" s="2">
        <v>62.09</v>
      </c>
      <c r="P1220" s="2">
        <v>611.94000000000005</v>
      </c>
      <c r="Q1220" s="2">
        <v>85.95</v>
      </c>
      <c r="R1220" s="2">
        <v>63.58</v>
      </c>
      <c r="S1220" s="4">
        <f>VLOOKUP([1]Initial_Data8!C1297,[1]Ratings_Numbers!$A$1:$B$21,2,FALSE)</f>
        <v>13</v>
      </c>
      <c r="T1220" s="4">
        <v>13</v>
      </c>
      <c r="U1220" s="4">
        <f t="shared" si="27"/>
        <v>0</v>
      </c>
      <c r="V1220" s="7">
        <v>6883.1620000000003</v>
      </c>
      <c r="W1220" s="3" t="s">
        <v>230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89</v>
      </c>
      <c r="C1221" s="5" t="s">
        <v>41</v>
      </c>
      <c r="D1221" s="2">
        <v>40999</v>
      </c>
      <c r="E1221" s="2">
        <v>4.7</v>
      </c>
      <c r="F1221" s="2">
        <v>9.65</v>
      </c>
      <c r="G1221" s="2">
        <v>9.58</v>
      </c>
      <c r="H1221" s="2">
        <v>3.56</v>
      </c>
      <c r="I1221" s="2">
        <v>2.1</v>
      </c>
      <c r="J1221" s="2">
        <v>1.57</v>
      </c>
      <c r="K1221" s="2">
        <v>156.5</v>
      </c>
      <c r="L1221" s="2">
        <v>10.210000000000001</v>
      </c>
      <c r="M1221" s="2">
        <v>616.23</v>
      </c>
      <c r="N1221" s="2">
        <v>85.48</v>
      </c>
      <c r="O1221" s="2">
        <v>62.92</v>
      </c>
      <c r="P1221" s="2">
        <v>620.86</v>
      </c>
      <c r="Q1221" s="2">
        <v>86.13</v>
      </c>
      <c r="R1221" s="2">
        <v>63.4</v>
      </c>
      <c r="S1221" s="4">
        <f>VLOOKUP([1]Initial_Data8!C1298,[1]Ratings_Numbers!$A$1:$B$21,2,FALSE)</f>
        <v>13</v>
      </c>
      <c r="T1221" s="4">
        <v>13</v>
      </c>
      <c r="U1221" s="4">
        <f t="shared" si="27"/>
        <v>0</v>
      </c>
      <c r="V1221" s="7">
        <v>6886.0514999999996</v>
      </c>
      <c r="W1221" s="3" t="s">
        <v>230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90</v>
      </c>
      <c r="C1222" s="5" t="s">
        <v>41</v>
      </c>
      <c r="D1222" s="2">
        <v>41090</v>
      </c>
      <c r="E1222" s="2">
        <v>4.57</v>
      </c>
      <c r="F1222" s="2">
        <v>10.39</v>
      </c>
      <c r="G1222" s="2">
        <v>10.35</v>
      </c>
      <c r="H1222" s="2">
        <v>3.61</v>
      </c>
      <c r="I1222" s="2">
        <v>1.78</v>
      </c>
      <c r="J1222" s="2">
        <v>1.52</v>
      </c>
      <c r="K1222" s="2">
        <v>153.5</v>
      </c>
      <c r="L1222" s="2">
        <v>9.6</v>
      </c>
      <c r="M1222" s="2">
        <v>657.57</v>
      </c>
      <c r="N1222" s="2">
        <v>86.24</v>
      </c>
      <c r="O1222" s="2">
        <v>63.14</v>
      </c>
      <c r="P1222" s="2">
        <v>662.49</v>
      </c>
      <c r="Q1222" s="2">
        <v>86.89</v>
      </c>
      <c r="R1222" s="2">
        <v>63.62</v>
      </c>
      <c r="S1222" s="4">
        <f>VLOOKUP([1]Initial_Data8!C1299,[1]Ratings_Numbers!$A$1:$B$21,2,FALSE)</f>
        <v>13</v>
      </c>
      <c r="T1222" s="4">
        <v>13</v>
      </c>
      <c r="U1222" s="4">
        <f t="shared" si="27"/>
        <v>0</v>
      </c>
      <c r="V1222" s="7">
        <v>5681.0460000000003</v>
      </c>
      <c r="W1222" s="3" t="s">
        <v>230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91</v>
      </c>
      <c r="C1223" s="5" t="s">
        <v>41</v>
      </c>
      <c r="D1223" s="2">
        <v>41182</v>
      </c>
      <c r="E1223" s="2">
        <v>4.43</v>
      </c>
      <c r="F1223" s="2">
        <v>11.13</v>
      </c>
      <c r="G1223" s="2">
        <v>10.98</v>
      </c>
      <c r="H1223" s="2">
        <v>3.62</v>
      </c>
      <c r="I1223" s="2">
        <v>1.57</v>
      </c>
      <c r="J1223" s="2">
        <v>1.52</v>
      </c>
      <c r="K1223" s="2">
        <v>155.4</v>
      </c>
      <c r="L1223" s="2">
        <v>8.8699999999999992</v>
      </c>
      <c r="M1223" s="2">
        <v>630.59</v>
      </c>
      <c r="N1223" s="2">
        <v>76.38</v>
      </c>
      <c r="O1223" s="2">
        <v>55.95</v>
      </c>
      <c r="P1223" s="2">
        <v>725.6</v>
      </c>
      <c r="Q1223" s="2">
        <v>87.89</v>
      </c>
      <c r="R1223" s="2">
        <v>64.38</v>
      </c>
      <c r="S1223" s="4">
        <f>VLOOKUP([1]Initial_Data8!C1300,[1]Ratings_Numbers!$A$1:$B$21,2,FALSE)</f>
        <v>13</v>
      </c>
      <c r="T1223" s="4">
        <v>13</v>
      </c>
      <c r="U1223" s="4">
        <f t="shared" si="27"/>
        <v>0</v>
      </c>
      <c r="V1223" s="7">
        <v>5933.9290000000001</v>
      </c>
      <c r="W1223" s="3" t="s">
        <v>230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113</v>
      </c>
      <c r="C1224" s="5" t="s">
        <v>41</v>
      </c>
      <c r="D1224" s="2">
        <v>41274</v>
      </c>
      <c r="E1224" s="2">
        <v>4.04</v>
      </c>
      <c r="F1224" s="2">
        <v>10.11</v>
      </c>
      <c r="G1224" s="2">
        <v>9.9600000000000009</v>
      </c>
      <c r="H1224" s="2">
        <v>3.2</v>
      </c>
      <c r="I1224" s="2">
        <v>1.32</v>
      </c>
      <c r="J1224" s="2">
        <v>1.07</v>
      </c>
      <c r="K1224" s="2">
        <v>159.69999999999999</v>
      </c>
      <c r="L1224" s="2">
        <v>7.9</v>
      </c>
      <c r="M1224" s="2">
        <v>733.15</v>
      </c>
      <c r="N1224" s="2">
        <v>80.430000000000007</v>
      </c>
      <c r="O1224" s="2">
        <v>57.93</v>
      </c>
      <c r="P1224" s="2">
        <v>811.53</v>
      </c>
      <c r="Q1224" s="2">
        <v>89.03</v>
      </c>
      <c r="R1224" s="2">
        <v>64.12</v>
      </c>
      <c r="S1224" s="4">
        <f>VLOOKUP([1]Initial_Data8!C1301,[1]Ratings_Numbers!$A$1:$B$21,2,FALSE)</f>
        <v>13</v>
      </c>
      <c r="T1224" s="4">
        <v>13</v>
      </c>
      <c r="U1224" s="4">
        <f t="shared" si="27"/>
        <v>0</v>
      </c>
      <c r="V1224" s="7">
        <v>4870.2960000000003</v>
      </c>
      <c r="W1224" s="3" t="s">
        <v>230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114</v>
      </c>
      <c r="C1225" s="5" t="s">
        <v>41</v>
      </c>
      <c r="D1225" s="2">
        <v>41364</v>
      </c>
      <c r="E1225" s="2">
        <v>4.08</v>
      </c>
      <c r="F1225" s="2">
        <v>10.26</v>
      </c>
      <c r="G1225" s="2">
        <v>10.199999999999999</v>
      </c>
      <c r="H1225" s="2">
        <v>3.35</v>
      </c>
      <c r="I1225" s="2">
        <v>1.89</v>
      </c>
      <c r="J1225" s="2">
        <v>1.4</v>
      </c>
      <c r="K1225" s="2">
        <v>168.9</v>
      </c>
      <c r="L1225" s="2">
        <v>7.46</v>
      </c>
      <c r="M1225" s="2">
        <v>791.94</v>
      </c>
      <c r="N1225" s="2">
        <v>80.92</v>
      </c>
      <c r="O1225" s="2">
        <v>59.09</v>
      </c>
      <c r="P1225" s="2">
        <v>878.67</v>
      </c>
      <c r="Q1225" s="2">
        <v>89.78</v>
      </c>
      <c r="R1225" s="2">
        <v>65.56</v>
      </c>
      <c r="S1225" s="4">
        <f>VLOOKUP([1]Initial_Data8!C1302,[1]Ratings_Numbers!$A$1:$B$21,2,FALSE)</f>
        <v>13</v>
      </c>
      <c r="T1225" s="4">
        <v>14</v>
      </c>
      <c r="U1225" s="4">
        <f t="shared" si="27"/>
        <v>0</v>
      </c>
      <c r="V1225" s="7">
        <v>4700.1109999999999</v>
      </c>
      <c r="W1225" s="3" t="s">
        <v>230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115</v>
      </c>
      <c r="C1226" s="5" t="s">
        <v>43</v>
      </c>
      <c r="D1226" s="2">
        <v>41455</v>
      </c>
      <c r="E1226" s="2">
        <v>4.03</v>
      </c>
      <c r="F1226" s="2">
        <v>10.27</v>
      </c>
      <c r="G1226" s="2">
        <v>10.18</v>
      </c>
      <c r="H1226" s="2">
        <v>3.45</v>
      </c>
      <c r="I1226" s="2">
        <v>2.0099999999999998</v>
      </c>
      <c r="J1226" s="2">
        <v>1.4</v>
      </c>
      <c r="K1226" s="2">
        <v>162</v>
      </c>
      <c r="L1226" s="2">
        <v>6.94</v>
      </c>
      <c r="M1226" s="2">
        <v>937.31</v>
      </c>
      <c r="N1226" s="2">
        <v>89.66</v>
      </c>
      <c r="O1226" s="2">
        <v>65.02</v>
      </c>
      <c r="P1226" s="2">
        <v>945.43</v>
      </c>
      <c r="Q1226" s="2">
        <v>90.43</v>
      </c>
      <c r="R1226" s="2">
        <v>65.58</v>
      </c>
      <c r="S1226" s="4">
        <f>VLOOKUP([1]Initial_Data8!C1303,[1]Ratings_Numbers!$A$1:$B$21,2,FALSE)</f>
        <v>14</v>
      </c>
      <c r="T1226" s="4">
        <v>14</v>
      </c>
      <c r="U1226" s="4">
        <f t="shared" si="27"/>
        <v>1</v>
      </c>
      <c r="V1226" s="7">
        <v>4570.4880000000003</v>
      </c>
      <c r="W1226" s="3" t="s">
        <v>230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116</v>
      </c>
      <c r="C1227" s="5" t="s">
        <v>43</v>
      </c>
      <c r="D1227" s="2">
        <v>41547</v>
      </c>
      <c r="E1227" s="2">
        <v>4</v>
      </c>
      <c r="F1227" s="2">
        <v>10.36</v>
      </c>
      <c r="G1227" s="2">
        <v>10.28</v>
      </c>
      <c r="H1227" s="2">
        <v>3.75</v>
      </c>
      <c r="I1227" s="2">
        <v>2.38</v>
      </c>
      <c r="J1227" s="2">
        <v>1.48</v>
      </c>
      <c r="K1227" s="2">
        <v>148.80000000000001</v>
      </c>
      <c r="L1227" s="2">
        <v>6.34</v>
      </c>
      <c r="M1227" s="2">
        <v>1024.8900000000001</v>
      </c>
      <c r="N1227" s="2">
        <v>90.3</v>
      </c>
      <c r="O1227" s="2">
        <v>64.959999999999994</v>
      </c>
      <c r="P1227" s="2">
        <v>1034.96</v>
      </c>
      <c r="Q1227" s="2">
        <v>91.19</v>
      </c>
      <c r="R1227" s="2">
        <v>65.599999999999994</v>
      </c>
      <c r="S1227" s="4">
        <f>VLOOKUP([1]Initial_Data8!C1304,[1]Ratings_Numbers!$A$1:$B$21,2,FALSE)</f>
        <v>14</v>
      </c>
      <c r="T1227" s="4">
        <v>14</v>
      </c>
      <c r="U1227" s="4">
        <f t="shared" si="27"/>
        <v>0</v>
      </c>
      <c r="V1227" s="7">
        <v>4762.8389999999999</v>
      </c>
      <c r="W1227" s="3" t="s">
        <v>230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92</v>
      </c>
      <c r="C1228" s="5" t="s">
        <v>43</v>
      </c>
      <c r="D1228" s="2">
        <v>41639</v>
      </c>
      <c r="E1228" s="2">
        <v>3.68</v>
      </c>
      <c r="F1228" s="2">
        <v>8.6300000000000008</v>
      </c>
      <c r="G1228" s="2">
        <v>8.58</v>
      </c>
      <c r="H1228" s="2">
        <v>4.51</v>
      </c>
      <c r="I1228" s="2">
        <v>3.26</v>
      </c>
      <c r="J1228" s="2">
        <v>2.21</v>
      </c>
      <c r="K1228" s="2">
        <v>148</v>
      </c>
      <c r="L1228" s="2">
        <v>6.25</v>
      </c>
      <c r="M1228" s="2">
        <v>1026.21</v>
      </c>
      <c r="N1228" s="2">
        <v>90.31</v>
      </c>
      <c r="O1228" s="2">
        <v>64.13</v>
      </c>
      <c r="P1228" s="2">
        <v>1036.32</v>
      </c>
      <c r="Q1228" s="2">
        <v>91.2</v>
      </c>
      <c r="R1228" s="2">
        <v>64.760000000000005</v>
      </c>
      <c r="S1228" s="4">
        <f>VLOOKUP([1]Initial_Data8!C1305,[1]Ratings_Numbers!$A$1:$B$21,2,FALSE)</f>
        <v>14</v>
      </c>
      <c r="T1228" s="4">
        <v>14</v>
      </c>
      <c r="U1228" s="4">
        <f t="shared" si="27"/>
        <v>0</v>
      </c>
      <c r="V1228" s="7">
        <v>4757.6760000000004</v>
      </c>
      <c r="W1228" s="3" t="s">
        <v>230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93</v>
      </c>
      <c r="C1229" s="5" t="s">
        <v>43</v>
      </c>
      <c r="D1229" s="2">
        <v>41729</v>
      </c>
      <c r="E1229" s="2">
        <v>3.77</v>
      </c>
      <c r="F1229" s="2">
        <v>9.25</v>
      </c>
      <c r="G1229" s="2">
        <v>9.18</v>
      </c>
      <c r="H1229" s="2">
        <v>3.57</v>
      </c>
      <c r="I1229" s="2">
        <v>2.4700000000000002</v>
      </c>
      <c r="J1229" s="2">
        <v>1.18</v>
      </c>
      <c r="K1229" s="2">
        <v>141.9</v>
      </c>
      <c r="L1229" s="2">
        <v>5.46</v>
      </c>
      <c r="M1229" s="2">
        <v>1192.42</v>
      </c>
      <c r="N1229" s="2">
        <v>91.39</v>
      </c>
      <c r="O1229" s="2">
        <v>65.09</v>
      </c>
      <c r="P1229" s="2">
        <v>1204.69</v>
      </c>
      <c r="Q1229" s="2">
        <v>92.34</v>
      </c>
      <c r="R1229" s="2">
        <v>65.760000000000005</v>
      </c>
      <c r="S1229" s="4">
        <f>VLOOKUP([1]Initial_Data8!C1306,[1]Ratings_Numbers!$A$1:$B$21,2,FALSE)</f>
        <v>14</v>
      </c>
      <c r="T1229" s="4">
        <v>14</v>
      </c>
      <c r="U1229" s="4">
        <f t="shared" si="27"/>
        <v>0</v>
      </c>
      <c r="V1229" s="7">
        <v>4966.2479999999996</v>
      </c>
      <c r="W1229" s="3" t="s">
        <v>230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94</v>
      </c>
      <c r="C1230" s="5" t="s">
        <v>43</v>
      </c>
      <c r="D1230" s="2">
        <v>41820</v>
      </c>
      <c r="E1230" s="2">
        <v>3.85</v>
      </c>
      <c r="F1230" s="2">
        <v>9.86</v>
      </c>
      <c r="G1230" s="2">
        <v>9.8000000000000007</v>
      </c>
      <c r="H1230" s="2">
        <v>3.59</v>
      </c>
      <c r="I1230" s="2">
        <v>2.13</v>
      </c>
      <c r="J1230" s="2">
        <v>1.17</v>
      </c>
      <c r="K1230" s="2">
        <v>142.5</v>
      </c>
      <c r="L1230" s="2">
        <v>4.54</v>
      </c>
      <c r="M1230" s="2">
        <v>1455.96</v>
      </c>
      <c r="N1230" s="2">
        <v>92.64</v>
      </c>
      <c r="O1230" s="2">
        <v>66.17</v>
      </c>
      <c r="P1230" s="2">
        <v>1471.64</v>
      </c>
      <c r="Q1230" s="2">
        <v>93.64</v>
      </c>
      <c r="R1230" s="2">
        <v>66.89</v>
      </c>
      <c r="S1230" s="4">
        <f>VLOOKUP([1]Initial_Data8!C1307,[1]Ratings_Numbers!$A$1:$B$21,2,FALSE)</f>
        <v>14</v>
      </c>
      <c r="T1230" s="4">
        <v>14</v>
      </c>
      <c r="U1230" s="4">
        <f t="shared" si="27"/>
        <v>0</v>
      </c>
      <c r="V1230" s="7">
        <v>6002.8919999999998</v>
      </c>
      <c r="W1230" s="3" t="s">
        <v>230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95</v>
      </c>
      <c r="C1231" s="5" t="s">
        <v>43</v>
      </c>
      <c r="D1231" s="2">
        <v>41912</v>
      </c>
      <c r="E1231" s="2">
        <v>3.92</v>
      </c>
      <c r="F1231" s="2">
        <v>10.65</v>
      </c>
      <c r="G1231" s="2">
        <v>10.52</v>
      </c>
      <c r="H1231" s="2">
        <v>3.49</v>
      </c>
      <c r="I1231" s="2">
        <v>2.12</v>
      </c>
      <c r="J1231" s="2">
        <v>1.06</v>
      </c>
      <c r="K1231" s="2">
        <v>143.4</v>
      </c>
      <c r="L1231" s="2">
        <v>3.58</v>
      </c>
      <c r="M1231" s="2">
        <v>1867.2</v>
      </c>
      <c r="N1231" s="2">
        <v>93.95</v>
      </c>
      <c r="O1231" s="2">
        <v>66.78</v>
      </c>
      <c r="P1231" s="2">
        <v>1887.36</v>
      </c>
      <c r="Q1231" s="2">
        <v>94.97</v>
      </c>
      <c r="R1231" s="2">
        <v>67.5</v>
      </c>
      <c r="S1231" s="4">
        <f>VLOOKUP([1]Initial_Data8!C1308,[1]Ratings_Numbers!$A$1:$B$21,2,FALSE)</f>
        <v>14</v>
      </c>
      <c r="T1231" s="4">
        <v>14</v>
      </c>
      <c r="U1231" s="4">
        <f t="shared" si="27"/>
        <v>0</v>
      </c>
      <c r="V1231" s="7">
        <v>6496.0280000000002</v>
      </c>
      <c r="W1231" s="3" t="s">
        <v>230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96</v>
      </c>
      <c r="C1232" s="5" t="s">
        <v>43</v>
      </c>
      <c r="D1232" s="2">
        <v>42004</v>
      </c>
      <c r="E1232" s="2">
        <v>4.55</v>
      </c>
      <c r="F1232" s="2">
        <v>17.05</v>
      </c>
      <c r="G1232" s="2">
        <v>16.989999999999998</v>
      </c>
      <c r="H1232" s="2">
        <v>2.61</v>
      </c>
      <c r="I1232" s="2">
        <v>0.95</v>
      </c>
      <c r="J1232" s="2">
        <v>0.14000000000000001</v>
      </c>
      <c r="K1232" s="2">
        <v>144</v>
      </c>
      <c r="L1232" s="2">
        <v>1.8</v>
      </c>
      <c r="M1232" s="2">
        <v>3526.47</v>
      </c>
      <c r="N1232" s="2">
        <v>89.38</v>
      </c>
      <c r="O1232" s="2">
        <v>63.32</v>
      </c>
      <c r="P1232" s="2">
        <v>3845.64</v>
      </c>
      <c r="Q1232" s="2">
        <v>97.47</v>
      </c>
      <c r="R1232" s="2">
        <v>69.05</v>
      </c>
      <c r="S1232" s="4">
        <f>VLOOKUP([1]Initial_Data8!C1309,[1]Ratings_Numbers!$A$1:$B$21,2,FALSE)</f>
        <v>14</v>
      </c>
      <c r="T1232" s="4">
        <v>14</v>
      </c>
      <c r="U1232" s="4">
        <f t="shared" si="27"/>
        <v>0</v>
      </c>
      <c r="V1232" s="7">
        <v>4968.7101000000002</v>
      </c>
      <c r="W1232" s="3" t="s">
        <v>230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97</v>
      </c>
      <c r="C1233" s="5" t="s">
        <v>43</v>
      </c>
      <c r="D1233" s="2">
        <v>42094</v>
      </c>
      <c r="E1233" s="2">
        <v>4.7300000000000004</v>
      </c>
      <c r="F1233" s="2">
        <v>19.21</v>
      </c>
      <c r="G1233" s="2">
        <v>19.05</v>
      </c>
      <c r="H1233" s="2">
        <v>3.26</v>
      </c>
      <c r="I1233" s="2">
        <v>1.9</v>
      </c>
      <c r="J1233" s="2">
        <v>0.85</v>
      </c>
      <c r="K1233" s="2">
        <v>141.1</v>
      </c>
      <c r="L1233" s="2">
        <v>0.75</v>
      </c>
      <c r="M1233" s="2">
        <v>9187.4699999999993</v>
      </c>
      <c r="N1233" s="2">
        <v>97.9</v>
      </c>
      <c r="O1233" s="2">
        <v>69.17</v>
      </c>
      <c r="P1233" s="2">
        <v>9284.84</v>
      </c>
      <c r="Q1233" s="2">
        <v>98.93</v>
      </c>
      <c r="R1233" s="2">
        <v>69.900000000000006</v>
      </c>
      <c r="S1233" s="4">
        <f>VLOOKUP([1]Initial_Data8!C1310,[1]Ratings_Numbers!$A$1:$B$21,2,FALSE)</f>
        <v>14</v>
      </c>
      <c r="T1233" s="4">
        <v>14</v>
      </c>
      <c r="U1233" s="4">
        <f t="shared" si="27"/>
        <v>0</v>
      </c>
      <c r="V1233" s="7">
        <v>4475.5110000000004</v>
      </c>
      <c r="W1233" s="3" t="s">
        <v>230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98</v>
      </c>
      <c r="C1234" s="5" t="s">
        <v>43</v>
      </c>
      <c r="D1234" s="2">
        <v>42185</v>
      </c>
      <c r="E1234" s="2">
        <v>6.14</v>
      </c>
      <c r="F1234" s="2">
        <v>29.17</v>
      </c>
      <c r="G1234" s="2">
        <v>29.05</v>
      </c>
      <c r="H1234" s="2">
        <v>1.94</v>
      </c>
      <c r="I1234" s="2">
        <v>0.76</v>
      </c>
      <c r="J1234" s="2">
        <v>0.36</v>
      </c>
      <c r="K1234" s="2">
        <v>217.5</v>
      </c>
      <c r="L1234" s="2">
        <v>3.29</v>
      </c>
      <c r="M1234" s="2">
        <v>2455.9299999999998</v>
      </c>
      <c r="N1234" s="2">
        <v>94.82</v>
      </c>
      <c r="O1234" s="2">
        <v>80.91</v>
      </c>
      <c r="P1234" s="2">
        <v>2490.11</v>
      </c>
      <c r="Q1234" s="2">
        <v>96.14</v>
      </c>
      <c r="R1234" s="2">
        <v>82.03</v>
      </c>
      <c r="S1234" s="4">
        <f>VLOOKUP([1]Initial_Data8!C1311,[1]Ratings_Numbers!$A$1:$B$21,2,FALSE)</f>
        <v>14</v>
      </c>
      <c r="T1234" s="4">
        <v>15</v>
      </c>
      <c r="U1234" s="4">
        <f t="shared" si="27"/>
        <v>0</v>
      </c>
      <c r="V1234" s="7">
        <v>664.15800000000002</v>
      </c>
      <c r="W1234" s="3" t="s">
        <v>230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99</v>
      </c>
      <c r="C1235" s="5" t="s">
        <v>45</v>
      </c>
      <c r="D1235" s="2">
        <v>42277</v>
      </c>
      <c r="E1235" s="2">
        <v>6.02</v>
      </c>
      <c r="F1235" s="2">
        <v>27.26</v>
      </c>
      <c r="G1235" s="2">
        <v>27.01</v>
      </c>
      <c r="H1235" s="2">
        <v>2.2999999999999998</v>
      </c>
      <c r="I1235" s="2">
        <v>0.98</v>
      </c>
      <c r="J1235" s="2">
        <v>0.78</v>
      </c>
      <c r="K1235" s="2">
        <v>230.2</v>
      </c>
      <c r="L1235" s="2">
        <v>1.34</v>
      </c>
      <c r="M1235" s="2">
        <v>6139.41</v>
      </c>
      <c r="N1235" s="2">
        <v>97.04</v>
      </c>
      <c r="O1235" s="2">
        <v>82.29</v>
      </c>
      <c r="P1235" s="2">
        <v>6226.79</v>
      </c>
      <c r="Q1235" s="2">
        <v>98.42</v>
      </c>
      <c r="R1235" s="2">
        <v>83.46</v>
      </c>
      <c r="S1235" s="4">
        <f>VLOOKUP([1]Initial_Data8!C1312,[1]Ratings_Numbers!$A$1:$B$21,2,FALSE)</f>
        <v>15</v>
      </c>
      <c r="T1235" s="4">
        <v>15</v>
      </c>
      <c r="U1235" s="4">
        <f t="shared" si="27"/>
        <v>1</v>
      </c>
      <c r="V1235" s="7">
        <v>620.14</v>
      </c>
      <c r="W1235" s="3" t="s">
        <v>230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100</v>
      </c>
      <c r="C1236" s="5" t="s">
        <v>45</v>
      </c>
      <c r="D1236" s="2">
        <v>42369</v>
      </c>
      <c r="E1236" s="2">
        <v>5.49</v>
      </c>
      <c r="F1236" s="2">
        <v>20.27</v>
      </c>
      <c r="G1236" s="2">
        <v>20.2</v>
      </c>
      <c r="H1236" s="2">
        <v>2.0699999999999998</v>
      </c>
      <c r="I1236" s="2">
        <v>0.68</v>
      </c>
      <c r="J1236" s="2">
        <v>0.59</v>
      </c>
      <c r="K1236" s="2">
        <v>224.4</v>
      </c>
      <c r="L1236" s="2">
        <v>2.4500000000000002</v>
      </c>
      <c r="M1236" s="2">
        <v>3317.56</v>
      </c>
      <c r="N1236" s="2">
        <v>95.63</v>
      </c>
      <c r="O1236" s="2">
        <v>81.2</v>
      </c>
      <c r="P1236" s="2">
        <v>3369.32</v>
      </c>
      <c r="Q1236" s="2">
        <v>97.12</v>
      </c>
      <c r="R1236" s="2">
        <v>82.47</v>
      </c>
      <c r="S1236" s="4">
        <f>VLOOKUP([1]Initial_Data8!C1313,[1]Ratings_Numbers!$A$1:$B$21,2,FALSE)</f>
        <v>15</v>
      </c>
      <c r="T1236" s="4">
        <v>15</v>
      </c>
      <c r="U1236" s="4">
        <f t="shared" si="27"/>
        <v>0</v>
      </c>
      <c r="V1236" s="7">
        <v>622.74800000000005</v>
      </c>
      <c r="W1236" s="3" t="s">
        <v>230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101</v>
      </c>
      <c r="C1237" s="5" t="s">
        <v>45</v>
      </c>
      <c r="D1237" s="2">
        <v>42460</v>
      </c>
      <c r="E1237" s="2">
        <v>5.58</v>
      </c>
      <c r="F1237" s="2">
        <v>19.3</v>
      </c>
      <c r="G1237" s="2">
        <v>19.16</v>
      </c>
      <c r="H1237" s="2">
        <v>2.11</v>
      </c>
      <c r="I1237" s="2">
        <v>0.89</v>
      </c>
      <c r="J1237" s="2">
        <v>0.72</v>
      </c>
      <c r="K1237" s="2">
        <v>219.7</v>
      </c>
      <c r="L1237" s="2">
        <v>2.68</v>
      </c>
      <c r="M1237" s="2">
        <v>3077.55</v>
      </c>
      <c r="N1237" s="2">
        <v>95.36</v>
      </c>
      <c r="O1237" s="2">
        <v>82.41</v>
      </c>
      <c r="P1237" s="2">
        <v>3127.45</v>
      </c>
      <c r="Q1237" s="2">
        <v>96.9</v>
      </c>
      <c r="R1237" s="2">
        <v>83.75</v>
      </c>
      <c r="S1237" s="4">
        <f>VLOOKUP([1]Initial_Data8!C1314,[1]Ratings_Numbers!$A$1:$B$21,2,FALSE)</f>
        <v>15</v>
      </c>
      <c r="T1237" s="4">
        <v>15</v>
      </c>
      <c r="U1237" s="4">
        <f t="shared" si="27"/>
        <v>0</v>
      </c>
      <c r="V1237" s="7">
        <v>739.58399999999995</v>
      </c>
      <c r="W1237" s="3" t="s">
        <v>230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102</v>
      </c>
      <c r="C1238" s="5" t="s">
        <v>45</v>
      </c>
      <c r="D1238" s="2">
        <v>42551</v>
      </c>
      <c r="E1238" s="2">
        <v>5.0999999999999996</v>
      </c>
      <c r="F1238" s="2">
        <v>15.78</v>
      </c>
      <c r="G1238" s="2">
        <v>15.71</v>
      </c>
      <c r="H1238" s="2">
        <v>2.13</v>
      </c>
      <c r="I1238" s="2">
        <v>0.98</v>
      </c>
      <c r="J1238" s="2">
        <v>0.71</v>
      </c>
      <c r="K1238" s="2">
        <v>217.4</v>
      </c>
      <c r="L1238" s="2">
        <v>2.78</v>
      </c>
      <c r="M1238" s="2">
        <v>2931.35</v>
      </c>
      <c r="N1238" s="2">
        <v>95.06</v>
      </c>
      <c r="O1238" s="2">
        <v>81.63</v>
      </c>
      <c r="P1238" s="2">
        <v>2983.69</v>
      </c>
      <c r="Q1238" s="2">
        <v>96.76</v>
      </c>
      <c r="R1238" s="2">
        <v>83.09</v>
      </c>
      <c r="S1238" s="4">
        <f>VLOOKUP([1]Initial_Data8!C1315,[1]Ratings_Numbers!$A$1:$B$21,2,FALSE)</f>
        <v>15</v>
      </c>
      <c r="T1238" s="4">
        <v>15</v>
      </c>
      <c r="U1238" s="4">
        <f t="shared" si="27"/>
        <v>0</v>
      </c>
      <c r="V1238" s="7">
        <v>893.62800000000004</v>
      </c>
      <c r="W1238" s="3" t="s">
        <v>230</v>
      </c>
      <c r="X1238" s="4"/>
      <c r="Y1238" s="4"/>
      <c r="Z1238" s="4"/>
      <c r="AA1238" s="4"/>
    </row>
    <row r="1239" spans="1:27" ht="46.5" customHeight="1" thickBot="1" x14ac:dyDescent="0.4">
      <c r="A1239" s="5" t="s">
        <v>175</v>
      </c>
      <c r="B1239" s="5" t="s">
        <v>24</v>
      </c>
      <c r="C1239" s="5" t="s">
        <v>39</v>
      </c>
      <c r="D1239" s="2">
        <v>34699</v>
      </c>
      <c r="E1239" s="2">
        <v>1.65</v>
      </c>
      <c r="F1239" s="2">
        <v>3.87</v>
      </c>
      <c r="G1239" s="2">
        <v>3.04</v>
      </c>
      <c r="H1239" s="2">
        <v>2.38</v>
      </c>
      <c r="I1239" s="2">
        <v>-0.42</v>
      </c>
      <c r="J1239" s="2">
        <v>0.22</v>
      </c>
      <c r="K1239" s="2">
        <v>5</v>
      </c>
      <c r="L1239" s="2">
        <v>25.12</v>
      </c>
      <c r="M1239" s="2">
        <v>88.13</v>
      </c>
      <c r="N1239" s="2">
        <v>43.96</v>
      </c>
      <c r="O1239" s="2">
        <v>22.14</v>
      </c>
      <c r="P1239" s="2">
        <v>100.49</v>
      </c>
      <c r="Q1239" s="2">
        <v>50.12</v>
      </c>
      <c r="R1239" s="2">
        <v>25.25</v>
      </c>
      <c r="S1239" s="4">
        <f>VLOOKUP([1]Initial_Data8!C1318,[1]Ratings_Numbers!$A$1:$B$21,2,FALSE)</f>
        <v>12</v>
      </c>
      <c r="T1239" s="4">
        <v>12</v>
      </c>
      <c r="U1239" s="6">
        <v>0</v>
      </c>
      <c r="V1239" s="7">
        <v>420</v>
      </c>
      <c r="W1239" s="3" t="s">
        <v>229</v>
      </c>
      <c r="X1239" s="4"/>
      <c r="Y1239" s="4"/>
      <c r="Z1239" s="4"/>
      <c r="AA1239" s="4"/>
    </row>
    <row r="1240" spans="1:27" ht="46.5" customHeight="1" thickBot="1" x14ac:dyDescent="0.4">
      <c r="A1240" s="5" t="s">
        <v>175</v>
      </c>
      <c r="B1240" s="5" t="s">
        <v>30</v>
      </c>
      <c r="C1240" s="5" t="s">
        <v>39</v>
      </c>
      <c r="D1240" s="2">
        <v>34789</v>
      </c>
      <c r="E1240" s="2">
        <v>2.06</v>
      </c>
      <c r="F1240" s="2">
        <v>4.17</v>
      </c>
      <c r="G1240" s="2">
        <v>3.59</v>
      </c>
      <c r="H1240" s="2">
        <v>6.65</v>
      </c>
      <c r="I1240" s="2">
        <v>3.33</v>
      </c>
      <c r="J1240" s="2">
        <v>4.6100000000000003</v>
      </c>
      <c r="K1240" s="2">
        <v>5.4</v>
      </c>
      <c r="L1240" s="2">
        <v>24.15</v>
      </c>
      <c r="M1240" s="2">
        <v>79.760000000000005</v>
      </c>
      <c r="N1240" s="2">
        <v>36.21</v>
      </c>
      <c r="O1240" s="2">
        <v>19.260000000000002</v>
      </c>
      <c r="P1240" s="2">
        <v>120.24</v>
      </c>
      <c r="Q1240" s="2">
        <v>54.6</v>
      </c>
      <c r="R1240" s="2">
        <v>29.04</v>
      </c>
      <c r="S1240" s="4">
        <f>VLOOKUP([1]Initial_Data8!C1319,[1]Ratings_Numbers!$A$1:$B$21,2,FALSE)</f>
        <v>12</v>
      </c>
      <c r="T1240" s="4">
        <v>12</v>
      </c>
      <c r="U1240" s="4">
        <f t="shared" ref="U1240:U1245" si="28">S1240-S1239</f>
        <v>0</v>
      </c>
      <c r="V1240" s="7">
        <v>392.7944</v>
      </c>
      <c r="W1240" s="3" t="s">
        <v>229</v>
      </c>
      <c r="X1240" s="4"/>
      <c r="Y1240" s="4"/>
      <c r="Z1240" s="4"/>
      <c r="AA1240" s="4"/>
    </row>
    <row r="1241" spans="1:27" ht="46.5" customHeight="1" thickBot="1" x14ac:dyDescent="0.4">
      <c r="A1241" s="5" t="s">
        <v>175</v>
      </c>
      <c r="B1241" s="5" t="s">
        <v>34</v>
      </c>
      <c r="C1241" s="5" t="s">
        <v>39</v>
      </c>
      <c r="D1241" s="2">
        <v>34880</v>
      </c>
      <c r="E1241" s="2">
        <v>1.81</v>
      </c>
      <c r="F1241" s="2">
        <v>3.95</v>
      </c>
      <c r="G1241" s="2">
        <v>3.18</v>
      </c>
      <c r="H1241" s="2">
        <v>6.31</v>
      </c>
      <c r="I1241" s="2">
        <v>3.87</v>
      </c>
      <c r="J1241" s="2">
        <v>4.5999999999999996</v>
      </c>
      <c r="K1241" s="2">
        <v>6.8</v>
      </c>
      <c r="L1241" s="2">
        <v>27.31</v>
      </c>
      <c r="M1241" s="2">
        <v>71.2</v>
      </c>
      <c r="N1241" s="2">
        <v>35.369999999999997</v>
      </c>
      <c r="O1241" s="2">
        <v>19.440000000000001</v>
      </c>
      <c r="P1241" s="2">
        <v>101.33</v>
      </c>
      <c r="Q1241" s="2">
        <v>50.33</v>
      </c>
      <c r="R1241" s="2">
        <v>27.67</v>
      </c>
      <c r="S1241" s="4">
        <f>VLOOKUP([1]Initial_Data8!C1320,[1]Ratings_Numbers!$A$1:$B$21,2,FALSE)</f>
        <v>12</v>
      </c>
      <c r="T1241" s="4">
        <v>12</v>
      </c>
      <c r="U1241" s="4">
        <f t="shared" si="28"/>
        <v>0</v>
      </c>
      <c r="V1241" s="7">
        <v>430</v>
      </c>
      <c r="W1241" s="3" t="s">
        <v>229</v>
      </c>
      <c r="X1241" s="4"/>
      <c r="Y1241" s="4"/>
      <c r="Z1241" s="4"/>
      <c r="AA1241" s="4"/>
    </row>
    <row r="1242" spans="1:27" ht="46.5" customHeight="1" thickBot="1" x14ac:dyDescent="0.4">
      <c r="A1242" s="5" t="s">
        <v>175</v>
      </c>
      <c r="B1242" s="5" t="s">
        <v>38</v>
      </c>
      <c r="C1242" s="5" t="s">
        <v>39</v>
      </c>
      <c r="D1242" s="2">
        <v>34972</v>
      </c>
      <c r="E1242" s="2">
        <v>1.04</v>
      </c>
      <c r="F1242" s="2">
        <v>2.64</v>
      </c>
      <c r="G1242" s="2">
        <v>1.78</v>
      </c>
      <c r="H1242" s="2">
        <v>4.08</v>
      </c>
      <c r="I1242" s="2">
        <v>1.03</v>
      </c>
      <c r="J1242" s="2">
        <v>1.68</v>
      </c>
      <c r="K1242" s="2">
        <v>5.9</v>
      </c>
      <c r="L1242" s="2">
        <v>28.2</v>
      </c>
      <c r="M1242" s="2">
        <v>69.349999999999994</v>
      </c>
      <c r="N1242" s="2">
        <v>40.93</v>
      </c>
      <c r="O1242" s="2">
        <v>19.559999999999999</v>
      </c>
      <c r="P1242" s="2">
        <v>69.430000000000007</v>
      </c>
      <c r="Q1242" s="2">
        <v>40.98</v>
      </c>
      <c r="R1242" s="2">
        <v>19.579999999999998</v>
      </c>
      <c r="S1242" s="4">
        <f>VLOOKUP([1]Initial_Data8!C1321,[1]Ratings_Numbers!$A$1:$B$21,2,FALSE)</f>
        <v>12</v>
      </c>
      <c r="T1242" s="4">
        <v>12</v>
      </c>
      <c r="U1242" s="4">
        <f t="shared" si="28"/>
        <v>0</v>
      </c>
      <c r="V1242" s="7">
        <v>410.2303</v>
      </c>
      <c r="W1242" s="3" t="s">
        <v>229</v>
      </c>
      <c r="X1242" s="4"/>
      <c r="Y1242" s="4"/>
      <c r="Z1242" s="4"/>
      <c r="AA1242" s="4"/>
    </row>
    <row r="1243" spans="1:27" ht="46.5" customHeight="1" thickBot="1" x14ac:dyDescent="0.4">
      <c r="A1243" s="5" t="s">
        <v>175</v>
      </c>
      <c r="B1243" s="5" t="s">
        <v>40</v>
      </c>
      <c r="C1243" s="5" t="s">
        <v>39</v>
      </c>
      <c r="D1243" s="2">
        <v>35064</v>
      </c>
      <c r="E1243" s="2">
        <v>1.1599999999999999</v>
      </c>
      <c r="F1243" s="2">
        <v>2.97</v>
      </c>
      <c r="G1243" s="2">
        <v>2.11</v>
      </c>
      <c r="H1243" s="2">
        <v>1.04</v>
      </c>
      <c r="I1243" s="2">
        <v>-1.69</v>
      </c>
      <c r="J1243" s="2">
        <v>-1.17</v>
      </c>
      <c r="K1243" s="2">
        <v>5.4</v>
      </c>
      <c r="L1243" s="2">
        <v>28.57</v>
      </c>
      <c r="M1243" s="2">
        <v>73.12</v>
      </c>
      <c r="N1243" s="2">
        <v>42.24</v>
      </c>
      <c r="O1243" s="2">
        <v>20.89</v>
      </c>
      <c r="P1243" s="2">
        <v>73.12</v>
      </c>
      <c r="Q1243" s="2">
        <v>42.24</v>
      </c>
      <c r="R1243" s="2">
        <v>20.89</v>
      </c>
      <c r="S1243" s="4">
        <f>VLOOKUP([1]Initial_Data8!C1322,[1]Ratings_Numbers!$A$1:$B$21,2,FALSE)</f>
        <v>12</v>
      </c>
      <c r="T1243" s="4">
        <v>12</v>
      </c>
      <c r="U1243" s="4">
        <f t="shared" si="28"/>
        <v>0</v>
      </c>
      <c r="V1243" s="7">
        <v>385.29219999999998</v>
      </c>
      <c r="W1243" s="3" t="s">
        <v>229</v>
      </c>
      <c r="X1243" s="4"/>
      <c r="Y1243" s="4"/>
      <c r="Z1243" s="4"/>
      <c r="AA1243" s="4"/>
    </row>
    <row r="1244" spans="1:27" ht="46.5" customHeight="1" thickBot="1" x14ac:dyDescent="0.4">
      <c r="A1244" s="5" t="s">
        <v>175</v>
      </c>
      <c r="B1244" s="5" t="s">
        <v>166</v>
      </c>
      <c r="C1244" s="5" t="s">
        <v>39</v>
      </c>
      <c r="D1244" s="2">
        <v>35155</v>
      </c>
      <c r="E1244" s="2">
        <v>1.53</v>
      </c>
      <c r="F1244" s="2">
        <v>4.26</v>
      </c>
      <c r="G1244" s="2">
        <v>3.41</v>
      </c>
      <c r="H1244" s="2">
        <v>4.95</v>
      </c>
      <c r="I1244" s="2">
        <v>1.66</v>
      </c>
      <c r="J1244" s="2">
        <v>1.66</v>
      </c>
      <c r="K1244" s="2">
        <v>4.0999999999999996</v>
      </c>
      <c r="L1244" s="2">
        <v>27.53</v>
      </c>
      <c r="M1244" s="2">
        <v>73.5</v>
      </c>
      <c r="N1244" s="2">
        <v>42.36</v>
      </c>
      <c r="O1244" s="2">
        <v>20.23</v>
      </c>
      <c r="P1244" s="2">
        <v>73.5</v>
      </c>
      <c r="Q1244" s="2">
        <v>42.36</v>
      </c>
      <c r="R1244" s="2">
        <v>20.23</v>
      </c>
      <c r="S1244" s="4">
        <f>VLOOKUP([1]Initial_Data8!C1323,[1]Ratings_Numbers!$A$1:$B$21,2,FALSE)</f>
        <v>12</v>
      </c>
      <c r="T1244" s="4">
        <v>12</v>
      </c>
      <c r="U1244" s="4">
        <f t="shared" si="28"/>
        <v>0</v>
      </c>
      <c r="V1244" s="7">
        <v>365.255</v>
      </c>
      <c r="W1244" s="3" t="s">
        <v>229</v>
      </c>
      <c r="X1244" s="4"/>
      <c r="Y1244" s="4"/>
      <c r="Z1244" s="4"/>
      <c r="AA1244" s="4"/>
    </row>
    <row r="1245" spans="1:27" ht="46.5" customHeight="1" thickBot="1" x14ac:dyDescent="0.4">
      <c r="A1245" s="5" t="s">
        <v>175</v>
      </c>
      <c r="B1245" s="5" t="s">
        <v>167</v>
      </c>
      <c r="C1245" s="5" t="s">
        <v>39</v>
      </c>
      <c r="D1245" s="2">
        <v>35246</v>
      </c>
      <c r="E1245" s="2">
        <v>2.23</v>
      </c>
      <c r="F1245" s="2">
        <v>26.89</v>
      </c>
      <c r="G1245" s="2">
        <v>20.11</v>
      </c>
      <c r="H1245" s="2">
        <v>2</v>
      </c>
      <c r="I1245" s="2">
        <v>-0.46</v>
      </c>
      <c r="J1245" s="2">
        <v>-0.79</v>
      </c>
      <c r="K1245" s="2">
        <v>4.8</v>
      </c>
      <c r="L1245" s="2">
        <v>27.2</v>
      </c>
      <c r="M1245" s="2">
        <v>75.599999999999994</v>
      </c>
      <c r="N1245" s="2">
        <v>43.05</v>
      </c>
      <c r="O1245" s="2">
        <v>20.56</v>
      </c>
      <c r="P1245" s="2">
        <v>75.599999999999994</v>
      </c>
      <c r="Q1245" s="2">
        <v>43.05</v>
      </c>
      <c r="R1245" s="2">
        <v>20.56</v>
      </c>
      <c r="S1245" s="4">
        <f>VLOOKUP([1]Initial_Data8!C1324,[1]Ratings_Numbers!$A$1:$B$21,2,FALSE)</f>
        <v>12</v>
      </c>
      <c r="T1245" s="4">
        <v>13</v>
      </c>
      <c r="U1245" s="4">
        <f t="shared" si="28"/>
        <v>0</v>
      </c>
      <c r="V1245" s="7">
        <v>309.03750000000002</v>
      </c>
      <c r="W1245" s="3" t="s">
        <v>229</v>
      </c>
      <c r="X1245" s="4"/>
      <c r="Y1245" s="4"/>
      <c r="Z1245" s="4"/>
      <c r="AA1245" s="4"/>
    </row>
    <row r="1246" spans="1:27" ht="15" customHeight="1" x14ac:dyDescent="0.35">
      <c r="A1246" s="19" t="s">
        <v>201</v>
      </c>
      <c r="B1246" s="7" t="str">
        <f t="shared" ref="B1246:B1309" si="29">IF(MONTH(D1246)&lt;4,"Q1",IF(MONTH(D1246)&lt;7,"Q2",IF(MONTH(D1246)&lt;10,"Q3","Q4")))</f>
        <v>Q1</v>
      </c>
      <c r="C1246" s="18" t="s">
        <v>47</v>
      </c>
      <c r="D1246" s="20">
        <v>41364</v>
      </c>
      <c r="E1246" s="7">
        <v>2.0019</v>
      </c>
      <c r="F1246" s="7">
        <v>16.2852</v>
      </c>
      <c r="G1246" s="7">
        <v>16.221599999999999</v>
      </c>
      <c r="H1246" s="7">
        <v>25.212536409999998</v>
      </c>
      <c r="I1246" s="7">
        <v>16.193109969999998</v>
      </c>
      <c r="J1246" s="7">
        <v>20.831923459999999</v>
      </c>
      <c r="K1246" s="7">
        <v>126.3117096</v>
      </c>
      <c r="L1246" s="7">
        <v>69.720500000000001</v>
      </c>
      <c r="M1246" s="7">
        <v>23.968399999999999</v>
      </c>
      <c r="N1246" s="7">
        <v>19.334299999999999</v>
      </c>
      <c r="O1246" s="18">
        <v>16.710899999999999</v>
      </c>
      <c r="P1246" s="18">
        <v>23.968399999999999</v>
      </c>
      <c r="Q1246" s="18">
        <v>19.334299999999999</v>
      </c>
      <c r="R1246" s="18">
        <v>16.710899999999999</v>
      </c>
      <c r="S1246" s="4">
        <f>VLOOKUP(C1246,Ratings_Numbers!$A$1:$B$21,2,FALSE)</f>
        <v>16</v>
      </c>
      <c r="T1246" s="4">
        <v>16</v>
      </c>
      <c r="U1246" s="18">
        <v>0</v>
      </c>
      <c r="V1246" s="18">
        <v>960.34400000000005</v>
      </c>
      <c r="W1246" s="18" t="s">
        <v>202</v>
      </c>
    </row>
    <row r="1247" spans="1:27" ht="15" customHeight="1" x14ac:dyDescent="0.35">
      <c r="A1247" s="19" t="s">
        <v>201</v>
      </c>
      <c r="B1247" s="7" t="str">
        <f t="shared" si="29"/>
        <v>Q2</v>
      </c>
      <c r="C1247" s="18" t="s">
        <v>47</v>
      </c>
      <c r="D1247" s="21">
        <v>41455</v>
      </c>
      <c r="E1247" s="18">
        <v>2.2726999999999999</v>
      </c>
      <c r="F1247" s="18">
        <v>16.249600000000001</v>
      </c>
      <c r="G1247" s="18">
        <v>12.656599999999999</v>
      </c>
      <c r="H1247" s="18">
        <v>25.212536409999998</v>
      </c>
      <c r="I1247" s="18">
        <v>16.193109969999998</v>
      </c>
      <c r="J1247" s="18">
        <v>20.831923459999999</v>
      </c>
      <c r="K1247" s="18">
        <v>126.3117096</v>
      </c>
      <c r="L1247" s="18">
        <v>63.792999999999999</v>
      </c>
      <c r="M1247" s="18">
        <v>38.803800000000003</v>
      </c>
      <c r="N1247" s="18">
        <v>27.9559</v>
      </c>
      <c r="O1247" s="18">
        <v>24.754100000000001</v>
      </c>
      <c r="P1247" s="18">
        <v>38.803800000000003</v>
      </c>
      <c r="Q1247" s="18">
        <v>27.9559</v>
      </c>
      <c r="R1247" s="18">
        <v>24.754100000000001</v>
      </c>
      <c r="S1247" s="4">
        <f>VLOOKUP(C1247,Ratings_Numbers!$A$1:$B$21,2,FALSE)</f>
        <v>16</v>
      </c>
      <c r="T1247" s="4">
        <v>16</v>
      </c>
      <c r="U1247" s="4">
        <f t="shared" ref="U1247:U1260" si="30">S1247-S1246</f>
        <v>0</v>
      </c>
      <c r="V1247" s="18">
        <v>958.07529999999997</v>
      </c>
      <c r="W1247" s="18" t="s">
        <v>202</v>
      </c>
    </row>
    <row r="1248" spans="1:27" ht="15" customHeight="1" x14ac:dyDescent="0.35">
      <c r="A1248" s="19" t="s">
        <v>201</v>
      </c>
      <c r="B1248" s="7" t="str">
        <f t="shared" si="29"/>
        <v>Q3</v>
      </c>
      <c r="C1248" s="18" t="s">
        <v>47</v>
      </c>
      <c r="D1248" s="21">
        <v>41547</v>
      </c>
      <c r="E1248" s="18">
        <v>2.3561999999999999</v>
      </c>
      <c r="F1248" s="18">
        <v>11.207699999999999</v>
      </c>
      <c r="G1248" s="18">
        <v>10.065</v>
      </c>
      <c r="H1248" s="18">
        <v>25.212536409999998</v>
      </c>
      <c r="I1248" s="18">
        <v>16.193109969999998</v>
      </c>
      <c r="J1248" s="18">
        <v>20.831923459999999</v>
      </c>
      <c r="K1248" s="18">
        <v>126.3117096</v>
      </c>
      <c r="L1248" s="18">
        <v>60.762900000000002</v>
      </c>
      <c r="M1248" s="18">
        <v>38.677300000000002</v>
      </c>
      <c r="N1248" s="18">
        <v>27.8901</v>
      </c>
      <c r="O1248" s="18">
        <v>23.5015</v>
      </c>
      <c r="P1248" s="18">
        <v>38.677300000000002</v>
      </c>
      <c r="Q1248" s="18">
        <v>27.8901</v>
      </c>
      <c r="R1248" s="18">
        <v>23.5015</v>
      </c>
      <c r="S1248" s="4">
        <f>VLOOKUP(C1248,Ratings_Numbers!$A$1:$B$21,2,FALSE)</f>
        <v>16</v>
      </c>
      <c r="T1248" s="4">
        <v>16</v>
      </c>
      <c r="U1248" s="4">
        <f t="shared" si="30"/>
        <v>0</v>
      </c>
      <c r="V1248" s="18">
        <v>1025.5145</v>
      </c>
      <c r="W1248" s="18" t="s">
        <v>202</v>
      </c>
    </row>
    <row r="1249" spans="1:23" ht="15" customHeight="1" x14ac:dyDescent="0.35">
      <c r="A1249" s="19" t="s">
        <v>201</v>
      </c>
      <c r="B1249" s="7" t="str">
        <f t="shared" si="29"/>
        <v>Q4</v>
      </c>
      <c r="C1249" s="18" t="s">
        <v>47</v>
      </c>
      <c r="D1249" s="21">
        <v>41639</v>
      </c>
      <c r="E1249" s="18">
        <v>1.6002999999999998</v>
      </c>
      <c r="F1249" s="18">
        <v>5.8762999999999996</v>
      </c>
      <c r="G1249" s="18">
        <v>4.4950999999999999</v>
      </c>
      <c r="H1249" s="18">
        <v>25.212536409999998</v>
      </c>
      <c r="I1249" s="18">
        <v>16.193109969999998</v>
      </c>
      <c r="J1249" s="18">
        <v>20.831923459999999</v>
      </c>
      <c r="K1249" s="18">
        <v>126.3117096</v>
      </c>
      <c r="L1249" s="18">
        <v>62.025700000000001</v>
      </c>
      <c r="M1249" s="18">
        <v>35.186700000000002</v>
      </c>
      <c r="N1249" s="18">
        <v>26.028199999999998</v>
      </c>
      <c r="O1249" s="18">
        <v>21.8248</v>
      </c>
      <c r="P1249" s="18">
        <v>35.186700000000002</v>
      </c>
      <c r="Q1249" s="18">
        <v>26.028199999999998</v>
      </c>
      <c r="R1249" s="18">
        <v>21.8248</v>
      </c>
      <c r="S1249" s="4">
        <f>VLOOKUP(C1249,Ratings_Numbers!$A$1:$B$21,2,FALSE)</f>
        <v>16</v>
      </c>
      <c r="T1249" s="4">
        <v>16</v>
      </c>
      <c r="U1249" s="4">
        <f t="shared" si="30"/>
        <v>0</v>
      </c>
      <c r="V1249" s="18">
        <v>753.62059999999997</v>
      </c>
      <c r="W1249" s="18" t="s">
        <v>202</v>
      </c>
    </row>
    <row r="1250" spans="1:23" ht="15" customHeight="1" x14ac:dyDescent="0.35">
      <c r="A1250" s="19" t="s">
        <v>201</v>
      </c>
      <c r="B1250" s="7" t="str">
        <f t="shared" si="29"/>
        <v>Q1</v>
      </c>
      <c r="C1250" s="18" t="s">
        <v>47</v>
      </c>
      <c r="D1250" s="21">
        <v>41729</v>
      </c>
      <c r="E1250" s="18">
        <v>1.7953999999999999</v>
      </c>
      <c r="F1250" s="18">
        <v>4.6885000000000003</v>
      </c>
      <c r="G1250" s="18">
        <v>4.6071</v>
      </c>
      <c r="H1250" s="18">
        <v>25.212536409999998</v>
      </c>
      <c r="I1250" s="18">
        <v>16.193109969999998</v>
      </c>
      <c r="J1250" s="18">
        <v>20.831923459999999</v>
      </c>
      <c r="K1250" s="18">
        <v>126.3117096</v>
      </c>
      <c r="L1250" s="18">
        <v>60.774700000000003</v>
      </c>
      <c r="M1250" s="18">
        <v>34.923000000000002</v>
      </c>
      <c r="N1250" s="18">
        <v>25.883700000000001</v>
      </c>
      <c r="O1250" s="18">
        <v>21.224399999999999</v>
      </c>
      <c r="P1250" s="18">
        <v>34.923000000000002</v>
      </c>
      <c r="Q1250" s="18">
        <v>25.883700000000001</v>
      </c>
      <c r="R1250" s="18">
        <v>21.224399999999999</v>
      </c>
      <c r="S1250" s="4">
        <f>VLOOKUP(C1250,Ratings_Numbers!$A$1:$B$21,2,FALSE)</f>
        <v>16</v>
      </c>
      <c r="T1250" s="4">
        <v>16</v>
      </c>
      <c r="U1250" s="4">
        <f t="shared" si="30"/>
        <v>0</v>
      </c>
      <c r="V1250" s="18">
        <v>823.26760000000002</v>
      </c>
      <c r="W1250" s="18" t="s">
        <v>202</v>
      </c>
    </row>
    <row r="1251" spans="1:23" ht="15" customHeight="1" x14ac:dyDescent="0.35">
      <c r="A1251" s="19" t="s">
        <v>201</v>
      </c>
      <c r="B1251" s="7" t="str">
        <f t="shared" si="29"/>
        <v>Q2</v>
      </c>
      <c r="C1251" s="18" t="s">
        <v>47</v>
      </c>
      <c r="D1251" s="21">
        <v>41820</v>
      </c>
      <c r="E1251" s="18">
        <v>1.895</v>
      </c>
      <c r="F1251" s="18">
        <v>4.7458999999999998</v>
      </c>
      <c r="G1251" s="18">
        <v>4.7388000000000003</v>
      </c>
      <c r="H1251" s="18">
        <v>25.212536409999998</v>
      </c>
      <c r="I1251" s="18">
        <v>16.193109969999998</v>
      </c>
      <c r="J1251" s="18">
        <v>20.831923459999999</v>
      </c>
      <c r="K1251" s="18">
        <v>126.3117096</v>
      </c>
      <c r="L1251" s="18">
        <v>58.701000000000001</v>
      </c>
      <c r="M1251" s="18">
        <v>41.068300000000001</v>
      </c>
      <c r="N1251" s="18">
        <v>29.112300000000001</v>
      </c>
      <c r="O1251" s="18">
        <v>24.107500000000002</v>
      </c>
      <c r="P1251" s="18">
        <v>41.068300000000001</v>
      </c>
      <c r="Q1251" s="18">
        <v>29.112300000000001</v>
      </c>
      <c r="R1251" s="18">
        <v>24.107500000000002</v>
      </c>
      <c r="S1251" s="4">
        <f>VLOOKUP(C1251,Ratings_Numbers!$A$1:$B$21,2,FALSE)</f>
        <v>16</v>
      </c>
      <c r="T1251" s="4">
        <v>16</v>
      </c>
      <c r="U1251" s="4">
        <f t="shared" si="30"/>
        <v>0</v>
      </c>
      <c r="V1251" s="18">
        <v>894.8229</v>
      </c>
      <c r="W1251" s="18" t="s">
        <v>202</v>
      </c>
    </row>
    <row r="1252" spans="1:23" ht="15" customHeight="1" x14ac:dyDescent="0.35">
      <c r="A1252" s="19" t="s">
        <v>201</v>
      </c>
      <c r="B1252" s="7" t="str">
        <f t="shared" si="29"/>
        <v>Q3</v>
      </c>
      <c r="C1252" s="18" t="s">
        <v>47</v>
      </c>
      <c r="D1252" s="21">
        <v>41912</v>
      </c>
      <c r="E1252" s="18">
        <v>1.9273</v>
      </c>
      <c r="F1252" s="18">
        <v>4.5168999999999997</v>
      </c>
      <c r="G1252" s="18">
        <v>4.4951999999999996</v>
      </c>
      <c r="H1252" s="18">
        <v>25.212536409999998</v>
      </c>
      <c r="I1252" s="18">
        <v>16.193109969999998</v>
      </c>
      <c r="J1252" s="18">
        <v>20.831923459999999</v>
      </c>
      <c r="K1252" s="18">
        <v>126.3117096</v>
      </c>
      <c r="L1252" s="18">
        <v>57.218899999999998</v>
      </c>
      <c r="M1252" s="18">
        <v>45.565199999999997</v>
      </c>
      <c r="N1252" s="18">
        <v>31.302299999999999</v>
      </c>
      <c r="O1252" s="18">
        <v>26.071899999999999</v>
      </c>
      <c r="P1252" s="18">
        <v>45.565199999999997</v>
      </c>
      <c r="Q1252" s="18">
        <v>31.302299999999999</v>
      </c>
      <c r="R1252" s="18">
        <v>26.071899999999999</v>
      </c>
      <c r="S1252" s="4">
        <f>VLOOKUP(C1252,Ratings_Numbers!$A$1:$B$21,2,FALSE)</f>
        <v>16</v>
      </c>
      <c r="T1252" s="4">
        <v>16</v>
      </c>
      <c r="U1252" s="4">
        <f t="shared" si="30"/>
        <v>0</v>
      </c>
      <c r="V1252" s="18">
        <v>570.3886</v>
      </c>
      <c r="W1252" s="18" t="s">
        <v>202</v>
      </c>
    </row>
    <row r="1253" spans="1:23" ht="15" customHeight="1" x14ac:dyDescent="0.35">
      <c r="A1253" s="19" t="s">
        <v>201</v>
      </c>
      <c r="B1253" s="7" t="str">
        <f t="shared" si="29"/>
        <v>Q4</v>
      </c>
      <c r="C1253" s="18" t="s">
        <v>47</v>
      </c>
      <c r="D1253" s="21">
        <v>42004</v>
      </c>
      <c r="E1253" s="18">
        <v>2.2168999999999999</v>
      </c>
      <c r="F1253" s="18">
        <v>5.6291000000000002</v>
      </c>
      <c r="G1253" s="18">
        <v>5.6228999999999996</v>
      </c>
      <c r="H1253" s="18">
        <v>25.212536409999998</v>
      </c>
      <c r="I1253" s="18">
        <v>16.193109969999998</v>
      </c>
      <c r="J1253" s="18">
        <v>20.831923459999999</v>
      </c>
      <c r="K1253" s="18">
        <v>126.3117096</v>
      </c>
      <c r="L1253" s="18">
        <v>55.597499999999997</v>
      </c>
      <c r="M1253" s="18">
        <v>50.535600000000002</v>
      </c>
      <c r="N1253" s="18">
        <v>33.570500000000003</v>
      </c>
      <c r="O1253" s="18">
        <v>28.096499999999999</v>
      </c>
      <c r="P1253" s="18">
        <v>50.535600000000002</v>
      </c>
      <c r="Q1253" s="18">
        <v>33.570500000000003</v>
      </c>
      <c r="R1253" s="18">
        <v>28.096499999999999</v>
      </c>
      <c r="S1253" s="4">
        <f>VLOOKUP(C1253,Ratings_Numbers!$A$1:$B$21,2,FALSE)</f>
        <v>16</v>
      </c>
      <c r="T1253" s="4">
        <v>16</v>
      </c>
      <c r="U1253" s="4">
        <f t="shared" si="30"/>
        <v>0</v>
      </c>
      <c r="V1253" s="18">
        <v>254.4127</v>
      </c>
      <c r="W1253" s="18" t="s">
        <v>202</v>
      </c>
    </row>
    <row r="1254" spans="1:23" ht="15" customHeight="1" x14ac:dyDescent="0.35">
      <c r="A1254" s="19" t="s">
        <v>201</v>
      </c>
      <c r="B1254" s="7" t="str">
        <f t="shared" si="29"/>
        <v>Q1</v>
      </c>
      <c r="C1254" s="18" t="s">
        <v>47</v>
      </c>
      <c r="D1254" s="21">
        <v>42094</v>
      </c>
      <c r="E1254" s="18">
        <v>2.7518000000000002</v>
      </c>
      <c r="F1254" s="18">
        <v>8.0222999999999995</v>
      </c>
      <c r="G1254" s="18">
        <v>8.0172000000000008</v>
      </c>
      <c r="H1254" s="18">
        <v>25.212536409999998</v>
      </c>
      <c r="I1254" s="18">
        <v>16.193109969999998</v>
      </c>
      <c r="J1254" s="18">
        <v>20.831923459999999</v>
      </c>
      <c r="K1254" s="18">
        <v>126.3117096</v>
      </c>
      <c r="L1254" s="18">
        <v>53.478200000000001</v>
      </c>
      <c r="M1254" s="18">
        <v>59.833399999999997</v>
      </c>
      <c r="N1254" s="18">
        <v>37.434899999999999</v>
      </c>
      <c r="O1254" s="18">
        <v>31.997900000000001</v>
      </c>
      <c r="P1254" s="18">
        <v>59.833399999999997</v>
      </c>
      <c r="Q1254" s="18">
        <v>37.434899999999999</v>
      </c>
      <c r="R1254" s="18">
        <v>31.997900000000001</v>
      </c>
      <c r="S1254" s="4">
        <f>VLOOKUP(C1254,Ratings_Numbers!$A$1:$B$21,2,FALSE)</f>
        <v>16</v>
      </c>
      <c r="T1254" s="4">
        <v>16</v>
      </c>
      <c r="U1254" s="4">
        <f t="shared" si="30"/>
        <v>0</v>
      </c>
      <c r="V1254" s="18">
        <v>267.3082</v>
      </c>
      <c r="W1254" s="18" t="s">
        <v>202</v>
      </c>
    </row>
    <row r="1255" spans="1:23" ht="15" customHeight="1" x14ac:dyDescent="0.35">
      <c r="A1255" s="19" t="s">
        <v>201</v>
      </c>
      <c r="B1255" s="7" t="str">
        <f t="shared" si="29"/>
        <v>Q2</v>
      </c>
      <c r="C1255" s="18" t="s">
        <v>47</v>
      </c>
      <c r="D1255" s="21">
        <v>42185</v>
      </c>
      <c r="E1255" s="18">
        <v>3.3553000000000002</v>
      </c>
      <c r="F1255" s="18">
        <v>12.804</v>
      </c>
      <c r="G1255" s="18">
        <v>12.784700000000001</v>
      </c>
      <c r="H1255" s="18">
        <v>25.212536409999998</v>
      </c>
      <c r="I1255" s="18">
        <v>16.193109969999998</v>
      </c>
      <c r="J1255" s="18">
        <v>20.831923459999999</v>
      </c>
      <c r="K1255" s="18">
        <v>126.3117096</v>
      </c>
      <c r="L1255" s="18">
        <v>52.5914</v>
      </c>
      <c r="M1255" s="18">
        <v>65.7607</v>
      </c>
      <c r="N1255" s="18">
        <v>39.6721</v>
      </c>
      <c r="O1255" s="18">
        <v>34.584499999999998</v>
      </c>
      <c r="P1255" s="18">
        <v>65.7607</v>
      </c>
      <c r="Q1255" s="18">
        <v>39.6721</v>
      </c>
      <c r="R1255" s="18">
        <v>34.584499999999998</v>
      </c>
      <c r="S1255" s="4">
        <f>VLOOKUP(C1255,Ratings_Numbers!$A$1:$B$21,2,FALSE)</f>
        <v>16</v>
      </c>
      <c r="T1255" s="4">
        <v>17</v>
      </c>
      <c r="U1255" s="4">
        <f t="shared" si="30"/>
        <v>0</v>
      </c>
      <c r="V1255" s="18">
        <v>277.75060000000002</v>
      </c>
      <c r="W1255" s="18" t="s">
        <v>202</v>
      </c>
    </row>
    <row r="1256" spans="1:23" ht="15" customHeight="1" x14ac:dyDescent="0.35">
      <c r="A1256" s="19" t="s">
        <v>201</v>
      </c>
      <c r="B1256" s="7" t="str">
        <f t="shared" si="29"/>
        <v>Q3</v>
      </c>
      <c r="C1256" s="18" t="s">
        <v>49</v>
      </c>
      <c r="D1256" s="21">
        <v>42277</v>
      </c>
      <c r="E1256" s="18">
        <v>2.4147458140000002</v>
      </c>
      <c r="F1256" s="18">
        <v>11.3341114479315</v>
      </c>
      <c r="G1256" s="18">
        <v>9.101455563</v>
      </c>
      <c r="H1256" s="18">
        <v>25.212536409999998</v>
      </c>
      <c r="I1256" s="18">
        <v>16.193109969999998</v>
      </c>
      <c r="J1256" s="18">
        <v>20.831923459999999</v>
      </c>
      <c r="K1256" s="18">
        <v>126.3117096</v>
      </c>
      <c r="L1256" s="18">
        <v>50.617400000000004</v>
      </c>
      <c r="M1256" s="18">
        <v>84.264200000000002</v>
      </c>
      <c r="N1256" s="18">
        <v>45.7301</v>
      </c>
      <c r="O1256" s="18">
        <v>42.652299999999997</v>
      </c>
      <c r="P1256" s="18">
        <v>84.264200000000002</v>
      </c>
      <c r="Q1256" s="18">
        <v>45.7301</v>
      </c>
      <c r="R1256" s="18">
        <v>42.652299999999997</v>
      </c>
      <c r="S1256" s="4">
        <f>VLOOKUP(C1256,Ratings_Numbers!$A$1:$B$21,2,FALSE)</f>
        <v>17</v>
      </c>
      <c r="T1256" s="4">
        <v>17</v>
      </c>
      <c r="U1256" s="4">
        <f t="shared" si="30"/>
        <v>1</v>
      </c>
      <c r="V1256" s="18">
        <v>75.627300000000005</v>
      </c>
      <c r="W1256" s="18" t="s">
        <v>202</v>
      </c>
    </row>
    <row r="1257" spans="1:23" ht="15" customHeight="1" x14ac:dyDescent="0.35">
      <c r="A1257" s="19" t="s">
        <v>201</v>
      </c>
      <c r="B1257" s="7" t="str">
        <f t="shared" si="29"/>
        <v>Q4</v>
      </c>
      <c r="C1257" s="18" t="s">
        <v>49</v>
      </c>
      <c r="D1257" s="21">
        <v>42369</v>
      </c>
      <c r="E1257" s="18">
        <v>2.4147458140000002</v>
      </c>
      <c r="F1257" s="18">
        <v>11.3341114479315</v>
      </c>
      <c r="G1257" s="18">
        <v>9.101455563</v>
      </c>
      <c r="H1257" s="18">
        <v>25.212536409999998</v>
      </c>
      <c r="I1257" s="18">
        <v>16.193109969999998</v>
      </c>
      <c r="J1257" s="18">
        <v>20.831923459999999</v>
      </c>
      <c r="K1257" s="18">
        <v>126.3117096</v>
      </c>
      <c r="L1257" s="18">
        <v>51.742600000000003</v>
      </c>
      <c r="M1257" s="18">
        <v>81.679900000000004</v>
      </c>
      <c r="N1257" s="18">
        <v>44.958100000000002</v>
      </c>
      <c r="O1257" s="18">
        <v>42.263300000000001</v>
      </c>
      <c r="P1257" s="18">
        <v>81.679900000000004</v>
      </c>
      <c r="Q1257" s="18">
        <v>44.958100000000002</v>
      </c>
      <c r="R1257" s="18">
        <v>42.263300000000001</v>
      </c>
      <c r="S1257" s="4">
        <f>VLOOKUP(C1257,Ratings_Numbers!$A$1:$B$21,2,FALSE)</f>
        <v>17</v>
      </c>
      <c r="T1257" s="4">
        <v>19</v>
      </c>
      <c r="U1257" s="4">
        <f t="shared" si="30"/>
        <v>0</v>
      </c>
      <c r="V1257" s="18">
        <v>75.051199999999994</v>
      </c>
      <c r="W1257" s="18" t="s">
        <v>202</v>
      </c>
    </row>
    <row r="1258" spans="1:23" ht="15" customHeight="1" x14ac:dyDescent="0.35">
      <c r="A1258" s="19" t="s">
        <v>201</v>
      </c>
      <c r="B1258" s="7" t="str">
        <f t="shared" si="29"/>
        <v>Q1</v>
      </c>
      <c r="C1258" s="18" t="s">
        <v>52</v>
      </c>
      <c r="D1258" s="21">
        <v>42460</v>
      </c>
      <c r="E1258" s="18">
        <v>2.4147458140000002</v>
      </c>
      <c r="F1258" s="18">
        <v>11.3341114479315</v>
      </c>
      <c r="G1258" s="18">
        <v>9.101455563</v>
      </c>
      <c r="H1258" s="18">
        <v>25.212536409999998</v>
      </c>
      <c r="I1258" s="18">
        <v>16.193109969999998</v>
      </c>
      <c r="J1258" s="18">
        <v>20.831923459999999</v>
      </c>
      <c r="K1258" s="18">
        <v>126.3117096</v>
      </c>
      <c r="L1258" s="18">
        <v>51.585099999999997</v>
      </c>
      <c r="M1258" s="18">
        <v>83.235399999999998</v>
      </c>
      <c r="N1258" s="18">
        <v>45.425400000000003</v>
      </c>
      <c r="O1258" s="18">
        <v>42.937100000000001</v>
      </c>
      <c r="P1258" s="18">
        <v>83.235399999999998</v>
      </c>
      <c r="Q1258" s="18">
        <v>45.425400000000003</v>
      </c>
      <c r="R1258" s="18">
        <v>42.937100000000001</v>
      </c>
      <c r="S1258" s="4">
        <f>VLOOKUP(C1258,Ratings_Numbers!$A$1:$B$21,2,FALSE)</f>
        <v>19</v>
      </c>
      <c r="T1258" s="4">
        <v>19</v>
      </c>
      <c r="U1258" s="4">
        <f t="shared" si="30"/>
        <v>2</v>
      </c>
      <c r="V1258" s="18">
        <v>48.188200000000002</v>
      </c>
      <c r="W1258" s="18" t="s">
        <v>202</v>
      </c>
    </row>
    <row r="1259" spans="1:23" ht="15" customHeight="1" x14ac:dyDescent="0.35">
      <c r="A1259" s="19" t="s">
        <v>201</v>
      </c>
      <c r="B1259" s="7" t="str">
        <f t="shared" si="29"/>
        <v>Q2</v>
      </c>
      <c r="C1259" s="18" t="s">
        <v>52</v>
      </c>
      <c r="D1259" s="21">
        <v>42551</v>
      </c>
      <c r="E1259" s="18">
        <v>2.4147458140000002</v>
      </c>
      <c r="F1259" s="18">
        <v>11.3341114479315</v>
      </c>
      <c r="G1259" s="18">
        <v>9.101455563</v>
      </c>
      <c r="H1259" s="18">
        <v>25.212536409999998</v>
      </c>
      <c r="I1259" s="18">
        <v>16.193109969999998</v>
      </c>
      <c r="J1259" s="18">
        <v>20.831923459999999</v>
      </c>
      <c r="K1259" s="18">
        <v>126.3117096</v>
      </c>
      <c r="L1259" s="18">
        <v>51.139899999999997</v>
      </c>
      <c r="M1259" s="18">
        <v>85.975999999999999</v>
      </c>
      <c r="N1259" s="18">
        <v>46.229599999999998</v>
      </c>
      <c r="O1259" s="18">
        <v>43.968000000000004</v>
      </c>
      <c r="P1259" s="18">
        <v>85.975999999999999</v>
      </c>
      <c r="Q1259" s="18">
        <v>46.229599999999998</v>
      </c>
      <c r="R1259" s="18">
        <v>43.968000000000004</v>
      </c>
      <c r="S1259" s="4">
        <f>VLOOKUP(C1259,Ratings_Numbers!$A$1:$B$21,2,FALSE)</f>
        <v>19</v>
      </c>
      <c r="T1259" s="4">
        <v>19</v>
      </c>
      <c r="U1259" s="4">
        <f t="shared" si="30"/>
        <v>0</v>
      </c>
      <c r="V1259" s="18">
        <v>87.384500000000003</v>
      </c>
      <c r="W1259" s="18" t="s">
        <v>202</v>
      </c>
    </row>
    <row r="1260" spans="1:23" ht="15" customHeight="1" x14ac:dyDescent="0.35">
      <c r="A1260" s="19" t="s">
        <v>201</v>
      </c>
      <c r="B1260" s="7" t="str">
        <f t="shared" si="29"/>
        <v>Q3</v>
      </c>
      <c r="C1260" s="18" t="s">
        <v>52</v>
      </c>
      <c r="D1260" s="21">
        <v>42643</v>
      </c>
      <c r="E1260" s="18">
        <v>9.5504999999999995</v>
      </c>
      <c r="F1260" s="18">
        <v>11.3341114479315</v>
      </c>
      <c r="G1260" s="18">
        <v>9.101455563</v>
      </c>
      <c r="H1260" s="18">
        <v>25.212536409999998</v>
      </c>
      <c r="I1260" s="18">
        <v>16.193109969999998</v>
      </c>
      <c r="J1260" s="18">
        <v>20.831923459999999</v>
      </c>
      <c r="K1260" s="18">
        <v>126.3117096</v>
      </c>
      <c r="L1260" s="18">
        <v>51.084299999999999</v>
      </c>
      <c r="M1260" s="18">
        <v>87.191500000000005</v>
      </c>
      <c r="N1260" s="18">
        <v>46.578800000000001</v>
      </c>
      <c r="O1260" s="18">
        <v>44.541200000000003</v>
      </c>
      <c r="P1260" s="18">
        <v>87.191500000000005</v>
      </c>
      <c r="Q1260" s="18">
        <v>46.578800000000001</v>
      </c>
      <c r="R1260" s="18">
        <v>44.541200000000003</v>
      </c>
      <c r="S1260" s="4">
        <f>VLOOKUP(C1260,Ratings_Numbers!$A$1:$B$21,2,FALSE)</f>
        <v>19</v>
      </c>
      <c r="T1260" s="4">
        <v>19</v>
      </c>
      <c r="U1260" s="4">
        <f t="shared" si="30"/>
        <v>0</v>
      </c>
      <c r="V1260" s="18">
        <v>140.63630000000001</v>
      </c>
      <c r="W1260" s="18" t="s">
        <v>202</v>
      </c>
    </row>
    <row r="1261" spans="1:23" ht="15" customHeight="1" x14ac:dyDescent="0.35">
      <c r="A1261" s="18" t="s">
        <v>205</v>
      </c>
      <c r="B1261" s="7" t="str">
        <f t="shared" si="29"/>
        <v>Q3</v>
      </c>
      <c r="C1261" s="18" t="s">
        <v>0</v>
      </c>
      <c r="D1261" s="20">
        <v>34607</v>
      </c>
      <c r="E1261" s="7">
        <v>0.43830000000000002</v>
      </c>
      <c r="F1261" s="7">
        <v>0.9002</v>
      </c>
      <c r="G1261" s="7">
        <v>0.55030000000000001</v>
      </c>
      <c r="H1261" s="7">
        <v>28.218800000000002</v>
      </c>
      <c r="I1261" s="7">
        <v>16.193109969999998</v>
      </c>
      <c r="J1261" s="7">
        <v>22.656300000000002</v>
      </c>
      <c r="K1261" s="7">
        <v>32</v>
      </c>
      <c r="L1261" s="7">
        <v>47.1449</v>
      </c>
      <c r="M1261" s="7">
        <v>17.9894</v>
      </c>
      <c r="N1261" s="7">
        <v>13.393000000000001</v>
      </c>
      <c r="O1261" s="18">
        <v>8.4810999999999996</v>
      </c>
      <c r="P1261" s="18">
        <v>34.32</v>
      </c>
      <c r="Q1261" s="18">
        <v>25.550899999999999</v>
      </c>
      <c r="R1261" s="18">
        <v>16.180099999999999</v>
      </c>
      <c r="S1261" s="4">
        <f>VLOOKUP(C1261,Ratings_Numbers!$A$1:$B$21,2,FALSE)</f>
        <v>1</v>
      </c>
      <c r="T1261" s="4">
        <v>1</v>
      </c>
      <c r="U1261" s="4" t="e">
        <f>S1261-#REF!</f>
        <v>#REF!</v>
      </c>
      <c r="V1261" s="18">
        <v>33275.404799999997</v>
      </c>
      <c r="W1261" s="18" t="s">
        <v>129</v>
      </c>
    </row>
    <row r="1262" spans="1:23" ht="15" customHeight="1" x14ac:dyDescent="0.35">
      <c r="A1262" s="18" t="s">
        <v>205</v>
      </c>
      <c r="B1262" s="7" t="str">
        <f t="shared" si="29"/>
        <v>Q4</v>
      </c>
      <c r="C1262" s="18" t="s">
        <v>0</v>
      </c>
      <c r="D1262" s="21">
        <v>34699</v>
      </c>
      <c r="E1262" s="18">
        <v>0.67800000000000005</v>
      </c>
      <c r="F1262" s="18">
        <v>1.1036999999999999</v>
      </c>
      <c r="G1262" s="18">
        <v>0.85289999999999999</v>
      </c>
      <c r="H1262" s="18">
        <v>18.9268</v>
      </c>
      <c r="I1262" s="18">
        <v>16.193109969999998</v>
      </c>
      <c r="J1262" s="18">
        <v>14.2439</v>
      </c>
      <c r="K1262" s="18">
        <v>41</v>
      </c>
      <c r="L1262" s="18">
        <v>45.4557</v>
      </c>
      <c r="M1262" s="18">
        <v>30.876200000000001</v>
      </c>
      <c r="N1262" s="18">
        <v>21.5166</v>
      </c>
      <c r="O1262" s="18">
        <v>14.035</v>
      </c>
      <c r="P1262" s="18">
        <v>43.499000000000002</v>
      </c>
      <c r="Q1262" s="18">
        <v>30.313099999999999</v>
      </c>
      <c r="R1262" s="18">
        <v>19.7728</v>
      </c>
      <c r="S1262" s="4">
        <f>VLOOKUP(C1262,Ratings_Numbers!$A$1:$B$21,2,FALSE)</f>
        <v>1</v>
      </c>
      <c r="T1262" s="4">
        <v>1</v>
      </c>
      <c r="U1262" s="4">
        <f t="shared" ref="U1262:U1291" si="31">S1262-S1261</f>
        <v>0</v>
      </c>
      <c r="V1262" s="18">
        <v>35204.798000000003</v>
      </c>
      <c r="W1262" s="18" t="s">
        <v>129</v>
      </c>
    </row>
    <row r="1263" spans="1:23" ht="15" customHeight="1" x14ac:dyDescent="0.35">
      <c r="A1263" s="18" t="s">
        <v>205</v>
      </c>
      <c r="B1263" s="7" t="str">
        <f t="shared" si="29"/>
        <v>Q1</v>
      </c>
      <c r="C1263" s="18" t="s">
        <v>0</v>
      </c>
      <c r="D1263" s="21">
        <v>34789</v>
      </c>
      <c r="E1263" s="18">
        <v>0.4536</v>
      </c>
      <c r="F1263" s="18">
        <v>0.89910000000000001</v>
      </c>
      <c r="G1263" s="18">
        <v>0.56589999999999996</v>
      </c>
      <c r="H1263" s="18">
        <v>26.222200000000001</v>
      </c>
      <c r="I1263" s="18">
        <v>21.377800000000001</v>
      </c>
      <c r="J1263" s="18">
        <v>21.6889</v>
      </c>
      <c r="K1263" s="18">
        <v>45</v>
      </c>
      <c r="L1263" s="18">
        <v>47.364600000000003</v>
      </c>
      <c r="M1263" s="18">
        <v>28.042100000000001</v>
      </c>
      <c r="N1263" s="18">
        <v>20.8157</v>
      </c>
      <c r="O1263" s="18">
        <v>13.282</v>
      </c>
      <c r="P1263" s="18">
        <v>34.7164</v>
      </c>
      <c r="Q1263" s="18">
        <v>25.77</v>
      </c>
      <c r="R1263" s="18">
        <v>16.443300000000001</v>
      </c>
      <c r="S1263" s="4">
        <f>VLOOKUP(C1263,Ratings_Numbers!$A$1:$B$21,2,FALSE)</f>
        <v>1</v>
      </c>
      <c r="T1263" s="4">
        <v>1</v>
      </c>
      <c r="U1263" s="4">
        <f t="shared" si="31"/>
        <v>0</v>
      </c>
      <c r="V1263" s="18">
        <v>38258.5</v>
      </c>
      <c r="W1263" s="18" t="s">
        <v>129</v>
      </c>
    </row>
    <row r="1264" spans="1:23" ht="15" customHeight="1" x14ac:dyDescent="0.35">
      <c r="A1264" s="18" t="s">
        <v>205</v>
      </c>
      <c r="B1264" s="7" t="str">
        <f t="shared" si="29"/>
        <v>Q2</v>
      </c>
      <c r="C1264" s="18" t="s">
        <v>0</v>
      </c>
      <c r="D1264" s="21">
        <v>34880</v>
      </c>
      <c r="E1264" s="18">
        <v>0.42470000000000002</v>
      </c>
      <c r="F1264" s="18">
        <v>0.85809999999999997</v>
      </c>
      <c r="G1264" s="18">
        <v>0.52590000000000003</v>
      </c>
      <c r="H1264" s="18">
        <v>30.6053</v>
      </c>
      <c r="I1264" s="18">
        <v>23.921099999999999</v>
      </c>
      <c r="J1264" s="18">
        <v>25.342099999999999</v>
      </c>
      <c r="K1264" s="18">
        <v>38</v>
      </c>
      <c r="L1264" s="18">
        <v>49.249499999999998</v>
      </c>
      <c r="M1264" s="18">
        <v>24.965</v>
      </c>
      <c r="N1264" s="18">
        <v>18.8353</v>
      </c>
      <c r="O1264" s="18">
        <v>12.2951</v>
      </c>
      <c r="P1264" s="18">
        <v>32.543199999999999</v>
      </c>
      <c r="Q1264" s="18">
        <v>24.552900000000001</v>
      </c>
      <c r="R1264" s="18">
        <v>16.0274</v>
      </c>
      <c r="S1264" s="4">
        <f>VLOOKUP(C1264,Ratings_Numbers!$A$1:$B$21,2,FALSE)</f>
        <v>1</v>
      </c>
      <c r="T1264" s="4">
        <v>1</v>
      </c>
      <c r="U1264" s="4">
        <f t="shared" si="31"/>
        <v>0</v>
      </c>
      <c r="V1264" s="18">
        <v>43730.211199999998</v>
      </c>
      <c r="W1264" s="18" t="s">
        <v>129</v>
      </c>
    </row>
    <row r="1265" spans="1:23" ht="15" customHeight="1" x14ac:dyDescent="0.35">
      <c r="A1265" s="18" t="s">
        <v>205</v>
      </c>
      <c r="B1265" s="7" t="str">
        <f t="shared" si="29"/>
        <v>Q3</v>
      </c>
      <c r="C1265" s="18" t="s">
        <v>0</v>
      </c>
      <c r="D1265" s="21">
        <v>34972</v>
      </c>
      <c r="E1265" s="18">
        <v>0.28070000000000001</v>
      </c>
      <c r="F1265" s="18">
        <v>0.73939999999999995</v>
      </c>
      <c r="G1265" s="18">
        <v>0.34639999999999999</v>
      </c>
      <c r="H1265" s="18">
        <v>33.781300000000002</v>
      </c>
      <c r="I1265" s="18">
        <v>24.156300000000002</v>
      </c>
      <c r="J1265" s="18">
        <v>27.531300000000002</v>
      </c>
      <c r="K1265" s="18">
        <v>32</v>
      </c>
      <c r="L1265" s="18">
        <v>50.381599999999999</v>
      </c>
      <c r="M1265" s="18">
        <v>23.653500000000001</v>
      </c>
      <c r="N1265" s="18">
        <v>18.444299999999998</v>
      </c>
      <c r="O1265" s="18">
        <v>11.917</v>
      </c>
      <c r="P1265" s="18">
        <v>28.242799999999999</v>
      </c>
      <c r="Q1265" s="18">
        <v>22.0229</v>
      </c>
      <c r="R1265" s="18">
        <v>14.229200000000001</v>
      </c>
      <c r="S1265" s="4">
        <f>VLOOKUP(C1265,Ratings_Numbers!$A$1:$B$21,2,FALSE)</f>
        <v>1</v>
      </c>
      <c r="T1265" s="4">
        <v>1</v>
      </c>
      <c r="U1265" s="4">
        <f t="shared" si="31"/>
        <v>0</v>
      </c>
      <c r="V1265" s="18">
        <v>48014.319499999998</v>
      </c>
      <c r="W1265" s="18" t="s">
        <v>129</v>
      </c>
    </row>
    <row r="1266" spans="1:23" ht="15" customHeight="1" x14ac:dyDescent="0.35">
      <c r="A1266" s="18" t="s">
        <v>205</v>
      </c>
      <c r="B1266" s="7" t="str">
        <f t="shared" si="29"/>
        <v>Q4</v>
      </c>
      <c r="C1266" s="18" t="s">
        <v>0</v>
      </c>
      <c r="D1266" s="21">
        <v>35064</v>
      </c>
      <c r="E1266" s="18">
        <v>0.24360000000000001</v>
      </c>
      <c r="F1266" s="18">
        <v>0.6915</v>
      </c>
      <c r="G1266" s="18">
        <v>0.30299999999999999</v>
      </c>
      <c r="H1266" s="18">
        <v>33.714300000000001</v>
      </c>
      <c r="I1266" s="18">
        <v>16.714300000000001</v>
      </c>
      <c r="J1266" s="18">
        <v>24.678599999999999</v>
      </c>
      <c r="K1266" s="18">
        <v>28</v>
      </c>
      <c r="L1266" s="18">
        <v>50.607100000000003</v>
      </c>
      <c r="M1266" s="18">
        <v>23.294599999999999</v>
      </c>
      <c r="N1266" s="18">
        <v>18.364899999999999</v>
      </c>
      <c r="O1266" s="18">
        <v>11.7887</v>
      </c>
      <c r="P1266" s="18">
        <v>26.843599999999999</v>
      </c>
      <c r="Q1266" s="18">
        <v>21.162700000000001</v>
      </c>
      <c r="R1266" s="18">
        <v>13.5847</v>
      </c>
      <c r="S1266" s="4">
        <f>VLOOKUP(C1266,Ratings_Numbers!$A$1:$B$21,2,FALSE)</f>
        <v>1</v>
      </c>
      <c r="T1266" s="4">
        <v>1</v>
      </c>
      <c r="U1266" s="4">
        <f t="shared" si="31"/>
        <v>0</v>
      </c>
      <c r="V1266" s="18">
        <v>55376.6394</v>
      </c>
      <c r="W1266" s="18" t="s">
        <v>129</v>
      </c>
    </row>
    <row r="1267" spans="1:23" ht="15" customHeight="1" x14ac:dyDescent="0.35">
      <c r="A1267" s="18" t="s">
        <v>205</v>
      </c>
      <c r="B1267" s="7" t="str">
        <f t="shared" si="29"/>
        <v>Q1</v>
      </c>
      <c r="C1267" s="18" t="s">
        <v>0</v>
      </c>
      <c r="D1267" s="21">
        <v>35155</v>
      </c>
      <c r="E1267" s="18">
        <v>0.1114</v>
      </c>
      <c r="F1267" s="18">
        <v>0.63819999999999999</v>
      </c>
      <c r="G1267" s="18">
        <v>0.13819999999999999</v>
      </c>
      <c r="H1267" s="18">
        <v>41</v>
      </c>
      <c r="I1267" s="18">
        <v>34.742899999999999</v>
      </c>
      <c r="J1267" s="18">
        <v>34.028599999999997</v>
      </c>
      <c r="K1267" s="18">
        <v>35</v>
      </c>
      <c r="L1267" s="18">
        <v>51.8902</v>
      </c>
      <c r="M1267" s="18">
        <v>21.479399999999998</v>
      </c>
      <c r="N1267" s="18">
        <v>17.294799999999999</v>
      </c>
      <c r="O1267" s="18">
        <v>11.1457</v>
      </c>
      <c r="P1267" s="18">
        <v>24.196200000000001</v>
      </c>
      <c r="Q1267" s="18">
        <v>19.482199999999999</v>
      </c>
      <c r="R1267" s="18">
        <v>12.555400000000001</v>
      </c>
      <c r="S1267" s="4">
        <f>VLOOKUP(C1267,Ratings_Numbers!$A$1:$B$21,2,FALSE)</f>
        <v>1</v>
      </c>
      <c r="T1267" s="4">
        <v>1</v>
      </c>
      <c r="U1267" s="4">
        <f t="shared" si="31"/>
        <v>0</v>
      </c>
      <c r="V1267" s="18">
        <v>61469.681700000001</v>
      </c>
      <c r="W1267" s="18" t="s">
        <v>129</v>
      </c>
    </row>
    <row r="1268" spans="1:23" ht="15" customHeight="1" x14ac:dyDescent="0.35">
      <c r="A1268" s="18" t="s">
        <v>205</v>
      </c>
      <c r="B1268" s="7" t="str">
        <f t="shared" si="29"/>
        <v>Q2</v>
      </c>
      <c r="C1268" s="18" t="s">
        <v>0</v>
      </c>
      <c r="D1268" s="21">
        <v>35246</v>
      </c>
      <c r="E1268" s="18">
        <v>8.2500000000000004E-2</v>
      </c>
      <c r="F1268" s="18">
        <v>0.59950000000000003</v>
      </c>
      <c r="G1268" s="18">
        <v>0.1023</v>
      </c>
      <c r="H1268" s="18">
        <v>47.433300000000003</v>
      </c>
      <c r="I1268" s="18">
        <v>38.2333</v>
      </c>
      <c r="J1268" s="18">
        <v>39.166699999999999</v>
      </c>
      <c r="K1268" s="18">
        <v>30</v>
      </c>
      <c r="L1268" s="18">
        <v>53.043300000000002</v>
      </c>
      <c r="M1268" s="18">
        <v>20.517600000000002</v>
      </c>
      <c r="N1268" s="18">
        <v>16.673300000000001</v>
      </c>
      <c r="O1268" s="18">
        <v>10.8832</v>
      </c>
      <c r="P1268" s="18">
        <v>23.0566</v>
      </c>
      <c r="Q1268" s="18">
        <v>18.736599999999999</v>
      </c>
      <c r="R1268" s="18">
        <v>12.23</v>
      </c>
      <c r="S1268" s="4">
        <f>VLOOKUP(C1268,Ratings_Numbers!$A$1:$B$21,2,FALSE)</f>
        <v>1</v>
      </c>
      <c r="T1268" s="4">
        <v>1</v>
      </c>
      <c r="U1268" s="4">
        <f t="shared" si="31"/>
        <v>0</v>
      </c>
      <c r="V1268" s="18">
        <v>65994.044099999999</v>
      </c>
      <c r="W1268" s="18" t="s">
        <v>129</v>
      </c>
    </row>
    <row r="1269" spans="1:23" ht="15" customHeight="1" x14ac:dyDescent="0.35">
      <c r="A1269" s="18" t="s">
        <v>205</v>
      </c>
      <c r="B1269" s="7" t="str">
        <f t="shared" si="29"/>
        <v>Q3</v>
      </c>
      <c r="C1269" s="18" t="s">
        <v>0</v>
      </c>
      <c r="D1269" s="21">
        <v>35337</v>
      </c>
      <c r="E1269" s="18">
        <v>-5.9999999999999995E-4</v>
      </c>
      <c r="F1269" s="18">
        <v>0.5272</v>
      </c>
      <c r="G1269" s="18">
        <v>-6.9999999999999999E-4</v>
      </c>
      <c r="H1269" s="18">
        <v>44.375</v>
      </c>
      <c r="I1269" s="18">
        <v>34.8125</v>
      </c>
      <c r="J1269" s="18">
        <v>36.0625</v>
      </c>
      <c r="K1269" s="18">
        <v>32</v>
      </c>
      <c r="L1269" s="18">
        <v>53.631300000000003</v>
      </c>
      <c r="M1269" s="18">
        <v>16.079799999999999</v>
      </c>
      <c r="N1269" s="18">
        <v>13.312099999999999</v>
      </c>
      <c r="O1269" s="18">
        <v>8.6237999999999992</v>
      </c>
      <c r="P1269" s="18">
        <v>20.790399999999998</v>
      </c>
      <c r="Q1269" s="18">
        <v>17.212</v>
      </c>
      <c r="R1269" s="18">
        <v>11.1502</v>
      </c>
      <c r="S1269" s="4">
        <f>VLOOKUP(C1269,Ratings_Numbers!$A$1:$B$21,2,FALSE)</f>
        <v>1</v>
      </c>
      <c r="T1269" s="4">
        <v>1</v>
      </c>
      <c r="U1269" s="4">
        <f t="shared" si="31"/>
        <v>0</v>
      </c>
      <c r="V1269" s="18">
        <v>68632.092300000004</v>
      </c>
      <c r="W1269" s="18" t="s">
        <v>129</v>
      </c>
    </row>
    <row r="1270" spans="1:23" ht="15" customHeight="1" x14ac:dyDescent="0.35">
      <c r="A1270" s="18" t="s">
        <v>205</v>
      </c>
      <c r="B1270" s="7" t="str">
        <f t="shared" si="29"/>
        <v>Q4</v>
      </c>
      <c r="C1270" s="18" t="s">
        <v>0</v>
      </c>
      <c r="D1270" s="21">
        <v>35430</v>
      </c>
      <c r="E1270" s="18">
        <v>2.75E-2</v>
      </c>
      <c r="F1270" s="18">
        <v>0.53029999999999999</v>
      </c>
      <c r="G1270" s="18">
        <v>3.39E-2</v>
      </c>
      <c r="H1270" s="18">
        <v>36.928600000000003</v>
      </c>
      <c r="I1270" s="18">
        <v>16.5</v>
      </c>
      <c r="J1270" s="18">
        <v>27.964300000000001</v>
      </c>
      <c r="K1270" s="18">
        <v>28</v>
      </c>
      <c r="L1270" s="18">
        <v>54.152900000000002</v>
      </c>
      <c r="M1270" s="18">
        <v>13.0122</v>
      </c>
      <c r="N1270" s="18">
        <v>10.7486</v>
      </c>
      <c r="O1270" s="18">
        <v>7.0465</v>
      </c>
      <c r="P1270" s="18">
        <v>21.0594</v>
      </c>
      <c r="Q1270" s="18">
        <v>17.395900000000001</v>
      </c>
      <c r="R1270" s="18">
        <v>11.404299999999999</v>
      </c>
      <c r="S1270" s="4">
        <f>VLOOKUP(C1270,Ratings_Numbers!$A$1:$B$21,2,FALSE)</f>
        <v>1</v>
      </c>
      <c r="T1270" s="4">
        <v>1</v>
      </c>
      <c r="U1270" s="4">
        <f t="shared" si="31"/>
        <v>0</v>
      </c>
      <c r="V1270" s="18">
        <v>66291.079400000002</v>
      </c>
      <c r="W1270" s="18" t="s">
        <v>129</v>
      </c>
    </row>
    <row r="1271" spans="1:23" ht="15" customHeight="1" x14ac:dyDescent="0.35">
      <c r="A1271" s="18" t="s">
        <v>205</v>
      </c>
      <c r="B1271" s="7" t="str">
        <f t="shared" si="29"/>
        <v>Q1</v>
      </c>
      <c r="C1271" s="18" t="s">
        <v>0</v>
      </c>
      <c r="D1271" s="21">
        <v>35519</v>
      </c>
      <c r="E1271" s="18">
        <v>-1.8599999999999998E-2</v>
      </c>
      <c r="F1271" s="18">
        <v>0.49609999999999999</v>
      </c>
      <c r="G1271" s="18">
        <v>-2.3E-2</v>
      </c>
      <c r="H1271" s="18">
        <v>48.697000000000003</v>
      </c>
      <c r="I1271" s="18">
        <v>42.636400000000002</v>
      </c>
      <c r="J1271" s="18">
        <v>40.2121</v>
      </c>
      <c r="K1271" s="18">
        <v>33</v>
      </c>
      <c r="L1271" s="18">
        <v>54.190100000000001</v>
      </c>
      <c r="M1271" s="18">
        <v>11.5984</v>
      </c>
      <c r="N1271" s="18">
        <v>9.6890000000000001</v>
      </c>
      <c r="O1271" s="18">
        <v>6.2851999999999997</v>
      </c>
      <c r="P1271" s="18">
        <v>19.706499999999998</v>
      </c>
      <c r="Q1271" s="18">
        <v>16.462299999999999</v>
      </c>
      <c r="R1271" s="18">
        <v>10.679</v>
      </c>
      <c r="S1271" s="4">
        <f>VLOOKUP(C1271,Ratings_Numbers!$A$1:$B$21,2,FALSE)</f>
        <v>1</v>
      </c>
      <c r="T1271" s="4">
        <v>1</v>
      </c>
      <c r="U1271" s="4">
        <f t="shared" si="31"/>
        <v>0</v>
      </c>
      <c r="V1271" s="18">
        <v>73440.449500000002</v>
      </c>
      <c r="W1271" s="18" t="s">
        <v>129</v>
      </c>
    </row>
    <row r="1272" spans="1:23" ht="15" customHeight="1" x14ac:dyDescent="0.35">
      <c r="A1272" s="18" t="s">
        <v>205</v>
      </c>
      <c r="B1272" s="7" t="str">
        <f t="shared" si="29"/>
        <v>Q2</v>
      </c>
      <c r="C1272" s="18" t="s">
        <v>0</v>
      </c>
      <c r="D1272" s="21">
        <v>35610</v>
      </c>
      <c r="E1272" s="18">
        <v>-5.2400000000000002E-2</v>
      </c>
      <c r="F1272" s="18">
        <v>0.4546</v>
      </c>
      <c r="G1272" s="18">
        <v>-6.4600000000000005E-2</v>
      </c>
      <c r="H1272" s="18">
        <v>44.428600000000003</v>
      </c>
      <c r="I1272" s="18">
        <v>37</v>
      </c>
      <c r="J1272" s="18">
        <v>36.7714</v>
      </c>
      <c r="K1272" s="18">
        <v>35</v>
      </c>
      <c r="L1272" s="18">
        <v>55.805799999999998</v>
      </c>
      <c r="M1272" s="18">
        <v>10.791700000000001</v>
      </c>
      <c r="N1272" s="18">
        <v>9.1725999999999992</v>
      </c>
      <c r="O1272" s="18">
        <v>6.0224000000000002</v>
      </c>
      <c r="P1272" s="18">
        <v>17.650600000000001</v>
      </c>
      <c r="Q1272" s="18">
        <v>15.0025</v>
      </c>
      <c r="R1272" s="18">
        <v>9.85</v>
      </c>
      <c r="S1272" s="4">
        <f>VLOOKUP(C1272,Ratings_Numbers!$A$1:$B$21,2,FALSE)</f>
        <v>1</v>
      </c>
      <c r="T1272" s="4">
        <v>1</v>
      </c>
      <c r="U1272" s="4">
        <f t="shared" si="31"/>
        <v>0</v>
      </c>
      <c r="V1272" s="18">
        <v>85813.4231</v>
      </c>
      <c r="W1272" s="18" t="s">
        <v>129</v>
      </c>
    </row>
    <row r="1273" spans="1:23" ht="15" customHeight="1" x14ac:dyDescent="0.35">
      <c r="A1273" s="18" t="s">
        <v>205</v>
      </c>
      <c r="B1273" s="7" t="str">
        <f t="shared" si="29"/>
        <v>Q3</v>
      </c>
      <c r="C1273" s="18" t="s">
        <v>0</v>
      </c>
      <c r="D1273" s="21">
        <v>35701</v>
      </c>
      <c r="E1273" s="18">
        <v>-0.1794</v>
      </c>
      <c r="F1273" s="18">
        <v>0.45879999999999999</v>
      </c>
      <c r="G1273" s="18">
        <v>-0.2233</v>
      </c>
      <c r="H1273" s="18">
        <v>41.416699999999999</v>
      </c>
      <c r="I1273" s="18">
        <v>33.055599999999998</v>
      </c>
      <c r="J1273" s="18">
        <v>32.527799999999999</v>
      </c>
      <c r="K1273" s="18">
        <v>36</v>
      </c>
      <c r="L1273" s="18">
        <v>56.197800000000001</v>
      </c>
      <c r="M1273" s="18">
        <v>10.3185</v>
      </c>
      <c r="N1273" s="18">
        <v>8.8038000000000007</v>
      </c>
      <c r="O1273" s="18">
        <v>5.7988</v>
      </c>
      <c r="P1273" s="18">
        <v>17.2057</v>
      </c>
      <c r="Q1273" s="18">
        <v>14.6799</v>
      </c>
      <c r="R1273" s="18">
        <v>9.6692</v>
      </c>
      <c r="S1273" s="4">
        <f>VLOOKUP(C1273,Ratings_Numbers!$A$1:$B$21,2,FALSE)</f>
        <v>1</v>
      </c>
      <c r="T1273" s="4">
        <v>1</v>
      </c>
      <c r="U1273" s="4">
        <f t="shared" si="31"/>
        <v>0</v>
      </c>
      <c r="V1273" s="18">
        <v>77072.628599999996</v>
      </c>
      <c r="W1273" s="18" t="s">
        <v>129</v>
      </c>
    </row>
    <row r="1274" spans="1:23" ht="15" customHeight="1" x14ac:dyDescent="0.35">
      <c r="A1274" s="18" t="s">
        <v>205</v>
      </c>
      <c r="B1274" s="7" t="str">
        <f t="shared" si="29"/>
        <v>Q4</v>
      </c>
      <c r="C1274" s="18" t="s">
        <v>0</v>
      </c>
      <c r="D1274" s="21">
        <v>35792</v>
      </c>
      <c r="E1274" s="18">
        <v>-0.18609999999999999</v>
      </c>
      <c r="F1274" s="18">
        <v>0.39810000000000001</v>
      </c>
      <c r="G1274" s="18">
        <v>-0.2291</v>
      </c>
      <c r="H1274" s="18">
        <v>64.75</v>
      </c>
      <c r="I1274" s="18">
        <v>25.375</v>
      </c>
      <c r="J1274" s="18">
        <v>52.3125</v>
      </c>
      <c r="K1274" s="18">
        <v>16</v>
      </c>
      <c r="L1274" s="18">
        <v>57.609699999999997</v>
      </c>
      <c r="M1274" s="18">
        <v>9.1107999999999993</v>
      </c>
      <c r="N1274" s="18">
        <v>7.9301000000000004</v>
      </c>
      <c r="O1274" s="18">
        <v>5.2487000000000004</v>
      </c>
      <c r="P1274" s="18">
        <v>14.8879</v>
      </c>
      <c r="Q1274" s="18">
        <v>12.9587</v>
      </c>
      <c r="R1274" s="18">
        <v>8.5769000000000002</v>
      </c>
      <c r="S1274" s="4">
        <f>VLOOKUP(C1274,Ratings_Numbers!$A$1:$B$21,2,FALSE)</f>
        <v>1</v>
      </c>
      <c r="T1274" s="4">
        <v>1</v>
      </c>
      <c r="U1274" s="4">
        <f t="shared" si="31"/>
        <v>0</v>
      </c>
      <c r="V1274" s="18">
        <v>87265.760500000004</v>
      </c>
      <c r="W1274" s="18" t="s">
        <v>129</v>
      </c>
    </row>
    <row r="1275" spans="1:23" ht="15" customHeight="1" x14ac:dyDescent="0.35">
      <c r="A1275" s="18" t="s">
        <v>205</v>
      </c>
      <c r="B1275" s="7" t="str">
        <f t="shared" si="29"/>
        <v>Q1</v>
      </c>
      <c r="C1275" s="18" t="s">
        <v>0</v>
      </c>
      <c r="D1275" s="21">
        <v>35883</v>
      </c>
      <c r="E1275" s="18">
        <v>2.4147458140000002</v>
      </c>
      <c r="F1275" s="18">
        <v>0.35720000000000002</v>
      </c>
      <c r="G1275" s="18">
        <v>-0.27979999999999999</v>
      </c>
      <c r="H1275" s="18">
        <v>25.212536409999998</v>
      </c>
      <c r="I1275" s="18">
        <v>16.193109969999998</v>
      </c>
      <c r="J1275" s="18">
        <v>51.714300000000001</v>
      </c>
      <c r="K1275" s="18">
        <v>28</v>
      </c>
      <c r="L1275" s="18">
        <v>58.430300000000003</v>
      </c>
      <c r="M1275" s="18">
        <v>8.7777999999999992</v>
      </c>
      <c r="N1275" s="18">
        <v>7.7523</v>
      </c>
      <c r="O1275" s="18">
        <v>5.1288999999999998</v>
      </c>
      <c r="P1275" s="18">
        <v>13.229200000000001</v>
      </c>
      <c r="Q1275" s="18">
        <v>11.6836</v>
      </c>
      <c r="R1275" s="18">
        <v>7.7298999999999998</v>
      </c>
      <c r="S1275" s="4">
        <f>VLOOKUP(C1275,Ratings_Numbers!$A$1:$B$21,2,FALSE)</f>
        <v>1</v>
      </c>
      <c r="T1275" s="4">
        <v>1</v>
      </c>
      <c r="U1275" s="4">
        <f t="shared" si="31"/>
        <v>0</v>
      </c>
      <c r="V1275" s="18">
        <v>96162.420299999998</v>
      </c>
      <c r="W1275" s="18" t="s">
        <v>129</v>
      </c>
    </row>
    <row r="1276" spans="1:23" ht="15" customHeight="1" x14ac:dyDescent="0.35">
      <c r="A1276" s="18" t="s">
        <v>205</v>
      </c>
      <c r="B1276" s="7" t="str">
        <f t="shared" si="29"/>
        <v>Q2</v>
      </c>
      <c r="C1276" s="18" t="s">
        <v>0</v>
      </c>
      <c r="D1276" s="21">
        <v>35974</v>
      </c>
      <c r="E1276" s="18">
        <v>2.4147458140000002</v>
      </c>
      <c r="F1276" s="18">
        <v>0.3453</v>
      </c>
      <c r="G1276" s="18">
        <v>-0.31969999999999998</v>
      </c>
      <c r="H1276" s="18">
        <v>66.153800000000004</v>
      </c>
      <c r="I1276" s="18">
        <v>54.153799999999997</v>
      </c>
      <c r="J1276" s="18">
        <v>53.884599999999999</v>
      </c>
      <c r="K1276" s="18">
        <v>26</v>
      </c>
      <c r="L1276" s="18">
        <v>59.673699999999997</v>
      </c>
      <c r="M1276" s="18">
        <v>8.3534000000000006</v>
      </c>
      <c r="N1276" s="18">
        <v>7.4188000000000001</v>
      </c>
      <c r="O1276" s="18">
        <v>4.9847999999999999</v>
      </c>
      <c r="P1276" s="18">
        <v>12.5977</v>
      </c>
      <c r="Q1276" s="18">
        <v>11.1882</v>
      </c>
      <c r="R1276" s="18">
        <v>7.5175000000000001</v>
      </c>
      <c r="S1276" s="4">
        <f>VLOOKUP(C1276,Ratings_Numbers!$A$1:$B$21,2,FALSE)</f>
        <v>1</v>
      </c>
      <c r="T1276" s="4">
        <v>1</v>
      </c>
      <c r="U1276" s="4">
        <f t="shared" si="31"/>
        <v>0</v>
      </c>
      <c r="V1276" s="18">
        <v>103476.7018</v>
      </c>
      <c r="W1276" s="18" t="s">
        <v>129</v>
      </c>
    </row>
    <row r="1277" spans="1:23" ht="15" customHeight="1" x14ac:dyDescent="0.35">
      <c r="A1277" s="18" t="s">
        <v>205</v>
      </c>
      <c r="B1277" s="7" t="str">
        <f t="shared" si="29"/>
        <v>Q3</v>
      </c>
      <c r="C1277" s="18" t="s">
        <v>0</v>
      </c>
      <c r="D1277" s="21">
        <v>36065</v>
      </c>
      <c r="E1277" s="18">
        <v>2.4147458140000002</v>
      </c>
      <c r="F1277" s="18">
        <v>0.33539999999999998</v>
      </c>
      <c r="G1277" s="18">
        <v>-0.42299999999999999</v>
      </c>
      <c r="H1277" s="18">
        <v>25.212536409999998</v>
      </c>
      <c r="I1277" s="18">
        <v>16.193109969999998</v>
      </c>
      <c r="J1277" s="18">
        <v>52.269199999999998</v>
      </c>
      <c r="K1277" s="18">
        <v>26</v>
      </c>
      <c r="L1277" s="18">
        <v>59.735100000000003</v>
      </c>
      <c r="M1277" s="18">
        <v>8.0140999999999991</v>
      </c>
      <c r="N1277" s="18">
        <v>7.1464999999999996</v>
      </c>
      <c r="O1277" s="18">
        <v>4.7872000000000003</v>
      </c>
      <c r="P1277" s="18">
        <v>12.1395</v>
      </c>
      <c r="Q1277" s="18">
        <v>10.8253</v>
      </c>
      <c r="R1277" s="18">
        <v>7.2515000000000001</v>
      </c>
      <c r="S1277" s="4">
        <f>VLOOKUP(C1277,Ratings_Numbers!$A$1:$B$21,2,FALSE)</f>
        <v>1</v>
      </c>
      <c r="T1277" s="4">
        <v>1</v>
      </c>
      <c r="U1277" s="4">
        <f t="shared" si="31"/>
        <v>0</v>
      </c>
      <c r="V1277" s="18">
        <v>104652.5218</v>
      </c>
      <c r="W1277" s="18" t="s">
        <v>129</v>
      </c>
    </row>
    <row r="1278" spans="1:23" ht="15" customHeight="1" x14ac:dyDescent="0.35">
      <c r="A1278" s="18" t="s">
        <v>205</v>
      </c>
      <c r="B1278" s="7" t="str">
        <f t="shared" si="29"/>
        <v>Q1</v>
      </c>
      <c r="C1278" s="18" t="s">
        <v>0</v>
      </c>
      <c r="D1278" s="21">
        <v>36163</v>
      </c>
      <c r="E1278" s="18">
        <v>2.4147458140000002</v>
      </c>
      <c r="F1278" s="18">
        <v>0.85940000000000005</v>
      </c>
      <c r="G1278" s="18">
        <v>0.32579999999999998</v>
      </c>
      <c r="H1278" s="18">
        <v>46.2</v>
      </c>
      <c r="I1278" s="18">
        <v>22.966699999999999</v>
      </c>
      <c r="J1278" s="18">
        <v>33.566699999999997</v>
      </c>
      <c r="K1278" s="18">
        <v>30</v>
      </c>
      <c r="L1278" s="18">
        <v>51.5792</v>
      </c>
      <c r="M1278" s="18">
        <v>12.282399999999999</v>
      </c>
      <c r="N1278" s="18">
        <v>9.3162000000000003</v>
      </c>
      <c r="O1278" s="18">
        <v>6.3352000000000004</v>
      </c>
      <c r="P1278" s="18">
        <v>31.839199999999998</v>
      </c>
      <c r="Q1278" s="18">
        <v>24.15</v>
      </c>
      <c r="R1278" s="18">
        <v>16.4224</v>
      </c>
      <c r="S1278" s="4">
        <f>VLOOKUP(C1278,Ratings_Numbers!$A$1:$B$21,2,FALSE)</f>
        <v>1</v>
      </c>
      <c r="T1278" s="4">
        <v>1</v>
      </c>
      <c r="U1278" s="4">
        <f t="shared" si="31"/>
        <v>0</v>
      </c>
      <c r="V1278" s="18">
        <v>116524.5212</v>
      </c>
      <c r="W1278" s="18" t="s">
        <v>129</v>
      </c>
    </row>
    <row r="1279" spans="1:23" ht="15" customHeight="1" x14ac:dyDescent="0.35">
      <c r="A1279" s="18" t="s">
        <v>205</v>
      </c>
      <c r="B1279" s="7" t="str">
        <f t="shared" si="29"/>
        <v>Q2</v>
      </c>
      <c r="C1279" s="18" t="s">
        <v>0</v>
      </c>
      <c r="D1279" s="21">
        <v>36254</v>
      </c>
      <c r="E1279" s="18">
        <v>2.4147458140000002</v>
      </c>
      <c r="F1279" s="18">
        <v>0.70469999999999999</v>
      </c>
      <c r="G1279" s="18">
        <v>0.22969999999999999</v>
      </c>
      <c r="H1279" s="18">
        <v>38.777799999999999</v>
      </c>
      <c r="I1279" s="18">
        <v>32.592599999999997</v>
      </c>
      <c r="J1279" s="18">
        <v>31.0185</v>
      </c>
      <c r="K1279" s="18">
        <v>54</v>
      </c>
      <c r="L1279" s="18">
        <v>53.174300000000002</v>
      </c>
      <c r="M1279" s="18">
        <v>9.4641999999999999</v>
      </c>
      <c r="N1279" s="18">
        <v>7.4542000000000002</v>
      </c>
      <c r="O1279" s="18">
        <v>5.0324999999999998</v>
      </c>
      <c r="P1279" s="18">
        <v>26.965299999999999</v>
      </c>
      <c r="Q1279" s="18">
        <v>21.238299999999999</v>
      </c>
      <c r="R1279" s="18">
        <v>14.3386</v>
      </c>
      <c r="S1279" s="4">
        <f>VLOOKUP(C1279,Ratings_Numbers!$A$1:$B$21,2,FALSE)</f>
        <v>1</v>
      </c>
      <c r="T1279" s="4">
        <v>1</v>
      </c>
      <c r="U1279" s="4">
        <f t="shared" si="31"/>
        <v>0</v>
      </c>
      <c r="V1279" s="18">
        <v>126669.7528</v>
      </c>
      <c r="W1279" s="18" t="s">
        <v>129</v>
      </c>
    </row>
    <row r="1280" spans="1:23" ht="15" customHeight="1" x14ac:dyDescent="0.35">
      <c r="A1280" s="18" t="s">
        <v>205</v>
      </c>
      <c r="B1280" s="7" t="str">
        <f t="shared" si="29"/>
        <v>Q3</v>
      </c>
      <c r="C1280" s="18" t="s">
        <v>0</v>
      </c>
      <c r="D1280" s="21">
        <v>36345</v>
      </c>
      <c r="E1280" s="18">
        <v>2.4147458140000002</v>
      </c>
      <c r="F1280" s="18">
        <v>0.66190000000000004</v>
      </c>
      <c r="G1280" s="18">
        <v>9.3299999999999994E-2</v>
      </c>
      <c r="H1280" s="18">
        <v>37.584899999999998</v>
      </c>
      <c r="I1280" s="18">
        <v>31.018899999999999</v>
      </c>
      <c r="J1280" s="18">
        <v>31.3962</v>
      </c>
      <c r="K1280" s="18">
        <v>53</v>
      </c>
      <c r="L1280" s="18">
        <v>54.3538</v>
      </c>
      <c r="M1280" s="18">
        <v>8.2066999999999997</v>
      </c>
      <c r="N1280" s="18">
        <v>6.5335000000000001</v>
      </c>
      <c r="O1280" s="18">
        <v>4.4607000000000001</v>
      </c>
      <c r="P1280" s="18">
        <v>25.610399999999998</v>
      </c>
      <c r="Q1280" s="18">
        <v>20.3888</v>
      </c>
      <c r="R1280" s="18">
        <v>13.920199999999999</v>
      </c>
      <c r="S1280" s="4">
        <f>VLOOKUP(C1280,Ratings_Numbers!$A$1:$B$21,2,FALSE)</f>
        <v>1</v>
      </c>
      <c r="T1280" s="4">
        <v>1</v>
      </c>
      <c r="U1280" s="4">
        <f t="shared" si="31"/>
        <v>0</v>
      </c>
      <c r="V1280" s="18">
        <v>130982.1133</v>
      </c>
      <c r="W1280" s="18" t="s">
        <v>129</v>
      </c>
    </row>
    <row r="1281" spans="1:23" ht="15" customHeight="1" x14ac:dyDescent="0.35">
      <c r="A1281" s="18" t="s">
        <v>205</v>
      </c>
      <c r="B1281" s="7" t="str">
        <f t="shared" si="29"/>
        <v>Q4</v>
      </c>
      <c r="C1281" s="18" t="s">
        <v>0</v>
      </c>
      <c r="D1281" s="21">
        <v>36436</v>
      </c>
      <c r="E1281" s="18">
        <v>-4.7699999999999999E-2</v>
      </c>
      <c r="F1281" s="18">
        <v>0.54810000000000003</v>
      </c>
      <c r="G1281" s="18">
        <v>-5.9900000000000002E-2</v>
      </c>
      <c r="H1281" s="18">
        <v>42.456499999999998</v>
      </c>
      <c r="I1281" s="18">
        <v>33.347799999999999</v>
      </c>
      <c r="J1281" s="18">
        <v>34</v>
      </c>
      <c r="K1281" s="18">
        <v>46</v>
      </c>
      <c r="L1281" s="18">
        <v>49.320500000000003</v>
      </c>
      <c r="M1281" s="18">
        <v>14.369199999999999</v>
      </c>
      <c r="N1281" s="18">
        <v>11.6478</v>
      </c>
      <c r="O1281" s="18">
        <v>7.0869999999999997</v>
      </c>
      <c r="P1281" s="18">
        <v>23.3644</v>
      </c>
      <c r="Q1281" s="18">
        <v>18.939299999999999</v>
      </c>
      <c r="R1281" s="18">
        <v>11.523400000000001</v>
      </c>
      <c r="S1281" s="4">
        <f>VLOOKUP(C1281,Ratings_Numbers!$A$1:$B$21,2,FALSE)</f>
        <v>1</v>
      </c>
      <c r="T1281" s="4">
        <v>1</v>
      </c>
      <c r="U1281" s="4">
        <f t="shared" si="31"/>
        <v>0</v>
      </c>
      <c r="V1281" s="18">
        <v>144277.31</v>
      </c>
      <c r="W1281" s="18" t="s">
        <v>129</v>
      </c>
    </row>
    <row r="1282" spans="1:23" ht="15" customHeight="1" x14ac:dyDescent="0.35">
      <c r="A1282" s="18" t="s">
        <v>205</v>
      </c>
      <c r="B1282" s="7" t="str">
        <f t="shared" si="29"/>
        <v>Q1</v>
      </c>
      <c r="C1282" s="18" t="s">
        <v>0</v>
      </c>
      <c r="D1282" s="21">
        <v>36527</v>
      </c>
      <c r="E1282" s="18">
        <v>-8.6999999999999994E-3</v>
      </c>
      <c r="F1282" s="18">
        <v>0.72850000000000004</v>
      </c>
      <c r="G1282" s="18">
        <v>-1.0999999999999999E-2</v>
      </c>
      <c r="H1282" s="18">
        <v>24.226400000000002</v>
      </c>
      <c r="I1282" s="18">
        <v>10.6226</v>
      </c>
      <c r="J1282" s="18">
        <v>17.716999999999999</v>
      </c>
      <c r="K1282" s="18">
        <v>53</v>
      </c>
      <c r="L1282" s="18">
        <v>55.5944</v>
      </c>
      <c r="M1282" s="18">
        <v>15.1113</v>
      </c>
      <c r="N1282" s="18">
        <v>11.9693</v>
      </c>
      <c r="O1282" s="18">
        <v>8.4010999999999996</v>
      </c>
      <c r="P1282" s="18">
        <v>26.250499999999999</v>
      </c>
      <c r="Q1282" s="18">
        <v>20.792400000000001</v>
      </c>
      <c r="R1282" s="18">
        <v>14.5938</v>
      </c>
      <c r="S1282" s="4">
        <f>VLOOKUP(C1282,Ratings_Numbers!$A$1:$B$21,2,FALSE)</f>
        <v>1</v>
      </c>
      <c r="T1282" s="4">
        <v>1</v>
      </c>
      <c r="U1282" s="4">
        <f t="shared" si="31"/>
        <v>0</v>
      </c>
      <c r="V1282" s="18">
        <v>129587.93979999999</v>
      </c>
      <c r="W1282" s="18" t="s">
        <v>129</v>
      </c>
    </row>
    <row r="1283" spans="1:23" ht="15" customHeight="1" x14ac:dyDescent="0.35">
      <c r="A1283" s="18" t="s">
        <v>205</v>
      </c>
      <c r="B1283" s="7" t="str">
        <f t="shared" si="29"/>
        <v>Q2</v>
      </c>
      <c r="C1283" s="18" t="s">
        <v>0</v>
      </c>
      <c r="D1283" s="21">
        <v>36618</v>
      </c>
      <c r="E1283" s="18">
        <v>-7.1800000000000003E-2</v>
      </c>
      <c r="F1283" s="18">
        <v>0.60719999999999996</v>
      </c>
      <c r="G1283" s="18">
        <v>-8.9599999999999999E-2</v>
      </c>
      <c r="H1283" s="18">
        <v>49.826099999999997</v>
      </c>
      <c r="I1283" s="18">
        <v>43.087000000000003</v>
      </c>
      <c r="J1283" s="18">
        <v>40.456499999999998</v>
      </c>
      <c r="K1283" s="18">
        <v>46</v>
      </c>
      <c r="L1283" s="18">
        <v>57.237299999999998</v>
      </c>
      <c r="M1283" s="18">
        <v>14.244899999999999</v>
      </c>
      <c r="N1283" s="18">
        <v>11.7395</v>
      </c>
      <c r="O1283" s="18">
        <v>8.1533999999999995</v>
      </c>
      <c r="P1283" s="18">
        <v>21.341100000000001</v>
      </c>
      <c r="Q1283" s="18">
        <v>17.587700000000002</v>
      </c>
      <c r="R1283" s="18">
        <v>12.2151</v>
      </c>
      <c r="S1283" s="4">
        <f>VLOOKUP(C1283,Ratings_Numbers!$A$1:$B$21,2,FALSE)</f>
        <v>1</v>
      </c>
      <c r="T1283" s="4">
        <v>1</v>
      </c>
      <c r="U1283" s="4">
        <f t="shared" si="31"/>
        <v>0</v>
      </c>
      <c r="V1283" s="18">
        <v>97670.331300000005</v>
      </c>
      <c r="W1283" s="18" t="s">
        <v>129</v>
      </c>
    </row>
    <row r="1284" spans="1:23" ht="15" customHeight="1" x14ac:dyDescent="0.35">
      <c r="A1284" s="18" t="s">
        <v>205</v>
      </c>
      <c r="B1284" s="7" t="str">
        <f t="shared" si="29"/>
        <v>Q3</v>
      </c>
      <c r="C1284" s="18" t="s">
        <v>0</v>
      </c>
      <c r="D1284" s="21">
        <v>36709</v>
      </c>
      <c r="E1284" s="18">
        <v>-0.15329999999999999</v>
      </c>
      <c r="F1284" s="18">
        <v>0.53029999999999999</v>
      </c>
      <c r="G1284" s="18">
        <v>-0.1918</v>
      </c>
      <c r="H1284" s="18">
        <v>42.792499999999997</v>
      </c>
      <c r="I1284" s="18">
        <v>35.622599999999998</v>
      </c>
      <c r="J1284" s="18">
        <v>35.226399999999998</v>
      </c>
      <c r="K1284" s="18">
        <v>53</v>
      </c>
      <c r="L1284" s="18">
        <v>59.326799999999999</v>
      </c>
      <c r="M1284" s="18">
        <v>13.538</v>
      </c>
      <c r="N1284" s="18">
        <v>11.436400000000001</v>
      </c>
      <c r="O1284" s="18">
        <v>8.0317000000000007</v>
      </c>
      <c r="P1284" s="18">
        <v>18.376999999999999</v>
      </c>
      <c r="Q1284" s="18">
        <v>15.524100000000001</v>
      </c>
      <c r="R1284" s="18">
        <v>10.9025</v>
      </c>
      <c r="S1284" s="4">
        <f>VLOOKUP(C1284,Ratings_Numbers!$A$1:$B$21,2,FALSE)</f>
        <v>1</v>
      </c>
      <c r="T1284" s="4">
        <v>1</v>
      </c>
      <c r="U1284" s="4">
        <f t="shared" si="31"/>
        <v>0</v>
      </c>
      <c r="V1284" s="18">
        <v>141715.1513</v>
      </c>
      <c r="W1284" s="18" t="s">
        <v>129</v>
      </c>
    </row>
    <row r="1285" spans="1:23" ht="15" customHeight="1" x14ac:dyDescent="0.35">
      <c r="A1285" s="18" t="s">
        <v>205</v>
      </c>
      <c r="B1285" s="7" t="str">
        <f t="shared" si="29"/>
        <v>Q4</v>
      </c>
      <c r="C1285" s="18" t="s">
        <v>0</v>
      </c>
      <c r="D1285" s="21">
        <v>36800</v>
      </c>
      <c r="E1285" s="18">
        <v>-0.28470000000000001</v>
      </c>
      <c r="F1285" s="18">
        <v>0.51690000000000003</v>
      </c>
      <c r="G1285" s="18">
        <v>-0.35499999999999998</v>
      </c>
      <c r="H1285" s="18">
        <v>47.7333</v>
      </c>
      <c r="I1285" s="18">
        <v>39.2667</v>
      </c>
      <c r="J1285" s="18">
        <v>38.688899999999997</v>
      </c>
      <c r="K1285" s="18">
        <v>45</v>
      </c>
      <c r="L1285" s="18">
        <v>60.050699999999999</v>
      </c>
      <c r="M1285" s="18">
        <v>13.0748</v>
      </c>
      <c r="N1285" s="18">
        <v>11.088200000000001</v>
      </c>
      <c r="O1285" s="18">
        <v>7.8514999999999997</v>
      </c>
      <c r="P1285" s="18">
        <v>17.9163</v>
      </c>
      <c r="Q1285" s="18">
        <v>15.194100000000001</v>
      </c>
      <c r="R1285" s="18">
        <v>10.758800000000001</v>
      </c>
      <c r="S1285" s="4">
        <f>VLOOKUP(C1285,Ratings_Numbers!$A$1:$B$21,2,FALSE)</f>
        <v>1</v>
      </c>
      <c r="T1285" s="4">
        <v>1</v>
      </c>
      <c r="U1285" s="4">
        <f t="shared" si="31"/>
        <v>0</v>
      </c>
      <c r="V1285" s="18">
        <v>130606.56269999999</v>
      </c>
      <c r="W1285" s="18" t="s">
        <v>129</v>
      </c>
    </row>
    <row r="1286" spans="1:23" ht="15" customHeight="1" x14ac:dyDescent="0.35">
      <c r="A1286" s="18" t="s">
        <v>205</v>
      </c>
      <c r="B1286" s="7" t="str">
        <f t="shared" si="29"/>
        <v>Q4</v>
      </c>
      <c r="C1286" s="18" t="s">
        <v>0</v>
      </c>
      <c r="D1286" s="21">
        <v>36891</v>
      </c>
      <c r="E1286" s="18">
        <v>-0.33579999999999999</v>
      </c>
      <c r="F1286" s="18">
        <v>0.69920000000000004</v>
      </c>
      <c r="G1286" s="18">
        <v>-0.41520000000000001</v>
      </c>
      <c r="H1286" s="18">
        <v>48.903199999999998</v>
      </c>
      <c r="I1286" s="18">
        <v>29.483899999999998</v>
      </c>
      <c r="J1286" s="18">
        <v>38.1935</v>
      </c>
      <c r="K1286" s="18">
        <v>31</v>
      </c>
      <c r="L1286" s="18">
        <v>59.556100000000001</v>
      </c>
      <c r="M1286" s="18">
        <v>15.508699999999999</v>
      </c>
      <c r="N1286" s="18">
        <v>12.628299999999999</v>
      </c>
      <c r="O1286" s="18">
        <v>9.2363999999999997</v>
      </c>
      <c r="P1286" s="18">
        <v>22.8095</v>
      </c>
      <c r="Q1286" s="18">
        <v>18.5731</v>
      </c>
      <c r="R1286" s="18">
        <v>13.5845</v>
      </c>
      <c r="S1286" s="4">
        <f>VLOOKUP(C1286,Ratings_Numbers!$A$1:$B$21,2,FALSE)</f>
        <v>1</v>
      </c>
      <c r="T1286" s="4">
        <v>1</v>
      </c>
      <c r="U1286" s="4">
        <f t="shared" si="31"/>
        <v>0</v>
      </c>
      <c r="V1286" s="18">
        <v>158361.967</v>
      </c>
      <c r="W1286" s="18" t="s">
        <v>129</v>
      </c>
    </row>
    <row r="1287" spans="1:23" ht="15" customHeight="1" x14ac:dyDescent="0.35">
      <c r="A1287" s="18" t="s">
        <v>205</v>
      </c>
      <c r="B1287" s="7" t="str">
        <f t="shared" si="29"/>
        <v>Q2</v>
      </c>
      <c r="C1287" s="18" t="s">
        <v>0</v>
      </c>
      <c r="D1287" s="21">
        <v>36982</v>
      </c>
      <c r="E1287" s="18">
        <v>-0.43380000000000002</v>
      </c>
      <c r="F1287" s="18">
        <v>0.35770000000000002</v>
      </c>
      <c r="G1287" s="18">
        <v>-0.53120000000000001</v>
      </c>
      <c r="H1287" s="18">
        <v>76.697000000000003</v>
      </c>
      <c r="I1287" s="18">
        <v>68.484800000000007</v>
      </c>
      <c r="J1287" s="18">
        <v>64.212100000000007</v>
      </c>
      <c r="K1287" s="18">
        <v>33</v>
      </c>
      <c r="L1287" s="18">
        <v>63.033700000000003</v>
      </c>
      <c r="M1287" s="18">
        <v>7.819</v>
      </c>
      <c r="N1287" s="18">
        <v>6.9623999999999997</v>
      </c>
      <c r="O1287" s="18">
        <v>4.9286000000000003</v>
      </c>
      <c r="P1287" s="18">
        <v>12.3034</v>
      </c>
      <c r="Q1287" s="18">
        <v>10.955500000000001</v>
      </c>
      <c r="R1287" s="18">
        <v>7.7553000000000001</v>
      </c>
      <c r="S1287" s="4">
        <f>VLOOKUP(C1287,Ratings_Numbers!$A$1:$B$21,2,FALSE)</f>
        <v>1</v>
      </c>
      <c r="T1287" s="4">
        <v>1</v>
      </c>
      <c r="U1287" s="4">
        <f t="shared" si="31"/>
        <v>0</v>
      </c>
      <c r="V1287" s="18">
        <v>122190.2543</v>
      </c>
      <c r="W1287" s="18" t="s">
        <v>129</v>
      </c>
    </row>
    <row r="1288" spans="1:23" ht="15" customHeight="1" x14ac:dyDescent="0.35">
      <c r="A1288" s="18" t="s">
        <v>205</v>
      </c>
      <c r="B1288" s="7" t="str">
        <f t="shared" si="29"/>
        <v>Q3</v>
      </c>
      <c r="C1288" s="18" t="s">
        <v>0</v>
      </c>
      <c r="D1288" s="21">
        <v>37073</v>
      </c>
      <c r="E1288" s="18">
        <v>-0.46829999999999999</v>
      </c>
      <c r="F1288" s="18">
        <v>0.47299999999999998</v>
      </c>
      <c r="G1288" s="18">
        <v>-0.56840000000000002</v>
      </c>
      <c r="H1288" s="18">
        <v>51.36</v>
      </c>
      <c r="I1288" s="18">
        <v>45.36</v>
      </c>
      <c r="J1288" s="18">
        <v>43.52</v>
      </c>
      <c r="K1288" s="18">
        <v>50</v>
      </c>
      <c r="L1288" s="18">
        <v>62.909599999999998</v>
      </c>
      <c r="M1288" s="18">
        <v>10.968299999999999</v>
      </c>
      <c r="N1288" s="18">
        <v>9.5345999999999993</v>
      </c>
      <c r="O1288" s="18">
        <v>6.9001000000000001</v>
      </c>
      <c r="P1288" s="18">
        <v>15.036799999999999</v>
      </c>
      <c r="Q1288" s="18">
        <v>13.071300000000001</v>
      </c>
      <c r="R1288" s="18">
        <v>9.4596</v>
      </c>
      <c r="S1288" s="4">
        <f>VLOOKUP(C1288,Ratings_Numbers!$A$1:$B$21,2,FALSE)</f>
        <v>1</v>
      </c>
      <c r="T1288" s="4">
        <v>1</v>
      </c>
      <c r="U1288" s="4">
        <f t="shared" si="31"/>
        <v>0</v>
      </c>
      <c r="V1288" s="18">
        <v>151577.90530000001</v>
      </c>
      <c r="W1288" s="18" t="s">
        <v>129</v>
      </c>
    </row>
    <row r="1289" spans="1:23" ht="15" customHeight="1" x14ac:dyDescent="0.35">
      <c r="A1289" s="18" t="s">
        <v>205</v>
      </c>
      <c r="B1289" s="7" t="str">
        <f t="shared" si="29"/>
        <v>Q3</v>
      </c>
      <c r="C1289" s="18" t="s">
        <v>0</v>
      </c>
      <c r="D1289" s="21">
        <v>37164</v>
      </c>
      <c r="E1289" s="18">
        <v>-0.59130000000000005</v>
      </c>
      <c r="F1289" s="18">
        <v>0.37490000000000001</v>
      </c>
      <c r="G1289" s="18">
        <v>-0.7147</v>
      </c>
      <c r="H1289" s="18">
        <v>64.025599999999997</v>
      </c>
      <c r="I1289" s="18">
        <v>53.589700000000001</v>
      </c>
      <c r="J1289" s="18">
        <v>52.820500000000003</v>
      </c>
      <c r="K1289" s="18">
        <v>39</v>
      </c>
      <c r="L1289" s="18">
        <v>64.054199999999994</v>
      </c>
      <c r="M1289" s="18">
        <v>9.2146000000000008</v>
      </c>
      <c r="N1289" s="18">
        <v>8.2341999999999995</v>
      </c>
      <c r="O1289" s="18">
        <v>5.9024000000000001</v>
      </c>
      <c r="P1289" s="18">
        <v>11.907</v>
      </c>
      <c r="Q1289" s="18">
        <v>10.6401</v>
      </c>
      <c r="R1289" s="18">
        <v>7.6269</v>
      </c>
      <c r="S1289" s="4">
        <f>VLOOKUP(C1289,Ratings_Numbers!$A$1:$B$21,2,FALSE)</f>
        <v>1</v>
      </c>
      <c r="T1289" s="4">
        <v>1</v>
      </c>
      <c r="U1289" s="4">
        <f t="shared" si="31"/>
        <v>0</v>
      </c>
      <c r="V1289" s="18">
        <v>168652.61319999999</v>
      </c>
      <c r="W1289" s="18" t="s">
        <v>129</v>
      </c>
    </row>
    <row r="1290" spans="1:23" ht="15" customHeight="1" x14ac:dyDescent="0.35">
      <c r="A1290" s="18" t="s">
        <v>205</v>
      </c>
      <c r="B1290" s="7" t="str">
        <f t="shared" si="29"/>
        <v>Q4</v>
      </c>
      <c r="C1290" s="18" t="s">
        <v>0</v>
      </c>
      <c r="D1290" s="21">
        <v>37255</v>
      </c>
      <c r="E1290" s="18">
        <v>-0.65129999999999999</v>
      </c>
      <c r="F1290" s="18">
        <v>0.3553</v>
      </c>
      <c r="G1290" s="18">
        <v>-0.78659999999999997</v>
      </c>
      <c r="H1290" s="18">
        <v>31</v>
      </c>
      <c r="I1290" s="18">
        <v>18.216699999999999</v>
      </c>
      <c r="J1290" s="18">
        <v>24.583300000000001</v>
      </c>
      <c r="K1290" s="18">
        <v>60</v>
      </c>
      <c r="L1290" s="18">
        <v>62.962499999999999</v>
      </c>
      <c r="M1290" s="18">
        <v>9.1486999999999998</v>
      </c>
      <c r="N1290" s="18">
        <v>8.2065999999999999</v>
      </c>
      <c r="O1290" s="18">
        <v>5.7602000000000002</v>
      </c>
      <c r="P1290" s="18">
        <v>11.4802</v>
      </c>
      <c r="Q1290" s="18">
        <v>10.298</v>
      </c>
      <c r="R1290" s="18">
        <v>7.2282000000000002</v>
      </c>
      <c r="S1290" s="4">
        <f>VLOOKUP(C1290,Ratings_Numbers!$A$1:$B$21,2,FALSE)</f>
        <v>1</v>
      </c>
      <c r="T1290" s="4">
        <v>1</v>
      </c>
      <c r="U1290" s="4">
        <f t="shared" si="31"/>
        <v>0</v>
      </c>
      <c r="V1290" s="18">
        <v>182406.2899</v>
      </c>
      <c r="W1290" s="18" t="s">
        <v>129</v>
      </c>
    </row>
    <row r="1291" spans="1:23" ht="15" customHeight="1" x14ac:dyDescent="0.35">
      <c r="A1291" s="18" t="s">
        <v>205</v>
      </c>
      <c r="B1291" s="7" t="str">
        <f t="shared" si="29"/>
        <v>Q1</v>
      </c>
      <c r="C1291" s="18" t="s">
        <v>0</v>
      </c>
      <c r="D1291" s="21">
        <v>37346</v>
      </c>
      <c r="E1291" s="18">
        <v>-0.45419999999999999</v>
      </c>
      <c r="F1291" s="18">
        <v>0.34770000000000001</v>
      </c>
      <c r="G1291" s="18">
        <v>-0.54300000000000004</v>
      </c>
      <c r="H1291" s="18">
        <v>88.941199999999995</v>
      </c>
      <c r="I1291" s="18">
        <v>78.647099999999995</v>
      </c>
      <c r="J1291" s="18">
        <v>76.823499999999996</v>
      </c>
      <c r="K1291" s="18">
        <v>34</v>
      </c>
      <c r="L1291" s="18">
        <v>61.946399999999997</v>
      </c>
      <c r="M1291" s="18">
        <v>9.3790999999999993</v>
      </c>
      <c r="N1291" s="18">
        <v>8.3592999999999993</v>
      </c>
      <c r="O1291" s="18">
        <v>5.8100000000000005</v>
      </c>
      <c r="P1291" s="18">
        <v>12.1991</v>
      </c>
      <c r="Q1291" s="18">
        <v>10.8728</v>
      </c>
      <c r="R1291" s="18">
        <v>7.5568999999999997</v>
      </c>
      <c r="S1291" s="4">
        <f>VLOOKUP(C1291,Ratings_Numbers!$A$1:$B$21,2,FALSE)</f>
        <v>1</v>
      </c>
      <c r="T1291" s="4">
        <v>1</v>
      </c>
      <c r="U1291" s="4">
        <f t="shared" si="31"/>
        <v>0</v>
      </c>
      <c r="V1291" s="18">
        <v>196510.25270000001</v>
      </c>
      <c r="W1291" s="18" t="s">
        <v>129</v>
      </c>
    </row>
    <row r="1292" spans="1:23" ht="15" customHeight="1" x14ac:dyDescent="0.35">
      <c r="A1292" s="18" t="s">
        <v>205</v>
      </c>
      <c r="B1292" s="7" t="str">
        <f t="shared" si="29"/>
        <v>Q2</v>
      </c>
      <c r="C1292" s="18" t="s">
        <v>0</v>
      </c>
      <c r="D1292" s="21">
        <v>37437</v>
      </c>
      <c r="E1292" s="18">
        <v>-0.21149999999999999</v>
      </c>
      <c r="F1292" s="18">
        <v>0.5373</v>
      </c>
      <c r="G1292" s="18">
        <v>-0.25180000000000002</v>
      </c>
      <c r="H1292" s="18">
        <v>67.318200000000004</v>
      </c>
      <c r="I1292" s="18">
        <v>57.045499999999997</v>
      </c>
      <c r="J1292" s="18">
        <v>57.7727</v>
      </c>
      <c r="K1292" s="18">
        <v>44</v>
      </c>
      <c r="L1292" s="18">
        <v>57.080599999999997</v>
      </c>
      <c r="M1292" s="18">
        <v>9.7255000000000003</v>
      </c>
      <c r="N1292" s="18">
        <v>8.0158000000000005</v>
      </c>
      <c r="O1292" s="18">
        <v>5.5514000000000001</v>
      </c>
      <c r="P1292" s="18">
        <v>21.328399999999998</v>
      </c>
      <c r="Q1292" s="18">
        <v>17.5791</v>
      </c>
      <c r="R1292" s="18">
        <v>12.1744</v>
      </c>
      <c r="S1292" s="4">
        <f>VLOOKUP(C1292,Ratings_Numbers!$A$1:$B$21,2,FALSE)</f>
        <v>1</v>
      </c>
      <c r="T1292" s="4">
        <v>1</v>
      </c>
      <c r="U1292" s="4">
        <f t="shared" ref="U1292:U1349" si="32">S1292-S1291</f>
        <v>0</v>
      </c>
      <c r="V1292" s="18">
        <v>155915.71960000001</v>
      </c>
      <c r="W1292" s="18" t="s">
        <v>129</v>
      </c>
    </row>
    <row r="1293" spans="1:23" ht="15" customHeight="1" x14ac:dyDescent="0.35">
      <c r="A1293" s="18" t="s">
        <v>205</v>
      </c>
      <c r="B1293" s="7" t="str">
        <f t="shared" si="29"/>
        <v>Q3</v>
      </c>
      <c r="C1293" s="18" t="s">
        <v>0</v>
      </c>
      <c r="D1293" s="21">
        <v>37528</v>
      </c>
      <c r="E1293" s="18">
        <v>-0.25580000000000003</v>
      </c>
      <c r="F1293" s="18">
        <v>0.49049999999999999</v>
      </c>
      <c r="G1293" s="18">
        <v>-0.30220000000000002</v>
      </c>
      <c r="H1293" s="18">
        <v>75.692300000000003</v>
      </c>
      <c r="I1293" s="18">
        <v>62.948700000000002</v>
      </c>
      <c r="J1293" s="18">
        <v>64.358999999999995</v>
      </c>
      <c r="K1293" s="18">
        <v>39</v>
      </c>
      <c r="L1293" s="18">
        <v>57.1218</v>
      </c>
      <c r="M1293" s="18">
        <v>9.5177999999999994</v>
      </c>
      <c r="N1293" s="18">
        <v>7.9118000000000004</v>
      </c>
      <c r="O1293" s="18">
        <v>5.4367000000000001</v>
      </c>
      <c r="P1293" s="18">
        <v>20.2988</v>
      </c>
      <c r="Q1293" s="18">
        <v>16.873699999999999</v>
      </c>
      <c r="R1293" s="18">
        <v>11.5951</v>
      </c>
      <c r="S1293" s="4">
        <f>VLOOKUP(C1293,Ratings_Numbers!$A$1:$B$21,2,FALSE)</f>
        <v>1</v>
      </c>
      <c r="T1293" s="4">
        <v>1</v>
      </c>
      <c r="U1293" s="4">
        <f t="shared" si="32"/>
        <v>0</v>
      </c>
      <c r="V1293" s="18">
        <v>163578.67660000001</v>
      </c>
      <c r="W1293" s="18" t="s">
        <v>129</v>
      </c>
    </row>
    <row r="1294" spans="1:23" ht="15" customHeight="1" x14ac:dyDescent="0.35">
      <c r="A1294" s="18" t="s">
        <v>205</v>
      </c>
      <c r="B1294" s="7" t="str">
        <f t="shared" si="29"/>
        <v>Q4</v>
      </c>
      <c r="C1294" s="18" t="s">
        <v>0</v>
      </c>
      <c r="D1294" s="21">
        <v>37619</v>
      </c>
      <c r="E1294" s="18">
        <v>-0.29420000000000002</v>
      </c>
      <c r="F1294" s="18">
        <v>0.42770000000000002</v>
      </c>
      <c r="G1294" s="18">
        <v>-0.34470000000000001</v>
      </c>
      <c r="H1294" s="18">
        <v>55.860500000000002</v>
      </c>
      <c r="I1294" s="18">
        <v>37.255800000000001</v>
      </c>
      <c r="J1294" s="18">
        <v>46.837200000000003</v>
      </c>
      <c r="K1294" s="18">
        <v>43</v>
      </c>
      <c r="L1294" s="18">
        <v>55.964599999999997</v>
      </c>
      <c r="M1294" s="18">
        <v>8.9086999999999996</v>
      </c>
      <c r="N1294" s="18">
        <v>7.5347</v>
      </c>
      <c r="O1294" s="18">
        <v>4.9856999999999996</v>
      </c>
      <c r="P1294" s="18">
        <v>18.235900000000001</v>
      </c>
      <c r="Q1294" s="18">
        <v>15.423299999999999</v>
      </c>
      <c r="R1294" s="18">
        <v>10.2056</v>
      </c>
      <c r="S1294" s="4">
        <f>VLOOKUP(C1294,Ratings_Numbers!$A$1:$B$21,2,FALSE)</f>
        <v>1</v>
      </c>
      <c r="T1294" s="4">
        <v>1</v>
      </c>
      <c r="U1294" s="4">
        <f t="shared" si="32"/>
        <v>0</v>
      </c>
      <c r="V1294" s="18">
        <v>157646.1433</v>
      </c>
      <c r="W1294" s="18" t="s">
        <v>129</v>
      </c>
    </row>
    <row r="1295" spans="1:23" ht="15" customHeight="1" x14ac:dyDescent="0.35">
      <c r="A1295" s="18" t="s">
        <v>205</v>
      </c>
      <c r="B1295" s="7" t="str">
        <f t="shared" si="29"/>
        <v>Q1</v>
      </c>
      <c r="C1295" s="18" t="s">
        <v>0</v>
      </c>
      <c r="D1295" s="21">
        <v>37710</v>
      </c>
      <c r="E1295" s="18">
        <v>-0.32040000000000002</v>
      </c>
      <c r="F1295" s="18">
        <v>0.41170000000000001</v>
      </c>
      <c r="G1295" s="18">
        <v>-0.37490000000000001</v>
      </c>
      <c r="H1295" s="18">
        <v>88.315799999999996</v>
      </c>
      <c r="I1295" s="18">
        <v>77.578900000000004</v>
      </c>
      <c r="J1295" s="18">
        <v>76.578900000000004</v>
      </c>
      <c r="K1295" s="18">
        <v>38</v>
      </c>
      <c r="L1295" s="18">
        <v>57.236699999999999</v>
      </c>
      <c r="M1295" s="18">
        <v>8.3375000000000004</v>
      </c>
      <c r="N1295" s="18">
        <v>7.1208</v>
      </c>
      <c r="O1295" s="18">
        <v>4.7721</v>
      </c>
      <c r="P1295" s="18">
        <v>17.0869</v>
      </c>
      <c r="Q1295" s="18">
        <v>14.593299999999999</v>
      </c>
      <c r="R1295" s="18">
        <v>9.7799999999999994</v>
      </c>
      <c r="S1295" s="4">
        <f>VLOOKUP(C1295,Ratings_Numbers!$A$1:$B$21,2,FALSE)</f>
        <v>1</v>
      </c>
      <c r="T1295" s="4">
        <v>1</v>
      </c>
      <c r="U1295" s="4">
        <f t="shared" si="32"/>
        <v>0</v>
      </c>
      <c r="V1295" s="18">
        <v>170354.9656</v>
      </c>
      <c r="W1295" s="18" t="s">
        <v>129</v>
      </c>
    </row>
    <row r="1296" spans="1:23" ht="15" customHeight="1" x14ac:dyDescent="0.35">
      <c r="A1296" s="18" t="s">
        <v>205</v>
      </c>
      <c r="B1296" s="7" t="str">
        <f t="shared" si="29"/>
        <v>Q2</v>
      </c>
      <c r="C1296" s="18" t="s">
        <v>0</v>
      </c>
      <c r="D1296" s="21">
        <v>37801</v>
      </c>
      <c r="E1296" s="18">
        <v>-0.1201</v>
      </c>
      <c r="F1296" s="18">
        <v>0.62180000000000002</v>
      </c>
      <c r="G1296" s="18">
        <v>-0.1399</v>
      </c>
      <c r="H1296" s="18">
        <v>66.2</v>
      </c>
      <c r="I1296" s="18">
        <v>56.08</v>
      </c>
      <c r="J1296" s="18">
        <v>57.76</v>
      </c>
      <c r="K1296" s="18">
        <v>50</v>
      </c>
      <c r="L1296" s="18">
        <v>53.527700000000003</v>
      </c>
      <c r="M1296" s="18">
        <v>12.9476</v>
      </c>
      <c r="N1296" s="18">
        <v>10.2544</v>
      </c>
      <c r="O1296" s="18">
        <v>6.9305000000000003</v>
      </c>
      <c r="P1296" s="18">
        <v>26.263500000000001</v>
      </c>
      <c r="Q1296" s="18">
        <v>20.8005</v>
      </c>
      <c r="R1296" s="18">
        <v>14.058199999999999</v>
      </c>
      <c r="S1296" s="4">
        <f>VLOOKUP(C1296,Ratings_Numbers!$A$1:$B$21,2,FALSE)</f>
        <v>1</v>
      </c>
      <c r="T1296" s="4">
        <v>1</v>
      </c>
      <c r="U1296" s="4">
        <f t="shared" si="32"/>
        <v>0</v>
      </c>
      <c r="V1296" s="18">
        <v>153016.69829999999</v>
      </c>
      <c r="W1296" s="18" t="s">
        <v>129</v>
      </c>
    </row>
    <row r="1297" spans="1:23" ht="15" customHeight="1" x14ac:dyDescent="0.35">
      <c r="A1297" s="18" t="s">
        <v>205</v>
      </c>
      <c r="B1297" s="7" t="str">
        <f t="shared" si="29"/>
        <v>Q3</v>
      </c>
      <c r="C1297" s="18" t="s">
        <v>0</v>
      </c>
      <c r="D1297" s="21">
        <v>37892</v>
      </c>
      <c r="E1297" s="18">
        <v>-0.29599999999999999</v>
      </c>
      <c r="F1297" s="18">
        <v>0.48430000000000001</v>
      </c>
      <c r="G1297" s="18">
        <v>-0.34399999999999997</v>
      </c>
      <c r="H1297" s="18">
        <v>44.653300000000002</v>
      </c>
      <c r="I1297" s="18">
        <v>37.213299999999997</v>
      </c>
      <c r="J1297" s="18">
        <v>38.2667</v>
      </c>
      <c r="K1297" s="18">
        <v>75</v>
      </c>
      <c r="L1297" s="18">
        <v>55.161900000000003</v>
      </c>
      <c r="M1297" s="18">
        <v>12.2348</v>
      </c>
      <c r="N1297" s="18">
        <v>10.1873</v>
      </c>
      <c r="O1297" s="18">
        <v>6.7489999999999997</v>
      </c>
      <c r="P1297" s="18">
        <v>20.098700000000001</v>
      </c>
      <c r="Q1297" s="18">
        <v>16.735099999999999</v>
      </c>
      <c r="R1297" s="18">
        <v>11.0868</v>
      </c>
      <c r="S1297" s="4">
        <f>VLOOKUP(C1297,Ratings_Numbers!$A$1:$B$21,2,FALSE)</f>
        <v>1</v>
      </c>
      <c r="T1297" s="4">
        <v>1</v>
      </c>
      <c r="U1297" s="4">
        <f t="shared" si="32"/>
        <v>0</v>
      </c>
      <c r="V1297" s="18">
        <v>145965.0153</v>
      </c>
      <c r="W1297" s="18" t="s">
        <v>129</v>
      </c>
    </row>
    <row r="1298" spans="1:23" ht="15" customHeight="1" x14ac:dyDescent="0.35">
      <c r="A1298" s="18" t="s">
        <v>205</v>
      </c>
      <c r="B1298" s="7" t="str">
        <f t="shared" si="29"/>
        <v>Q4</v>
      </c>
      <c r="C1298" s="18" t="s">
        <v>0</v>
      </c>
      <c r="D1298" s="21">
        <v>37983</v>
      </c>
      <c r="E1298" s="18">
        <v>-0.42609999999999998</v>
      </c>
      <c r="F1298" s="18">
        <v>0.37659999999999999</v>
      </c>
      <c r="G1298" s="18">
        <v>-0.49940000000000001</v>
      </c>
      <c r="H1298" s="18">
        <v>61.931800000000003</v>
      </c>
      <c r="I1298" s="18">
        <v>43.9773</v>
      </c>
      <c r="J1298" s="18">
        <v>50.068199999999997</v>
      </c>
      <c r="K1298" s="18">
        <v>44</v>
      </c>
      <c r="L1298" s="18">
        <v>55.671999999999997</v>
      </c>
      <c r="M1298" s="18">
        <v>10.9978</v>
      </c>
      <c r="N1298" s="18">
        <v>9.5435999999999996</v>
      </c>
      <c r="O1298" s="18">
        <v>6.1227</v>
      </c>
      <c r="P1298" s="18">
        <v>15.2369</v>
      </c>
      <c r="Q1298" s="18">
        <v>13.222200000000001</v>
      </c>
      <c r="R1298" s="18">
        <v>8.4826999999999995</v>
      </c>
      <c r="S1298" s="4">
        <f>VLOOKUP(C1298,Ratings_Numbers!$A$1:$B$21,2,FALSE)</f>
        <v>1</v>
      </c>
      <c r="T1298" s="4">
        <v>1</v>
      </c>
      <c r="U1298" s="4">
        <f t="shared" si="32"/>
        <v>0</v>
      </c>
      <c r="V1298" s="18">
        <v>150238.78820000001</v>
      </c>
      <c r="W1298" s="18" t="s">
        <v>129</v>
      </c>
    </row>
    <row r="1299" spans="1:23" ht="15" customHeight="1" x14ac:dyDescent="0.35">
      <c r="A1299" s="18" t="s">
        <v>205</v>
      </c>
      <c r="B1299" s="7" t="str">
        <f t="shared" si="29"/>
        <v>Q1</v>
      </c>
      <c r="C1299" s="18" t="s">
        <v>0</v>
      </c>
      <c r="D1299" s="21">
        <v>38074</v>
      </c>
      <c r="E1299" s="18">
        <v>-0.51529999999999998</v>
      </c>
      <c r="F1299" s="18">
        <v>0.31140000000000001</v>
      </c>
      <c r="G1299" s="18">
        <v>-0.60219999999999996</v>
      </c>
      <c r="H1299" s="18">
        <v>87.977800000000002</v>
      </c>
      <c r="I1299" s="18">
        <v>81.488900000000001</v>
      </c>
      <c r="J1299" s="18">
        <v>76.822199999999995</v>
      </c>
      <c r="K1299" s="18">
        <v>45</v>
      </c>
      <c r="L1299" s="18">
        <v>58.308100000000003</v>
      </c>
      <c r="M1299" s="18">
        <v>10.3917</v>
      </c>
      <c r="N1299" s="18">
        <v>9.2390000000000008</v>
      </c>
      <c r="O1299" s="18">
        <v>6.0591999999999997</v>
      </c>
      <c r="P1299" s="18">
        <v>12.4763</v>
      </c>
      <c r="Q1299" s="18">
        <v>11.0924</v>
      </c>
      <c r="R1299" s="18">
        <v>7.2747000000000002</v>
      </c>
      <c r="S1299" s="4">
        <f>VLOOKUP(C1299,Ratings_Numbers!$A$1:$B$21,2,FALSE)</f>
        <v>1</v>
      </c>
      <c r="T1299" s="4">
        <v>1</v>
      </c>
      <c r="U1299" s="4">
        <f t="shared" si="32"/>
        <v>0</v>
      </c>
      <c r="V1299" s="18">
        <v>148763.58230000001</v>
      </c>
      <c r="W1299" s="18" t="s">
        <v>129</v>
      </c>
    </row>
    <row r="1300" spans="1:23" ht="15" customHeight="1" x14ac:dyDescent="0.35">
      <c r="A1300" s="18" t="s">
        <v>205</v>
      </c>
      <c r="B1300" s="7" t="str">
        <f t="shared" si="29"/>
        <v>Q2</v>
      </c>
      <c r="C1300" s="18" t="s">
        <v>0</v>
      </c>
      <c r="D1300" s="21">
        <v>38165</v>
      </c>
      <c r="E1300" s="18">
        <v>-0.52869999999999995</v>
      </c>
      <c r="F1300" s="18">
        <v>0.28870000000000001</v>
      </c>
      <c r="G1300" s="18">
        <v>-0.61839999999999995</v>
      </c>
      <c r="H1300" s="18">
        <v>76.038499999999999</v>
      </c>
      <c r="I1300" s="18">
        <v>67.923100000000005</v>
      </c>
      <c r="J1300" s="18">
        <v>65.942300000000003</v>
      </c>
      <c r="K1300" s="18">
        <v>52</v>
      </c>
      <c r="L1300" s="18">
        <v>59.899099999999997</v>
      </c>
      <c r="M1300" s="18">
        <v>9.8561999999999994</v>
      </c>
      <c r="N1300" s="18">
        <v>8.8405000000000005</v>
      </c>
      <c r="O1300" s="18">
        <v>5.9038000000000004</v>
      </c>
      <c r="P1300" s="18">
        <v>11.4901</v>
      </c>
      <c r="Q1300" s="18">
        <v>10.305899999999999</v>
      </c>
      <c r="R1300" s="18">
        <v>6.8825000000000003</v>
      </c>
      <c r="S1300" s="4">
        <f>VLOOKUP(C1300,Ratings_Numbers!$A$1:$B$21,2,FALSE)</f>
        <v>1</v>
      </c>
      <c r="T1300" s="4">
        <v>1</v>
      </c>
      <c r="U1300" s="4">
        <f t="shared" si="32"/>
        <v>0</v>
      </c>
      <c r="V1300" s="18">
        <v>161743.247</v>
      </c>
      <c r="W1300" s="18" t="s">
        <v>129</v>
      </c>
    </row>
    <row r="1301" spans="1:23" ht="15" customHeight="1" x14ac:dyDescent="0.35">
      <c r="A1301" s="18" t="s">
        <v>205</v>
      </c>
      <c r="B1301" s="7" t="str">
        <f t="shared" si="29"/>
        <v>Q3</v>
      </c>
      <c r="C1301" s="18" t="s">
        <v>0</v>
      </c>
      <c r="D1301" s="21">
        <v>38256</v>
      </c>
      <c r="E1301" s="18">
        <v>-0.67500000000000004</v>
      </c>
      <c r="F1301" s="18">
        <v>0.27529999999999999</v>
      </c>
      <c r="G1301" s="18">
        <v>-0.78539999999999999</v>
      </c>
      <c r="H1301" s="18">
        <v>126.4333</v>
      </c>
      <c r="I1301" s="18">
        <v>112.16670000000001</v>
      </c>
      <c r="J1301" s="18">
        <v>110.4667</v>
      </c>
      <c r="K1301" s="18">
        <v>30</v>
      </c>
      <c r="L1301" s="18">
        <v>60.498399999999997</v>
      </c>
      <c r="M1301" s="18">
        <v>9.3961000000000006</v>
      </c>
      <c r="N1301" s="18">
        <v>8.4773999999999994</v>
      </c>
      <c r="O1301" s="18">
        <v>5.6844999999999999</v>
      </c>
      <c r="P1301" s="18">
        <v>10.8368</v>
      </c>
      <c r="Q1301" s="18">
        <v>9.7773000000000003</v>
      </c>
      <c r="R1301" s="18">
        <v>6.5560999999999998</v>
      </c>
      <c r="S1301" s="4">
        <f>VLOOKUP(C1301,Ratings_Numbers!$A$1:$B$21,2,FALSE)</f>
        <v>1</v>
      </c>
      <c r="T1301" s="4">
        <v>1</v>
      </c>
      <c r="U1301" s="4">
        <f t="shared" si="32"/>
        <v>0</v>
      </c>
      <c r="V1301" s="18">
        <v>167864.14660000001</v>
      </c>
      <c r="W1301" s="18" t="s">
        <v>129</v>
      </c>
    </row>
    <row r="1302" spans="1:23" ht="15" customHeight="1" x14ac:dyDescent="0.35">
      <c r="A1302" s="18" t="s">
        <v>205</v>
      </c>
      <c r="B1302" s="7" t="str">
        <f t="shared" si="29"/>
        <v>Q1</v>
      </c>
      <c r="C1302" s="18" t="s">
        <v>0</v>
      </c>
      <c r="D1302" s="21">
        <v>38354</v>
      </c>
      <c r="E1302" s="18">
        <v>-0.66979999999999995</v>
      </c>
      <c r="F1302" s="18">
        <v>0.22120000000000001</v>
      </c>
      <c r="G1302" s="18">
        <v>-0.78039999999999998</v>
      </c>
      <c r="H1302" s="18">
        <v>54.7</v>
      </c>
      <c r="I1302" s="18">
        <v>37.4833</v>
      </c>
      <c r="J1302" s="18">
        <v>44.4</v>
      </c>
      <c r="K1302" s="18">
        <v>60</v>
      </c>
      <c r="L1302" s="18">
        <v>59.6676</v>
      </c>
      <c r="M1302" s="18">
        <v>8.0626999999999995</v>
      </c>
      <c r="N1302" s="18">
        <v>7.4009</v>
      </c>
      <c r="O1302" s="18">
        <v>4.8108000000000004</v>
      </c>
      <c r="P1302" s="18">
        <v>8.9428999999999998</v>
      </c>
      <c r="Q1302" s="18">
        <v>8.2088000000000001</v>
      </c>
      <c r="R1302" s="18">
        <v>5.3360000000000003</v>
      </c>
      <c r="S1302" s="4">
        <f>VLOOKUP(C1302,Ratings_Numbers!$A$1:$B$21,2,FALSE)</f>
        <v>1</v>
      </c>
      <c r="T1302" s="4">
        <v>1</v>
      </c>
      <c r="U1302" s="4">
        <f t="shared" si="32"/>
        <v>0</v>
      </c>
      <c r="V1302" s="18">
        <v>188422.2787</v>
      </c>
      <c r="W1302" s="18" t="s">
        <v>129</v>
      </c>
    </row>
    <row r="1303" spans="1:23" ht="15" customHeight="1" x14ac:dyDescent="0.35">
      <c r="A1303" s="18" t="s">
        <v>205</v>
      </c>
      <c r="B1303" s="7" t="str">
        <f t="shared" si="29"/>
        <v>Q2</v>
      </c>
      <c r="C1303" s="18" t="s">
        <v>0</v>
      </c>
      <c r="D1303" s="21">
        <v>38445</v>
      </c>
      <c r="E1303" s="18">
        <v>-0.71050000000000002</v>
      </c>
      <c r="F1303" s="18">
        <v>0.2099</v>
      </c>
      <c r="G1303" s="18">
        <v>-0.82530000000000003</v>
      </c>
      <c r="H1303" s="18">
        <v>289.33330000000001</v>
      </c>
      <c r="I1303" s="18">
        <v>262.86669999999998</v>
      </c>
      <c r="J1303" s="18">
        <v>255</v>
      </c>
      <c r="K1303" s="18">
        <v>15</v>
      </c>
      <c r="L1303" s="18">
        <v>61.811700000000002</v>
      </c>
      <c r="M1303" s="18">
        <v>7.3067000000000002</v>
      </c>
      <c r="N1303" s="18">
        <v>6.7496</v>
      </c>
      <c r="O1303" s="18">
        <v>4.5164</v>
      </c>
      <c r="P1303" s="18">
        <v>8.2545999999999999</v>
      </c>
      <c r="Q1303" s="18">
        <v>7.6251999999999995</v>
      </c>
      <c r="R1303" s="18">
        <v>5.1022999999999996</v>
      </c>
      <c r="S1303" s="4">
        <f>VLOOKUP(C1303,Ratings_Numbers!$A$1:$B$21,2,FALSE)</f>
        <v>1</v>
      </c>
      <c r="T1303" s="4">
        <v>1</v>
      </c>
      <c r="U1303" s="4">
        <f t="shared" si="32"/>
        <v>0</v>
      </c>
      <c r="V1303" s="18">
        <v>198704.00409999999</v>
      </c>
      <c r="W1303" s="18" t="s">
        <v>129</v>
      </c>
    </row>
    <row r="1304" spans="1:23" ht="15" customHeight="1" x14ac:dyDescent="0.35">
      <c r="A1304" s="18" t="s">
        <v>205</v>
      </c>
      <c r="B1304" s="7" t="str">
        <f t="shared" si="29"/>
        <v>Q3</v>
      </c>
      <c r="C1304" s="18" t="s">
        <v>0</v>
      </c>
      <c r="D1304" s="21">
        <v>38536</v>
      </c>
      <c r="E1304" s="18">
        <v>-0.68679999999999997</v>
      </c>
      <c r="F1304" s="18">
        <v>0.19889999999999999</v>
      </c>
      <c r="G1304" s="18">
        <v>-0.79890000000000005</v>
      </c>
      <c r="H1304" s="18">
        <v>265.66669999999999</v>
      </c>
      <c r="I1304" s="18">
        <v>233.86670000000001</v>
      </c>
      <c r="J1304" s="18">
        <v>229.13329999999999</v>
      </c>
      <c r="K1304" s="18">
        <v>15</v>
      </c>
      <c r="L1304" s="18">
        <v>64.467600000000004</v>
      </c>
      <c r="M1304" s="18">
        <v>6.6223000000000001</v>
      </c>
      <c r="N1304" s="18">
        <v>6.1609999999999996</v>
      </c>
      <c r="O1304" s="18">
        <v>4.2691999999999997</v>
      </c>
      <c r="P1304" s="18">
        <v>7.4866999999999999</v>
      </c>
      <c r="Q1304" s="18">
        <v>6.9652000000000003</v>
      </c>
      <c r="R1304" s="18">
        <v>4.8265000000000002</v>
      </c>
      <c r="S1304" s="4">
        <f>VLOOKUP(C1304,Ratings_Numbers!$A$1:$B$21,2,FALSE)</f>
        <v>1</v>
      </c>
      <c r="T1304" s="4">
        <v>1</v>
      </c>
      <c r="U1304" s="4">
        <f t="shared" si="32"/>
        <v>0</v>
      </c>
      <c r="V1304" s="18">
        <v>193174.03020000001</v>
      </c>
      <c r="W1304" s="18" t="s">
        <v>129</v>
      </c>
    </row>
    <row r="1305" spans="1:23" ht="15" customHeight="1" x14ac:dyDescent="0.35">
      <c r="A1305" s="18" t="s">
        <v>205</v>
      </c>
      <c r="B1305" s="7" t="str">
        <f t="shared" si="29"/>
        <v>Q4</v>
      </c>
      <c r="C1305" s="18" t="s">
        <v>0</v>
      </c>
      <c r="D1305" s="21">
        <v>38627</v>
      </c>
      <c r="E1305" s="18">
        <v>-0.83230000000000004</v>
      </c>
      <c r="F1305" s="18">
        <v>0.18340000000000001</v>
      </c>
      <c r="G1305" s="18">
        <v>-0.97150000000000003</v>
      </c>
      <c r="H1305" s="18">
        <v>171.77269999999999</v>
      </c>
      <c r="I1305" s="18">
        <v>143.77269999999999</v>
      </c>
      <c r="J1305" s="18">
        <v>148</v>
      </c>
      <c r="K1305" s="18">
        <v>22</v>
      </c>
      <c r="L1305" s="18">
        <v>65.130600000000001</v>
      </c>
      <c r="M1305" s="18">
        <v>5.8051000000000004</v>
      </c>
      <c r="N1305" s="18">
        <v>5.4477000000000002</v>
      </c>
      <c r="O1305" s="18">
        <v>3.7808999999999999</v>
      </c>
      <c r="P1305" s="18">
        <v>6.5595999999999997</v>
      </c>
      <c r="Q1305" s="18">
        <v>6.1558000000000002</v>
      </c>
      <c r="R1305" s="18">
        <v>4.2722999999999995</v>
      </c>
      <c r="S1305" s="4">
        <f>VLOOKUP(C1305,Ratings_Numbers!$A$1:$B$21,2,FALSE)</f>
        <v>1</v>
      </c>
      <c r="T1305" s="4">
        <v>1</v>
      </c>
      <c r="U1305" s="4">
        <f t="shared" si="32"/>
        <v>0</v>
      </c>
      <c r="V1305" s="18">
        <v>188258.88589999999</v>
      </c>
      <c r="W1305" s="18" t="s">
        <v>129</v>
      </c>
    </row>
    <row r="1306" spans="1:23" ht="15" customHeight="1" x14ac:dyDescent="0.35">
      <c r="A1306" s="18" t="s">
        <v>205</v>
      </c>
      <c r="B1306" s="7" t="str">
        <f t="shared" si="29"/>
        <v>Q1</v>
      </c>
      <c r="C1306" s="18" t="s">
        <v>0</v>
      </c>
      <c r="D1306" s="21">
        <v>38718</v>
      </c>
      <c r="E1306" s="18">
        <v>-0.90139999999999998</v>
      </c>
      <c r="F1306" s="18">
        <v>0.20930000000000001</v>
      </c>
      <c r="G1306" s="18">
        <v>-1.0485</v>
      </c>
      <c r="H1306" s="18">
        <v>1410</v>
      </c>
      <c r="I1306" s="18">
        <v>839</v>
      </c>
      <c r="J1306" s="18">
        <v>1156.5</v>
      </c>
      <c r="K1306" s="18">
        <v>2</v>
      </c>
      <c r="L1306" s="18">
        <v>65.761799999999994</v>
      </c>
      <c r="M1306" s="18">
        <v>5.2104999999999997</v>
      </c>
      <c r="N1306" s="18">
        <v>4.8726000000000003</v>
      </c>
      <c r="O1306" s="18">
        <v>3.4264999999999999</v>
      </c>
      <c r="P1306" s="18">
        <v>6.9362000000000004</v>
      </c>
      <c r="Q1306" s="18">
        <v>6.4863</v>
      </c>
      <c r="R1306" s="18">
        <v>4.5613999999999999</v>
      </c>
      <c r="S1306" s="4">
        <f>VLOOKUP(C1306,Ratings_Numbers!$A$1:$B$21,2,FALSE)</f>
        <v>1</v>
      </c>
      <c r="T1306" s="4">
        <v>1</v>
      </c>
      <c r="U1306" s="4">
        <f t="shared" si="32"/>
        <v>0</v>
      </c>
      <c r="V1306" s="18">
        <v>178766.12779999999</v>
      </c>
      <c r="W1306" s="18" t="s">
        <v>129</v>
      </c>
    </row>
    <row r="1307" spans="1:23" ht="15" customHeight="1" x14ac:dyDescent="0.35">
      <c r="A1307" s="18" t="s">
        <v>205</v>
      </c>
      <c r="B1307" s="7" t="str">
        <f t="shared" si="29"/>
        <v>Q2</v>
      </c>
      <c r="C1307" s="18" t="s">
        <v>0</v>
      </c>
      <c r="D1307" s="21">
        <v>38809</v>
      </c>
      <c r="E1307" s="18">
        <v>-0.96899999999999997</v>
      </c>
      <c r="F1307" s="18">
        <v>0.22009999999999999</v>
      </c>
      <c r="G1307" s="18">
        <v>-1.1284000000000001</v>
      </c>
      <c r="H1307" s="18">
        <v>267.125</v>
      </c>
      <c r="I1307" s="18">
        <v>239.25</v>
      </c>
      <c r="J1307" s="18">
        <v>234.5625</v>
      </c>
      <c r="K1307" s="18">
        <v>16</v>
      </c>
      <c r="L1307" s="18">
        <v>66.185400000000001</v>
      </c>
      <c r="M1307" s="18">
        <v>4.8148</v>
      </c>
      <c r="N1307" s="18">
        <v>4.5071000000000003</v>
      </c>
      <c r="O1307" s="18">
        <v>3.1867000000000001</v>
      </c>
      <c r="P1307" s="18">
        <v>6.8283000000000005</v>
      </c>
      <c r="Q1307" s="18">
        <v>6.3917999999999999</v>
      </c>
      <c r="R1307" s="18">
        <v>4.5193000000000003</v>
      </c>
      <c r="S1307" s="4">
        <f>VLOOKUP(C1307,Ratings_Numbers!$A$1:$B$21,2,FALSE)</f>
        <v>1</v>
      </c>
      <c r="T1307" s="4">
        <v>1</v>
      </c>
      <c r="U1307" s="4">
        <f t="shared" si="32"/>
        <v>0</v>
      </c>
      <c r="V1307" s="18">
        <v>176030.8578</v>
      </c>
      <c r="W1307" s="18" t="s">
        <v>129</v>
      </c>
    </row>
    <row r="1308" spans="1:23" ht="15" customHeight="1" x14ac:dyDescent="0.35">
      <c r="A1308" s="18" t="s">
        <v>205</v>
      </c>
      <c r="B1308" s="7" t="str">
        <f t="shared" si="29"/>
        <v>Q3</v>
      </c>
      <c r="C1308" s="18" t="s">
        <v>0</v>
      </c>
      <c r="D1308" s="21">
        <v>38900</v>
      </c>
      <c r="E1308" s="18">
        <v>-0.8175</v>
      </c>
      <c r="F1308" s="18">
        <v>0.2072</v>
      </c>
      <c r="G1308" s="18">
        <v>-0.95230000000000004</v>
      </c>
      <c r="H1308" s="18">
        <v>303.23079999999999</v>
      </c>
      <c r="I1308" s="18">
        <v>258</v>
      </c>
      <c r="J1308" s="18">
        <v>261.23079999999999</v>
      </c>
      <c r="K1308" s="18">
        <v>13</v>
      </c>
      <c r="L1308" s="18">
        <v>66.801100000000005</v>
      </c>
      <c r="M1308" s="18">
        <v>4.8623000000000003</v>
      </c>
      <c r="N1308" s="18">
        <v>4.5669000000000004</v>
      </c>
      <c r="O1308" s="18">
        <v>3.2481</v>
      </c>
      <c r="P1308" s="18">
        <v>6.4675000000000002</v>
      </c>
      <c r="Q1308" s="18">
        <v>6.0746000000000002</v>
      </c>
      <c r="R1308" s="18">
        <v>4.3204000000000002</v>
      </c>
      <c r="S1308" s="4">
        <f>VLOOKUP(C1308,Ratings_Numbers!$A$1:$B$21,2,FALSE)</f>
        <v>1</v>
      </c>
      <c r="T1308" s="4">
        <v>1</v>
      </c>
      <c r="U1308" s="4">
        <f t="shared" si="32"/>
        <v>0</v>
      </c>
      <c r="V1308" s="18">
        <v>175804.50099999999</v>
      </c>
      <c r="W1308" s="18" t="s">
        <v>129</v>
      </c>
    </row>
    <row r="1309" spans="1:23" ht="15" customHeight="1" x14ac:dyDescent="0.35">
      <c r="A1309" s="18" t="s">
        <v>205</v>
      </c>
      <c r="B1309" s="7" t="str">
        <f t="shared" si="29"/>
        <v>Q4</v>
      </c>
      <c r="C1309" s="18" t="s">
        <v>0</v>
      </c>
      <c r="D1309" s="21">
        <v>38991</v>
      </c>
      <c r="E1309" s="18">
        <v>-0.81169999999999998</v>
      </c>
      <c r="F1309" s="18">
        <v>0.18099999999999999</v>
      </c>
      <c r="G1309" s="18">
        <v>-0.94269999999999998</v>
      </c>
      <c r="H1309" s="18">
        <v>320.4615</v>
      </c>
      <c r="I1309" s="18">
        <v>276.38459999999998</v>
      </c>
      <c r="J1309" s="18">
        <v>279</v>
      </c>
      <c r="K1309" s="18">
        <v>13</v>
      </c>
      <c r="L1309" s="18">
        <v>66.254599999999996</v>
      </c>
      <c r="M1309" s="18">
        <v>4.9466000000000001</v>
      </c>
      <c r="N1309" s="18">
        <v>4.6737000000000002</v>
      </c>
      <c r="O1309" s="18">
        <v>3.2774000000000001</v>
      </c>
      <c r="P1309" s="18">
        <v>5.8388999999999998</v>
      </c>
      <c r="Q1309" s="18">
        <v>5.5167000000000002</v>
      </c>
      <c r="R1309" s="18">
        <v>3.8685</v>
      </c>
      <c r="S1309" s="4">
        <f>VLOOKUP(C1309,Ratings_Numbers!$A$1:$B$21,2,FALSE)</f>
        <v>1</v>
      </c>
      <c r="T1309" s="4">
        <v>1</v>
      </c>
      <c r="U1309" s="4">
        <f t="shared" si="32"/>
        <v>0</v>
      </c>
      <c r="V1309" s="18">
        <v>188606.73560000001</v>
      </c>
      <c r="W1309" s="18" t="s">
        <v>129</v>
      </c>
    </row>
    <row r="1310" spans="1:23" ht="15" customHeight="1" x14ac:dyDescent="0.35">
      <c r="A1310" s="18" t="s">
        <v>205</v>
      </c>
      <c r="B1310" s="7" t="str">
        <f t="shared" ref="B1310:B1373" si="33">IF(MONTH(D1310)&lt;4,"Q1",IF(MONTH(D1310)&lt;7,"Q2",IF(MONTH(D1310)&lt;10,"Q3","Q4")))</f>
        <v>Q4</v>
      </c>
      <c r="C1310" s="18" t="s">
        <v>0</v>
      </c>
      <c r="D1310" s="21">
        <v>39082</v>
      </c>
      <c r="E1310" s="18">
        <v>0.15690000000000001</v>
      </c>
      <c r="F1310" s="18">
        <v>0.48089999999999999</v>
      </c>
      <c r="G1310" s="18">
        <v>0.18190000000000001</v>
      </c>
      <c r="H1310" s="18">
        <v>166.8571</v>
      </c>
      <c r="I1310" s="18">
        <v>116.4286</v>
      </c>
      <c r="J1310" s="18">
        <v>139.66669999999999</v>
      </c>
      <c r="K1310" s="18">
        <v>21</v>
      </c>
      <c r="L1310" s="18">
        <v>55.725900000000003</v>
      </c>
      <c r="M1310" s="18">
        <v>5.1223000000000001</v>
      </c>
      <c r="N1310" s="18">
        <v>4.3867000000000003</v>
      </c>
      <c r="O1310" s="18">
        <v>2.8544999999999998</v>
      </c>
      <c r="P1310" s="18">
        <v>16.7684</v>
      </c>
      <c r="Q1310" s="18">
        <v>14.3604</v>
      </c>
      <c r="R1310" s="18">
        <v>9.3444000000000003</v>
      </c>
      <c r="S1310" s="4">
        <f>VLOOKUP(C1310,Ratings_Numbers!$A$1:$B$21,2,FALSE)</f>
        <v>1</v>
      </c>
      <c r="T1310" s="4">
        <v>1</v>
      </c>
      <c r="U1310" s="4">
        <f t="shared" si="32"/>
        <v>0</v>
      </c>
      <c r="V1310" s="18">
        <v>191011.04459999999</v>
      </c>
      <c r="W1310" s="18" t="s">
        <v>129</v>
      </c>
    </row>
    <row r="1311" spans="1:23" ht="15" customHeight="1" x14ac:dyDescent="0.35">
      <c r="A1311" s="18" t="s">
        <v>205</v>
      </c>
      <c r="B1311" s="7" t="str">
        <f t="shared" si="33"/>
        <v>Q2</v>
      </c>
      <c r="C1311" s="18" t="s">
        <v>0</v>
      </c>
      <c r="D1311" s="21">
        <v>39173</v>
      </c>
      <c r="E1311" s="18">
        <v>9.06E-2</v>
      </c>
      <c r="F1311" s="18">
        <v>0.47289999999999999</v>
      </c>
      <c r="G1311" s="18">
        <v>0.1052</v>
      </c>
      <c r="H1311" s="18">
        <v>77.741900000000001</v>
      </c>
      <c r="I1311" s="18">
        <v>70.548400000000001</v>
      </c>
      <c r="J1311" s="18">
        <v>67.709699999999998</v>
      </c>
      <c r="K1311" s="18">
        <v>62</v>
      </c>
      <c r="L1311" s="18">
        <v>56.015099999999997</v>
      </c>
      <c r="M1311" s="18">
        <v>4.9158999999999997</v>
      </c>
      <c r="N1311" s="18">
        <v>4.2248999999999999</v>
      </c>
      <c r="O1311" s="18">
        <v>2.7537000000000003</v>
      </c>
      <c r="P1311" s="18">
        <v>16.355599999999999</v>
      </c>
      <c r="Q1311" s="18">
        <v>14.0565</v>
      </c>
      <c r="R1311" s="18">
        <v>9.1616</v>
      </c>
      <c r="S1311" s="4">
        <f>VLOOKUP(C1311,Ratings_Numbers!$A$1:$B$21,2,FALSE)</f>
        <v>1</v>
      </c>
      <c r="T1311" s="4">
        <v>1</v>
      </c>
      <c r="U1311" s="4">
        <f t="shared" si="32"/>
        <v>0</v>
      </c>
      <c r="V1311" s="18">
        <v>174393.43719999999</v>
      </c>
      <c r="W1311" s="18" t="s">
        <v>129</v>
      </c>
    </row>
    <row r="1312" spans="1:23" ht="15" customHeight="1" x14ac:dyDescent="0.35">
      <c r="A1312" s="18" t="s">
        <v>205</v>
      </c>
      <c r="B1312" s="7" t="str">
        <f t="shared" si="33"/>
        <v>Q3</v>
      </c>
      <c r="C1312" s="18" t="s">
        <v>0</v>
      </c>
      <c r="D1312" s="21">
        <v>39264</v>
      </c>
      <c r="E1312" s="18">
        <v>2.9000000000000001E-2</v>
      </c>
      <c r="F1312" s="18">
        <v>0.44290000000000002</v>
      </c>
      <c r="G1312" s="18">
        <v>3.3799999999999997E-2</v>
      </c>
      <c r="H1312" s="18">
        <v>77.305099999999996</v>
      </c>
      <c r="I1312" s="18">
        <v>67.152500000000003</v>
      </c>
      <c r="J1312" s="18">
        <v>65.728800000000007</v>
      </c>
      <c r="K1312" s="18">
        <v>59</v>
      </c>
      <c r="L1312" s="18">
        <v>57.74</v>
      </c>
      <c r="M1312" s="18">
        <v>4.6681999999999997</v>
      </c>
      <c r="N1312" s="18">
        <v>4.0580999999999996</v>
      </c>
      <c r="O1312" s="18">
        <v>2.6954000000000002</v>
      </c>
      <c r="P1312" s="18">
        <v>15.0341</v>
      </c>
      <c r="Q1312" s="18">
        <v>13.0692</v>
      </c>
      <c r="R1312" s="18">
        <v>8.6806999999999999</v>
      </c>
      <c r="S1312" s="4">
        <f>VLOOKUP(C1312,Ratings_Numbers!$A$1:$B$21,2,FALSE)</f>
        <v>1</v>
      </c>
      <c r="T1312" s="4">
        <v>1</v>
      </c>
      <c r="U1312" s="4">
        <f t="shared" si="32"/>
        <v>0</v>
      </c>
      <c r="V1312" s="18">
        <v>178317.31159999999</v>
      </c>
      <c r="W1312" s="18" t="s">
        <v>129</v>
      </c>
    </row>
    <row r="1313" spans="1:23" ht="15" customHeight="1" x14ac:dyDescent="0.35">
      <c r="A1313" s="18" t="s">
        <v>205</v>
      </c>
      <c r="B1313" s="7" t="str">
        <f t="shared" si="33"/>
        <v>Q3</v>
      </c>
      <c r="C1313" s="18" t="s">
        <v>0</v>
      </c>
      <c r="D1313" s="21">
        <v>39355</v>
      </c>
      <c r="E1313" s="18">
        <v>-2.47E-2</v>
      </c>
      <c r="F1313" s="18">
        <v>0.52749999999999997</v>
      </c>
      <c r="G1313" s="18">
        <v>-2.8799999999999999E-2</v>
      </c>
      <c r="H1313" s="18">
        <v>55.6098</v>
      </c>
      <c r="I1313" s="18">
        <v>47.5732</v>
      </c>
      <c r="J1313" s="18">
        <v>48.329300000000003</v>
      </c>
      <c r="K1313" s="18">
        <v>82</v>
      </c>
      <c r="L1313" s="18">
        <v>55.390599999999999</v>
      </c>
      <c r="M1313" s="18">
        <v>10.6327</v>
      </c>
      <c r="N1313" s="18">
        <v>9.0014000000000003</v>
      </c>
      <c r="O1313" s="18">
        <v>5.8895</v>
      </c>
      <c r="P1313" s="18">
        <v>18.1236</v>
      </c>
      <c r="Q1313" s="18">
        <v>15.3429</v>
      </c>
      <c r="R1313" s="18">
        <v>10.0388</v>
      </c>
      <c r="S1313" s="4">
        <f>VLOOKUP(C1313,Ratings_Numbers!$A$1:$B$21,2,FALSE)</f>
        <v>1</v>
      </c>
      <c r="T1313" s="4">
        <v>1</v>
      </c>
      <c r="U1313" s="4">
        <f t="shared" si="32"/>
        <v>0</v>
      </c>
      <c r="V1313" s="18">
        <v>188756.49419999999</v>
      </c>
      <c r="W1313" s="18" t="s">
        <v>129</v>
      </c>
    </row>
    <row r="1314" spans="1:23" ht="15" customHeight="1" x14ac:dyDescent="0.35">
      <c r="A1314" s="18" t="s">
        <v>205</v>
      </c>
      <c r="B1314" s="7" t="str">
        <f t="shared" si="33"/>
        <v>Q4</v>
      </c>
      <c r="C1314" s="18" t="s">
        <v>0</v>
      </c>
      <c r="D1314" s="21">
        <v>39446</v>
      </c>
      <c r="E1314" s="18">
        <v>1.23E-2</v>
      </c>
      <c r="F1314" s="18">
        <v>0.62690000000000001</v>
      </c>
      <c r="G1314" s="18">
        <v>1.46E-2</v>
      </c>
      <c r="H1314" s="18">
        <v>43.537599999999998</v>
      </c>
      <c r="I1314" s="18">
        <v>12.605399999999999</v>
      </c>
      <c r="J1314" s="18">
        <v>34.128999999999998</v>
      </c>
      <c r="K1314" s="18">
        <v>93</v>
      </c>
      <c r="L1314" s="18">
        <v>53.510599999999997</v>
      </c>
      <c r="M1314" s="18">
        <v>16.329999999999998</v>
      </c>
      <c r="N1314" s="18">
        <v>13.3835</v>
      </c>
      <c r="O1314" s="18">
        <v>8.7383000000000006</v>
      </c>
      <c r="P1314" s="18">
        <v>22.015699999999999</v>
      </c>
      <c r="Q1314" s="18">
        <v>18.043399999999998</v>
      </c>
      <c r="R1314" s="18">
        <v>11.780799999999999</v>
      </c>
      <c r="S1314" s="4">
        <f>VLOOKUP(C1314,Ratings_Numbers!$A$1:$B$21,2,FALSE)</f>
        <v>1</v>
      </c>
      <c r="T1314" s="4">
        <v>1</v>
      </c>
      <c r="U1314" s="4">
        <f t="shared" si="32"/>
        <v>0</v>
      </c>
      <c r="V1314" s="18">
        <v>191374.22570000001</v>
      </c>
      <c r="W1314" s="18" t="s">
        <v>129</v>
      </c>
    </row>
    <row r="1315" spans="1:23" ht="15" customHeight="1" x14ac:dyDescent="0.35">
      <c r="A1315" s="18" t="s">
        <v>205</v>
      </c>
      <c r="B1315" s="7" t="str">
        <f t="shared" si="33"/>
        <v>Q1</v>
      </c>
      <c r="C1315" s="18" t="s">
        <v>0</v>
      </c>
      <c r="D1315" s="21">
        <v>39537</v>
      </c>
      <c r="E1315" s="18">
        <v>1.4500000000000001E-2</v>
      </c>
      <c r="F1315" s="18">
        <v>0.72440000000000004</v>
      </c>
      <c r="G1315" s="18">
        <v>1.7100000000000001E-2</v>
      </c>
      <c r="H1315" s="18">
        <v>55.214300000000001</v>
      </c>
      <c r="I1315" s="18">
        <v>50.326500000000003</v>
      </c>
      <c r="J1315" s="18">
        <v>48.418399999999998</v>
      </c>
      <c r="K1315" s="18">
        <v>98</v>
      </c>
      <c r="L1315" s="18">
        <v>53.055399999999999</v>
      </c>
      <c r="M1315" s="18">
        <v>15.706300000000001</v>
      </c>
      <c r="N1315" s="18">
        <v>12.562899999999999</v>
      </c>
      <c r="O1315" s="18">
        <v>8.3330000000000002</v>
      </c>
      <c r="P1315" s="18">
        <v>25.0214</v>
      </c>
      <c r="Q1315" s="18">
        <v>20.0137</v>
      </c>
      <c r="R1315" s="18">
        <v>13.2752</v>
      </c>
      <c r="S1315" s="4">
        <f>VLOOKUP(C1315,Ratings_Numbers!$A$1:$B$21,2,FALSE)</f>
        <v>1</v>
      </c>
      <c r="T1315" s="4">
        <v>1</v>
      </c>
      <c r="U1315" s="4">
        <f t="shared" si="32"/>
        <v>0</v>
      </c>
      <c r="V1315" s="18">
        <v>180829.11060000001</v>
      </c>
      <c r="W1315" s="18" t="s">
        <v>129</v>
      </c>
    </row>
    <row r="1316" spans="1:23" ht="15" customHeight="1" x14ac:dyDescent="0.35">
      <c r="A1316" s="18" t="s">
        <v>205</v>
      </c>
      <c r="B1316" s="7" t="str">
        <f t="shared" si="33"/>
        <v>Q2</v>
      </c>
      <c r="C1316" s="18" t="s">
        <v>0</v>
      </c>
      <c r="D1316" s="21">
        <v>39628</v>
      </c>
      <c r="E1316" s="18">
        <v>4.5600000000000002E-2</v>
      </c>
      <c r="F1316" s="18">
        <v>0.8629</v>
      </c>
      <c r="G1316" s="18">
        <v>5.3600000000000002E-2</v>
      </c>
      <c r="H1316" s="18">
        <v>47.0381</v>
      </c>
      <c r="I1316" s="18">
        <v>40.495199999999997</v>
      </c>
      <c r="J1316" s="18">
        <v>40.533299999999997</v>
      </c>
      <c r="K1316" s="18">
        <v>105</v>
      </c>
      <c r="L1316" s="18">
        <v>52.699399999999997</v>
      </c>
      <c r="M1316" s="18">
        <v>18.886600000000001</v>
      </c>
      <c r="N1316" s="18">
        <v>14.529199999999999</v>
      </c>
      <c r="O1316" s="18">
        <v>9.9530999999999992</v>
      </c>
      <c r="P1316" s="18">
        <v>29.990300000000001</v>
      </c>
      <c r="Q1316" s="18">
        <v>23.071200000000001</v>
      </c>
      <c r="R1316" s="18">
        <v>15.8047</v>
      </c>
      <c r="S1316" s="4">
        <f>VLOOKUP(C1316,Ratings_Numbers!$A$1:$B$21,2,FALSE)</f>
        <v>1</v>
      </c>
      <c r="T1316" s="4">
        <v>1</v>
      </c>
      <c r="U1316" s="4">
        <f t="shared" si="32"/>
        <v>0</v>
      </c>
      <c r="V1316" s="18">
        <v>177768.5814</v>
      </c>
      <c r="W1316" s="18" t="s">
        <v>129</v>
      </c>
    </row>
    <row r="1317" spans="1:23" ht="15" customHeight="1" x14ac:dyDescent="0.35">
      <c r="A1317" s="18" t="s">
        <v>205</v>
      </c>
      <c r="B1317" s="7" t="str">
        <f t="shared" si="33"/>
        <v>Q3</v>
      </c>
      <c r="C1317" s="18" t="s">
        <v>0</v>
      </c>
      <c r="D1317" s="21">
        <v>39719</v>
      </c>
      <c r="E1317" s="18">
        <v>-8.3999999999999995E-3</v>
      </c>
      <c r="F1317" s="18">
        <v>0.9</v>
      </c>
      <c r="G1317" s="18">
        <v>-9.9000000000000008E-3</v>
      </c>
      <c r="H1317" s="18">
        <v>39.8279</v>
      </c>
      <c r="I1317" s="18">
        <v>33.5</v>
      </c>
      <c r="J1317" s="18">
        <v>33.532800000000002</v>
      </c>
      <c r="K1317" s="18">
        <v>122</v>
      </c>
      <c r="L1317" s="18">
        <v>52.134</v>
      </c>
      <c r="M1317" s="18">
        <v>18.356100000000001</v>
      </c>
      <c r="N1317" s="18">
        <v>13.904999999999999</v>
      </c>
      <c r="O1317" s="18">
        <v>9.5698000000000008</v>
      </c>
      <c r="P1317" s="18">
        <v>32.011200000000002</v>
      </c>
      <c r="Q1317" s="18">
        <v>24.248799999999999</v>
      </c>
      <c r="R1317" s="18">
        <v>16.688700000000001</v>
      </c>
      <c r="S1317" s="4">
        <f>VLOOKUP(C1317,Ratings_Numbers!$A$1:$B$21,2,FALSE)</f>
        <v>1</v>
      </c>
      <c r="T1317" s="4">
        <v>1</v>
      </c>
      <c r="U1317" s="4">
        <f t="shared" si="32"/>
        <v>0</v>
      </c>
      <c r="V1317" s="18">
        <v>192954.73180000001</v>
      </c>
      <c r="W1317" s="18" t="s">
        <v>129</v>
      </c>
    </row>
    <row r="1318" spans="1:23" ht="15" customHeight="1" x14ac:dyDescent="0.35">
      <c r="A1318" s="18" t="s">
        <v>205</v>
      </c>
      <c r="B1318" s="7" t="str">
        <f t="shared" si="33"/>
        <v>Q4</v>
      </c>
      <c r="C1318" s="18" t="s">
        <v>0</v>
      </c>
      <c r="D1318" s="21">
        <v>39810</v>
      </c>
      <c r="E1318" s="18">
        <v>-5.04E-2</v>
      </c>
      <c r="F1318" s="18">
        <v>0.7298</v>
      </c>
      <c r="G1318" s="18">
        <v>-5.9200000000000003E-2</v>
      </c>
      <c r="H1318" s="18">
        <v>35.109099999999998</v>
      </c>
      <c r="I1318" s="18">
        <v>24.854500000000002</v>
      </c>
      <c r="J1318" s="18">
        <v>28.609100000000002</v>
      </c>
      <c r="K1318" s="18">
        <v>110</v>
      </c>
      <c r="L1318" s="18">
        <v>50.064799999999998</v>
      </c>
      <c r="M1318" s="18">
        <v>19.100899999999999</v>
      </c>
      <c r="N1318" s="18">
        <v>14.9366</v>
      </c>
      <c r="O1318" s="18">
        <v>9.5627999999999993</v>
      </c>
      <c r="P1318" s="18">
        <v>27.879799999999999</v>
      </c>
      <c r="Q1318" s="18">
        <v>21.801600000000001</v>
      </c>
      <c r="R1318" s="18">
        <v>13.958</v>
      </c>
      <c r="S1318" s="4">
        <f>VLOOKUP(C1318,Ratings_Numbers!$A$1:$B$21,2,FALSE)</f>
        <v>1</v>
      </c>
      <c r="T1318" s="4">
        <v>1</v>
      </c>
      <c r="U1318" s="4">
        <f t="shared" si="32"/>
        <v>0</v>
      </c>
      <c r="V1318" s="18">
        <v>162163.0637</v>
      </c>
      <c r="W1318" s="18" t="s">
        <v>129</v>
      </c>
    </row>
    <row r="1319" spans="1:23" ht="15" customHeight="1" x14ac:dyDescent="0.35">
      <c r="A1319" s="18" t="s">
        <v>205</v>
      </c>
      <c r="B1319" s="7" t="str">
        <f t="shared" si="33"/>
        <v>Q1</v>
      </c>
      <c r="C1319" s="18" t="s">
        <v>0</v>
      </c>
      <c r="D1319" s="21">
        <v>39901</v>
      </c>
      <c r="E1319" s="18">
        <v>6.4999999999999997E-3</v>
      </c>
      <c r="F1319" s="18">
        <v>0.87180000000000002</v>
      </c>
      <c r="G1319" s="18">
        <v>7.7000000000000002E-3</v>
      </c>
      <c r="H1319" s="18">
        <v>50.235799999999998</v>
      </c>
      <c r="I1319" s="18">
        <v>46.132100000000001</v>
      </c>
      <c r="J1319" s="18">
        <v>43.858499999999999</v>
      </c>
      <c r="K1319" s="18">
        <v>106</v>
      </c>
      <c r="L1319" s="18">
        <v>50.860599999999998</v>
      </c>
      <c r="M1319" s="18">
        <v>18.3873</v>
      </c>
      <c r="N1319" s="18">
        <v>13.915100000000001</v>
      </c>
      <c r="O1319" s="18">
        <v>9.3519000000000005</v>
      </c>
      <c r="P1319" s="18">
        <v>32.139000000000003</v>
      </c>
      <c r="Q1319" s="18">
        <v>24.322099999999999</v>
      </c>
      <c r="R1319" s="18">
        <v>16.3461</v>
      </c>
      <c r="S1319" s="4">
        <f>VLOOKUP(C1319,Ratings_Numbers!$A$1:$B$21,2,FALSE)</f>
        <v>1</v>
      </c>
      <c r="T1319" s="4">
        <v>1</v>
      </c>
      <c r="U1319" s="4">
        <f t="shared" si="32"/>
        <v>0</v>
      </c>
      <c r="V1319" s="18">
        <v>145755.38130000001</v>
      </c>
      <c r="W1319" s="18" t="s">
        <v>129</v>
      </c>
    </row>
    <row r="1320" spans="1:23" ht="15" customHeight="1" x14ac:dyDescent="0.35">
      <c r="A1320" s="18" t="s">
        <v>205</v>
      </c>
      <c r="B1320" s="7" t="str">
        <f t="shared" si="33"/>
        <v>Q2</v>
      </c>
      <c r="C1320" s="18" t="s">
        <v>0</v>
      </c>
      <c r="D1320" s="21">
        <v>39992</v>
      </c>
      <c r="E1320" s="18">
        <v>-5.8700000000000002E-2</v>
      </c>
      <c r="F1320" s="18">
        <v>0.83819999999999995</v>
      </c>
      <c r="G1320" s="18">
        <v>-6.9000000000000006E-2</v>
      </c>
      <c r="H1320" s="18">
        <v>45.7545</v>
      </c>
      <c r="I1320" s="18">
        <v>40.6</v>
      </c>
      <c r="J1320" s="18">
        <v>39.581800000000001</v>
      </c>
      <c r="K1320" s="18">
        <v>110</v>
      </c>
      <c r="L1320" s="18">
        <v>52.891199999999998</v>
      </c>
      <c r="M1320" s="18">
        <v>17.685500000000001</v>
      </c>
      <c r="N1320" s="18">
        <v>13.6633</v>
      </c>
      <c r="O1320" s="18">
        <v>9.3541000000000007</v>
      </c>
      <c r="P1320" s="18">
        <v>29.4376</v>
      </c>
      <c r="Q1320" s="18">
        <v>22.742699999999999</v>
      </c>
      <c r="R1320" s="18">
        <v>15.569900000000001</v>
      </c>
      <c r="S1320" s="4">
        <f>VLOOKUP(C1320,Ratings_Numbers!$A$1:$B$21,2,FALSE)</f>
        <v>1</v>
      </c>
      <c r="T1320" s="4">
        <v>1</v>
      </c>
      <c r="U1320" s="4">
        <f t="shared" si="32"/>
        <v>0</v>
      </c>
      <c r="V1320" s="18">
        <v>155895.67079999999</v>
      </c>
      <c r="W1320" s="18" t="s">
        <v>129</v>
      </c>
    </row>
    <row r="1321" spans="1:23" ht="15" customHeight="1" x14ac:dyDescent="0.35">
      <c r="A1321" s="18" t="s">
        <v>205</v>
      </c>
      <c r="B1321" s="7" t="str">
        <f t="shared" si="33"/>
        <v>Q3</v>
      </c>
      <c r="C1321" s="18" t="s">
        <v>0</v>
      </c>
      <c r="D1321" s="21">
        <v>40083</v>
      </c>
      <c r="E1321" s="18">
        <v>-0.1439</v>
      </c>
      <c r="F1321" s="18">
        <v>0.70679999999999998</v>
      </c>
      <c r="G1321" s="18">
        <v>-0.16789999999999999</v>
      </c>
      <c r="H1321" s="18">
        <v>34.7746</v>
      </c>
      <c r="I1321" s="18">
        <v>31.119700000000002</v>
      </c>
      <c r="J1321" s="18">
        <v>30.021100000000001</v>
      </c>
      <c r="K1321" s="18">
        <v>142</v>
      </c>
      <c r="L1321" s="18">
        <v>55.029600000000002</v>
      </c>
      <c r="M1321" s="18">
        <v>16.392099999999999</v>
      </c>
      <c r="N1321" s="18">
        <v>13.324400000000001</v>
      </c>
      <c r="O1321" s="18">
        <v>9.0205000000000002</v>
      </c>
      <c r="P1321" s="18">
        <v>23.023199999999999</v>
      </c>
      <c r="Q1321" s="18">
        <v>18.714500000000001</v>
      </c>
      <c r="R1321" s="18">
        <v>12.669599999999999</v>
      </c>
      <c r="S1321" s="4">
        <f>VLOOKUP(C1321,Ratings_Numbers!$A$1:$B$21,2,FALSE)</f>
        <v>1</v>
      </c>
      <c r="T1321" s="4">
        <v>1</v>
      </c>
      <c r="U1321" s="4">
        <f t="shared" si="32"/>
        <v>0</v>
      </c>
      <c r="V1321" s="18">
        <v>167191.29120000001</v>
      </c>
      <c r="W1321" s="18" t="s">
        <v>129</v>
      </c>
    </row>
    <row r="1322" spans="1:23" ht="15" customHeight="1" x14ac:dyDescent="0.35">
      <c r="A1322" s="18" t="s">
        <v>205</v>
      </c>
      <c r="B1322" s="7" t="str">
        <f t="shared" si="33"/>
        <v>Q1</v>
      </c>
      <c r="C1322" s="18" t="s">
        <v>0</v>
      </c>
      <c r="D1322" s="21">
        <v>40181</v>
      </c>
      <c r="E1322" s="18">
        <v>-0.26600000000000001</v>
      </c>
      <c r="F1322" s="18">
        <v>0.93269999999999997</v>
      </c>
      <c r="G1322" s="18">
        <v>-0.31330000000000002</v>
      </c>
      <c r="H1322" s="18">
        <v>32.989199999999997</v>
      </c>
      <c r="I1322" s="18">
        <v>23.914000000000001</v>
      </c>
      <c r="J1322" s="18">
        <v>24.9892</v>
      </c>
      <c r="K1322" s="18">
        <v>93</v>
      </c>
      <c r="L1322" s="18">
        <v>53.429400000000001</v>
      </c>
      <c r="M1322" s="18">
        <v>16.254799999999999</v>
      </c>
      <c r="N1322" s="18">
        <v>12.6257</v>
      </c>
      <c r="O1322" s="18">
        <v>8.6849000000000007</v>
      </c>
      <c r="P1322" s="18">
        <v>28.744</v>
      </c>
      <c r="Q1322" s="18">
        <v>22.326499999999999</v>
      </c>
      <c r="R1322" s="18">
        <v>15.357699999999999</v>
      </c>
      <c r="S1322" s="4">
        <f>VLOOKUP(C1322,Ratings_Numbers!$A$1:$B$21,2,FALSE)</f>
        <v>1</v>
      </c>
      <c r="T1322" s="4">
        <v>1</v>
      </c>
      <c r="U1322" s="4">
        <f t="shared" si="32"/>
        <v>0</v>
      </c>
      <c r="V1322" s="18">
        <v>177405.8156</v>
      </c>
      <c r="W1322" s="18" t="s">
        <v>129</v>
      </c>
    </row>
    <row r="1323" spans="1:23" ht="15" customHeight="1" x14ac:dyDescent="0.35">
      <c r="A1323" s="18" t="s">
        <v>205</v>
      </c>
      <c r="B1323" s="7" t="str">
        <f t="shared" si="33"/>
        <v>Q2</v>
      </c>
      <c r="C1323" s="18" t="s">
        <v>0</v>
      </c>
      <c r="D1323" s="21">
        <v>40272</v>
      </c>
      <c r="E1323" s="18">
        <v>-0.31859999999999999</v>
      </c>
      <c r="F1323" s="18">
        <v>0.77049999999999996</v>
      </c>
      <c r="G1323" s="18">
        <v>-0.37609999999999999</v>
      </c>
      <c r="H1323" s="18">
        <v>50.935200000000002</v>
      </c>
      <c r="I1323" s="18">
        <v>47.259300000000003</v>
      </c>
      <c r="J1323" s="18">
        <v>44.1389</v>
      </c>
      <c r="K1323" s="18">
        <v>108</v>
      </c>
      <c r="L1323" s="18">
        <v>56.6282</v>
      </c>
      <c r="M1323" s="18">
        <v>15.230399999999999</v>
      </c>
      <c r="N1323" s="18">
        <v>12.395199999999999</v>
      </c>
      <c r="O1323" s="18">
        <v>8.6247000000000007</v>
      </c>
      <c r="P1323" s="18">
        <v>22.873000000000001</v>
      </c>
      <c r="Q1323" s="18">
        <v>18.615099999999998</v>
      </c>
      <c r="R1323" s="18">
        <v>12.9526</v>
      </c>
      <c r="S1323" s="4">
        <f>VLOOKUP(C1323,Ratings_Numbers!$A$1:$B$21,2,FALSE)</f>
        <v>1</v>
      </c>
      <c r="T1323" s="4">
        <v>1</v>
      </c>
      <c r="U1323" s="4">
        <f t="shared" si="32"/>
        <v>0</v>
      </c>
      <c r="V1323" s="18">
        <v>181382.74220000001</v>
      </c>
      <c r="W1323" s="18" t="s">
        <v>129</v>
      </c>
    </row>
    <row r="1324" spans="1:23" ht="15" customHeight="1" x14ac:dyDescent="0.35">
      <c r="A1324" s="18" t="s">
        <v>205</v>
      </c>
      <c r="B1324" s="7" t="str">
        <f t="shared" si="33"/>
        <v>Q3</v>
      </c>
      <c r="C1324" s="18" t="s">
        <v>0</v>
      </c>
      <c r="D1324" s="21">
        <v>40363</v>
      </c>
      <c r="E1324" s="18">
        <v>-0.39150000000000001</v>
      </c>
      <c r="F1324" s="18">
        <v>0.74450000000000005</v>
      </c>
      <c r="G1324" s="18">
        <v>-0.4632</v>
      </c>
      <c r="H1324" s="18">
        <v>49.574300000000001</v>
      </c>
      <c r="I1324" s="18">
        <v>44.623800000000003</v>
      </c>
      <c r="J1324" s="18">
        <v>42.534700000000001</v>
      </c>
      <c r="K1324" s="18">
        <v>101</v>
      </c>
      <c r="L1324" s="18">
        <v>57.26</v>
      </c>
      <c r="M1324" s="18">
        <v>15.0177</v>
      </c>
      <c r="N1324" s="18">
        <v>12.3049</v>
      </c>
      <c r="O1324" s="18">
        <v>8.5991</v>
      </c>
      <c r="P1324" s="18">
        <v>22.046900000000001</v>
      </c>
      <c r="Q1324" s="18">
        <v>18.064299999999999</v>
      </c>
      <c r="R1324" s="18">
        <v>12.6241</v>
      </c>
      <c r="S1324" s="4">
        <f>VLOOKUP(C1324,Ratings_Numbers!$A$1:$B$21,2,FALSE)</f>
        <v>1</v>
      </c>
      <c r="T1324" s="4">
        <v>1</v>
      </c>
      <c r="U1324" s="4">
        <f t="shared" si="32"/>
        <v>0</v>
      </c>
      <c r="V1324" s="18">
        <v>162714.29579999999</v>
      </c>
      <c r="W1324" s="18" t="s">
        <v>129</v>
      </c>
    </row>
    <row r="1325" spans="1:23" ht="15" customHeight="1" x14ac:dyDescent="0.35">
      <c r="A1325" s="18" t="s">
        <v>205</v>
      </c>
      <c r="B1325" s="7" t="str">
        <f t="shared" si="33"/>
        <v>Q4</v>
      </c>
      <c r="C1325" s="18" t="s">
        <v>0</v>
      </c>
      <c r="D1325" s="21">
        <v>40454</v>
      </c>
      <c r="E1325" s="18">
        <v>-0.55130000000000001</v>
      </c>
      <c r="F1325" s="18">
        <v>0.78039999999999998</v>
      </c>
      <c r="G1325" s="18">
        <v>-0.65549999999999997</v>
      </c>
      <c r="H1325" s="18">
        <v>43.953699999999998</v>
      </c>
      <c r="I1325" s="18">
        <v>39.064799999999998</v>
      </c>
      <c r="J1325" s="18">
        <v>37.240699999999997</v>
      </c>
      <c r="K1325" s="18">
        <v>108</v>
      </c>
      <c r="L1325" s="18">
        <v>58.313200000000002</v>
      </c>
      <c r="M1325" s="18">
        <v>16.027000000000001</v>
      </c>
      <c r="N1325" s="18">
        <v>13.246600000000001</v>
      </c>
      <c r="O1325" s="18">
        <v>9.3458000000000006</v>
      </c>
      <c r="P1325" s="18">
        <v>20.9893</v>
      </c>
      <c r="Q1325" s="18">
        <v>17.348099999999999</v>
      </c>
      <c r="R1325" s="18">
        <v>12.239599999999999</v>
      </c>
      <c r="S1325" s="4">
        <f>VLOOKUP(C1325,Ratings_Numbers!$A$1:$B$21,2,FALSE)</f>
        <v>1</v>
      </c>
      <c r="T1325" s="4">
        <v>1</v>
      </c>
      <c r="U1325" s="4">
        <f t="shared" si="32"/>
        <v>0</v>
      </c>
      <c r="V1325" s="18">
        <v>169671.15419999999</v>
      </c>
      <c r="W1325" s="18" t="s">
        <v>129</v>
      </c>
    </row>
    <row r="1326" spans="1:23" ht="15" customHeight="1" x14ac:dyDescent="0.35">
      <c r="A1326" s="18" t="s">
        <v>205</v>
      </c>
      <c r="B1326" s="7" t="str">
        <f t="shared" si="33"/>
        <v>Q1</v>
      </c>
      <c r="C1326" s="18" t="s">
        <v>0</v>
      </c>
      <c r="D1326" s="21">
        <v>40545</v>
      </c>
      <c r="E1326" s="18">
        <v>-0.55920000000000003</v>
      </c>
      <c r="F1326" s="18">
        <v>1.0148999999999999</v>
      </c>
      <c r="G1326" s="18">
        <v>-0.65859999999999996</v>
      </c>
      <c r="H1326" s="18">
        <v>30.514499999999998</v>
      </c>
      <c r="I1326" s="18">
        <v>23.565200000000001</v>
      </c>
      <c r="J1326" s="18">
        <v>24.942</v>
      </c>
      <c r="K1326" s="18">
        <v>138</v>
      </c>
      <c r="L1326" s="18">
        <v>54.980199999999996</v>
      </c>
      <c r="M1326" s="18">
        <v>16.182700000000001</v>
      </c>
      <c r="N1326" s="18">
        <v>12.4823</v>
      </c>
      <c r="O1326" s="18">
        <v>8.8972999999999995</v>
      </c>
      <c r="P1326" s="18">
        <v>29.645299999999999</v>
      </c>
      <c r="Q1326" s="18">
        <v>22.866499999999998</v>
      </c>
      <c r="R1326" s="18">
        <v>16.298999999999999</v>
      </c>
      <c r="S1326" s="4">
        <f>VLOOKUP(C1326,Ratings_Numbers!$A$1:$B$21,2,FALSE)</f>
        <v>1</v>
      </c>
      <c r="T1326" s="4">
        <v>1</v>
      </c>
      <c r="U1326" s="4">
        <f t="shared" si="32"/>
        <v>0</v>
      </c>
      <c r="V1326" s="18">
        <v>169351.29949999999</v>
      </c>
      <c r="W1326" s="18" t="s">
        <v>129</v>
      </c>
    </row>
    <row r="1327" spans="1:23" ht="15" customHeight="1" x14ac:dyDescent="0.35">
      <c r="A1327" s="18" t="s">
        <v>205</v>
      </c>
      <c r="B1327" s="7" t="str">
        <f t="shared" si="33"/>
        <v>Q2</v>
      </c>
      <c r="C1327" s="18" t="s">
        <v>0</v>
      </c>
      <c r="D1327" s="21">
        <v>40636</v>
      </c>
      <c r="E1327" s="18">
        <v>-0.4677</v>
      </c>
      <c r="F1327" s="18">
        <v>1.0898000000000001</v>
      </c>
      <c r="G1327" s="18">
        <v>-0.5524</v>
      </c>
      <c r="H1327" s="18">
        <v>42.847999999999999</v>
      </c>
      <c r="I1327" s="18">
        <v>39.36</v>
      </c>
      <c r="J1327" s="18">
        <v>36.808</v>
      </c>
      <c r="K1327" s="18">
        <v>125</v>
      </c>
      <c r="L1327" s="18">
        <v>55.351799999999997</v>
      </c>
      <c r="M1327" s="18">
        <v>15.4603</v>
      </c>
      <c r="N1327" s="18">
        <v>11.9123</v>
      </c>
      <c r="O1327" s="18">
        <v>8.5576000000000008</v>
      </c>
      <c r="P1327" s="18">
        <v>29.784700000000001</v>
      </c>
      <c r="Q1327" s="18">
        <v>22.949300000000001</v>
      </c>
      <c r="R1327" s="18">
        <v>16.4864</v>
      </c>
      <c r="S1327" s="4">
        <f>VLOOKUP(C1327,Ratings_Numbers!$A$1:$B$21,2,FALSE)</f>
        <v>1</v>
      </c>
      <c r="T1327" s="4">
        <v>1</v>
      </c>
      <c r="U1327" s="4">
        <f t="shared" si="32"/>
        <v>0</v>
      </c>
      <c r="V1327" s="18">
        <v>162910.62849999999</v>
      </c>
      <c r="W1327" s="18" t="s">
        <v>129</v>
      </c>
    </row>
    <row r="1328" spans="1:23" ht="15" customHeight="1" x14ac:dyDescent="0.35">
      <c r="A1328" s="18" t="s">
        <v>205</v>
      </c>
      <c r="B1328" s="7" t="str">
        <f t="shared" si="33"/>
        <v>Q3</v>
      </c>
      <c r="C1328" s="18" t="s">
        <v>0</v>
      </c>
      <c r="D1328" s="21">
        <v>40727</v>
      </c>
      <c r="E1328" s="18">
        <v>-0.58179999999999998</v>
      </c>
      <c r="F1328" s="18">
        <v>1.1849000000000001</v>
      </c>
      <c r="G1328" s="18">
        <v>-0.69320000000000004</v>
      </c>
      <c r="H1328" s="18">
        <v>35.007800000000003</v>
      </c>
      <c r="I1328" s="18">
        <v>30.217099999999999</v>
      </c>
      <c r="J1328" s="18">
        <v>28.984500000000001</v>
      </c>
      <c r="K1328" s="18">
        <v>129</v>
      </c>
      <c r="L1328" s="18">
        <v>55.418599999999998</v>
      </c>
      <c r="M1328" s="18">
        <v>22.017600000000002</v>
      </c>
      <c r="N1328" s="18">
        <v>16.918500000000002</v>
      </c>
      <c r="O1328" s="18">
        <v>12.2019</v>
      </c>
      <c r="P1328" s="18">
        <v>30.139099999999999</v>
      </c>
      <c r="Q1328" s="18">
        <v>23.159099999999999</v>
      </c>
      <c r="R1328" s="18">
        <v>16.7026</v>
      </c>
      <c r="S1328" s="4">
        <f>VLOOKUP(C1328,Ratings_Numbers!$A$1:$B$21,2,FALSE)</f>
        <v>1</v>
      </c>
      <c r="T1328" s="4">
        <v>1</v>
      </c>
      <c r="U1328" s="4">
        <f t="shared" si="32"/>
        <v>0</v>
      </c>
      <c r="V1328" s="18">
        <v>184441.03400000001</v>
      </c>
      <c r="W1328" s="18" t="s">
        <v>129</v>
      </c>
    </row>
    <row r="1329" spans="1:23" ht="15" customHeight="1" x14ac:dyDescent="0.35">
      <c r="A1329" s="18" t="s">
        <v>205</v>
      </c>
      <c r="B1329" s="7" t="str">
        <f t="shared" si="33"/>
        <v>Q4</v>
      </c>
      <c r="C1329" s="18" t="s">
        <v>0</v>
      </c>
      <c r="D1329" s="21">
        <v>40818</v>
      </c>
      <c r="E1329" s="18">
        <v>-0.66910000000000003</v>
      </c>
      <c r="F1329" s="18">
        <v>1.1691</v>
      </c>
      <c r="G1329" s="18">
        <v>-0.80049999999999999</v>
      </c>
      <c r="H1329" s="18">
        <v>35.097000000000001</v>
      </c>
      <c r="I1329" s="18">
        <v>29.791</v>
      </c>
      <c r="J1329" s="18">
        <v>29.253699999999998</v>
      </c>
      <c r="K1329" s="18">
        <v>134</v>
      </c>
      <c r="L1329" s="18">
        <v>55.022799999999997</v>
      </c>
      <c r="M1329" s="18">
        <v>21.179300000000001</v>
      </c>
      <c r="N1329" s="18">
        <v>16.3124</v>
      </c>
      <c r="O1329" s="18">
        <v>11.6534</v>
      </c>
      <c r="P1329" s="18">
        <v>29.835699999999999</v>
      </c>
      <c r="Q1329" s="18">
        <v>22.979600000000001</v>
      </c>
      <c r="R1329" s="18">
        <v>16.416399999999999</v>
      </c>
      <c r="S1329" s="4">
        <f>VLOOKUP(C1329,Ratings_Numbers!$A$1:$B$21,2,FALSE)</f>
        <v>1</v>
      </c>
      <c r="T1329" s="4">
        <v>1</v>
      </c>
      <c r="U1329" s="4">
        <f t="shared" si="32"/>
        <v>0</v>
      </c>
      <c r="V1329" s="18">
        <v>174017.0662</v>
      </c>
      <c r="W1329" s="18" t="s">
        <v>129</v>
      </c>
    </row>
    <row r="1330" spans="1:23" ht="15" customHeight="1" x14ac:dyDescent="0.35">
      <c r="A1330" s="18" t="s">
        <v>205</v>
      </c>
      <c r="B1330" s="7" t="str">
        <f t="shared" si="33"/>
        <v>Q1</v>
      </c>
      <c r="C1330" s="18" t="s">
        <v>0</v>
      </c>
      <c r="D1330" s="21">
        <v>40909</v>
      </c>
      <c r="E1330" s="18">
        <v>-0.67410000000000003</v>
      </c>
      <c r="F1330" s="18">
        <v>1.2594000000000001</v>
      </c>
      <c r="G1330" s="18">
        <v>-0.81069999999999998</v>
      </c>
      <c r="H1330" s="18">
        <v>22.770499999999998</v>
      </c>
      <c r="I1330" s="18">
        <v>16.6066</v>
      </c>
      <c r="J1330" s="18">
        <v>18.163900000000002</v>
      </c>
      <c r="K1330" s="18">
        <v>183</v>
      </c>
      <c r="L1330" s="18">
        <v>50.226999999999997</v>
      </c>
      <c r="M1330" s="18">
        <v>22.720700000000001</v>
      </c>
      <c r="N1330" s="18">
        <v>16.9072</v>
      </c>
      <c r="O1330" s="18">
        <v>11.412000000000001</v>
      </c>
      <c r="P1330" s="18">
        <v>34.385100000000001</v>
      </c>
      <c r="Q1330" s="18">
        <v>25.587</v>
      </c>
      <c r="R1330" s="18">
        <v>17.270600000000002</v>
      </c>
      <c r="S1330" s="4">
        <f>VLOOKUP(C1330,Ratings_Numbers!$A$1:$B$21,2,FALSE)</f>
        <v>1</v>
      </c>
      <c r="T1330" s="4">
        <v>1</v>
      </c>
      <c r="U1330" s="4">
        <f t="shared" si="32"/>
        <v>0</v>
      </c>
      <c r="V1330" s="18">
        <v>178663.7255</v>
      </c>
      <c r="W1330" s="18" t="s">
        <v>129</v>
      </c>
    </row>
    <row r="1331" spans="1:23" ht="15" customHeight="1" x14ac:dyDescent="0.35">
      <c r="A1331" s="18" t="s">
        <v>205</v>
      </c>
      <c r="B1331" s="7" t="str">
        <f t="shared" si="33"/>
        <v>Q2</v>
      </c>
      <c r="C1331" s="18" t="s">
        <v>0</v>
      </c>
      <c r="D1331" s="21">
        <v>41000</v>
      </c>
      <c r="E1331" s="18">
        <v>-0.76900000000000002</v>
      </c>
      <c r="F1331" s="18">
        <v>1.2509999999999999</v>
      </c>
      <c r="G1331" s="18">
        <v>-0.92610000000000003</v>
      </c>
      <c r="H1331" s="18">
        <v>36.306100000000001</v>
      </c>
      <c r="I1331" s="18">
        <v>32.891199999999998</v>
      </c>
      <c r="J1331" s="18">
        <v>31.047599999999999</v>
      </c>
      <c r="K1331" s="18">
        <v>147</v>
      </c>
      <c r="L1331" s="18">
        <v>52.813400000000001</v>
      </c>
      <c r="M1331" s="18">
        <v>21.200700000000001</v>
      </c>
      <c r="N1331" s="18">
        <v>16.098500000000001</v>
      </c>
      <c r="O1331" s="18">
        <v>11.1968</v>
      </c>
      <c r="P1331" s="18">
        <v>31.6934</v>
      </c>
      <c r="Q1331" s="18">
        <v>24.066099999999999</v>
      </c>
      <c r="R1331" s="18">
        <v>16.738399999999999</v>
      </c>
      <c r="S1331" s="4">
        <f>VLOOKUP(C1331,Ratings_Numbers!$A$1:$B$21,2,FALSE)</f>
        <v>1</v>
      </c>
      <c r="T1331" s="4">
        <v>1</v>
      </c>
      <c r="U1331" s="4">
        <f t="shared" si="32"/>
        <v>0</v>
      </c>
      <c r="V1331" s="18">
        <v>181107.75719999999</v>
      </c>
      <c r="W1331" s="18" t="s">
        <v>129</v>
      </c>
    </row>
    <row r="1332" spans="1:23" ht="15" customHeight="1" x14ac:dyDescent="0.35">
      <c r="A1332" s="18" t="s">
        <v>205</v>
      </c>
      <c r="B1332" s="7" t="str">
        <f t="shared" si="33"/>
        <v>Q3</v>
      </c>
      <c r="C1332" s="18" t="s">
        <v>0</v>
      </c>
      <c r="D1332" s="21">
        <v>41091</v>
      </c>
      <c r="E1332" s="18">
        <v>3.3799999999999997E-2</v>
      </c>
      <c r="F1332" s="18">
        <v>1.0992</v>
      </c>
      <c r="G1332" s="18">
        <v>4.07E-2</v>
      </c>
      <c r="H1332" s="18">
        <v>35.132899999999999</v>
      </c>
      <c r="I1332" s="18">
        <v>30.951000000000001</v>
      </c>
      <c r="J1332" s="18">
        <v>29.174800000000001</v>
      </c>
      <c r="K1332" s="18">
        <v>143</v>
      </c>
      <c r="L1332" s="18">
        <v>52.210799999999999</v>
      </c>
      <c r="M1332" s="18">
        <v>19.070399999999999</v>
      </c>
      <c r="N1332" s="18">
        <v>14.7758</v>
      </c>
      <c r="O1332" s="18">
        <v>9.9567999999999994</v>
      </c>
      <c r="P1332" s="18">
        <v>29.064800000000002</v>
      </c>
      <c r="Q1332" s="18">
        <v>22.519500000000001</v>
      </c>
      <c r="R1332" s="18">
        <v>15.174899999999999</v>
      </c>
      <c r="S1332" s="4">
        <f>VLOOKUP(C1332,Ratings_Numbers!$A$1:$B$21,2,FALSE)</f>
        <v>1</v>
      </c>
      <c r="T1332" s="4">
        <v>1</v>
      </c>
      <c r="U1332" s="4">
        <f t="shared" si="32"/>
        <v>0</v>
      </c>
      <c r="V1332" s="18">
        <v>185827.766</v>
      </c>
      <c r="W1332" s="18" t="s">
        <v>129</v>
      </c>
    </row>
    <row r="1333" spans="1:23" ht="15" customHeight="1" x14ac:dyDescent="0.35">
      <c r="A1333" s="18" t="s">
        <v>205</v>
      </c>
      <c r="B1333" s="7" t="str">
        <f t="shared" si="33"/>
        <v>Q3</v>
      </c>
      <c r="C1333" s="18" t="s">
        <v>0</v>
      </c>
      <c r="D1333" s="21">
        <v>41182</v>
      </c>
      <c r="E1333" s="18">
        <v>-0.15240000000000001</v>
      </c>
      <c r="F1333" s="18">
        <v>1.0743</v>
      </c>
      <c r="G1333" s="18">
        <v>-0.1862</v>
      </c>
      <c r="H1333" s="18">
        <v>34.296300000000002</v>
      </c>
      <c r="I1333" s="18">
        <v>29.244399999999999</v>
      </c>
      <c r="J1333" s="18">
        <v>26.851900000000001</v>
      </c>
      <c r="K1333" s="18">
        <v>135</v>
      </c>
      <c r="L1333" s="18">
        <v>53.602699999999999</v>
      </c>
      <c r="M1333" s="18">
        <v>17.923200000000001</v>
      </c>
      <c r="N1333" s="18">
        <v>14.176500000000001</v>
      </c>
      <c r="O1333" s="18">
        <v>9.6073000000000004</v>
      </c>
      <c r="P1333" s="18">
        <v>26.4284</v>
      </c>
      <c r="Q1333" s="18">
        <v>20.9038</v>
      </c>
      <c r="R1333" s="18">
        <v>14.1663</v>
      </c>
      <c r="S1333" s="4">
        <f>VLOOKUP(C1333,Ratings_Numbers!$A$1:$B$21,2,FALSE)</f>
        <v>1</v>
      </c>
      <c r="T1333" s="4">
        <v>1</v>
      </c>
      <c r="U1333" s="4">
        <f t="shared" si="32"/>
        <v>0</v>
      </c>
      <c r="V1333" s="18">
        <v>190367.87179999999</v>
      </c>
      <c r="W1333" s="18" t="s">
        <v>129</v>
      </c>
    </row>
    <row r="1334" spans="1:23" ht="15" customHeight="1" x14ac:dyDescent="0.35">
      <c r="A1334" s="18" t="s">
        <v>205</v>
      </c>
      <c r="B1334" s="7" t="str">
        <f t="shared" si="33"/>
        <v>Q4</v>
      </c>
      <c r="C1334" s="18" t="s">
        <v>0</v>
      </c>
      <c r="D1334" s="21">
        <v>41273</v>
      </c>
      <c r="E1334" s="18">
        <v>-0.25209999999999999</v>
      </c>
      <c r="F1334" s="18">
        <v>1.0186999999999999</v>
      </c>
      <c r="G1334" s="18">
        <v>-0.31030000000000002</v>
      </c>
      <c r="H1334" s="18">
        <v>42.467300000000002</v>
      </c>
      <c r="I1334" s="18">
        <v>31.700900000000001</v>
      </c>
      <c r="J1334" s="18">
        <v>32.784999999999997</v>
      </c>
      <c r="K1334" s="18">
        <v>107</v>
      </c>
      <c r="L1334" s="18">
        <v>53.421999999999997</v>
      </c>
      <c r="M1334" s="18">
        <v>17.722799999999999</v>
      </c>
      <c r="N1334" s="18">
        <v>14.185499999999999</v>
      </c>
      <c r="O1334" s="18">
        <v>9.4679000000000002</v>
      </c>
      <c r="P1334" s="18">
        <v>24.936</v>
      </c>
      <c r="Q1334" s="18">
        <v>19.959</v>
      </c>
      <c r="R1334" s="18">
        <v>13.321300000000001</v>
      </c>
      <c r="S1334" s="4">
        <f>VLOOKUP(C1334,Ratings_Numbers!$A$1:$B$21,2,FALSE)</f>
        <v>1</v>
      </c>
      <c r="T1334" s="4">
        <v>1</v>
      </c>
      <c r="U1334" s="4">
        <f t="shared" si="32"/>
        <v>0</v>
      </c>
      <c r="V1334" s="18">
        <v>193049.41570000001</v>
      </c>
      <c r="W1334" s="18" t="s">
        <v>129</v>
      </c>
    </row>
    <row r="1335" spans="1:23" ht="15" customHeight="1" x14ac:dyDescent="0.35">
      <c r="A1335" s="18" t="s">
        <v>205</v>
      </c>
      <c r="B1335" s="7" t="str">
        <f t="shared" si="33"/>
        <v>Q1</v>
      </c>
      <c r="C1335" s="18" t="s">
        <v>0</v>
      </c>
      <c r="D1335" s="21">
        <v>41364</v>
      </c>
      <c r="E1335" s="18">
        <v>-0.28720000000000001</v>
      </c>
      <c r="F1335" s="18">
        <v>0.9819</v>
      </c>
      <c r="G1335" s="18">
        <v>-0.3569</v>
      </c>
      <c r="H1335" s="18">
        <v>47.328000000000003</v>
      </c>
      <c r="I1335" s="18">
        <v>42.64</v>
      </c>
      <c r="J1335" s="18">
        <v>39.04</v>
      </c>
      <c r="K1335" s="18">
        <v>125</v>
      </c>
      <c r="L1335" s="18">
        <v>55.008400000000002</v>
      </c>
      <c r="M1335" s="18">
        <v>16.996500000000001</v>
      </c>
      <c r="N1335" s="18">
        <v>13.732200000000001</v>
      </c>
      <c r="O1335" s="18">
        <v>9.3495000000000008</v>
      </c>
      <c r="P1335" s="18">
        <v>23.770800000000001</v>
      </c>
      <c r="Q1335" s="18">
        <v>19.205500000000001</v>
      </c>
      <c r="R1335" s="18">
        <v>13.076000000000001</v>
      </c>
      <c r="S1335" s="4">
        <f>VLOOKUP(C1335,Ratings_Numbers!$A$1:$B$21,2,FALSE)</f>
        <v>1</v>
      </c>
      <c r="T1335" s="4">
        <v>1</v>
      </c>
      <c r="U1335" s="4">
        <f t="shared" si="32"/>
        <v>0</v>
      </c>
      <c r="V1335" s="18">
        <v>228541.96090000001</v>
      </c>
      <c r="W1335" s="18" t="s">
        <v>129</v>
      </c>
    </row>
    <row r="1336" spans="1:23" ht="15" customHeight="1" x14ac:dyDescent="0.35">
      <c r="A1336" s="18" t="s">
        <v>205</v>
      </c>
      <c r="B1336" s="7" t="str">
        <f t="shared" si="33"/>
        <v>Q2</v>
      </c>
      <c r="C1336" s="18" t="s">
        <v>0</v>
      </c>
      <c r="D1336" s="21">
        <v>41455</v>
      </c>
      <c r="E1336" s="18">
        <v>-0.47989999999999999</v>
      </c>
      <c r="F1336" s="18">
        <v>0.87719999999999998</v>
      </c>
      <c r="G1336" s="18">
        <v>-0.59409999999999996</v>
      </c>
      <c r="H1336" s="18">
        <v>51.322000000000003</v>
      </c>
      <c r="I1336" s="18">
        <v>44.7881</v>
      </c>
      <c r="J1336" s="18">
        <v>42.932200000000002</v>
      </c>
      <c r="K1336" s="18">
        <v>118</v>
      </c>
      <c r="L1336" s="18">
        <v>56.034599999999998</v>
      </c>
      <c r="M1336" s="18">
        <v>13.842000000000001</v>
      </c>
      <c r="N1336" s="18">
        <v>11.391999999999999</v>
      </c>
      <c r="O1336" s="18">
        <v>7.7562999999999995</v>
      </c>
      <c r="P1336" s="18">
        <v>21.505800000000001</v>
      </c>
      <c r="Q1336" s="18">
        <v>17.699400000000001</v>
      </c>
      <c r="R1336" s="18">
        <v>12.050700000000001</v>
      </c>
      <c r="S1336" s="4">
        <f>VLOOKUP(C1336,Ratings_Numbers!$A$1:$B$21,2,FALSE)</f>
        <v>1</v>
      </c>
      <c r="T1336" s="4">
        <v>1</v>
      </c>
      <c r="U1336" s="4">
        <f t="shared" si="32"/>
        <v>0</v>
      </c>
      <c r="V1336" s="18">
        <v>241626.18169999999</v>
      </c>
      <c r="W1336" s="18" t="s">
        <v>129</v>
      </c>
    </row>
    <row r="1337" spans="1:23" ht="15" customHeight="1" x14ac:dyDescent="0.35">
      <c r="A1337" s="18" t="s">
        <v>205</v>
      </c>
      <c r="B1337" s="7" t="str">
        <f t="shared" si="33"/>
        <v>Q3</v>
      </c>
      <c r="C1337" s="18" t="s">
        <v>0</v>
      </c>
      <c r="D1337" s="21">
        <v>41546</v>
      </c>
      <c r="E1337" s="18">
        <v>-0.45610000000000001</v>
      </c>
      <c r="F1337" s="18">
        <v>0.83230000000000004</v>
      </c>
      <c r="G1337" s="18">
        <v>-0.55759999999999998</v>
      </c>
      <c r="H1337" s="18">
        <v>54.028599999999997</v>
      </c>
      <c r="I1337" s="18">
        <v>46.323799999999999</v>
      </c>
      <c r="J1337" s="18">
        <v>44.7333</v>
      </c>
      <c r="K1337" s="18">
        <v>105</v>
      </c>
      <c r="L1337" s="18">
        <v>54.992800000000003</v>
      </c>
      <c r="M1337" s="18">
        <v>13.9648</v>
      </c>
      <c r="N1337" s="18">
        <v>11.4803</v>
      </c>
      <c r="O1337" s="18">
        <v>7.6795999999999998</v>
      </c>
      <c r="P1337" s="18">
        <v>21.641999999999999</v>
      </c>
      <c r="Q1337" s="18">
        <v>17.791599999999999</v>
      </c>
      <c r="R1337" s="18">
        <v>11.9016</v>
      </c>
      <c r="S1337" s="4">
        <f>VLOOKUP(C1337,Ratings_Numbers!$A$1:$B$21,2,FALSE)</f>
        <v>1</v>
      </c>
      <c r="T1337" s="4">
        <v>1</v>
      </c>
      <c r="U1337" s="4">
        <f t="shared" si="32"/>
        <v>0</v>
      </c>
      <c r="V1337" s="18">
        <v>244635.75510000001</v>
      </c>
      <c r="W1337" s="18" t="s">
        <v>129</v>
      </c>
    </row>
    <row r="1338" spans="1:23" ht="15" customHeight="1" x14ac:dyDescent="0.35">
      <c r="A1338" s="18" t="s">
        <v>205</v>
      </c>
      <c r="B1338" s="7" t="str">
        <f t="shared" si="33"/>
        <v>Q4</v>
      </c>
      <c r="C1338" s="18" t="s">
        <v>0</v>
      </c>
      <c r="D1338" s="21">
        <v>41637</v>
      </c>
      <c r="E1338" s="18">
        <v>-0.49049999999999999</v>
      </c>
      <c r="F1338" s="18">
        <v>0.98929999999999996</v>
      </c>
      <c r="G1338" s="18">
        <v>-0.6</v>
      </c>
      <c r="H1338" s="18">
        <v>36.089599999999997</v>
      </c>
      <c r="I1338" s="18">
        <v>25.4254</v>
      </c>
      <c r="J1338" s="18">
        <v>27.8657</v>
      </c>
      <c r="K1338" s="18">
        <v>134</v>
      </c>
      <c r="L1338" s="18">
        <v>55.811999999999998</v>
      </c>
      <c r="M1338" s="18">
        <v>17.997900000000001</v>
      </c>
      <c r="N1338" s="18">
        <v>14.4504</v>
      </c>
      <c r="O1338" s="18">
        <v>10.045</v>
      </c>
      <c r="P1338" s="18">
        <v>24.55</v>
      </c>
      <c r="Q1338" s="18">
        <v>19.710899999999999</v>
      </c>
      <c r="R1338" s="18">
        <v>13.7018</v>
      </c>
      <c r="S1338" s="4">
        <f>VLOOKUP(C1338,Ratings_Numbers!$A$1:$B$21,2,FALSE)</f>
        <v>1</v>
      </c>
      <c r="T1338" s="4">
        <v>1</v>
      </c>
      <c r="U1338" s="4">
        <f t="shared" si="32"/>
        <v>0</v>
      </c>
      <c r="V1338" s="18">
        <v>260484.9958</v>
      </c>
      <c r="W1338" s="18" t="s">
        <v>129</v>
      </c>
    </row>
    <row r="1339" spans="1:23" ht="15" customHeight="1" x14ac:dyDescent="0.35">
      <c r="A1339" s="18" t="s">
        <v>205</v>
      </c>
      <c r="B1339" s="7" t="str">
        <f t="shared" si="33"/>
        <v>Q1</v>
      </c>
      <c r="C1339" s="18" t="s">
        <v>0</v>
      </c>
      <c r="D1339" s="21">
        <v>41728</v>
      </c>
      <c r="E1339" s="18">
        <v>-0.52139999999999997</v>
      </c>
      <c r="F1339" s="18">
        <v>0.9042</v>
      </c>
      <c r="G1339" s="18">
        <v>-0.63270000000000004</v>
      </c>
      <c r="H1339" s="18">
        <v>48.8309</v>
      </c>
      <c r="I1339" s="18">
        <v>44.198500000000003</v>
      </c>
      <c r="J1339" s="18">
        <v>41.382399999999997</v>
      </c>
      <c r="K1339" s="18">
        <v>136</v>
      </c>
      <c r="L1339" s="18">
        <v>57.437899999999999</v>
      </c>
      <c r="M1339" s="18">
        <v>17.423200000000001</v>
      </c>
      <c r="N1339" s="18">
        <v>14.213699999999999</v>
      </c>
      <c r="O1339" s="18">
        <v>10.0075</v>
      </c>
      <c r="P1339" s="18">
        <v>22.579699999999999</v>
      </c>
      <c r="Q1339" s="18">
        <v>18.420400000000001</v>
      </c>
      <c r="R1339" s="18">
        <v>12.9693</v>
      </c>
      <c r="S1339" s="4">
        <f>VLOOKUP(C1339,Ratings_Numbers!$A$1:$B$21,2,FALSE)</f>
        <v>1</v>
      </c>
      <c r="T1339" s="4">
        <v>1</v>
      </c>
      <c r="U1339" s="4">
        <f t="shared" si="32"/>
        <v>0</v>
      </c>
      <c r="V1339" s="18">
        <v>275525.33899999998</v>
      </c>
      <c r="W1339" s="18" t="s">
        <v>129</v>
      </c>
    </row>
    <row r="1340" spans="1:23" ht="15" customHeight="1" x14ac:dyDescent="0.35">
      <c r="A1340" s="18" t="s">
        <v>205</v>
      </c>
      <c r="B1340" s="7" t="str">
        <f t="shared" si="33"/>
        <v>Q2</v>
      </c>
      <c r="C1340" s="18" t="s">
        <v>0</v>
      </c>
      <c r="D1340" s="21">
        <v>41819</v>
      </c>
      <c r="E1340" s="18">
        <v>-0.60250000000000004</v>
      </c>
      <c r="F1340" s="18">
        <v>0.85499999999999998</v>
      </c>
      <c r="G1340" s="18">
        <v>-0.72419999999999995</v>
      </c>
      <c r="H1340" s="18">
        <v>54.046900000000001</v>
      </c>
      <c r="I1340" s="18">
        <v>47.507800000000003</v>
      </c>
      <c r="J1340" s="18">
        <v>46.609400000000001</v>
      </c>
      <c r="K1340" s="18">
        <v>128</v>
      </c>
      <c r="L1340" s="18">
        <v>57.727800000000002</v>
      </c>
      <c r="M1340" s="18">
        <v>17.044599999999999</v>
      </c>
      <c r="N1340" s="18">
        <v>13.9781</v>
      </c>
      <c r="O1340" s="18">
        <v>9.8394999999999992</v>
      </c>
      <c r="P1340" s="18">
        <v>21.937799999999999</v>
      </c>
      <c r="Q1340" s="18">
        <v>17.991</v>
      </c>
      <c r="R1340" s="18">
        <v>12.664199999999999</v>
      </c>
      <c r="S1340" s="4">
        <f>VLOOKUP(C1340,Ratings_Numbers!$A$1:$B$21,2,FALSE)</f>
        <v>1</v>
      </c>
      <c r="T1340" s="4">
        <v>1</v>
      </c>
      <c r="U1340" s="4">
        <f t="shared" si="32"/>
        <v>0</v>
      </c>
      <c r="V1340" s="18">
        <v>296342.56920000003</v>
      </c>
      <c r="W1340" s="18" t="s">
        <v>129</v>
      </c>
    </row>
    <row r="1341" spans="1:23" ht="15" customHeight="1" x14ac:dyDescent="0.35">
      <c r="A1341" s="18" t="s">
        <v>205</v>
      </c>
      <c r="B1341" s="7" t="str">
        <f t="shared" si="33"/>
        <v>Q3</v>
      </c>
      <c r="C1341" s="18" t="s">
        <v>0</v>
      </c>
      <c r="D1341" s="21">
        <v>41910</v>
      </c>
      <c r="E1341" s="18">
        <v>-0.71209999999999996</v>
      </c>
      <c r="F1341" s="18">
        <v>0.73029999999999995</v>
      </c>
      <c r="G1341" s="18">
        <v>-0.84850000000000003</v>
      </c>
      <c r="H1341" s="18">
        <v>50.123100000000001</v>
      </c>
      <c r="I1341" s="18">
        <v>44.346200000000003</v>
      </c>
      <c r="J1341" s="18">
        <v>42.9</v>
      </c>
      <c r="K1341" s="18">
        <v>130</v>
      </c>
      <c r="L1341" s="18">
        <v>57.980899999999998</v>
      </c>
      <c r="M1341" s="18">
        <v>17.171700000000001</v>
      </c>
      <c r="N1341" s="18">
        <v>14.3178</v>
      </c>
      <c r="O1341" s="18">
        <v>9.9563000000000006</v>
      </c>
      <c r="P1341" s="18">
        <v>19.933199999999999</v>
      </c>
      <c r="Q1341" s="18">
        <v>16.620200000000001</v>
      </c>
      <c r="R1341" s="18">
        <v>11.557399999999999</v>
      </c>
      <c r="S1341" s="4">
        <f>VLOOKUP(C1341,Ratings_Numbers!$A$1:$B$21,2,FALSE)</f>
        <v>1</v>
      </c>
      <c r="T1341" s="4">
        <v>1</v>
      </c>
      <c r="U1341" s="4">
        <f t="shared" si="32"/>
        <v>0</v>
      </c>
      <c r="V1341" s="18">
        <v>300314.39760000003</v>
      </c>
      <c r="W1341" s="18" t="s">
        <v>129</v>
      </c>
    </row>
    <row r="1342" spans="1:23" ht="15" customHeight="1" x14ac:dyDescent="0.35">
      <c r="A1342" s="18" t="s">
        <v>205</v>
      </c>
      <c r="B1342" s="7" t="str">
        <f t="shared" si="33"/>
        <v>Q4</v>
      </c>
      <c r="C1342" s="18" t="s">
        <v>0</v>
      </c>
      <c r="D1342" s="21">
        <v>42001</v>
      </c>
      <c r="E1342" s="18">
        <v>-0.57650000000000001</v>
      </c>
      <c r="F1342" s="18">
        <v>0.89510000000000001</v>
      </c>
      <c r="G1342" s="18">
        <v>-0.68369999999999997</v>
      </c>
      <c r="H1342" s="18">
        <v>34.381300000000003</v>
      </c>
      <c r="I1342" s="18">
        <v>23.6187</v>
      </c>
      <c r="J1342" s="18">
        <v>27.251799999999999</v>
      </c>
      <c r="K1342" s="18">
        <v>139</v>
      </c>
      <c r="L1342" s="18">
        <v>53.508000000000003</v>
      </c>
      <c r="M1342" s="18">
        <v>21.6797</v>
      </c>
      <c r="N1342" s="18">
        <v>17.084700000000002</v>
      </c>
      <c r="O1342" s="18">
        <v>11.6004</v>
      </c>
      <c r="P1342" s="18">
        <v>26.895299999999999</v>
      </c>
      <c r="Q1342" s="18">
        <v>21.194900000000001</v>
      </c>
      <c r="R1342" s="18">
        <v>14.3911</v>
      </c>
      <c r="S1342" s="4">
        <f>VLOOKUP(C1342,Ratings_Numbers!$A$1:$B$21,2,FALSE)</f>
        <v>1</v>
      </c>
      <c r="T1342" s="4">
        <v>1</v>
      </c>
      <c r="U1342" s="4">
        <f t="shared" si="32"/>
        <v>0</v>
      </c>
      <c r="V1342" s="18">
        <v>292405.40840000001</v>
      </c>
      <c r="W1342" s="18" t="s">
        <v>129</v>
      </c>
    </row>
    <row r="1343" spans="1:23" ht="15" customHeight="1" x14ac:dyDescent="0.35">
      <c r="A1343" s="18" t="s">
        <v>205</v>
      </c>
      <c r="B1343" s="7" t="str">
        <f t="shared" si="33"/>
        <v>Q1</v>
      </c>
      <c r="C1343" s="18" t="s">
        <v>0</v>
      </c>
      <c r="D1343" s="21">
        <v>42092</v>
      </c>
      <c r="E1343" s="18">
        <v>-0.50449999999999995</v>
      </c>
      <c r="F1343" s="18">
        <v>0.91810000000000003</v>
      </c>
      <c r="G1343" s="18">
        <v>-0.59660000000000002</v>
      </c>
      <c r="H1343" s="18">
        <v>45.224600000000002</v>
      </c>
      <c r="I1343" s="18">
        <v>41.289900000000003</v>
      </c>
      <c r="J1343" s="18">
        <v>38.739100000000001</v>
      </c>
      <c r="K1343" s="18">
        <v>138</v>
      </c>
      <c r="L1343" s="18">
        <v>52.7864</v>
      </c>
      <c r="M1343" s="18">
        <v>22.007100000000001</v>
      </c>
      <c r="N1343" s="18">
        <v>17.197600000000001</v>
      </c>
      <c r="O1343" s="18">
        <v>11.6168</v>
      </c>
      <c r="P1343" s="18">
        <v>27.9664</v>
      </c>
      <c r="Q1343" s="18">
        <v>21.854500000000002</v>
      </c>
      <c r="R1343" s="18">
        <v>14.7624</v>
      </c>
      <c r="S1343" s="4">
        <f>VLOOKUP(C1343,Ratings_Numbers!$A$1:$B$21,2,FALSE)</f>
        <v>1</v>
      </c>
      <c r="T1343" s="4">
        <v>1</v>
      </c>
      <c r="U1343" s="4">
        <f t="shared" si="32"/>
        <v>0</v>
      </c>
      <c r="V1343" s="18">
        <v>278531.1972</v>
      </c>
      <c r="W1343" s="18" t="s">
        <v>129</v>
      </c>
    </row>
    <row r="1344" spans="1:23" ht="15" customHeight="1" x14ac:dyDescent="0.35">
      <c r="A1344" s="18" t="s">
        <v>205</v>
      </c>
      <c r="B1344" s="7" t="str">
        <f t="shared" si="33"/>
        <v>Q2</v>
      </c>
      <c r="C1344" s="18" t="s">
        <v>0</v>
      </c>
      <c r="D1344" s="21">
        <v>42183</v>
      </c>
      <c r="E1344" s="18">
        <v>-0.62749999999999995</v>
      </c>
      <c r="F1344" s="18">
        <v>0.98360000000000003</v>
      </c>
      <c r="G1344" s="18">
        <v>-0.74619999999999997</v>
      </c>
      <c r="H1344" s="18">
        <v>44.320599999999999</v>
      </c>
      <c r="I1344" s="18">
        <v>38.480899999999998</v>
      </c>
      <c r="J1344" s="18">
        <v>37.534399999999998</v>
      </c>
      <c r="K1344" s="18">
        <v>131</v>
      </c>
      <c r="L1344" s="18">
        <v>53.872399999999999</v>
      </c>
      <c r="M1344" s="18">
        <v>19.801500000000001</v>
      </c>
      <c r="N1344" s="18">
        <v>15.574199999999999</v>
      </c>
      <c r="O1344" s="18">
        <v>10.6675</v>
      </c>
      <c r="P1344" s="18">
        <v>27.142900000000001</v>
      </c>
      <c r="Q1344" s="18">
        <v>21.348299999999998</v>
      </c>
      <c r="R1344" s="18">
        <v>14.6225</v>
      </c>
      <c r="S1344" s="4">
        <f>VLOOKUP(C1344,Ratings_Numbers!$A$1:$B$21,2,FALSE)</f>
        <v>1</v>
      </c>
      <c r="T1344" s="4">
        <v>1</v>
      </c>
      <c r="U1344" s="4">
        <f t="shared" si="32"/>
        <v>0</v>
      </c>
      <c r="V1344" s="18">
        <v>275900.66899999999</v>
      </c>
      <c r="W1344" s="18" t="s">
        <v>129</v>
      </c>
    </row>
    <row r="1345" spans="1:23" ht="15" customHeight="1" x14ac:dyDescent="0.35">
      <c r="A1345" s="18" t="s">
        <v>205</v>
      </c>
      <c r="B1345" s="7" t="str">
        <f t="shared" si="33"/>
        <v>Q3</v>
      </c>
      <c r="C1345" s="18" t="s">
        <v>0</v>
      </c>
      <c r="D1345" s="21">
        <v>42274</v>
      </c>
      <c r="E1345" s="18">
        <v>-0.78420000000000001</v>
      </c>
      <c r="F1345" s="18">
        <v>1.0570999999999999</v>
      </c>
      <c r="G1345" s="18">
        <v>-0.93959999999999999</v>
      </c>
      <c r="H1345" s="18">
        <v>45.219499999999996</v>
      </c>
      <c r="I1345" s="18">
        <v>38.804900000000004</v>
      </c>
      <c r="J1345" s="18">
        <v>37.666699999999999</v>
      </c>
      <c r="K1345" s="18">
        <v>123</v>
      </c>
      <c r="L1345" s="18">
        <v>53.692599999999999</v>
      </c>
      <c r="M1345" s="18">
        <v>19.6677</v>
      </c>
      <c r="N1345" s="18">
        <v>15.4133</v>
      </c>
      <c r="O1345" s="18">
        <v>10.5601</v>
      </c>
      <c r="P1345" s="18">
        <v>27.601500000000001</v>
      </c>
      <c r="Q1345" s="18">
        <v>21.631</v>
      </c>
      <c r="R1345" s="18">
        <v>14.82</v>
      </c>
      <c r="S1345" s="4">
        <f>VLOOKUP(C1345,Ratings_Numbers!$A$1:$B$21,2,FALSE)</f>
        <v>1</v>
      </c>
      <c r="T1345" s="4">
        <v>1</v>
      </c>
      <c r="U1345" s="4">
        <f t="shared" si="32"/>
        <v>0</v>
      </c>
      <c r="V1345" s="18">
        <v>251822.571</v>
      </c>
      <c r="W1345" s="18" t="s">
        <v>129</v>
      </c>
    </row>
    <row r="1346" spans="1:23" ht="15" customHeight="1" x14ac:dyDescent="0.35">
      <c r="A1346" s="18" t="s">
        <v>205</v>
      </c>
      <c r="B1346" s="7" t="str">
        <f t="shared" si="33"/>
        <v>Q1</v>
      </c>
      <c r="C1346" s="18" t="s">
        <v>0</v>
      </c>
      <c r="D1346" s="21">
        <v>42372</v>
      </c>
      <c r="E1346" s="18">
        <v>-0.86919999999999997</v>
      </c>
      <c r="F1346" s="18">
        <v>1.1313</v>
      </c>
      <c r="G1346" s="18">
        <v>-1.0546</v>
      </c>
      <c r="H1346" s="18">
        <v>23.081299999999999</v>
      </c>
      <c r="I1346" s="18">
        <v>14.543799999999999</v>
      </c>
      <c r="J1346" s="18">
        <v>16.625</v>
      </c>
      <c r="K1346" s="18">
        <v>160</v>
      </c>
      <c r="L1346" s="18">
        <v>53.331400000000002</v>
      </c>
      <c r="M1346" s="18">
        <v>18.0703</v>
      </c>
      <c r="N1346" s="18">
        <v>14.126899999999999</v>
      </c>
      <c r="O1346" s="18">
        <v>9.6371000000000002</v>
      </c>
      <c r="P1346" s="18">
        <v>27.914300000000001</v>
      </c>
      <c r="Q1346" s="18">
        <v>21.822600000000001</v>
      </c>
      <c r="R1346" s="18">
        <v>14.8871</v>
      </c>
      <c r="S1346" s="4">
        <f>VLOOKUP(C1346,Ratings_Numbers!$A$1:$B$21,2,FALSE)</f>
        <v>1</v>
      </c>
      <c r="T1346" s="4">
        <v>1</v>
      </c>
      <c r="U1346" s="4">
        <f t="shared" si="32"/>
        <v>0</v>
      </c>
      <c r="V1346" s="18">
        <v>283010.24060000002</v>
      </c>
      <c r="W1346" s="18" t="s">
        <v>129</v>
      </c>
    </row>
    <row r="1347" spans="1:23" ht="15" customHeight="1" x14ac:dyDescent="0.35">
      <c r="A1347" s="18" t="s">
        <v>205</v>
      </c>
      <c r="B1347" s="7" t="str">
        <f t="shared" si="33"/>
        <v>Q2</v>
      </c>
      <c r="C1347" s="18" t="s">
        <v>0</v>
      </c>
      <c r="D1347" s="21">
        <v>42463</v>
      </c>
      <c r="E1347" s="18">
        <v>-0.7712</v>
      </c>
      <c r="F1347" s="18">
        <v>1.3220000000000001</v>
      </c>
      <c r="G1347" s="18">
        <v>-0.9345</v>
      </c>
      <c r="H1347" s="18">
        <v>39.643799999999999</v>
      </c>
      <c r="I1347" s="18">
        <v>35.65</v>
      </c>
      <c r="J1347" s="18">
        <v>34.075000000000003</v>
      </c>
      <c r="K1347" s="18">
        <v>160</v>
      </c>
      <c r="L1347" s="18">
        <v>53.326300000000003</v>
      </c>
      <c r="M1347" s="18">
        <v>27.851099999999999</v>
      </c>
      <c r="N1347" s="18">
        <v>21.076899999999998</v>
      </c>
      <c r="O1347" s="18">
        <v>14.852</v>
      </c>
      <c r="P1347" s="18">
        <v>32.140300000000003</v>
      </c>
      <c r="Q1347" s="18">
        <v>24.322900000000001</v>
      </c>
      <c r="R1347" s="18">
        <v>17.139299999999999</v>
      </c>
      <c r="S1347" s="4">
        <f>VLOOKUP(C1347,Ratings_Numbers!$A$1:$B$21,2,FALSE)</f>
        <v>1</v>
      </c>
      <c r="T1347" s="4">
        <v>1</v>
      </c>
      <c r="U1347" s="4">
        <f t="shared" si="32"/>
        <v>0</v>
      </c>
      <c r="V1347" s="18">
        <v>300458.66889999999</v>
      </c>
      <c r="W1347" s="18" t="s">
        <v>129</v>
      </c>
    </row>
    <row r="1348" spans="1:23" ht="15" customHeight="1" x14ac:dyDescent="0.35">
      <c r="A1348" s="18" t="s">
        <v>205</v>
      </c>
      <c r="B1348" s="7" t="str">
        <f t="shared" si="33"/>
        <v>Q3</v>
      </c>
      <c r="C1348" s="18" t="s">
        <v>0</v>
      </c>
      <c r="D1348" s="21">
        <v>42554</v>
      </c>
      <c r="E1348" s="18">
        <v>-0.7369</v>
      </c>
      <c r="F1348" s="18">
        <v>1.4245000000000001</v>
      </c>
      <c r="G1348" s="18">
        <v>-0.88700000000000001</v>
      </c>
      <c r="H1348" s="18">
        <v>34.6158</v>
      </c>
      <c r="I1348" s="18">
        <v>30.631599999999999</v>
      </c>
      <c r="J1348" s="18">
        <v>29.878900000000002</v>
      </c>
      <c r="K1348" s="18">
        <v>190</v>
      </c>
      <c r="L1348" s="18">
        <v>51.835299999999997</v>
      </c>
      <c r="M1348" s="18">
        <v>33.853999999999999</v>
      </c>
      <c r="N1348" s="18">
        <v>24.854099999999999</v>
      </c>
      <c r="O1348" s="18">
        <v>17.548300000000001</v>
      </c>
      <c r="P1348" s="18">
        <v>36.210700000000003</v>
      </c>
      <c r="Q1348" s="18">
        <v>26.584299999999999</v>
      </c>
      <c r="R1348" s="18">
        <v>18.7699</v>
      </c>
      <c r="S1348" s="4">
        <f>VLOOKUP(C1348,Ratings_Numbers!$A$1:$B$21,2,FALSE)</f>
        <v>1</v>
      </c>
      <c r="T1348" s="4">
        <v>1</v>
      </c>
      <c r="U1348" s="4">
        <f t="shared" si="32"/>
        <v>0</v>
      </c>
      <c r="V1348" s="18">
        <v>332050.05369999999</v>
      </c>
      <c r="W1348" s="18" t="s">
        <v>129</v>
      </c>
    </row>
    <row r="1349" spans="1:23" ht="15" customHeight="1" x14ac:dyDescent="0.35">
      <c r="A1349" s="18" t="s">
        <v>205</v>
      </c>
      <c r="B1349" s="7" t="str">
        <f t="shared" si="33"/>
        <v>Q4</v>
      </c>
      <c r="C1349" s="18" t="s">
        <v>0</v>
      </c>
      <c r="D1349" s="21">
        <v>42645</v>
      </c>
      <c r="E1349" s="18">
        <v>-0.58689999999999998</v>
      </c>
      <c r="F1349" s="18">
        <v>1.4077</v>
      </c>
      <c r="G1349" s="18">
        <v>-0.70120000000000005</v>
      </c>
      <c r="H1349" s="18">
        <v>32.770800000000001</v>
      </c>
      <c r="I1349" s="18">
        <v>28.932300000000001</v>
      </c>
      <c r="J1349" s="18">
        <v>28.041699999999999</v>
      </c>
      <c r="K1349" s="18">
        <v>192</v>
      </c>
      <c r="L1349" s="18">
        <v>51.841200000000001</v>
      </c>
      <c r="M1349" s="18">
        <v>32.357199999999999</v>
      </c>
      <c r="N1349" s="18">
        <v>23.603100000000001</v>
      </c>
      <c r="O1349" s="18">
        <v>16.7744</v>
      </c>
      <c r="P1349" s="18">
        <v>37.0886</v>
      </c>
      <c r="Q1349" s="18">
        <v>27.054500000000001</v>
      </c>
      <c r="R1349" s="18">
        <v>19.2272</v>
      </c>
      <c r="S1349" s="4">
        <f>VLOOKUP(C1349,Ratings_Numbers!$A$1:$B$21,2,FALSE)</f>
        <v>1</v>
      </c>
      <c r="T1349" s="4">
        <v>1</v>
      </c>
      <c r="U1349" s="4">
        <f t="shared" si="32"/>
        <v>0</v>
      </c>
      <c r="V1349" s="18">
        <v>321618.84789999999</v>
      </c>
      <c r="W1349" s="18" t="s">
        <v>129</v>
      </c>
    </row>
    <row r="1350" spans="1:23" ht="15" customHeight="1" x14ac:dyDescent="0.35">
      <c r="A1350" s="18" t="s">
        <v>206</v>
      </c>
      <c r="B1350" s="7" t="str">
        <f t="shared" si="33"/>
        <v>Q1</v>
      </c>
      <c r="C1350" s="18" t="s">
        <v>50</v>
      </c>
      <c r="D1350" s="20">
        <v>35885</v>
      </c>
      <c r="E1350" s="7">
        <v>2.4147458140000002</v>
      </c>
      <c r="F1350" s="7">
        <v>11.3341114479315</v>
      </c>
      <c r="G1350" s="7">
        <v>9.101455563</v>
      </c>
      <c r="H1350" s="7">
        <v>-4.0137999999999998</v>
      </c>
      <c r="I1350" s="7">
        <v>-5.0797999999999996</v>
      </c>
      <c r="J1350" s="7">
        <v>-4.9211</v>
      </c>
      <c r="K1350" s="7">
        <v>2.0289999999999999</v>
      </c>
      <c r="L1350" s="7">
        <v>13.6731</v>
      </c>
      <c r="M1350" s="7">
        <v>386.85629999999998</v>
      </c>
      <c r="N1350" s="7">
        <v>78.900999999999996</v>
      </c>
      <c r="O1350" s="18">
        <v>52.895400000000002</v>
      </c>
      <c r="P1350" s="18">
        <v>390.30619999999999</v>
      </c>
      <c r="Q1350" s="18">
        <v>79.604600000000005</v>
      </c>
      <c r="R1350" s="18">
        <v>53.367100000000001</v>
      </c>
      <c r="S1350" s="4">
        <f>VLOOKUP(C1350,Ratings_Numbers!$A$1:$B$21,2,FALSE)</f>
        <v>18</v>
      </c>
      <c r="T1350" s="4">
        <v>18</v>
      </c>
      <c r="U1350" s="18">
        <v>0</v>
      </c>
      <c r="V1350" s="18">
        <v>2066.6916000000001</v>
      </c>
      <c r="W1350" s="18" t="s">
        <v>207</v>
      </c>
    </row>
    <row r="1351" spans="1:23" ht="15" customHeight="1" x14ac:dyDescent="0.35">
      <c r="A1351" s="18" t="s">
        <v>206</v>
      </c>
      <c r="B1351" s="7" t="str">
        <f t="shared" si="33"/>
        <v>Q2</v>
      </c>
      <c r="C1351" s="18" t="s">
        <v>50</v>
      </c>
      <c r="D1351" s="21">
        <v>35976</v>
      </c>
      <c r="E1351" s="18">
        <v>2.4147458140000002</v>
      </c>
      <c r="F1351" s="18">
        <v>11.3341114479315</v>
      </c>
      <c r="G1351" s="18">
        <v>9.101455563</v>
      </c>
      <c r="H1351" s="18">
        <v>-1.4981</v>
      </c>
      <c r="I1351" s="18">
        <v>-2.3956</v>
      </c>
      <c r="J1351" s="18">
        <v>-1.7161999999999999</v>
      </c>
      <c r="K1351" s="18">
        <v>7.569</v>
      </c>
      <c r="L1351" s="18">
        <v>8.8851999999999993</v>
      </c>
      <c r="M1351" s="18">
        <v>843.04949999999997</v>
      </c>
      <c r="N1351" s="18">
        <v>89.231999999999999</v>
      </c>
      <c r="O1351" s="18">
        <v>74.906899999999993</v>
      </c>
      <c r="P1351" s="18">
        <v>844.78430000000003</v>
      </c>
      <c r="Q1351" s="18">
        <v>89.415599999999998</v>
      </c>
      <c r="R1351" s="18">
        <v>75.061000000000007</v>
      </c>
      <c r="S1351" s="4">
        <f>VLOOKUP(C1351,Ratings_Numbers!$A$1:$B$21,2,FALSE)</f>
        <v>18</v>
      </c>
      <c r="T1351" s="4">
        <v>18</v>
      </c>
      <c r="U1351" s="4">
        <f t="shared" ref="U1351:U1369" si="34">S1351-S1350</f>
        <v>0</v>
      </c>
      <c r="V1351" s="18">
        <v>4954.5823</v>
      </c>
      <c r="W1351" s="18" t="s">
        <v>207</v>
      </c>
    </row>
    <row r="1352" spans="1:23" ht="15" customHeight="1" x14ac:dyDescent="0.35">
      <c r="A1352" s="18" t="s">
        <v>206</v>
      </c>
      <c r="B1352" s="7" t="str">
        <f t="shared" si="33"/>
        <v>Q3</v>
      </c>
      <c r="C1352" s="18" t="s">
        <v>50</v>
      </c>
      <c r="D1352" s="21">
        <v>36068</v>
      </c>
      <c r="E1352" s="18">
        <v>2.4147458140000002</v>
      </c>
      <c r="F1352" s="18">
        <v>11.3341114479315</v>
      </c>
      <c r="G1352" s="18">
        <v>9.101455563</v>
      </c>
      <c r="H1352" s="18">
        <v>-2.3774000000000002</v>
      </c>
      <c r="I1352" s="18">
        <v>-3.6916000000000002</v>
      </c>
      <c r="J1352" s="18">
        <v>-2.4935999999999998</v>
      </c>
      <c r="K1352" s="18">
        <v>8.4190000000000005</v>
      </c>
      <c r="L1352" s="18">
        <v>29.0076</v>
      </c>
      <c r="M1352" s="18">
        <v>189.41220000000001</v>
      </c>
      <c r="N1352" s="18">
        <v>65.3613</v>
      </c>
      <c r="O1352" s="18">
        <v>54.943899999999999</v>
      </c>
      <c r="P1352" s="18">
        <v>189.7927</v>
      </c>
      <c r="Q1352" s="18">
        <v>65.492599999999996</v>
      </c>
      <c r="R1352" s="18">
        <v>55.054299999999998</v>
      </c>
      <c r="S1352" s="4">
        <f>VLOOKUP(C1352,Ratings_Numbers!$A$1:$B$21,2,FALSE)</f>
        <v>18</v>
      </c>
      <c r="T1352" s="4">
        <v>18</v>
      </c>
      <c r="U1352" s="4">
        <f t="shared" si="34"/>
        <v>0</v>
      </c>
      <c r="V1352" s="18">
        <v>5885.4934999999996</v>
      </c>
      <c r="W1352" s="18" t="s">
        <v>207</v>
      </c>
    </row>
    <row r="1353" spans="1:23" ht="15" customHeight="1" x14ac:dyDescent="0.35">
      <c r="A1353" s="18" t="s">
        <v>206</v>
      </c>
      <c r="B1353" s="7" t="str">
        <f t="shared" si="33"/>
        <v>Q4</v>
      </c>
      <c r="C1353" s="18" t="s">
        <v>50</v>
      </c>
      <c r="D1353" s="21">
        <v>36160</v>
      </c>
      <c r="E1353" s="18">
        <v>2.4147458140000002</v>
      </c>
      <c r="F1353" s="18">
        <v>11.3341114479315</v>
      </c>
      <c r="G1353" s="18">
        <v>9.101455563</v>
      </c>
      <c r="H1353" s="18">
        <v>-1.2363999999999999</v>
      </c>
      <c r="I1353" s="18">
        <v>-2.2004000000000001</v>
      </c>
      <c r="J1353" s="18">
        <v>-2.0872000000000002</v>
      </c>
      <c r="K1353" s="18">
        <v>8.6219999999999999</v>
      </c>
      <c r="L1353" s="18">
        <v>21.396100000000001</v>
      </c>
      <c r="M1353" s="18">
        <v>250.92080000000001</v>
      </c>
      <c r="N1353" s="18">
        <v>71.403199999999998</v>
      </c>
      <c r="O1353" s="18">
        <v>53.687199999999997</v>
      </c>
      <c r="P1353" s="18">
        <v>251.41380000000001</v>
      </c>
      <c r="Q1353" s="18">
        <v>71.543499999999995</v>
      </c>
      <c r="R1353" s="18">
        <v>53.792699999999996</v>
      </c>
      <c r="S1353" s="4">
        <f>VLOOKUP(C1353,Ratings_Numbers!$A$1:$B$21,2,FALSE)</f>
        <v>18</v>
      </c>
      <c r="T1353" s="4">
        <v>17</v>
      </c>
      <c r="U1353" s="4">
        <f t="shared" si="34"/>
        <v>0</v>
      </c>
      <c r="V1353" s="18">
        <v>17054.841499999999</v>
      </c>
      <c r="W1353" s="18" t="s">
        <v>207</v>
      </c>
    </row>
    <row r="1354" spans="1:23" ht="15" customHeight="1" x14ac:dyDescent="0.35">
      <c r="A1354" s="18" t="s">
        <v>206</v>
      </c>
      <c r="B1354" s="7" t="str">
        <f t="shared" si="33"/>
        <v>Q1</v>
      </c>
      <c r="C1354" s="18" t="s">
        <v>49</v>
      </c>
      <c r="D1354" s="21">
        <v>36250</v>
      </c>
      <c r="E1354" s="18">
        <v>2.4147458140000002</v>
      </c>
      <c r="F1354" s="18">
        <v>11.3341114479315</v>
      </c>
      <c r="G1354" s="18">
        <v>9.101455563</v>
      </c>
      <c r="H1354" s="18">
        <v>-2.7778</v>
      </c>
      <c r="I1354" s="18">
        <v>-3.9201000000000001</v>
      </c>
      <c r="J1354" s="18">
        <v>-3.0908000000000002</v>
      </c>
      <c r="K1354" s="18">
        <v>16.687999999999999</v>
      </c>
      <c r="L1354" s="18">
        <v>4.2767999999999997</v>
      </c>
      <c r="M1354" s="18">
        <v>1978.232</v>
      </c>
      <c r="N1354" s="18">
        <v>94.765600000000006</v>
      </c>
      <c r="O1354" s="18">
        <v>84.604299999999995</v>
      </c>
      <c r="P1354" s="18">
        <v>1987.4998000000001</v>
      </c>
      <c r="Q1354" s="18">
        <v>95.209599999999995</v>
      </c>
      <c r="R1354" s="18">
        <v>85.000600000000006</v>
      </c>
      <c r="S1354" s="4">
        <f>VLOOKUP(C1354,Ratings_Numbers!$A$1:$B$21,2,FALSE)</f>
        <v>17</v>
      </c>
      <c r="T1354" s="4">
        <v>17</v>
      </c>
      <c r="U1354" s="4">
        <f t="shared" si="34"/>
        <v>-1</v>
      </c>
      <c r="V1354" s="18">
        <v>27786.0694</v>
      </c>
      <c r="W1354" s="18" t="s">
        <v>207</v>
      </c>
    </row>
    <row r="1355" spans="1:23" ht="15" customHeight="1" x14ac:dyDescent="0.35">
      <c r="A1355" s="18" t="s">
        <v>206</v>
      </c>
      <c r="B1355" s="7" t="str">
        <f t="shared" si="33"/>
        <v>Q2</v>
      </c>
      <c r="C1355" s="18" t="s">
        <v>49</v>
      </c>
      <c r="D1355" s="21">
        <v>36341</v>
      </c>
      <c r="E1355" s="18">
        <v>2.4147458140000002</v>
      </c>
      <c r="F1355" s="18">
        <v>11.3341114479315</v>
      </c>
      <c r="G1355" s="18">
        <v>9.101455563</v>
      </c>
      <c r="H1355" s="18">
        <v>-3.5508999999999999</v>
      </c>
      <c r="I1355" s="18">
        <v>-6.7876000000000003</v>
      </c>
      <c r="J1355" s="18">
        <v>-3.8357999999999999</v>
      </c>
      <c r="K1355" s="18">
        <v>28.434999999999999</v>
      </c>
      <c r="L1355" s="18">
        <v>24.8474</v>
      </c>
      <c r="M1355" s="18">
        <v>253.7841</v>
      </c>
      <c r="N1355" s="18">
        <v>71.385300000000001</v>
      </c>
      <c r="O1355" s="18">
        <v>63.058700000000002</v>
      </c>
      <c r="P1355" s="18">
        <v>255.51300000000001</v>
      </c>
      <c r="Q1355" s="18">
        <v>71.871600000000001</v>
      </c>
      <c r="R1355" s="18">
        <v>63.488300000000002</v>
      </c>
      <c r="S1355" s="4">
        <f>VLOOKUP(C1355,Ratings_Numbers!$A$1:$B$21,2,FALSE)</f>
        <v>17</v>
      </c>
      <c r="T1355" s="4">
        <v>17</v>
      </c>
      <c r="U1355" s="4">
        <f t="shared" si="34"/>
        <v>0</v>
      </c>
      <c r="V1355" s="18">
        <v>21040.144100000001</v>
      </c>
      <c r="W1355" s="18" t="s">
        <v>207</v>
      </c>
    </row>
    <row r="1356" spans="1:23" ht="15" customHeight="1" x14ac:dyDescent="0.35">
      <c r="A1356" s="18" t="s">
        <v>206</v>
      </c>
      <c r="B1356" s="7" t="str">
        <f t="shared" si="33"/>
        <v>Q3</v>
      </c>
      <c r="C1356" s="18" t="s">
        <v>49</v>
      </c>
      <c r="D1356" s="21">
        <v>36433</v>
      </c>
      <c r="E1356" s="18">
        <v>2.4147458140000002</v>
      </c>
      <c r="F1356" s="18">
        <v>11.3341114479315</v>
      </c>
      <c r="G1356" s="18">
        <v>9.101455563</v>
      </c>
      <c r="H1356" s="18">
        <v>-3.2412000000000001</v>
      </c>
      <c r="I1356" s="18">
        <v>-6.5369999999999999</v>
      </c>
      <c r="J1356" s="18">
        <v>-7.7004999999999999</v>
      </c>
      <c r="K1356" s="18">
        <v>21.47</v>
      </c>
      <c r="L1356" s="18">
        <v>18.7483</v>
      </c>
      <c r="M1356" s="18">
        <v>348.20580000000001</v>
      </c>
      <c r="N1356" s="18">
        <v>77.165000000000006</v>
      </c>
      <c r="O1356" s="18">
        <v>65.282799999999995</v>
      </c>
      <c r="P1356" s="18">
        <v>351.2482</v>
      </c>
      <c r="Q1356" s="18">
        <v>77.839200000000005</v>
      </c>
      <c r="R1356" s="18">
        <v>65.853200000000001</v>
      </c>
      <c r="S1356" s="4">
        <f>VLOOKUP(C1356,Ratings_Numbers!$A$1:$B$21,2,FALSE)</f>
        <v>17</v>
      </c>
      <c r="T1356" s="4">
        <v>17</v>
      </c>
      <c r="U1356" s="4">
        <f t="shared" si="34"/>
        <v>0</v>
      </c>
      <c r="V1356" s="18">
        <v>27241.659800000001</v>
      </c>
      <c r="W1356" s="18" t="s">
        <v>207</v>
      </c>
    </row>
    <row r="1357" spans="1:23" ht="15" customHeight="1" x14ac:dyDescent="0.35">
      <c r="A1357" s="18" t="s">
        <v>206</v>
      </c>
      <c r="B1357" s="7" t="str">
        <f t="shared" si="33"/>
        <v>Q4</v>
      </c>
      <c r="C1357" s="18" t="s">
        <v>49</v>
      </c>
      <c r="D1357" s="21">
        <v>36525</v>
      </c>
      <c r="E1357" s="18">
        <v>2.4147458140000002</v>
      </c>
      <c r="F1357" s="18">
        <v>11.3341114479315</v>
      </c>
      <c r="G1357" s="18">
        <v>9.101455563</v>
      </c>
      <c r="H1357" s="18">
        <v>5.056</v>
      </c>
      <c r="I1357" s="18">
        <v>-0.79700000000000004</v>
      </c>
      <c r="J1357" s="18">
        <v>-4.5724</v>
      </c>
      <c r="K1357" s="18">
        <v>17.972999999999999</v>
      </c>
      <c r="L1357" s="18">
        <v>10.7737</v>
      </c>
      <c r="M1357" s="18">
        <v>550.67949999999996</v>
      </c>
      <c r="N1357" s="18">
        <v>83.937600000000003</v>
      </c>
      <c r="O1357" s="18">
        <v>59.328699999999998</v>
      </c>
      <c r="P1357" s="18">
        <v>556.05809999999997</v>
      </c>
      <c r="Q1357" s="18">
        <v>84.757400000000004</v>
      </c>
      <c r="R1357" s="18">
        <v>59.908099999999997</v>
      </c>
      <c r="S1357" s="4">
        <f>VLOOKUP(C1357,Ratings_Numbers!$A$1:$B$21,2,FALSE)</f>
        <v>17</v>
      </c>
      <c r="T1357" s="4">
        <v>17</v>
      </c>
      <c r="U1357" s="4">
        <f t="shared" si="34"/>
        <v>0</v>
      </c>
      <c r="V1357" s="18">
        <v>26274.924299999999</v>
      </c>
      <c r="W1357" s="18" t="s">
        <v>207</v>
      </c>
    </row>
    <row r="1358" spans="1:23" ht="15" customHeight="1" x14ac:dyDescent="0.35">
      <c r="A1358" s="18" t="s">
        <v>206</v>
      </c>
      <c r="B1358" s="7" t="str">
        <f t="shared" si="33"/>
        <v>Q1</v>
      </c>
      <c r="C1358" s="18" t="s">
        <v>49</v>
      </c>
      <c r="D1358" s="21">
        <v>36616</v>
      </c>
      <c r="E1358" s="18">
        <v>2.4147458140000002</v>
      </c>
      <c r="F1358" s="18">
        <v>11.3341114479315</v>
      </c>
      <c r="G1358" s="18">
        <v>9.101455563</v>
      </c>
      <c r="H1358" s="18">
        <v>-3.4298999999999999</v>
      </c>
      <c r="I1358" s="18">
        <v>-4.3929999999999998</v>
      </c>
      <c r="J1358" s="18">
        <v>-7.0914999999999999</v>
      </c>
      <c r="K1358" s="18">
        <v>27.620999999999999</v>
      </c>
      <c r="L1358" s="18">
        <v>0.93840000000000001</v>
      </c>
      <c r="M1358" s="18">
        <v>8341.9825000000001</v>
      </c>
      <c r="N1358" s="18">
        <v>98.090500000000006</v>
      </c>
      <c r="O1358" s="18">
        <v>78.284300000000002</v>
      </c>
      <c r="P1358" s="18">
        <v>8404.3747999999996</v>
      </c>
      <c r="Q1358" s="18">
        <v>98.824100000000001</v>
      </c>
      <c r="R1358" s="18">
        <v>78.869799999999998</v>
      </c>
      <c r="S1358" s="4">
        <f>VLOOKUP(C1358,Ratings_Numbers!$A$1:$B$21,2,FALSE)</f>
        <v>17</v>
      </c>
      <c r="T1358" s="4">
        <v>17</v>
      </c>
      <c r="U1358" s="4">
        <f t="shared" si="34"/>
        <v>0</v>
      </c>
      <c r="V1358" s="18">
        <v>23447.254000000001</v>
      </c>
      <c r="W1358" s="18" t="s">
        <v>207</v>
      </c>
    </row>
    <row r="1359" spans="1:23" ht="15" customHeight="1" x14ac:dyDescent="0.35">
      <c r="A1359" s="18" t="s">
        <v>206</v>
      </c>
      <c r="B1359" s="7" t="str">
        <f t="shared" si="33"/>
        <v>Q2</v>
      </c>
      <c r="C1359" s="18" t="s">
        <v>49</v>
      </c>
      <c r="D1359" s="21">
        <v>36707</v>
      </c>
      <c r="E1359" s="18">
        <v>2.4147458140000002</v>
      </c>
      <c r="F1359" s="18">
        <v>11.3341114479315</v>
      </c>
      <c r="G1359" s="18">
        <v>9.101455563</v>
      </c>
      <c r="H1359" s="18">
        <v>-2.3006000000000002</v>
      </c>
      <c r="I1359" s="18">
        <v>-3.1653000000000002</v>
      </c>
      <c r="J1359" s="18">
        <v>-5.3277000000000001</v>
      </c>
      <c r="K1359" s="18">
        <v>33.396999999999998</v>
      </c>
      <c r="L1359" s="18">
        <v>-11.3147</v>
      </c>
      <c r="M1359" s="18">
        <v>209.63212290000001</v>
      </c>
      <c r="N1359" s="18">
        <v>113.9346</v>
      </c>
      <c r="O1359" s="18">
        <v>86.621899999999997</v>
      </c>
      <c r="P1359" s="18">
        <v>289.78154369999999</v>
      </c>
      <c r="Q1359" s="18">
        <v>114.8823</v>
      </c>
      <c r="R1359" s="18">
        <v>87.342500000000001</v>
      </c>
      <c r="S1359" s="4">
        <f>VLOOKUP(C1359,Ratings_Numbers!$A$1:$B$21,2,FALSE)</f>
        <v>17</v>
      </c>
      <c r="T1359" s="4">
        <v>17</v>
      </c>
      <c r="U1359" s="4">
        <f t="shared" si="34"/>
        <v>0</v>
      </c>
      <c r="V1359" s="18">
        <v>12905.462299999999</v>
      </c>
      <c r="W1359" s="18" t="s">
        <v>207</v>
      </c>
    </row>
    <row r="1360" spans="1:23" ht="15" customHeight="1" x14ac:dyDescent="0.35">
      <c r="A1360" s="18" t="s">
        <v>206</v>
      </c>
      <c r="B1360" s="7" t="str">
        <f t="shared" si="33"/>
        <v>Q3</v>
      </c>
      <c r="C1360" s="18" t="s">
        <v>49</v>
      </c>
      <c r="D1360" s="21">
        <v>36799</v>
      </c>
      <c r="E1360" s="18">
        <v>2.4147458140000002</v>
      </c>
      <c r="F1360" s="18">
        <v>11.3341114479315</v>
      </c>
      <c r="G1360" s="18">
        <v>9.101455563</v>
      </c>
      <c r="H1360" s="18">
        <v>-1.3482000000000001</v>
      </c>
      <c r="I1360" s="18">
        <v>-2.589</v>
      </c>
      <c r="J1360" s="18">
        <v>-4.4877000000000002</v>
      </c>
      <c r="K1360" s="18">
        <v>33.808999999999997</v>
      </c>
      <c r="L1360" s="18">
        <v>-21.607399999999998</v>
      </c>
      <c r="M1360" s="18">
        <v>209.63212290000001</v>
      </c>
      <c r="N1360" s="18">
        <v>129.13999999999999</v>
      </c>
      <c r="O1360" s="18">
        <v>92.374399999999994</v>
      </c>
      <c r="P1360" s="18">
        <v>289.78154369999999</v>
      </c>
      <c r="Q1360" s="18">
        <v>130.20740000000001</v>
      </c>
      <c r="R1360" s="18">
        <v>93.137799999999999</v>
      </c>
      <c r="S1360" s="4">
        <f>VLOOKUP(C1360,Ratings_Numbers!$A$1:$B$21,2,FALSE)</f>
        <v>17</v>
      </c>
      <c r="T1360" s="4">
        <v>17</v>
      </c>
      <c r="U1360" s="4">
        <f t="shared" si="34"/>
        <v>0</v>
      </c>
      <c r="V1360" s="18">
        <v>13687.6702</v>
      </c>
      <c r="W1360" s="18" t="s">
        <v>207</v>
      </c>
    </row>
    <row r="1361" spans="1:23" ht="15" customHeight="1" x14ac:dyDescent="0.35">
      <c r="A1361" s="18" t="s">
        <v>206</v>
      </c>
      <c r="B1361" s="7" t="str">
        <f t="shared" si="33"/>
        <v>Q4</v>
      </c>
      <c r="C1361" s="18" t="s">
        <v>49</v>
      </c>
      <c r="D1361" s="21">
        <v>36891</v>
      </c>
      <c r="E1361" s="18">
        <v>2.4147458140000002</v>
      </c>
      <c r="F1361" s="18">
        <v>11.3341114479315</v>
      </c>
      <c r="G1361" s="18">
        <v>9.101455563</v>
      </c>
      <c r="H1361" s="18">
        <v>-1.7178</v>
      </c>
      <c r="I1361" s="18">
        <v>-2.7521</v>
      </c>
      <c r="J1361" s="18">
        <v>-3.8246000000000002</v>
      </c>
      <c r="K1361" s="18">
        <v>36.094000000000001</v>
      </c>
      <c r="L1361" s="18">
        <v>-45.300899999999999</v>
      </c>
      <c r="M1361" s="18">
        <v>209.63212290000001</v>
      </c>
      <c r="N1361" s="18">
        <v>180.78530000000001</v>
      </c>
      <c r="O1361" s="18">
        <v>99.639099999999999</v>
      </c>
      <c r="P1361" s="18">
        <v>289.78154369999999</v>
      </c>
      <c r="Q1361" s="18">
        <v>182.19399999999999</v>
      </c>
      <c r="R1361" s="18">
        <v>100.41549999999999</v>
      </c>
      <c r="S1361" s="4">
        <f>VLOOKUP(C1361,Ratings_Numbers!$A$1:$B$21,2,FALSE)</f>
        <v>17</v>
      </c>
      <c r="T1361" s="4">
        <v>17</v>
      </c>
      <c r="U1361" s="4">
        <f t="shared" si="34"/>
        <v>0</v>
      </c>
      <c r="V1361" s="18">
        <v>5557.9915000000001</v>
      </c>
      <c r="W1361" s="18" t="s">
        <v>207</v>
      </c>
    </row>
    <row r="1362" spans="1:23" ht="15" customHeight="1" x14ac:dyDescent="0.35">
      <c r="A1362" s="18" t="s">
        <v>206</v>
      </c>
      <c r="B1362" s="7" t="str">
        <f t="shared" si="33"/>
        <v>Q1</v>
      </c>
      <c r="C1362" s="18" t="s">
        <v>49</v>
      </c>
      <c r="D1362" s="21">
        <v>36981</v>
      </c>
      <c r="E1362" s="18">
        <v>2.4147458140000002</v>
      </c>
      <c r="F1362" s="18">
        <v>11.3341114479315</v>
      </c>
      <c r="G1362" s="18">
        <v>9.101455563</v>
      </c>
      <c r="H1362" s="18">
        <v>-0.84279999999999999</v>
      </c>
      <c r="I1362" s="18">
        <v>-1.4188000000000001</v>
      </c>
      <c r="J1362" s="18">
        <v>-3.0327000000000002</v>
      </c>
      <c r="K1362" s="18">
        <v>33.747999999999998</v>
      </c>
      <c r="L1362" s="18">
        <v>-85.257099999999994</v>
      </c>
      <c r="M1362" s="18">
        <v>209.63212290000001</v>
      </c>
      <c r="N1362" s="18">
        <v>239.4864</v>
      </c>
      <c r="O1362" s="18">
        <v>144.12469999999999</v>
      </c>
      <c r="P1362" s="18">
        <v>289.78154369999999</v>
      </c>
      <c r="Q1362" s="18">
        <v>241.66839999999999</v>
      </c>
      <c r="R1362" s="18">
        <v>145.43780000000001</v>
      </c>
      <c r="S1362" s="4">
        <f>VLOOKUP(C1362,Ratings_Numbers!$A$1:$B$21,2,FALSE)</f>
        <v>17</v>
      </c>
      <c r="T1362" s="4">
        <v>17</v>
      </c>
      <c r="U1362" s="4">
        <f t="shared" si="34"/>
        <v>0</v>
      </c>
      <c r="V1362" s="18">
        <v>3671.0047</v>
      </c>
      <c r="W1362" s="18" t="s">
        <v>207</v>
      </c>
    </row>
    <row r="1363" spans="1:23" ht="15" customHeight="1" x14ac:dyDescent="0.35">
      <c r="A1363" s="18" t="s">
        <v>206</v>
      </c>
      <c r="B1363" s="7" t="str">
        <f t="shared" si="33"/>
        <v>Q2</v>
      </c>
      <c r="C1363" s="18" t="s">
        <v>49</v>
      </c>
      <c r="D1363" s="21">
        <v>37072</v>
      </c>
      <c r="E1363" s="18">
        <v>2.4147458140000002</v>
      </c>
      <c r="F1363" s="18">
        <v>11.3341114479315</v>
      </c>
      <c r="G1363" s="18">
        <v>9.101455563</v>
      </c>
      <c r="H1363" s="18">
        <v>-0.2722</v>
      </c>
      <c r="I1363" s="18">
        <v>-0.56879999999999997</v>
      </c>
      <c r="J1363" s="18">
        <v>-2.3098999999999998</v>
      </c>
      <c r="K1363" s="18">
        <v>35.148000000000003</v>
      </c>
      <c r="L1363" s="18">
        <v>-106.3117</v>
      </c>
      <c r="M1363" s="18">
        <v>209.63212290000001</v>
      </c>
      <c r="N1363" s="18">
        <v>297.38900000000001</v>
      </c>
      <c r="O1363" s="18">
        <v>158.11670000000001</v>
      </c>
      <c r="P1363" s="18">
        <v>289.78154369999999</v>
      </c>
      <c r="Q1363" s="18">
        <v>299.95319999999998</v>
      </c>
      <c r="R1363" s="18">
        <v>159.47999999999999</v>
      </c>
      <c r="S1363" s="4">
        <f>VLOOKUP(C1363,Ratings_Numbers!$A$1:$B$21,2,FALSE)</f>
        <v>17</v>
      </c>
      <c r="T1363" s="4">
        <v>17</v>
      </c>
      <c r="U1363" s="4">
        <f t="shared" si="34"/>
        <v>0</v>
      </c>
      <c r="V1363" s="18">
        <v>5125.0028000000002</v>
      </c>
      <c r="W1363" s="18" t="s">
        <v>207</v>
      </c>
    </row>
    <row r="1364" spans="1:23" ht="15" customHeight="1" x14ac:dyDescent="0.35">
      <c r="A1364" s="18" t="s">
        <v>206</v>
      </c>
      <c r="B1364" s="7" t="str">
        <f t="shared" si="33"/>
        <v>Q3</v>
      </c>
      <c r="C1364" s="18" t="s">
        <v>49</v>
      </c>
      <c r="D1364" s="21">
        <v>37164</v>
      </c>
      <c r="E1364" s="18">
        <v>2.4147458140000002</v>
      </c>
      <c r="F1364" s="18">
        <v>11.3341114479315</v>
      </c>
      <c r="G1364" s="18">
        <v>9.101455563</v>
      </c>
      <c r="H1364" s="18">
        <v>-0.20760000000000001</v>
      </c>
      <c r="I1364" s="18">
        <v>-0.57640000000000002</v>
      </c>
      <c r="J1364" s="18">
        <v>-1.9661999999999999</v>
      </c>
      <c r="K1364" s="18">
        <v>35.045999999999999</v>
      </c>
      <c r="L1364" s="18">
        <v>-107.99379999999999</v>
      </c>
      <c r="M1364" s="18">
        <v>209.63212290000001</v>
      </c>
      <c r="N1364" s="18">
        <v>295.8449</v>
      </c>
      <c r="O1364" s="18">
        <v>161.33510000000001</v>
      </c>
      <c r="P1364" s="18">
        <v>289.78154369999999</v>
      </c>
      <c r="Q1364" s="18">
        <v>298.03140000000002</v>
      </c>
      <c r="R1364" s="18">
        <v>162.5275</v>
      </c>
      <c r="S1364" s="4">
        <f>VLOOKUP(C1364,Ratings_Numbers!$A$1:$B$21,2,FALSE)</f>
        <v>17</v>
      </c>
      <c r="T1364" s="4">
        <v>17</v>
      </c>
      <c r="U1364" s="4">
        <f t="shared" si="34"/>
        <v>0</v>
      </c>
      <c r="V1364" s="18">
        <v>2219.4430000000002</v>
      </c>
      <c r="W1364" s="18" t="s">
        <v>207</v>
      </c>
    </row>
    <row r="1365" spans="1:23" ht="15" customHeight="1" x14ac:dyDescent="0.35">
      <c r="A1365" s="18" t="s">
        <v>206</v>
      </c>
      <c r="B1365" s="7" t="str">
        <f t="shared" si="33"/>
        <v>Q4</v>
      </c>
      <c r="C1365" s="18" t="s">
        <v>49</v>
      </c>
      <c r="D1365" s="21">
        <v>37256</v>
      </c>
      <c r="E1365" s="18">
        <v>33.491300000000003</v>
      </c>
      <c r="F1365" s="18">
        <v>11.3341114479315</v>
      </c>
      <c r="G1365" s="18">
        <v>9.101455563</v>
      </c>
      <c r="H1365" s="18">
        <v>2.2770000000000001</v>
      </c>
      <c r="I1365" s="18">
        <v>2.0636000000000001</v>
      </c>
      <c r="J1365" s="18">
        <v>0.61699999999999999</v>
      </c>
      <c r="K1365" s="18">
        <v>35.29</v>
      </c>
      <c r="L1365" s="18">
        <v>-87.936400000000006</v>
      </c>
      <c r="M1365" s="18">
        <v>209.63212290000001</v>
      </c>
      <c r="N1365" s="18">
        <v>294.90620000000001</v>
      </c>
      <c r="O1365" s="18">
        <v>131.66849999999999</v>
      </c>
      <c r="P1365" s="18">
        <v>289.78154369999999</v>
      </c>
      <c r="Q1365" s="18">
        <v>296.95670000000001</v>
      </c>
      <c r="R1365" s="18">
        <v>132.584</v>
      </c>
      <c r="S1365" s="4">
        <f>VLOOKUP(C1365,Ratings_Numbers!$A$1:$B$21,2,FALSE)</f>
        <v>17</v>
      </c>
      <c r="T1365" s="4">
        <v>16</v>
      </c>
      <c r="U1365" s="4">
        <f t="shared" si="34"/>
        <v>0</v>
      </c>
      <c r="V1365" s="18">
        <v>4038.2186000000002</v>
      </c>
      <c r="W1365" s="18" t="s">
        <v>207</v>
      </c>
    </row>
    <row r="1366" spans="1:23" ht="15" customHeight="1" x14ac:dyDescent="0.35">
      <c r="A1366" s="18" t="s">
        <v>206</v>
      </c>
      <c r="B1366" s="7" t="str">
        <f t="shared" si="33"/>
        <v>Q1</v>
      </c>
      <c r="C1366" s="18" t="s">
        <v>47</v>
      </c>
      <c r="D1366" s="21">
        <v>37346</v>
      </c>
      <c r="E1366" s="18">
        <v>14.474299999999999</v>
      </c>
      <c r="F1366" s="18">
        <v>11.3341114479315</v>
      </c>
      <c r="G1366" s="18">
        <v>9.101455563</v>
      </c>
      <c r="H1366" s="18">
        <v>0.98340000000000005</v>
      </c>
      <c r="I1366" s="18">
        <v>0.84560000000000002</v>
      </c>
      <c r="J1366" s="18">
        <v>0.33329999999999999</v>
      </c>
      <c r="K1366" s="18">
        <v>35.244</v>
      </c>
      <c r="L1366" s="18">
        <v>-106.274</v>
      </c>
      <c r="M1366" s="18">
        <v>209.63212290000001</v>
      </c>
      <c r="N1366" s="18">
        <v>299.40249999999997</v>
      </c>
      <c r="O1366" s="18">
        <v>158.03129999999999</v>
      </c>
      <c r="P1366" s="18">
        <v>289.78154369999999</v>
      </c>
      <c r="Q1366" s="18">
        <v>301.3442</v>
      </c>
      <c r="R1366" s="18">
        <v>159.05619999999999</v>
      </c>
      <c r="S1366" s="4">
        <f>VLOOKUP(C1366,Ratings_Numbers!$A$1:$B$21,2,FALSE)</f>
        <v>16</v>
      </c>
      <c r="T1366" s="4">
        <v>16</v>
      </c>
      <c r="U1366" s="4">
        <f t="shared" si="34"/>
        <v>-1</v>
      </c>
      <c r="V1366" s="18">
        <v>5364.0587999999998</v>
      </c>
      <c r="W1366" s="18" t="s">
        <v>207</v>
      </c>
    </row>
    <row r="1367" spans="1:23" ht="15" customHeight="1" x14ac:dyDescent="0.35">
      <c r="A1367" s="18" t="s">
        <v>206</v>
      </c>
      <c r="B1367" s="7" t="str">
        <f t="shared" si="33"/>
        <v>Q2</v>
      </c>
      <c r="C1367" s="18" t="s">
        <v>47</v>
      </c>
      <c r="D1367" s="21">
        <v>37437</v>
      </c>
      <c r="E1367" s="18">
        <v>10.712400000000001</v>
      </c>
      <c r="F1367" s="18">
        <v>11.3341114479315</v>
      </c>
      <c r="G1367" s="18">
        <v>9.101455563</v>
      </c>
      <c r="H1367" s="18">
        <v>0.66800000000000004</v>
      </c>
      <c r="I1367" s="18">
        <v>0.45929999999999999</v>
      </c>
      <c r="J1367" s="18">
        <v>4.1300000000000003E-2</v>
      </c>
      <c r="K1367" s="18">
        <v>35.651000000000003</v>
      </c>
      <c r="L1367" s="18">
        <v>-100.6177</v>
      </c>
      <c r="M1367" s="18">
        <v>209.63212290000001</v>
      </c>
      <c r="N1367" s="18">
        <v>281.19749999999999</v>
      </c>
      <c r="O1367" s="18">
        <v>154.5891</v>
      </c>
      <c r="P1367" s="18">
        <v>289.78154369999999</v>
      </c>
      <c r="Q1367" s="18">
        <v>283.02350000000001</v>
      </c>
      <c r="R1367" s="18">
        <v>155.59299999999999</v>
      </c>
      <c r="S1367" s="4">
        <f>VLOOKUP(C1367,Ratings_Numbers!$A$1:$B$21,2,FALSE)</f>
        <v>16</v>
      </c>
      <c r="T1367" s="4">
        <v>16</v>
      </c>
      <c r="U1367" s="4">
        <f t="shared" si="34"/>
        <v>0</v>
      </c>
      <c r="V1367" s="18">
        <v>6179.9398000000001</v>
      </c>
      <c r="W1367" s="18" t="s">
        <v>207</v>
      </c>
    </row>
    <row r="1368" spans="1:23" ht="15" customHeight="1" x14ac:dyDescent="0.35">
      <c r="A1368" s="18" t="s">
        <v>206</v>
      </c>
      <c r="B1368" s="7" t="str">
        <f t="shared" si="33"/>
        <v>Q3</v>
      </c>
      <c r="C1368" s="18" t="s">
        <v>47</v>
      </c>
      <c r="D1368" s="21">
        <v>37529</v>
      </c>
      <c r="E1368" s="18">
        <v>7.5254000000000003</v>
      </c>
      <c r="F1368" s="18">
        <v>36.679499999999997</v>
      </c>
      <c r="G1368" s="18">
        <v>22.738600000000002</v>
      </c>
      <c r="H1368" s="18">
        <v>1.3592</v>
      </c>
      <c r="I1368" s="18">
        <v>1.0430999999999999</v>
      </c>
      <c r="J1368" s="18">
        <v>0.75470000000000004</v>
      </c>
      <c r="K1368" s="18">
        <v>35.921999999999997</v>
      </c>
      <c r="L1368" s="18">
        <v>-98.733400000000003</v>
      </c>
      <c r="M1368" s="18">
        <v>209.63212290000001</v>
      </c>
      <c r="N1368" s="18">
        <v>283.26819999999998</v>
      </c>
      <c r="O1368" s="18">
        <v>151.25139999999999</v>
      </c>
      <c r="P1368" s="18">
        <v>289.78154369999999</v>
      </c>
      <c r="Q1368" s="18">
        <v>284.91090000000003</v>
      </c>
      <c r="R1368" s="18">
        <v>152.1285</v>
      </c>
      <c r="S1368" s="4">
        <f>VLOOKUP(C1368,Ratings_Numbers!$A$1:$B$21,2,FALSE)</f>
        <v>16</v>
      </c>
      <c r="T1368" s="4">
        <v>16</v>
      </c>
      <c r="U1368" s="4">
        <f t="shared" si="34"/>
        <v>0</v>
      </c>
      <c r="V1368" s="18">
        <v>6072.7709000000004</v>
      </c>
      <c r="W1368" s="18" t="s">
        <v>207</v>
      </c>
    </row>
    <row r="1369" spans="1:23" ht="15" customHeight="1" x14ac:dyDescent="0.35">
      <c r="A1369" s="18" t="s">
        <v>206</v>
      </c>
      <c r="B1369" s="7" t="str">
        <f t="shared" si="33"/>
        <v>Q4</v>
      </c>
      <c r="C1369" s="18" t="s">
        <v>47</v>
      </c>
      <c r="D1369" s="21">
        <v>37621</v>
      </c>
      <c r="E1369" s="18">
        <v>5.1161000000000003</v>
      </c>
      <c r="F1369" s="18">
        <v>21.671600000000002</v>
      </c>
      <c r="G1369" s="18">
        <v>9.3630999999999993</v>
      </c>
      <c r="H1369" s="18">
        <v>2.3856000000000002</v>
      </c>
      <c r="I1369" s="18">
        <v>1.9559</v>
      </c>
      <c r="J1369" s="18">
        <v>1.8103</v>
      </c>
      <c r="K1369" s="18">
        <v>36.107999999999997</v>
      </c>
      <c r="L1369" s="18">
        <v>-67.965299999999999</v>
      </c>
      <c r="M1369" s="18">
        <v>209.63212290000001</v>
      </c>
      <c r="N1369" s="18">
        <v>242.83250000000001</v>
      </c>
      <c r="O1369" s="18">
        <v>114.41160000000001</v>
      </c>
      <c r="P1369" s="18">
        <v>289.78154369999999</v>
      </c>
      <c r="Q1369" s="18">
        <v>244.2526</v>
      </c>
      <c r="R1369" s="18">
        <v>115.08069999999999</v>
      </c>
      <c r="S1369" s="4">
        <f>VLOOKUP(C1369,Ratings_Numbers!$A$1:$B$21,2,FALSE)</f>
        <v>16</v>
      </c>
      <c r="T1369" s="4">
        <v>16</v>
      </c>
      <c r="U1369" s="4">
        <f t="shared" si="34"/>
        <v>0</v>
      </c>
      <c r="V1369" s="18">
        <v>7327.5445</v>
      </c>
      <c r="W1369" s="18" t="s">
        <v>207</v>
      </c>
    </row>
    <row r="1370" spans="1:23" ht="15" customHeight="1" x14ac:dyDescent="0.35">
      <c r="A1370" s="18" t="s">
        <v>206</v>
      </c>
      <c r="B1370" s="7" t="str">
        <f t="shared" si="33"/>
        <v>Q4</v>
      </c>
      <c r="C1370" s="18" t="s">
        <v>33</v>
      </c>
      <c r="D1370" s="21">
        <v>41274</v>
      </c>
      <c r="E1370" s="18">
        <v>-2.2879</v>
      </c>
      <c r="F1370" s="18">
        <v>7.3432000000000004</v>
      </c>
      <c r="G1370" s="18">
        <v>-9.5916999999999994</v>
      </c>
      <c r="H1370" s="18">
        <v>38.107100000000003</v>
      </c>
      <c r="I1370" s="18">
        <v>-34.214300000000001</v>
      </c>
      <c r="J1370" s="18">
        <v>14.4643</v>
      </c>
      <c r="K1370" s="18">
        <v>28</v>
      </c>
      <c r="L1370" s="18">
        <v>25.163599999999999</v>
      </c>
      <c r="M1370" s="18">
        <v>46.752899999999997</v>
      </c>
      <c r="N1370" s="18">
        <v>29.112200000000001</v>
      </c>
      <c r="O1370" s="18">
        <v>11.764699999999999</v>
      </c>
      <c r="P1370" s="18">
        <v>60.595700000000001</v>
      </c>
      <c r="Q1370" s="18">
        <v>37.7318</v>
      </c>
      <c r="R1370" s="18">
        <v>15.247999999999999</v>
      </c>
      <c r="S1370" s="4">
        <f>VLOOKUP(C1370,Ratings_Numbers!$A$1:$B$21,2,FALSE)</f>
        <v>8</v>
      </c>
      <c r="T1370" s="4">
        <v>8</v>
      </c>
      <c r="U1370" s="4">
        <v>0</v>
      </c>
      <c r="V1370" s="18">
        <v>113894.98</v>
      </c>
      <c r="W1370" s="18" t="s">
        <v>207</v>
      </c>
    </row>
    <row r="1371" spans="1:23" ht="15" customHeight="1" x14ac:dyDescent="0.35">
      <c r="A1371" s="18" t="s">
        <v>206</v>
      </c>
      <c r="B1371" s="7" t="str">
        <f t="shared" si="33"/>
        <v>Q1</v>
      </c>
      <c r="C1371" s="18" t="s">
        <v>33</v>
      </c>
      <c r="D1371" s="21">
        <v>41364</v>
      </c>
      <c r="E1371" s="18">
        <v>-1.3708</v>
      </c>
      <c r="F1371" s="18">
        <v>5.5518999999999998</v>
      </c>
      <c r="G1371" s="18">
        <v>-6.3202999999999996</v>
      </c>
      <c r="H1371" s="18">
        <v>26.696999999999999</v>
      </c>
      <c r="I1371" s="18">
        <v>6.3939000000000004</v>
      </c>
      <c r="J1371" s="18">
        <v>5.4847999999999999</v>
      </c>
      <c r="K1371" s="18">
        <v>33</v>
      </c>
      <c r="L1371" s="18">
        <v>29.714199999999998</v>
      </c>
      <c r="M1371" s="18">
        <v>36.053100000000001</v>
      </c>
      <c r="N1371" s="18">
        <v>25.074200000000001</v>
      </c>
      <c r="O1371" s="18">
        <v>10.712899999999999</v>
      </c>
      <c r="P1371" s="18">
        <v>43.785600000000002</v>
      </c>
      <c r="Q1371" s="18">
        <v>30.452000000000002</v>
      </c>
      <c r="R1371" s="18">
        <v>13.0105</v>
      </c>
      <c r="S1371" s="4">
        <f>VLOOKUP(C1371,Ratings_Numbers!$A$1:$B$21,2,FALSE)</f>
        <v>8</v>
      </c>
      <c r="T1371" s="4">
        <v>8</v>
      </c>
      <c r="U1371" s="4">
        <f t="shared" ref="U1371:U1385" si="35">S1371-S1370</f>
        <v>0</v>
      </c>
      <c r="V1371" s="18">
        <v>121252.95</v>
      </c>
      <c r="W1371" s="18" t="s">
        <v>207</v>
      </c>
    </row>
    <row r="1372" spans="1:23" ht="15" customHeight="1" x14ac:dyDescent="0.35">
      <c r="A1372" s="18" t="s">
        <v>206</v>
      </c>
      <c r="B1372" s="7" t="str">
        <f t="shared" si="33"/>
        <v>Q2</v>
      </c>
      <c r="C1372" s="18" t="s">
        <v>33</v>
      </c>
      <c r="D1372" s="21">
        <v>41455</v>
      </c>
      <c r="E1372" s="18">
        <v>-1.1272</v>
      </c>
      <c r="F1372" s="18">
        <v>5.8602999999999996</v>
      </c>
      <c r="G1372" s="18">
        <v>-5.8555999999999999</v>
      </c>
      <c r="H1372" s="18">
        <v>25.303000000000001</v>
      </c>
      <c r="I1372" s="18">
        <v>-0.60609999999999997</v>
      </c>
      <c r="J1372" s="18">
        <v>2.3938999999999999</v>
      </c>
      <c r="K1372" s="18">
        <v>33</v>
      </c>
      <c r="L1372" s="18">
        <v>29.480499999999999</v>
      </c>
      <c r="M1372" s="18">
        <v>34.833399999999997</v>
      </c>
      <c r="N1372" s="18">
        <v>24.4024</v>
      </c>
      <c r="O1372" s="18">
        <v>10.269</v>
      </c>
      <c r="P1372" s="18">
        <v>42.745899999999999</v>
      </c>
      <c r="Q1372" s="18">
        <v>29.945499999999999</v>
      </c>
      <c r="R1372" s="18">
        <v>12.601699999999999</v>
      </c>
      <c r="S1372" s="4">
        <f>VLOOKUP(C1372,Ratings_Numbers!$A$1:$B$21,2,FALSE)</f>
        <v>8</v>
      </c>
      <c r="T1372" s="4">
        <v>8</v>
      </c>
      <c r="U1372" s="4">
        <f t="shared" si="35"/>
        <v>0</v>
      </c>
      <c r="V1372" s="18">
        <v>126904.33</v>
      </c>
      <c r="W1372" s="18" t="s">
        <v>207</v>
      </c>
    </row>
    <row r="1373" spans="1:23" ht="15" customHeight="1" x14ac:dyDescent="0.35">
      <c r="A1373" s="18" t="s">
        <v>206</v>
      </c>
      <c r="B1373" s="7" t="str">
        <f t="shared" si="33"/>
        <v>Q3</v>
      </c>
      <c r="C1373" s="18" t="s">
        <v>33</v>
      </c>
      <c r="D1373" s="21">
        <v>41547</v>
      </c>
      <c r="E1373" s="18">
        <v>-1.1041000000000001</v>
      </c>
      <c r="F1373" s="18">
        <v>5.8171999999999997</v>
      </c>
      <c r="G1373" s="18">
        <v>-6.1969000000000003</v>
      </c>
      <c r="H1373" s="18">
        <v>22.472200000000001</v>
      </c>
      <c r="I1373" s="18">
        <v>-6.3611000000000004</v>
      </c>
      <c r="J1373" s="18">
        <v>-0.69440000000000002</v>
      </c>
      <c r="K1373" s="18">
        <v>36</v>
      </c>
      <c r="L1373" s="18">
        <v>28.520800000000001</v>
      </c>
      <c r="M1373" s="18">
        <v>33.487400000000001</v>
      </c>
      <c r="N1373" s="18">
        <v>23.754899999999999</v>
      </c>
      <c r="O1373" s="18">
        <v>9.5509000000000004</v>
      </c>
      <c r="P1373" s="18">
        <v>40.970599999999997</v>
      </c>
      <c r="Q1373" s="18">
        <v>29.063199999999998</v>
      </c>
      <c r="R1373" s="18">
        <v>11.6851</v>
      </c>
      <c r="S1373" s="4">
        <f>VLOOKUP(C1373,Ratings_Numbers!$A$1:$B$21,2,FALSE)</f>
        <v>8</v>
      </c>
      <c r="T1373" s="4">
        <v>8</v>
      </c>
      <c r="U1373" s="4">
        <f t="shared" si="35"/>
        <v>0</v>
      </c>
      <c r="V1373" s="18">
        <v>143189.12</v>
      </c>
      <c r="W1373" s="18" t="s">
        <v>207</v>
      </c>
    </row>
    <row r="1374" spans="1:23" ht="15" customHeight="1" x14ac:dyDescent="0.35">
      <c r="A1374" s="18" t="s">
        <v>206</v>
      </c>
      <c r="B1374" s="7" t="str">
        <f t="shared" ref="B1374:B1437" si="36">IF(MONTH(D1374)&lt;4,"Q1",IF(MONTH(D1374)&lt;7,"Q2",IF(MONTH(D1374)&lt;10,"Q3","Q4")))</f>
        <v>Q4</v>
      </c>
      <c r="C1374" s="18" t="s">
        <v>33</v>
      </c>
      <c r="D1374" s="21">
        <v>41639</v>
      </c>
      <c r="E1374" s="18">
        <v>-1.3902000000000001</v>
      </c>
      <c r="F1374" s="18">
        <v>9.2469999999999999</v>
      </c>
      <c r="G1374" s="18">
        <v>-7.4603999999999999</v>
      </c>
      <c r="H1374" s="18">
        <v>37.769199999999998</v>
      </c>
      <c r="I1374" s="18">
        <v>15.2051</v>
      </c>
      <c r="J1374" s="18">
        <v>13.0769</v>
      </c>
      <c r="K1374" s="18">
        <v>39</v>
      </c>
      <c r="L1374" s="18">
        <v>24.2685</v>
      </c>
      <c r="M1374" s="18">
        <v>53.160299999999999</v>
      </c>
      <c r="N1374" s="18">
        <v>31.145199999999999</v>
      </c>
      <c r="O1374" s="18">
        <v>12.901199999999999</v>
      </c>
      <c r="P1374" s="18">
        <v>70.685400000000001</v>
      </c>
      <c r="Q1374" s="18">
        <v>41.412700000000001</v>
      </c>
      <c r="R1374" s="18">
        <v>17.154299999999999</v>
      </c>
      <c r="S1374" s="4">
        <f>VLOOKUP(C1374,Ratings_Numbers!$A$1:$B$21,2,FALSE)</f>
        <v>8</v>
      </c>
      <c r="T1374" s="4">
        <v>8</v>
      </c>
      <c r="U1374" s="4">
        <f t="shared" si="35"/>
        <v>0</v>
      </c>
      <c r="V1374" s="18">
        <v>183044.61</v>
      </c>
      <c r="W1374" s="18" t="s">
        <v>207</v>
      </c>
    </row>
    <row r="1375" spans="1:23" ht="15" customHeight="1" x14ac:dyDescent="0.35">
      <c r="A1375" s="18" t="s">
        <v>206</v>
      </c>
      <c r="B1375" s="7" t="str">
        <f t="shared" si="36"/>
        <v>Q1</v>
      </c>
      <c r="C1375" s="18" t="s">
        <v>33</v>
      </c>
      <c r="D1375" s="21">
        <v>41729</v>
      </c>
      <c r="E1375" s="18">
        <v>-1.1081000000000001</v>
      </c>
      <c r="F1375" s="18">
        <v>5.5366</v>
      </c>
      <c r="G1375" s="18">
        <v>-6.6690000000000005</v>
      </c>
      <c r="H1375" s="18">
        <v>27.523800000000001</v>
      </c>
      <c r="I1375" s="18">
        <v>1.8094999999999999</v>
      </c>
      <c r="J1375" s="18">
        <v>3.4762</v>
      </c>
      <c r="K1375" s="18">
        <v>42</v>
      </c>
      <c r="L1375" s="18">
        <v>28.401700000000002</v>
      </c>
      <c r="M1375" s="18">
        <v>30.470600000000001</v>
      </c>
      <c r="N1375" s="18">
        <v>22.0703</v>
      </c>
      <c r="O1375" s="18">
        <v>8.6541999999999994</v>
      </c>
      <c r="P1375" s="18">
        <v>38.061599999999999</v>
      </c>
      <c r="Q1375" s="18">
        <v>27.5686</v>
      </c>
      <c r="R1375" s="18">
        <v>10.8101</v>
      </c>
      <c r="S1375" s="4">
        <f>VLOOKUP(C1375,Ratings_Numbers!$A$1:$B$21,2,FALSE)</f>
        <v>8</v>
      </c>
      <c r="T1375" s="4">
        <v>8</v>
      </c>
      <c r="U1375" s="4">
        <f t="shared" si="35"/>
        <v>0</v>
      </c>
      <c r="V1375" s="18">
        <v>154727.9</v>
      </c>
      <c r="W1375" s="18" t="s">
        <v>207</v>
      </c>
    </row>
    <row r="1376" spans="1:23" ht="15" customHeight="1" x14ac:dyDescent="0.35">
      <c r="A1376" s="18" t="s">
        <v>206</v>
      </c>
      <c r="B1376" s="7" t="str">
        <f t="shared" si="36"/>
        <v>Q2</v>
      </c>
      <c r="C1376" s="18" t="s">
        <v>33</v>
      </c>
      <c r="D1376" s="21">
        <v>41820</v>
      </c>
      <c r="E1376" s="18">
        <v>-0.88419999999999999</v>
      </c>
      <c r="F1376" s="18">
        <v>6.4593999999999996</v>
      </c>
      <c r="G1376" s="18">
        <v>-6.5049000000000001</v>
      </c>
      <c r="H1376" s="18">
        <v>24.3111</v>
      </c>
      <c r="I1376" s="18">
        <v>-4.3555999999999999</v>
      </c>
      <c r="J1376" s="18">
        <v>-0.33329999999999999</v>
      </c>
      <c r="K1376" s="18">
        <v>45</v>
      </c>
      <c r="L1376" s="18">
        <v>27.975100000000001</v>
      </c>
      <c r="M1376" s="18">
        <v>29.419</v>
      </c>
      <c r="N1376" s="18">
        <v>21.390899999999998</v>
      </c>
      <c r="O1376" s="18">
        <v>8.23</v>
      </c>
      <c r="P1376" s="18">
        <v>37.530700000000003</v>
      </c>
      <c r="Q1376" s="18">
        <v>27.288900000000002</v>
      </c>
      <c r="R1376" s="18">
        <v>10.4992</v>
      </c>
      <c r="S1376" s="4">
        <f>VLOOKUP(C1376,Ratings_Numbers!$A$1:$B$21,2,FALSE)</f>
        <v>8</v>
      </c>
      <c r="T1376" s="4">
        <v>8</v>
      </c>
      <c r="U1376" s="4">
        <f t="shared" si="35"/>
        <v>0</v>
      </c>
      <c r="V1376" s="18">
        <v>150048.35999999999</v>
      </c>
      <c r="W1376" s="18" t="s">
        <v>207</v>
      </c>
    </row>
    <row r="1377" spans="1:23" ht="15" customHeight="1" x14ac:dyDescent="0.35">
      <c r="A1377" s="18" t="s">
        <v>206</v>
      </c>
      <c r="B1377" s="7" t="str">
        <f t="shared" si="36"/>
        <v>Q3</v>
      </c>
      <c r="C1377" s="18" t="s">
        <v>33</v>
      </c>
      <c r="D1377" s="21">
        <v>41912</v>
      </c>
      <c r="E1377" s="18">
        <v>-0.65969999999999995</v>
      </c>
      <c r="F1377" s="18">
        <v>40.855699999999999</v>
      </c>
      <c r="G1377" s="18">
        <v>-30.103100000000001</v>
      </c>
      <c r="H1377" s="18">
        <v>14.3469</v>
      </c>
      <c r="I1377" s="18">
        <v>-13.775499999999999</v>
      </c>
      <c r="J1377" s="18">
        <v>-11.102</v>
      </c>
      <c r="K1377" s="18">
        <v>49</v>
      </c>
      <c r="L1377" s="18">
        <v>25.572099999999999</v>
      </c>
      <c r="M1377" s="18">
        <v>29.982600000000001</v>
      </c>
      <c r="N1377" s="18">
        <v>21.672799999999999</v>
      </c>
      <c r="O1377" s="18">
        <v>7.6672000000000002</v>
      </c>
      <c r="P1377" s="18">
        <v>38.341700000000003</v>
      </c>
      <c r="Q1377" s="18">
        <v>27.715199999999999</v>
      </c>
      <c r="R1377" s="18">
        <v>9.8048000000000002</v>
      </c>
      <c r="S1377" s="4">
        <f>VLOOKUP(C1377,Ratings_Numbers!$A$1:$B$21,2,FALSE)</f>
        <v>8</v>
      </c>
      <c r="T1377" s="4">
        <v>8</v>
      </c>
      <c r="U1377" s="4">
        <f t="shared" si="35"/>
        <v>0</v>
      </c>
      <c r="V1377" s="18">
        <v>149289.72</v>
      </c>
      <c r="W1377" s="18" t="s">
        <v>207</v>
      </c>
    </row>
    <row r="1378" spans="1:23" ht="15" customHeight="1" x14ac:dyDescent="0.35">
      <c r="A1378" s="18" t="s">
        <v>206</v>
      </c>
      <c r="B1378" s="7" t="str">
        <f t="shared" si="36"/>
        <v>Q4</v>
      </c>
      <c r="C1378" s="18" t="s">
        <v>33</v>
      </c>
      <c r="D1378" s="21">
        <v>42004</v>
      </c>
      <c r="E1378" s="18">
        <v>-0.26960000000000001</v>
      </c>
      <c r="F1378" s="18">
        <v>90.387600000000006</v>
      </c>
      <c r="G1378" s="18">
        <v>-7.4550999999999998</v>
      </c>
      <c r="H1378" s="18">
        <v>26.621600000000001</v>
      </c>
      <c r="I1378" s="18">
        <v>11.1622</v>
      </c>
      <c r="J1378" s="18">
        <v>7.9865000000000004</v>
      </c>
      <c r="K1378" s="18">
        <v>74</v>
      </c>
      <c r="L1378" s="18">
        <v>19.706399999999999</v>
      </c>
      <c r="M1378" s="18">
        <v>116.2741</v>
      </c>
      <c r="N1378" s="18">
        <v>46.5486</v>
      </c>
      <c r="O1378" s="18">
        <v>22.913499999999999</v>
      </c>
      <c r="P1378" s="18">
        <v>149.79050000000001</v>
      </c>
      <c r="Q1378" s="18">
        <v>59.966500000000003</v>
      </c>
      <c r="R1378" s="18">
        <v>29.5184</v>
      </c>
      <c r="S1378" s="4">
        <f>VLOOKUP(C1378,Ratings_Numbers!$A$1:$B$21,2,FALSE)</f>
        <v>8</v>
      </c>
      <c r="T1378" s="4">
        <v>8</v>
      </c>
      <c r="U1378" s="4">
        <f t="shared" si="35"/>
        <v>0</v>
      </c>
      <c r="V1378" s="18">
        <v>144312.75</v>
      </c>
      <c r="W1378" s="18" t="s">
        <v>207</v>
      </c>
    </row>
    <row r="1379" spans="1:23" ht="15" customHeight="1" x14ac:dyDescent="0.35">
      <c r="A1379" s="18" t="s">
        <v>206</v>
      </c>
      <c r="B1379" s="7" t="str">
        <f t="shared" si="36"/>
        <v>Q1</v>
      </c>
      <c r="C1379" s="18" t="s">
        <v>33</v>
      </c>
      <c r="D1379" s="21">
        <v>42094</v>
      </c>
      <c r="E1379" s="18">
        <v>-0.76119999999999999</v>
      </c>
      <c r="F1379" s="18">
        <v>33.567900000000002</v>
      </c>
      <c r="G1379" s="18">
        <v>-14.4495</v>
      </c>
      <c r="H1379" s="18">
        <v>14.6174</v>
      </c>
      <c r="I1379" s="18">
        <v>7.0434999999999999</v>
      </c>
      <c r="J1379" s="18">
        <v>2.2174</v>
      </c>
      <c r="K1379" s="18">
        <v>115</v>
      </c>
      <c r="L1379" s="18">
        <v>21.7134</v>
      </c>
      <c r="M1379" s="18">
        <v>75.940399999999997</v>
      </c>
      <c r="N1379" s="18">
        <v>40.264299999999999</v>
      </c>
      <c r="O1379" s="18">
        <v>16.4893</v>
      </c>
      <c r="P1379" s="18">
        <v>88.604799999999997</v>
      </c>
      <c r="Q1379" s="18">
        <v>46.979100000000003</v>
      </c>
      <c r="R1379" s="18">
        <v>19.239100000000001</v>
      </c>
      <c r="S1379" s="4">
        <f>VLOOKUP(C1379,Ratings_Numbers!$A$1:$B$21,2,FALSE)</f>
        <v>8</v>
      </c>
      <c r="T1379" s="4">
        <v>8</v>
      </c>
      <c r="U1379" s="4">
        <f t="shared" si="35"/>
        <v>0</v>
      </c>
      <c r="V1379" s="18">
        <v>173398.6</v>
      </c>
      <c r="W1379" s="18" t="s">
        <v>207</v>
      </c>
    </row>
    <row r="1380" spans="1:23" ht="15" customHeight="1" x14ac:dyDescent="0.35">
      <c r="A1380" s="18" t="s">
        <v>206</v>
      </c>
      <c r="B1380" s="7" t="str">
        <f t="shared" si="36"/>
        <v>Q2</v>
      </c>
      <c r="C1380" s="18" t="s">
        <v>33</v>
      </c>
      <c r="D1380" s="21">
        <v>42185</v>
      </c>
      <c r="E1380" s="18">
        <v>-0.71050000000000002</v>
      </c>
      <c r="F1380" s="18">
        <v>12.4138</v>
      </c>
      <c r="G1380" s="18">
        <v>-5.8642000000000003</v>
      </c>
      <c r="H1380" s="18">
        <v>17.263200000000001</v>
      </c>
      <c r="I1380" s="18">
        <v>6.6227999999999998</v>
      </c>
      <c r="J1380" s="18">
        <v>4.0701999999999998</v>
      </c>
      <c r="K1380" s="18">
        <v>114</v>
      </c>
      <c r="L1380" s="18">
        <v>22.440899999999999</v>
      </c>
      <c r="M1380" s="18">
        <v>70.105400000000003</v>
      </c>
      <c r="N1380" s="18">
        <v>38.774299999999997</v>
      </c>
      <c r="O1380" s="18">
        <v>15.7323</v>
      </c>
      <c r="P1380" s="18">
        <v>80.803899999999999</v>
      </c>
      <c r="Q1380" s="18">
        <v>44.691499999999998</v>
      </c>
      <c r="R1380" s="18">
        <v>18.133099999999999</v>
      </c>
      <c r="S1380" s="4">
        <f>VLOOKUP(C1380,Ratings_Numbers!$A$1:$B$21,2,FALSE)</f>
        <v>8</v>
      </c>
      <c r="T1380" s="4">
        <v>8</v>
      </c>
      <c r="U1380" s="4">
        <f t="shared" si="35"/>
        <v>0</v>
      </c>
      <c r="V1380" s="18">
        <v>203154.12</v>
      </c>
      <c r="W1380" s="18" t="s">
        <v>207</v>
      </c>
    </row>
    <row r="1381" spans="1:23" ht="15" customHeight="1" x14ac:dyDescent="0.35">
      <c r="A1381" s="18" t="s">
        <v>206</v>
      </c>
      <c r="B1381" s="7" t="str">
        <f t="shared" si="36"/>
        <v>Q3</v>
      </c>
      <c r="C1381" s="18" t="s">
        <v>33</v>
      </c>
      <c r="D1381" s="21">
        <v>42277</v>
      </c>
      <c r="E1381" s="18">
        <v>-0.66469999999999996</v>
      </c>
      <c r="F1381" s="18">
        <v>5.4545000000000003</v>
      </c>
      <c r="G1381" s="18">
        <v>-2.9534000000000002</v>
      </c>
      <c r="H1381" s="18">
        <v>17.284500000000001</v>
      </c>
      <c r="I1381" s="18">
        <v>6.9828000000000001</v>
      </c>
      <c r="J1381" s="18">
        <v>3.5</v>
      </c>
      <c r="K1381" s="18">
        <v>116</v>
      </c>
      <c r="L1381" s="18">
        <v>22.105599999999999</v>
      </c>
      <c r="M1381" s="18">
        <v>66.315399999999997</v>
      </c>
      <c r="N1381" s="18">
        <v>37.829300000000003</v>
      </c>
      <c r="O1381" s="18">
        <v>14.6594</v>
      </c>
      <c r="P1381" s="18">
        <v>75.301699999999997</v>
      </c>
      <c r="Q1381" s="18">
        <v>42.955500000000001</v>
      </c>
      <c r="R1381" s="18">
        <v>16.645900000000001</v>
      </c>
      <c r="S1381" s="4">
        <f>VLOOKUP(C1381,Ratings_Numbers!$A$1:$B$21,2,FALSE)</f>
        <v>8</v>
      </c>
      <c r="T1381" s="4">
        <v>8</v>
      </c>
      <c r="U1381" s="4">
        <f t="shared" si="35"/>
        <v>0</v>
      </c>
      <c r="V1381" s="18">
        <v>240076.41</v>
      </c>
      <c r="W1381" s="18" t="s">
        <v>207</v>
      </c>
    </row>
    <row r="1382" spans="1:23" ht="15" customHeight="1" x14ac:dyDescent="0.35">
      <c r="A1382" s="18" t="s">
        <v>206</v>
      </c>
      <c r="B1382" s="7" t="str">
        <f t="shared" si="36"/>
        <v>Q4</v>
      </c>
      <c r="C1382" s="18" t="s">
        <v>33</v>
      </c>
      <c r="D1382" s="21">
        <v>42369</v>
      </c>
      <c r="E1382" s="18">
        <v>-0.26650000000000001</v>
      </c>
      <c r="F1382" s="18">
        <v>7.8544999999999998</v>
      </c>
      <c r="G1382" s="18">
        <v>-1.0161</v>
      </c>
      <c r="H1382" s="18">
        <v>24.869599999999998</v>
      </c>
      <c r="I1382" s="18">
        <v>13.487</v>
      </c>
      <c r="J1382" s="18">
        <v>9.6348000000000003</v>
      </c>
      <c r="K1382" s="18">
        <v>115</v>
      </c>
      <c r="L1382" s="18">
        <v>20.671199999999999</v>
      </c>
      <c r="M1382" s="18">
        <v>105.91</v>
      </c>
      <c r="N1382" s="18">
        <v>45.839700000000001</v>
      </c>
      <c r="O1382" s="18">
        <v>21.892900000000001</v>
      </c>
      <c r="P1382" s="18">
        <v>131.0445</v>
      </c>
      <c r="Q1382" s="18">
        <v>56.718299999999999</v>
      </c>
      <c r="R1382" s="18">
        <v>27.0885</v>
      </c>
      <c r="S1382" s="4">
        <f>VLOOKUP(C1382,Ratings_Numbers!$A$1:$B$21,2,FALSE)</f>
        <v>8</v>
      </c>
      <c r="T1382" s="4">
        <v>8</v>
      </c>
      <c r="U1382" s="4">
        <f t="shared" si="35"/>
        <v>0</v>
      </c>
      <c r="V1382" s="18">
        <v>318344.19</v>
      </c>
      <c r="W1382" s="18" t="s">
        <v>207</v>
      </c>
    </row>
    <row r="1383" spans="1:23" ht="15" customHeight="1" x14ac:dyDescent="0.35">
      <c r="A1383" s="18" t="s">
        <v>206</v>
      </c>
      <c r="B1383" s="7" t="str">
        <f t="shared" si="36"/>
        <v>Q1</v>
      </c>
      <c r="C1383" s="18" t="s">
        <v>33</v>
      </c>
      <c r="D1383" s="21">
        <v>42460</v>
      </c>
      <c r="E1383" s="18">
        <v>0.18010000000000001</v>
      </c>
      <c r="F1383" s="18">
        <v>5.7763</v>
      </c>
      <c r="G1383" s="18">
        <v>0.57489999999999997</v>
      </c>
      <c r="H1383" s="18">
        <v>24.769200000000001</v>
      </c>
      <c r="I1383" s="18">
        <v>14.692299999999999</v>
      </c>
      <c r="J1383" s="18">
        <v>9.1538000000000004</v>
      </c>
      <c r="K1383" s="18">
        <v>117</v>
      </c>
      <c r="L1383" s="18">
        <v>24.139500000000002</v>
      </c>
      <c r="M1383" s="18">
        <v>96.360799999999998</v>
      </c>
      <c r="N1383" s="18">
        <v>43.929200000000002</v>
      </c>
      <c r="O1383" s="18">
        <v>23.260999999999999</v>
      </c>
      <c r="P1383" s="18">
        <v>119.3548</v>
      </c>
      <c r="Q1383" s="18">
        <v>54.411799999999999</v>
      </c>
      <c r="R1383" s="18">
        <v>28.811699999999998</v>
      </c>
      <c r="S1383" s="4">
        <f>VLOOKUP(C1383,Ratings_Numbers!$A$1:$B$21,2,FALSE)</f>
        <v>8</v>
      </c>
      <c r="T1383" s="4">
        <v>8</v>
      </c>
      <c r="U1383" s="4">
        <f t="shared" si="35"/>
        <v>0</v>
      </c>
      <c r="V1383" s="18">
        <v>280198.08</v>
      </c>
      <c r="W1383" s="18" t="s">
        <v>207</v>
      </c>
    </row>
    <row r="1384" spans="1:23" ht="15" customHeight="1" x14ac:dyDescent="0.35">
      <c r="A1384" s="18" t="s">
        <v>206</v>
      </c>
      <c r="B1384" s="7" t="str">
        <f t="shared" si="36"/>
        <v>Q2</v>
      </c>
      <c r="C1384" s="18" t="s">
        <v>33</v>
      </c>
      <c r="D1384" s="21">
        <v>42551</v>
      </c>
      <c r="E1384" s="18">
        <v>0.1205</v>
      </c>
      <c r="F1384" s="18">
        <v>4.6150000000000002</v>
      </c>
      <c r="G1384" s="18">
        <v>0.34110000000000001</v>
      </c>
      <c r="H1384" s="18">
        <v>27.534500000000001</v>
      </c>
      <c r="I1384" s="18">
        <v>12.7845</v>
      </c>
      <c r="J1384" s="18">
        <v>11.0776</v>
      </c>
      <c r="K1384" s="18">
        <v>116</v>
      </c>
      <c r="L1384" s="18">
        <v>25.413399999999999</v>
      </c>
      <c r="M1384" s="18">
        <v>86.540099999999995</v>
      </c>
      <c r="N1384" s="18">
        <v>41.607100000000003</v>
      </c>
      <c r="O1384" s="18">
        <v>21.992699999999999</v>
      </c>
      <c r="P1384" s="18">
        <v>107.9937</v>
      </c>
      <c r="Q1384" s="18">
        <v>51.921599999999998</v>
      </c>
      <c r="R1384" s="18">
        <v>27.444800000000001</v>
      </c>
      <c r="S1384" s="4">
        <f>VLOOKUP(C1384,Ratings_Numbers!$A$1:$B$21,2,FALSE)</f>
        <v>8</v>
      </c>
      <c r="T1384" s="4">
        <v>8</v>
      </c>
      <c r="U1384" s="4">
        <f t="shared" si="35"/>
        <v>0</v>
      </c>
      <c r="V1384" s="18">
        <v>339203.88</v>
      </c>
      <c r="W1384" s="18" t="s">
        <v>207</v>
      </c>
    </row>
    <row r="1385" spans="1:23" ht="15" customHeight="1" x14ac:dyDescent="0.35">
      <c r="A1385" s="18" t="s">
        <v>206</v>
      </c>
      <c r="B1385" s="7" t="str">
        <f t="shared" si="36"/>
        <v>Q3</v>
      </c>
      <c r="C1385" s="18" t="s">
        <v>33</v>
      </c>
      <c r="D1385" s="21">
        <v>42643</v>
      </c>
      <c r="E1385" s="18">
        <v>5.5199999999999999E-2</v>
      </c>
      <c r="F1385" s="18">
        <v>4.7012</v>
      </c>
      <c r="G1385" s="18">
        <v>0.15870000000000001</v>
      </c>
      <c r="H1385" s="18">
        <v>22.533899999999999</v>
      </c>
      <c r="I1385" s="18">
        <v>6.9321999999999999</v>
      </c>
      <c r="J1385" s="18">
        <v>4.8728999999999996</v>
      </c>
      <c r="K1385" s="18">
        <v>118</v>
      </c>
      <c r="L1385" s="18">
        <v>25.081499999999998</v>
      </c>
      <c r="M1385" s="18">
        <v>84.945499999999996</v>
      </c>
      <c r="N1385" s="18">
        <v>41.079700000000003</v>
      </c>
      <c r="O1385" s="18">
        <v>21.305599999999998</v>
      </c>
      <c r="P1385" s="18">
        <v>106.7821</v>
      </c>
      <c r="Q1385" s="18">
        <v>51.639899999999997</v>
      </c>
      <c r="R1385" s="18">
        <v>26.782499999999999</v>
      </c>
      <c r="S1385" s="4">
        <f>VLOOKUP(C1385,Ratings_Numbers!$A$1:$B$21,2,FALSE)</f>
        <v>8</v>
      </c>
      <c r="T1385" s="4">
        <v>8</v>
      </c>
      <c r="U1385" s="4">
        <f t="shared" si="35"/>
        <v>0</v>
      </c>
      <c r="V1385" s="18">
        <v>397722.25</v>
      </c>
      <c r="W1385" s="18" t="s">
        <v>207</v>
      </c>
    </row>
    <row r="1386" spans="1:23" ht="15" customHeight="1" x14ac:dyDescent="0.35">
      <c r="A1386" s="18" t="s">
        <v>208</v>
      </c>
      <c r="B1386" s="7" t="str">
        <f t="shared" si="36"/>
        <v>Q4</v>
      </c>
      <c r="C1386" s="18" t="s">
        <v>32</v>
      </c>
      <c r="D1386" s="20">
        <v>35064</v>
      </c>
      <c r="E1386" s="7">
        <v>0.27139999999999997</v>
      </c>
      <c r="F1386" s="7">
        <v>1.2291000000000001</v>
      </c>
      <c r="G1386" s="7">
        <v>0.51549999999999996</v>
      </c>
      <c r="H1386" s="7">
        <v>105.92310000000001</v>
      </c>
      <c r="I1386" s="7">
        <v>27.923100000000002</v>
      </c>
      <c r="J1386" s="7">
        <v>59.769199999999998</v>
      </c>
      <c r="K1386" s="7">
        <v>13</v>
      </c>
      <c r="L1386" s="7">
        <v>46.635199999999998</v>
      </c>
      <c r="M1386" s="7">
        <v>38.952800000000003</v>
      </c>
      <c r="N1386" s="7">
        <v>28.033100000000001</v>
      </c>
      <c r="O1386" s="18">
        <v>18.165800000000001</v>
      </c>
      <c r="P1386" s="18">
        <v>38.952800000000003</v>
      </c>
      <c r="Q1386" s="18">
        <v>28.033100000000001</v>
      </c>
      <c r="R1386" s="18">
        <v>18.165800000000001</v>
      </c>
      <c r="S1386" s="4">
        <f>VLOOKUP(C1386,Ratings_Numbers!$A$1:$B$21,2,FALSE)</f>
        <v>6</v>
      </c>
      <c r="T1386" s="4">
        <v>6</v>
      </c>
      <c r="U1386" s="18">
        <v>0</v>
      </c>
      <c r="V1386" s="18">
        <v>30909.375</v>
      </c>
      <c r="W1386" s="18" t="s">
        <v>207</v>
      </c>
    </row>
    <row r="1387" spans="1:23" ht="15" customHeight="1" x14ac:dyDescent="0.35">
      <c r="A1387" s="18" t="s">
        <v>208</v>
      </c>
      <c r="B1387" s="7" t="str">
        <f t="shared" si="36"/>
        <v>Q1</v>
      </c>
      <c r="C1387" s="18" t="s">
        <v>32</v>
      </c>
      <c r="D1387" s="21">
        <v>35155</v>
      </c>
      <c r="E1387" s="18">
        <v>2.3174000000000001</v>
      </c>
      <c r="F1387" s="18">
        <v>5.2603999999999997</v>
      </c>
      <c r="G1387" s="18">
        <v>4.8908000000000005</v>
      </c>
      <c r="H1387" s="18">
        <v>18.939799999999998</v>
      </c>
      <c r="I1387" s="18">
        <v>14.903600000000001</v>
      </c>
      <c r="J1387" s="18">
        <v>6.7348999999999997</v>
      </c>
      <c r="K1387" s="18">
        <v>83</v>
      </c>
      <c r="L1387" s="18">
        <v>43.161000000000001</v>
      </c>
      <c r="M1387" s="18">
        <v>75.871200000000002</v>
      </c>
      <c r="N1387" s="18">
        <v>43.1402</v>
      </c>
      <c r="O1387" s="18">
        <v>32.7468</v>
      </c>
      <c r="P1387" s="18">
        <v>75.871200000000002</v>
      </c>
      <c r="Q1387" s="18">
        <v>43.1402</v>
      </c>
      <c r="R1387" s="18">
        <v>32.7468</v>
      </c>
      <c r="S1387" s="4">
        <f>VLOOKUP(C1387,Ratings_Numbers!$A$1:$B$21,2,FALSE)</f>
        <v>6</v>
      </c>
      <c r="T1387" s="4">
        <v>6</v>
      </c>
      <c r="U1387" s="4">
        <f t="shared" ref="U1387:U1450" si="37">S1387-S1386</f>
        <v>0</v>
      </c>
      <c r="V1387" s="18">
        <v>43435</v>
      </c>
      <c r="W1387" s="18" t="s">
        <v>207</v>
      </c>
    </row>
    <row r="1388" spans="1:23" ht="15" customHeight="1" x14ac:dyDescent="0.35">
      <c r="A1388" s="18" t="s">
        <v>208</v>
      </c>
      <c r="B1388" s="7" t="str">
        <f t="shared" si="36"/>
        <v>Q2</v>
      </c>
      <c r="C1388" s="18" t="s">
        <v>32</v>
      </c>
      <c r="D1388" s="21">
        <v>35246</v>
      </c>
      <c r="E1388" s="18">
        <v>1.8109999999999999</v>
      </c>
      <c r="F1388" s="18">
        <v>4.4082999999999997</v>
      </c>
      <c r="G1388" s="18">
        <v>4.0814000000000004</v>
      </c>
      <c r="H1388" s="18">
        <v>12.239800000000001</v>
      </c>
      <c r="I1388" s="18">
        <v>9.4093999999999998</v>
      </c>
      <c r="J1388" s="18">
        <v>5.2046999999999999</v>
      </c>
      <c r="K1388" s="18">
        <v>171</v>
      </c>
      <c r="L1388" s="18">
        <v>44.381900000000002</v>
      </c>
      <c r="M1388" s="18">
        <v>72.101799999999997</v>
      </c>
      <c r="N1388" s="18">
        <v>41.894800000000004</v>
      </c>
      <c r="O1388" s="18">
        <v>32.000100000000003</v>
      </c>
      <c r="P1388" s="18">
        <v>72.101799999999997</v>
      </c>
      <c r="Q1388" s="18">
        <v>41.894800000000004</v>
      </c>
      <c r="R1388" s="18">
        <v>32.000100000000003</v>
      </c>
      <c r="S1388" s="4">
        <f>VLOOKUP(C1388,Ratings_Numbers!$A$1:$B$21,2,FALSE)</f>
        <v>6</v>
      </c>
      <c r="T1388" s="4">
        <v>6</v>
      </c>
      <c r="U1388" s="4">
        <f t="shared" si="37"/>
        <v>0</v>
      </c>
      <c r="V1388" s="18">
        <v>42797.125200000002</v>
      </c>
      <c r="W1388" s="18" t="s">
        <v>207</v>
      </c>
    </row>
    <row r="1389" spans="1:23" ht="15" customHeight="1" x14ac:dyDescent="0.35">
      <c r="A1389" s="18" t="s">
        <v>208</v>
      </c>
      <c r="B1389" s="7" t="str">
        <f t="shared" si="36"/>
        <v>Q3</v>
      </c>
      <c r="C1389" s="18" t="s">
        <v>32</v>
      </c>
      <c r="D1389" s="21">
        <v>35338</v>
      </c>
      <c r="E1389" s="18">
        <v>1.7284000000000002</v>
      </c>
      <c r="F1389" s="18">
        <v>4.1113</v>
      </c>
      <c r="G1389" s="18">
        <v>4.0186999999999999</v>
      </c>
      <c r="H1389" s="18">
        <v>9.1415000000000006</v>
      </c>
      <c r="I1389" s="18">
        <v>6.5425000000000004</v>
      </c>
      <c r="J1389" s="18">
        <v>3.6604000000000001</v>
      </c>
      <c r="K1389" s="18">
        <v>212</v>
      </c>
      <c r="L1389" s="18">
        <v>43.919600000000003</v>
      </c>
      <c r="M1389" s="18">
        <v>76.725099999999998</v>
      </c>
      <c r="N1389" s="18">
        <v>43.414900000000003</v>
      </c>
      <c r="O1389" s="18">
        <v>33.697400000000002</v>
      </c>
      <c r="P1389" s="18">
        <v>76.725099999999998</v>
      </c>
      <c r="Q1389" s="18">
        <v>43.414900000000003</v>
      </c>
      <c r="R1389" s="18">
        <v>33.697400000000002</v>
      </c>
      <c r="S1389" s="4">
        <f>VLOOKUP(C1389,Ratings_Numbers!$A$1:$B$21,2,FALSE)</f>
        <v>6</v>
      </c>
      <c r="T1389" s="4">
        <v>6</v>
      </c>
      <c r="U1389" s="4">
        <f t="shared" si="37"/>
        <v>0</v>
      </c>
      <c r="V1389" s="18">
        <v>42630.5</v>
      </c>
      <c r="W1389" s="18" t="s">
        <v>207</v>
      </c>
    </row>
    <row r="1390" spans="1:23" ht="15" customHeight="1" x14ac:dyDescent="0.35">
      <c r="A1390" s="18" t="s">
        <v>208</v>
      </c>
      <c r="B1390" s="7" t="str">
        <f t="shared" si="36"/>
        <v>Q4</v>
      </c>
      <c r="C1390" s="18" t="s">
        <v>32</v>
      </c>
      <c r="D1390" s="21">
        <v>35430</v>
      </c>
      <c r="E1390" s="18">
        <v>1.3323</v>
      </c>
      <c r="F1390" s="18">
        <v>3.4710999999999999</v>
      </c>
      <c r="G1390" s="18">
        <v>3.137</v>
      </c>
      <c r="H1390" s="18">
        <v>16.2807</v>
      </c>
      <c r="I1390" s="18">
        <v>5.4561000000000002</v>
      </c>
      <c r="J1390" s="18">
        <v>7.8186999999999998</v>
      </c>
      <c r="K1390" s="18">
        <v>171</v>
      </c>
      <c r="L1390" s="18">
        <v>43.415999999999997</v>
      </c>
      <c r="M1390" s="18">
        <v>73.630300000000005</v>
      </c>
      <c r="N1390" s="18">
        <v>42.406399999999998</v>
      </c>
      <c r="O1390" s="18">
        <v>31.967300000000002</v>
      </c>
      <c r="P1390" s="18">
        <v>73.630300000000005</v>
      </c>
      <c r="Q1390" s="18">
        <v>42.406399999999998</v>
      </c>
      <c r="R1390" s="18">
        <v>31.967300000000002</v>
      </c>
      <c r="S1390" s="4">
        <f>VLOOKUP(C1390,Ratings_Numbers!$A$1:$B$21,2,FALSE)</f>
        <v>6</v>
      </c>
      <c r="T1390" s="4">
        <v>6</v>
      </c>
      <c r="U1390" s="4">
        <f t="shared" si="37"/>
        <v>0</v>
      </c>
      <c r="V1390" s="18">
        <v>47081.25</v>
      </c>
      <c r="W1390" s="18" t="s">
        <v>207</v>
      </c>
    </row>
    <row r="1391" spans="1:23" ht="15" customHeight="1" x14ac:dyDescent="0.35">
      <c r="A1391" s="18" t="s">
        <v>208</v>
      </c>
      <c r="B1391" s="7" t="str">
        <f t="shared" si="36"/>
        <v>Q1</v>
      </c>
      <c r="C1391" s="18" t="s">
        <v>32</v>
      </c>
      <c r="D1391" s="21">
        <v>35520</v>
      </c>
      <c r="E1391" s="18">
        <v>1.2849999999999999</v>
      </c>
      <c r="F1391" s="18">
        <v>3.4178999999999999</v>
      </c>
      <c r="G1391" s="18">
        <v>2.9891000000000001</v>
      </c>
      <c r="H1391" s="18">
        <v>10.483700000000001</v>
      </c>
      <c r="I1391" s="18">
        <v>2.4674</v>
      </c>
      <c r="J1391" s="18">
        <v>4.1086999999999998</v>
      </c>
      <c r="K1391" s="18">
        <v>184</v>
      </c>
      <c r="L1391" s="18">
        <v>43.071800000000003</v>
      </c>
      <c r="M1391" s="18">
        <v>76.217600000000004</v>
      </c>
      <c r="N1391" s="18">
        <v>43.252000000000002</v>
      </c>
      <c r="O1391" s="18">
        <v>32.828299999999999</v>
      </c>
      <c r="P1391" s="18">
        <v>76.217600000000004</v>
      </c>
      <c r="Q1391" s="18">
        <v>43.252000000000002</v>
      </c>
      <c r="R1391" s="18">
        <v>32.828299999999999</v>
      </c>
      <c r="S1391" s="4">
        <f>VLOOKUP(C1391,Ratings_Numbers!$A$1:$B$21,2,FALSE)</f>
        <v>6</v>
      </c>
      <c r="T1391" s="4">
        <v>6</v>
      </c>
      <c r="U1391" s="4">
        <f t="shared" si="37"/>
        <v>0</v>
      </c>
      <c r="V1391" s="18">
        <v>49190.625</v>
      </c>
      <c r="W1391" s="18" t="s">
        <v>207</v>
      </c>
    </row>
    <row r="1392" spans="1:23" ht="15" customHeight="1" x14ac:dyDescent="0.35">
      <c r="A1392" s="18" t="s">
        <v>208</v>
      </c>
      <c r="B1392" s="7" t="str">
        <f t="shared" si="36"/>
        <v>Q3</v>
      </c>
      <c r="C1392" s="18" t="s">
        <v>32</v>
      </c>
      <c r="D1392" s="21">
        <v>35703</v>
      </c>
      <c r="E1392" s="18">
        <v>1.2076</v>
      </c>
      <c r="F1392" s="18">
        <v>2.8056000000000001</v>
      </c>
      <c r="G1392" s="18">
        <v>2.7252000000000001</v>
      </c>
      <c r="H1392" s="18">
        <v>13.3856</v>
      </c>
      <c r="I1392" s="18">
        <v>16.193109969999998</v>
      </c>
      <c r="J1392" s="18">
        <v>5.6274999999999995</v>
      </c>
      <c r="K1392" s="18">
        <v>153</v>
      </c>
      <c r="L1392" s="18">
        <v>44.8996</v>
      </c>
      <c r="M1392" s="18">
        <v>58.8429</v>
      </c>
      <c r="N1392" s="18">
        <v>35.872700000000002</v>
      </c>
      <c r="O1392" s="18">
        <v>26.420200000000001</v>
      </c>
      <c r="P1392" s="18">
        <v>64.032399999999996</v>
      </c>
      <c r="Q1392" s="18">
        <v>39.0364</v>
      </c>
      <c r="R1392" s="18">
        <v>28.750299999999999</v>
      </c>
      <c r="S1392" s="4">
        <f>VLOOKUP(C1392,Ratings_Numbers!$A$1:$B$21,2,FALSE)</f>
        <v>6</v>
      </c>
      <c r="T1392" s="4">
        <v>6</v>
      </c>
      <c r="U1392" s="4">
        <v>0</v>
      </c>
      <c r="V1392" s="18">
        <v>54421.875</v>
      </c>
      <c r="W1392" s="18" t="s">
        <v>207</v>
      </c>
    </row>
    <row r="1393" spans="1:23" ht="15" customHeight="1" x14ac:dyDescent="0.35">
      <c r="A1393" s="18" t="s">
        <v>208</v>
      </c>
      <c r="B1393" s="7" t="str">
        <f t="shared" si="36"/>
        <v>Q3</v>
      </c>
      <c r="C1393" s="18" t="s">
        <v>32</v>
      </c>
      <c r="D1393" s="21">
        <v>36068</v>
      </c>
      <c r="E1393" s="18">
        <v>1.5211999999999999</v>
      </c>
      <c r="F1393" s="18">
        <v>2.9552</v>
      </c>
      <c r="G1393" s="18">
        <v>2.9230999999999998</v>
      </c>
      <c r="H1393" s="18">
        <v>9.9831000000000003</v>
      </c>
      <c r="I1393" s="18">
        <v>5.8192000000000004</v>
      </c>
      <c r="J1393" s="18">
        <v>3.8982999999999999</v>
      </c>
      <c r="K1393" s="18">
        <v>177</v>
      </c>
      <c r="L1393" s="18">
        <v>46.855800000000002</v>
      </c>
      <c r="M1393" s="18">
        <v>49.319200000000002</v>
      </c>
      <c r="N1393" s="18">
        <v>30.7727</v>
      </c>
      <c r="O1393" s="18">
        <v>23.108899999999998</v>
      </c>
      <c r="P1393" s="18">
        <v>60.269199999999998</v>
      </c>
      <c r="Q1393" s="18">
        <v>37.604999999999997</v>
      </c>
      <c r="R1393" s="18">
        <v>28.239599999999999</v>
      </c>
      <c r="S1393" s="4">
        <f>VLOOKUP(C1393,Ratings_Numbers!$A$1:$B$21,2,FALSE)</f>
        <v>6</v>
      </c>
      <c r="T1393" s="4">
        <v>6</v>
      </c>
      <c r="U1393" s="4">
        <v>0</v>
      </c>
      <c r="V1393" s="18">
        <v>52551.625</v>
      </c>
      <c r="W1393" s="18" t="s">
        <v>207</v>
      </c>
    </row>
    <row r="1394" spans="1:23" ht="15" customHeight="1" x14ac:dyDescent="0.35">
      <c r="A1394" s="18" t="s">
        <v>208</v>
      </c>
      <c r="B1394" s="7" t="str">
        <f t="shared" si="36"/>
        <v>Q4</v>
      </c>
      <c r="C1394" s="18" t="s">
        <v>32</v>
      </c>
      <c r="D1394" s="21">
        <v>36160</v>
      </c>
      <c r="E1394" s="18">
        <v>1.6649</v>
      </c>
      <c r="F1394" s="18">
        <v>3.74</v>
      </c>
      <c r="G1394" s="18">
        <v>3.3993000000000002</v>
      </c>
      <c r="H1394" s="18">
        <v>11.668699999999999</v>
      </c>
      <c r="I1394" s="18">
        <v>5.5336999999999996</v>
      </c>
      <c r="J1394" s="18">
        <v>6.3925999999999998</v>
      </c>
      <c r="K1394" s="18">
        <v>163</v>
      </c>
      <c r="L1394" s="18">
        <v>45.940199999999997</v>
      </c>
      <c r="M1394" s="18">
        <v>55.382199999999997</v>
      </c>
      <c r="N1394" s="18">
        <v>33.459200000000003</v>
      </c>
      <c r="O1394" s="18">
        <v>25.442699999999999</v>
      </c>
      <c r="P1394" s="18">
        <v>65.521699999999996</v>
      </c>
      <c r="Q1394" s="18">
        <v>39.585000000000001</v>
      </c>
      <c r="R1394" s="18">
        <v>30.1008</v>
      </c>
      <c r="S1394" s="4">
        <f>VLOOKUP(C1394,Ratings_Numbers!$A$1:$B$21,2,FALSE)</f>
        <v>6</v>
      </c>
      <c r="T1394" s="4">
        <v>6</v>
      </c>
      <c r="U1394" s="4">
        <f t="shared" si="37"/>
        <v>0</v>
      </c>
      <c r="V1394" s="18">
        <v>62130</v>
      </c>
      <c r="W1394" s="18" t="s">
        <v>207</v>
      </c>
    </row>
    <row r="1395" spans="1:23" ht="15" customHeight="1" x14ac:dyDescent="0.35">
      <c r="A1395" s="18" t="s">
        <v>208</v>
      </c>
      <c r="B1395" s="7" t="str">
        <f t="shared" si="36"/>
        <v>Q1</v>
      </c>
      <c r="C1395" s="18" t="s">
        <v>32</v>
      </c>
      <c r="D1395" s="21">
        <v>36250</v>
      </c>
      <c r="E1395" s="18">
        <v>1.7048999999999999</v>
      </c>
      <c r="F1395" s="18">
        <v>3.6795999999999998</v>
      </c>
      <c r="G1395" s="18">
        <v>3.4478</v>
      </c>
      <c r="H1395" s="18">
        <v>9.2093000000000007</v>
      </c>
      <c r="I1395" s="18">
        <v>5.5755999999999997</v>
      </c>
      <c r="J1395" s="18">
        <v>4.3779000000000003</v>
      </c>
      <c r="K1395" s="18">
        <v>172</v>
      </c>
      <c r="L1395" s="18">
        <v>46.821100000000001</v>
      </c>
      <c r="M1395" s="18">
        <v>51.697400000000002</v>
      </c>
      <c r="N1395" s="18">
        <v>31.989699999999999</v>
      </c>
      <c r="O1395" s="18">
        <v>24.205300000000001</v>
      </c>
      <c r="P1395" s="18">
        <v>61.606499999999997</v>
      </c>
      <c r="Q1395" s="18">
        <v>38.121299999999998</v>
      </c>
      <c r="R1395" s="18">
        <v>28.844799999999999</v>
      </c>
      <c r="S1395" s="4">
        <f>VLOOKUP(C1395,Ratings_Numbers!$A$1:$B$21,2,FALSE)</f>
        <v>6</v>
      </c>
      <c r="T1395" s="4">
        <v>6</v>
      </c>
      <c r="U1395" s="4">
        <f t="shared" si="37"/>
        <v>0</v>
      </c>
      <c r="V1395" s="18">
        <v>64459.875</v>
      </c>
      <c r="W1395" s="18" t="s">
        <v>207</v>
      </c>
    </row>
    <row r="1396" spans="1:23" ht="15" customHeight="1" x14ac:dyDescent="0.35">
      <c r="A1396" s="18" t="s">
        <v>208</v>
      </c>
      <c r="B1396" s="7" t="str">
        <f t="shared" si="36"/>
        <v>Q2</v>
      </c>
      <c r="C1396" s="18" t="s">
        <v>32</v>
      </c>
      <c r="D1396" s="21">
        <v>36341</v>
      </c>
      <c r="E1396" s="18">
        <v>1.6082999999999998</v>
      </c>
      <c r="F1396" s="18">
        <v>3.4912999999999998</v>
      </c>
      <c r="G1396" s="18">
        <v>3.2458</v>
      </c>
      <c r="H1396" s="18">
        <v>10.622</v>
      </c>
      <c r="I1396" s="18">
        <v>6.6463000000000001</v>
      </c>
      <c r="J1396" s="18">
        <v>5.9817</v>
      </c>
      <c r="K1396" s="18">
        <v>164</v>
      </c>
      <c r="L1396" s="18">
        <v>48.124600000000001</v>
      </c>
      <c r="M1396" s="18">
        <v>49.814999999999998</v>
      </c>
      <c r="N1396" s="18">
        <v>31.499099999999999</v>
      </c>
      <c r="O1396" s="18">
        <v>23.973300000000002</v>
      </c>
      <c r="P1396" s="18">
        <v>58.147100000000002</v>
      </c>
      <c r="Q1396" s="18">
        <v>36.767699999999998</v>
      </c>
      <c r="R1396" s="18">
        <v>27.9831</v>
      </c>
      <c r="S1396" s="4">
        <f>VLOOKUP(C1396,Ratings_Numbers!$A$1:$B$21,2,FALSE)</f>
        <v>6</v>
      </c>
      <c r="T1396" s="4">
        <v>6</v>
      </c>
      <c r="U1396" s="4">
        <f t="shared" si="37"/>
        <v>0</v>
      </c>
      <c r="V1396" s="18">
        <v>63812.6875</v>
      </c>
      <c r="W1396" s="18" t="s">
        <v>207</v>
      </c>
    </row>
    <row r="1397" spans="1:23" ht="15" customHeight="1" x14ac:dyDescent="0.35">
      <c r="A1397" s="18" t="s">
        <v>208</v>
      </c>
      <c r="B1397" s="7" t="str">
        <f t="shared" si="36"/>
        <v>Q3</v>
      </c>
      <c r="C1397" s="18" t="s">
        <v>32</v>
      </c>
      <c r="D1397" s="21">
        <v>36433</v>
      </c>
      <c r="E1397" s="18">
        <v>1.7101999999999999</v>
      </c>
      <c r="F1397" s="18">
        <v>3.5737000000000001</v>
      </c>
      <c r="G1397" s="18">
        <v>3.4470999999999998</v>
      </c>
      <c r="H1397" s="18">
        <v>12.657399999999999</v>
      </c>
      <c r="I1397" s="18">
        <v>12.657399999999999</v>
      </c>
      <c r="J1397" s="18">
        <v>4.5926</v>
      </c>
      <c r="K1397" s="18">
        <v>108</v>
      </c>
      <c r="L1397" s="18">
        <v>48.020800000000001</v>
      </c>
      <c r="M1397" s="18">
        <v>44.233600000000003</v>
      </c>
      <c r="N1397" s="18">
        <v>28.4009</v>
      </c>
      <c r="O1397" s="18">
        <v>21.241299999999999</v>
      </c>
      <c r="P1397" s="18">
        <v>55.747300000000003</v>
      </c>
      <c r="Q1397" s="18">
        <v>35.793399999999998</v>
      </c>
      <c r="R1397" s="18">
        <v>26.770299999999999</v>
      </c>
      <c r="S1397" s="4">
        <f>VLOOKUP(C1397,Ratings_Numbers!$A$1:$B$21,2,FALSE)</f>
        <v>6</v>
      </c>
      <c r="T1397" s="4">
        <v>6</v>
      </c>
      <c r="U1397" s="4">
        <f t="shared" si="37"/>
        <v>0</v>
      </c>
      <c r="V1397" s="18">
        <v>53846</v>
      </c>
      <c r="W1397" s="18" t="s">
        <v>207</v>
      </c>
    </row>
    <row r="1398" spans="1:23" ht="15" customHeight="1" x14ac:dyDescent="0.35">
      <c r="A1398" s="18" t="s">
        <v>208</v>
      </c>
      <c r="B1398" s="7" t="str">
        <f t="shared" si="36"/>
        <v>Q4</v>
      </c>
      <c r="C1398" s="18" t="s">
        <v>32</v>
      </c>
      <c r="D1398" s="21">
        <v>36525</v>
      </c>
      <c r="E1398" s="18">
        <v>1.7534999999999998</v>
      </c>
      <c r="F1398" s="18">
        <v>3.7233999999999998</v>
      </c>
      <c r="G1398" s="18">
        <v>3.4036</v>
      </c>
      <c r="H1398" s="18">
        <v>25.212536409999998</v>
      </c>
      <c r="I1398" s="18">
        <v>16.193109969999998</v>
      </c>
      <c r="J1398" s="18">
        <v>20.831923459999999</v>
      </c>
      <c r="K1398" s="18">
        <v>126.3117096</v>
      </c>
      <c r="L1398" s="18">
        <v>49.587000000000003</v>
      </c>
      <c r="M1398" s="18">
        <v>39.534700000000001</v>
      </c>
      <c r="N1398" s="18">
        <v>26.316400000000002</v>
      </c>
      <c r="O1398" s="18">
        <v>19.604099999999999</v>
      </c>
      <c r="P1398" s="18">
        <v>50.228299999999997</v>
      </c>
      <c r="Q1398" s="18">
        <v>33.434699999999999</v>
      </c>
      <c r="R1398" s="18">
        <v>24.906700000000001</v>
      </c>
      <c r="S1398" s="4">
        <f>VLOOKUP(C1398,Ratings_Numbers!$A$1:$B$21,2,FALSE)</f>
        <v>6</v>
      </c>
      <c r="T1398" s="4">
        <v>6</v>
      </c>
      <c r="U1398" s="4">
        <f t="shared" si="37"/>
        <v>0</v>
      </c>
      <c r="V1398" s="18">
        <v>60576.75</v>
      </c>
      <c r="W1398" s="18" t="s">
        <v>207</v>
      </c>
    </row>
    <row r="1399" spans="1:23" ht="15" customHeight="1" x14ac:dyDescent="0.35">
      <c r="A1399" s="18" t="s">
        <v>208</v>
      </c>
      <c r="B1399" s="7" t="str">
        <f t="shared" si="36"/>
        <v>Q1</v>
      </c>
      <c r="C1399" s="18" t="s">
        <v>32</v>
      </c>
      <c r="D1399" s="21">
        <v>36616</v>
      </c>
      <c r="E1399" s="18">
        <v>1.7917999999999998</v>
      </c>
      <c r="F1399" s="18">
        <v>3.8258999999999999</v>
      </c>
      <c r="G1399" s="18">
        <v>3.5160999999999998</v>
      </c>
      <c r="H1399" s="18">
        <v>25.212536409999998</v>
      </c>
      <c r="I1399" s="18">
        <v>16.193109969999998</v>
      </c>
      <c r="J1399" s="18">
        <v>20.831923459999999</v>
      </c>
      <c r="K1399" s="18">
        <v>126.3117096</v>
      </c>
      <c r="L1399" s="18">
        <v>50.745800000000003</v>
      </c>
      <c r="M1399" s="18">
        <v>33.470199999999998</v>
      </c>
      <c r="N1399" s="18">
        <v>22.971900000000002</v>
      </c>
      <c r="O1399" s="18">
        <v>17.2608</v>
      </c>
      <c r="P1399" s="18">
        <v>45.700600000000001</v>
      </c>
      <c r="Q1399" s="18">
        <v>31.366099999999999</v>
      </c>
      <c r="R1399" s="18">
        <v>23.568100000000001</v>
      </c>
      <c r="S1399" s="4">
        <f>VLOOKUP(C1399,Ratings_Numbers!$A$1:$B$21,2,FALSE)</f>
        <v>6</v>
      </c>
      <c r="T1399" s="4">
        <v>6</v>
      </c>
      <c r="U1399" s="4">
        <f t="shared" si="37"/>
        <v>0</v>
      </c>
      <c r="V1399" s="18">
        <v>85709.332599999994</v>
      </c>
      <c r="W1399" s="18" t="s">
        <v>207</v>
      </c>
    </row>
    <row r="1400" spans="1:23" ht="15" customHeight="1" x14ac:dyDescent="0.35">
      <c r="A1400" s="18" t="s">
        <v>208</v>
      </c>
      <c r="B1400" s="7" t="str">
        <f t="shared" si="36"/>
        <v>Q2</v>
      </c>
      <c r="C1400" s="18" t="s">
        <v>32</v>
      </c>
      <c r="D1400" s="21">
        <v>36707</v>
      </c>
      <c r="E1400" s="18">
        <v>1.7875000000000001</v>
      </c>
      <c r="F1400" s="18">
        <v>3.8007999999999997</v>
      </c>
      <c r="G1400" s="18">
        <v>3.5331999999999999</v>
      </c>
      <c r="H1400" s="18">
        <v>11.129</v>
      </c>
      <c r="I1400" s="18">
        <v>7.6210000000000004</v>
      </c>
      <c r="J1400" s="18">
        <v>6.2742000000000004</v>
      </c>
      <c r="K1400" s="18">
        <v>124</v>
      </c>
      <c r="L1400" s="18">
        <v>52.814</v>
      </c>
      <c r="M1400" s="18">
        <v>30.6706</v>
      </c>
      <c r="N1400" s="18">
        <v>21.726400000000002</v>
      </c>
      <c r="O1400" s="18">
        <v>16.430599999999998</v>
      </c>
      <c r="P1400" s="18">
        <v>41.1678</v>
      </c>
      <c r="Q1400" s="18">
        <v>29.162299999999998</v>
      </c>
      <c r="R1400" s="18">
        <v>22.053999999999998</v>
      </c>
      <c r="S1400" s="4">
        <f>VLOOKUP(C1400,Ratings_Numbers!$A$1:$B$21,2,FALSE)</f>
        <v>6</v>
      </c>
      <c r="T1400" s="4">
        <v>6</v>
      </c>
      <c r="U1400" s="4">
        <f t="shared" si="37"/>
        <v>0</v>
      </c>
      <c r="V1400" s="18">
        <v>80908.810899999997</v>
      </c>
      <c r="W1400" s="18" t="s">
        <v>207</v>
      </c>
    </row>
    <row r="1401" spans="1:23" ht="15" customHeight="1" x14ac:dyDescent="0.35">
      <c r="A1401" s="18" t="s">
        <v>208</v>
      </c>
      <c r="B1401" s="7" t="str">
        <f t="shared" si="36"/>
        <v>Q3</v>
      </c>
      <c r="C1401" s="18" t="s">
        <v>32</v>
      </c>
      <c r="D1401" s="21">
        <v>36799</v>
      </c>
      <c r="E1401" s="18">
        <v>1.6238000000000001</v>
      </c>
      <c r="F1401" s="18">
        <v>4.4988000000000001</v>
      </c>
      <c r="G1401" s="18">
        <v>4.0983999999999998</v>
      </c>
      <c r="H1401" s="18">
        <v>19.226199999999999</v>
      </c>
      <c r="I1401" s="18">
        <v>18.9405</v>
      </c>
      <c r="J1401" s="18">
        <v>0.46429999999999999</v>
      </c>
      <c r="K1401" s="18">
        <v>84</v>
      </c>
      <c r="L1401" s="18">
        <v>53.523400000000002</v>
      </c>
      <c r="M1401" s="18">
        <v>28.455200000000001</v>
      </c>
      <c r="N1401" s="18">
        <v>20.517700000000001</v>
      </c>
      <c r="O1401" s="18">
        <v>15.4552</v>
      </c>
      <c r="P1401" s="18">
        <v>38.6858</v>
      </c>
      <c r="Q1401" s="18">
        <v>27.894600000000001</v>
      </c>
      <c r="R1401" s="18">
        <v>21.011800000000001</v>
      </c>
      <c r="S1401" s="4">
        <f>VLOOKUP(C1401,Ratings_Numbers!$A$1:$B$21,2,FALSE)</f>
        <v>6</v>
      </c>
      <c r="T1401" s="4">
        <v>6</v>
      </c>
      <c r="U1401" s="4">
        <f t="shared" si="37"/>
        <v>0</v>
      </c>
      <c r="V1401" s="18">
        <v>79097.171300000002</v>
      </c>
      <c r="W1401" s="18" t="s">
        <v>207</v>
      </c>
    </row>
    <row r="1402" spans="1:23" ht="15" customHeight="1" x14ac:dyDescent="0.35">
      <c r="A1402" s="18" t="s">
        <v>208</v>
      </c>
      <c r="B1402" s="7" t="str">
        <f t="shared" si="36"/>
        <v>Q4</v>
      </c>
      <c r="C1402" s="18" t="s">
        <v>32</v>
      </c>
      <c r="D1402" s="21">
        <v>36891</v>
      </c>
      <c r="E1402" s="18">
        <v>1.6983000000000001</v>
      </c>
      <c r="F1402" s="18">
        <v>4.9401000000000002</v>
      </c>
      <c r="G1402" s="18">
        <v>4.3654000000000002</v>
      </c>
      <c r="H1402" s="18">
        <v>25.212536409999998</v>
      </c>
      <c r="I1402" s="18">
        <v>16.193109969999998</v>
      </c>
      <c r="J1402" s="18">
        <v>20.831923459999999</v>
      </c>
      <c r="K1402" s="18">
        <v>126.3117096</v>
      </c>
      <c r="L1402" s="18">
        <v>51.237900000000003</v>
      </c>
      <c r="M1402" s="18">
        <v>34.966900000000003</v>
      </c>
      <c r="N1402" s="18">
        <v>24.411000000000001</v>
      </c>
      <c r="O1402" s="18">
        <v>18.210999999999999</v>
      </c>
      <c r="P1402" s="18">
        <v>43.242199999999997</v>
      </c>
      <c r="Q1402" s="18">
        <v>30.188199999999998</v>
      </c>
      <c r="R1402" s="18">
        <v>22.520900000000001</v>
      </c>
      <c r="S1402" s="4">
        <f>VLOOKUP(C1402,Ratings_Numbers!$A$1:$B$21,2,FALSE)</f>
        <v>6</v>
      </c>
      <c r="T1402" s="4">
        <v>6</v>
      </c>
      <c r="U1402" s="4">
        <f t="shared" si="37"/>
        <v>0</v>
      </c>
      <c r="V1402" s="18">
        <v>61159.406300000002</v>
      </c>
      <c r="W1402" s="18" t="s">
        <v>207</v>
      </c>
    </row>
    <row r="1403" spans="1:23" ht="15" customHeight="1" x14ac:dyDescent="0.35">
      <c r="A1403" s="18" t="s">
        <v>208</v>
      </c>
      <c r="B1403" s="7" t="str">
        <f t="shared" si="36"/>
        <v>Q1</v>
      </c>
      <c r="C1403" s="18" t="s">
        <v>32</v>
      </c>
      <c r="D1403" s="21">
        <v>36981</v>
      </c>
      <c r="E1403" s="18">
        <v>1.6579000000000002</v>
      </c>
      <c r="F1403" s="18">
        <v>4.0880999999999998</v>
      </c>
      <c r="G1403" s="18">
        <v>3.8125999999999998</v>
      </c>
      <c r="H1403" s="18">
        <v>25.212536409999998</v>
      </c>
      <c r="I1403" s="18">
        <v>16.193109969999998</v>
      </c>
      <c r="J1403" s="18">
        <v>20.831923459999999</v>
      </c>
      <c r="K1403" s="18">
        <v>126.3117096</v>
      </c>
      <c r="L1403" s="18">
        <v>51.7151</v>
      </c>
      <c r="M1403" s="18">
        <v>41.268700000000003</v>
      </c>
      <c r="N1403" s="18">
        <v>29.059100000000001</v>
      </c>
      <c r="O1403" s="18">
        <v>21.731100000000001</v>
      </c>
      <c r="P1403" s="18">
        <v>42.016199999999998</v>
      </c>
      <c r="Q1403" s="18">
        <v>29.5855</v>
      </c>
      <c r="R1403" s="18">
        <v>22.124700000000001</v>
      </c>
      <c r="S1403" s="4">
        <f>VLOOKUP(C1403,Ratings_Numbers!$A$1:$B$21,2,FALSE)</f>
        <v>6</v>
      </c>
      <c r="T1403" s="4">
        <v>6</v>
      </c>
      <c r="U1403" s="4">
        <f t="shared" si="37"/>
        <v>0</v>
      </c>
      <c r="V1403" s="18">
        <v>59170.537199999999</v>
      </c>
      <c r="W1403" s="18" t="s">
        <v>207</v>
      </c>
    </row>
    <row r="1404" spans="1:23" ht="15" customHeight="1" x14ac:dyDescent="0.35">
      <c r="A1404" s="18" t="s">
        <v>208</v>
      </c>
      <c r="B1404" s="7" t="str">
        <f t="shared" si="36"/>
        <v>Q2</v>
      </c>
      <c r="C1404" s="18" t="s">
        <v>32</v>
      </c>
      <c r="D1404" s="21">
        <v>37072</v>
      </c>
      <c r="E1404" s="18">
        <v>1.5590999999999999</v>
      </c>
      <c r="F1404" s="18">
        <v>4.3552</v>
      </c>
      <c r="G1404" s="18">
        <v>3.3803000000000001</v>
      </c>
      <c r="H1404" s="18">
        <v>25.212536409999998</v>
      </c>
      <c r="I1404" s="18">
        <v>16.193109969999998</v>
      </c>
      <c r="J1404" s="18">
        <v>20.831923459999999</v>
      </c>
      <c r="K1404" s="18">
        <v>126.3117096</v>
      </c>
      <c r="L1404" s="18">
        <v>51.172800000000002</v>
      </c>
      <c r="M1404" s="18">
        <v>43.975499999999997</v>
      </c>
      <c r="N1404" s="18">
        <v>30.1449</v>
      </c>
      <c r="O1404" s="18">
        <v>22.8505</v>
      </c>
      <c r="P1404" s="18">
        <v>45.880200000000002</v>
      </c>
      <c r="Q1404" s="18">
        <v>31.450600000000001</v>
      </c>
      <c r="R1404" s="18">
        <v>23.840299999999999</v>
      </c>
      <c r="S1404" s="4">
        <f>VLOOKUP(C1404,Ratings_Numbers!$A$1:$B$21,2,FALSE)</f>
        <v>6</v>
      </c>
      <c r="T1404" s="4">
        <v>6</v>
      </c>
      <c r="U1404" s="4">
        <f t="shared" si="37"/>
        <v>0</v>
      </c>
      <c r="V1404" s="18">
        <v>60475.374900000003</v>
      </c>
      <c r="W1404" s="18" t="s">
        <v>207</v>
      </c>
    </row>
    <row r="1405" spans="1:23" ht="15" customHeight="1" x14ac:dyDescent="0.35">
      <c r="A1405" s="18" t="s">
        <v>208</v>
      </c>
      <c r="B1405" s="7" t="str">
        <f t="shared" si="36"/>
        <v>Q3</v>
      </c>
      <c r="C1405" s="18" t="s">
        <v>32</v>
      </c>
      <c r="D1405" s="21">
        <v>37164</v>
      </c>
      <c r="E1405" s="18">
        <v>1.9954000000000001</v>
      </c>
      <c r="F1405" s="18">
        <v>3.4495</v>
      </c>
      <c r="G1405" s="18">
        <v>3.2313000000000001</v>
      </c>
      <c r="H1405" s="18">
        <v>3.8231999999999999</v>
      </c>
      <c r="I1405" s="18">
        <v>1.0253000000000001</v>
      </c>
      <c r="J1405" s="18">
        <v>1.8182</v>
      </c>
      <c r="K1405" s="18">
        <v>198</v>
      </c>
      <c r="L1405" s="18">
        <v>51.750700000000002</v>
      </c>
      <c r="M1405" s="18">
        <v>38.778500000000001</v>
      </c>
      <c r="N1405" s="18">
        <v>27.236999999999998</v>
      </c>
      <c r="O1405" s="18">
        <v>20.406300000000002</v>
      </c>
      <c r="P1405" s="18">
        <v>42.374400000000001</v>
      </c>
      <c r="Q1405" s="18">
        <v>29.762699999999999</v>
      </c>
      <c r="R1405" s="18">
        <v>22.2986</v>
      </c>
      <c r="S1405" s="4">
        <f>VLOOKUP(C1405,Ratings_Numbers!$A$1:$B$21,2,FALSE)</f>
        <v>6</v>
      </c>
      <c r="T1405" s="4">
        <v>6</v>
      </c>
      <c r="U1405" s="4">
        <f t="shared" si="37"/>
        <v>0</v>
      </c>
      <c r="V1405" s="18">
        <v>37426.199999999997</v>
      </c>
      <c r="W1405" s="18" t="s">
        <v>207</v>
      </c>
    </row>
    <row r="1406" spans="1:23" ht="15" customHeight="1" x14ac:dyDescent="0.35">
      <c r="A1406" s="18" t="s">
        <v>208</v>
      </c>
      <c r="B1406" s="7" t="str">
        <f t="shared" si="36"/>
        <v>Q4</v>
      </c>
      <c r="C1406" s="18" t="s">
        <v>32</v>
      </c>
      <c r="D1406" s="21">
        <v>37256</v>
      </c>
      <c r="E1406" s="18">
        <v>3.6413000000000002</v>
      </c>
      <c r="F1406" s="18">
        <v>6.0156000000000001</v>
      </c>
      <c r="G1406" s="18">
        <v>5.6932</v>
      </c>
      <c r="H1406" s="18">
        <v>25.212536409999998</v>
      </c>
      <c r="I1406" s="18">
        <v>16.193109969999998</v>
      </c>
      <c r="J1406" s="18">
        <v>20.831923459999999</v>
      </c>
      <c r="K1406" s="18">
        <v>126.3117096</v>
      </c>
      <c r="L1406" s="18">
        <v>45.101300000000002</v>
      </c>
      <c r="M1406" s="18">
        <v>64.537899999999993</v>
      </c>
      <c r="N1406" s="18">
        <v>38.439</v>
      </c>
      <c r="O1406" s="18">
        <v>29.6996</v>
      </c>
      <c r="P1406" s="18">
        <v>67.896799999999999</v>
      </c>
      <c r="Q1406" s="18">
        <v>40.439599999999999</v>
      </c>
      <c r="R1406" s="18">
        <v>31.2453</v>
      </c>
      <c r="S1406" s="4">
        <f>VLOOKUP(C1406,Ratings_Numbers!$A$1:$B$21,2,FALSE)</f>
        <v>6</v>
      </c>
      <c r="T1406" s="4">
        <v>6</v>
      </c>
      <c r="U1406" s="4">
        <f t="shared" si="37"/>
        <v>0</v>
      </c>
      <c r="V1406" s="18">
        <v>41825.392</v>
      </c>
      <c r="W1406" s="18" t="s">
        <v>207</v>
      </c>
    </row>
    <row r="1407" spans="1:23" ht="15" customHeight="1" x14ac:dyDescent="0.35">
      <c r="A1407" s="18" t="s">
        <v>208</v>
      </c>
      <c r="B1407" s="7" t="str">
        <f t="shared" si="36"/>
        <v>Q1</v>
      </c>
      <c r="C1407" s="18" t="s">
        <v>32</v>
      </c>
      <c r="D1407" s="21">
        <v>37346</v>
      </c>
      <c r="E1407" s="18">
        <v>3.6189999999999998</v>
      </c>
      <c r="F1407" s="18">
        <v>6.2728999999999999</v>
      </c>
      <c r="G1407" s="18">
        <v>5.5228999999999999</v>
      </c>
      <c r="H1407" s="18">
        <v>4.7033000000000005</v>
      </c>
      <c r="I1407" s="18">
        <v>3.3351999999999999</v>
      </c>
      <c r="J1407" s="18">
        <v>3.3132000000000001</v>
      </c>
      <c r="K1407" s="18">
        <v>182</v>
      </c>
      <c r="L1407" s="18">
        <v>45.616100000000003</v>
      </c>
      <c r="M1407" s="18">
        <v>62.773699999999998</v>
      </c>
      <c r="N1407" s="18">
        <v>37.710999999999999</v>
      </c>
      <c r="O1407" s="18">
        <v>29.249199999999998</v>
      </c>
      <c r="P1407" s="18">
        <v>66.459800000000001</v>
      </c>
      <c r="Q1407" s="18">
        <v>39.925400000000003</v>
      </c>
      <c r="R1407" s="18">
        <v>30.966699999999999</v>
      </c>
      <c r="S1407" s="4">
        <f>VLOOKUP(C1407,Ratings_Numbers!$A$1:$B$21,2,FALSE)</f>
        <v>6</v>
      </c>
      <c r="T1407" s="4">
        <v>6</v>
      </c>
      <c r="U1407" s="4">
        <f t="shared" si="37"/>
        <v>0</v>
      </c>
      <c r="V1407" s="18">
        <v>47102.101799999997</v>
      </c>
      <c r="W1407" s="18" t="s">
        <v>207</v>
      </c>
    </row>
    <row r="1408" spans="1:23" ht="15" customHeight="1" x14ac:dyDescent="0.35">
      <c r="A1408" s="18" t="s">
        <v>208</v>
      </c>
      <c r="B1408" s="7" t="str">
        <f t="shared" si="36"/>
        <v>Q2</v>
      </c>
      <c r="C1408" s="18" t="s">
        <v>32</v>
      </c>
      <c r="D1408" s="21">
        <v>37437</v>
      </c>
      <c r="E1408" s="18">
        <v>3.7039999999999997</v>
      </c>
      <c r="F1408" s="18">
        <v>6.4833999999999996</v>
      </c>
      <c r="G1408" s="18">
        <v>5.5496999999999996</v>
      </c>
      <c r="H1408" s="18">
        <v>25.212536409999998</v>
      </c>
      <c r="I1408" s="18">
        <v>16.193109969999998</v>
      </c>
      <c r="J1408" s="18">
        <v>20.831923459999999</v>
      </c>
      <c r="K1408" s="18">
        <v>126.3117096</v>
      </c>
      <c r="L1408" s="18">
        <v>46.411000000000001</v>
      </c>
      <c r="M1408" s="18">
        <v>61.795200000000001</v>
      </c>
      <c r="N1408" s="18">
        <v>37.6203</v>
      </c>
      <c r="O1408" s="18">
        <v>29.197800000000001</v>
      </c>
      <c r="P1408" s="18">
        <v>64.260400000000004</v>
      </c>
      <c r="Q1408" s="18">
        <v>39.121099999999998</v>
      </c>
      <c r="R1408" s="18">
        <v>30.3626</v>
      </c>
      <c r="S1408" s="4">
        <f>VLOOKUP(C1408,Ratings_Numbers!$A$1:$B$21,2,FALSE)</f>
        <v>6</v>
      </c>
      <c r="T1408" s="4">
        <v>6</v>
      </c>
      <c r="U1408" s="4">
        <f t="shared" si="37"/>
        <v>0</v>
      </c>
      <c r="V1408" s="18">
        <v>38151.54</v>
      </c>
      <c r="W1408" s="18" t="s">
        <v>207</v>
      </c>
    </row>
    <row r="1409" spans="1:23" ht="15" customHeight="1" x14ac:dyDescent="0.35">
      <c r="A1409" s="18" t="s">
        <v>208</v>
      </c>
      <c r="B1409" s="7" t="str">
        <f t="shared" si="36"/>
        <v>Q3</v>
      </c>
      <c r="C1409" s="18" t="s">
        <v>32</v>
      </c>
      <c r="D1409" s="21">
        <v>37529</v>
      </c>
      <c r="E1409" s="18">
        <v>3.7627000000000002</v>
      </c>
      <c r="F1409" s="18">
        <v>5.9269999999999996</v>
      </c>
      <c r="G1409" s="18">
        <v>5.4073000000000002</v>
      </c>
      <c r="H1409" s="18">
        <v>25.212536409999998</v>
      </c>
      <c r="I1409" s="18">
        <v>16.193109969999998</v>
      </c>
      <c r="J1409" s="18">
        <v>20.831923459999999</v>
      </c>
      <c r="K1409" s="18">
        <v>126.3117096</v>
      </c>
      <c r="L1409" s="18">
        <v>46.847799999999999</v>
      </c>
      <c r="M1409" s="18">
        <v>52.209099999999999</v>
      </c>
      <c r="N1409" s="18">
        <v>32.8001</v>
      </c>
      <c r="O1409" s="18">
        <v>24.9116</v>
      </c>
      <c r="P1409" s="18">
        <v>59.173299999999998</v>
      </c>
      <c r="Q1409" s="18">
        <v>37.175400000000003</v>
      </c>
      <c r="R1409" s="18">
        <v>28.2346</v>
      </c>
      <c r="S1409" s="4">
        <f>VLOOKUP(C1409,Ratings_Numbers!$A$1:$B$21,2,FALSE)</f>
        <v>6</v>
      </c>
      <c r="T1409" s="4">
        <v>8</v>
      </c>
      <c r="U1409" s="4">
        <f t="shared" si="37"/>
        <v>0</v>
      </c>
      <c r="V1409" s="18">
        <v>30900.74</v>
      </c>
      <c r="W1409" s="18" t="s">
        <v>207</v>
      </c>
    </row>
    <row r="1410" spans="1:23" ht="15" customHeight="1" x14ac:dyDescent="0.35">
      <c r="A1410" s="18" t="s">
        <v>208</v>
      </c>
      <c r="B1410" s="7" t="str">
        <f t="shared" si="36"/>
        <v>Q4</v>
      </c>
      <c r="C1410" s="18" t="s">
        <v>33</v>
      </c>
      <c r="D1410" s="21">
        <v>37621</v>
      </c>
      <c r="E1410" s="18">
        <v>2.4147458140000002</v>
      </c>
      <c r="F1410" s="18">
        <v>11.3341114479315</v>
      </c>
      <c r="G1410" s="18">
        <v>9.101455563</v>
      </c>
      <c r="H1410" s="18">
        <v>25.212536409999998</v>
      </c>
      <c r="I1410" s="18">
        <v>16.193109969999998</v>
      </c>
      <c r="J1410" s="18">
        <v>20.831923459999999</v>
      </c>
      <c r="K1410" s="18">
        <v>187</v>
      </c>
      <c r="L1410" s="18">
        <v>45.768099999999997</v>
      </c>
      <c r="M1410" s="18">
        <v>55.083399999999997</v>
      </c>
      <c r="N1410" s="18">
        <v>33.845700000000001</v>
      </c>
      <c r="O1410" s="18">
        <v>25.707599999999999</v>
      </c>
      <c r="P1410" s="18">
        <v>62.7485</v>
      </c>
      <c r="Q1410" s="18">
        <v>38.555500000000002</v>
      </c>
      <c r="R1410" s="18">
        <v>29.2849</v>
      </c>
      <c r="S1410" s="4">
        <f>VLOOKUP(C1410,Ratings_Numbers!$A$1:$B$21,2,FALSE)</f>
        <v>8</v>
      </c>
      <c r="T1410" s="4">
        <v>8</v>
      </c>
      <c r="U1410" s="4">
        <f t="shared" si="37"/>
        <v>2</v>
      </c>
      <c r="V1410" s="18">
        <v>33311.038699999997</v>
      </c>
      <c r="W1410" s="18" t="s">
        <v>207</v>
      </c>
    </row>
    <row r="1411" spans="1:23" ht="15" customHeight="1" x14ac:dyDescent="0.35">
      <c r="A1411" s="18" t="s">
        <v>208</v>
      </c>
      <c r="B1411" s="7" t="str">
        <f t="shared" si="36"/>
        <v>Q1</v>
      </c>
      <c r="C1411" s="18" t="s">
        <v>33</v>
      </c>
      <c r="D1411" s="21">
        <v>37711</v>
      </c>
      <c r="E1411" s="18">
        <v>2.4147458140000002</v>
      </c>
      <c r="F1411" s="18">
        <v>11.3341114479315</v>
      </c>
      <c r="G1411" s="18">
        <v>9.101455563</v>
      </c>
      <c r="H1411" s="18">
        <v>5.7849000000000004</v>
      </c>
      <c r="I1411" s="18">
        <v>4.3022999999999998</v>
      </c>
      <c r="J1411" s="18">
        <v>4.1512000000000002</v>
      </c>
      <c r="K1411" s="18">
        <v>172</v>
      </c>
      <c r="L1411" s="18">
        <v>46.319600000000001</v>
      </c>
      <c r="M1411" s="18">
        <v>53.881100000000004</v>
      </c>
      <c r="N1411" s="18">
        <v>33.4039</v>
      </c>
      <c r="O1411" s="18">
        <v>25.4788</v>
      </c>
      <c r="P1411" s="18">
        <v>61.301600000000001</v>
      </c>
      <c r="Q1411" s="18">
        <v>38.004300000000001</v>
      </c>
      <c r="R1411" s="18">
        <v>28.9877</v>
      </c>
      <c r="S1411" s="4">
        <f>VLOOKUP(C1411,Ratings_Numbers!$A$1:$B$21,2,FALSE)</f>
        <v>8</v>
      </c>
      <c r="T1411" s="4">
        <v>8</v>
      </c>
      <c r="U1411" s="4">
        <f t="shared" si="37"/>
        <v>0</v>
      </c>
      <c r="V1411" s="18">
        <v>34266.366800000003</v>
      </c>
      <c r="W1411" s="18" t="s">
        <v>207</v>
      </c>
    </row>
    <row r="1412" spans="1:23" ht="15" customHeight="1" x14ac:dyDescent="0.35">
      <c r="A1412" s="18" t="s">
        <v>208</v>
      </c>
      <c r="B1412" s="7" t="str">
        <f t="shared" si="36"/>
        <v>Q2</v>
      </c>
      <c r="C1412" s="18" t="s">
        <v>33</v>
      </c>
      <c r="D1412" s="21">
        <v>37802</v>
      </c>
      <c r="E1412" s="18">
        <v>2.4147458140000002</v>
      </c>
      <c r="F1412" s="18">
        <v>11.3341114479315</v>
      </c>
      <c r="G1412" s="18">
        <v>9.101455563</v>
      </c>
      <c r="H1412" s="18">
        <v>7.3213999999999997</v>
      </c>
      <c r="I1412" s="18">
        <v>5.75</v>
      </c>
      <c r="J1412" s="18">
        <v>5.6310000000000002</v>
      </c>
      <c r="K1412" s="18">
        <v>168</v>
      </c>
      <c r="L1412" s="18">
        <v>47.8583</v>
      </c>
      <c r="M1412" s="18">
        <v>49.572400000000002</v>
      </c>
      <c r="N1412" s="18">
        <v>31.534600000000001</v>
      </c>
      <c r="O1412" s="18">
        <v>24.109100000000002</v>
      </c>
      <c r="P1412" s="18">
        <v>57.199800000000003</v>
      </c>
      <c r="Q1412" s="18">
        <v>36.386699999999998</v>
      </c>
      <c r="R1412" s="18">
        <v>27.8187</v>
      </c>
      <c r="S1412" s="4">
        <f>VLOOKUP(C1412,Ratings_Numbers!$A$1:$B$21,2,FALSE)</f>
        <v>8</v>
      </c>
      <c r="T1412" s="4">
        <v>8</v>
      </c>
      <c r="U1412" s="4">
        <f t="shared" si="37"/>
        <v>0</v>
      </c>
      <c r="V1412" s="18">
        <v>39760.699000000001</v>
      </c>
      <c r="W1412" s="18" t="s">
        <v>207</v>
      </c>
    </row>
    <row r="1413" spans="1:23" ht="15" customHeight="1" x14ac:dyDescent="0.35">
      <c r="A1413" s="18" t="s">
        <v>208</v>
      </c>
      <c r="B1413" s="7" t="str">
        <f t="shared" si="36"/>
        <v>Q3</v>
      </c>
      <c r="C1413" s="18" t="s">
        <v>33</v>
      </c>
      <c r="D1413" s="21">
        <v>37894</v>
      </c>
      <c r="E1413" s="18">
        <v>2.4147458140000002</v>
      </c>
      <c r="F1413" s="18">
        <v>11.3341114479315</v>
      </c>
      <c r="G1413" s="18">
        <v>9.101455563</v>
      </c>
      <c r="H1413" s="18">
        <v>6.3197000000000001</v>
      </c>
      <c r="I1413" s="18">
        <v>4.0271999999999997</v>
      </c>
      <c r="J1413" s="18">
        <v>4.6121999999999996</v>
      </c>
      <c r="K1413" s="18">
        <v>147</v>
      </c>
      <c r="L1413" s="18">
        <v>47.593400000000003</v>
      </c>
      <c r="M1413" s="18">
        <v>43.944800000000001</v>
      </c>
      <c r="N1413" s="18">
        <v>28.518999999999998</v>
      </c>
      <c r="O1413" s="18">
        <v>21.2911</v>
      </c>
      <c r="P1413" s="18">
        <v>54.089799999999997</v>
      </c>
      <c r="Q1413" s="18">
        <v>35.102800000000002</v>
      </c>
      <c r="R1413" s="18">
        <v>26.206299999999999</v>
      </c>
      <c r="S1413" s="4">
        <f>VLOOKUP(C1413,Ratings_Numbers!$A$1:$B$21,2,FALSE)</f>
        <v>8</v>
      </c>
      <c r="T1413" s="4">
        <v>8</v>
      </c>
      <c r="U1413" s="4">
        <f t="shared" si="37"/>
        <v>0</v>
      </c>
      <c r="V1413" s="18">
        <v>40608.262000000002</v>
      </c>
      <c r="W1413" s="18" t="s">
        <v>207</v>
      </c>
    </row>
    <row r="1414" spans="1:23" ht="15" customHeight="1" x14ac:dyDescent="0.35">
      <c r="A1414" s="18" t="s">
        <v>208</v>
      </c>
      <c r="B1414" s="7" t="str">
        <f t="shared" si="36"/>
        <v>Q4</v>
      </c>
      <c r="C1414" s="18" t="s">
        <v>33</v>
      </c>
      <c r="D1414" s="21">
        <v>37986</v>
      </c>
      <c r="E1414" s="18">
        <v>2.4147458140000002</v>
      </c>
      <c r="F1414" s="18">
        <v>11.3341114479315</v>
      </c>
      <c r="G1414" s="18">
        <v>9.101455563</v>
      </c>
      <c r="H1414" s="18">
        <v>25.212536409999998</v>
      </c>
      <c r="I1414" s="18">
        <v>16.193109969999998</v>
      </c>
      <c r="J1414" s="18">
        <v>20.831923459999999</v>
      </c>
      <c r="K1414" s="18">
        <v>148</v>
      </c>
      <c r="L1414" s="18">
        <v>46.649799999999999</v>
      </c>
      <c r="M1414" s="18">
        <v>44.2316</v>
      </c>
      <c r="N1414" s="18">
        <v>28.7669</v>
      </c>
      <c r="O1414" s="18">
        <v>21.0151</v>
      </c>
      <c r="P1414" s="18">
        <v>53.758499999999998</v>
      </c>
      <c r="Q1414" s="18">
        <v>34.962899999999998</v>
      </c>
      <c r="R1414" s="18">
        <v>25.541499999999999</v>
      </c>
      <c r="S1414" s="4">
        <f>VLOOKUP(C1414,Ratings_Numbers!$A$1:$B$21,2,FALSE)</f>
        <v>8</v>
      </c>
      <c r="T1414" s="4">
        <v>8</v>
      </c>
      <c r="U1414" s="4">
        <f t="shared" si="37"/>
        <v>0</v>
      </c>
      <c r="V1414" s="18">
        <v>48993</v>
      </c>
      <c r="W1414" s="18" t="s">
        <v>207</v>
      </c>
    </row>
    <row r="1415" spans="1:23" ht="15" customHeight="1" x14ac:dyDescent="0.35">
      <c r="A1415" s="18" t="s">
        <v>208</v>
      </c>
      <c r="B1415" s="7" t="str">
        <f t="shared" si="36"/>
        <v>Q1</v>
      </c>
      <c r="C1415" s="18" t="s">
        <v>33</v>
      </c>
      <c r="D1415" s="21">
        <v>38077</v>
      </c>
      <c r="E1415" s="18">
        <v>2.4147458140000002</v>
      </c>
      <c r="F1415" s="18">
        <v>11.3341114479315</v>
      </c>
      <c r="G1415" s="18">
        <v>9.101455563</v>
      </c>
      <c r="H1415" s="18">
        <v>9.4285999999999994</v>
      </c>
      <c r="I1415" s="18">
        <v>7.5713999999999997</v>
      </c>
      <c r="J1415" s="18">
        <v>7.4</v>
      </c>
      <c r="K1415" s="18">
        <v>140</v>
      </c>
      <c r="L1415" s="18">
        <v>44.939700000000002</v>
      </c>
      <c r="M1415" s="18">
        <v>39.073500000000003</v>
      </c>
      <c r="N1415" s="18">
        <v>24.409400000000002</v>
      </c>
      <c r="O1415" s="18">
        <v>18.0794</v>
      </c>
      <c r="P1415" s="18">
        <v>60.075299999999999</v>
      </c>
      <c r="Q1415" s="18">
        <v>37.529400000000003</v>
      </c>
      <c r="R1415" s="18">
        <v>27.796900000000001</v>
      </c>
      <c r="S1415" s="4">
        <f>VLOOKUP(C1415,Ratings_Numbers!$A$1:$B$21,2,FALSE)</f>
        <v>8</v>
      </c>
      <c r="T1415" s="4">
        <v>8</v>
      </c>
      <c r="U1415" s="4">
        <f t="shared" si="37"/>
        <v>0</v>
      </c>
      <c r="V1415" s="18">
        <v>50312.368199999997</v>
      </c>
      <c r="W1415" s="18" t="s">
        <v>207</v>
      </c>
    </row>
    <row r="1416" spans="1:23" ht="15" customHeight="1" x14ac:dyDescent="0.35">
      <c r="A1416" s="18" t="s">
        <v>208</v>
      </c>
      <c r="B1416" s="7" t="str">
        <f t="shared" si="36"/>
        <v>Q2</v>
      </c>
      <c r="C1416" s="18" t="s">
        <v>33</v>
      </c>
      <c r="D1416" s="21">
        <v>38168</v>
      </c>
      <c r="E1416" s="18">
        <v>2.4147458140000002</v>
      </c>
      <c r="F1416" s="18">
        <v>11.3341114479315</v>
      </c>
      <c r="G1416" s="18">
        <v>9.101455563</v>
      </c>
      <c r="H1416" s="18">
        <v>8.1552000000000007</v>
      </c>
      <c r="I1416" s="18">
        <v>5.7069000000000001</v>
      </c>
      <c r="J1416" s="18">
        <v>6.2988999999999997</v>
      </c>
      <c r="K1416" s="18">
        <v>174</v>
      </c>
      <c r="L1416" s="18">
        <v>46.720199999999998</v>
      </c>
      <c r="M1416" s="18">
        <v>35.752000000000002</v>
      </c>
      <c r="N1416" s="18">
        <v>22.963200000000001</v>
      </c>
      <c r="O1416" s="18">
        <v>17.1404</v>
      </c>
      <c r="P1416" s="18">
        <v>55.692300000000003</v>
      </c>
      <c r="Q1416" s="18">
        <v>35.770800000000001</v>
      </c>
      <c r="R1416" s="18">
        <v>26.700399999999998</v>
      </c>
      <c r="S1416" s="4">
        <f>VLOOKUP(C1416,Ratings_Numbers!$A$1:$B$21,2,FALSE)</f>
        <v>8</v>
      </c>
      <c r="T1416" s="4">
        <v>8</v>
      </c>
      <c r="U1416" s="4">
        <f t="shared" si="37"/>
        <v>0</v>
      </c>
      <c r="V1416" s="18">
        <v>51319.018199999999</v>
      </c>
      <c r="W1416" s="18" t="s">
        <v>207</v>
      </c>
    </row>
    <row r="1417" spans="1:23" ht="15" customHeight="1" x14ac:dyDescent="0.35">
      <c r="A1417" s="18" t="s">
        <v>208</v>
      </c>
      <c r="B1417" s="7" t="str">
        <f t="shared" si="36"/>
        <v>Q3</v>
      </c>
      <c r="C1417" s="18" t="s">
        <v>33</v>
      </c>
      <c r="D1417" s="21">
        <v>38260</v>
      </c>
      <c r="E1417" s="18">
        <v>2.4147458140000002</v>
      </c>
      <c r="F1417" s="18">
        <v>11.3341114479315</v>
      </c>
      <c r="G1417" s="18">
        <v>9.101455563</v>
      </c>
      <c r="H1417" s="18">
        <v>6.4730999999999996</v>
      </c>
      <c r="I1417" s="18">
        <v>3.2814000000000001</v>
      </c>
      <c r="J1417" s="18">
        <v>4.4969999999999999</v>
      </c>
      <c r="K1417" s="18">
        <v>167</v>
      </c>
      <c r="L1417" s="18">
        <v>48.386000000000003</v>
      </c>
      <c r="M1417" s="18">
        <v>34.9529</v>
      </c>
      <c r="N1417" s="18">
        <v>23.274000000000001</v>
      </c>
      <c r="O1417" s="18">
        <v>17.4298</v>
      </c>
      <c r="P1417" s="18">
        <v>50.180399999999999</v>
      </c>
      <c r="Q1417" s="18">
        <v>33.413400000000003</v>
      </c>
      <c r="R1417" s="18">
        <v>25.023199999999999</v>
      </c>
      <c r="S1417" s="4">
        <f>VLOOKUP(C1417,Ratings_Numbers!$A$1:$B$21,2,FALSE)</f>
        <v>8</v>
      </c>
      <c r="T1417" s="4">
        <v>8</v>
      </c>
      <c r="U1417" s="4">
        <f t="shared" si="37"/>
        <v>0</v>
      </c>
      <c r="V1417" s="18">
        <v>45063.920599999998</v>
      </c>
      <c r="W1417" s="18" t="s">
        <v>207</v>
      </c>
    </row>
    <row r="1418" spans="1:23" ht="15" customHeight="1" x14ac:dyDescent="0.35">
      <c r="A1418" s="18" t="s">
        <v>208</v>
      </c>
      <c r="B1418" s="7" t="str">
        <f t="shared" si="36"/>
        <v>Q1</v>
      </c>
      <c r="C1418" s="18" t="s">
        <v>33</v>
      </c>
      <c r="D1418" s="21">
        <v>38353</v>
      </c>
      <c r="E1418" s="18">
        <v>2.1945999999999999</v>
      </c>
      <c r="F1418" s="18">
        <v>3.4294000000000002</v>
      </c>
      <c r="G1418" s="18">
        <v>2.8877000000000002</v>
      </c>
      <c r="H1418" s="18">
        <v>8.9011999999999993</v>
      </c>
      <c r="I1418" s="18">
        <v>6.7592999999999996</v>
      </c>
      <c r="J1418" s="18">
        <v>6.8888999999999996</v>
      </c>
      <c r="K1418" s="18">
        <v>162</v>
      </c>
      <c r="L1418" s="18">
        <v>47.495899999999999</v>
      </c>
      <c r="M1418" s="18">
        <v>37.838099999999997</v>
      </c>
      <c r="N1418" s="18">
        <v>25.1691</v>
      </c>
      <c r="O1418" s="18">
        <v>18.591899999999999</v>
      </c>
      <c r="P1418" s="18">
        <v>50.335799999999999</v>
      </c>
      <c r="Q1418" s="18">
        <v>33.482300000000002</v>
      </c>
      <c r="R1418" s="18">
        <v>24.732600000000001</v>
      </c>
      <c r="S1418" s="4">
        <f>VLOOKUP(C1418,Ratings_Numbers!$A$1:$B$21,2,FALSE)</f>
        <v>8</v>
      </c>
      <c r="T1418" s="4">
        <v>8</v>
      </c>
      <c r="U1418" s="4">
        <f t="shared" si="37"/>
        <v>0</v>
      </c>
      <c r="V1418" s="18">
        <v>55544.4</v>
      </c>
      <c r="W1418" s="18" t="s">
        <v>207</v>
      </c>
    </row>
    <row r="1419" spans="1:23" ht="15" customHeight="1" x14ac:dyDescent="0.35">
      <c r="A1419" s="18" t="s">
        <v>208</v>
      </c>
      <c r="B1419" s="7" t="str">
        <f t="shared" si="36"/>
        <v>Q2</v>
      </c>
      <c r="C1419" s="18" t="s">
        <v>33</v>
      </c>
      <c r="D1419" s="21">
        <v>38444</v>
      </c>
      <c r="E1419" s="18">
        <v>2.0891999999999999</v>
      </c>
      <c r="F1419" s="18">
        <v>3.2385000000000002</v>
      </c>
      <c r="G1419" s="18">
        <v>2.7618</v>
      </c>
      <c r="H1419" s="18">
        <v>16.011099999999999</v>
      </c>
      <c r="I1419" s="18">
        <v>11.277799999999999</v>
      </c>
      <c r="J1419" s="18">
        <v>12.3222</v>
      </c>
      <c r="K1419" s="18">
        <v>90</v>
      </c>
      <c r="L1419" s="18">
        <v>48.9818</v>
      </c>
      <c r="M1419" s="18">
        <v>41.591799999999999</v>
      </c>
      <c r="N1419" s="18">
        <v>28.289400000000001</v>
      </c>
      <c r="O1419" s="18">
        <v>21.1892</v>
      </c>
      <c r="P1419" s="18">
        <v>47.022500000000001</v>
      </c>
      <c r="Q1419" s="18">
        <v>31.9832</v>
      </c>
      <c r="R1419" s="18">
        <v>23.9559</v>
      </c>
      <c r="S1419" s="4">
        <f>VLOOKUP(C1419,Ratings_Numbers!$A$1:$B$21,2,FALSE)</f>
        <v>8</v>
      </c>
      <c r="T1419" s="4">
        <v>8</v>
      </c>
      <c r="U1419" s="4">
        <f t="shared" si="37"/>
        <v>0</v>
      </c>
      <c r="V1419" s="18">
        <v>59529.281999999999</v>
      </c>
      <c r="W1419" s="18" t="s">
        <v>207</v>
      </c>
    </row>
    <row r="1420" spans="1:23" ht="15" customHeight="1" x14ac:dyDescent="0.35">
      <c r="A1420" s="18" t="s">
        <v>208</v>
      </c>
      <c r="B1420" s="7" t="str">
        <f t="shared" si="36"/>
        <v>Q3</v>
      </c>
      <c r="C1420" s="18" t="s">
        <v>33</v>
      </c>
      <c r="D1420" s="21">
        <v>38535</v>
      </c>
      <c r="E1420" s="18">
        <v>1.7972999999999999</v>
      </c>
      <c r="F1420" s="18">
        <v>2.7829000000000002</v>
      </c>
      <c r="G1420" s="18">
        <v>2.3313000000000001</v>
      </c>
      <c r="H1420" s="18">
        <v>14.014900000000001</v>
      </c>
      <c r="I1420" s="18">
        <v>10.9254</v>
      </c>
      <c r="J1420" s="18">
        <v>11.403</v>
      </c>
      <c r="K1420" s="18">
        <v>134</v>
      </c>
      <c r="L1420" s="18">
        <v>50.200400000000002</v>
      </c>
      <c r="M1420" s="18">
        <v>38.731499999999997</v>
      </c>
      <c r="N1420" s="18">
        <v>26.8157</v>
      </c>
      <c r="O1420" s="18">
        <v>20.271999999999998</v>
      </c>
      <c r="P1420" s="18">
        <v>44.4358</v>
      </c>
      <c r="Q1420" s="18">
        <v>30.7651</v>
      </c>
      <c r="R1420" s="18">
        <v>23.2576</v>
      </c>
      <c r="S1420" s="4">
        <f>VLOOKUP(C1420,Ratings_Numbers!$A$1:$B$21,2,FALSE)</f>
        <v>8</v>
      </c>
      <c r="T1420" s="4">
        <v>8</v>
      </c>
      <c r="U1420" s="4">
        <f t="shared" si="37"/>
        <v>0</v>
      </c>
      <c r="V1420" s="18">
        <v>51424.464</v>
      </c>
      <c r="W1420" s="18" t="s">
        <v>207</v>
      </c>
    </row>
    <row r="1421" spans="1:23" ht="15" customHeight="1" x14ac:dyDescent="0.35">
      <c r="A1421" s="18" t="s">
        <v>208</v>
      </c>
      <c r="B1421" s="7" t="str">
        <f t="shared" si="36"/>
        <v>Q4</v>
      </c>
      <c r="C1421" s="18" t="s">
        <v>33</v>
      </c>
      <c r="D1421" s="21">
        <v>38626</v>
      </c>
      <c r="E1421" s="18">
        <v>1.9481000000000002</v>
      </c>
      <c r="F1421" s="18">
        <v>2.9925999999999999</v>
      </c>
      <c r="G1421" s="18">
        <v>2.5789999999999997</v>
      </c>
      <c r="H1421" s="18">
        <v>3.2361</v>
      </c>
      <c r="I1421" s="18">
        <v>0.50639999999999996</v>
      </c>
      <c r="J1421" s="18">
        <v>1.7725</v>
      </c>
      <c r="K1421" s="18">
        <v>233</v>
      </c>
      <c r="L1421" s="18">
        <v>49.305799999999998</v>
      </c>
      <c r="M1421" s="18">
        <v>36.991</v>
      </c>
      <c r="N1421" s="18">
        <v>25.440200000000001</v>
      </c>
      <c r="O1421" s="18">
        <v>19.107199999999999</v>
      </c>
      <c r="P1421" s="18">
        <v>45.4039</v>
      </c>
      <c r="Q1421" s="18">
        <v>31.225999999999999</v>
      </c>
      <c r="R1421" s="18">
        <v>23.4527</v>
      </c>
      <c r="S1421" s="4">
        <f>VLOOKUP(C1421,Ratings_Numbers!$A$1:$B$21,2,FALSE)</f>
        <v>8</v>
      </c>
      <c r="T1421" s="4">
        <v>8</v>
      </c>
      <c r="U1421" s="4">
        <f t="shared" si="37"/>
        <v>0</v>
      </c>
      <c r="V1421" s="18">
        <v>48433.735999999997</v>
      </c>
      <c r="W1421" s="18" t="s">
        <v>207</v>
      </c>
    </row>
    <row r="1422" spans="1:23" ht="15" customHeight="1" x14ac:dyDescent="0.35">
      <c r="A1422" s="18" t="s">
        <v>208</v>
      </c>
      <c r="B1422" s="7" t="str">
        <f t="shared" si="36"/>
        <v>Q4</v>
      </c>
      <c r="C1422" s="18" t="s">
        <v>33</v>
      </c>
      <c r="D1422" s="21">
        <v>38717</v>
      </c>
      <c r="E1422" s="18">
        <v>2.0318000000000001</v>
      </c>
      <c r="F1422" s="18">
        <v>3.1354000000000002</v>
      </c>
      <c r="G1422" s="18">
        <v>2.7034000000000002</v>
      </c>
      <c r="H1422" s="18">
        <v>8.4529999999999994</v>
      </c>
      <c r="I1422" s="18">
        <v>7.3315000000000001</v>
      </c>
      <c r="J1422" s="18">
        <v>6.4143999999999997</v>
      </c>
      <c r="K1422" s="18">
        <v>181</v>
      </c>
      <c r="L1422" s="18">
        <v>47.2376</v>
      </c>
      <c r="M1422" s="18">
        <v>39.224400000000003</v>
      </c>
      <c r="N1422" s="18">
        <v>26.226099999999999</v>
      </c>
      <c r="O1422" s="18">
        <v>19.470099999999999</v>
      </c>
      <c r="P1422" s="18">
        <v>49.5627</v>
      </c>
      <c r="Q1422" s="18">
        <v>33.138399999999997</v>
      </c>
      <c r="R1422" s="18">
        <v>24.601700000000001</v>
      </c>
      <c r="S1422" s="4">
        <f>VLOOKUP(C1422,Ratings_Numbers!$A$1:$B$21,2,FALSE)</f>
        <v>8</v>
      </c>
      <c r="T1422" s="4">
        <v>7</v>
      </c>
      <c r="U1422" s="4">
        <f t="shared" si="37"/>
        <v>0</v>
      </c>
      <c r="V1422" s="18">
        <v>46947.642</v>
      </c>
      <c r="W1422" s="18" t="s">
        <v>207</v>
      </c>
    </row>
    <row r="1423" spans="1:23" ht="15" customHeight="1" x14ac:dyDescent="0.35">
      <c r="A1423" s="18" t="s">
        <v>208</v>
      </c>
      <c r="B1423" s="7" t="str">
        <f t="shared" si="36"/>
        <v>Q2</v>
      </c>
      <c r="C1423" s="18" t="s">
        <v>25</v>
      </c>
      <c r="D1423" s="21">
        <v>38808</v>
      </c>
      <c r="E1423" s="18">
        <v>1.8915</v>
      </c>
      <c r="F1423" s="18">
        <v>2.9901999999999997</v>
      </c>
      <c r="G1423" s="18">
        <v>2.5165999999999999</v>
      </c>
      <c r="H1423" s="18">
        <v>10.641400000000001</v>
      </c>
      <c r="I1423" s="18">
        <v>8.8552</v>
      </c>
      <c r="J1423" s="18">
        <v>8.1792999999999996</v>
      </c>
      <c r="K1423" s="18">
        <v>145</v>
      </c>
      <c r="L1423" s="18">
        <v>48.392499999999998</v>
      </c>
      <c r="M1423" s="18">
        <v>38.781199999999998</v>
      </c>
      <c r="N1423" s="18">
        <v>26.332999999999998</v>
      </c>
      <c r="O1423" s="18">
        <v>19.616199999999999</v>
      </c>
      <c r="P1423" s="18">
        <v>47.271799999999999</v>
      </c>
      <c r="Q1423" s="18">
        <v>32.098300000000002</v>
      </c>
      <c r="R1423" s="18">
        <v>23.910900000000002</v>
      </c>
      <c r="S1423" s="4">
        <f>VLOOKUP(C1423,Ratings_Numbers!$A$1:$B$21,2,FALSE)</f>
        <v>7</v>
      </c>
      <c r="T1423" s="4">
        <v>7</v>
      </c>
      <c r="U1423" s="4">
        <f t="shared" si="37"/>
        <v>-1</v>
      </c>
      <c r="V1423" s="18">
        <v>54109.389000000003</v>
      </c>
      <c r="W1423" s="18" t="s">
        <v>207</v>
      </c>
    </row>
    <row r="1424" spans="1:23" ht="15" customHeight="1" x14ac:dyDescent="0.35">
      <c r="A1424" s="18" t="s">
        <v>208</v>
      </c>
      <c r="B1424" s="7" t="str">
        <f t="shared" si="36"/>
        <v>Q3</v>
      </c>
      <c r="C1424" s="18" t="s">
        <v>25</v>
      </c>
      <c r="D1424" s="21">
        <v>38899</v>
      </c>
      <c r="E1424" s="18">
        <v>1.8087</v>
      </c>
      <c r="F1424" s="18">
        <v>2.8147000000000002</v>
      </c>
      <c r="G1424" s="18">
        <v>2.3807</v>
      </c>
      <c r="H1424" s="18">
        <v>13.2658</v>
      </c>
      <c r="I1424" s="18">
        <v>11.3354</v>
      </c>
      <c r="J1424" s="18">
        <v>11.012700000000001</v>
      </c>
      <c r="K1424" s="18">
        <v>158</v>
      </c>
      <c r="L1424" s="18">
        <v>54.810699999999997</v>
      </c>
      <c r="M1424" s="18">
        <v>29.517600000000002</v>
      </c>
      <c r="N1424" s="18">
        <v>21.469799999999999</v>
      </c>
      <c r="O1424" s="18">
        <v>16.8034</v>
      </c>
      <c r="P1424" s="18">
        <v>37.484499999999997</v>
      </c>
      <c r="Q1424" s="18">
        <v>27.264500000000002</v>
      </c>
      <c r="R1424" s="18">
        <v>21.338699999999999</v>
      </c>
      <c r="S1424" s="4">
        <f>VLOOKUP(C1424,Ratings_Numbers!$A$1:$B$21,2,FALSE)</f>
        <v>7</v>
      </c>
      <c r="T1424" s="4">
        <v>7</v>
      </c>
      <c r="U1424" s="4">
        <f t="shared" si="37"/>
        <v>0</v>
      </c>
      <c r="V1424" s="18">
        <v>64806</v>
      </c>
      <c r="W1424" s="18" t="s">
        <v>207</v>
      </c>
    </row>
    <row r="1425" spans="1:23" ht="15" customHeight="1" x14ac:dyDescent="0.35">
      <c r="A1425" s="18" t="s">
        <v>208</v>
      </c>
      <c r="B1425" s="7" t="str">
        <f t="shared" si="36"/>
        <v>Q3</v>
      </c>
      <c r="C1425" s="18" t="s">
        <v>25</v>
      </c>
      <c r="D1425" s="21">
        <v>38990</v>
      </c>
      <c r="E1425" s="18">
        <v>1.6251</v>
      </c>
      <c r="F1425" s="18">
        <v>2.5037000000000003</v>
      </c>
      <c r="G1425" s="18">
        <v>2.0573999999999999</v>
      </c>
      <c r="H1425" s="18">
        <v>11.0596</v>
      </c>
      <c r="I1425" s="18">
        <v>7.5430000000000001</v>
      </c>
      <c r="J1425" s="18">
        <v>8.7086000000000006</v>
      </c>
      <c r="K1425" s="18">
        <v>151</v>
      </c>
      <c r="L1425" s="18">
        <v>53.0351</v>
      </c>
      <c r="M1425" s="18">
        <v>32.696100000000001</v>
      </c>
      <c r="N1425" s="18">
        <v>23.224399999999999</v>
      </c>
      <c r="O1425" s="18">
        <v>18.072299999999998</v>
      </c>
      <c r="P1425" s="18">
        <v>40.7834</v>
      </c>
      <c r="Q1425" s="18">
        <v>28.968900000000001</v>
      </c>
      <c r="R1425" s="18">
        <v>22.542400000000001</v>
      </c>
      <c r="S1425" s="4">
        <f>VLOOKUP(C1425,Ratings_Numbers!$A$1:$B$21,2,FALSE)</f>
        <v>7</v>
      </c>
      <c r="T1425" s="4">
        <v>7</v>
      </c>
      <c r="U1425" s="4">
        <f t="shared" si="37"/>
        <v>0</v>
      </c>
      <c r="V1425" s="18">
        <v>63798.239999999998</v>
      </c>
      <c r="W1425" s="18" t="s">
        <v>207</v>
      </c>
    </row>
    <row r="1426" spans="1:23" ht="15" customHeight="1" x14ac:dyDescent="0.35">
      <c r="A1426" s="18" t="s">
        <v>208</v>
      </c>
      <c r="B1426" s="7" t="str">
        <f t="shared" si="36"/>
        <v>Q4</v>
      </c>
      <c r="C1426" s="18" t="s">
        <v>25</v>
      </c>
      <c r="D1426" s="21">
        <v>39081</v>
      </c>
      <c r="E1426" s="18">
        <v>1.3526</v>
      </c>
      <c r="F1426" s="18">
        <v>2.0943000000000001</v>
      </c>
      <c r="G1426" s="18">
        <v>1.6823000000000001</v>
      </c>
      <c r="H1426" s="18">
        <v>10.893599999999999</v>
      </c>
      <c r="I1426" s="18">
        <v>9.5904000000000007</v>
      </c>
      <c r="J1426" s="18">
        <v>8.9042999999999992</v>
      </c>
      <c r="K1426" s="18">
        <v>188</v>
      </c>
      <c r="L1426" s="18">
        <v>53.297899999999998</v>
      </c>
      <c r="M1426" s="18">
        <v>31.3855</v>
      </c>
      <c r="N1426" s="18">
        <v>22.979600000000001</v>
      </c>
      <c r="O1426" s="18">
        <v>17.426600000000001</v>
      </c>
      <c r="P1426" s="18">
        <v>36.579500000000003</v>
      </c>
      <c r="Q1426" s="18">
        <v>26.782499999999999</v>
      </c>
      <c r="R1426" s="18">
        <v>20.310500000000001</v>
      </c>
      <c r="S1426" s="4">
        <f>VLOOKUP(C1426,Ratings_Numbers!$A$1:$B$21,2,FALSE)</f>
        <v>7</v>
      </c>
      <c r="T1426" s="4">
        <v>7</v>
      </c>
      <c r="U1426" s="4">
        <f t="shared" si="37"/>
        <v>0</v>
      </c>
      <c r="V1426" s="18">
        <v>70199.580700000006</v>
      </c>
      <c r="W1426" s="18" t="s">
        <v>207</v>
      </c>
    </row>
    <row r="1427" spans="1:23" ht="15" customHeight="1" x14ac:dyDescent="0.35">
      <c r="A1427" s="18" t="s">
        <v>208</v>
      </c>
      <c r="B1427" s="7" t="str">
        <f t="shared" si="36"/>
        <v>Q1</v>
      </c>
      <c r="C1427" s="18" t="s">
        <v>25</v>
      </c>
      <c r="D1427" s="21">
        <v>39172</v>
      </c>
      <c r="E1427" s="18">
        <v>1.3669</v>
      </c>
      <c r="F1427" s="18">
        <v>2.0327999999999999</v>
      </c>
      <c r="G1427" s="18">
        <v>1.6833</v>
      </c>
      <c r="H1427" s="18">
        <v>11.2156</v>
      </c>
      <c r="I1427" s="18">
        <v>9.4131999999999998</v>
      </c>
      <c r="J1427" s="18">
        <v>9.0599000000000007</v>
      </c>
      <c r="K1427" s="18">
        <v>167</v>
      </c>
      <c r="L1427" s="18">
        <v>53.255600000000001</v>
      </c>
      <c r="M1427" s="18">
        <v>31.304200000000002</v>
      </c>
      <c r="N1427" s="18">
        <v>22.585599999999999</v>
      </c>
      <c r="O1427" s="18">
        <v>17.2637</v>
      </c>
      <c r="P1427" s="18">
        <v>38.602400000000003</v>
      </c>
      <c r="Q1427" s="18">
        <v>27.851199999999999</v>
      </c>
      <c r="R1427" s="18">
        <v>21.288499999999999</v>
      </c>
      <c r="S1427" s="4">
        <f>VLOOKUP(C1427,Ratings_Numbers!$A$1:$B$21,2,FALSE)</f>
        <v>7</v>
      </c>
      <c r="T1427" s="4">
        <v>6</v>
      </c>
      <c r="U1427" s="4">
        <f t="shared" si="37"/>
        <v>0</v>
      </c>
      <c r="V1427" s="18">
        <v>67778.898000000001</v>
      </c>
      <c r="W1427" s="18" t="s">
        <v>207</v>
      </c>
    </row>
    <row r="1428" spans="1:23" ht="15" customHeight="1" x14ac:dyDescent="0.35">
      <c r="A1428" s="18" t="s">
        <v>208</v>
      </c>
      <c r="B1428" s="7" t="str">
        <f t="shared" si="36"/>
        <v>Q2</v>
      </c>
      <c r="C1428" s="18" t="s">
        <v>32</v>
      </c>
      <c r="D1428" s="21">
        <v>39263</v>
      </c>
      <c r="E1428" s="18">
        <v>1.2793999999999999</v>
      </c>
      <c r="F1428" s="18">
        <v>2.0958000000000001</v>
      </c>
      <c r="G1428" s="18">
        <v>1.5649</v>
      </c>
      <c r="H1428" s="18">
        <v>13.0601</v>
      </c>
      <c r="I1428" s="18">
        <v>10.409800000000001</v>
      </c>
      <c r="J1428" s="18">
        <v>11.054600000000001</v>
      </c>
      <c r="K1428" s="18">
        <v>183</v>
      </c>
      <c r="L1428" s="18">
        <v>52.888500000000001</v>
      </c>
      <c r="M1428" s="18">
        <v>35.800800000000002</v>
      </c>
      <c r="N1428" s="18">
        <v>25.257400000000001</v>
      </c>
      <c r="O1428" s="18">
        <v>19.655799999999999</v>
      </c>
      <c r="P1428" s="18">
        <v>41.744300000000003</v>
      </c>
      <c r="Q1428" s="18">
        <v>29.450399999999998</v>
      </c>
      <c r="R1428" s="18">
        <v>22.918900000000001</v>
      </c>
      <c r="S1428" s="4">
        <f>VLOOKUP(C1428,Ratings_Numbers!$A$1:$B$21,2,FALSE)</f>
        <v>6</v>
      </c>
      <c r="T1428" s="4">
        <v>6</v>
      </c>
      <c r="U1428" s="4">
        <f t="shared" si="37"/>
        <v>-1</v>
      </c>
      <c r="V1428" s="18">
        <v>68727.233999999997</v>
      </c>
      <c r="W1428" s="18" t="s">
        <v>207</v>
      </c>
    </row>
    <row r="1429" spans="1:23" ht="15" customHeight="1" x14ac:dyDescent="0.35">
      <c r="A1429" s="18" t="s">
        <v>208</v>
      </c>
      <c r="B1429" s="7" t="str">
        <f t="shared" si="36"/>
        <v>Q3</v>
      </c>
      <c r="C1429" s="18" t="s">
        <v>32</v>
      </c>
      <c r="D1429" s="21">
        <v>39354</v>
      </c>
      <c r="E1429" s="18">
        <v>1.3900999999999999</v>
      </c>
      <c r="F1429" s="18">
        <v>2.2374000000000001</v>
      </c>
      <c r="G1429" s="18">
        <v>1.6962000000000002</v>
      </c>
      <c r="H1429" s="18">
        <v>9.4375</v>
      </c>
      <c r="I1429" s="18">
        <v>6.2308000000000003</v>
      </c>
      <c r="J1429" s="18">
        <v>7.5529000000000002</v>
      </c>
      <c r="K1429" s="18">
        <v>208</v>
      </c>
      <c r="L1429" s="18">
        <v>50.474299999999999</v>
      </c>
      <c r="M1429" s="18">
        <v>37.1068</v>
      </c>
      <c r="N1429" s="18">
        <v>25.184200000000001</v>
      </c>
      <c r="O1429" s="18">
        <v>19.5181</v>
      </c>
      <c r="P1429" s="18">
        <v>47.341500000000003</v>
      </c>
      <c r="Q1429" s="18">
        <v>32.130499999999998</v>
      </c>
      <c r="R1429" s="18">
        <v>24.901499999999999</v>
      </c>
      <c r="S1429" s="4">
        <f>VLOOKUP(C1429,Ratings_Numbers!$A$1:$B$21,2,FALSE)</f>
        <v>6</v>
      </c>
      <c r="T1429" s="4">
        <v>6</v>
      </c>
      <c r="U1429" s="4">
        <f t="shared" si="37"/>
        <v>0</v>
      </c>
      <c r="V1429" s="18">
        <v>67480.058000000005</v>
      </c>
      <c r="W1429" s="18" t="s">
        <v>207</v>
      </c>
    </row>
    <row r="1430" spans="1:23" ht="15" customHeight="1" x14ac:dyDescent="0.35">
      <c r="A1430" s="18" t="s">
        <v>208</v>
      </c>
      <c r="B1430" s="7" t="str">
        <f t="shared" si="36"/>
        <v>Q4</v>
      </c>
      <c r="C1430" s="18" t="s">
        <v>32</v>
      </c>
      <c r="D1430" s="21">
        <v>39445</v>
      </c>
      <c r="E1430" s="18">
        <v>1.4248000000000001</v>
      </c>
      <c r="F1430" s="18">
        <v>2.2031000000000001</v>
      </c>
      <c r="G1430" s="18">
        <v>1.7248999999999999</v>
      </c>
      <c r="H1430" s="18">
        <v>11.1944</v>
      </c>
      <c r="I1430" s="18">
        <v>10.041700000000001</v>
      </c>
      <c r="J1430" s="18">
        <v>9.4120000000000008</v>
      </c>
      <c r="K1430" s="18">
        <v>216</v>
      </c>
      <c r="L1430" s="18">
        <v>48.397399999999998</v>
      </c>
      <c r="M1430" s="18">
        <v>40.322299999999998</v>
      </c>
      <c r="N1430" s="18">
        <v>26.951499999999999</v>
      </c>
      <c r="O1430" s="18">
        <v>20.3674</v>
      </c>
      <c r="P1430" s="18">
        <v>49.610500000000002</v>
      </c>
      <c r="Q1430" s="18">
        <v>33.159799999999997</v>
      </c>
      <c r="R1430" s="18">
        <v>25.058900000000001</v>
      </c>
      <c r="S1430" s="4">
        <f>VLOOKUP(C1430,Ratings_Numbers!$A$1:$B$21,2,FALSE)</f>
        <v>6</v>
      </c>
      <c r="T1430" s="4">
        <v>6</v>
      </c>
      <c r="U1430" s="4">
        <f t="shared" si="37"/>
        <v>0</v>
      </c>
      <c r="V1430" s="18">
        <v>62603.02</v>
      </c>
      <c r="W1430" s="18" t="s">
        <v>207</v>
      </c>
    </row>
    <row r="1431" spans="1:23" ht="15" customHeight="1" x14ac:dyDescent="0.35">
      <c r="A1431" s="18" t="s">
        <v>208</v>
      </c>
      <c r="B1431" s="7" t="str">
        <f t="shared" si="36"/>
        <v>Q1</v>
      </c>
      <c r="C1431" s="18" t="s">
        <v>32</v>
      </c>
      <c r="D1431" s="21">
        <v>39536</v>
      </c>
      <c r="E1431" s="18">
        <v>1.3168</v>
      </c>
      <c r="F1431" s="18">
        <v>2.0983000000000001</v>
      </c>
      <c r="G1431" s="18">
        <v>1.5853999999999999</v>
      </c>
      <c r="H1431" s="18">
        <v>12.3065</v>
      </c>
      <c r="I1431" s="18">
        <v>10.440899999999999</v>
      </c>
      <c r="J1431" s="18">
        <v>10.2043</v>
      </c>
      <c r="K1431" s="18">
        <v>186</v>
      </c>
      <c r="L1431" s="18">
        <v>49.426099999999998</v>
      </c>
      <c r="M1431" s="18">
        <v>40.486600000000003</v>
      </c>
      <c r="N1431" s="18">
        <v>27.091200000000001</v>
      </c>
      <c r="O1431" s="18">
        <v>20.755800000000001</v>
      </c>
      <c r="P1431" s="18">
        <v>49.445700000000002</v>
      </c>
      <c r="Q1431" s="18">
        <v>33.086100000000002</v>
      </c>
      <c r="R1431" s="18">
        <v>25.348800000000001</v>
      </c>
      <c r="S1431" s="4">
        <f>VLOOKUP(C1431,Ratings_Numbers!$A$1:$B$21,2,FALSE)</f>
        <v>6</v>
      </c>
      <c r="T1431" s="4">
        <v>6</v>
      </c>
      <c r="U1431" s="4">
        <f t="shared" si="37"/>
        <v>0</v>
      </c>
      <c r="V1431" s="18">
        <v>58937.2</v>
      </c>
      <c r="W1431" s="18" t="s">
        <v>207</v>
      </c>
    </row>
    <row r="1432" spans="1:23" ht="15" customHeight="1" x14ac:dyDescent="0.35">
      <c r="A1432" s="18" t="s">
        <v>208</v>
      </c>
      <c r="B1432" s="7" t="str">
        <f t="shared" si="36"/>
        <v>Q2</v>
      </c>
      <c r="C1432" s="18" t="s">
        <v>32</v>
      </c>
      <c r="D1432" s="21">
        <v>39627</v>
      </c>
      <c r="E1432" s="18">
        <v>1.2079</v>
      </c>
      <c r="F1432" s="18">
        <v>1.8041</v>
      </c>
      <c r="G1432" s="18">
        <v>1.4599</v>
      </c>
      <c r="H1432" s="18">
        <v>15.0497</v>
      </c>
      <c r="I1432" s="18">
        <v>12.857099999999999</v>
      </c>
      <c r="J1432" s="18">
        <v>12.5528</v>
      </c>
      <c r="K1432" s="18">
        <v>161</v>
      </c>
      <c r="L1432" s="18">
        <v>53.228200000000001</v>
      </c>
      <c r="M1432" s="18">
        <v>33.8733</v>
      </c>
      <c r="N1432" s="18">
        <v>24.212499999999999</v>
      </c>
      <c r="O1432" s="18">
        <v>18.71</v>
      </c>
      <c r="P1432" s="18">
        <v>39.9</v>
      </c>
      <c r="Q1432" s="18">
        <v>28.520399999999999</v>
      </c>
      <c r="R1432" s="18">
        <v>22.038900000000002</v>
      </c>
      <c r="S1432" s="4">
        <f>VLOOKUP(C1432,Ratings_Numbers!$A$1:$B$21,2,FALSE)</f>
        <v>6</v>
      </c>
      <c r="T1432" s="4">
        <v>6</v>
      </c>
      <c r="U1432" s="4">
        <f t="shared" si="37"/>
        <v>0</v>
      </c>
      <c r="V1432" s="18">
        <v>59026.428999999996</v>
      </c>
      <c r="W1432" s="18" t="s">
        <v>207</v>
      </c>
    </row>
    <row r="1433" spans="1:23" ht="15" customHeight="1" x14ac:dyDescent="0.35">
      <c r="A1433" s="18" t="s">
        <v>208</v>
      </c>
      <c r="B1433" s="7" t="str">
        <f t="shared" si="36"/>
        <v>Q3</v>
      </c>
      <c r="C1433" s="18" t="s">
        <v>32</v>
      </c>
      <c r="D1433" s="21">
        <v>39718</v>
      </c>
      <c r="E1433" s="18">
        <v>1.2950999999999999</v>
      </c>
      <c r="F1433" s="18">
        <v>1.9771999999999998</v>
      </c>
      <c r="G1433" s="18">
        <v>1.5718999999999999</v>
      </c>
      <c r="H1433" s="18">
        <v>12.4564</v>
      </c>
      <c r="I1433" s="18">
        <v>8.1812000000000005</v>
      </c>
      <c r="J1433" s="18">
        <v>9.7449999999999992</v>
      </c>
      <c r="K1433" s="18">
        <v>149</v>
      </c>
      <c r="L1433" s="18">
        <v>51.719299999999997</v>
      </c>
      <c r="M1433" s="18">
        <v>32.999699999999997</v>
      </c>
      <c r="N1433" s="18">
        <v>22.999199999999998</v>
      </c>
      <c r="O1433" s="18">
        <v>17.776900000000001</v>
      </c>
      <c r="P1433" s="18">
        <v>43.481700000000004</v>
      </c>
      <c r="Q1433" s="18">
        <v>30.3047</v>
      </c>
      <c r="R1433" s="18">
        <v>23.423500000000001</v>
      </c>
      <c r="S1433" s="4">
        <f>VLOOKUP(C1433,Ratings_Numbers!$A$1:$B$21,2,FALSE)</f>
        <v>6</v>
      </c>
      <c r="T1433" s="4">
        <v>6</v>
      </c>
      <c r="U1433" s="4">
        <f t="shared" si="37"/>
        <v>0</v>
      </c>
      <c r="V1433" s="18">
        <v>60718.5</v>
      </c>
      <c r="W1433" s="18" t="s">
        <v>207</v>
      </c>
    </row>
    <row r="1434" spans="1:23" ht="15" customHeight="1" x14ac:dyDescent="0.35">
      <c r="A1434" s="18" t="s">
        <v>208</v>
      </c>
      <c r="B1434" s="7" t="str">
        <f t="shared" si="36"/>
        <v>Q4</v>
      </c>
      <c r="C1434" s="18" t="s">
        <v>32</v>
      </c>
      <c r="D1434" s="21">
        <v>39809</v>
      </c>
      <c r="E1434" s="18">
        <v>1.4717</v>
      </c>
      <c r="F1434" s="18">
        <v>2.3877999999999999</v>
      </c>
      <c r="G1434" s="18">
        <v>1.8214999999999999</v>
      </c>
      <c r="H1434" s="18">
        <v>10.2798</v>
      </c>
      <c r="I1434" s="18">
        <v>8.5475999999999992</v>
      </c>
      <c r="J1434" s="18">
        <v>7.9226000000000001</v>
      </c>
      <c r="K1434" s="18">
        <v>168</v>
      </c>
      <c r="L1434" s="18">
        <v>50.315100000000001</v>
      </c>
      <c r="M1434" s="18">
        <v>36.066600000000001</v>
      </c>
      <c r="N1434" s="18">
        <v>24.504200000000001</v>
      </c>
      <c r="O1434" s="18">
        <v>18.847200000000001</v>
      </c>
      <c r="P1434" s="18">
        <v>47.185600000000001</v>
      </c>
      <c r="Q1434" s="18">
        <v>32.058599999999998</v>
      </c>
      <c r="R1434" s="18">
        <v>24.657599999999999</v>
      </c>
      <c r="S1434" s="4">
        <f>VLOOKUP(C1434,Ratings_Numbers!$A$1:$B$21,2,FALSE)</f>
        <v>6</v>
      </c>
      <c r="T1434" s="4">
        <v>6</v>
      </c>
      <c r="U1434" s="4">
        <f t="shared" si="37"/>
        <v>0</v>
      </c>
      <c r="V1434" s="18">
        <v>40360.946000000004</v>
      </c>
      <c r="W1434" s="18" t="s">
        <v>207</v>
      </c>
    </row>
    <row r="1435" spans="1:23" ht="15" customHeight="1" x14ac:dyDescent="0.35">
      <c r="A1435" s="18" t="s">
        <v>208</v>
      </c>
      <c r="B1435" s="7" t="str">
        <f t="shared" si="36"/>
        <v>Q1</v>
      </c>
      <c r="C1435" s="18" t="s">
        <v>32</v>
      </c>
      <c r="D1435" s="21">
        <v>39900</v>
      </c>
      <c r="E1435" s="18">
        <v>1.5362</v>
      </c>
      <c r="F1435" s="18">
        <v>2.5455000000000001</v>
      </c>
      <c r="G1435" s="18">
        <v>1.9632000000000001</v>
      </c>
      <c r="H1435" s="18">
        <v>9.2532999999999994</v>
      </c>
      <c r="I1435" s="18">
        <v>6.2</v>
      </c>
      <c r="J1435" s="18">
        <v>6.5466999999999995</v>
      </c>
      <c r="K1435" s="18">
        <v>150</v>
      </c>
      <c r="L1435" s="18">
        <v>52.785899999999998</v>
      </c>
      <c r="M1435" s="18">
        <v>36.563699999999997</v>
      </c>
      <c r="N1435" s="18">
        <v>25.579799999999999</v>
      </c>
      <c r="O1435" s="18">
        <v>19.8962</v>
      </c>
      <c r="P1435" s="18">
        <v>42.94</v>
      </c>
      <c r="Q1435" s="18">
        <v>30.040600000000001</v>
      </c>
      <c r="R1435" s="18">
        <v>23.3659</v>
      </c>
      <c r="S1435" s="4">
        <f>VLOOKUP(C1435,Ratings_Numbers!$A$1:$B$21,2,FALSE)</f>
        <v>6</v>
      </c>
      <c r="T1435" s="4">
        <v>6</v>
      </c>
      <c r="U1435" s="4">
        <f t="shared" si="37"/>
        <v>0</v>
      </c>
      <c r="V1435" s="18">
        <v>33828.222999999998</v>
      </c>
      <c r="W1435" s="18" t="s">
        <v>207</v>
      </c>
    </row>
    <row r="1436" spans="1:23" ht="15" customHeight="1" x14ac:dyDescent="0.35">
      <c r="A1436" s="18" t="s">
        <v>208</v>
      </c>
      <c r="B1436" s="7" t="str">
        <f t="shared" si="36"/>
        <v>Q2</v>
      </c>
      <c r="C1436" s="18" t="s">
        <v>32</v>
      </c>
      <c r="D1436" s="21">
        <v>39991</v>
      </c>
      <c r="E1436" s="18">
        <v>1.5199</v>
      </c>
      <c r="F1436" s="18">
        <v>2.5634999999999999</v>
      </c>
      <c r="G1436" s="18">
        <v>1.9779</v>
      </c>
      <c r="H1436" s="18">
        <v>14.7836</v>
      </c>
      <c r="I1436" s="18">
        <v>11.9627</v>
      </c>
      <c r="J1436" s="18">
        <v>11.768700000000001</v>
      </c>
      <c r="K1436" s="18">
        <v>134</v>
      </c>
      <c r="L1436" s="18">
        <v>54.799900000000001</v>
      </c>
      <c r="M1436" s="18">
        <v>35.459600000000002</v>
      </c>
      <c r="N1436" s="18">
        <v>25.568300000000001</v>
      </c>
      <c r="O1436" s="18">
        <v>20.0562</v>
      </c>
      <c r="P1436" s="18">
        <v>38.6858</v>
      </c>
      <c r="Q1436" s="18">
        <v>27.894600000000001</v>
      </c>
      <c r="R1436" s="18">
        <v>21.881</v>
      </c>
      <c r="S1436" s="4">
        <f>VLOOKUP(C1436,Ratings_Numbers!$A$1:$B$21,2,FALSE)</f>
        <v>6</v>
      </c>
      <c r="T1436" s="4">
        <v>6</v>
      </c>
      <c r="U1436" s="4">
        <f t="shared" si="37"/>
        <v>0</v>
      </c>
      <c r="V1436" s="18">
        <v>42635.571000000004</v>
      </c>
      <c r="W1436" s="18" t="s">
        <v>207</v>
      </c>
    </row>
    <row r="1437" spans="1:23" ht="15" customHeight="1" x14ac:dyDescent="0.35">
      <c r="A1437" s="18" t="s">
        <v>208</v>
      </c>
      <c r="B1437" s="7" t="str">
        <f t="shared" si="36"/>
        <v>Q4</v>
      </c>
      <c r="C1437" s="18" t="s">
        <v>32</v>
      </c>
      <c r="D1437" s="21">
        <v>40089</v>
      </c>
      <c r="E1437" s="18">
        <v>1.3249</v>
      </c>
      <c r="F1437" s="18">
        <v>2.3304</v>
      </c>
      <c r="G1437" s="18">
        <v>1.7143999999999999</v>
      </c>
      <c r="H1437" s="18">
        <v>15.3088</v>
      </c>
      <c r="I1437" s="18">
        <v>10.7059</v>
      </c>
      <c r="J1437" s="18">
        <v>12.1838</v>
      </c>
      <c r="K1437" s="18">
        <v>136</v>
      </c>
      <c r="L1437" s="18">
        <v>53.446800000000003</v>
      </c>
      <c r="M1437" s="18">
        <v>33.086799999999997</v>
      </c>
      <c r="N1437" s="18">
        <v>24.241</v>
      </c>
      <c r="O1437" s="18">
        <v>18.5703</v>
      </c>
      <c r="P1437" s="18">
        <v>36.491199999999999</v>
      </c>
      <c r="Q1437" s="18">
        <v>26.735199999999999</v>
      </c>
      <c r="R1437" s="18">
        <v>20.481000000000002</v>
      </c>
      <c r="S1437" s="4">
        <f>VLOOKUP(C1437,Ratings_Numbers!$A$1:$B$21,2,FALSE)</f>
        <v>6</v>
      </c>
      <c r="T1437" s="4">
        <v>6</v>
      </c>
      <c r="U1437" s="4">
        <f t="shared" si="37"/>
        <v>0</v>
      </c>
      <c r="V1437" s="18">
        <v>49475.942999999999</v>
      </c>
      <c r="W1437" s="18" t="s">
        <v>207</v>
      </c>
    </row>
    <row r="1438" spans="1:23" ht="15" customHeight="1" x14ac:dyDescent="0.35">
      <c r="A1438" s="18" t="s">
        <v>208</v>
      </c>
      <c r="B1438" s="7" t="str">
        <f t="shared" ref="B1438:B1501" si="38">IF(MONTH(D1438)&lt;4,"Q1",IF(MONTH(D1438)&lt;7,"Q2",IF(MONTH(D1438)&lt;10,"Q3","Q4")))</f>
        <v>Q1</v>
      </c>
      <c r="C1438" s="18" t="s">
        <v>32</v>
      </c>
      <c r="D1438" s="21">
        <v>40180</v>
      </c>
      <c r="E1438" s="18">
        <v>1.4739</v>
      </c>
      <c r="F1438" s="18">
        <v>2.4912000000000001</v>
      </c>
      <c r="G1438" s="18">
        <v>1.9140999999999999</v>
      </c>
      <c r="H1438" s="18">
        <v>14.9068</v>
      </c>
      <c r="I1438" s="18">
        <v>12.305099999999999</v>
      </c>
      <c r="J1438" s="18">
        <v>11.321999999999999</v>
      </c>
      <c r="K1438" s="18">
        <v>118</v>
      </c>
      <c r="L1438" s="18">
        <v>52.197200000000002</v>
      </c>
      <c r="M1438" s="18">
        <v>29.4773</v>
      </c>
      <c r="N1438" s="18">
        <v>21.605</v>
      </c>
      <c r="O1438" s="18">
        <v>16.142499999999998</v>
      </c>
      <c r="P1438" s="18">
        <v>36.437600000000003</v>
      </c>
      <c r="Q1438" s="18">
        <v>26.706399999999999</v>
      </c>
      <c r="R1438" s="18">
        <v>19.9541</v>
      </c>
      <c r="S1438" s="4">
        <f>VLOOKUP(C1438,Ratings_Numbers!$A$1:$B$21,2,FALSE)</f>
        <v>6</v>
      </c>
      <c r="T1438" s="4">
        <v>6</v>
      </c>
      <c r="U1438" s="4">
        <f t="shared" si="37"/>
        <v>0</v>
      </c>
      <c r="V1438" s="18">
        <v>60497.775000000001</v>
      </c>
      <c r="W1438" s="18" t="s">
        <v>207</v>
      </c>
    </row>
    <row r="1439" spans="1:23" ht="15" customHeight="1" x14ac:dyDescent="0.35">
      <c r="A1439" s="18" t="s">
        <v>208</v>
      </c>
      <c r="B1439" s="7" t="str">
        <f t="shared" si="38"/>
        <v>Q2</v>
      </c>
      <c r="C1439" s="18" t="s">
        <v>32</v>
      </c>
      <c r="D1439" s="21">
        <v>40271</v>
      </c>
      <c r="E1439" s="18">
        <v>1.3106</v>
      </c>
      <c r="F1439" s="18">
        <v>2.1774</v>
      </c>
      <c r="G1439" s="18">
        <v>1.6718</v>
      </c>
      <c r="H1439" s="18">
        <v>13.1633</v>
      </c>
      <c r="I1439" s="18">
        <v>9.7619000000000007</v>
      </c>
      <c r="J1439" s="18">
        <v>10.2789</v>
      </c>
      <c r="K1439" s="18">
        <v>147</v>
      </c>
      <c r="L1439" s="18">
        <v>54.508400000000002</v>
      </c>
      <c r="M1439" s="18">
        <v>28.227599999999999</v>
      </c>
      <c r="N1439" s="18">
        <v>21.0688</v>
      </c>
      <c r="O1439" s="18">
        <v>15.9977</v>
      </c>
      <c r="P1439" s="18">
        <v>33.978299999999997</v>
      </c>
      <c r="Q1439" s="18">
        <v>25.361000000000001</v>
      </c>
      <c r="R1439" s="18">
        <v>19.256799999999998</v>
      </c>
      <c r="S1439" s="4">
        <f>VLOOKUP(C1439,Ratings_Numbers!$A$1:$B$21,2,FALSE)</f>
        <v>6</v>
      </c>
      <c r="T1439" s="4">
        <v>6</v>
      </c>
      <c r="U1439" s="4">
        <f t="shared" si="37"/>
        <v>0</v>
      </c>
      <c r="V1439" s="18">
        <v>70005.06</v>
      </c>
      <c r="W1439" s="18" t="s">
        <v>207</v>
      </c>
    </row>
    <row r="1440" spans="1:23" ht="15" customHeight="1" x14ac:dyDescent="0.35">
      <c r="A1440" s="18" t="s">
        <v>208</v>
      </c>
      <c r="B1440" s="7" t="str">
        <f t="shared" si="38"/>
        <v>Q3</v>
      </c>
      <c r="C1440" s="18" t="s">
        <v>32</v>
      </c>
      <c r="D1440" s="21">
        <v>40362</v>
      </c>
      <c r="E1440" s="18">
        <v>1.1392</v>
      </c>
      <c r="F1440" s="18">
        <v>1.8595999999999999</v>
      </c>
      <c r="G1440" s="18">
        <v>1.425</v>
      </c>
      <c r="H1440" s="18">
        <v>26.388300000000001</v>
      </c>
      <c r="I1440" s="18">
        <v>21.4757</v>
      </c>
      <c r="J1440" s="18">
        <v>22.194199999999999</v>
      </c>
      <c r="K1440" s="18">
        <v>103</v>
      </c>
      <c r="L1440" s="18">
        <v>55.572800000000001</v>
      </c>
      <c r="M1440" s="18">
        <v>27.2821</v>
      </c>
      <c r="N1440" s="18">
        <v>20.686199999999999</v>
      </c>
      <c r="O1440" s="18">
        <v>15.817299999999999</v>
      </c>
      <c r="P1440" s="18">
        <v>31.8856</v>
      </c>
      <c r="Q1440" s="18">
        <v>24.1767</v>
      </c>
      <c r="R1440" s="18">
        <v>18.4862</v>
      </c>
      <c r="S1440" s="4">
        <f>VLOOKUP(C1440,Ratings_Numbers!$A$1:$B$21,2,FALSE)</f>
        <v>6</v>
      </c>
      <c r="T1440" s="4">
        <v>6</v>
      </c>
      <c r="U1440" s="4">
        <f t="shared" si="37"/>
        <v>0</v>
      </c>
      <c r="V1440" s="18">
        <v>60635.574000000001</v>
      </c>
      <c r="W1440" s="18" t="s">
        <v>207</v>
      </c>
    </row>
    <row r="1441" spans="1:23" ht="15" customHeight="1" x14ac:dyDescent="0.35">
      <c r="A1441" s="18" t="s">
        <v>208</v>
      </c>
      <c r="B1441" s="7" t="str">
        <f t="shared" si="38"/>
        <v>Q4</v>
      </c>
      <c r="C1441" s="18" t="s">
        <v>32</v>
      </c>
      <c r="D1441" s="21">
        <v>40453</v>
      </c>
      <c r="E1441" s="18">
        <v>1.2013</v>
      </c>
      <c r="F1441" s="18">
        <v>1.9260000000000002</v>
      </c>
      <c r="G1441" s="18">
        <v>1.5133000000000001</v>
      </c>
      <c r="H1441" s="18">
        <v>21.556799999999999</v>
      </c>
      <c r="I1441" s="18">
        <v>12.5</v>
      </c>
      <c r="J1441" s="18">
        <v>16.625</v>
      </c>
      <c r="K1441" s="18">
        <v>88</v>
      </c>
      <c r="L1441" s="18">
        <v>54.213500000000003</v>
      </c>
      <c r="M1441" s="18">
        <v>26.317900000000002</v>
      </c>
      <c r="N1441" s="18">
        <v>19.893899999999999</v>
      </c>
      <c r="O1441" s="18">
        <v>14.9611</v>
      </c>
      <c r="P1441" s="18">
        <v>32.291200000000003</v>
      </c>
      <c r="Q1441" s="18">
        <v>24.409199999999998</v>
      </c>
      <c r="R1441" s="18">
        <v>18.3568</v>
      </c>
      <c r="S1441" s="4">
        <f>VLOOKUP(C1441,Ratings_Numbers!$A$1:$B$21,2,FALSE)</f>
        <v>6</v>
      </c>
      <c r="T1441" s="4">
        <v>6</v>
      </c>
      <c r="U1441" s="4">
        <f t="shared" si="37"/>
        <v>0</v>
      </c>
      <c r="V1441" s="18">
        <v>63242.646000000001</v>
      </c>
      <c r="W1441" s="18" t="s">
        <v>207</v>
      </c>
    </row>
    <row r="1442" spans="1:23" ht="15" customHeight="1" x14ac:dyDescent="0.35">
      <c r="A1442" s="18" t="s">
        <v>208</v>
      </c>
      <c r="B1442" s="7" t="str">
        <f t="shared" si="38"/>
        <v>Q1</v>
      </c>
      <c r="C1442" s="18" t="s">
        <v>32</v>
      </c>
      <c r="D1442" s="21">
        <v>40544</v>
      </c>
      <c r="E1442" s="18">
        <v>1.0796000000000001</v>
      </c>
      <c r="F1442" s="18">
        <v>1.7562</v>
      </c>
      <c r="G1442" s="18">
        <v>1.3376999999999999</v>
      </c>
      <c r="H1442" s="18">
        <v>24.5</v>
      </c>
      <c r="I1442" s="18">
        <v>12.37</v>
      </c>
      <c r="J1442" s="18">
        <v>20.03</v>
      </c>
      <c r="K1442" s="18">
        <v>100</v>
      </c>
      <c r="L1442" s="18">
        <v>53.2727</v>
      </c>
      <c r="M1442" s="18">
        <v>24.9956</v>
      </c>
      <c r="N1442" s="18">
        <v>18.9222</v>
      </c>
      <c r="O1442" s="18">
        <v>14</v>
      </c>
      <c r="P1442" s="18">
        <v>32.096899999999998</v>
      </c>
      <c r="Q1442" s="18">
        <v>24.297999999999998</v>
      </c>
      <c r="R1442" s="18">
        <v>17.977399999999999</v>
      </c>
      <c r="S1442" s="4">
        <f>VLOOKUP(C1442,Ratings_Numbers!$A$1:$B$21,2,FALSE)</f>
        <v>6</v>
      </c>
      <c r="T1442" s="4">
        <v>6</v>
      </c>
      <c r="U1442" s="4">
        <f t="shared" si="37"/>
        <v>0</v>
      </c>
      <c r="V1442" s="18">
        <v>70319.997000000003</v>
      </c>
      <c r="W1442" s="18" t="s">
        <v>207</v>
      </c>
    </row>
    <row r="1443" spans="1:23" ht="15" customHeight="1" x14ac:dyDescent="0.35">
      <c r="A1443" s="18" t="s">
        <v>208</v>
      </c>
      <c r="B1443" s="7" t="str">
        <f t="shared" si="38"/>
        <v>Q2</v>
      </c>
      <c r="C1443" s="18" t="s">
        <v>32</v>
      </c>
      <c r="D1443" s="21">
        <v>40635</v>
      </c>
      <c r="E1443" s="18">
        <v>1.0695000000000001</v>
      </c>
      <c r="F1443" s="18">
        <v>1.7544</v>
      </c>
      <c r="G1443" s="18">
        <v>1.3294000000000001</v>
      </c>
      <c r="H1443" s="18">
        <v>17.873899999999999</v>
      </c>
      <c r="I1443" s="18">
        <v>12.180199999999999</v>
      </c>
      <c r="J1443" s="18">
        <v>13.7658</v>
      </c>
      <c r="K1443" s="18">
        <v>111</v>
      </c>
      <c r="L1443" s="18">
        <v>54.754300000000001</v>
      </c>
      <c r="M1443" s="18">
        <v>21.5519</v>
      </c>
      <c r="N1443" s="18">
        <v>16.366499999999998</v>
      </c>
      <c r="O1443" s="18">
        <v>12.308</v>
      </c>
      <c r="P1443" s="18">
        <v>31.6829</v>
      </c>
      <c r="Q1443" s="18">
        <v>24.06</v>
      </c>
      <c r="R1443" s="18">
        <v>18.093699999999998</v>
      </c>
      <c r="S1443" s="4">
        <f>VLOOKUP(C1443,Ratings_Numbers!$A$1:$B$21,2,FALSE)</f>
        <v>6</v>
      </c>
      <c r="T1443" s="4">
        <v>6</v>
      </c>
      <c r="U1443" s="4">
        <f t="shared" si="37"/>
        <v>0</v>
      </c>
      <c r="V1443" s="18">
        <v>79495.320000000007</v>
      </c>
      <c r="W1443" s="18" t="s">
        <v>207</v>
      </c>
    </row>
    <row r="1444" spans="1:23" ht="15" customHeight="1" x14ac:dyDescent="0.35">
      <c r="A1444" s="18" t="s">
        <v>208</v>
      </c>
      <c r="B1444" s="7" t="str">
        <f t="shared" si="38"/>
        <v>Q3</v>
      </c>
      <c r="C1444" s="18" t="s">
        <v>32</v>
      </c>
      <c r="D1444" s="21">
        <v>40726</v>
      </c>
      <c r="E1444" s="18">
        <v>1.0542</v>
      </c>
      <c r="F1444" s="18">
        <v>1.7875000000000001</v>
      </c>
      <c r="G1444" s="18">
        <v>1.3123</v>
      </c>
      <c r="H1444" s="18">
        <v>25.557500000000001</v>
      </c>
      <c r="I1444" s="18">
        <v>19.2212</v>
      </c>
      <c r="J1444" s="18">
        <v>21.345099999999999</v>
      </c>
      <c r="K1444" s="18">
        <v>113</v>
      </c>
      <c r="L1444" s="18">
        <v>54.772500000000001</v>
      </c>
      <c r="M1444" s="18">
        <v>22.423100000000002</v>
      </c>
      <c r="N1444" s="18">
        <v>16.942399999999999</v>
      </c>
      <c r="O1444" s="18">
        <v>12.9049</v>
      </c>
      <c r="P1444" s="18">
        <v>32.349299999999999</v>
      </c>
      <c r="Q1444" s="18">
        <v>24.442399999999999</v>
      </c>
      <c r="R1444" s="18">
        <v>18.6175</v>
      </c>
      <c r="S1444" s="4">
        <f>VLOOKUP(C1444,Ratings_Numbers!$A$1:$B$21,2,FALSE)</f>
        <v>6</v>
      </c>
      <c r="T1444" s="4">
        <v>6</v>
      </c>
      <c r="U1444" s="4">
        <f t="shared" si="37"/>
        <v>0</v>
      </c>
      <c r="V1444" s="18">
        <v>72298.343999999997</v>
      </c>
      <c r="W1444" s="18" t="s">
        <v>207</v>
      </c>
    </row>
    <row r="1445" spans="1:23" ht="15" customHeight="1" x14ac:dyDescent="0.35">
      <c r="A1445" s="18" t="s">
        <v>208</v>
      </c>
      <c r="B1445" s="7" t="str">
        <f t="shared" si="38"/>
        <v>Q4</v>
      </c>
      <c r="C1445" s="18" t="s">
        <v>32</v>
      </c>
      <c r="D1445" s="21">
        <v>40817</v>
      </c>
      <c r="E1445" s="18">
        <v>1.1491</v>
      </c>
      <c r="F1445" s="18">
        <v>1.8286</v>
      </c>
      <c r="G1445" s="18">
        <v>1.4203000000000001</v>
      </c>
      <c r="H1445" s="18">
        <v>20.9009</v>
      </c>
      <c r="I1445" s="18">
        <v>11.9099</v>
      </c>
      <c r="J1445" s="18">
        <v>16.738700000000001</v>
      </c>
      <c r="K1445" s="18">
        <v>111</v>
      </c>
      <c r="L1445" s="18">
        <v>51.834299999999999</v>
      </c>
      <c r="M1445" s="18">
        <v>28.413599999999999</v>
      </c>
      <c r="N1445" s="18">
        <v>20.868200000000002</v>
      </c>
      <c r="O1445" s="18">
        <v>15.5427</v>
      </c>
      <c r="P1445" s="18">
        <v>36.1569</v>
      </c>
      <c r="Q1445" s="18">
        <v>26.555299999999999</v>
      </c>
      <c r="R1445" s="18">
        <v>19.778400000000001</v>
      </c>
      <c r="S1445" s="4">
        <f>VLOOKUP(C1445,Ratings_Numbers!$A$1:$B$21,2,FALSE)</f>
        <v>6</v>
      </c>
      <c r="T1445" s="4">
        <v>6</v>
      </c>
      <c r="U1445" s="4">
        <f t="shared" si="37"/>
        <v>0</v>
      </c>
      <c r="V1445" s="18">
        <v>53147.951999999997</v>
      </c>
      <c r="W1445" s="18" t="s">
        <v>207</v>
      </c>
    </row>
    <row r="1446" spans="1:23" ht="15" customHeight="1" x14ac:dyDescent="0.35">
      <c r="A1446" s="18" t="s">
        <v>208</v>
      </c>
      <c r="B1446" s="7" t="str">
        <f t="shared" si="38"/>
        <v>Q4</v>
      </c>
      <c r="C1446" s="18" t="s">
        <v>32</v>
      </c>
      <c r="D1446" s="21">
        <v>40908</v>
      </c>
      <c r="E1446" s="18">
        <v>1.0768</v>
      </c>
      <c r="F1446" s="18">
        <v>1.8018999999999998</v>
      </c>
      <c r="G1446" s="18">
        <v>1.3302</v>
      </c>
      <c r="H1446" s="18">
        <v>23.0259</v>
      </c>
      <c r="I1446" s="18">
        <v>17.560300000000002</v>
      </c>
      <c r="J1446" s="18">
        <v>18.844799999999999</v>
      </c>
      <c r="K1446" s="18">
        <v>116</v>
      </c>
      <c r="L1446" s="18">
        <v>50.431100000000001</v>
      </c>
      <c r="M1446" s="18">
        <v>28.4758</v>
      </c>
      <c r="N1446" s="18">
        <v>20.8627</v>
      </c>
      <c r="O1446" s="18">
        <v>15.195499999999999</v>
      </c>
      <c r="P1446" s="18">
        <v>36.491399999999999</v>
      </c>
      <c r="Q1446" s="18">
        <v>26.735299999999999</v>
      </c>
      <c r="R1446" s="18">
        <v>19.472899999999999</v>
      </c>
      <c r="S1446" s="4">
        <f>VLOOKUP(C1446,Ratings_Numbers!$A$1:$B$21,2,FALSE)</f>
        <v>6</v>
      </c>
      <c r="T1446" s="4">
        <v>6</v>
      </c>
      <c r="U1446" s="4">
        <f t="shared" si="37"/>
        <v>0</v>
      </c>
      <c r="V1446" s="18">
        <v>68958.75</v>
      </c>
      <c r="W1446" s="18" t="s">
        <v>207</v>
      </c>
    </row>
    <row r="1447" spans="1:23" ht="15" customHeight="1" x14ac:dyDescent="0.35">
      <c r="A1447" s="18" t="s">
        <v>208</v>
      </c>
      <c r="B1447" s="7" t="str">
        <f t="shared" si="38"/>
        <v>Q1</v>
      </c>
      <c r="C1447" s="18" t="s">
        <v>32</v>
      </c>
      <c r="D1447" s="21">
        <v>40999</v>
      </c>
      <c r="E1447" s="18">
        <v>1.2057</v>
      </c>
      <c r="F1447" s="18">
        <v>1.9338</v>
      </c>
      <c r="G1447" s="18">
        <v>1.4837</v>
      </c>
      <c r="H1447" s="18">
        <v>18.4206</v>
      </c>
      <c r="I1447" s="18">
        <v>6.6984000000000004</v>
      </c>
      <c r="J1447" s="18">
        <v>14.547599999999999</v>
      </c>
      <c r="K1447" s="18">
        <v>126</v>
      </c>
      <c r="L1447" s="18">
        <v>50.5749</v>
      </c>
      <c r="M1447" s="18">
        <v>31.5244</v>
      </c>
      <c r="N1447" s="18">
        <v>22.491599999999998</v>
      </c>
      <c r="O1447" s="18">
        <v>16.724</v>
      </c>
      <c r="P1447" s="18">
        <v>40.160899999999998</v>
      </c>
      <c r="Q1447" s="18">
        <v>28.653400000000001</v>
      </c>
      <c r="R1447" s="18">
        <v>21.305800000000001</v>
      </c>
      <c r="S1447" s="4">
        <f>VLOOKUP(C1447,Ratings_Numbers!$A$1:$B$21,2,FALSE)</f>
        <v>6</v>
      </c>
      <c r="T1447" s="4">
        <v>6</v>
      </c>
      <c r="U1447" s="4">
        <f t="shared" si="37"/>
        <v>0</v>
      </c>
      <c r="V1447" s="18">
        <v>79570.149999999994</v>
      </c>
      <c r="W1447" s="18" t="s">
        <v>207</v>
      </c>
    </row>
    <row r="1448" spans="1:23" ht="15" customHeight="1" x14ac:dyDescent="0.35">
      <c r="A1448" s="18" t="s">
        <v>208</v>
      </c>
      <c r="B1448" s="7" t="str">
        <f t="shared" si="38"/>
        <v>Q2</v>
      </c>
      <c r="C1448" s="18" t="s">
        <v>32</v>
      </c>
      <c r="D1448" s="21">
        <v>41090</v>
      </c>
      <c r="E1448" s="18">
        <v>0.98719999999999997</v>
      </c>
      <c r="F1448" s="18">
        <v>1.7014</v>
      </c>
      <c r="G1448" s="18">
        <v>1.206</v>
      </c>
      <c r="H1448" s="18">
        <v>30.217400000000001</v>
      </c>
      <c r="I1448" s="18">
        <v>23.782599999999999</v>
      </c>
      <c r="J1448" s="18">
        <v>25.6783</v>
      </c>
      <c r="K1448" s="18">
        <v>115</v>
      </c>
      <c r="L1448" s="18">
        <v>53.135199999999998</v>
      </c>
      <c r="M1448" s="18">
        <v>29.600899999999999</v>
      </c>
      <c r="N1448" s="18">
        <v>21.8124</v>
      </c>
      <c r="O1448" s="18">
        <v>16.5412</v>
      </c>
      <c r="P1448" s="18">
        <v>35.707000000000001</v>
      </c>
      <c r="Q1448" s="18">
        <v>26.311800000000002</v>
      </c>
      <c r="R1448" s="18">
        <v>19.953199999999999</v>
      </c>
      <c r="S1448" s="4">
        <f>VLOOKUP(C1448,Ratings_Numbers!$A$1:$B$21,2,FALSE)</f>
        <v>6</v>
      </c>
      <c r="T1448" s="4">
        <v>6</v>
      </c>
      <c r="U1448" s="4">
        <f t="shared" si="37"/>
        <v>0</v>
      </c>
      <c r="V1448" s="18">
        <v>87731.65</v>
      </c>
      <c r="W1448" s="18" t="s">
        <v>207</v>
      </c>
    </row>
    <row r="1449" spans="1:23" ht="15" customHeight="1" x14ac:dyDescent="0.35">
      <c r="A1449" s="18" t="s">
        <v>208</v>
      </c>
      <c r="B1449" s="7" t="str">
        <f t="shared" si="38"/>
        <v>Q3</v>
      </c>
      <c r="C1449" s="18" t="s">
        <v>32</v>
      </c>
      <c r="D1449" s="21">
        <v>41181</v>
      </c>
      <c r="E1449" s="18">
        <v>0.99409999999999998</v>
      </c>
      <c r="F1449" s="18">
        <v>1.5897999999999999</v>
      </c>
      <c r="G1449" s="18">
        <v>1.2135</v>
      </c>
      <c r="H1449" s="18">
        <v>21.930399999999999</v>
      </c>
      <c r="I1449" s="18">
        <v>13.817399999999999</v>
      </c>
      <c r="J1449" s="18">
        <v>17.652200000000001</v>
      </c>
      <c r="K1449" s="18">
        <v>115</v>
      </c>
      <c r="L1449" s="18">
        <v>53.084200000000003</v>
      </c>
      <c r="M1449" s="18">
        <v>25.494499999999999</v>
      </c>
      <c r="N1449" s="18">
        <v>19.0105</v>
      </c>
      <c r="O1449" s="18">
        <v>14.2821</v>
      </c>
      <c r="P1449" s="18">
        <v>34.107900000000001</v>
      </c>
      <c r="Q1449" s="18">
        <v>25.433199999999999</v>
      </c>
      <c r="R1449" s="18">
        <v>19.107299999999999</v>
      </c>
      <c r="S1449" s="4">
        <f>VLOOKUP(C1449,Ratings_Numbers!$A$1:$B$21,2,FALSE)</f>
        <v>6</v>
      </c>
      <c r="T1449" s="4">
        <v>6</v>
      </c>
      <c r="U1449" s="4">
        <f t="shared" si="37"/>
        <v>0</v>
      </c>
      <c r="V1449" s="18">
        <v>94104</v>
      </c>
      <c r="W1449" s="18" t="s">
        <v>207</v>
      </c>
    </row>
    <row r="1450" spans="1:23" ht="15" customHeight="1" x14ac:dyDescent="0.35">
      <c r="A1450" s="18" t="s">
        <v>208</v>
      </c>
      <c r="B1450" s="7" t="str">
        <f t="shared" si="38"/>
        <v>Q4</v>
      </c>
      <c r="C1450" s="18" t="s">
        <v>32</v>
      </c>
      <c r="D1450" s="21">
        <v>41272</v>
      </c>
      <c r="E1450" s="18">
        <v>1.3159000000000001</v>
      </c>
      <c r="F1450" s="18">
        <v>1.9814000000000001</v>
      </c>
      <c r="G1450" s="18">
        <v>1.6172</v>
      </c>
      <c r="H1450" s="18">
        <v>27.217400000000001</v>
      </c>
      <c r="I1450" s="18">
        <v>21.293500000000002</v>
      </c>
      <c r="J1450" s="18">
        <v>21.630400000000002</v>
      </c>
      <c r="K1450" s="18">
        <v>92</v>
      </c>
      <c r="L1450" s="18">
        <v>50.861800000000002</v>
      </c>
      <c r="M1450" s="18">
        <v>29.128399999999999</v>
      </c>
      <c r="N1450" s="18">
        <v>20.771799999999999</v>
      </c>
      <c r="O1450" s="18">
        <v>15.6655</v>
      </c>
      <c r="P1450" s="18">
        <v>40.230600000000003</v>
      </c>
      <c r="Q1450" s="18">
        <v>28.6889</v>
      </c>
      <c r="R1450" s="18">
        <v>21.636399999999998</v>
      </c>
      <c r="S1450" s="4">
        <f>VLOOKUP(C1450,Ratings_Numbers!$A$1:$B$21,2,FALSE)</f>
        <v>6</v>
      </c>
      <c r="T1450" s="4">
        <v>6</v>
      </c>
      <c r="U1450" s="4">
        <f t="shared" si="37"/>
        <v>0</v>
      </c>
      <c r="V1450" s="18">
        <v>88470</v>
      </c>
      <c r="W1450" s="18" t="s">
        <v>207</v>
      </c>
    </row>
    <row r="1451" spans="1:23" ht="15" customHeight="1" x14ac:dyDescent="0.35">
      <c r="A1451" s="18" t="s">
        <v>208</v>
      </c>
      <c r="B1451" s="7" t="str">
        <f t="shared" si="38"/>
        <v>Q1</v>
      </c>
      <c r="C1451" s="18" t="s">
        <v>32</v>
      </c>
      <c r="D1451" s="21">
        <v>41363</v>
      </c>
      <c r="E1451" s="18">
        <v>1.1598999999999999</v>
      </c>
      <c r="F1451" s="18">
        <v>1.8576999999999999</v>
      </c>
      <c r="G1451" s="18">
        <v>1.4243000000000001</v>
      </c>
      <c r="H1451" s="18">
        <v>32.457799999999999</v>
      </c>
      <c r="I1451" s="18">
        <v>25.542200000000001</v>
      </c>
      <c r="J1451" s="18">
        <v>25.831299999999999</v>
      </c>
      <c r="K1451" s="18">
        <v>83</v>
      </c>
      <c r="L1451" s="18">
        <v>51.7331</v>
      </c>
      <c r="M1451" s="18">
        <v>30.312200000000001</v>
      </c>
      <c r="N1451" s="18">
        <v>21.907</v>
      </c>
      <c r="O1451" s="18">
        <v>16.447099999999999</v>
      </c>
      <c r="P1451" s="18">
        <v>38.367600000000003</v>
      </c>
      <c r="Q1451" s="18">
        <v>27.7288</v>
      </c>
      <c r="R1451" s="18">
        <v>20.817900000000002</v>
      </c>
      <c r="S1451" s="4">
        <f>VLOOKUP(C1451,Ratings_Numbers!$A$1:$B$21,2,FALSE)</f>
        <v>6</v>
      </c>
      <c r="T1451" s="4">
        <v>6</v>
      </c>
      <c r="U1451" s="4">
        <f t="shared" ref="U1451:U1465" si="39">S1451-S1450</f>
        <v>0</v>
      </c>
      <c r="V1451" s="18">
        <v>102240</v>
      </c>
      <c r="W1451" s="18" t="s">
        <v>207</v>
      </c>
    </row>
    <row r="1452" spans="1:23" ht="15" customHeight="1" x14ac:dyDescent="0.35">
      <c r="A1452" s="18" t="s">
        <v>208</v>
      </c>
      <c r="B1452" s="7" t="str">
        <f t="shared" si="38"/>
        <v>Q2</v>
      </c>
      <c r="C1452" s="18" t="s">
        <v>32</v>
      </c>
      <c r="D1452" s="21">
        <v>41454</v>
      </c>
      <c r="E1452" s="18">
        <v>0.98560000000000003</v>
      </c>
      <c r="F1452" s="18">
        <v>1.6472</v>
      </c>
      <c r="G1452" s="18">
        <v>1.2155</v>
      </c>
      <c r="H1452" s="18">
        <v>37.7742</v>
      </c>
      <c r="I1452" s="18">
        <v>30.354800000000001</v>
      </c>
      <c r="J1452" s="18">
        <v>31.655899999999999</v>
      </c>
      <c r="K1452" s="18">
        <v>93</v>
      </c>
      <c r="L1452" s="18">
        <v>54.038400000000003</v>
      </c>
      <c r="M1452" s="18">
        <v>27.8476</v>
      </c>
      <c r="N1452" s="18">
        <v>20.988299999999999</v>
      </c>
      <c r="O1452" s="18">
        <v>15.867900000000001</v>
      </c>
      <c r="P1452" s="18">
        <v>32.6813</v>
      </c>
      <c r="Q1452" s="18">
        <v>24.631399999999999</v>
      </c>
      <c r="R1452" s="18">
        <v>18.622199999999999</v>
      </c>
      <c r="S1452" s="4">
        <f>VLOOKUP(C1452,Ratings_Numbers!$A$1:$B$21,2,FALSE)</f>
        <v>6</v>
      </c>
      <c r="T1452" s="4">
        <v>6</v>
      </c>
      <c r="U1452" s="4">
        <f t="shared" si="39"/>
        <v>0</v>
      </c>
      <c r="V1452" s="18">
        <v>113670</v>
      </c>
      <c r="W1452" s="18" t="s">
        <v>207</v>
      </c>
    </row>
    <row r="1453" spans="1:23" ht="15" customHeight="1" x14ac:dyDescent="0.35">
      <c r="A1453" s="18" t="s">
        <v>208</v>
      </c>
      <c r="B1453" s="7" t="str">
        <f t="shared" si="38"/>
        <v>Q3</v>
      </c>
      <c r="C1453" s="18" t="s">
        <v>32</v>
      </c>
      <c r="D1453" s="21">
        <v>41545</v>
      </c>
      <c r="E1453" s="18">
        <v>0.91180000000000005</v>
      </c>
      <c r="F1453" s="18">
        <v>1.5586</v>
      </c>
      <c r="G1453" s="18">
        <v>1.1297999999999999</v>
      </c>
      <c r="H1453" s="18">
        <v>32.691400000000002</v>
      </c>
      <c r="I1453" s="18">
        <v>20.5062</v>
      </c>
      <c r="J1453" s="18">
        <v>25.790099999999999</v>
      </c>
      <c r="K1453" s="18">
        <v>81</v>
      </c>
      <c r="L1453" s="18">
        <v>55.918799999999997</v>
      </c>
      <c r="M1453" s="18">
        <v>26.5337</v>
      </c>
      <c r="N1453" s="18">
        <v>20.4619</v>
      </c>
      <c r="O1453" s="18">
        <v>15.725999999999999</v>
      </c>
      <c r="P1453" s="18">
        <v>29.6739</v>
      </c>
      <c r="Q1453" s="18">
        <v>22.883500000000002</v>
      </c>
      <c r="R1453" s="18">
        <v>17.587199999999999</v>
      </c>
      <c r="S1453" s="4">
        <f>VLOOKUP(C1453,Ratings_Numbers!$A$1:$B$21,2,FALSE)</f>
        <v>6</v>
      </c>
      <c r="T1453" s="4">
        <v>6</v>
      </c>
      <c r="U1453" s="4">
        <f t="shared" si="39"/>
        <v>0</v>
      </c>
      <c r="V1453" s="18">
        <v>117342</v>
      </c>
      <c r="W1453" s="18" t="s">
        <v>207</v>
      </c>
    </row>
    <row r="1454" spans="1:23" ht="15" customHeight="1" x14ac:dyDescent="0.35">
      <c r="A1454" s="18" t="s">
        <v>208</v>
      </c>
      <c r="B1454" s="7" t="str">
        <f t="shared" si="38"/>
        <v>Q4</v>
      </c>
      <c r="C1454" s="18" t="s">
        <v>32</v>
      </c>
      <c r="D1454" s="21">
        <v>41636</v>
      </c>
      <c r="E1454" s="18">
        <v>0.91180000000000005</v>
      </c>
      <c r="F1454" s="18">
        <v>1.5669</v>
      </c>
      <c r="G1454" s="18">
        <v>1.1194999999999999</v>
      </c>
      <c r="H1454" s="18">
        <v>39.666699999999999</v>
      </c>
      <c r="I1454" s="18">
        <v>26.340199999999999</v>
      </c>
      <c r="J1454" s="18">
        <v>32.740699999999997</v>
      </c>
      <c r="K1454" s="18">
        <v>81</v>
      </c>
      <c r="L1454" s="18">
        <v>53.2958</v>
      </c>
      <c r="M1454" s="18">
        <v>24.767399999999999</v>
      </c>
      <c r="N1454" s="18">
        <v>18.683499999999999</v>
      </c>
      <c r="O1454" s="18">
        <v>14.085100000000001</v>
      </c>
      <c r="P1454" s="18">
        <v>32.563000000000002</v>
      </c>
      <c r="Q1454" s="18">
        <v>24.5642</v>
      </c>
      <c r="R1454" s="18">
        <v>18.5184</v>
      </c>
      <c r="S1454" s="4">
        <f>VLOOKUP(C1454,Ratings_Numbers!$A$1:$B$21,2,FALSE)</f>
        <v>6</v>
      </c>
      <c r="T1454" s="4">
        <v>6</v>
      </c>
      <c r="U1454" s="4">
        <f t="shared" si="39"/>
        <v>0</v>
      </c>
      <c r="V1454" s="18">
        <v>126395</v>
      </c>
      <c r="W1454" s="18" t="s">
        <v>207</v>
      </c>
    </row>
    <row r="1455" spans="1:23" ht="15" customHeight="1" x14ac:dyDescent="0.35">
      <c r="A1455" s="18" t="s">
        <v>208</v>
      </c>
      <c r="B1455" s="7" t="str">
        <f t="shared" si="38"/>
        <v>Q1</v>
      </c>
      <c r="C1455" s="18" t="s">
        <v>32</v>
      </c>
      <c r="D1455" s="21">
        <v>41727</v>
      </c>
      <c r="E1455" s="18">
        <v>0.89700000000000002</v>
      </c>
      <c r="F1455" s="18">
        <v>1.4746999999999999</v>
      </c>
      <c r="G1455" s="18">
        <v>1.0892999999999999</v>
      </c>
      <c r="H1455" s="18">
        <v>51.880600000000001</v>
      </c>
      <c r="I1455" s="18">
        <v>33.841500000000003</v>
      </c>
      <c r="J1455" s="18">
        <v>43.2239</v>
      </c>
      <c r="K1455" s="18">
        <v>67</v>
      </c>
      <c r="L1455" s="18">
        <v>54.358199999999997</v>
      </c>
      <c r="M1455" s="18">
        <v>22.898800000000001</v>
      </c>
      <c r="N1455" s="18">
        <v>17.249099999999999</v>
      </c>
      <c r="O1455" s="18">
        <v>13.2102</v>
      </c>
      <c r="P1455" s="18">
        <v>32.753999999999998</v>
      </c>
      <c r="Q1455" s="18">
        <v>24.672699999999999</v>
      </c>
      <c r="R1455" s="18">
        <v>18.895600000000002</v>
      </c>
      <c r="S1455" s="4">
        <f>VLOOKUP(C1455,Ratings_Numbers!$A$1:$B$21,2,FALSE)</f>
        <v>6</v>
      </c>
      <c r="T1455" s="4">
        <v>6</v>
      </c>
      <c r="U1455" s="4">
        <f t="shared" si="39"/>
        <v>0</v>
      </c>
      <c r="V1455" s="18">
        <v>134283</v>
      </c>
      <c r="W1455" s="18" t="s">
        <v>207</v>
      </c>
    </row>
    <row r="1456" spans="1:23" ht="15" customHeight="1" x14ac:dyDescent="0.35">
      <c r="A1456" s="18" t="s">
        <v>208</v>
      </c>
      <c r="B1456" s="7" t="str">
        <f t="shared" si="38"/>
        <v>Q2</v>
      </c>
      <c r="C1456" s="18" t="s">
        <v>32</v>
      </c>
      <c r="D1456" s="21">
        <v>41818</v>
      </c>
      <c r="E1456" s="18">
        <v>0.89949999999999997</v>
      </c>
      <c r="F1456" s="18">
        <v>1.4491000000000001</v>
      </c>
      <c r="G1456" s="18">
        <v>1.0818000000000001</v>
      </c>
      <c r="H1456" s="18">
        <v>54.7973</v>
      </c>
      <c r="I1456" s="18">
        <v>34.412999999999997</v>
      </c>
      <c r="J1456" s="18">
        <v>47.270299999999999</v>
      </c>
      <c r="K1456" s="18">
        <v>74</v>
      </c>
      <c r="L1456" s="18">
        <v>54.369799999999998</v>
      </c>
      <c r="M1456" s="18">
        <v>26.5778</v>
      </c>
      <c r="N1456" s="18">
        <v>19.9543</v>
      </c>
      <c r="O1456" s="18">
        <v>15.431800000000001</v>
      </c>
      <c r="P1456" s="18">
        <v>33.1935</v>
      </c>
      <c r="Q1456" s="18">
        <v>24.921199999999999</v>
      </c>
      <c r="R1456" s="18">
        <v>19.273099999999999</v>
      </c>
      <c r="S1456" s="4">
        <f>VLOOKUP(C1456,Ratings_Numbers!$A$1:$B$21,2,FALSE)</f>
        <v>6</v>
      </c>
      <c r="T1456" s="4">
        <v>6</v>
      </c>
      <c r="U1456" s="4">
        <f t="shared" si="39"/>
        <v>0</v>
      </c>
      <c r="V1456" s="18">
        <v>145010</v>
      </c>
      <c r="W1456" s="18" t="s">
        <v>207</v>
      </c>
    </row>
    <row r="1457" spans="1:23" ht="15" customHeight="1" x14ac:dyDescent="0.35">
      <c r="A1457" s="18" t="s">
        <v>208</v>
      </c>
      <c r="B1457" s="7" t="str">
        <f t="shared" si="38"/>
        <v>Q3</v>
      </c>
      <c r="C1457" s="18" t="s">
        <v>32</v>
      </c>
      <c r="D1457" s="21">
        <v>41909</v>
      </c>
      <c r="E1457" s="18">
        <v>0.83520000000000005</v>
      </c>
      <c r="F1457" s="18">
        <v>1.3042</v>
      </c>
      <c r="G1457" s="18">
        <v>1.0033000000000001</v>
      </c>
      <c r="H1457" s="18">
        <v>40.458300000000001</v>
      </c>
      <c r="I1457" s="18">
        <v>19.270800000000001</v>
      </c>
      <c r="J1457" s="18">
        <v>32.2639</v>
      </c>
      <c r="K1457" s="18">
        <v>72</v>
      </c>
      <c r="L1457" s="18">
        <v>53.431699999999999</v>
      </c>
      <c r="M1457" s="18">
        <v>26.217400000000001</v>
      </c>
      <c r="N1457" s="18">
        <v>20.0473</v>
      </c>
      <c r="O1457" s="18">
        <v>15.011699999999999</v>
      </c>
      <c r="P1457" s="18">
        <v>30.7775</v>
      </c>
      <c r="Q1457" s="18">
        <v>23.534300000000002</v>
      </c>
      <c r="R1457" s="18">
        <v>17.622800000000002</v>
      </c>
      <c r="S1457" s="4">
        <f>VLOOKUP(C1457,Ratings_Numbers!$A$1:$B$21,2,FALSE)</f>
        <v>6</v>
      </c>
      <c r="T1457" s="4">
        <v>6</v>
      </c>
      <c r="U1457" s="4">
        <f t="shared" si="39"/>
        <v>0</v>
      </c>
      <c r="V1457" s="18">
        <v>150858</v>
      </c>
      <c r="W1457" s="18" t="s">
        <v>207</v>
      </c>
    </row>
    <row r="1458" spans="1:23" ht="15" customHeight="1" x14ac:dyDescent="0.35">
      <c r="A1458" s="18" t="s">
        <v>208</v>
      </c>
      <c r="B1458" s="7" t="str">
        <f t="shared" si="38"/>
        <v>Q4</v>
      </c>
      <c r="C1458" s="18" t="s">
        <v>32</v>
      </c>
      <c r="D1458" s="21">
        <v>42000</v>
      </c>
      <c r="E1458" s="18">
        <v>0.80500000000000005</v>
      </c>
      <c r="F1458" s="18">
        <v>1.3873</v>
      </c>
      <c r="G1458" s="18">
        <v>0.96150000000000002</v>
      </c>
      <c r="H1458" s="18">
        <v>55.072499999999998</v>
      </c>
      <c r="I1458" s="18">
        <v>31.4831</v>
      </c>
      <c r="J1458" s="18">
        <v>46.492800000000003</v>
      </c>
      <c r="K1458" s="18">
        <v>69</v>
      </c>
      <c r="L1458" s="18">
        <v>50.744</v>
      </c>
      <c r="M1458" s="18">
        <v>25.457699999999999</v>
      </c>
      <c r="N1458" s="18">
        <v>18.9117</v>
      </c>
      <c r="O1458" s="18">
        <v>13.9794</v>
      </c>
      <c r="P1458" s="18">
        <v>34.613900000000001</v>
      </c>
      <c r="Q1458" s="18">
        <v>25.7134</v>
      </c>
      <c r="R1458" s="18">
        <v>19.007300000000001</v>
      </c>
      <c r="S1458" s="4">
        <f>VLOOKUP(C1458,Ratings_Numbers!$A$1:$B$21,2,FALSE)</f>
        <v>6</v>
      </c>
      <c r="T1458" s="4">
        <v>6</v>
      </c>
      <c r="U1458" s="4">
        <f t="shared" si="39"/>
        <v>0</v>
      </c>
      <c r="V1458" s="18">
        <v>161551</v>
      </c>
      <c r="W1458" s="18" t="s">
        <v>207</v>
      </c>
    </row>
    <row r="1459" spans="1:23" ht="15" customHeight="1" x14ac:dyDescent="0.35">
      <c r="A1459" s="18" t="s">
        <v>208</v>
      </c>
      <c r="B1459" s="7" t="str">
        <f t="shared" si="38"/>
        <v>Q1</v>
      </c>
      <c r="C1459" s="18" t="s">
        <v>32</v>
      </c>
      <c r="D1459" s="21">
        <v>42091</v>
      </c>
      <c r="E1459" s="18">
        <v>0.77549999999999997</v>
      </c>
      <c r="F1459" s="18">
        <v>1.2325999999999999</v>
      </c>
      <c r="G1459" s="18">
        <v>0.92390000000000005</v>
      </c>
      <c r="H1459" s="18">
        <v>55.909100000000002</v>
      </c>
      <c r="I1459" s="18">
        <v>29.924700000000001</v>
      </c>
      <c r="J1459" s="18">
        <v>47.060600000000001</v>
      </c>
      <c r="K1459" s="18">
        <v>66</v>
      </c>
      <c r="L1459" s="18">
        <v>53.710599999999999</v>
      </c>
      <c r="M1459" s="18">
        <v>24.500900000000001</v>
      </c>
      <c r="N1459" s="18">
        <v>18.836400000000001</v>
      </c>
      <c r="O1459" s="18">
        <v>14.216900000000001</v>
      </c>
      <c r="P1459" s="18">
        <v>30.072199999999999</v>
      </c>
      <c r="Q1459" s="18">
        <v>23.119599999999998</v>
      </c>
      <c r="R1459" s="18">
        <v>17.4497</v>
      </c>
      <c r="S1459" s="4">
        <f>VLOOKUP(C1459,Ratings_Numbers!$A$1:$B$21,2,FALSE)</f>
        <v>6</v>
      </c>
      <c r="T1459" s="4">
        <v>6</v>
      </c>
      <c r="U1459" s="4">
        <f t="shared" si="39"/>
        <v>0</v>
      </c>
      <c r="V1459" s="18">
        <v>179316</v>
      </c>
      <c r="W1459" s="18" t="s">
        <v>207</v>
      </c>
    </row>
    <row r="1460" spans="1:23" ht="15" customHeight="1" x14ac:dyDescent="0.35">
      <c r="A1460" s="18" t="s">
        <v>208</v>
      </c>
      <c r="B1460" s="7" t="str">
        <f t="shared" si="38"/>
        <v>Q2</v>
      </c>
      <c r="C1460" s="18" t="s">
        <v>32</v>
      </c>
      <c r="D1460" s="21">
        <v>42182</v>
      </c>
      <c r="E1460" s="18">
        <v>0.73260000000000003</v>
      </c>
      <c r="F1460" s="18">
        <v>1.2318</v>
      </c>
      <c r="G1460" s="18">
        <v>0.87090000000000001</v>
      </c>
      <c r="H1460" s="18">
        <v>69.951599999999999</v>
      </c>
      <c r="I1460" s="18">
        <v>34.204300000000003</v>
      </c>
      <c r="J1460" s="18">
        <v>60.677399999999999</v>
      </c>
      <c r="K1460" s="18">
        <v>62</v>
      </c>
      <c r="L1460" s="18">
        <v>53.2455</v>
      </c>
      <c r="M1460" s="18">
        <v>24.064</v>
      </c>
      <c r="N1460" s="18">
        <v>18.476700000000001</v>
      </c>
      <c r="O1460" s="18">
        <v>13.9114</v>
      </c>
      <c r="P1460" s="18">
        <v>30.2394</v>
      </c>
      <c r="Q1460" s="18">
        <v>23.218299999999999</v>
      </c>
      <c r="R1460" s="18">
        <v>17.481400000000001</v>
      </c>
      <c r="S1460" s="4">
        <f>VLOOKUP(C1460,Ratings_Numbers!$A$1:$B$21,2,FALSE)</f>
        <v>6</v>
      </c>
      <c r="T1460" s="4">
        <v>6</v>
      </c>
      <c r="U1460" s="4">
        <f t="shared" si="39"/>
        <v>0</v>
      </c>
      <c r="V1460" s="18">
        <v>183984</v>
      </c>
      <c r="W1460" s="18" t="s">
        <v>207</v>
      </c>
    </row>
    <row r="1461" spans="1:23" ht="15" customHeight="1" x14ac:dyDescent="0.35">
      <c r="A1461" s="18" t="s">
        <v>208</v>
      </c>
      <c r="B1461" s="7" t="str">
        <f t="shared" si="38"/>
        <v>Q4</v>
      </c>
      <c r="C1461" s="18" t="s">
        <v>32</v>
      </c>
      <c r="D1461" s="21">
        <v>42280</v>
      </c>
      <c r="E1461" s="18">
        <v>0.84340000000000004</v>
      </c>
      <c r="F1461" s="18">
        <v>1.3183</v>
      </c>
      <c r="G1461" s="18">
        <v>0.99419999999999997</v>
      </c>
      <c r="H1461" s="18">
        <v>54.382399999999997</v>
      </c>
      <c r="I1461" s="18">
        <v>24.94</v>
      </c>
      <c r="J1461" s="18">
        <v>45.514699999999998</v>
      </c>
      <c r="K1461" s="18">
        <v>68</v>
      </c>
      <c r="L1461" s="18">
        <v>50.492199999999997</v>
      </c>
      <c r="M1461" s="18">
        <v>26.252199999999998</v>
      </c>
      <c r="N1461" s="18">
        <v>19.347799999999999</v>
      </c>
      <c r="O1461" s="18">
        <v>14.4848</v>
      </c>
      <c r="P1461" s="18">
        <v>35.686</v>
      </c>
      <c r="Q1461" s="18">
        <v>26.3004</v>
      </c>
      <c r="R1461" s="18">
        <v>19.690000000000001</v>
      </c>
      <c r="S1461" s="4">
        <f>VLOOKUP(C1461,Ratings_Numbers!$A$1:$B$21,2,FALSE)</f>
        <v>6</v>
      </c>
      <c r="T1461" s="4">
        <v>6</v>
      </c>
      <c r="U1461" s="4">
        <f t="shared" si="39"/>
        <v>0</v>
      </c>
      <c r="V1461" s="18">
        <v>164800</v>
      </c>
      <c r="W1461" s="18" t="s">
        <v>207</v>
      </c>
    </row>
    <row r="1462" spans="1:23" ht="15" customHeight="1" x14ac:dyDescent="0.35">
      <c r="A1462" s="18" t="s">
        <v>208</v>
      </c>
      <c r="B1462" s="7" t="str">
        <f t="shared" si="38"/>
        <v>Q1</v>
      </c>
      <c r="C1462" s="18" t="s">
        <v>32</v>
      </c>
      <c r="D1462" s="21">
        <v>42371</v>
      </c>
      <c r="E1462" s="18">
        <v>0.89990000000000003</v>
      </c>
      <c r="F1462" s="18">
        <v>1.3635999999999999</v>
      </c>
      <c r="G1462" s="18">
        <v>1.0536000000000001</v>
      </c>
      <c r="H1462" s="18">
        <v>68.409099999999995</v>
      </c>
      <c r="I1462" s="18">
        <v>31.09</v>
      </c>
      <c r="J1462" s="18">
        <v>59.2121</v>
      </c>
      <c r="K1462" s="18">
        <v>66</v>
      </c>
      <c r="L1462" s="18">
        <v>48.776600000000002</v>
      </c>
      <c r="M1462" s="18">
        <v>26.8995</v>
      </c>
      <c r="N1462" s="18">
        <v>19.318200000000001</v>
      </c>
      <c r="O1462" s="18">
        <v>14.386200000000001</v>
      </c>
      <c r="P1462" s="18">
        <v>39.244399999999999</v>
      </c>
      <c r="Q1462" s="18">
        <v>28.183800000000002</v>
      </c>
      <c r="R1462" s="18">
        <v>20.988399999999999</v>
      </c>
      <c r="S1462" s="4">
        <f>VLOOKUP(C1462,Ratings_Numbers!$A$1:$B$21,2,FALSE)</f>
        <v>6</v>
      </c>
      <c r="T1462" s="4">
        <v>6</v>
      </c>
      <c r="U1462" s="4">
        <f t="shared" si="39"/>
        <v>0</v>
      </c>
      <c r="V1462" s="18">
        <v>178636</v>
      </c>
      <c r="W1462" s="18" t="s">
        <v>207</v>
      </c>
    </row>
    <row r="1463" spans="1:23" ht="15" customHeight="1" x14ac:dyDescent="0.35">
      <c r="A1463" s="18" t="s">
        <v>208</v>
      </c>
      <c r="B1463" s="7" t="str">
        <f t="shared" si="38"/>
        <v>Q2</v>
      </c>
      <c r="C1463" s="18" t="s">
        <v>32</v>
      </c>
      <c r="D1463" s="21">
        <v>42462</v>
      </c>
      <c r="E1463" s="18">
        <v>0.97509999999999997</v>
      </c>
      <c r="F1463" s="18">
        <v>1.4950000000000001</v>
      </c>
      <c r="G1463" s="18">
        <v>1.1400999999999999</v>
      </c>
      <c r="H1463" s="18">
        <v>48.987699999999997</v>
      </c>
      <c r="I1463" s="18">
        <v>23.289300000000001</v>
      </c>
      <c r="J1463" s="18">
        <v>41.518500000000003</v>
      </c>
      <c r="K1463" s="18">
        <v>81</v>
      </c>
      <c r="L1463" s="18">
        <v>48.883299999999998</v>
      </c>
      <c r="M1463" s="18">
        <v>32.007899999999999</v>
      </c>
      <c r="N1463" s="18">
        <v>22.2285</v>
      </c>
      <c r="O1463" s="18">
        <v>17.0245</v>
      </c>
      <c r="P1463" s="18">
        <v>43.994999999999997</v>
      </c>
      <c r="Q1463" s="18">
        <v>30.553100000000001</v>
      </c>
      <c r="R1463" s="18">
        <v>23.400200000000002</v>
      </c>
      <c r="S1463" s="4">
        <f>VLOOKUP(C1463,Ratings_Numbers!$A$1:$B$21,2,FALSE)</f>
        <v>6</v>
      </c>
      <c r="T1463" s="4">
        <v>6</v>
      </c>
      <c r="U1463" s="4">
        <f t="shared" si="39"/>
        <v>0</v>
      </c>
      <c r="V1463" s="18">
        <v>168419</v>
      </c>
      <c r="W1463" s="18" t="s">
        <v>207</v>
      </c>
    </row>
    <row r="1464" spans="1:23" ht="15" customHeight="1" x14ac:dyDescent="0.35">
      <c r="A1464" s="18" t="s">
        <v>208</v>
      </c>
      <c r="B1464" s="7" t="str">
        <f t="shared" si="38"/>
        <v>Q3</v>
      </c>
      <c r="C1464" s="18" t="s">
        <v>32</v>
      </c>
      <c r="D1464" s="21">
        <v>42553</v>
      </c>
      <c r="E1464" s="18">
        <v>0.89980000000000004</v>
      </c>
      <c r="F1464" s="18">
        <v>1.4129</v>
      </c>
      <c r="G1464" s="18">
        <v>1.0516000000000001</v>
      </c>
      <c r="H1464" s="18">
        <v>53.715899999999998</v>
      </c>
      <c r="I1464" s="18">
        <v>27.0075</v>
      </c>
      <c r="J1464" s="18">
        <v>46.6023</v>
      </c>
      <c r="K1464" s="18">
        <v>88</v>
      </c>
      <c r="L1464" s="18">
        <v>48.609699999999997</v>
      </c>
      <c r="M1464" s="18">
        <v>31.423200000000001</v>
      </c>
      <c r="N1464" s="18">
        <v>22.0581</v>
      </c>
      <c r="O1464" s="18">
        <v>16.640999999999998</v>
      </c>
      <c r="P1464" s="18">
        <v>42.456299999999999</v>
      </c>
      <c r="Q1464" s="18">
        <v>29.803000000000001</v>
      </c>
      <c r="R1464" s="18">
        <v>22.483899999999998</v>
      </c>
      <c r="S1464" s="4">
        <f>VLOOKUP(C1464,Ratings_Numbers!$A$1:$B$21,2,FALSE)</f>
        <v>6</v>
      </c>
      <c r="T1464" s="4">
        <v>6</v>
      </c>
      <c r="U1464" s="4">
        <f t="shared" si="39"/>
        <v>0</v>
      </c>
      <c r="V1464" s="18">
        <v>166651</v>
      </c>
      <c r="W1464" s="18" t="s">
        <v>207</v>
      </c>
    </row>
    <row r="1465" spans="1:23" ht="15" customHeight="1" x14ac:dyDescent="0.35">
      <c r="A1465" s="18" t="s">
        <v>208</v>
      </c>
      <c r="B1465" s="7" t="str">
        <f t="shared" si="38"/>
        <v>Q4</v>
      </c>
      <c r="C1465" s="18" t="s">
        <v>32</v>
      </c>
      <c r="D1465" s="21">
        <v>42644</v>
      </c>
      <c r="E1465" s="18">
        <v>0.93130000000000002</v>
      </c>
      <c r="F1465" s="18">
        <v>1.4216</v>
      </c>
      <c r="G1465" s="18">
        <v>1.097</v>
      </c>
      <c r="H1465" s="18">
        <v>29.571400000000001</v>
      </c>
      <c r="I1465" s="18">
        <v>17.532399999999999</v>
      </c>
      <c r="J1465" s="18">
        <v>23.781500000000001</v>
      </c>
      <c r="K1465" s="18">
        <v>119</v>
      </c>
      <c r="L1465" s="18">
        <v>47.010300000000001</v>
      </c>
      <c r="M1465" s="18">
        <v>34.830799999999996</v>
      </c>
      <c r="N1465" s="18">
        <v>24.4146</v>
      </c>
      <c r="O1465" s="18">
        <v>17.9099</v>
      </c>
      <c r="P1465" s="18">
        <v>42.664200000000001</v>
      </c>
      <c r="Q1465" s="18">
        <v>29.9054</v>
      </c>
      <c r="R1465" s="18">
        <v>21.937799999999999</v>
      </c>
      <c r="S1465" s="4">
        <f>VLOOKUP(C1465,Ratings_Numbers!$A$1:$B$21,2,FALSE)</f>
        <v>6</v>
      </c>
      <c r="T1465" s="4">
        <v>6</v>
      </c>
      <c r="U1465" s="4">
        <f t="shared" si="39"/>
        <v>0</v>
      </c>
      <c r="V1465" s="18">
        <v>148576</v>
      </c>
      <c r="W1465" s="18" t="s">
        <v>207</v>
      </c>
    </row>
    <row r="1466" spans="1:23" ht="15" customHeight="1" x14ac:dyDescent="0.35">
      <c r="A1466" s="18" t="s">
        <v>209</v>
      </c>
      <c r="B1466" s="7" t="str">
        <f t="shared" si="38"/>
        <v>Q3</v>
      </c>
      <c r="C1466" s="18" t="s">
        <v>33</v>
      </c>
      <c r="D1466" s="20">
        <v>36049</v>
      </c>
      <c r="E1466" s="7">
        <v>0.78769999999999996</v>
      </c>
      <c r="F1466" s="7">
        <v>1.6189</v>
      </c>
      <c r="G1466" s="7">
        <v>0.98680000000000001</v>
      </c>
      <c r="H1466" s="7">
        <v>28.333300000000001</v>
      </c>
      <c r="I1466" s="7">
        <v>-4.5</v>
      </c>
      <c r="J1466" s="7">
        <v>23.166699999999999</v>
      </c>
      <c r="K1466" s="7">
        <v>6</v>
      </c>
      <c r="L1466" s="7">
        <v>41.527200000000001</v>
      </c>
      <c r="M1466" s="7">
        <v>33.568100000000001</v>
      </c>
      <c r="N1466" s="7">
        <v>25.131799999999998</v>
      </c>
      <c r="O1466" s="18">
        <v>13.9399</v>
      </c>
      <c r="P1466" s="18">
        <v>33.568100000000001</v>
      </c>
      <c r="Q1466" s="18">
        <v>25.131799999999998</v>
      </c>
      <c r="R1466" s="18">
        <v>13.9399</v>
      </c>
      <c r="S1466" s="4">
        <f>VLOOKUP(C1466,Ratings_Numbers!$A$1:$B$21,2,FALSE)</f>
        <v>8</v>
      </c>
      <c r="T1466" s="4">
        <v>8</v>
      </c>
      <c r="U1466" s="18">
        <v>0</v>
      </c>
      <c r="V1466" s="18">
        <v>6585.2717000000002</v>
      </c>
      <c r="W1466" s="18" t="s">
        <v>207</v>
      </c>
    </row>
    <row r="1467" spans="1:23" ht="15" customHeight="1" x14ac:dyDescent="0.35">
      <c r="A1467" s="18" t="s">
        <v>209</v>
      </c>
      <c r="B1467" s="7" t="str">
        <f t="shared" si="38"/>
        <v>Q1</v>
      </c>
      <c r="C1467" s="18" t="s">
        <v>33</v>
      </c>
      <c r="D1467" s="21">
        <v>36161</v>
      </c>
      <c r="E1467" s="18">
        <v>1.1449</v>
      </c>
      <c r="F1467" s="18">
        <v>2.024</v>
      </c>
      <c r="G1467" s="18">
        <v>1.401</v>
      </c>
      <c r="H1467" s="18">
        <v>15.6</v>
      </c>
      <c r="I1467" s="18">
        <v>-11.6</v>
      </c>
      <c r="J1467" s="18">
        <v>12.466699999999999</v>
      </c>
      <c r="K1467" s="18">
        <v>15</v>
      </c>
      <c r="L1467" s="18">
        <v>41.232199999999999</v>
      </c>
      <c r="M1467" s="18">
        <v>49.299599999999998</v>
      </c>
      <c r="N1467" s="18">
        <v>33.020600000000002</v>
      </c>
      <c r="O1467" s="18">
        <v>20.327300000000001</v>
      </c>
      <c r="P1467" s="18">
        <v>49.299599999999998</v>
      </c>
      <c r="Q1467" s="18">
        <v>33.020600000000002</v>
      </c>
      <c r="R1467" s="18">
        <v>20.327300000000001</v>
      </c>
      <c r="S1467" s="4">
        <f>VLOOKUP(C1467,Ratings_Numbers!$A$1:$B$21,2,FALSE)</f>
        <v>8</v>
      </c>
      <c r="T1467" s="4">
        <v>8</v>
      </c>
      <c r="U1467" s="4">
        <f t="shared" ref="U1467:U1530" si="40">S1467-S1466</f>
        <v>0</v>
      </c>
      <c r="V1467" s="18">
        <v>7058.5998</v>
      </c>
      <c r="W1467" s="18" t="s">
        <v>207</v>
      </c>
    </row>
    <row r="1468" spans="1:23" ht="15" customHeight="1" x14ac:dyDescent="0.35">
      <c r="A1468" s="18" t="s">
        <v>209</v>
      </c>
      <c r="B1468" s="7" t="str">
        <f t="shared" si="38"/>
        <v>Q1</v>
      </c>
      <c r="C1468" s="18" t="s">
        <v>33</v>
      </c>
      <c r="D1468" s="21">
        <v>36245</v>
      </c>
      <c r="E1468" s="18">
        <v>1.1711</v>
      </c>
      <c r="F1468" s="18">
        <v>1.9417</v>
      </c>
      <c r="G1468" s="18">
        <v>1.4278999999999999</v>
      </c>
      <c r="H1468" s="18">
        <v>17.909099999999999</v>
      </c>
      <c r="I1468" s="18">
        <v>-0.44440000000000002</v>
      </c>
      <c r="J1468" s="18">
        <v>14.9091</v>
      </c>
      <c r="K1468" s="18">
        <v>11</v>
      </c>
      <c r="L1468" s="18">
        <v>43.1494</v>
      </c>
      <c r="M1468" s="18">
        <v>45.4741</v>
      </c>
      <c r="N1468" s="18">
        <v>31.2593</v>
      </c>
      <c r="O1468" s="18">
        <v>19.6218</v>
      </c>
      <c r="P1468" s="18">
        <v>45.4741</v>
      </c>
      <c r="Q1468" s="18">
        <v>31.2593</v>
      </c>
      <c r="R1468" s="18">
        <v>19.6218</v>
      </c>
      <c r="S1468" s="4">
        <f>VLOOKUP(C1468,Ratings_Numbers!$A$1:$B$21,2,FALSE)</f>
        <v>8</v>
      </c>
      <c r="T1468" s="4">
        <v>8</v>
      </c>
      <c r="U1468" s="4">
        <f t="shared" si="40"/>
        <v>0</v>
      </c>
      <c r="V1468" s="18">
        <v>8732.7800000000007</v>
      </c>
      <c r="W1468" s="18" t="s">
        <v>207</v>
      </c>
    </row>
    <row r="1469" spans="1:23" ht="15" customHeight="1" x14ac:dyDescent="0.35">
      <c r="A1469" s="18" t="s">
        <v>209</v>
      </c>
      <c r="B1469" s="7" t="str">
        <f t="shared" si="38"/>
        <v>Q2</v>
      </c>
      <c r="C1469" s="18" t="s">
        <v>33</v>
      </c>
      <c r="D1469" s="21">
        <v>36329</v>
      </c>
      <c r="E1469" s="18">
        <v>1.137</v>
      </c>
      <c r="F1469" s="18">
        <v>1.7375</v>
      </c>
      <c r="G1469" s="18">
        <v>1.3835</v>
      </c>
      <c r="H1469" s="18">
        <v>20.363600000000002</v>
      </c>
      <c r="I1469" s="18">
        <v>1.8420999999999998</v>
      </c>
      <c r="J1469" s="18">
        <v>17.090900000000001</v>
      </c>
      <c r="K1469" s="18">
        <v>11</v>
      </c>
      <c r="L1469" s="18">
        <v>43.802399999999999</v>
      </c>
      <c r="M1469" s="18">
        <v>41.002400000000002</v>
      </c>
      <c r="N1469" s="18">
        <v>29.0792</v>
      </c>
      <c r="O1469" s="18">
        <v>17.960100000000001</v>
      </c>
      <c r="P1469" s="18">
        <v>41.002400000000002</v>
      </c>
      <c r="Q1469" s="18">
        <v>29.0792</v>
      </c>
      <c r="R1469" s="18">
        <v>17.960100000000001</v>
      </c>
      <c r="S1469" s="4">
        <f>VLOOKUP(C1469,Ratings_Numbers!$A$1:$B$21,2,FALSE)</f>
        <v>8</v>
      </c>
      <c r="T1469" s="4">
        <v>8</v>
      </c>
      <c r="U1469" s="4">
        <f t="shared" si="40"/>
        <v>0</v>
      </c>
      <c r="V1469" s="18">
        <v>9562.5966000000008</v>
      </c>
      <c r="W1469" s="18" t="s">
        <v>207</v>
      </c>
    </row>
    <row r="1470" spans="1:23" ht="15" customHeight="1" x14ac:dyDescent="0.35">
      <c r="A1470" s="18" t="s">
        <v>209</v>
      </c>
      <c r="B1470" s="7" t="str">
        <f t="shared" si="38"/>
        <v>Q3</v>
      </c>
      <c r="C1470" s="18" t="s">
        <v>33</v>
      </c>
      <c r="D1470" s="21">
        <v>36413</v>
      </c>
      <c r="E1470" s="18">
        <v>1.3388</v>
      </c>
      <c r="F1470" s="18">
        <v>2.0918000000000001</v>
      </c>
      <c r="G1470" s="18">
        <v>1.627</v>
      </c>
      <c r="H1470" s="18">
        <v>16</v>
      </c>
      <c r="I1470" s="18">
        <v>-6.75</v>
      </c>
      <c r="J1470" s="18">
        <v>13.166700000000001</v>
      </c>
      <c r="K1470" s="18">
        <v>12</v>
      </c>
      <c r="L1470" s="18">
        <v>40.500700000000002</v>
      </c>
      <c r="M1470" s="18">
        <v>51.501199999999997</v>
      </c>
      <c r="N1470" s="18">
        <v>33.993899999999996</v>
      </c>
      <c r="O1470" s="18">
        <v>20.8584</v>
      </c>
      <c r="P1470" s="18">
        <v>51.501199999999997</v>
      </c>
      <c r="Q1470" s="18">
        <v>33.993899999999996</v>
      </c>
      <c r="R1470" s="18">
        <v>20.8584</v>
      </c>
      <c r="S1470" s="4">
        <f>VLOOKUP(C1470,Ratings_Numbers!$A$1:$B$21,2,FALSE)</f>
        <v>8</v>
      </c>
      <c r="T1470" s="4">
        <v>8</v>
      </c>
      <c r="U1470" s="4">
        <f t="shared" si="40"/>
        <v>0</v>
      </c>
      <c r="V1470" s="18">
        <v>8288.3904999999995</v>
      </c>
      <c r="W1470" s="18" t="s">
        <v>207</v>
      </c>
    </row>
    <row r="1471" spans="1:23" ht="15" customHeight="1" x14ac:dyDescent="0.35">
      <c r="A1471" s="18" t="s">
        <v>209</v>
      </c>
      <c r="B1471" s="7" t="str">
        <f t="shared" si="38"/>
        <v>Q4</v>
      </c>
      <c r="C1471" s="18" t="s">
        <v>33</v>
      </c>
      <c r="D1471" s="21">
        <v>36525</v>
      </c>
      <c r="E1471" s="18">
        <v>1.4336</v>
      </c>
      <c r="F1471" s="18">
        <v>2.5164999999999997</v>
      </c>
      <c r="G1471" s="18">
        <v>1.7823</v>
      </c>
      <c r="H1471" s="18">
        <v>7.9630000000000001</v>
      </c>
      <c r="I1471" s="18">
        <v>-1.7406999999999999</v>
      </c>
      <c r="J1471" s="18">
        <v>5.7778</v>
      </c>
      <c r="K1471" s="18">
        <v>27</v>
      </c>
      <c r="L1471" s="18">
        <v>39.705100000000002</v>
      </c>
      <c r="M1471" s="18">
        <v>57.634099999999997</v>
      </c>
      <c r="N1471" s="18">
        <v>36.561999999999998</v>
      </c>
      <c r="O1471" s="18">
        <v>22.883700000000001</v>
      </c>
      <c r="P1471" s="18">
        <v>57.634099999999997</v>
      </c>
      <c r="Q1471" s="18">
        <v>36.561999999999998</v>
      </c>
      <c r="R1471" s="18">
        <v>22.883700000000001</v>
      </c>
      <c r="S1471" s="4">
        <f>VLOOKUP(C1471,Ratings_Numbers!$A$1:$B$21,2,FALSE)</f>
        <v>8</v>
      </c>
      <c r="T1471" s="4">
        <v>8</v>
      </c>
      <c r="U1471" s="4">
        <f t="shared" si="40"/>
        <v>0</v>
      </c>
      <c r="V1471" s="18">
        <v>7773.8437999999996</v>
      </c>
      <c r="W1471" s="18" t="s">
        <v>207</v>
      </c>
    </row>
    <row r="1472" spans="1:23" ht="15" customHeight="1" x14ac:dyDescent="0.35">
      <c r="A1472" s="18" t="s">
        <v>209</v>
      </c>
      <c r="B1472" s="7" t="str">
        <f t="shared" si="38"/>
        <v>Q1</v>
      </c>
      <c r="C1472" s="18" t="s">
        <v>33</v>
      </c>
      <c r="D1472" s="21">
        <v>36609</v>
      </c>
      <c r="E1472" s="18">
        <v>2.0215000000000001</v>
      </c>
      <c r="F1472" s="18">
        <v>3.0912000000000002</v>
      </c>
      <c r="G1472" s="18">
        <v>2.5350999999999999</v>
      </c>
      <c r="H1472" s="18">
        <v>9.0434999999999999</v>
      </c>
      <c r="I1472" s="18">
        <v>-1.2581</v>
      </c>
      <c r="J1472" s="18">
        <v>7.2609000000000004</v>
      </c>
      <c r="K1472" s="18">
        <v>23</v>
      </c>
      <c r="L1472" s="18">
        <v>36.953600000000002</v>
      </c>
      <c r="M1472" s="18">
        <v>74.121899999999997</v>
      </c>
      <c r="N1472" s="18">
        <v>42.569000000000003</v>
      </c>
      <c r="O1472" s="18">
        <v>27.390699999999999</v>
      </c>
      <c r="P1472" s="18">
        <v>74.121899999999997</v>
      </c>
      <c r="Q1472" s="18">
        <v>42.569000000000003</v>
      </c>
      <c r="R1472" s="18">
        <v>27.390699999999999</v>
      </c>
      <c r="S1472" s="4">
        <f>VLOOKUP(C1472,Ratings_Numbers!$A$1:$B$21,2,FALSE)</f>
        <v>8</v>
      </c>
      <c r="T1472" s="4">
        <v>8</v>
      </c>
      <c r="U1472" s="4">
        <f t="shared" si="40"/>
        <v>0</v>
      </c>
      <c r="V1472" s="18">
        <v>7188.57</v>
      </c>
      <c r="W1472" s="18" t="s">
        <v>207</v>
      </c>
    </row>
    <row r="1473" spans="1:23" ht="15" customHeight="1" x14ac:dyDescent="0.35">
      <c r="A1473" s="18" t="s">
        <v>209</v>
      </c>
      <c r="B1473" s="7" t="str">
        <f t="shared" si="38"/>
        <v>Q2</v>
      </c>
      <c r="C1473" s="18" t="s">
        <v>33</v>
      </c>
      <c r="D1473" s="21">
        <v>36693</v>
      </c>
      <c r="E1473" s="18">
        <v>1.7530999999999999</v>
      </c>
      <c r="F1473" s="18">
        <v>2.7852000000000001</v>
      </c>
      <c r="G1473" s="18">
        <v>2.202</v>
      </c>
      <c r="H1473" s="18">
        <v>9.9259000000000004</v>
      </c>
      <c r="I1473" s="18">
        <v>1.6215999999999999</v>
      </c>
      <c r="J1473" s="18">
        <v>8.2222000000000008</v>
      </c>
      <c r="K1473" s="18">
        <v>27</v>
      </c>
      <c r="L1473" s="18">
        <v>37.972999999999999</v>
      </c>
      <c r="M1473" s="18">
        <v>68.222999999999999</v>
      </c>
      <c r="N1473" s="18">
        <v>40.555100000000003</v>
      </c>
      <c r="O1473" s="18">
        <v>25.906300000000002</v>
      </c>
      <c r="P1473" s="18">
        <v>68.222999999999999</v>
      </c>
      <c r="Q1473" s="18">
        <v>40.555100000000003</v>
      </c>
      <c r="R1473" s="18">
        <v>25.906300000000002</v>
      </c>
      <c r="S1473" s="4">
        <f>VLOOKUP(C1473,Ratings_Numbers!$A$1:$B$21,2,FALSE)</f>
        <v>8</v>
      </c>
      <c r="T1473" s="4">
        <v>8</v>
      </c>
      <c r="U1473" s="4">
        <f t="shared" si="40"/>
        <v>0</v>
      </c>
      <c r="V1473" s="18">
        <v>8372.4411999999993</v>
      </c>
      <c r="W1473" s="18" t="s">
        <v>207</v>
      </c>
    </row>
    <row r="1474" spans="1:23" ht="15" customHeight="1" x14ac:dyDescent="0.35">
      <c r="A1474" s="18" t="s">
        <v>209</v>
      </c>
      <c r="B1474" s="7" t="str">
        <f t="shared" si="38"/>
        <v>Q3</v>
      </c>
      <c r="C1474" s="18" t="s">
        <v>33</v>
      </c>
      <c r="D1474" s="21">
        <v>36777</v>
      </c>
      <c r="E1474" s="18">
        <v>1.4897</v>
      </c>
      <c r="F1474" s="18">
        <v>2.3988999999999998</v>
      </c>
      <c r="G1474" s="18">
        <v>1.8824999999999998</v>
      </c>
      <c r="H1474" s="18">
        <v>10.6364</v>
      </c>
      <c r="I1474" s="18">
        <v>1.7713999999999999</v>
      </c>
      <c r="J1474" s="18">
        <v>8.5</v>
      </c>
      <c r="K1474" s="18">
        <v>22</v>
      </c>
      <c r="L1474" s="18">
        <v>39.615499999999997</v>
      </c>
      <c r="M1474" s="18">
        <v>57.972900000000003</v>
      </c>
      <c r="N1474" s="18">
        <v>36.698</v>
      </c>
      <c r="O1474" s="18">
        <v>22.9663</v>
      </c>
      <c r="P1474" s="18">
        <v>57.972900000000003</v>
      </c>
      <c r="Q1474" s="18">
        <v>36.698</v>
      </c>
      <c r="R1474" s="18">
        <v>22.9663</v>
      </c>
      <c r="S1474" s="4">
        <f>VLOOKUP(C1474,Ratings_Numbers!$A$1:$B$21,2,FALSE)</f>
        <v>8</v>
      </c>
      <c r="T1474" s="4">
        <v>8</v>
      </c>
      <c r="U1474" s="4">
        <f t="shared" si="40"/>
        <v>0</v>
      </c>
      <c r="V1474" s="18">
        <v>9269.3433999999997</v>
      </c>
      <c r="W1474" s="18" t="s">
        <v>207</v>
      </c>
    </row>
    <row r="1475" spans="1:23" ht="15" customHeight="1" x14ac:dyDescent="0.35">
      <c r="A1475" s="18" t="s">
        <v>209</v>
      </c>
      <c r="B1475" s="7" t="str">
        <f t="shared" si="38"/>
        <v>Q4</v>
      </c>
      <c r="C1475" s="18" t="s">
        <v>33</v>
      </c>
      <c r="D1475" s="21">
        <v>36889</v>
      </c>
      <c r="E1475" s="18">
        <v>1.6871</v>
      </c>
      <c r="F1475" s="18">
        <v>2.5137</v>
      </c>
      <c r="G1475" s="18">
        <v>2.0973000000000002</v>
      </c>
      <c r="H1475" s="18">
        <v>10.25</v>
      </c>
      <c r="I1475" s="18">
        <v>-3.6939000000000002</v>
      </c>
      <c r="J1475" s="18">
        <v>8.0714000000000006</v>
      </c>
      <c r="K1475" s="18">
        <v>28</v>
      </c>
      <c r="L1475" s="18">
        <v>39.662500000000001</v>
      </c>
      <c r="M1475" s="18">
        <v>61.707999999999998</v>
      </c>
      <c r="N1475" s="18">
        <v>38.1601</v>
      </c>
      <c r="O1475" s="18">
        <v>24.474900000000002</v>
      </c>
      <c r="P1475" s="18">
        <v>61.707999999999998</v>
      </c>
      <c r="Q1475" s="18">
        <v>38.1601</v>
      </c>
      <c r="R1475" s="18">
        <v>24.474900000000002</v>
      </c>
      <c r="S1475" s="4">
        <f>VLOOKUP(C1475,Ratings_Numbers!$A$1:$B$21,2,FALSE)</f>
        <v>8</v>
      </c>
      <c r="T1475" s="4">
        <v>8</v>
      </c>
      <c r="U1475" s="4">
        <f t="shared" si="40"/>
        <v>0</v>
      </c>
      <c r="V1475" s="18">
        <v>10799.1</v>
      </c>
      <c r="W1475" s="18" t="s">
        <v>207</v>
      </c>
    </row>
    <row r="1476" spans="1:23" ht="15" customHeight="1" x14ac:dyDescent="0.35">
      <c r="A1476" s="18" t="s">
        <v>209</v>
      </c>
      <c r="B1476" s="7" t="str">
        <f t="shared" si="38"/>
        <v>Q1</v>
      </c>
      <c r="C1476" s="18" t="s">
        <v>33</v>
      </c>
      <c r="D1476" s="21">
        <v>36973</v>
      </c>
      <c r="E1476" s="18">
        <v>1.5926</v>
      </c>
      <c r="F1476" s="18">
        <v>2.4211999999999998</v>
      </c>
      <c r="G1476" s="18">
        <v>1.9759</v>
      </c>
      <c r="H1476" s="18">
        <v>11</v>
      </c>
      <c r="I1476" s="18">
        <v>3.0789</v>
      </c>
      <c r="J1476" s="18">
        <v>8.9091000000000005</v>
      </c>
      <c r="K1476" s="18">
        <v>22</v>
      </c>
      <c r="L1476" s="18">
        <v>41.785499999999999</v>
      </c>
      <c r="M1476" s="18">
        <v>58.167099999999998</v>
      </c>
      <c r="N1476" s="18">
        <v>36.775700000000001</v>
      </c>
      <c r="O1476" s="18">
        <v>24.305399999999999</v>
      </c>
      <c r="P1476" s="18">
        <v>58.167099999999998</v>
      </c>
      <c r="Q1476" s="18">
        <v>36.775700000000001</v>
      </c>
      <c r="R1476" s="18">
        <v>24.305399999999999</v>
      </c>
      <c r="S1476" s="4">
        <f>VLOOKUP(C1476,Ratings_Numbers!$A$1:$B$21,2,FALSE)</f>
        <v>8</v>
      </c>
      <c r="T1476" s="4">
        <v>8</v>
      </c>
      <c r="U1476" s="4">
        <f t="shared" si="40"/>
        <v>0</v>
      </c>
      <c r="V1476" s="18">
        <v>9726.9123</v>
      </c>
      <c r="W1476" s="18" t="s">
        <v>207</v>
      </c>
    </row>
    <row r="1477" spans="1:23" ht="15" customHeight="1" x14ac:dyDescent="0.35">
      <c r="A1477" s="18" t="s">
        <v>209</v>
      </c>
      <c r="B1477" s="7" t="str">
        <f t="shared" si="38"/>
        <v>Q2</v>
      </c>
      <c r="C1477" s="18" t="s">
        <v>33</v>
      </c>
      <c r="D1477" s="21">
        <v>37057</v>
      </c>
      <c r="E1477" s="18">
        <v>1.6031</v>
      </c>
      <c r="F1477" s="18">
        <v>2.8254000000000001</v>
      </c>
      <c r="G1477" s="18">
        <v>2.0024000000000002</v>
      </c>
      <c r="H1477" s="18">
        <v>9.6295999999999999</v>
      </c>
      <c r="I1477" s="18">
        <v>3.4359000000000002</v>
      </c>
      <c r="J1477" s="18">
        <v>7.7778</v>
      </c>
      <c r="K1477" s="18">
        <v>27</v>
      </c>
      <c r="L1477" s="18">
        <v>40.966999999999999</v>
      </c>
      <c r="M1477" s="18">
        <v>64.259900000000002</v>
      </c>
      <c r="N1477" s="18">
        <v>39.120899999999999</v>
      </c>
      <c r="O1477" s="18">
        <v>26.325399999999998</v>
      </c>
      <c r="P1477" s="18">
        <v>64.259900000000002</v>
      </c>
      <c r="Q1477" s="18">
        <v>39.120899999999999</v>
      </c>
      <c r="R1477" s="18">
        <v>26.325399999999998</v>
      </c>
      <c r="S1477" s="4">
        <f>VLOOKUP(C1477,Ratings_Numbers!$A$1:$B$21,2,FALSE)</f>
        <v>8</v>
      </c>
      <c r="T1477" s="4">
        <v>8</v>
      </c>
      <c r="U1477" s="4">
        <f t="shared" si="40"/>
        <v>0</v>
      </c>
      <c r="V1477" s="18">
        <v>11192.8338</v>
      </c>
      <c r="W1477" s="18" t="s">
        <v>207</v>
      </c>
    </row>
    <row r="1478" spans="1:23" ht="15" customHeight="1" x14ac:dyDescent="0.35">
      <c r="A1478" s="18" t="s">
        <v>209</v>
      </c>
      <c r="B1478" s="7" t="str">
        <f t="shared" si="38"/>
        <v>Q3</v>
      </c>
      <c r="C1478" s="18" t="s">
        <v>33</v>
      </c>
      <c r="D1478" s="21">
        <v>37141</v>
      </c>
      <c r="E1478" s="18">
        <v>1.4368000000000001</v>
      </c>
      <c r="F1478" s="18">
        <v>2.9083999999999999</v>
      </c>
      <c r="G1478" s="18">
        <v>1.8117999999999999</v>
      </c>
      <c r="H1478" s="18">
        <v>8.3077000000000005</v>
      </c>
      <c r="I1478" s="18">
        <v>2.7435999999999998</v>
      </c>
      <c r="J1478" s="18">
        <v>6.3461999999999996</v>
      </c>
      <c r="K1478" s="18">
        <v>26</v>
      </c>
      <c r="L1478" s="18">
        <v>40.299300000000002</v>
      </c>
      <c r="M1478" s="18">
        <v>63.768900000000002</v>
      </c>
      <c r="N1478" s="18">
        <v>38.938400000000001</v>
      </c>
      <c r="O1478" s="18">
        <v>25.698399999999999</v>
      </c>
      <c r="P1478" s="18">
        <v>63.768900000000002</v>
      </c>
      <c r="Q1478" s="18">
        <v>38.938400000000001</v>
      </c>
      <c r="R1478" s="18">
        <v>25.698399999999999</v>
      </c>
      <c r="S1478" s="4">
        <f>VLOOKUP(C1478,Ratings_Numbers!$A$1:$B$21,2,FALSE)</f>
        <v>8</v>
      </c>
      <c r="T1478" s="4">
        <v>9</v>
      </c>
      <c r="U1478" s="4">
        <f t="shared" si="40"/>
        <v>0</v>
      </c>
      <c r="V1478" s="18">
        <v>9904.6532000000007</v>
      </c>
      <c r="W1478" s="18" t="s">
        <v>207</v>
      </c>
    </row>
    <row r="1479" spans="1:23" ht="15" customHeight="1" x14ac:dyDescent="0.35">
      <c r="A1479" s="18" t="s">
        <v>209</v>
      </c>
      <c r="B1479" s="7" t="str">
        <f t="shared" si="38"/>
        <v>Q4</v>
      </c>
      <c r="C1479" s="18" t="s">
        <v>35</v>
      </c>
      <c r="D1479" s="21">
        <v>37253</v>
      </c>
      <c r="E1479" s="18">
        <v>2.5103999999999997</v>
      </c>
      <c r="F1479" s="18">
        <v>5.0183</v>
      </c>
      <c r="G1479" s="18">
        <v>3.5310999999999999</v>
      </c>
      <c r="H1479" s="18">
        <v>1.4706000000000001</v>
      </c>
      <c r="I1479" s="18">
        <v>-2.7778</v>
      </c>
      <c r="J1479" s="18">
        <v>-0.73529999999999995</v>
      </c>
      <c r="K1479" s="18">
        <v>34</v>
      </c>
      <c r="L1479" s="18">
        <v>38.190399999999997</v>
      </c>
      <c r="M1479" s="18">
        <v>77.860799999999998</v>
      </c>
      <c r="N1479" s="18">
        <v>43.551000000000002</v>
      </c>
      <c r="O1479" s="18">
        <v>29.735399999999998</v>
      </c>
      <c r="P1479" s="18">
        <v>78.780900000000003</v>
      </c>
      <c r="Q1479" s="18">
        <v>44.065600000000003</v>
      </c>
      <c r="R1479" s="18">
        <v>30.0867</v>
      </c>
      <c r="S1479" s="4">
        <f>VLOOKUP(C1479,Ratings_Numbers!$A$1:$B$21,2,FALSE)</f>
        <v>9</v>
      </c>
      <c r="T1479" s="4">
        <v>9</v>
      </c>
      <c r="U1479" s="4">
        <f t="shared" si="40"/>
        <v>1</v>
      </c>
      <c r="V1479" s="18">
        <v>9940.6466</v>
      </c>
      <c r="W1479" s="18" t="s">
        <v>207</v>
      </c>
    </row>
    <row r="1480" spans="1:23" ht="15" customHeight="1" x14ac:dyDescent="0.35">
      <c r="A1480" s="18" t="s">
        <v>209</v>
      </c>
      <c r="B1480" s="7" t="str">
        <f t="shared" si="38"/>
        <v>Q1</v>
      </c>
      <c r="C1480" s="18" t="s">
        <v>35</v>
      </c>
      <c r="D1480" s="21">
        <v>37337</v>
      </c>
      <c r="E1480" s="18">
        <v>2.9165000000000001</v>
      </c>
      <c r="F1480" s="18">
        <v>4.6623999999999999</v>
      </c>
      <c r="G1480" s="18">
        <v>4.2564000000000002</v>
      </c>
      <c r="H1480" s="18">
        <v>8.2631999999999994</v>
      </c>
      <c r="I1480" s="18">
        <v>2.1875</v>
      </c>
      <c r="J1480" s="18">
        <v>6.2104999999999997</v>
      </c>
      <c r="K1480" s="18">
        <v>19</v>
      </c>
      <c r="L1480" s="18">
        <v>42.651699999999998</v>
      </c>
      <c r="M1480" s="18">
        <v>59.813600000000001</v>
      </c>
      <c r="N1480" s="18">
        <v>37.427100000000003</v>
      </c>
      <c r="O1480" s="18">
        <v>25.511500000000002</v>
      </c>
      <c r="P1480" s="18">
        <v>59.813600000000001</v>
      </c>
      <c r="Q1480" s="18">
        <v>37.427100000000003</v>
      </c>
      <c r="R1480" s="18">
        <v>25.511500000000002</v>
      </c>
      <c r="S1480" s="4">
        <f>VLOOKUP(C1480,Ratings_Numbers!$A$1:$B$21,2,FALSE)</f>
        <v>9</v>
      </c>
      <c r="T1480" s="4">
        <v>9</v>
      </c>
      <c r="U1480" s="4">
        <f t="shared" si="40"/>
        <v>0</v>
      </c>
      <c r="V1480" s="18">
        <v>10806.869500000001</v>
      </c>
      <c r="W1480" s="18" t="s">
        <v>207</v>
      </c>
    </row>
    <row r="1481" spans="1:23" ht="15" customHeight="1" x14ac:dyDescent="0.35">
      <c r="A1481" s="18" t="s">
        <v>209</v>
      </c>
      <c r="B1481" s="7" t="str">
        <f t="shared" si="38"/>
        <v>Q2</v>
      </c>
      <c r="C1481" s="18" t="s">
        <v>35</v>
      </c>
      <c r="D1481" s="21">
        <v>37421</v>
      </c>
      <c r="E1481" s="18">
        <v>2.8708</v>
      </c>
      <c r="F1481" s="18">
        <v>4.9766000000000004</v>
      </c>
      <c r="G1481" s="18">
        <v>4.4557000000000002</v>
      </c>
      <c r="H1481" s="18">
        <v>8.2380999999999993</v>
      </c>
      <c r="I1481" s="18">
        <v>2.8387000000000002</v>
      </c>
      <c r="J1481" s="18">
        <v>6</v>
      </c>
      <c r="K1481" s="18">
        <v>21</v>
      </c>
      <c r="L1481" s="18">
        <v>44.186599999999999</v>
      </c>
      <c r="M1481" s="18">
        <v>50.689700000000002</v>
      </c>
      <c r="N1481" s="18">
        <v>33.638399999999997</v>
      </c>
      <c r="O1481" s="18">
        <v>22.398</v>
      </c>
      <c r="P1481" s="18">
        <v>50.689700000000002</v>
      </c>
      <c r="Q1481" s="18">
        <v>33.638399999999997</v>
      </c>
      <c r="R1481" s="18">
        <v>22.398</v>
      </c>
      <c r="S1481" s="4">
        <f>VLOOKUP(C1481,Ratings_Numbers!$A$1:$B$21,2,FALSE)</f>
        <v>9</v>
      </c>
      <c r="T1481" s="4">
        <v>9</v>
      </c>
      <c r="U1481" s="4">
        <f t="shared" si="40"/>
        <v>0</v>
      </c>
      <c r="V1481" s="18">
        <v>9215.0360999999994</v>
      </c>
      <c r="W1481" s="18" t="s">
        <v>207</v>
      </c>
    </row>
    <row r="1482" spans="1:23" ht="15" customHeight="1" x14ac:dyDescent="0.35">
      <c r="A1482" s="18" t="s">
        <v>209</v>
      </c>
      <c r="B1482" s="7" t="str">
        <f t="shared" si="38"/>
        <v>Q3</v>
      </c>
      <c r="C1482" s="18" t="s">
        <v>35</v>
      </c>
      <c r="D1482" s="21">
        <v>37505</v>
      </c>
      <c r="E1482" s="18">
        <v>2.9468999999999999</v>
      </c>
      <c r="F1482" s="18">
        <v>5.9279000000000002</v>
      </c>
      <c r="G1482" s="18">
        <v>4.9081999999999999</v>
      </c>
      <c r="H1482" s="18">
        <v>6.7367999999999997</v>
      </c>
      <c r="I1482" s="18">
        <v>2.7856999999999998</v>
      </c>
      <c r="J1482" s="18">
        <v>4.5263</v>
      </c>
      <c r="K1482" s="18">
        <v>19</v>
      </c>
      <c r="L1482" s="18">
        <v>44.301900000000003</v>
      </c>
      <c r="M1482" s="18">
        <v>48.046799999999998</v>
      </c>
      <c r="N1482" s="18">
        <v>32.453800000000001</v>
      </c>
      <c r="O1482" s="18">
        <v>21.285599999999999</v>
      </c>
      <c r="P1482" s="18">
        <v>48.046799999999998</v>
      </c>
      <c r="Q1482" s="18">
        <v>32.453800000000001</v>
      </c>
      <c r="R1482" s="18">
        <v>21.285599999999999</v>
      </c>
      <c r="S1482" s="4">
        <f>VLOOKUP(C1482,Ratings_Numbers!$A$1:$B$21,2,FALSE)</f>
        <v>9</v>
      </c>
      <c r="T1482" s="4">
        <v>9</v>
      </c>
      <c r="U1482" s="4">
        <f t="shared" si="40"/>
        <v>0</v>
      </c>
      <c r="V1482" s="18">
        <v>7851.1601000000001</v>
      </c>
      <c r="W1482" s="18" t="s">
        <v>207</v>
      </c>
    </row>
    <row r="1483" spans="1:23" ht="15" customHeight="1" x14ac:dyDescent="0.35">
      <c r="A1483" s="18" t="s">
        <v>209</v>
      </c>
      <c r="B1483" s="7" t="str">
        <f t="shared" si="38"/>
        <v>Q1</v>
      </c>
      <c r="C1483" s="18" t="s">
        <v>35</v>
      </c>
      <c r="D1483" s="21">
        <v>37624</v>
      </c>
      <c r="E1483" s="18">
        <v>2.1436000000000002</v>
      </c>
      <c r="F1483" s="18">
        <v>3.2168000000000001</v>
      </c>
      <c r="G1483" s="18">
        <v>2.8620000000000001</v>
      </c>
      <c r="H1483" s="18">
        <v>10.6296</v>
      </c>
      <c r="I1483" s="18">
        <v>5.7104999999999997</v>
      </c>
      <c r="J1483" s="18">
        <v>8.4443999999999999</v>
      </c>
      <c r="K1483" s="18">
        <v>27</v>
      </c>
      <c r="L1483" s="18">
        <v>43.068899999999999</v>
      </c>
      <c r="M1483" s="18">
        <v>43.4649</v>
      </c>
      <c r="N1483" s="18">
        <v>28.930700000000002</v>
      </c>
      <c r="O1483" s="18">
        <v>18.719899999999999</v>
      </c>
      <c r="P1483" s="18">
        <v>50.237900000000003</v>
      </c>
      <c r="Q1483" s="18">
        <v>33.438899999999997</v>
      </c>
      <c r="R1483" s="18">
        <v>21.636900000000001</v>
      </c>
      <c r="S1483" s="4">
        <f>VLOOKUP(C1483,Ratings_Numbers!$A$1:$B$21,2,FALSE)</f>
        <v>9</v>
      </c>
      <c r="T1483" s="4">
        <v>9</v>
      </c>
      <c r="U1483" s="4">
        <f t="shared" si="40"/>
        <v>0</v>
      </c>
      <c r="V1483" s="18">
        <v>8014.7605000000003</v>
      </c>
      <c r="W1483" s="18" t="s">
        <v>207</v>
      </c>
    </row>
    <row r="1484" spans="1:23" ht="15" customHeight="1" x14ac:dyDescent="0.35">
      <c r="A1484" s="18" t="s">
        <v>209</v>
      </c>
      <c r="B1484" s="7" t="str">
        <f t="shared" si="38"/>
        <v>Q1</v>
      </c>
      <c r="C1484" s="18" t="s">
        <v>35</v>
      </c>
      <c r="D1484" s="21">
        <v>37708</v>
      </c>
      <c r="E1484" s="18">
        <v>1.4341999999999999</v>
      </c>
      <c r="F1484" s="18">
        <v>2.2547000000000001</v>
      </c>
      <c r="G1484" s="18">
        <v>1.7067000000000001</v>
      </c>
      <c r="H1484" s="18">
        <v>21.230799999999999</v>
      </c>
      <c r="I1484" s="18">
        <v>15.7742</v>
      </c>
      <c r="J1484" s="18">
        <v>19.923100000000002</v>
      </c>
      <c r="K1484" s="18">
        <v>26</v>
      </c>
      <c r="L1484" s="18">
        <v>42.456600000000002</v>
      </c>
      <c r="M1484" s="18">
        <v>54.671199999999999</v>
      </c>
      <c r="N1484" s="18">
        <v>33.964599999999997</v>
      </c>
      <c r="O1484" s="18">
        <v>23.211500000000001</v>
      </c>
      <c r="P1484" s="18">
        <v>60.965299999999999</v>
      </c>
      <c r="Q1484" s="18">
        <v>37.8748</v>
      </c>
      <c r="R1484" s="18">
        <v>25.883800000000001</v>
      </c>
      <c r="S1484" s="4">
        <f>VLOOKUP(C1484,Ratings_Numbers!$A$1:$B$21,2,FALSE)</f>
        <v>9</v>
      </c>
      <c r="T1484" s="4">
        <v>9</v>
      </c>
      <c r="U1484" s="4">
        <f t="shared" si="40"/>
        <v>0</v>
      </c>
      <c r="V1484" s="18">
        <v>7558.9903999999997</v>
      </c>
      <c r="W1484" s="18" t="s">
        <v>207</v>
      </c>
    </row>
    <row r="1485" spans="1:23" ht="15" customHeight="1" x14ac:dyDescent="0.35">
      <c r="A1485" s="18" t="s">
        <v>209</v>
      </c>
      <c r="B1485" s="7" t="str">
        <f t="shared" si="38"/>
        <v>Q2</v>
      </c>
      <c r="C1485" s="18" t="s">
        <v>35</v>
      </c>
      <c r="D1485" s="21">
        <v>37792</v>
      </c>
      <c r="E1485" s="18">
        <v>1.3609</v>
      </c>
      <c r="F1485" s="18">
        <v>1.7433999999999998</v>
      </c>
      <c r="G1485" s="18">
        <v>1.5960999999999999</v>
      </c>
      <c r="H1485" s="18">
        <v>7.2</v>
      </c>
      <c r="I1485" s="18">
        <v>4.2332999999999998</v>
      </c>
      <c r="J1485" s="18">
        <v>5.84</v>
      </c>
      <c r="K1485" s="18">
        <v>25</v>
      </c>
      <c r="L1485" s="18">
        <v>45.951999999999998</v>
      </c>
      <c r="M1485" s="18">
        <v>39.206099999999999</v>
      </c>
      <c r="N1485" s="18">
        <v>26.788</v>
      </c>
      <c r="O1485" s="18">
        <v>18.015999999999998</v>
      </c>
      <c r="P1485" s="18">
        <v>46.356700000000004</v>
      </c>
      <c r="Q1485" s="18">
        <v>31.6738</v>
      </c>
      <c r="R1485" s="18">
        <v>21.3018</v>
      </c>
      <c r="S1485" s="4">
        <f>VLOOKUP(C1485,Ratings_Numbers!$A$1:$B$21,2,FALSE)</f>
        <v>9</v>
      </c>
      <c r="T1485" s="4">
        <v>9</v>
      </c>
      <c r="U1485" s="4">
        <f t="shared" si="40"/>
        <v>0</v>
      </c>
      <c r="V1485" s="18">
        <v>8937.3453000000009</v>
      </c>
      <c r="W1485" s="18" t="s">
        <v>207</v>
      </c>
    </row>
    <row r="1486" spans="1:23" ht="15" customHeight="1" x14ac:dyDescent="0.35">
      <c r="A1486" s="18" t="s">
        <v>209</v>
      </c>
      <c r="B1486" s="7" t="str">
        <f t="shared" si="38"/>
        <v>Q3</v>
      </c>
      <c r="C1486" s="18" t="s">
        <v>35</v>
      </c>
      <c r="D1486" s="21">
        <v>37876</v>
      </c>
      <c r="E1486" s="18">
        <v>1.2761</v>
      </c>
      <c r="F1486" s="18">
        <v>1.5789</v>
      </c>
      <c r="G1486" s="18">
        <v>1.4727000000000001</v>
      </c>
      <c r="H1486" s="18">
        <v>8.0385000000000009</v>
      </c>
      <c r="I1486" s="18">
        <v>5.6562999999999999</v>
      </c>
      <c r="J1486" s="18">
        <v>6.6154000000000002</v>
      </c>
      <c r="K1486" s="18">
        <v>26</v>
      </c>
      <c r="L1486" s="18">
        <v>45.193300000000001</v>
      </c>
      <c r="M1486" s="18">
        <v>38.740499999999997</v>
      </c>
      <c r="N1486" s="18">
        <v>26.570699999999999</v>
      </c>
      <c r="O1486" s="18">
        <v>17.604099999999999</v>
      </c>
      <c r="P1486" s="18">
        <v>45.801499999999997</v>
      </c>
      <c r="Q1486" s="18">
        <v>31.413599999999999</v>
      </c>
      <c r="R1486" s="18">
        <v>20.8127</v>
      </c>
      <c r="S1486" s="4">
        <f>VLOOKUP(C1486,Ratings_Numbers!$A$1:$B$21,2,FALSE)</f>
        <v>9</v>
      </c>
      <c r="T1486" s="4">
        <v>9</v>
      </c>
      <c r="U1486" s="4">
        <f t="shared" si="40"/>
        <v>0</v>
      </c>
      <c r="V1486" s="18">
        <v>9304.8963999999996</v>
      </c>
      <c r="W1486" s="18" t="s">
        <v>207</v>
      </c>
    </row>
    <row r="1487" spans="1:23" ht="15" customHeight="1" x14ac:dyDescent="0.35">
      <c r="A1487" s="18" t="s">
        <v>209</v>
      </c>
      <c r="B1487" s="7" t="str">
        <f t="shared" si="38"/>
        <v>Q1</v>
      </c>
      <c r="C1487" s="18" t="s">
        <v>35</v>
      </c>
      <c r="D1487" s="21">
        <v>37988</v>
      </c>
      <c r="E1487" s="18">
        <v>1.1105</v>
      </c>
      <c r="F1487" s="18">
        <v>1.5413000000000001</v>
      </c>
      <c r="G1487" s="18">
        <v>1.2987</v>
      </c>
      <c r="H1487" s="18">
        <v>4.9394</v>
      </c>
      <c r="I1487" s="18">
        <v>2.4249999999999998</v>
      </c>
      <c r="J1487" s="18">
        <v>3.2726999999999999</v>
      </c>
      <c r="K1487" s="18">
        <v>33</v>
      </c>
      <c r="L1487" s="18">
        <v>46.936500000000002</v>
      </c>
      <c r="M1487" s="18">
        <v>36.186300000000003</v>
      </c>
      <c r="N1487" s="18">
        <v>26.2502</v>
      </c>
      <c r="O1487" s="18">
        <v>17.011099999999999</v>
      </c>
      <c r="P1487" s="18">
        <v>37.851199999999999</v>
      </c>
      <c r="Q1487" s="18">
        <v>27.457999999999998</v>
      </c>
      <c r="R1487" s="18">
        <v>17.793800000000001</v>
      </c>
      <c r="S1487" s="4">
        <f>VLOOKUP(C1487,Ratings_Numbers!$A$1:$B$21,2,FALSE)</f>
        <v>9</v>
      </c>
      <c r="T1487" s="4">
        <v>9</v>
      </c>
      <c r="U1487" s="4">
        <f t="shared" si="40"/>
        <v>0</v>
      </c>
      <c r="V1487" s="18">
        <v>10847.096</v>
      </c>
      <c r="W1487" s="18" t="s">
        <v>207</v>
      </c>
    </row>
    <row r="1488" spans="1:23" ht="15" customHeight="1" x14ac:dyDescent="0.35">
      <c r="A1488" s="18" t="s">
        <v>209</v>
      </c>
      <c r="B1488" s="7" t="str">
        <f t="shared" si="38"/>
        <v>Q1</v>
      </c>
      <c r="C1488" s="18" t="s">
        <v>35</v>
      </c>
      <c r="D1488" s="21">
        <v>38072</v>
      </c>
      <c r="E1488" s="18">
        <v>2.0566</v>
      </c>
      <c r="F1488" s="18">
        <v>2.9965000000000002</v>
      </c>
      <c r="G1488" s="18">
        <v>2.6447000000000003</v>
      </c>
      <c r="H1488" s="18">
        <v>8.6364000000000001</v>
      </c>
      <c r="I1488" s="18">
        <v>6.1154000000000002</v>
      </c>
      <c r="J1488" s="18">
        <v>6.8635999999999999</v>
      </c>
      <c r="K1488" s="18">
        <v>22</v>
      </c>
      <c r="L1488" s="18">
        <v>44.414900000000003</v>
      </c>
      <c r="M1488" s="18">
        <v>45.304000000000002</v>
      </c>
      <c r="N1488" s="18">
        <v>30.833200000000001</v>
      </c>
      <c r="O1488" s="18">
        <v>20.176500000000001</v>
      </c>
      <c r="P1488" s="18">
        <v>46.932699999999997</v>
      </c>
      <c r="Q1488" s="18">
        <v>31.941600000000001</v>
      </c>
      <c r="R1488" s="18">
        <v>20.901800000000001</v>
      </c>
      <c r="S1488" s="4">
        <f>VLOOKUP(C1488,Ratings_Numbers!$A$1:$B$21,2,FALSE)</f>
        <v>9</v>
      </c>
      <c r="T1488" s="4">
        <v>9</v>
      </c>
      <c r="U1488" s="4">
        <f t="shared" si="40"/>
        <v>0</v>
      </c>
      <c r="V1488" s="18">
        <v>9439.2425000000003</v>
      </c>
      <c r="W1488" s="18" t="s">
        <v>207</v>
      </c>
    </row>
    <row r="1489" spans="1:23" ht="15" customHeight="1" x14ac:dyDescent="0.35">
      <c r="A1489" s="18" t="s">
        <v>209</v>
      </c>
      <c r="B1489" s="7" t="str">
        <f t="shared" si="38"/>
        <v>Q2</v>
      </c>
      <c r="C1489" s="18" t="s">
        <v>35</v>
      </c>
      <c r="D1489" s="21">
        <v>38156</v>
      </c>
      <c r="E1489" s="18">
        <v>1.7713000000000001</v>
      </c>
      <c r="F1489" s="18">
        <v>2.6120000000000001</v>
      </c>
      <c r="G1489" s="18">
        <v>2.3132999999999999</v>
      </c>
      <c r="H1489" s="18">
        <v>6.4583000000000004</v>
      </c>
      <c r="I1489" s="18">
        <v>3.8889</v>
      </c>
      <c r="J1489" s="18">
        <v>4.9166999999999996</v>
      </c>
      <c r="K1489" s="18">
        <v>24</v>
      </c>
      <c r="L1489" s="18">
        <v>46.3476</v>
      </c>
      <c r="M1489" s="18">
        <v>29.652699999999999</v>
      </c>
      <c r="N1489" s="18">
        <v>21.6175</v>
      </c>
      <c r="O1489" s="18">
        <v>13.7898</v>
      </c>
      <c r="P1489" s="18">
        <v>37.169499999999999</v>
      </c>
      <c r="Q1489" s="18">
        <v>27.0975</v>
      </c>
      <c r="R1489" s="18">
        <v>17.285399999999999</v>
      </c>
      <c r="S1489" s="4">
        <f>VLOOKUP(C1489,Ratings_Numbers!$A$1:$B$21,2,FALSE)</f>
        <v>9</v>
      </c>
      <c r="T1489" s="4">
        <v>9</v>
      </c>
      <c r="U1489" s="4">
        <f t="shared" si="40"/>
        <v>0</v>
      </c>
      <c r="V1489" s="18">
        <v>11428.577600000001</v>
      </c>
      <c r="W1489" s="18" t="s">
        <v>207</v>
      </c>
    </row>
    <row r="1490" spans="1:23" ht="15" customHeight="1" x14ac:dyDescent="0.35">
      <c r="A1490" s="18" t="s">
        <v>209</v>
      </c>
      <c r="B1490" s="7" t="str">
        <f t="shared" si="38"/>
        <v>Q3</v>
      </c>
      <c r="C1490" s="18" t="s">
        <v>35</v>
      </c>
      <c r="D1490" s="21">
        <v>38240</v>
      </c>
      <c r="E1490" s="18">
        <v>1.9325000000000001</v>
      </c>
      <c r="F1490" s="18">
        <v>2.8887</v>
      </c>
      <c r="G1490" s="18">
        <v>2.4643000000000002</v>
      </c>
      <c r="H1490" s="18">
        <v>4.3042999999999996</v>
      </c>
      <c r="I1490" s="18">
        <v>16.193109969999998</v>
      </c>
      <c r="J1490" s="18">
        <v>4.3042999999999996</v>
      </c>
      <c r="K1490" s="18">
        <v>23</v>
      </c>
      <c r="L1490" s="18">
        <v>45.434800000000003</v>
      </c>
      <c r="M1490" s="18">
        <v>28.802800000000001</v>
      </c>
      <c r="N1490" s="18">
        <v>21.1007</v>
      </c>
      <c r="O1490" s="18">
        <v>13.1213</v>
      </c>
      <c r="P1490" s="18">
        <v>36.501199999999997</v>
      </c>
      <c r="Q1490" s="18">
        <v>26.740600000000001</v>
      </c>
      <c r="R1490" s="18">
        <v>16.628399999999999</v>
      </c>
      <c r="S1490" s="4">
        <f>VLOOKUP(C1490,Ratings_Numbers!$A$1:$B$21,2,FALSE)</f>
        <v>9</v>
      </c>
      <c r="T1490" s="4">
        <v>9</v>
      </c>
      <c r="U1490" s="4">
        <f t="shared" si="40"/>
        <v>0</v>
      </c>
      <c r="V1490" s="18">
        <v>10800.4596</v>
      </c>
      <c r="W1490" s="18" t="s">
        <v>207</v>
      </c>
    </row>
    <row r="1491" spans="1:23" ht="15" customHeight="1" x14ac:dyDescent="0.35">
      <c r="A1491" s="18" t="s">
        <v>209</v>
      </c>
      <c r="B1491" s="7" t="str">
        <f t="shared" si="38"/>
        <v>Q4</v>
      </c>
      <c r="C1491" s="18" t="s">
        <v>35</v>
      </c>
      <c r="D1491" s="21">
        <v>38352</v>
      </c>
      <c r="E1491" s="18">
        <v>0.91890000000000005</v>
      </c>
      <c r="F1491" s="18">
        <v>2.7778</v>
      </c>
      <c r="G1491" s="18">
        <v>1.1635</v>
      </c>
      <c r="H1491" s="18">
        <v>5.3333000000000004</v>
      </c>
      <c r="I1491" s="18">
        <v>2.6111</v>
      </c>
      <c r="J1491" s="18">
        <v>3.6333000000000002</v>
      </c>
      <c r="K1491" s="18">
        <v>30</v>
      </c>
      <c r="L1491" s="18">
        <v>47.081200000000003</v>
      </c>
      <c r="M1491" s="18">
        <v>20.4251</v>
      </c>
      <c r="N1491" s="18">
        <v>15.43</v>
      </c>
      <c r="O1491" s="18">
        <v>9.6447000000000003</v>
      </c>
      <c r="P1491" s="18">
        <v>32.372300000000003</v>
      </c>
      <c r="Q1491" s="18">
        <v>24.455500000000001</v>
      </c>
      <c r="R1491" s="18">
        <v>15.286099999999999</v>
      </c>
      <c r="S1491" s="4">
        <f>VLOOKUP(C1491,Ratings_Numbers!$A$1:$B$21,2,FALSE)</f>
        <v>9</v>
      </c>
      <c r="T1491" s="4">
        <v>9</v>
      </c>
      <c r="U1491" s="4">
        <f t="shared" si="40"/>
        <v>0</v>
      </c>
      <c r="V1491" s="18">
        <v>14218.904500000001</v>
      </c>
      <c r="W1491" s="18" t="s">
        <v>207</v>
      </c>
    </row>
    <row r="1492" spans="1:23" ht="15" customHeight="1" x14ac:dyDescent="0.35">
      <c r="A1492" s="18" t="s">
        <v>209</v>
      </c>
      <c r="B1492" s="7" t="str">
        <f t="shared" si="38"/>
        <v>Q1</v>
      </c>
      <c r="C1492" s="18" t="s">
        <v>35</v>
      </c>
      <c r="D1492" s="21">
        <v>38436</v>
      </c>
      <c r="E1492" s="18">
        <v>1.5550000000000002</v>
      </c>
      <c r="F1492" s="18">
        <v>2.7355</v>
      </c>
      <c r="G1492" s="18">
        <v>1.9565999999999999</v>
      </c>
      <c r="H1492" s="18">
        <v>8.125</v>
      </c>
      <c r="I1492" s="18">
        <v>5.5171999999999999</v>
      </c>
      <c r="J1492" s="18">
        <v>6.5833000000000004</v>
      </c>
      <c r="K1492" s="18">
        <v>24</v>
      </c>
      <c r="L1492" s="18">
        <v>46.648499999999999</v>
      </c>
      <c r="M1492" s="18">
        <v>21.166</v>
      </c>
      <c r="N1492" s="18">
        <v>15.8474</v>
      </c>
      <c r="O1492" s="18">
        <v>9.9062999999999999</v>
      </c>
      <c r="P1492" s="18">
        <v>33.561500000000002</v>
      </c>
      <c r="Q1492" s="18">
        <v>25.1281</v>
      </c>
      <c r="R1492" s="18">
        <v>15.707699999999999</v>
      </c>
      <c r="S1492" s="4">
        <f>VLOOKUP(C1492,Ratings_Numbers!$A$1:$B$21,2,FALSE)</f>
        <v>9</v>
      </c>
      <c r="T1492" s="4">
        <v>9</v>
      </c>
      <c r="U1492" s="4">
        <f t="shared" si="40"/>
        <v>0</v>
      </c>
      <c r="V1492" s="18">
        <v>14538.2484</v>
      </c>
      <c r="W1492" s="18" t="s">
        <v>207</v>
      </c>
    </row>
    <row r="1493" spans="1:23" ht="15" customHeight="1" x14ac:dyDescent="0.35">
      <c r="A1493" s="18" t="s">
        <v>209</v>
      </c>
      <c r="B1493" s="7" t="str">
        <f t="shared" si="38"/>
        <v>Q2</v>
      </c>
      <c r="C1493" s="18" t="s">
        <v>35</v>
      </c>
      <c r="D1493" s="21">
        <v>38520</v>
      </c>
      <c r="E1493" s="18">
        <v>1.8098000000000001</v>
      </c>
      <c r="F1493" s="18">
        <v>3.5183999999999997</v>
      </c>
      <c r="G1493" s="18">
        <v>2.3612000000000002</v>
      </c>
      <c r="H1493" s="18">
        <v>3.6667000000000001</v>
      </c>
      <c r="I1493" s="18">
        <v>-0.77780000000000005</v>
      </c>
      <c r="J1493" s="18">
        <v>1.9523999999999999</v>
      </c>
      <c r="K1493" s="18">
        <v>21</v>
      </c>
      <c r="L1493" s="18">
        <v>43.159300000000002</v>
      </c>
      <c r="M1493" s="18">
        <v>32.915199999999999</v>
      </c>
      <c r="N1493" s="18">
        <v>23.671299999999999</v>
      </c>
      <c r="O1493" s="18">
        <v>14.260400000000001</v>
      </c>
      <c r="P1493" s="18">
        <v>39.051000000000002</v>
      </c>
      <c r="Q1493" s="18">
        <v>28.0839</v>
      </c>
      <c r="R1493" s="18">
        <v>16.918700000000001</v>
      </c>
      <c r="S1493" s="4">
        <f>VLOOKUP(C1493,Ratings_Numbers!$A$1:$B$21,2,FALSE)</f>
        <v>9</v>
      </c>
      <c r="T1493" s="4">
        <v>9</v>
      </c>
      <c r="U1493" s="4">
        <f t="shared" si="40"/>
        <v>0</v>
      </c>
      <c r="V1493" s="18">
        <v>15011.540999999999</v>
      </c>
      <c r="W1493" s="18" t="s">
        <v>207</v>
      </c>
    </row>
    <row r="1494" spans="1:23" ht="15" customHeight="1" x14ac:dyDescent="0.35">
      <c r="A1494" s="18" t="s">
        <v>209</v>
      </c>
      <c r="B1494" s="7" t="str">
        <f t="shared" si="38"/>
        <v>Q3</v>
      </c>
      <c r="C1494" s="18" t="s">
        <v>35</v>
      </c>
      <c r="D1494" s="21">
        <v>38604</v>
      </c>
      <c r="E1494" s="18">
        <v>2.6710000000000003</v>
      </c>
      <c r="F1494" s="18">
        <v>4.1016000000000004</v>
      </c>
      <c r="G1494" s="18">
        <v>3.7381000000000002</v>
      </c>
      <c r="H1494" s="18">
        <v>7.8333000000000004</v>
      </c>
      <c r="I1494" s="18">
        <v>-9.8386999999999993</v>
      </c>
      <c r="J1494" s="18">
        <v>5.625</v>
      </c>
      <c r="K1494" s="18">
        <v>24</v>
      </c>
      <c r="L1494" s="18">
        <v>38.3401</v>
      </c>
      <c r="M1494" s="18">
        <v>48.340400000000002</v>
      </c>
      <c r="N1494" s="18">
        <v>31.222000000000001</v>
      </c>
      <c r="O1494" s="18">
        <v>18.595500000000001</v>
      </c>
      <c r="P1494" s="18">
        <v>54.828000000000003</v>
      </c>
      <c r="Q1494" s="18">
        <v>35.412199999999999</v>
      </c>
      <c r="R1494" s="18">
        <v>21.091100000000001</v>
      </c>
      <c r="S1494" s="4">
        <f>VLOOKUP(C1494,Ratings_Numbers!$A$1:$B$21,2,FALSE)</f>
        <v>9</v>
      </c>
      <c r="T1494" s="4">
        <v>9</v>
      </c>
      <c r="U1494" s="4">
        <f t="shared" si="40"/>
        <v>0</v>
      </c>
      <c r="V1494" s="18">
        <v>13123.115900000001</v>
      </c>
      <c r="W1494" s="18" t="s">
        <v>207</v>
      </c>
    </row>
    <row r="1495" spans="1:23" ht="15" customHeight="1" x14ac:dyDescent="0.35">
      <c r="A1495" s="18" t="s">
        <v>209</v>
      </c>
      <c r="B1495" s="7" t="str">
        <f t="shared" si="38"/>
        <v>Q4</v>
      </c>
      <c r="C1495" s="18" t="s">
        <v>35</v>
      </c>
      <c r="D1495" s="21">
        <v>38716</v>
      </c>
      <c r="E1495" s="18">
        <v>2.0758000000000001</v>
      </c>
      <c r="F1495" s="18">
        <v>3.1297000000000001</v>
      </c>
      <c r="G1495" s="18">
        <v>2.7640000000000002</v>
      </c>
      <c r="H1495" s="18">
        <v>7.5404999999999998</v>
      </c>
      <c r="I1495" s="18">
        <v>2.5510000000000002</v>
      </c>
      <c r="J1495" s="18">
        <v>5.9729999999999999</v>
      </c>
      <c r="K1495" s="18">
        <v>37</v>
      </c>
      <c r="L1495" s="18">
        <v>38.124299999999998</v>
      </c>
      <c r="M1495" s="18">
        <v>51.517000000000003</v>
      </c>
      <c r="N1495" s="18">
        <v>33.619999999999997</v>
      </c>
      <c r="O1495" s="18">
        <v>19.706900000000001</v>
      </c>
      <c r="P1495" s="18">
        <v>53.233199999999997</v>
      </c>
      <c r="Q1495" s="18">
        <v>34.74</v>
      </c>
      <c r="R1495" s="18">
        <v>20.363399999999999</v>
      </c>
      <c r="S1495" s="4">
        <f>VLOOKUP(C1495,Ratings_Numbers!$A$1:$B$21,2,FALSE)</f>
        <v>9</v>
      </c>
      <c r="T1495" s="4">
        <v>9</v>
      </c>
      <c r="U1495" s="4">
        <f t="shared" si="40"/>
        <v>0</v>
      </c>
      <c r="V1495" s="18">
        <v>13752.471600000001</v>
      </c>
      <c r="W1495" s="18" t="s">
        <v>207</v>
      </c>
    </row>
    <row r="1496" spans="1:23" ht="15" customHeight="1" x14ac:dyDescent="0.35">
      <c r="A1496" s="18" t="s">
        <v>209</v>
      </c>
      <c r="B1496" s="7" t="str">
        <f t="shared" si="38"/>
        <v>Q1</v>
      </c>
      <c r="C1496" s="18" t="s">
        <v>35</v>
      </c>
      <c r="D1496" s="21">
        <v>38800</v>
      </c>
      <c r="E1496" s="18">
        <v>2.1665000000000001</v>
      </c>
      <c r="F1496" s="18">
        <v>3.1282999999999999</v>
      </c>
      <c r="G1496" s="18">
        <v>2.8416999999999999</v>
      </c>
      <c r="H1496" s="18">
        <v>9</v>
      </c>
      <c r="I1496" s="18">
        <v>4.2727000000000004</v>
      </c>
      <c r="J1496" s="18">
        <v>7.5184999999999995</v>
      </c>
      <c r="K1496" s="18">
        <v>27</v>
      </c>
      <c r="L1496" s="18">
        <v>35.069099999999999</v>
      </c>
      <c r="M1496" s="18">
        <v>61.268099999999997</v>
      </c>
      <c r="N1496" s="18">
        <v>37.898800000000001</v>
      </c>
      <c r="O1496" s="18">
        <v>21.4862</v>
      </c>
      <c r="P1496" s="18">
        <v>61.662300000000002</v>
      </c>
      <c r="Q1496" s="18">
        <v>38.142699999999998</v>
      </c>
      <c r="R1496" s="18">
        <v>21.624400000000001</v>
      </c>
      <c r="S1496" s="4">
        <f>VLOOKUP(C1496,Ratings_Numbers!$A$1:$B$21,2,FALSE)</f>
        <v>9</v>
      </c>
      <c r="T1496" s="4">
        <v>9</v>
      </c>
      <c r="U1496" s="4">
        <f t="shared" si="40"/>
        <v>0</v>
      </c>
      <c r="V1496" s="18">
        <v>14238.377200000001</v>
      </c>
      <c r="W1496" s="18" t="s">
        <v>207</v>
      </c>
    </row>
    <row r="1497" spans="1:23" ht="15" customHeight="1" x14ac:dyDescent="0.35">
      <c r="A1497" s="18" t="s">
        <v>209</v>
      </c>
      <c r="B1497" s="7" t="str">
        <f t="shared" si="38"/>
        <v>Q2</v>
      </c>
      <c r="C1497" s="18" t="s">
        <v>35</v>
      </c>
      <c r="D1497" s="21">
        <v>38884</v>
      </c>
      <c r="E1497" s="18">
        <v>1.2128000000000001</v>
      </c>
      <c r="F1497" s="18">
        <v>1.966</v>
      </c>
      <c r="G1497" s="18">
        <v>1.5076000000000001</v>
      </c>
      <c r="H1497" s="18">
        <v>9.2332999999999998</v>
      </c>
      <c r="I1497" s="18">
        <v>6.2778</v>
      </c>
      <c r="J1497" s="18">
        <v>7.8333000000000004</v>
      </c>
      <c r="K1497" s="18">
        <v>30</v>
      </c>
      <c r="L1497" s="18">
        <v>35.339799999999997</v>
      </c>
      <c r="M1497" s="18">
        <v>52.348799999999997</v>
      </c>
      <c r="N1497" s="18">
        <v>34.2699</v>
      </c>
      <c r="O1497" s="18">
        <v>18.4999</v>
      </c>
      <c r="P1497" s="18">
        <v>52.754300000000001</v>
      </c>
      <c r="Q1497" s="18">
        <v>34.535400000000003</v>
      </c>
      <c r="R1497" s="18">
        <v>18.6433</v>
      </c>
      <c r="S1497" s="4">
        <f>VLOOKUP(C1497,Ratings_Numbers!$A$1:$B$21,2,FALSE)</f>
        <v>9</v>
      </c>
      <c r="T1497" s="4">
        <v>9</v>
      </c>
      <c r="U1497" s="4">
        <f t="shared" si="40"/>
        <v>0</v>
      </c>
      <c r="V1497" s="18">
        <v>14540.3868</v>
      </c>
      <c r="W1497" s="18" t="s">
        <v>207</v>
      </c>
    </row>
    <row r="1498" spans="1:23" ht="15" customHeight="1" x14ac:dyDescent="0.35">
      <c r="A1498" s="18" t="s">
        <v>209</v>
      </c>
      <c r="B1498" s="7" t="str">
        <f t="shared" si="38"/>
        <v>Q3</v>
      </c>
      <c r="C1498" s="18" t="s">
        <v>35</v>
      </c>
      <c r="D1498" s="21">
        <v>38968</v>
      </c>
      <c r="E1498" s="18">
        <v>1.3993</v>
      </c>
      <c r="F1498" s="18">
        <v>1.8423</v>
      </c>
      <c r="G1498" s="18">
        <v>1.6892</v>
      </c>
      <c r="H1498" s="18">
        <v>9.4138000000000002</v>
      </c>
      <c r="I1498" s="18">
        <v>5.5945999999999998</v>
      </c>
      <c r="J1498" s="18">
        <v>7.8966000000000003</v>
      </c>
      <c r="K1498" s="18">
        <v>29</v>
      </c>
      <c r="L1498" s="18">
        <v>32.499400000000001</v>
      </c>
      <c r="M1498" s="18">
        <v>60.029600000000002</v>
      </c>
      <c r="N1498" s="18">
        <v>37.390500000000003</v>
      </c>
      <c r="O1498" s="18">
        <v>19.5093</v>
      </c>
      <c r="P1498" s="18">
        <v>60.547699999999999</v>
      </c>
      <c r="Q1498" s="18">
        <v>37.713200000000001</v>
      </c>
      <c r="R1498" s="18">
        <v>19.677700000000002</v>
      </c>
      <c r="S1498" s="4">
        <f>VLOOKUP(C1498,Ratings_Numbers!$A$1:$B$21,2,FALSE)</f>
        <v>9</v>
      </c>
      <c r="T1498" s="4">
        <v>9</v>
      </c>
      <c r="U1498" s="4">
        <f t="shared" si="40"/>
        <v>0</v>
      </c>
      <c r="V1498" s="18">
        <v>14835.0599</v>
      </c>
      <c r="W1498" s="18" t="s">
        <v>207</v>
      </c>
    </row>
    <row r="1499" spans="1:23" ht="15" customHeight="1" x14ac:dyDescent="0.35">
      <c r="A1499" s="18" t="s">
        <v>209</v>
      </c>
      <c r="B1499" s="7" t="str">
        <f t="shared" si="38"/>
        <v>Q4</v>
      </c>
      <c r="C1499" s="18" t="s">
        <v>35</v>
      </c>
      <c r="D1499" s="21">
        <v>39080</v>
      </c>
      <c r="E1499" s="18">
        <v>1.3764000000000001</v>
      </c>
      <c r="F1499" s="18">
        <v>1.8239000000000001</v>
      </c>
      <c r="G1499" s="18">
        <v>1.6337999999999999</v>
      </c>
      <c r="H1499" s="18">
        <v>10.526299999999999</v>
      </c>
      <c r="I1499" s="18">
        <v>1.8</v>
      </c>
      <c r="J1499" s="18">
        <v>8.8947000000000003</v>
      </c>
      <c r="K1499" s="18">
        <v>38</v>
      </c>
      <c r="L1499" s="18">
        <v>30.484400000000001</v>
      </c>
      <c r="M1499" s="18">
        <v>69.442300000000003</v>
      </c>
      <c r="N1499" s="18">
        <v>40.844799999999999</v>
      </c>
      <c r="O1499" s="18">
        <v>21.1691</v>
      </c>
      <c r="P1499" s="18">
        <v>70.015299999999996</v>
      </c>
      <c r="Q1499" s="18">
        <v>41.181800000000003</v>
      </c>
      <c r="R1499" s="18">
        <v>21.343699999999998</v>
      </c>
      <c r="S1499" s="4">
        <f>VLOOKUP(C1499,Ratings_Numbers!$A$1:$B$21,2,FALSE)</f>
        <v>9</v>
      </c>
      <c r="T1499" s="4">
        <v>9</v>
      </c>
      <c r="U1499" s="4">
        <f t="shared" si="40"/>
        <v>0</v>
      </c>
      <c r="V1499" s="18">
        <v>18513.0717</v>
      </c>
      <c r="W1499" s="18" t="s">
        <v>207</v>
      </c>
    </row>
    <row r="1500" spans="1:23" ht="15" customHeight="1" x14ac:dyDescent="0.35">
      <c r="A1500" s="18" t="s">
        <v>209</v>
      </c>
      <c r="B1500" s="7" t="str">
        <f t="shared" si="38"/>
        <v>Q1</v>
      </c>
      <c r="C1500" s="18" t="s">
        <v>35</v>
      </c>
      <c r="D1500" s="21">
        <v>39164</v>
      </c>
      <c r="E1500" s="18">
        <v>1.7824</v>
      </c>
      <c r="F1500" s="18">
        <v>2.2101999999999999</v>
      </c>
      <c r="G1500" s="18">
        <v>2.0969000000000002</v>
      </c>
      <c r="H1500" s="18">
        <v>10.2121</v>
      </c>
      <c r="I1500" s="18">
        <v>5.4241999999999999</v>
      </c>
      <c r="J1500" s="18">
        <v>8.8484999999999996</v>
      </c>
      <c r="K1500" s="18">
        <v>33</v>
      </c>
      <c r="L1500" s="18">
        <v>25.4146</v>
      </c>
      <c r="M1500" s="18">
        <v>104.00539999999999</v>
      </c>
      <c r="N1500" s="18">
        <v>49.805999999999997</v>
      </c>
      <c r="O1500" s="18">
        <v>26.432600000000001</v>
      </c>
      <c r="P1500" s="18">
        <v>108.82089999999999</v>
      </c>
      <c r="Q1500" s="18">
        <v>52.112099999999998</v>
      </c>
      <c r="R1500" s="18">
        <v>27.656400000000001</v>
      </c>
      <c r="S1500" s="4">
        <f>VLOOKUP(C1500,Ratings_Numbers!$A$1:$B$21,2,FALSE)</f>
        <v>9</v>
      </c>
      <c r="T1500" s="4">
        <v>9</v>
      </c>
      <c r="U1500" s="4">
        <f t="shared" si="40"/>
        <v>0</v>
      </c>
      <c r="V1500" s="18">
        <v>19166.552299999999</v>
      </c>
      <c r="W1500" s="18" t="s">
        <v>207</v>
      </c>
    </row>
    <row r="1501" spans="1:23" ht="15" customHeight="1" x14ac:dyDescent="0.35">
      <c r="A1501" s="18" t="s">
        <v>209</v>
      </c>
      <c r="B1501" s="7" t="str">
        <f t="shared" si="38"/>
        <v>Q2</v>
      </c>
      <c r="C1501" s="18" t="s">
        <v>35</v>
      </c>
      <c r="D1501" s="21">
        <v>39248</v>
      </c>
      <c r="E1501" s="18">
        <v>1.4200999999999999</v>
      </c>
      <c r="F1501" s="18">
        <v>1.8127</v>
      </c>
      <c r="G1501" s="18">
        <v>1.6928999999999998</v>
      </c>
      <c r="H1501" s="18">
        <v>9.4615000000000009</v>
      </c>
      <c r="I1501" s="18">
        <v>3.5192000000000001</v>
      </c>
      <c r="J1501" s="18">
        <v>7.7115</v>
      </c>
      <c r="K1501" s="18">
        <v>52</v>
      </c>
      <c r="L1501" s="18">
        <v>22.0989</v>
      </c>
      <c r="M1501" s="18">
        <v>104.7692</v>
      </c>
      <c r="N1501" s="18">
        <v>48.531100000000002</v>
      </c>
      <c r="O1501" s="18">
        <v>23.152799999999999</v>
      </c>
      <c r="P1501" s="18">
        <v>115.88030000000001</v>
      </c>
      <c r="Q1501" s="18">
        <v>53.677999999999997</v>
      </c>
      <c r="R1501" s="18">
        <v>25.6083</v>
      </c>
      <c r="S1501" s="4">
        <f>VLOOKUP(C1501,Ratings_Numbers!$A$1:$B$21,2,FALSE)</f>
        <v>9</v>
      </c>
      <c r="T1501" s="4">
        <v>9</v>
      </c>
      <c r="U1501" s="4">
        <f t="shared" si="40"/>
        <v>0</v>
      </c>
      <c r="V1501" s="18">
        <v>17518.945100000001</v>
      </c>
      <c r="W1501" s="18" t="s">
        <v>207</v>
      </c>
    </row>
    <row r="1502" spans="1:23" ht="15" customHeight="1" x14ac:dyDescent="0.35">
      <c r="A1502" s="18" t="s">
        <v>209</v>
      </c>
      <c r="B1502" s="7" t="str">
        <f t="shared" ref="B1502:B1565" si="41">IF(MONTH(D1502)&lt;4,"Q1",IF(MONTH(D1502)&lt;7,"Q2",IF(MONTH(D1502)&lt;10,"Q3","Q4")))</f>
        <v>Q3</v>
      </c>
      <c r="C1502" s="18" t="s">
        <v>35</v>
      </c>
      <c r="D1502" s="21">
        <v>39332</v>
      </c>
      <c r="E1502" s="18">
        <v>1.8832</v>
      </c>
      <c r="F1502" s="18">
        <v>2.4283000000000001</v>
      </c>
      <c r="G1502" s="18">
        <v>2.2570000000000001</v>
      </c>
      <c r="H1502" s="18">
        <v>5.3810000000000002</v>
      </c>
      <c r="I1502" s="18">
        <v>0.16669999999999999</v>
      </c>
      <c r="J1502" s="18">
        <v>4.3571</v>
      </c>
      <c r="K1502" s="18">
        <v>42</v>
      </c>
      <c r="L1502" s="18">
        <v>18.122900000000001</v>
      </c>
      <c r="M1502" s="18">
        <v>163.59780000000001</v>
      </c>
      <c r="N1502" s="18">
        <v>58.730199999999996</v>
      </c>
      <c r="O1502" s="18">
        <v>29.648700000000002</v>
      </c>
      <c r="P1502" s="18">
        <v>178.55840000000001</v>
      </c>
      <c r="Q1502" s="18">
        <v>64.100899999999996</v>
      </c>
      <c r="R1502" s="18">
        <v>32.36</v>
      </c>
      <c r="S1502" s="4">
        <f>VLOOKUP(C1502,Ratings_Numbers!$A$1:$B$21,2,FALSE)</f>
        <v>9</v>
      </c>
      <c r="T1502" s="4">
        <v>9</v>
      </c>
      <c r="U1502" s="4">
        <f t="shared" si="40"/>
        <v>0</v>
      </c>
      <c r="V1502" s="18">
        <v>15596.8326</v>
      </c>
      <c r="W1502" s="18" t="s">
        <v>207</v>
      </c>
    </row>
    <row r="1503" spans="1:23" ht="15" customHeight="1" x14ac:dyDescent="0.35">
      <c r="A1503" s="18" t="s">
        <v>209</v>
      </c>
      <c r="B1503" s="7" t="str">
        <f t="shared" si="41"/>
        <v>Q4</v>
      </c>
      <c r="C1503" s="18" t="s">
        <v>35</v>
      </c>
      <c r="D1503" s="21">
        <v>39444</v>
      </c>
      <c r="E1503" s="18">
        <v>1.7277</v>
      </c>
      <c r="F1503" s="18">
        <v>2.3128000000000002</v>
      </c>
      <c r="G1503" s="18">
        <v>2.0537999999999998</v>
      </c>
      <c r="H1503" s="18">
        <v>8.2280999999999995</v>
      </c>
      <c r="I1503" s="18">
        <v>4.3467000000000002</v>
      </c>
      <c r="J1503" s="18">
        <v>7.1227999999999998</v>
      </c>
      <c r="K1503" s="18">
        <v>57</v>
      </c>
      <c r="L1503" s="18">
        <v>15.9808</v>
      </c>
      <c r="M1503" s="18">
        <v>195.2414</v>
      </c>
      <c r="N1503" s="18">
        <v>63.495699999999999</v>
      </c>
      <c r="O1503" s="18">
        <v>31.2011</v>
      </c>
      <c r="P1503" s="18">
        <v>207.48779999999999</v>
      </c>
      <c r="Q1503" s="18">
        <v>67.478399999999993</v>
      </c>
      <c r="R1503" s="18">
        <v>33.158099999999997</v>
      </c>
      <c r="S1503" s="4">
        <f>VLOOKUP(C1503,Ratings_Numbers!$A$1:$B$21,2,FALSE)</f>
        <v>9</v>
      </c>
      <c r="T1503" s="4">
        <v>9</v>
      </c>
      <c r="U1503" s="4">
        <f t="shared" si="40"/>
        <v>0</v>
      </c>
      <c r="V1503" s="18">
        <v>12079.952600000001</v>
      </c>
      <c r="W1503" s="18" t="s">
        <v>207</v>
      </c>
    </row>
    <row r="1504" spans="1:23" ht="15" customHeight="1" x14ac:dyDescent="0.35">
      <c r="A1504" s="18" t="s">
        <v>209</v>
      </c>
      <c r="B1504" s="7" t="str">
        <f t="shared" si="41"/>
        <v>Q1</v>
      </c>
      <c r="C1504" s="18" t="s">
        <v>35</v>
      </c>
      <c r="D1504" s="21">
        <v>39528</v>
      </c>
      <c r="E1504" s="18">
        <v>2.1650999999999998</v>
      </c>
      <c r="F1504" s="18">
        <v>2.8650000000000002</v>
      </c>
      <c r="G1504" s="18">
        <v>2.6</v>
      </c>
      <c r="H1504" s="18">
        <v>5.6189999999999998</v>
      </c>
      <c r="I1504" s="18">
        <v>4.0713999999999997</v>
      </c>
      <c r="J1504" s="18">
        <v>4.6429</v>
      </c>
      <c r="K1504" s="18">
        <v>42</v>
      </c>
      <c r="L1504" s="18">
        <v>14.492800000000001</v>
      </c>
      <c r="M1504" s="18">
        <v>253.03030000000001</v>
      </c>
      <c r="N1504" s="18">
        <v>70.837800000000001</v>
      </c>
      <c r="O1504" s="18">
        <v>36.671100000000003</v>
      </c>
      <c r="P1504" s="18">
        <v>257.197</v>
      </c>
      <c r="Q1504" s="18">
        <v>72.004199999999997</v>
      </c>
      <c r="R1504" s="18">
        <v>37.274900000000002</v>
      </c>
      <c r="S1504" s="4">
        <f>VLOOKUP(C1504,Ratings_Numbers!$A$1:$B$21,2,FALSE)</f>
        <v>9</v>
      </c>
      <c r="T1504" s="4">
        <v>9</v>
      </c>
      <c r="U1504" s="4">
        <f t="shared" si="40"/>
        <v>0</v>
      </c>
      <c r="V1504" s="18">
        <v>12133.516</v>
      </c>
      <c r="W1504" s="18" t="s">
        <v>207</v>
      </c>
    </row>
    <row r="1505" spans="1:23" ht="15" customHeight="1" x14ac:dyDescent="0.35">
      <c r="A1505" s="18" t="s">
        <v>209</v>
      </c>
      <c r="B1505" s="7" t="str">
        <f t="shared" si="41"/>
        <v>Q2</v>
      </c>
      <c r="C1505" s="18" t="s">
        <v>35</v>
      </c>
      <c r="D1505" s="21">
        <v>39612</v>
      </c>
      <c r="E1505" s="18">
        <v>2.2659000000000002</v>
      </c>
      <c r="F1505" s="18">
        <v>2.7785000000000002</v>
      </c>
      <c r="G1505" s="18">
        <v>2.6644999999999999</v>
      </c>
      <c r="H1505" s="18">
        <v>9.4474</v>
      </c>
      <c r="I1505" s="18">
        <v>7.1578999999999997</v>
      </c>
      <c r="J1505" s="18">
        <v>8.2368000000000006</v>
      </c>
      <c r="K1505" s="18">
        <v>38</v>
      </c>
      <c r="L1505" s="18">
        <v>15.9232</v>
      </c>
      <c r="M1505" s="18">
        <v>209.47739999999999</v>
      </c>
      <c r="N1505" s="18">
        <v>67.053299999999993</v>
      </c>
      <c r="O1505" s="18">
        <v>33.355499999999999</v>
      </c>
      <c r="P1505" s="18">
        <v>212.4042</v>
      </c>
      <c r="Q1505" s="18">
        <v>67.990200000000002</v>
      </c>
      <c r="R1505" s="18">
        <v>33.821599999999997</v>
      </c>
      <c r="S1505" s="4">
        <f>VLOOKUP(C1505,Ratings_Numbers!$A$1:$B$21,2,FALSE)</f>
        <v>9</v>
      </c>
      <c r="T1505" s="4">
        <v>9</v>
      </c>
      <c r="U1505" s="4">
        <f t="shared" si="40"/>
        <v>0</v>
      </c>
      <c r="V1505" s="18">
        <v>10427.2433</v>
      </c>
      <c r="W1505" s="18" t="s">
        <v>207</v>
      </c>
    </row>
    <row r="1506" spans="1:23" ht="15" customHeight="1" x14ac:dyDescent="0.35">
      <c r="A1506" s="18" t="s">
        <v>209</v>
      </c>
      <c r="B1506" s="7" t="str">
        <f t="shared" si="41"/>
        <v>Q3</v>
      </c>
      <c r="C1506" s="18" t="s">
        <v>35</v>
      </c>
      <c r="D1506" s="21">
        <v>39696</v>
      </c>
      <c r="E1506" s="18">
        <v>2.2359</v>
      </c>
      <c r="F1506" s="18">
        <v>2.7269000000000001</v>
      </c>
      <c r="G1506" s="18">
        <v>2.6221999999999999</v>
      </c>
      <c r="H1506" s="18">
        <v>7.4545000000000003</v>
      </c>
      <c r="I1506" s="18">
        <v>5.3939000000000004</v>
      </c>
      <c r="J1506" s="18">
        <v>6.1515000000000004</v>
      </c>
      <c r="K1506" s="18">
        <v>33</v>
      </c>
      <c r="L1506" s="18">
        <v>15.6854</v>
      </c>
      <c r="M1506" s="18">
        <v>208.1831</v>
      </c>
      <c r="N1506" s="18">
        <v>66.889499999999998</v>
      </c>
      <c r="O1506" s="18">
        <v>32.974499999999999</v>
      </c>
      <c r="P1506" s="18">
        <v>211.23439999999999</v>
      </c>
      <c r="Q1506" s="18">
        <v>67.869900000000001</v>
      </c>
      <c r="R1506" s="18">
        <v>33.457799999999999</v>
      </c>
      <c r="S1506" s="4">
        <f>VLOOKUP(C1506,Ratings_Numbers!$A$1:$B$21,2,FALSE)</f>
        <v>9</v>
      </c>
      <c r="T1506" s="4">
        <v>9</v>
      </c>
      <c r="U1506" s="4">
        <f t="shared" si="40"/>
        <v>0</v>
      </c>
      <c r="V1506" s="18">
        <v>10054.143099999999</v>
      </c>
      <c r="W1506" s="18" t="s">
        <v>207</v>
      </c>
    </row>
    <row r="1507" spans="1:23" ht="15" customHeight="1" x14ac:dyDescent="0.35">
      <c r="A1507" s="18" t="s">
        <v>209</v>
      </c>
      <c r="B1507" s="7" t="str">
        <f t="shared" si="41"/>
        <v>Q1</v>
      </c>
      <c r="C1507" s="18" t="s">
        <v>35</v>
      </c>
      <c r="D1507" s="21">
        <v>39815</v>
      </c>
      <c r="E1507" s="18">
        <v>2.8748</v>
      </c>
      <c r="F1507" s="18">
        <v>3.6844999999999999</v>
      </c>
      <c r="G1507" s="18">
        <v>3.5249999999999999</v>
      </c>
      <c r="H1507" s="18">
        <v>3.7800000000000002</v>
      </c>
      <c r="I1507" s="18">
        <v>0.49519999999999997</v>
      </c>
      <c r="J1507" s="18">
        <v>2.58</v>
      </c>
      <c r="K1507" s="18">
        <v>50</v>
      </c>
      <c r="L1507" s="18">
        <v>15.500399999999999</v>
      </c>
      <c r="M1507" s="18">
        <v>213.8749</v>
      </c>
      <c r="N1507" s="18">
        <v>66.317400000000006</v>
      </c>
      <c r="O1507" s="18">
        <v>33.415700000000001</v>
      </c>
      <c r="P1507" s="18">
        <v>222.5018</v>
      </c>
      <c r="Q1507" s="18">
        <v>68.992400000000004</v>
      </c>
      <c r="R1507" s="18">
        <v>34.763599999999997</v>
      </c>
      <c r="S1507" s="4">
        <f>VLOOKUP(C1507,Ratings_Numbers!$A$1:$B$21,2,FALSE)</f>
        <v>9</v>
      </c>
      <c r="T1507" s="4">
        <v>9</v>
      </c>
      <c r="U1507" s="4">
        <f t="shared" si="40"/>
        <v>0</v>
      </c>
      <c r="V1507" s="18">
        <v>7012.9759999999997</v>
      </c>
      <c r="W1507" s="18" t="s">
        <v>207</v>
      </c>
    </row>
    <row r="1508" spans="1:23" ht="15" customHeight="1" x14ac:dyDescent="0.35">
      <c r="A1508" s="18" t="s">
        <v>209</v>
      </c>
      <c r="B1508" s="7" t="str">
        <f t="shared" si="41"/>
        <v>Q1</v>
      </c>
      <c r="C1508" s="18" t="s">
        <v>35</v>
      </c>
      <c r="D1508" s="21">
        <v>39899</v>
      </c>
      <c r="E1508" s="18">
        <v>3.0699000000000001</v>
      </c>
      <c r="F1508" s="18">
        <v>4.0949</v>
      </c>
      <c r="G1508" s="18">
        <v>3.8637999999999999</v>
      </c>
      <c r="H1508" s="18">
        <v>4.1723999999999997</v>
      </c>
      <c r="I1508" s="18">
        <v>2.4483000000000001</v>
      </c>
      <c r="J1508" s="18">
        <v>2.8275999999999999</v>
      </c>
      <c r="K1508" s="18">
        <v>29</v>
      </c>
      <c r="L1508" s="18">
        <v>15.257400000000001</v>
      </c>
      <c r="M1508" s="18">
        <v>211.96709999999999</v>
      </c>
      <c r="N1508" s="18">
        <v>65.693100000000001</v>
      </c>
      <c r="O1508" s="18">
        <v>32.559699999999999</v>
      </c>
      <c r="P1508" s="18">
        <v>222.6627</v>
      </c>
      <c r="Q1508" s="18">
        <v>69.007900000000006</v>
      </c>
      <c r="R1508" s="18">
        <v>34.2027</v>
      </c>
      <c r="S1508" s="4">
        <f>VLOOKUP(C1508,Ratings_Numbers!$A$1:$B$21,2,FALSE)</f>
        <v>9</v>
      </c>
      <c r="T1508" s="4">
        <v>10</v>
      </c>
      <c r="U1508" s="4">
        <f t="shared" si="40"/>
        <v>0</v>
      </c>
      <c r="V1508" s="18">
        <v>6003.1571000000004</v>
      </c>
      <c r="W1508" s="18" t="s">
        <v>207</v>
      </c>
    </row>
    <row r="1509" spans="1:23" ht="15" customHeight="1" x14ac:dyDescent="0.35">
      <c r="A1509" s="18" t="s">
        <v>209</v>
      </c>
      <c r="B1509" s="7" t="str">
        <f t="shared" si="41"/>
        <v>Q2</v>
      </c>
      <c r="C1509" s="18" t="s">
        <v>36</v>
      </c>
      <c r="D1509" s="21">
        <v>39983</v>
      </c>
      <c r="E1509" s="18">
        <v>3.9026000000000001</v>
      </c>
      <c r="F1509" s="18">
        <v>5.5427999999999997</v>
      </c>
      <c r="G1509" s="18">
        <v>5.2995999999999999</v>
      </c>
      <c r="H1509" s="18">
        <v>5.0713999999999997</v>
      </c>
      <c r="I1509" s="18">
        <v>3.8929</v>
      </c>
      <c r="J1509" s="18">
        <v>3.5714000000000001</v>
      </c>
      <c r="K1509" s="18">
        <v>28</v>
      </c>
      <c r="L1509" s="18">
        <v>16.1844</v>
      </c>
      <c r="M1509" s="18">
        <v>191.191</v>
      </c>
      <c r="N1509" s="18">
        <v>63.566099999999999</v>
      </c>
      <c r="O1509" s="18">
        <v>31.0305</v>
      </c>
      <c r="P1509" s="18">
        <v>200.77520000000001</v>
      </c>
      <c r="Q1509" s="18">
        <v>66.752600000000001</v>
      </c>
      <c r="R1509" s="18">
        <v>32.586100000000002</v>
      </c>
      <c r="S1509" s="4">
        <f>VLOOKUP(C1509,Ratings_Numbers!$A$1:$B$21,2,FALSE)</f>
        <v>10</v>
      </c>
      <c r="T1509" s="4">
        <v>10</v>
      </c>
      <c r="U1509" s="4">
        <f t="shared" si="40"/>
        <v>1</v>
      </c>
      <c r="V1509" s="18">
        <v>7842.1130999999996</v>
      </c>
      <c r="W1509" s="18" t="s">
        <v>207</v>
      </c>
    </row>
    <row r="1510" spans="1:23" ht="15" customHeight="1" x14ac:dyDescent="0.35">
      <c r="A1510" s="18" t="s">
        <v>209</v>
      </c>
      <c r="B1510" s="7" t="str">
        <f t="shared" si="41"/>
        <v>Q3</v>
      </c>
      <c r="C1510" s="18" t="s">
        <v>36</v>
      </c>
      <c r="D1510" s="21">
        <v>40067</v>
      </c>
      <c r="E1510" s="18">
        <v>2.4147458140000002</v>
      </c>
      <c r="F1510" s="18">
        <v>11.3341114479315</v>
      </c>
      <c r="G1510" s="18">
        <v>9.101455563</v>
      </c>
      <c r="H1510" s="18">
        <v>-17.148099999999999</v>
      </c>
      <c r="I1510" s="18">
        <v>-18.222200000000001</v>
      </c>
      <c r="J1510" s="18">
        <v>-18.7407</v>
      </c>
      <c r="K1510" s="18">
        <v>27</v>
      </c>
      <c r="L1510" s="18">
        <v>11.9148</v>
      </c>
      <c r="M1510" s="18">
        <v>256.14210000000003</v>
      </c>
      <c r="N1510" s="18">
        <v>69.218100000000007</v>
      </c>
      <c r="O1510" s="18">
        <v>30.518899999999999</v>
      </c>
      <c r="P1510" s="18">
        <v>270.05079999999998</v>
      </c>
      <c r="Q1510" s="18">
        <v>72.976699999999994</v>
      </c>
      <c r="R1510" s="18">
        <v>32.176099999999998</v>
      </c>
      <c r="S1510" s="4">
        <f>VLOOKUP(C1510,Ratings_Numbers!$A$1:$B$21,2,FALSE)</f>
        <v>10</v>
      </c>
      <c r="T1510" s="4">
        <v>10</v>
      </c>
      <c r="U1510" s="4">
        <f t="shared" si="40"/>
        <v>0</v>
      </c>
      <c r="V1510" s="18">
        <v>8758.1934000000001</v>
      </c>
      <c r="W1510" s="18" t="s">
        <v>207</v>
      </c>
    </row>
    <row r="1511" spans="1:23" ht="15" customHeight="1" x14ac:dyDescent="0.35">
      <c r="A1511" s="18" t="s">
        <v>209</v>
      </c>
      <c r="B1511" s="7" t="str">
        <f t="shared" si="41"/>
        <v>Q1</v>
      </c>
      <c r="C1511" s="18" t="s">
        <v>36</v>
      </c>
      <c r="D1511" s="21">
        <v>40179</v>
      </c>
      <c r="E1511" s="18">
        <v>2.4147458140000002</v>
      </c>
      <c r="F1511" s="18">
        <v>11.3341114479315</v>
      </c>
      <c r="G1511" s="18">
        <v>9.101455563</v>
      </c>
      <c r="H1511" s="18">
        <v>4.5881999999999996</v>
      </c>
      <c r="I1511" s="18">
        <v>4.5881999999999996</v>
      </c>
      <c r="J1511" s="18">
        <v>6.3235000000000001</v>
      </c>
      <c r="K1511" s="18">
        <v>34</v>
      </c>
      <c r="L1511" s="18">
        <v>14.3956</v>
      </c>
      <c r="M1511" s="18">
        <v>195.6217</v>
      </c>
      <c r="N1511" s="18">
        <v>64.941900000000004</v>
      </c>
      <c r="O1511" s="18">
        <v>28.160799999999998</v>
      </c>
      <c r="P1511" s="18">
        <v>201.2259</v>
      </c>
      <c r="Q1511" s="18">
        <v>66.802300000000002</v>
      </c>
      <c r="R1511" s="18">
        <v>28.967600000000001</v>
      </c>
      <c r="S1511" s="4">
        <f>VLOOKUP(C1511,Ratings_Numbers!$A$1:$B$21,2,FALSE)</f>
        <v>10</v>
      </c>
      <c r="T1511" s="4">
        <v>10</v>
      </c>
      <c r="U1511" s="4">
        <f t="shared" si="40"/>
        <v>0</v>
      </c>
      <c r="V1511" s="18">
        <v>9760.9500000000007</v>
      </c>
      <c r="W1511" s="18" t="s">
        <v>207</v>
      </c>
    </row>
    <row r="1512" spans="1:23" ht="15" customHeight="1" x14ac:dyDescent="0.35">
      <c r="A1512" s="18" t="s">
        <v>209</v>
      </c>
      <c r="B1512" s="7" t="str">
        <f t="shared" si="41"/>
        <v>Q1</v>
      </c>
      <c r="C1512" s="18" t="s">
        <v>36</v>
      </c>
      <c r="D1512" s="21">
        <v>40263</v>
      </c>
      <c r="E1512" s="18">
        <v>58.351900000000001</v>
      </c>
      <c r="F1512" s="18">
        <v>11.3341114479315</v>
      </c>
      <c r="G1512" s="18">
        <v>9.101455563</v>
      </c>
      <c r="H1512" s="18">
        <v>4.8666999999999998</v>
      </c>
      <c r="I1512" s="18">
        <v>3.9592000000000001</v>
      </c>
      <c r="J1512" s="18">
        <v>4</v>
      </c>
      <c r="K1512" s="18">
        <v>45</v>
      </c>
      <c r="L1512" s="18">
        <v>12.168799999999999</v>
      </c>
      <c r="M1512" s="18">
        <v>291.96260000000001</v>
      </c>
      <c r="N1512" s="18">
        <v>71.998199999999997</v>
      </c>
      <c r="O1512" s="18">
        <v>35.528300000000002</v>
      </c>
      <c r="P1512" s="18">
        <v>305.51400000000001</v>
      </c>
      <c r="Q1512" s="18">
        <v>75.3399</v>
      </c>
      <c r="R1512" s="18">
        <v>37.177300000000002</v>
      </c>
      <c r="S1512" s="4">
        <f>VLOOKUP(C1512,Ratings_Numbers!$A$1:$B$21,2,FALSE)</f>
        <v>10</v>
      </c>
      <c r="T1512" s="4">
        <v>10</v>
      </c>
      <c r="U1512" s="4">
        <f t="shared" si="40"/>
        <v>0</v>
      </c>
      <c r="V1512" s="18">
        <v>11233.813200000001</v>
      </c>
      <c r="W1512" s="18" t="s">
        <v>207</v>
      </c>
    </row>
    <row r="1513" spans="1:23" ht="15" customHeight="1" x14ac:dyDescent="0.35">
      <c r="A1513" s="18" t="s">
        <v>209</v>
      </c>
      <c r="B1513" s="7" t="str">
        <f t="shared" si="41"/>
        <v>Q2</v>
      </c>
      <c r="C1513" s="18" t="s">
        <v>36</v>
      </c>
      <c r="D1513" s="21">
        <v>40347</v>
      </c>
      <c r="E1513" s="18">
        <v>15.6167</v>
      </c>
      <c r="F1513" s="18">
        <v>25.312999999999999</v>
      </c>
      <c r="G1513" s="18">
        <v>24.4435</v>
      </c>
      <c r="H1513" s="18">
        <v>6.0909000000000004</v>
      </c>
      <c r="I1513" s="18">
        <v>4.58</v>
      </c>
      <c r="J1513" s="18">
        <v>5.1364000000000001</v>
      </c>
      <c r="K1513" s="18">
        <v>44</v>
      </c>
      <c r="L1513" s="18">
        <v>14.155200000000001</v>
      </c>
      <c r="M1513" s="18">
        <v>226.22550000000001</v>
      </c>
      <c r="N1513" s="18">
        <v>66.9649</v>
      </c>
      <c r="O1513" s="18">
        <v>32.0227</v>
      </c>
      <c r="P1513" s="18">
        <v>237.82679999999999</v>
      </c>
      <c r="Q1513" s="18">
        <v>70.399000000000001</v>
      </c>
      <c r="R1513" s="18">
        <v>33.664900000000003</v>
      </c>
      <c r="S1513" s="4">
        <f>VLOOKUP(C1513,Ratings_Numbers!$A$1:$B$21,2,FALSE)</f>
        <v>10</v>
      </c>
      <c r="T1513" s="4">
        <v>10</v>
      </c>
      <c r="U1513" s="4">
        <f t="shared" si="40"/>
        <v>0</v>
      </c>
      <c r="V1513" s="18">
        <v>12803.31</v>
      </c>
      <c r="W1513" s="18" t="s">
        <v>207</v>
      </c>
    </row>
    <row r="1514" spans="1:23" ht="15" customHeight="1" x14ac:dyDescent="0.35">
      <c r="A1514" s="18" t="s">
        <v>209</v>
      </c>
      <c r="B1514" s="7" t="str">
        <f t="shared" si="41"/>
        <v>Q3</v>
      </c>
      <c r="C1514" s="18" t="s">
        <v>36</v>
      </c>
      <c r="D1514" s="21">
        <v>40431</v>
      </c>
      <c r="E1514" s="18">
        <v>2.9447000000000001</v>
      </c>
      <c r="F1514" s="18">
        <v>3.4594</v>
      </c>
      <c r="G1514" s="18">
        <v>3.1764000000000001</v>
      </c>
      <c r="H1514" s="18">
        <v>5.0488</v>
      </c>
      <c r="I1514" s="18">
        <v>2.3845999999999998</v>
      </c>
      <c r="J1514" s="18">
        <v>4.0731999999999999</v>
      </c>
      <c r="K1514" s="18">
        <v>41</v>
      </c>
      <c r="L1514" s="18">
        <v>15.417</v>
      </c>
      <c r="M1514" s="18">
        <v>191.8819</v>
      </c>
      <c r="N1514" s="18">
        <v>63.709899999999998</v>
      </c>
      <c r="O1514" s="18">
        <v>29.5824</v>
      </c>
      <c r="P1514" s="18">
        <v>201.1808</v>
      </c>
      <c r="Q1514" s="18">
        <v>66.797399999999996</v>
      </c>
      <c r="R1514" s="18">
        <v>31.015999999999998</v>
      </c>
      <c r="S1514" s="4">
        <f>VLOOKUP(C1514,Ratings_Numbers!$A$1:$B$21,2,FALSE)</f>
        <v>10</v>
      </c>
      <c r="T1514" s="4">
        <v>9</v>
      </c>
      <c r="U1514" s="4">
        <f t="shared" si="40"/>
        <v>0</v>
      </c>
      <c r="V1514" s="18">
        <v>12922.089</v>
      </c>
      <c r="W1514" s="18" t="s">
        <v>207</v>
      </c>
    </row>
    <row r="1515" spans="1:23" ht="15" customHeight="1" x14ac:dyDescent="0.35">
      <c r="A1515" s="18" t="s">
        <v>209</v>
      </c>
      <c r="B1515" s="7" t="str">
        <f t="shared" si="41"/>
        <v>Q4</v>
      </c>
      <c r="C1515" s="18" t="s">
        <v>35</v>
      </c>
      <c r="D1515" s="21">
        <v>40543</v>
      </c>
      <c r="E1515" s="18">
        <v>2.6621000000000001</v>
      </c>
      <c r="F1515" s="18">
        <v>4.0705</v>
      </c>
      <c r="G1515" s="18">
        <v>3.3439000000000001</v>
      </c>
      <c r="H1515" s="18">
        <v>3.58</v>
      </c>
      <c r="I1515" s="18">
        <v>0.35189999999999999</v>
      </c>
      <c r="J1515" s="18">
        <v>2.44</v>
      </c>
      <c r="K1515" s="18">
        <v>50</v>
      </c>
      <c r="L1515" s="18">
        <v>17.644400000000001</v>
      </c>
      <c r="M1515" s="18">
        <v>169.7792</v>
      </c>
      <c r="N1515" s="18">
        <v>60.9651</v>
      </c>
      <c r="O1515" s="18">
        <v>29.956600000000002</v>
      </c>
      <c r="P1515" s="18">
        <v>178.48580000000001</v>
      </c>
      <c r="Q1515" s="18">
        <v>64.091499999999996</v>
      </c>
      <c r="R1515" s="18">
        <v>31.492799999999999</v>
      </c>
      <c r="S1515" s="4">
        <f>VLOOKUP(C1515,Ratings_Numbers!$A$1:$B$21,2,FALSE)</f>
        <v>9</v>
      </c>
      <c r="T1515" s="4">
        <v>9</v>
      </c>
      <c r="U1515" s="4">
        <f t="shared" si="40"/>
        <v>-1</v>
      </c>
      <c r="V1515" s="18">
        <v>15241.026</v>
      </c>
      <c r="W1515" s="18" t="s">
        <v>207</v>
      </c>
    </row>
    <row r="1516" spans="1:23" ht="15" customHeight="1" x14ac:dyDescent="0.35">
      <c r="A1516" s="18" t="s">
        <v>209</v>
      </c>
      <c r="B1516" s="7" t="str">
        <f t="shared" si="41"/>
        <v>Q1</v>
      </c>
      <c r="C1516" s="18" t="s">
        <v>35</v>
      </c>
      <c r="D1516" s="21">
        <v>40627</v>
      </c>
      <c r="E1516" s="18">
        <v>3.0830000000000002</v>
      </c>
      <c r="F1516" s="18">
        <v>4.0467000000000004</v>
      </c>
      <c r="G1516" s="18">
        <v>3.8428</v>
      </c>
      <c r="H1516" s="18">
        <v>5.5122</v>
      </c>
      <c r="I1516" s="18">
        <v>3.6444000000000001</v>
      </c>
      <c r="J1516" s="18">
        <v>4.6585000000000001</v>
      </c>
      <c r="K1516" s="18">
        <v>41</v>
      </c>
      <c r="L1516" s="18">
        <v>15.821899999999999</v>
      </c>
      <c r="M1516" s="18">
        <v>196.2482</v>
      </c>
      <c r="N1516" s="18">
        <v>64.105599999999995</v>
      </c>
      <c r="O1516" s="18">
        <v>31.0502</v>
      </c>
      <c r="P1516" s="18">
        <v>206.1328</v>
      </c>
      <c r="Q1516" s="18">
        <v>67.334400000000002</v>
      </c>
      <c r="R1516" s="18">
        <v>32.614199999999997</v>
      </c>
      <c r="S1516" s="4">
        <f>VLOOKUP(C1516,Ratings_Numbers!$A$1:$B$21,2,FALSE)</f>
        <v>9</v>
      </c>
      <c r="T1516" s="4">
        <v>9</v>
      </c>
      <c r="U1516" s="4">
        <f t="shared" si="40"/>
        <v>0</v>
      </c>
      <c r="V1516" s="18">
        <v>13674.346</v>
      </c>
      <c r="W1516" s="18" t="s">
        <v>207</v>
      </c>
    </row>
    <row r="1517" spans="1:23" ht="15" customHeight="1" x14ac:dyDescent="0.35">
      <c r="A1517" s="18" t="s">
        <v>209</v>
      </c>
      <c r="B1517" s="7" t="str">
        <f t="shared" si="41"/>
        <v>Q2</v>
      </c>
      <c r="C1517" s="18" t="s">
        <v>35</v>
      </c>
      <c r="D1517" s="21">
        <v>40711</v>
      </c>
      <c r="E1517" s="18">
        <v>3.1695000000000002</v>
      </c>
      <c r="F1517" s="18">
        <v>4.1039000000000003</v>
      </c>
      <c r="G1517" s="18">
        <v>3.9396</v>
      </c>
      <c r="H1517" s="18">
        <v>7.3784000000000001</v>
      </c>
      <c r="I1517" s="18">
        <v>5.1914999999999996</v>
      </c>
      <c r="J1517" s="18">
        <v>6.2702999999999998</v>
      </c>
      <c r="K1517" s="18">
        <v>37</v>
      </c>
      <c r="L1517" s="18">
        <v>12.9223</v>
      </c>
      <c r="M1517" s="18">
        <v>214.78870000000001</v>
      </c>
      <c r="N1517" s="18">
        <v>60.128100000000003</v>
      </c>
      <c r="O1517" s="18">
        <v>27.755700000000001</v>
      </c>
      <c r="P1517" s="18">
        <v>257.2183</v>
      </c>
      <c r="Q1517" s="18">
        <v>72.005899999999997</v>
      </c>
      <c r="R1517" s="18">
        <v>33.238500000000002</v>
      </c>
      <c r="S1517" s="4">
        <f>VLOOKUP(C1517,Ratings_Numbers!$A$1:$B$21,2,FALSE)</f>
        <v>9</v>
      </c>
      <c r="T1517" s="4">
        <v>9</v>
      </c>
      <c r="U1517" s="4">
        <f t="shared" si="40"/>
        <v>0</v>
      </c>
      <c r="V1517" s="18">
        <v>11701.95</v>
      </c>
      <c r="W1517" s="18" t="s">
        <v>207</v>
      </c>
    </row>
    <row r="1518" spans="1:23" ht="15" customHeight="1" x14ac:dyDescent="0.35">
      <c r="A1518" s="18" t="s">
        <v>209</v>
      </c>
      <c r="B1518" s="7" t="str">
        <f t="shared" si="41"/>
        <v>Q3</v>
      </c>
      <c r="C1518" s="18" t="s">
        <v>35</v>
      </c>
      <c r="D1518" s="21">
        <v>40795</v>
      </c>
      <c r="E1518" s="18">
        <v>5.0225999999999997</v>
      </c>
      <c r="F1518" s="18">
        <v>7.7382</v>
      </c>
      <c r="G1518" s="18">
        <v>7.1894999999999998</v>
      </c>
      <c r="H1518" s="18">
        <v>-2.6667000000000001</v>
      </c>
      <c r="I1518" s="18">
        <v>-2.6604000000000001</v>
      </c>
      <c r="J1518" s="18">
        <v>-3.6922999999999999</v>
      </c>
      <c r="K1518" s="18">
        <v>39</v>
      </c>
      <c r="L1518" s="18">
        <v>5.0796999999999999</v>
      </c>
      <c r="M1518" s="18">
        <v>610</v>
      </c>
      <c r="N1518" s="18">
        <v>74.242900000000006</v>
      </c>
      <c r="O1518" s="18">
        <v>30.9864</v>
      </c>
      <c r="P1518" s="18">
        <v>721.62789999999995</v>
      </c>
      <c r="Q1518" s="18">
        <v>87.828999999999994</v>
      </c>
      <c r="R1518" s="18">
        <v>36.656799999999997</v>
      </c>
      <c r="S1518" s="4">
        <f>VLOOKUP(C1518,Ratings_Numbers!$A$1:$B$21,2,FALSE)</f>
        <v>9</v>
      </c>
      <c r="T1518" s="4">
        <v>9</v>
      </c>
      <c r="U1518" s="4">
        <f t="shared" si="40"/>
        <v>0</v>
      </c>
      <c r="V1518" s="18">
        <v>8773.3119999999999</v>
      </c>
      <c r="W1518" s="18" t="s">
        <v>207</v>
      </c>
    </row>
    <row r="1519" spans="1:23" ht="15" customHeight="1" x14ac:dyDescent="0.35">
      <c r="A1519" s="18" t="s">
        <v>209</v>
      </c>
      <c r="B1519" s="7" t="str">
        <f t="shared" si="41"/>
        <v>Q4</v>
      </c>
      <c r="C1519" s="18" t="s">
        <v>35</v>
      </c>
      <c r="D1519" s="21">
        <v>40908</v>
      </c>
      <c r="E1519" s="18">
        <v>2.9813000000000001</v>
      </c>
      <c r="F1519" s="18">
        <v>4.1273999999999997</v>
      </c>
      <c r="G1519" s="18">
        <v>3.9335</v>
      </c>
      <c r="H1519" s="18">
        <v>6.3616999999999999</v>
      </c>
      <c r="I1519" s="18">
        <v>5.1914999999999996</v>
      </c>
      <c r="J1519" s="18">
        <v>5.2553000000000001</v>
      </c>
      <c r="K1519" s="18">
        <v>47</v>
      </c>
      <c r="L1519" s="18">
        <v>-13.2149</v>
      </c>
      <c r="M1519" s="18">
        <v>209.63212290000001</v>
      </c>
      <c r="N1519" s="18">
        <v>130.64750000000001</v>
      </c>
      <c r="O1519" s="18">
        <v>30.727599999999999</v>
      </c>
      <c r="P1519" s="18">
        <v>289.78154369999999</v>
      </c>
      <c r="Q1519" s="18">
        <v>156.18709999999999</v>
      </c>
      <c r="R1519" s="18">
        <v>36.734299999999998</v>
      </c>
      <c r="S1519" s="4">
        <f>VLOOKUP(C1519,Ratings_Numbers!$A$1:$B$21,2,FALSE)</f>
        <v>9</v>
      </c>
      <c r="T1519" s="4">
        <v>9</v>
      </c>
      <c r="U1519" s="4">
        <f t="shared" si="40"/>
        <v>0</v>
      </c>
      <c r="V1519" s="18">
        <v>9713.61</v>
      </c>
      <c r="W1519" s="18" t="s">
        <v>207</v>
      </c>
    </row>
    <row r="1520" spans="1:23" ht="15" customHeight="1" x14ac:dyDescent="0.35">
      <c r="A1520" s="18" t="s">
        <v>209</v>
      </c>
      <c r="B1520" s="7" t="str">
        <f t="shared" si="41"/>
        <v>Q1</v>
      </c>
      <c r="C1520" s="18" t="s">
        <v>35</v>
      </c>
      <c r="D1520" s="21">
        <v>40991</v>
      </c>
      <c r="E1520" s="18">
        <v>3.3289</v>
      </c>
      <c r="F1520" s="18">
        <v>4.9549000000000003</v>
      </c>
      <c r="G1520" s="18">
        <v>4.3863000000000003</v>
      </c>
      <c r="H1520" s="18">
        <v>6.1818</v>
      </c>
      <c r="I1520" s="18">
        <v>0.1842</v>
      </c>
      <c r="J1520" s="18">
        <v>5.3029999999999999</v>
      </c>
      <c r="K1520" s="18">
        <v>33</v>
      </c>
      <c r="L1520" s="18">
        <v>-13.7417</v>
      </c>
      <c r="M1520" s="18">
        <v>209.63212290000001</v>
      </c>
      <c r="N1520" s="18">
        <v>105.539</v>
      </c>
      <c r="O1520" s="18">
        <v>28.715</v>
      </c>
      <c r="P1520" s="18">
        <v>289.78154369999999</v>
      </c>
      <c r="Q1520" s="18">
        <v>150.50630000000001</v>
      </c>
      <c r="R1520" s="18">
        <v>40.949599999999997</v>
      </c>
      <c r="S1520" s="4">
        <f>VLOOKUP(C1520,Ratings_Numbers!$A$1:$B$21,2,FALSE)</f>
        <v>9</v>
      </c>
      <c r="T1520" s="4">
        <v>9</v>
      </c>
      <c r="U1520" s="4">
        <f t="shared" si="40"/>
        <v>0</v>
      </c>
      <c r="V1520" s="18">
        <v>12538.128000000001</v>
      </c>
      <c r="W1520" s="18" t="s">
        <v>207</v>
      </c>
    </row>
    <row r="1521" spans="1:23" ht="15" customHeight="1" x14ac:dyDescent="0.35">
      <c r="A1521" s="18" t="s">
        <v>209</v>
      </c>
      <c r="B1521" s="7" t="str">
        <f t="shared" si="41"/>
        <v>Q2</v>
      </c>
      <c r="C1521" s="18" t="s">
        <v>35</v>
      </c>
      <c r="D1521" s="21">
        <v>41075</v>
      </c>
      <c r="E1521" s="18">
        <v>3.6103000000000001</v>
      </c>
      <c r="F1521" s="18">
        <v>4.9135999999999997</v>
      </c>
      <c r="G1521" s="18">
        <v>4.7120999999999995</v>
      </c>
      <c r="H1521" s="18">
        <v>8.2646999999999995</v>
      </c>
      <c r="I1521" s="18">
        <v>4.9111000000000002</v>
      </c>
      <c r="J1521" s="18">
        <v>7.1471</v>
      </c>
      <c r="K1521" s="18">
        <v>34</v>
      </c>
      <c r="L1521" s="18">
        <v>-18.711500000000001</v>
      </c>
      <c r="M1521" s="18">
        <v>209.63212290000001</v>
      </c>
      <c r="N1521" s="18">
        <v>149.93039999999999</v>
      </c>
      <c r="O1521" s="18">
        <v>35.841500000000003</v>
      </c>
      <c r="P1521" s="18">
        <v>289.78154369999999</v>
      </c>
      <c r="Q1521" s="18">
        <v>178.273</v>
      </c>
      <c r="R1521" s="18">
        <v>42.616900000000001</v>
      </c>
      <c r="S1521" s="4">
        <f>VLOOKUP(C1521,Ratings_Numbers!$A$1:$B$21,2,FALSE)</f>
        <v>9</v>
      </c>
      <c r="T1521" s="4">
        <v>9</v>
      </c>
      <c r="U1521" s="4">
        <f t="shared" si="40"/>
        <v>0</v>
      </c>
      <c r="V1521" s="18">
        <v>12256.146000000001</v>
      </c>
      <c r="W1521" s="18" t="s">
        <v>207</v>
      </c>
    </row>
    <row r="1522" spans="1:23" ht="15" customHeight="1" x14ac:dyDescent="0.35">
      <c r="A1522" s="18" t="s">
        <v>209</v>
      </c>
      <c r="B1522" s="7" t="str">
        <f t="shared" si="41"/>
        <v>Q3</v>
      </c>
      <c r="C1522" s="18" t="s">
        <v>35</v>
      </c>
      <c r="D1522" s="21">
        <v>41159</v>
      </c>
      <c r="E1522" s="18">
        <v>2.3340000000000001</v>
      </c>
      <c r="F1522" s="18">
        <v>2.8576000000000001</v>
      </c>
      <c r="G1522" s="18">
        <v>2.738</v>
      </c>
      <c r="H1522" s="18">
        <v>8.4827999999999992</v>
      </c>
      <c r="I1522" s="18">
        <v>6.4482999999999997</v>
      </c>
      <c r="J1522" s="18">
        <v>7.3448000000000002</v>
      </c>
      <c r="K1522" s="18">
        <v>29</v>
      </c>
      <c r="L1522" s="18">
        <v>-22.097200000000001</v>
      </c>
      <c r="M1522" s="18">
        <v>209.63212290000001</v>
      </c>
      <c r="N1522" s="18">
        <v>173.20689999999999</v>
      </c>
      <c r="O1522" s="18">
        <v>35.822699999999998</v>
      </c>
      <c r="P1522" s="18">
        <v>289.78154369999999</v>
      </c>
      <c r="Q1522" s="18">
        <v>206.8425</v>
      </c>
      <c r="R1522" s="18">
        <v>42.779200000000003</v>
      </c>
      <c r="S1522" s="4">
        <f>VLOOKUP(C1522,Ratings_Numbers!$A$1:$B$21,2,FALSE)</f>
        <v>9</v>
      </c>
      <c r="T1522" s="4">
        <v>9</v>
      </c>
      <c r="U1522" s="4">
        <f t="shared" si="40"/>
        <v>0</v>
      </c>
      <c r="V1522" s="18">
        <v>12359.04</v>
      </c>
      <c r="W1522" s="18" t="s">
        <v>207</v>
      </c>
    </row>
    <row r="1523" spans="1:23" ht="15" customHeight="1" x14ac:dyDescent="0.35">
      <c r="A1523" s="18" t="s">
        <v>209</v>
      </c>
      <c r="B1523" s="7" t="str">
        <f t="shared" si="41"/>
        <v>Q4</v>
      </c>
      <c r="C1523" s="18" t="s">
        <v>35</v>
      </c>
      <c r="D1523" s="21">
        <v>41271</v>
      </c>
      <c r="E1523" s="18">
        <v>2.6240000000000001</v>
      </c>
      <c r="F1523" s="18">
        <v>3.1223000000000001</v>
      </c>
      <c r="G1523" s="18">
        <v>3.0287000000000002</v>
      </c>
      <c r="H1523" s="18">
        <v>8.6341000000000001</v>
      </c>
      <c r="I1523" s="18">
        <v>5.6829000000000001</v>
      </c>
      <c r="J1523" s="18">
        <v>7.5366</v>
      </c>
      <c r="K1523" s="18">
        <v>41</v>
      </c>
      <c r="L1523" s="18">
        <v>-20.261700000000001</v>
      </c>
      <c r="M1523" s="18">
        <v>209.63212290000001</v>
      </c>
      <c r="N1523" s="18">
        <v>153.21209999999999</v>
      </c>
      <c r="O1523" s="18">
        <v>39.861199999999997</v>
      </c>
      <c r="P1523" s="18">
        <v>289.78154369999999</v>
      </c>
      <c r="Q1523" s="18">
        <v>177.87880000000001</v>
      </c>
      <c r="R1523" s="18">
        <v>46.278799999999997</v>
      </c>
      <c r="S1523" s="4">
        <f>VLOOKUP(C1523,Ratings_Numbers!$A$1:$B$21,2,FALSE)</f>
        <v>9</v>
      </c>
      <c r="T1523" s="4">
        <v>9</v>
      </c>
      <c r="U1523" s="4">
        <f t="shared" si="40"/>
        <v>0</v>
      </c>
      <c r="V1523" s="18">
        <v>11341.632</v>
      </c>
      <c r="W1523" s="18" t="s">
        <v>207</v>
      </c>
    </row>
    <row r="1524" spans="1:23" ht="15" customHeight="1" x14ac:dyDescent="0.35">
      <c r="A1524" s="18" t="s">
        <v>209</v>
      </c>
      <c r="B1524" s="7" t="str">
        <f t="shared" si="41"/>
        <v>Q1</v>
      </c>
      <c r="C1524" s="18" t="s">
        <v>35</v>
      </c>
      <c r="D1524" s="21">
        <v>41364</v>
      </c>
      <c r="E1524" s="18">
        <v>2.6520999999999999</v>
      </c>
      <c r="F1524" s="18">
        <v>3.2846000000000002</v>
      </c>
      <c r="G1524" s="18">
        <v>3.0615999999999999</v>
      </c>
      <c r="H1524" s="18">
        <v>8.4839000000000002</v>
      </c>
      <c r="I1524" s="18">
        <v>4.8250000000000002</v>
      </c>
      <c r="J1524" s="18">
        <v>7.2903000000000002</v>
      </c>
      <c r="K1524" s="18">
        <v>31</v>
      </c>
      <c r="L1524" s="18">
        <v>-21.1099</v>
      </c>
      <c r="M1524" s="18">
        <v>209.63212290000001</v>
      </c>
      <c r="N1524" s="18">
        <v>170.71350000000001</v>
      </c>
      <c r="O1524" s="18">
        <v>49.1492</v>
      </c>
      <c r="P1524" s="18">
        <v>289.78154369999999</v>
      </c>
      <c r="Q1524" s="18">
        <v>173.3227</v>
      </c>
      <c r="R1524" s="18">
        <v>49.900399999999998</v>
      </c>
      <c r="S1524" s="4">
        <f>VLOOKUP(C1524,Ratings_Numbers!$A$1:$B$21,2,FALSE)</f>
        <v>9</v>
      </c>
      <c r="T1524" s="4">
        <v>9</v>
      </c>
      <c r="U1524" s="4">
        <f t="shared" si="40"/>
        <v>0</v>
      </c>
      <c r="V1524" s="18">
        <v>13061.739</v>
      </c>
      <c r="W1524" s="18" t="s">
        <v>207</v>
      </c>
    </row>
    <row r="1525" spans="1:23" ht="15" customHeight="1" x14ac:dyDescent="0.35">
      <c r="A1525" s="18" t="s">
        <v>209</v>
      </c>
      <c r="B1525" s="7" t="str">
        <f t="shared" si="41"/>
        <v>Q2</v>
      </c>
      <c r="C1525" s="18" t="s">
        <v>35</v>
      </c>
      <c r="D1525" s="21">
        <v>41455</v>
      </c>
      <c r="E1525" s="18">
        <v>2.5266999999999999</v>
      </c>
      <c r="F1525" s="18">
        <v>3.0057999999999998</v>
      </c>
      <c r="G1525" s="18">
        <v>2.9007000000000001</v>
      </c>
      <c r="H1525" s="18">
        <v>10.896599999999999</v>
      </c>
      <c r="I1525" s="18">
        <v>8.2068999999999992</v>
      </c>
      <c r="J1525" s="18">
        <v>9.6206999999999994</v>
      </c>
      <c r="K1525" s="18">
        <v>29</v>
      </c>
      <c r="L1525" s="18">
        <v>-23.412299999999998</v>
      </c>
      <c r="M1525" s="18">
        <v>209.63212290000001</v>
      </c>
      <c r="N1525" s="18">
        <v>190.52699999999999</v>
      </c>
      <c r="O1525" s="18">
        <v>47.624299999999998</v>
      </c>
      <c r="P1525" s="18">
        <v>289.78154369999999</v>
      </c>
      <c r="Q1525" s="18">
        <v>193.66370000000001</v>
      </c>
      <c r="R1525" s="18">
        <v>48.408299999999997</v>
      </c>
      <c r="S1525" s="4">
        <f>VLOOKUP(C1525,Ratings_Numbers!$A$1:$B$21,2,FALSE)</f>
        <v>9</v>
      </c>
      <c r="T1525" s="4">
        <v>9</v>
      </c>
      <c r="U1525" s="4">
        <f t="shared" si="40"/>
        <v>0</v>
      </c>
      <c r="V1525" s="18">
        <v>12236.147000000001</v>
      </c>
      <c r="W1525" s="18" t="s">
        <v>207</v>
      </c>
    </row>
    <row r="1526" spans="1:23" ht="15" customHeight="1" x14ac:dyDescent="0.35">
      <c r="A1526" s="18" t="s">
        <v>209</v>
      </c>
      <c r="B1526" s="7" t="str">
        <f t="shared" si="41"/>
        <v>Q3</v>
      </c>
      <c r="C1526" s="18" t="s">
        <v>35</v>
      </c>
      <c r="D1526" s="21">
        <v>41547</v>
      </c>
      <c r="E1526" s="18">
        <v>2.4748999999999999</v>
      </c>
      <c r="F1526" s="18">
        <v>2.9802</v>
      </c>
      <c r="G1526" s="18">
        <v>2.8441999999999998</v>
      </c>
      <c r="H1526" s="18">
        <v>10.142899999999999</v>
      </c>
      <c r="I1526" s="18">
        <v>7.3571</v>
      </c>
      <c r="J1526" s="18">
        <v>8.75</v>
      </c>
      <c r="K1526" s="18">
        <v>28</v>
      </c>
      <c r="L1526" s="18">
        <v>-21.7438</v>
      </c>
      <c r="M1526" s="18">
        <v>209.63212290000001</v>
      </c>
      <c r="N1526" s="18">
        <v>177.67599999999999</v>
      </c>
      <c r="O1526" s="18">
        <v>47.901200000000003</v>
      </c>
      <c r="P1526" s="18">
        <v>289.78154369999999</v>
      </c>
      <c r="Q1526" s="18">
        <v>180.6525</v>
      </c>
      <c r="R1526" s="18">
        <v>48.703699999999998</v>
      </c>
      <c r="S1526" s="4">
        <f>VLOOKUP(C1526,Ratings_Numbers!$A$1:$B$21,2,FALSE)</f>
        <v>9</v>
      </c>
      <c r="T1526" s="4">
        <v>9</v>
      </c>
      <c r="U1526" s="4">
        <f t="shared" si="40"/>
        <v>0</v>
      </c>
      <c r="V1526" s="18">
        <v>12634.824000000001</v>
      </c>
      <c r="W1526" s="18" t="s">
        <v>207</v>
      </c>
    </row>
    <row r="1527" spans="1:23" ht="15" customHeight="1" x14ac:dyDescent="0.35">
      <c r="A1527" s="18" t="s">
        <v>209</v>
      </c>
      <c r="B1527" s="7" t="str">
        <f t="shared" si="41"/>
        <v>Q4</v>
      </c>
      <c r="C1527" s="18" t="s">
        <v>35</v>
      </c>
      <c r="D1527" s="21">
        <v>41639</v>
      </c>
      <c r="E1527" s="18">
        <v>2.7147999999999999</v>
      </c>
      <c r="F1527" s="18">
        <v>3.1913</v>
      </c>
      <c r="G1527" s="18">
        <v>3.0638000000000001</v>
      </c>
      <c r="H1527" s="18">
        <v>7.875</v>
      </c>
      <c r="I1527" s="18">
        <v>2.3125</v>
      </c>
      <c r="J1527" s="18">
        <v>7.4375</v>
      </c>
      <c r="K1527" s="18">
        <v>32</v>
      </c>
      <c r="L1527" s="18">
        <v>-20.827200000000001</v>
      </c>
      <c r="M1527" s="18">
        <v>209.63212290000001</v>
      </c>
      <c r="N1527" s="18">
        <v>181.0702</v>
      </c>
      <c r="O1527" s="18">
        <v>46.320300000000003</v>
      </c>
      <c r="P1527" s="18">
        <v>289.78154369999999</v>
      </c>
      <c r="Q1527" s="18">
        <v>181.41540000000001</v>
      </c>
      <c r="R1527" s="18">
        <v>46.4086</v>
      </c>
      <c r="S1527" s="4">
        <f>VLOOKUP(C1527,Ratings_Numbers!$A$1:$B$21,2,FALSE)</f>
        <v>9</v>
      </c>
      <c r="T1527" s="4">
        <v>9</v>
      </c>
      <c r="U1527" s="4">
        <f t="shared" si="40"/>
        <v>0</v>
      </c>
      <c r="V1527" s="18">
        <v>14706.598</v>
      </c>
      <c r="W1527" s="18" t="s">
        <v>207</v>
      </c>
    </row>
    <row r="1528" spans="1:23" ht="15" customHeight="1" x14ac:dyDescent="0.35">
      <c r="A1528" s="18" t="s">
        <v>209</v>
      </c>
      <c r="B1528" s="7" t="str">
        <f t="shared" si="41"/>
        <v>Q1</v>
      </c>
      <c r="C1528" s="18" t="s">
        <v>35</v>
      </c>
      <c r="D1528" s="21">
        <v>41729</v>
      </c>
      <c r="E1528" s="18">
        <v>2.7302999999999997</v>
      </c>
      <c r="F1528" s="18">
        <v>3.25</v>
      </c>
      <c r="G1528" s="18">
        <v>3.0689000000000002</v>
      </c>
      <c r="H1528" s="18">
        <v>9.6667000000000005</v>
      </c>
      <c r="I1528" s="18">
        <v>6.1891999999999996</v>
      </c>
      <c r="J1528" s="18">
        <v>8.4666999999999994</v>
      </c>
      <c r="K1528" s="18">
        <v>30</v>
      </c>
      <c r="L1528" s="18">
        <v>-24.3811</v>
      </c>
      <c r="M1528" s="18">
        <v>209.63212290000001</v>
      </c>
      <c r="N1528" s="18">
        <v>196.48179999999999</v>
      </c>
      <c r="O1528" s="18">
        <v>49.437399999999997</v>
      </c>
      <c r="P1528" s="18">
        <v>289.78154369999999</v>
      </c>
      <c r="Q1528" s="18">
        <v>196.89920000000001</v>
      </c>
      <c r="R1528" s="18">
        <v>49.542400000000001</v>
      </c>
      <c r="S1528" s="4">
        <f>VLOOKUP(C1528,Ratings_Numbers!$A$1:$B$21,2,FALSE)</f>
        <v>9</v>
      </c>
      <c r="T1528" s="4">
        <v>9</v>
      </c>
      <c r="U1528" s="4">
        <f t="shared" si="40"/>
        <v>0</v>
      </c>
      <c r="V1528" s="18">
        <v>16492.288</v>
      </c>
      <c r="W1528" s="18" t="s">
        <v>207</v>
      </c>
    </row>
    <row r="1529" spans="1:23" ht="15" customHeight="1" x14ac:dyDescent="0.35">
      <c r="A1529" s="18" t="s">
        <v>209</v>
      </c>
      <c r="B1529" s="7" t="str">
        <f t="shared" si="41"/>
        <v>Q2</v>
      </c>
      <c r="C1529" s="18" t="s">
        <v>35</v>
      </c>
      <c r="D1529" s="21">
        <v>41820</v>
      </c>
      <c r="E1529" s="18">
        <v>2.7014</v>
      </c>
      <c r="F1529" s="18">
        <v>3.2326999999999999</v>
      </c>
      <c r="G1529" s="18">
        <v>3.0503</v>
      </c>
      <c r="H1529" s="18">
        <v>12.1</v>
      </c>
      <c r="I1529" s="18">
        <v>8.9332999999999991</v>
      </c>
      <c r="J1529" s="18">
        <v>10.533300000000001</v>
      </c>
      <c r="K1529" s="18">
        <v>30</v>
      </c>
      <c r="L1529" s="18">
        <v>-25.183</v>
      </c>
      <c r="M1529" s="18">
        <v>209.63212290000001</v>
      </c>
      <c r="N1529" s="18">
        <v>201.72210000000001</v>
      </c>
      <c r="O1529" s="18">
        <v>49.736499999999999</v>
      </c>
      <c r="P1529" s="18">
        <v>289.78154369999999</v>
      </c>
      <c r="Q1529" s="18">
        <v>202.1378</v>
      </c>
      <c r="R1529" s="18">
        <v>49.838900000000002</v>
      </c>
      <c r="S1529" s="4">
        <f>VLOOKUP(C1529,Ratings_Numbers!$A$1:$B$21,2,FALSE)</f>
        <v>9</v>
      </c>
      <c r="T1529" s="4">
        <v>9</v>
      </c>
      <c r="U1529" s="4">
        <f t="shared" si="40"/>
        <v>0</v>
      </c>
      <c r="V1529" s="18">
        <v>18633.87</v>
      </c>
      <c r="W1529" s="18" t="s">
        <v>207</v>
      </c>
    </row>
    <row r="1530" spans="1:23" ht="15" customHeight="1" x14ac:dyDescent="0.35">
      <c r="A1530" s="18" t="s">
        <v>209</v>
      </c>
      <c r="B1530" s="7" t="str">
        <f t="shared" si="41"/>
        <v>Q3</v>
      </c>
      <c r="C1530" s="18" t="s">
        <v>35</v>
      </c>
      <c r="D1530" s="21">
        <v>41912</v>
      </c>
      <c r="E1530" s="18">
        <v>2.7330000000000001</v>
      </c>
      <c r="F1530" s="18">
        <v>3.1899000000000002</v>
      </c>
      <c r="G1530" s="18">
        <v>3.0541999999999998</v>
      </c>
      <c r="H1530" s="18">
        <v>11.4138</v>
      </c>
      <c r="I1530" s="18">
        <v>7.5861999999999998</v>
      </c>
      <c r="J1530" s="18">
        <v>10.2759</v>
      </c>
      <c r="K1530" s="18">
        <v>29</v>
      </c>
      <c r="L1530" s="18">
        <v>-26.9023</v>
      </c>
      <c r="M1530" s="18">
        <v>209.63212290000001</v>
      </c>
      <c r="N1530" s="18">
        <v>208.83750000000001</v>
      </c>
      <c r="O1530" s="18">
        <v>51.423999999999999</v>
      </c>
      <c r="P1530" s="18">
        <v>289.78154369999999</v>
      </c>
      <c r="Q1530" s="18">
        <v>209.2527</v>
      </c>
      <c r="R1530" s="18">
        <v>51.526200000000003</v>
      </c>
      <c r="S1530" s="4">
        <f>VLOOKUP(C1530,Ratings_Numbers!$A$1:$B$21,2,FALSE)</f>
        <v>9</v>
      </c>
      <c r="T1530" s="4">
        <v>9</v>
      </c>
      <c r="U1530" s="4">
        <f t="shared" si="40"/>
        <v>0</v>
      </c>
      <c r="V1530" s="18">
        <v>20054.310000000001</v>
      </c>
      <c r="W1530" s="18" t="s">
        <v>207</v>
      </c>
    </row>
    <row r="1531" spans="1:23" ht="15" customHeight="1" x14ac:dyDescent="0.35">
      <c r="A1531" s="18" t="s">
        <v>209</v>
      </c>
      <c r="B1531" s="7" t="str">
        <f t="shared" si="41"/>
        <v>Q4</v>
      </c>
      <c r="C1531" s="18" t="s">
        <v>35</v>
      </c>
      <c r="D1531" s="21">
        <v>42004</v>
      </c>
      <c r="E1531" s="18">
        <v>2.8056999999999999</v>
      </c>
      <c r="F1531" s="18">
        <v>3.2536999999999998</v>
      </c>
      <c r="G1531" s="18">
        <v>3.1638999999999999</v>
      </c>
      <c r="H1531" s="18">
        <v>12.4231</v>
      </c>
      <c r="I1531" s="18">
        <v>6.8845999999999998</v>
      </c>
      <c r="J1531" s="18">
        <v>11.192299999999999</v>
      </c>
      <c r="K1531" s="18">
        <v>26</v>
      </c>
      <c r="L1531" s="18">
        <v>-32.1967</v>
      </c>
      <c r="M1531" s="18">
        <v>209.63212290000001</v>
      </c>
      <c r="N1531" s="18">
        <v>219.4144</v>
      </c>
      <c r="O1531" s="18">
        <v>50.446399999999997</v>
      </c>
      <c r="P1531" s="18">
        <v>289.78154369999999</v>
      </c>
      <c r="Q1531" s="18">
        <v>240.03819999999999</v>
      </c>
      <c r="R1531" s="18">
        <v>55.188099999999999</v>
      </c>
      <c r="S1531" s="4">
        <f>VLOOKUP(C1531,Ratings_Numbers!$A$1:$B$21,2,FALSE)</f>
        <v>9</v>
      </c>
      <c r="T1531" s="4">
        <v>9</v>
      </c>
      <c r="U1531" s="4">
        <f t="shared" ref="U1531:U1538" si="42">S1531-S1530</f>
        <v>0</v>
      </c>
      <c r="V1531" s="18">
        <v>21840.597000000002</v>
      </c>
      <c r="W1531" s="18" t="s">
        <v>207</v>
      </c>
    </row>
    <row r="1532" spans="1:23" ht="15" customHeight="1" x14ac:dyDescent="0.35">
      <c r="A1532" s="18" t="s">
        <v>209</v>
      </c>
      <c r="B1532" s="7" t="str">
        <f t="shared" si="41"/>
        <v>Q1</v>
      </c>
      <c r="C1532" s="18" t="s">
        <v>35</v>
      </c>
      <c r="D1532" s="21">
        <v>42094</v>
      </c>
      <c r="E1532" s="18">
        <v>2.8054999999999999</v>
      </c>
      <c r="F1532" s="18">
        <v>3.2563</v>
      </c>
      <c r="G1532" s="18">
        <v>3.1593</v>
      </c>
      <c r="H1532" s="18">
        <v>10.4444</v>
      </c>
      <c r="I1532" s="18">
        <v>7</v>
      </c>
      <c r="J1532" s="18">
        <v>9.2222000000000008</v>
      </c>
      <c r="K1532" s="18">
        <v>36</v>
      </c>
      <c r="L1532" s="18">
        <v>-37.292400000000001</v>
      </c>
      <c r="M1532" s="18">
        <v>209.63212290000001</v>
      </c>
      <c r="N1532" s="18">
        <v>248.35679999999999</v>
      </c>
      <c r="O1532" s="18">
        <v>54.431899999999999</v>
      </c>
      <c r="P1532" s="18">
        <v>289.78154369999999</v>
      </c>
      <c r="Q1532" s="18">
        <v>270.15429999999998</v>
      </c>
      <c r="R1532" s="18">
        <v>59.209200000000003</v>
      </c>
      <c r="S1532" s="4">
        <f>VLOOKUP(C1532,Ratings_Numbers!$A$1:$B$21,2,FALSE)</f>
        <v>9</v>
      </c>
      <c r="T1532" s="4">
        <v>9</v>
      </c>
      <c r="U1532" s="4">
        <f t="shared" si="42"/>
        <v>0</v>
      </c>
      <c r="V1532" s="18">
        <v>22192.416000000001</v>
      </c>
      <c r="W1532" s="18" t="s">
        <v>207</v>
      </c>
    </row>
    <row r="1533" spans="1:23" ht="15" customHeight="1" x14ac:dyDescent="0.35">
      <c r="A1533" s="18" t="s">
        <v>209</v>
      </c>
      <c r="B1533" s="7" t="str">
        <f t="shared" si="41"/>
        <v>Q2</v>
      </c>
      <c r="C1533" s="18" t="s">
        <v>35</v>
      </c>
      <c r="D1533" s="21">
        <v>42185</v>
      </c>
      <c r="E1533" s="18">
        <v>2.6394000000000002</v>
      </c>
      <c r="F1533" s="18">
        <v>3.0364</v>
      </c>
      <c r="G1533" s="18">
        <v>2.9279000000000002</v>
      </c>
      <c r="H1533" s="18">
        <v>9.5475999999999992</v>
      </c>
      <c r="I1533" s="18">
        <v>7.3720999999999997</v>
      </c>
      <c r="J1533" s="18">
        <v>8.7857000000000003</v>
      </c>
      <c r="K1533" s="18">
        <v>42</v>
      </c>
      <c r="L1533" s="18">
        <v>-47.982900000000001</v>
      </c>
      <c r="M1533" s="18">
        <v>209.63212290000001</v>
      </c>
      <c r="N1533" s="18">
        <v>373.64249999999998</v>
      </c>
      <c r="O1533" s="18">
        <v>52.254399999999997</v>
      </c>
      <c r="P1533" s="18">
        <v>289.78154369999999</v>
      </c>
      <c r="Q1533" s="18">
        <v>443.09949999999998</v>
      </c>
      <c r="R1533" s="18">
        <v>61.968000000000004</v>
      </c>
      <c r="S1533" s="4">
        <f>VLOOKUP(C1533,Ratings_Numbers!$A$1:$B$21,2,FALSE)</f>
        <v>9</v>
      </c>
      <c r="T1533" s="4">
        <v>9</v>
      </c>
      <c r="U1533" s="4">
        <f t="shared" si="42"/>
        <v>0</v>
      </c>
      <c r="V1533" s="18">
        <v>19884.447</v>
      </c>
      <c r="W1533" s="18" t="s">
        <v>207</v>
      </c>
    </row>
    <row r="1534" spans="1:23" ht="15" customHeight="1" x14ac:dyDescent="0.35">
      <c r="A1534" s="18" t="s">
        <v>209</v>
      </c>
      <c r="B1534" s="7" t="str">
        <f t="shared" si="41"/>
        <v>Q3</v>
      </c>
      <c r="C1534" s="18" t="s">
        <v>35</v>
      </c>
      <c r="D1534" s="21">
        <v>42277</v>
      </c>
      <c r="E1534" s="18">
        <v>2.8632999999999997</v>
      </c>
      <c r="F1534" s="18">
        <v>3.2336999999999998</v>
      </c>
      <c r="G1534" s="18">
        <v>3.1623000000000001</v>
      </c>
      <c r="H1534" s="18">
        <v>8.6046999999999993</v>
      </c>
      <c r="I1534" s="18">
        <v>7.2325999999999997</v>
      </c>
      <c r="J1534" s="18">
        <v>7.8837000000000002</v>
      </c>
      <c r="K1534" s="18">
        <v>43</v>
      </c>
      <c r="L1534" s="18">
        <v>-58.329300000000003</v>
      </c>
      <c r="M1534" s="18">
        <v>209.63212290000001</v>
      </c>
      <c r="N1534" s="18">
        <v>515.94410000000005</v>
      </c>
      <c r="O1534" s="18">
        <v>59.954500000000003</v>
      </c>
      <c r="P1534" s="18">
        <v>289.78154369999999</v>
      </c>
      <c r="Q1534" s="18">
        <v>601.95799999999997</v>
      </c>
      <c r="R1534" s="18">
        <v>69.949600000000004</v>
      </c>
      <c r="S1534" s="4">
        <f>VLOOKUP(C1534,Ratings_Numbers!$A$1:$B$21,2,FALSE)</f>
        <v>9</v>
      </c>
      <c r="T1534" s="4">
        <v>9</v>
      </c>
      <c r="U1534" s="4">
        <f t="shared" si="42"/>
        <v>0</v>
      </c>
      <c r="V1534" s="18">
        <v>17561.5</v>
      </c>
      <c r="W1534" s="18" t="s">
        <v>207</v>
      </c>
    </row>
    <row r="1535" spans="1:23" ht="15" customHeight="1" x14ac:dyDescent="0.35">
      <c r="A1535" s="18" t="s">
        <v>209</v>
      </c>
      <c r="B1535" s="7" t="str">
        <f t="shared" si="41"/>
        <v>Q4</v>
      </c>
      <c r="C1535" s="18" t="s">
        <v>35</v>
      </c>
      <c r="D1535" s="21">
        <v>42369</v>
      </c>
      <c r="E1535" s="18">
        <v>2.6938</v>
      </c>
      <c r="F1535" s="18">
        <v>3.0421999999999998</v>
      </c>
      <c r="G1535" s="18">
        <v>2.9710999999999999</v>
      </c>
      <c r="H1535" s="18">
        <v>7.4348000000000001</v>
      </c>
      <c r="I1535" s="18">
        <v>5.4254999999999995</v>
      </c>
      <c r="J1535" s="18">
        <v>6.7390999999999996</v>
      </c>
      <c r="K1535" s="18">
        <v>46</v>
      </c>
      <c r="L1535" s="18">
        <v>-59.026600000000002</v>
      </c>
      <c r="M1535" s="18">
        <v>209.63212290000001</v>
      </c>
      <c r="N1535" s="18">
        <v>736.36360000000002</v>
      </c>
      <c r="O1535" s="18">
        <v>62.594499999999996</v>
      </c>
      <c r="P1535" s="18">
        <v>289.78154369999999</v>
      </c>
      <c r="Q1535" s="18">
        <v>794.39070000000004</v>
      </c>
      <c r="R1535" s="18">
        <v>67.527100000000004</v>
      </c>
      <c r="S1535" s="4">
        <f>VLOOKUP(C1535,Ratings_Numbers!$A$1:$B$21,2,FALSE)</f>
        <v>9</v>
      </c>
      <c r="T1535" s="4">
        <v>9</v>
      </c>
      <c r="U1535" s="4">
        <f t="shared" si="42"/>
        <v>0</v>
      </c>
      <c r="V1535" s="18">
        <v>17182.351999999999</v>
      </c>
      <c r="W1535" s="18" t="s">
        <v>207</v>
      </c>
    </row>
    <row r="1536" spans="1:23" ht="15" customHeight="1" x14ac:dyDescent="0.35">
      <c r="A1536" s="18" t="s">
        <v>209</v>
      </c>
      <c r="B1536" s="7" t="str">
        <f t="shared" si="41"/>
        <v>Q1</v>
      </c>
      <c r="C1536" s="18" t="s">
        <v>35</v>
      </c>
      <c r="D1536" s="21">
        <v>42460</v>
      </c>
      <c r="E1536" s="18">
        <v>2.6870000000000003</v>
      </c>
      <c r="F1536" s="18">
        <v>3.0028999999999999</v>
      </c>
      <c r="G1536" s="18">
        <v>2.9314</v>
      </c>
      <c r="H1536" s="18">
        <v>8.4680999999999997</v>
      </c>
      <c r="I1536" s="18">
        <v>7.5745000000000005</v>
      </c>
      <c r="J1536" s="18">
        <v>7.8085000000000004</v>
      </c>
      <c r="K1536" s="18">
        <v>47</v>
      </c>
      <c r="L1536" s="18">
        <v>-59.908499999999997</v>
      </c>
      <c r="M1536" s="18">
        <v>209.63212290000001</v>
      </c>
      <c r="N1536" s="18">
        <v>784.34960000000001</v>
      </c>
      <c r="O1536" s="18">
        <v>63.045299999999997</v>
      </c>
      <c r="P1536" s="18">
        <v>289.78154369999999</v>
      </c>
      <c r="Q1536" s="18">
        <v>845.3252</v>
      </c>
      <c r="R1536" s="18">
        <v>67.946399999999997</v>
      </c>
      <c r="S1536" s="4">
        <f>VLOOKUP(C1536,Ratings_Numbers!$A$1:$B$21,2,FALSE)</f>
        <v>9</v>
      </c>
      <c r="T1536" s="4">
        <v>9</v>
      </c>
      <c r="U1536" s="4">
        <f t="shared" si="42"/>
        <v>0</v>
      </c>
      <c r="V1536" s="18">
        <v>18093.955999999998</v>
      </c>
      <c r="W1536" s="18" t="s">
        <v>207</v>
      </c>
    </row>
    <row r="1537" spans="1:23" ht="15" customHeight="1" x14ac:dyDescent="0.35">
      <c r="A1537" s="18" t="s">
        <v>209</v>
      </c>
      <c r="B1537" s="7" t="str">
        <f t="shared" si="41"/>
        <v>Q2</v>
      </c>
      <c r="C1537" s="18" t="s">
        <v>35</v>
      </c>
      <c r="D1537" s="21">
        <v>42551</v>
      </c>
      <c r="E1537" s="18">
        <v>2.4074999999999998</v>
      </c>
      <c r="F1537" s="18">
        <v>3.1032000000000002</v>
      </c>
      <c r="G1537" s="18">
        <v>2.6198999999999999</v>
      </c>
      <c r="H1537" s="18">
        <v>7.3509000000000002</v>
      </c>
      <c r="I1537" s="18">
        <v>6.6033999999999997</v>
      </c>
      <c r="J1537" s="18">
        <v>6.8246000000000002</v>
      </c>
      <c r="K1537" s="18">
        <v>57</v>
      </c>
      <c r="L1537" s="18">
        <v>-52.060200000000002</v>
      </c>
      <c r="M1537" s="18">
        <v>209.63212290000001</v>
      </c>
      <c r="N1537" s="18">
        <v>451.7817</v>
      </c>
      <c r="O1537" s="18">
        <v>61.0075</v>
      </c>
      <c r="P1537" s="18">
        <v>289.78154369999999</v>
      </c>
      <c r="Q1537" s="18">
        <v>485.52339999999998</v>
      </c>
      <c r="R1537" s="18">
        <v>65.563900000000004</v>
      </c>
      <c r="S1537" s="4">
        <f>VLOOKUP(C1537,Ratings_Numbers!$A$1:$B$21,2,FALSE)</f>
        <v>9</v>
      </c>
      <c r="T1537" s="4">
        <v>9</v>
      </c>
      <c r="U1537" s="4">
        <f t="shared" si="42"/>
        <v>0</v>
      </c>
      <c r="V1537" s="18">
        <v>16907.423999999999</v>
      </c>
      <c r="W1537" s="18" t="s">
        <v>207</v>
      </c>
    </row>
    <row r="1538" spans="1:23" ht="15" customHeight="1" x14ac:dyDescent="0.35">
      <c r="A1538" s="18" t="s">
        <v>209</v>
      </c>
      <c r="B1538" s="7" t="str">
        <f t="shared" si="41"/>
        <v>Q3</v>
      </c>
      <c r="C1538" s="18" t="s">
        <v>35</v>
      </c>
      <c r="D1538" s="21">
        <v>42643</v>
      </c>
      <c r="E1538" s="18">
        <v>5.6691000000000003</v>
      </c>
      <c r="F1538" s="18">
        <v>7.1318000000000001</v>
      </c>
      <c r="G1538" s="18">
        <v>6.2603</v>
      </c>
      <c r="H1538" s="18">
        <v>3.7635999999999998</v>
      </c>
      <c r="I1538" s="18">
        <v>2.7818000000000001</v>
      </c>
      <c r="J1538" s="18">
        <v>3.1091000000000002</v>
      </c>
      <c r="K1538" s="18">
        <v>55</v>
      </c>
      <c r="L1538" s="18">
        <v>23.362100000000002</v>
      </c>
      <c r="M1538" s="18">
        <v>145.62569999999999</v>
      </c>
      <c r="N1538" s="18">
        <v>58.01</v>
      </c>
      <c r="O1538" s="18">
        <v>34.021299999999997</v>
      </c>
      <c r="P1538" s="18">
        <v>151.03579999999999</v>
      </c>
      <c r="Q1538" s="18">
        <v>60.164999999999999</v>
      </c>
      <c r="R1538" s="18">
        <v>35.285200000000003</v>
      </c>
      <c r="S1538" s="4">
        <f>VLOOKUP(C1538,Ratings_Numbers!$A$1:$B$21,2,FALSE)</f>
        <v>9</v>
      </c>
      <c r="T1538" s="4">
        <v>9</v>
      </c>
      <c r="U1538" s="4">
        <f t="shared" si="42"/>
        <v>0</v>
      </c>
      <c r="V1538" s="18">
        <v>26292.365000000002</v>
      </c>
      <c r="W1538" s="18" t="s">
        <v>207</v>
      </c>
    </row>
    <row r="1539" spans="1:23" ht="15" customHeight="1" x14ac:dyDescent="0.35">
      <c r="A1539" s="18" t="s">
        <v>211</v>
      </c>
      <c r="B1539" s="7" t="str">
        <f t="shared" si="41"/>
        <v>Q2</v>
      </c>
      <c r="C1539" s="18" t="s">
        <v>28</v>
      </c>
      <c r="D1539" s="20">
        <v>33785</v>
      </c>
      <c r="E1539" s="7">
        <v>0.59499999999999997</v>
      </c>
      <c r="F1539" s="7">
        <v>1.0743</v>
      </c>
      <c r="G1539" s="7">
        <v>0.65410000000000001</v>
      </c>
      <c r="H1539" s="7">
        <v>20.886399999999998</v>
      </c>
      <c r="I1539" s="7">
        <v>16.193109969999998</v>
      </c>
      <c r="J1539" s="7">
        <v>18.909099999999999</v>
      </c>
      <c r="K1539" s="7">
        <v>44</v>
      </c>
      <c r="L1539" s="7">
        <v>39.892699999999998</v>
      </c>
      <c r="M1539" s="7">
        <v>22.1069</v>
      </c>
      <c r="N1539" s="7">
        <v>13.5786</v>
      </c>
      <c r="O1539" s="18">
        <v>8.8189999999999991</v>
      </c>
      <c r="P1539" s="18">
        <v>62.807000000000002</v>
      </c>
      <c r="Q1539" s="18">
        <v>38.577599999999997</v>
      </c>
      <c r="R1539" s="18">
        <v>25.055399999999999</v>
      </c>
      <c r="S1539" s="4">
        <f>VLOOKUP(C1539,Ratings_Numbers!$A$1:$B$21,2,FALSE)</f>
        <v>4</v>
      </c>
      <c r="T1539" s="4">
        <v>4</v>
      </c>
      <c r="U1539" s="18">
        <v>0</v>
      </c>
      <c r="V1539" s="18">
        <v>52591.748</v>
      </c>
      <c r="W1539" s="18" t="s">
        <v>212</v>
      </c>
    </row>
    <row r="1540" spans="1:23" ht="15" customHeight="1" x14ac:dyDescent="0.35">
      <c r="A1540" s="18" t="s">
        <v>211</v>
      </c>
      <c r="B1540" s="7" t="str">
        <f t="shared" si="41"/>
        <v>Q3</v>
      </c>
      <c r="C1540" s="18" t="s">
        <v>28</v>
      </c>
      <c r="D1540" s="21">
        <v>33877</v>
      </c>
      <c r="E1540" s="18">
        <v>0.52070000000000005</v>
      </c>
      <c r="F1540" s="18">
        <v>0.91800000000000004</v>
      </c>
      <c r="G1540" s="18">
        <v>0.5726</v>
      </c>
      <c r="H1540" s="18">
        <v>20.357099999999999</v>
      </c>
      <c r="I1540" s="18">
        <v>16.193109969999998</v>
      </c>
      <c r="J1540" s="18">
        <v>18.238099999999999</v>
      </c>
      <c r="K1540" s="18">
        <v>42</v>
      </c>
      <c r="L1540" s="18">
        <v>42.842799999999997</v>
      </c>
      <c r="M1540" s="18">
        <v>21.8005</v>
      </c>
      <c r="N1540" s="18">
        <v>14.238</v>
      </c>
      <c r="O1540" s="18">
        <v>9.3399000000000001</v>
      </c>
      <c r="P1540" s="18">
        <v>53.114400000000003</v>
      </c>
      <c r="Q1540" s="18">
        <v>34.689300000000003</v>
      </c>
      <c r="R1540" s="18">
        <v>22.755700000000001</v>
      </c>
      <c r="S1540" s="4">
        <f>VLOOKUP(C1540,Ratings_Numbers!$A$1:$B$21,2,FALSE)</f>
        <v>4</v>
      </c>
      <c r="T1540" s="4">
        <v>4</v>
      </c>
      <c r="U1540" s="4">
        <f t="shared" ref="U1540:U1603" si="43">S1540-S1539</f>
        <v>0</v>
      </c>
      <c r="V1540" s="18">
        <v>53144.894</v>
      </c>
      <c r="W1540" s="18" t="s">
        <v>212</v>
      </c>
    </row>
    <row r="1541" spans="1:23" ht="15" customHeight="1" x14ac:dyDescent="0.35">
      <c r="A1541" s="18" t="s">
        <v>211</v>
      </c>
      <c r="B1541" s="7" t="str">
        <f t="shared" si="41"/>
        <v>Q4</v>
      </c>
      <c r="C1541" s="18" t="s">
        <v>28</v>
      </c>
      <c r="D1541" s="21">
        <v>33969</v>
      </c>
      <c r="E1541" s="18">
        <v>0.69350000000000001</v>
      </c>
      <c r="F1541" s="18">
        <v>1.1577999999999999</v>
      </c>
      <c r="G1541" s="18">
        <v>0.77410000000000001</v>
      </c>
      <c r="H1541" s="18">
        <v>15.4786</v>
      </c>
      <c r="I1541" s="18">
        <v>16.193109969999998</v>
      </c>
      <c r="J1541" s="18">
        <v>13.7965</v>
      </c>
      <c r="K1541" s="18">
        <v>43.350999999999999</v>
      </c>
      <c r="L1541" s="18">
        <v>35.182899999999997</v>
      </c>
      <c r="M1541" s="18">
        <v>28.805399999999999</v>
      </c>
      <c r="N1541" s="18">
        <v>15.785</v>
      </c>
      <c r="O1541" s="18">
        <v>10.134600000000001</v>
      </c>
      <c r="P1541" s="18">
        <v>82.485299999999995</v>
      </c>
      <c r="Q1541" s="18">
        <v>45.201099999999997</v>
      </c>
      <c r="R1541" s="18">
        <v>29.020700000000001</v>
      </c>
      <c r="S1541" s="4">
        <f>VLOOKUP(C1541,Ratings_Numbers!$A$1:$B$21,2,FALSE)</f>
        <v>4</v>
      </c>
      <c r="T1541" s="4">
        <v>4</v>
      </c>
      <c r="U1541" s="4">
        <f t="shared" si="43"/>
        <v>0</v>
      </c>
      <c r="V1541" s="18">
        <v>54721.045700000002</v>
      </c>
      <c r="W1541" s="18" t="s">
        <v>212</v>
      </c>
    </row>
    <row r="1542" spans="1:23" ht="15" customHeight="1" x14ac:dyDescent="0.35">
      <c r="A1542" s="18" t="s">
        <v>211</v>
      </c>
      <c r="B1542" s="7" t="str">
        <f t="shared" si="41"/>
        <v>Q1</v>
      </c>
      <c r="C1542" s="18" t="s">
        <v>28</v>
      </c>
      <c r="D1542" s="21">
        <v>34059</v>
      </c>
      <c r="E1542" s="18">
        <v>0.73329999999999995</v>
      </c>
      <c r="F1542" s="18">
        <v>1.1200000000000001</v>
      </c>
      <c r="G1542" s="18">
        <v>0.81930000000000003</v>
      </c>
      <c r="H1542" s="18">
        <v>16.630400000000002</v>
      </c>
      <c r="I1542" s="18">
        <v>16.193109969999998</v>
      </c>
      <c r="J1542" s="18">
        <v>14.7174</v>
      </c>
      <c r="K1542" s="18">
        <v>46</v>
      </c>
      <c r="L1542" s="18">
        <v>36.199199999999998</v>
      </c>
      <c r="M1542" s="18">
        <v>28.470500000000001</v>
      </c>
      <c r="N1542" s="18">
        <v>15.7103</v>
      </c>
      <c r="O1542" s="18">
        <v>10.306100000000001</v>
      </c>
      <c r="P1542" s="18">
        <v>81.221599999999995</v>
      </c>
      <c r="Q1542" s="18">
        <v>44.818899999999999</v>
      </c>
      <c r="R1542" s="18">
        <v>29.401599999999998</v>
      </c>
      <c r="S1542" s="4">
        <f>VLOOKUP(C1542,Ratings_Numbers!$A$1:$B$21,2,FALSE)</f>
        <v>4</v>
      </c>
      <c r="T1542" s="4">
        <v>4</v>
      </c>
      <c r="U1542" s="4">
        <f t="shared" si="43"/>
        <v>0</v>
      </c>
      <c r="V1542" s="18">
        <v>55628.606500000002</v>
      </c>
      <c r="W1542" s="18" t="s">
        <v>212</v>
      </c>
    </row>
    <row r="1543" spans="1:23" ht="15" customHeight="1" x14ac:dyDescent="0.35">
      <c r="A1543" s="18" t="s">
        <v>211</v>
      </c>
      <c r="B1543" s="7" t="str">
        <f t="shared" si="41"/>
        <v>Q2</v>
      </c>
      <c r="C1543" s="18" t="s">
        <v>28</v>
      </c>
      <c r="D1543" s="21">
        <v>34150</v>
      </c>
      <c r="E1543" s="18">
        <v>0.72140000000000004</v>
      </c>
      <c r="F1543" s="18">
        <v>1.1619999999999999</v>
      </c>
      <c r="G1543" s="18">
        <v>0.80200000000000005</v>
      </c>
      <c r="H1543" s="18">
        <v>26.1</v>
      </c>
      <c r="I1543" s="18">
        <v>16.193109969999998</v>
      </c>
      <c r="J1543" s="18">
        <v>23.975000000000001</v>
      </c>
      <c r="K1543" s="18">
        <v>40</v>
      </c>
      <c r="L1543" s="18">
        <v>35.938600000000001</v>
      </c>
      <c r="M1543" s="18">
        <v>27.313300000000002</v>
      </c>
      <c r="N1543" s="18">
        <v>15.0181</v>
      </c>
      <c r="O1543" s="18">
        <v>9.8160000000000007</v>
      </c>
      <c r="P1543" s="18">
        <v>81.869399999999999</v>
      </c>
      <c r="Q1543" s="18">
        <v>45.015500000000003</v>
      </c>
      <c r="R1543" s="18">
        <v>29.422699999999999</v>
      </c>
      <c r="S1543" s="4">
        <f>VLOOKUP(C1543,Ratings_Numbers!$A$1:$B$21,2,FALSE)</f>
        <v>4</v>
      </c>
      <c r="T1543" s="4">
        <v>4</v>
      </c>
      <c r="U1543" s="4">
        <f t="shared" si="43"/>
        <v>0</v>
      </c>
      <c r="V1543" s="18">
        <v>55947.256999999998</v>
      </c>
      <c r="W1543" s="18" t="s">
        <v>212</v>
      </c>
    </row>
    <row r="1544" spans="1:23" ht="15" customHeight="1" x14ac:dyDescent="0.35">
      <c r="A1544" s="18" t="s">
        <v>211</v>
      </c>
      <c r="B1544" s="7" t="str">
        <f t="shared" si="41"/>
        <v>Q3</v>
      </c>
      <c r="C1544" s="18" t="s">
        <v>28</v>
      </c>
      <c r="D1544" s="21">
        <v>34242</v>
      </c>
      <c r="E1544" s="18">
        <v>0.5655</v>
      </c>
      <c r="F1544" s="18">
        <v>1.0156000000000001</v>
      </c>
      <c r="G1544" s="18">
        <v>0.62749999999999995</v>
      </c>
      <c r="H1544" s="18">
        <v>24.184200000000001</v>
      </c>
      <c r="I1544" s="18">
        <v>16.193109969999998</v>
      </c>
      <c r="J1544" s="18">
        <v>21.815799999999999</v>
      </c>
      <c r="K1544" s="18">
        <v>38</v>
      </c>
      <c r="L1544" s="18">
        <v>38.525500000000001</v>
      </c>
      <c r="M1544" s="18">
        <v>32.910499999999999</v>
      </c>
      <c r="N1544" s="18">
        <v>19.447700000000001</v>
      </c>
      <c r="O1544" s="18">
        <v>12.679</v>
      </c>
      <c r="P1544" s="18">
        <v>69.2256</v>
      </c>
      <c r="Q1544" s="18">
        <v>40.907299999999999</v>
      </c>
      <c r="R1544" s="18">
        <v>26.669499999999999</v>
      </c>
      <c r="S1544" s="4">
        <f>VLOOKUP(C1544,Ratings_Numbers!$A$1:$B$21,2,FALSE)</f>
        <v>4</v>
      </c>
      <c r="T1544" s="4">
        <v>4</v>
      </c>
      <c r="U1544" s="4">
        <f t="shared" si="43"/>
        <v>0</v>
      </c>
      <c r="V1544" s="18">
        <v>54884.230199999998</v>
      </c>
      <c r="W1544" s="18" t="s">
        <v>212</v>
      </c>
    </row>
    <row r="1545" spans="1:23" ht="15" customHeight="1" x14ac:dyDescent="0.35">
      <c r="A1545" s="18" t="s">
        <v>211</v>
      </c>
      <c r="B1545" s="7" t="str">
        <f t="shared" si="41"/>
        <v>Q4</v>
      </c>
      <c r="C1545" s="18" t="s">
        <v>28</v>
      </c>
      <c r="D1545" s="21">
        <v>34334</v>
      </c>
      <c r="E1545" s="18">
        <v>0.51359999999999995</v>
      </c>
      <c r="F1545" s="18">
        <v>0.92069999999999996</v>
      </c>
      <c r="G1545" s="18">
        <v>0.57320000000000004</v>
      </c>
      <c r="H1545" s="18">
        <v>16.681799999999999</v>
      </c>
      <c r="I1545" s="18">
        <v>16.193109969999998</v>
      </c>
      <c r="J1545" s="18">
        <v>14.4773</v>
      </c>
      <c r="K1545" s="18">
        <v>44</v>
      </c>
      <c r="L1545" s="18">
        <v>38.133299999999998</v>
      </c>
      <c r="M1545" s="18">
        <v>31.151800000000001</v>
      </c>
      <c r="N1545" s="18">
        <v>19.1935</v>
      </c>
      <c r="O1545" s="18">
        <v>11.879200000000001</v>
      </c>
      <c r="P1545" s="18">
        <v>62.303699999999999</v>
      </c>
      <c r="Q1545" s="18">
        <v>38.387099999999997</v>
      </c>
      <c r="R1545" s="18">
        <v>23.758400000000002</v>
      </c>
      <c r="S1545" s="4">
        <f>VLOOKUP(C1545,Ratings_Numbers!$A$1:$B$21,2,FALSE)</f>
        <v>4</v>
      </c>
      <c r="T1545" s="4">
        <v>4</v>
      </c>
      <c r="U1545" s="4">
        <f t="shared" si="43"/>
        <v>0</v>
      </c>
      <c r="V1545" s="18">
        <v>58223.203500000003</v>
      </c>
      <c r="W1545" s="18" t="s">
        <v>212</v>
      </c>
    </row>
    <row r="1546" spans="1:23" ht="15" customHeight="1" x14ac:dyDescent="0.35">
      <c r="A1546" s="18" t="s">
        <v>211</v>
      </c>
      <c r="B1546" s="7" t="str">
        <f t="shared" si="41"/>
        <v>Q1</v>
      </c>
      <c r="C1546" s="18" t="s">
        <v>28</v>
      </c>
      <c r="D1546" s="21">
        <v>34424</v>
      </c>
      <c r="E1546" s="18">
        <v>0.54779999999999995</v>
      </c>
      <c r="F1546" s="18">
        <v>0.95399999999999996</v>
      </c>
      <c r="G1546" s="18">
        <v>0.6099</v>
      </c>
      <c r="H1546" s="18">
        <v>20.069800000000001</v>
      </c>
      <c r="I1546" s="18">
        <v>16.193109969999998</v>
      </c>
      <c r="J1546" s="18">
        <v>17.953499999999998</v>
      </c>
      <c r="K1546" s="18">
        <v>43</v>
      </c>
      <c r="L1546" s="18">
        <v>38.810499999999998</v>
      </c>
      <c r="M1546" s="18">
        <v>29.900300000000001</v>
      </c>
      <c r="N1546" s="18">
        <v>18.3066</v>
      </c>
      <c r="O1546" s="18">
        <v>11.6045</v>
      </c>
      <c r="P1546" s="18">
        <v>63.330599999999997</v>
      </c>
      <c r="Q1546" s="18">
        <v>38.774500000000003</v>
      </c>
      <c r="R1546" s="18">
        <v>24.578900000000001</v>
      </c>
      <c r="S1546" s="4">
        <f>VLOOKUP(C1546,Ratings_Numbers!$A$1:$B$21,2,FALSE)</f>
        <v>4</v>
      </c>
      <c r="T1546" s="4">
        <v>4</v>
      </c>
      <c r="U1546" s="4">
        <f t="shared" si="43"/>
        <v>0</v>
      </c>
      <c r="V1546" s="18">
        <v>52594.101000000002</v>
      </c>
      <c r="W1546" s="18" t="s">
        <v>212</v>
      </c>
    </row>
    <row r="1547" spans="1:23" ht="15" customHeight="1" x14ac:dyDescent="0.35">
      <c r="A1547" s="18" t="s">
        <v>211</v>
      </c>
      <c r="B1547" s="7" t="str">
        <f t="shared" si="41"/>
        <v>Q2</v>
      </c>
      <c r="C1547" s="18" t="s">
        <v>28</v>
      </c>
      <c r="D1547" s="21">
        <v>34515</v>
      </c>
      <c r="E1547" s="18">
        <v>0.57379999999999998</v>
      </c>
      <c r="F1547" s="18">
        <v>1.0496000000000001</v>
      </c>
      <c r="G1547" s="18">
        <v>0.63970000000000005</v>
      </c>
      <c r="H1547" s="18">
        <v>23.44</v>
      </c>
      <c r="I1547" s="18">
        <v>16.193109969999998</v>
      </c>
      <c r="J1547" s="18">
        <v>21.4</v>
      </c>
      <c r="K1547" s="18">
        <v>50</v>
      </c>
      <c r="L1547" s="18">
        <v>38.922499999999999</v>
      </c>
      <c r="M1547" s="18">
        <v>28.201699999999999</v>
      </c>
      <c r="N1547" s="18">
        <v>16.9314</v>
      </c>
      <c r="O1547" s="18">
        <v>10.976800000000001</v>
      </c>
      <c r="P1547" s="18">
        <v>66.564400000000006</v>
      </c>
      <c r="Q1547" s="18">
        <v>39.963200000000001</v>
      </c>
      <c r="R1547" s="18">
        <v>25.9085</v>
      </c>
      <c r="S1547" s="4">
        <f>VLOOKUP(C1547,Ratings_Numbers!$A$1:$B$21,2,FALSE)</f>
        <v>4</v>
      </c>
      <c r="T1547" s="4">
        <v>4</v>
      </c>
      <c r="U1547" s="4">
        <f t="shared" si="43"/>
        <v>0</v>
      </c>
      <c r="V1547" s="18">
        <v>52402.352099999996</v>
      </c>
      <c r="W1547" s="18" t="s">
        <v>212</v>
      </c>
    </row>
    <row r="1548" spans="1:23" ht="15" customHeight="1" x14ac:dyDescent="0.35">
      <c r="A1548" s="18" t="s">
        <v>211</v>
      </c>
      <c r="B1548" s="7" t="str">
        <f t="shared" si="41"/>
        <v>Q3</v>
      </c>
      <c r="C1548" s="18" t="s">
        <v>28</v>
      </c>
      <c r="D1548" s="21">
        <v>34607</v>
      </c>
      <c r="E1548" s="18">
        <v>0.36720000000000003</v>
      </c>
      <c r="F1548" s="18">
        <v>0.94189999999999996</v>
      </c>
      <c r="G1548" s="18">
        <v>0.40820000000000001</v>
      </c>
      <c r="H1548" s="18">
        <v>21.529399999999999</v>
      </c>
      <c r="I1548" s="18">
        <v>16.193109969999998</v>
      </c>
      <c r="J1548" s="18">
        <v>19.607800000000001</v>
      </c>
      <c r="K1548" s="18">
        <v>51</v>
      </c>
      <c r="L1548" s="18">
        <v>40.179200000000002</v>
      </c>
      <c r="M1548" s="18">
        <v>26.4407</v>
      </c>
      <c r="N1548" s="18">
        <v>16.685400000000001</v>
      </c>
      <c r="O1548" s="18">
        <v>10.623699999999999</v>
      </c>
      <c r="P1548" s="18">
        <v>58.465699999999998</v>
      </c>
      <c r="Q1548" s="18">
        <v>36.894800000000004</v>
      </c>
      <c r="R1548" s="18">
        <v>23.491</v>
      </c>
      <c r="S1548" s="4">
        <f>VLOOKUP(C1548,Ratings_Numbers!$A$1:$B$21,2,FALSE)</f>
        <v>4</v>
      </c>
      <c r="T1548" s="4">
        <v>4</v>
      </c>
      <c r="U1548" s="4">
        <f t="shared" si="43"/>
        <v>0</v>
      </c>
      <c r="V1548" s="18">
        <v>62616.695399999997</v>
      </c>
      <c r="W1548" s="18" t="s">
        <v>212</v>
      </c>
    </row>
    <row r="1549" spans="1:23" ht="15" customHeight="1" x14ac:dyDescent="0.35">
      <c r="A1549" s="18" t="s">
        <v>211</v>
      </c>
      <c r="B1549" s="7" t="str">
        <f t="shared" si="41"/>
        <v>Q4</v>
      </c>
      <c r="C1549" s="18" t="s">
        <v>28</v>
      </c>
      <c r="D1549" s="21">
        <v>34699</v>
      </c>
      <c r="E1549" s="18">
        <v>0.40960000000000002</v>
      </c>
      <c r="F1549" s="18">
        <v>0.8679</v>
      </c>
      <c r="G1549" s="18">
        <v>0.45500000000000002</v>
      </c>
      <c r="H1549" s="18">
        <v>17.927299999999999</v>
      </c>
      <c r="I1549" s="18">
        <v>16.193109969999998</v>
      </c>
      <c r="J1549" s="18">
        <v>15.7455</v>
      </c>
      <c r="K1549" s="18">
        <v>55</v>
      </c>
      <c r="L1549" s="18">
        <v>37.735199999999999</v>
      </c>
      <c r="M1549" s="18">
        <v>27.239699999999999</v>
      </c>
      <c r="N1549" s="18">
        <v>16.869800000000001</v>
      </c>
      <c r="O1549" s="18">
        <v>10.279</v>
      </c>
      <c r="P1549" s="18">
        <v>61.4709</v>
      </c>
      <c r="Q1549" s="18">
        <v>38.069299999999998</v>
      </c>
      <c r="R1549" s="18">
        <v>23.196100000000001</v>
      </c>
      <c r="S1549" s="4">
        <f>VLOOKUP(C1549,Ratings_Numbers!$A$1:$B$21,2,FALSE)</f>
        <v>4</v>
      </c>
      <c r="T1549" s="4">
        <v>4</v>
      </c>
      <c r="U1549" s="4">
        <f t="shared" si="43"/>
        <v>0</v>
      </c>
      <c r="V1549" s="18">
        <v>65710.548599999995</v>
      </c>
      <c r="W1549" s="18" t="s">
        <v>212</v>
      </c>
    </row>
    <row r="1550" spans="1:23" ht="15" customHeight="1" x14ac:dyDescent="0.35">
      <c r="A1550" s="18" t="s">
        <v>211</v>
      </c>
      <c r="B1550" s="7" t="str">
        <f t="shared" si="41"/>
        <v>Q1</v>
      </c>
      <c r="C1550" s="18" t="s">
        <v>28</v>
      </c>
      <c r="D1550" s="21">
        <v>34789</v>
      </c>
      <c r="E1550" s="18">
        <v>0.39879999999999999</v>
      </c>
      <c r="F1550" s="18">
        <v>0.81910000000000005</v>
      </c>
      <c r="G1550" s="18">
        <v>0.44379999999999997</v>
      </c>
      <c r="H1550" s="18">
        <v>17.350899999999999</v>
      </c>
      <c r="I1550" s="18">
        <v>16.193109969999998</v>
      </c>
      <c r="J1550" s="18">
        <v>15.421099999999999</v>
      </c>
      <c r="K1550" s="18">
        <v>57</v>
      </c>
      <c r="L1550" s="18">
        <v>36.747500000000002</v>
      </c>
      <c r="M1550" s="18">
        <v>23.860500000000002</v>
      </c>
      <c r="N1550" s="18">
        <v>14.8323</v>
      </c>
      <c r="O1550" s="18">
        <v>8.7682000000000002</v>
      </c>
      <c r="P1550" s="18">
        <v>60.868699999999997</v>
      </c>
      <c r="Q1550" s="18">
        <v>37.837499999999999</v>
      </c>
      <c r="R1550" s="18">
        <v>22.367799999999999</v>
      </c>
      <c r="S1550" s="4">
        <f>VLOOKUP(C1550,Ratings_Numbers!$A$1:$B$21,2,FALSE)</f>
        <v>4</v>
      </c>
      <c r="T1550" s="4">
        <v>4</v>
      </c>
      <c r="U1550" s="4">
        <f t="shared" si="43"/>
        <v>0</v>
      </c>
      <c r="V1550" s="18">
        <v>71529.504300000001</v>
      </c>
      <c r="W1550" s="18" t="s">
        <v>212</v>
      </c>
    </row>
    <row r="1551" spans="1:23" ht="15" customHeight="1" x14ac:dyDescent="0.35">
      <c r="A1551" s="18" t="s">
        <v>211</v>
      </c>
      <c r="B1551" s="7" t="str">
        <f t="shared" si="41"/>
        <v>Q2</v>
      </c>
      <c r="C1551" s="18" t="s">
        <v>28</v>
      </c>
      <c r="D1551" s="21">
        <v>34880</v>
      </c>
      <c r="E1551" s="18">
        <v>0.43559999999999999</v>
      </c>
      <c r="F1551" s="18">
        <v>0.93279999999999996</v>
      </c>
      <c r="G1551" s="18">
        <v>0.48309999999999997</v>
      </c>
      <c r="H1551" s="18">
        <v>19.811599999999999</v>
      </c>
      <c r="I1551" s="18">
        <v>16.193109969999998</v>
      </c>
      <c r="J1551" s="18">
        <v>18.2319</v>
      </c>
      <c r="K1551" s="18">
        <v>69</v>
      </c>
      <c r="L1551" s="18">
        <v>34.975200000000001</v>
      </c>
      <c r="M1551" s="18">
        <v>16.839700000000001</v>
      </c>
      <c r="N1551" s="18">
        <v>9.8771000000000004</v>
      </c>
      <c r="O1551" s="18">
        <v>5.8897000000000004</v>
      </c>
      <c r="P1551" s="18">
        <v>70.492699999999999</v>
      </c>
      <c r="Q1551" s="18">
        <v>41.346499999999999</v>
      </c>
      <c r="R1551" s="18">
        <v>24.655000000000001</v>
      </c>
      <c r="S1551" s="4">
        <f>VLOOKUP(C1551,Ratings_Numbers!$A$1:$B$21,2,FALSE)</f>
        <v>4</v>
      </c>
      <c r="T1551" s="4">
        <v>4</v>
      </c>
      <c r="U1551" s="4">
        <f t="shared" si="43"/>
        <v>0</v>
      </c>
      <c r="V1551" s="18">
        <v>80456.1342</v>
      </c>
      <c r="W1551" s="18" t="s">
        <v>212</v>
      </c>
    </row>
    <row r="1552" spans="1:23" ht="15" customHeight="1" x14ac:dyDescent="0.35">
      <c r="A1552" s="18" t="s">
        <v>211</v>
      </c>
      <c r="B1552" s="7" t="str">
        <f t="shared" si="41"/>
        <v>Q3</v>
      </c>
      <c r="C1552" s="18" t="s">
        <v>28</v>
      </c>
      <c r="D1552" s="21">
        <v>34972</v>
      </c>
      <c r="E1552" s="18">
        <v>0.4098</v>
      </c>
      <c r="F1552" s="18">
        <v>0.93659999999999999</v>
      </c>
      <c r="G1552" s="18">
        <v>0.45650000000000002</v>
      </c>
      <c r="H1552" s="18">
        <v>17.0303</v>
      </c>
      <c r="I1552" s="18">
        <v>16.193109969999998</v>
      </c>
      <c r="J1552" s="18">
        <v>15.2424</v>
      </c>
      <c r="K1552" s="18">
        <v>66</v>
      </c>
      <c r="L1552" s="18">
        <v>34.8947</v>
      </c>
      <c r="M1552" s="18">
        <v>16.707799999999999</v>
      </c>
      <c r="N1552" s="18">
        <v>9.7538999999999998</v>
      </c>
      <c r="O1552" s="18">
        <v>5.8300999999999998</v>
      </c>
      <c r="P1552" s="18">
        <v>71.293000000000006</v>
      </c>
      <c r="Q1552" s="18">
        <v>41.6205</v>
      </c>
      <c r="R1552" s="18">
        <v>24.877400000000002</v>
      </c>
      <c r="S1552" s="4">
        <f>VLOOKUP(C1552,Ratings_Numbers!$A$1:$B$21,2,FALSE)</f>
        <v>4</v>
      </c>
      <c r="T1552" s="4">
        <v>4</v>
      </c>
      <c r="U1552" s="4">
        <f t="shared" si="43"/>
        <v>0</v>
      </c>
      <c r="V1552" s="18">
        <v>87297.8364</v>
      </c>
      <c r="W1552" s="18" t="s">
        <v>212</v>
      </c>
    </row>
    <row r="1553" spans="1:23" ht="15" customHeight="1" x14ac:dyDescent="0.35">
      <c r="A1553" s="18" t="s">
        <v>211</v>
      </c>
      <c r="B1553" s="7" t="str">
        <f t="shared" si="41"/>
        <v>Q4</v>
      </c>
      <c r="C1553" s="18" t="s">
        <v>28</v>
      </c>
      <c r="D1553" s="21">
        <v>35064</v>
      </c>
      <c r="E1553" s="18">
        <v>8.3199999999999996E-2</v>
      </c>
      <c r="F1553" s="18">
        <v>0.41370000000000001</v>
      </c>
      <c r="G1553" s="18">
        <v>9.2399999999999996E-2</v>
      </c>
      <c r="H1553" s="18">
        <v>13.324999999999999</v>
      </c>
      <c r="I1553" s="18">
        <v>16.193109969999998</v>
      </c>
      <c r="J1553" s="18">
        <v>11.862500000000001</v>
      </c>
      <c r="K1553" s="18">
        <v>80</v>
      </c>
      <c r="L1553" s="18">
        <v>35.848700000000001</v>
      </c>
      <c r="M1553" s="18">
        <v>21.161000000000001</v>
      </c>
      <c r="N1553" s="18">
        <v>16.104399999999998</v>
      </c>
      <c r="O1553" s="18">
        <v>7.5858999999999996</v>
      </c>
      <c r="P1553" s="18">
        <v>31.398399999999999</v>
      </c>
      <c r="Q1553" s="18">
        <v>23.895600000000002</v>
      </c>
      <c r="R1553" s="18">
        <v>11.2559</v>
      </c>
      <c r="S1553" s="4">
        <f>VLOOKUP(C1553,Ratings_Numbers!$A$1:$B$21,2,FALSE)</f>
        <v>4</v>
      </c>
      <c r="T1553" s="4">
        <v>4</v>
      </c>
      <c r="U1553" s="4">
        <f t="shared" si="43"/>
        <v>0</v>
      </c>
      <c r="V1553" s="18">
        <v>92983.197</v>
      </c>
      <c r="W1553" s="18" t="s">
        <v>212</v>
      </c>
    </row>
    <row r="1554" spans="1:23" ht="15" customHeight="1" x14ac:dyDescent="0.35">
      <c r="A1554" s="18" t="s">
        <v>211</v>
      </c>
      <c r="B1554" s="7" t="str">
        <f t="shared" si="41"/>
        <v>Q1</v>
      </c>
      <c r="C1554" s="18" t="s">
        <v>28</v>
      </c>
      <c r="D1554" s="21">
        <v>35155</v>
      </c>
      <c r="E1554" s="18">
        <v>0.53890000000000005</v>
      </c>
      <c r="F1554" s="18">
        <v>1.0104</v>
      </c>
      <c r="G1554" s="18">
        <v>0.5968</v>
      </c>
      <c r="H1554" s="18">
        <v>15.902799999999999</v>
      </c>
      <c r="I1554" s="18">
        <v>13.8889</v>
      </c>
      <c r="J1554" s="18">
        <v>14.347200000000001</v>
      </c>
      <c r="K1554" s="18">
        <v>72</v>
      </c>
      <c r="L1554" s="18">
        <v>35.451500000000003</v>
      </c>
      <c r="M1554" s="18">
        <v>20.740099999999998</v>
      </c>
      <c r="N1554" s="18">
        <v>11.688700000000001</v>
      </c>
      <c r="O1554" s="18">
        <v>7.3527000000000005</v>
      </c>
      <c r="P1554" s="18">
        <v>77.436800000000005</v>
      </c>
      <c r="Q1554" s="18">
        <v>43.6419</v>
      </c>
      <c r="R1554" s="18">
        <v>27.452500000000001</v>
      </c>
      <c r="S1554" s="4">
        <f>VLOOKUP(C1554,Ratings_Numbers!$A$1:$B$21,2,FALSE)</f>
        <v>4</v>
      </c>
      <c r="T1554" s="4">
        <v>4</v>
      </c>
      <c r="U1554" s="4">
        <f t="shared" si="43"/>
        <v>0</v>
      </c>
      <c r="V1554" s="18">
        <v>103399.8524</v>
      </c>
      <c r="W1554" s="18" t="s">
        <v>212</v>
      </c>
    </row>
    <row r="1555" spans="1:23" ht="15" customHeight="1" x14ac:dyDescent="0.35">
      <c r="A1555" s="18" t="s">
        <v>211</v>
      </c>
      <c r="B1555" s="7" t="str">
        <f t="shared" si="41"/>
        <v>Q2</v>
      </c>
      <c r="C1555" s="18" t="s">
        <v>28</v>
      </c>
      <c r="D1555" s="21">
        <v>35246</v>
      </c>
      <c r="E1555" s="18">
        <v>0.52380000000000004</v>
      </c>
      <c r="F1555" s="18">
        <v>1.0233000000000001</v>
      </c>
      <c r="G1555" s="18">
        <v>0.58009999999999995</v>
      </c>
      <c r="H1555" s="18">
        <v>21.197199999999999</v>
      </c>
      <c r="I1555" s="18">
        <v>17.8873</v>
      </c>
      <c r="J1555" s="18">
        <v>19.4648</v>
      </c>
      <c r="K1555" s="18">
        <v>71</v>
      </c>
      <c r="L1555" s="18">
        <v>35.925699999999999</v>
      </c>
      <c r="M1555" s="18">
        <v>19.272200000000002</v>
      </c>
      <c r="N1555" s="18">
        <v>10.9915</v>
      </c>
      <c r="O1555" s="18">
        <v>6.9237000000000002</v>
      </c>
      <c r="P1555" s="18">
        <v>75.3369</v>
      </c>
      <c r="Q1555" s="18">
        <v>42.966900000000003</v>
      </c>
      <c r="R1555" s="18">
        <v>27.065300000000001</v>
      </c>
      <c r="S1555" s="4">
        <f>VLOOKUP(C1555,Ratings_Numbers!$A$1:$B$21,2,FALSE)</f>
        <v>4</v>
      </c>
      <c r="T1555" s="4">
        <v>4</v>
      </c>
      <c r="U1555" s="4">
        <f t="shared" si="43"/>
        <v>0</v>
      </c>
      <c r="V1555" s="18">
        <v>122196.5971</v>
      </c>
      <c r="W1555" s="18" t="s">
        <v>212</v>
      </c>
    </row>
    <row r="1556" spans="1:23" ht="15" customHeight="1" x14ac:dyDescent="0.35">
      <c r="A1556" s="18" t="s">
        <v>211</v>
      </c>
      <c r="B1556" s="7" t="str">
        <f t="shared" si="41"/>
        <v>Q3</v>
      </c>
      <c r="C1556" s="18" t="s">
        <v>28</v>
      </c>
      <c r="D1556" s="21">
        <v>35338</v>
      </c>
      <c r="E1556" s="18">
        <v>0.44409999999999999</v>
      </c>
      <c r="F1556" s="18">
        <v>1.1186</v>
      </c>
      <c r="G1556" s="18">
        <v>0.51280000000000003</v>
      </c>
      <c r="H1556" s="18">
        <v>10.343299999999999</v>
      </c>
      <c r="I1556" s="18">
        <v>5.8357999999999999</v>
      </c>
      <c r="J1556" s="18">
        <v>6.7760999999999996</v>
      </c>
      <c r="K1556" s="18">
        <v>67</v>
      </c>
      <c r="L1556" s="18">
        <v>39.278100000000002</v>
      </c>
      <c r="M1556" s="18">
        <v>18.2197</v>
      </c>
      <c r="N1556" s="18">
        <v>10.812899999999999</v>
      </c>
      <c r="O1556" s="18">
        <v>7.1563999999999997</v>
      </c>
      <c r="P1556" s="18">
        <v>68.500399999999999</v>
      </c>
      <c r="Q1556" s="18">
        <v>40.652999999999999</v>
      </c>
      <c r="R1556" s="18">
        <v>26.9056</v>
      </c>
      <c r="S1556" s="4">
        <f>VLOOKUP(C1556,Ratings_Numbers!$A$1:$B$21,2,FALSE)</f>
        <v>4</v>
      </c>
      <c r="T1556" s="4">
        <v>4</v>
      </c>
      <c r="U1556" s="4">
        <f t="shared" si="43"/>
        <v>0</v>
      </c>
      <c r="V1556" s="18">
        <v>126625.88770000001</v>
      </c>
      <c r="W1556" s="18" t="s">
        <v>212</v>
      </c>
    </row>
    <row r="1557" spans="1:23" ht="15" customHeight="1" x14ac:dyDescent="0.35">
      <c r="A1557" s="18" t="s">
        <v>211</v>
      </c>
      <c r="B1557" s="7" t="str">
        <f t="shared" si="41"/>
        <v>Q4</v>
      </c>
      <c r="C1557" s="18" t="s">
        <v>28</v>
      </c>
      <c r="D1557" s="21">
        <v>35430</v>
      </c>
      <c r="E1557" s="18">
        <v>0.62770000000000004</v>
      </c>
      <c r="F1557" s="18">
        <v>1.1527000000000001</v>
      </c>
      <c r="G1557" s="18">
        <v>0.72919999999999996</v>
      </c>
      <c r="H1557" s="18">
        <v>15.8553</v>
      </c>
      <c r="I1557" s="18">
        <v>2.8289</v>
      </c>
      <c r="J1557" s="18">
        <v>13.763199999999999</v>
      </c>
      <c r="K1557" s="18">
        <v>76</v>
      </c>
      <c r="L1557" s="18">
        <v>38.091700000000003</v>
      </c>
      <c r="M1557" s="18">
        <v>18.128699999999998</v>
      </c>
      <c r="N1557" s="18">
        <v>10.4602</v>
      </c>
      <c r="O1557" s="18">
        <v>6.9055</v>
      </c>
      <c r="P1557" s="18">
        <v>73.310599999999994</v>
      </c>
      <c r="Q1557" s="18">
        <v>42.3001</v>
      </c>
      <c r="R1557" s="18">
        <v>27.9253</v>
      </c>
      <c r="S1557" s="4">
        <f>VLOOKUP(C1557,Ratings_Numbers!$A$1:$B$21,2,FALSE)</f>
        <v>4</v>
      </c>
      <c r="T1557" s="4">
        <v>4</v>
      </c>
      <c r="U1557" s="4">
        <f t="shared" si="43"/>
        <v>0</v>
      </c>
      <c r="V1557" s="18">
        <v>130562.2524</v>
      </c>
      <c r="W1557" s="18" t="s">
        <v>212</v>
      </c>
    </row>
    <row r="1558" spans="1:23" ht="15" customHeight="1" x14ac:dyDescent="0.35">
      <c r="A1558" s="18" t="s">
        <v>211</v>
      </c>
      <c r="B1558" s="7" t="str">
        <f t="shared" si="41"/>
        <v>Q1</v>
      </c>
      <c r="C1558" s="18" t="s">
        <v>28</v>
      </c>
      <c r="D1558" s="21">
        <v>35520</v>
      </c>
      <c r="E1558" s="18">
        <v>0.33119999999999999</v>
      </c>
      <c r="F1558" s="18">
        <v>0.94140000000000001</v>
      </c>
      <c r="G1558" s="18">
        <v>0.38540000000000002</v>
      </c>
      <c r="H1558" s="18">
        <v>18.823499999999999</v>
      </c>
      <c r="I1558" s="18">
        <v>15.75</v>
      </c>
      <c r="J1558" s="18">
        <v>16.7941</v>
      </c>
      <c r="K1558" s="18">
        <v>68</v>
      </c>
      <c r="L1558" s="18">
        <v>40.2286</v>
      </c>
      <c r="M1558" s="18">
        <v>14.420299999999999</v>
      </c>
      <c r="N1558" s="18">
        <v>9.1523000000000003</v>
      </c>
      <c r="O1558" s="18">
        <v>5.8010999999999999</v>
      </c>
      <c r="P1558" s="18">
        <v>57.559600000000003</v>
      </c>
      <c r="Q1558" s="18">
        <v>36.531999999999996</v>
      </c>
      <c r="R1558" s="18">
        <v>23.1554</v>
      </c>
      <c r="S1558" s="4">
        <f>VLOOKUP(C1558,Ratings_Numbers!$A$1:$B$21,2,FALSE)</f>
        <v>4</v>
      </c>
      <c r="T1558" s="4">
        <v>4</v>
      </c>
      <c r="U1558" s="4">
        <f t="shared" si="43"/>
        <v>0</v>
      </c>
      <c r="V1558" s="18">
        <v>138226.99369999999</v>
      </c>
      <c r="W1558" s="18" t="s">
        <v>212</v>
      </c>
    </row>
    <row r="1559" spans="1:23" ht="15" customHeight="1" x14ac:dyDescent="0.35">
      <c r="A1559" s="18" t="s">
        <v>211</v>
      </c>
      <c r="B1559" s="7" t="str">
        <f t="shared" si="41"/>
        <v>Q2</v>
      </c>
      <c r="C1559" s="18" t="s">
        <v>28</v>
      </c>
      <c r="D1559" s="21">
        <v>35611</v>
      </c>
      <c r="E1559" s="18">
        <v>0.28070000000000001</v>
      </c>
      <c r="F1559" s="18">
        <v>1</v>
      </c>
      <c r="G1559" s="18">
        <v>0.32879999999999998</v>
      </c>
      <c r="H1559" s="18">
        <v>25.903199999999998</v>
      </c>
      <c r="I1559" s="18">
        <v>21.661300000000001</v>
      </c>
      <c r="J1559" s="18">
        <v>23.2742</v>
      </c>
      <c r="K1559" s="18">
        <v>62</v>
      </c>
      <c r="L1559" s="18">
        <v>39.644199999999998</v>
      </c>
      <c r="M1559" s="18">
        <v>13.105700000000001</v>
      </c>
      <c r="N1559" s="18">
        <v>8.3884000000000007</v>
      </c>
      <c r="O1559" s="18">
        <v>5.1957000000000004</v>
      </c>
      <c r="P1559" s="18">
        <v>56.236199999999997</v>
      </c>
      <c r="Q1559" s="18">
        <v>35.994399999999999</v>
      </c>
      <c r="R1559" s="18">
        <v>22.2944</v>
      </c>
      <c r="S1559" s="4">
        <f>VLOOKUP(C1559,Ratings_Numbers!$A$1:$B$21,2,FALSE)</f>
        <v>4</v>
      </c>
      <c r="T1559" s="4">
        <v>4</v>
      </c>
      <c r="U1559" s="4">
        <f t="shared" si="43"/>
        <v>0</v>
      </c>
      <c r="V1559" s="18">
        <v>168648.56640000001</v>
      </c>
      <c r="W1559" s="18" t="s">
        <v>212</v>
      </c>
    </row>
    <row r="1560" spans="1:23" ht="15" customHeight="1" x14ac:dyDescent="0.35">
      <c r="A1560" s="18" t="s">
        <v>211</v>
      </c>
      <c r="B1560" s="7" t="str">
        <f t="shared" si="41"/>
        <v>Q3</v>
      </c>
      <c r="C1560" s="18" t="s">
        <v>28</v>
      </c>
      <c r="D1560" s="21">
        <v>35703</v>
      </c>
      <c r="E1560" s="18">
        <v>0.1537</v>
      </c>
      <c r="F1560" s="18">
        <v>0.62490000000000001</v>
      </c>
      <c r="G1560" s="18">
        <v>0.17299999999999999</v>
      </c>
      <c r="H1560" s="18">
        <v>24</v>
      </c>
      <c r="I1560" s="18">
        <v>18.758600000000001</v>
      </c>
      <c r="J1560" s="18">
        <v>21.431000000000001</v>
      </c>
      <c r="K1560" s="18">
        <v>58</v>
      </c>
      <c r="L1560" s="18">
        <v>41.84</v>
      </c>
      <c r="M1560" s="18">
        <v>13.006500000000001</v>
      </c>
      <c r="N1560" s="18">
        <v>9.1700999999999997</v>
      </c>
      <c r="O1560" s="18">
        <v>5.4419000000000004</v>
      </c>
      <c r="P1560" s="18">
        <v>41.834899999999998</v>
      </c>
      <c r="Q1560" s="18">
        <v>29.4955</v>
      </c>
      <c r="R1560" s="18">
        <v>17.503699999999998</v>
      </c>
      <c r="S1560" s="4">
        <f>VLOOKUP(C1560,Ratings_Numbers!$A$1:$B$21,2,FALSE)</f>
        <v>4</v>
      </c>
      <c r="T1560" s="4">
        <v>4</v>
      </c>
      <c r="U1560" s="4">
        <f t="shared" si="43"/>
        <v>0</v>
      </c>
      <c r="V1560" s="18">
        <v>150878.7493</v>
      </c>
      <c r="W1560" s="18" t="s">
        <v>212</v>
      </c>
    </row>
    <row r="1561" spans="1:23" ht="15" customHeight="1" x14ac:dyDescent="0.35">
      <c r="A1561" s="18" t="s">
        <v>211</v>
      </c>
      <c r="B1561" s="7" t="str">
        <f t="shared" si="41"/>
        <v>Q4</v>
      </c>
      <c r="C1561" s="18" t="s">
        <v>28</v>
      </c>
      <c r="D1561" s="21">
        <v>35795</v>
      </c>
      <c r="E1561" s="18">
        <v>0.36109999999999998</v>
      </c>
      <c r="F1561" s="18">
        <v>0.77480000000000004</v>
      </c>
      <c r="G1561" s="18">
        <v>0.40629999999999999</v>
      </c>
      <c r="H1561" s="18">
        <v>19.2714</v>
      </c>
      <c r="I1561" s="18">
        <v>14.742900000000001</v>
      </c>
      <c r="J1561" s="18">
        <v>16.757100000000001</v>
      </c>
      <c r="K1561" s="18">
        <v>70</v>
      </c>
      <c r="L1561" s="18">
        <v>43.158200000000001</v>
      </c>
      <c r="M1561" s="18">
        <v>10.956099999999999</v>
      </c>
      <c r="N1561" s="18">
        <v>7.1607000000000003</v>
      </c>
      <c r="O1561" s="18">
        <v>4.7285000000000004</v>
      </c>
      <c r="P1561" s="18">
        <v>53.002299999999998</v>
      </c>
      <c r="Q1561" s="18">
        <v>34.641500000000001</v>
      </c>
      <c r="R1561" s="18">
        <v>22.8749</v>
      </c>
      <c r="S1561" s="4">
        <f>VLOOKUP(C1561,Ratings_Numbers!$A$1:$B$21,2,FALSE)</f>
        <v>4</v>
      </c>
      <c r="T1561" s="4">
        <v>4</v>
      </c>
      <c r="U1561" s="4">
        <f t="shared" si="43"/>
        <v>0</v>
      </c>
      <c r="V1561" s="18">
        <v>164760.06520000001</v>
      </c>
      <c r="W1561" s="18" t="s">
        <v>212</v>
      </c>
    </row>
    <row r="1562" spans="1:23" ht="15" customHeight="1" x14ac:dyDescent="0.35">
      <c r="A1562" s="18" t="s">
        <v>211</v>
      </c>
      <c r="B1562" s="7" t="str">
        <f t="shared" si="41"/>
        <v>Q1</v>
      </c>
      <c r="C1562" s="18" t="s">
        <v>28</v>
      </c>
      <c r="D1562" s="21">
        <v>35885</v>
      </c>
      <c r="E1562" s="18">
        <v>-0.18340000000000001</v>
      </c>
      <c r="F1562" s="18">
        <v>0.18379999999999999</v>
      </c>
      <c r="G1562" s="18">
        <v>-0.20619999999999999</v>
      </c>
      <c r="H1562" s="18">
        <v>23.129000000000001</v>
      </c>
      <c r="I1562" s="18">
        <v>20.145199999999999</v>
      </c>
      <c r="J1562" s="18">
        <v>20.677399999999999</v>
      </c>
      <c r="K1562" s="18">
        <v>62</v>
      </c>
      <c r="L1562" s="18">
        <v>44.1586</v>
      </c>
      <c r="M1562" s="18">
        <v>9.0195000000000007</v>
      </c>
      <c r="N1562" s="18">
        <v>8.0266000000000002</v>
      </c>
      <c r="O1562" s="18">
        <v>3.9828999999999999</v>
      </c>
      <c r="P1562" s="18">
        <v>12.370699999999999</v>
      </c>
      <c r="Q1562" s="18">
        <v>11.008900000000001</v>
      </c>
      <c r="R1562" s="18">
        <v>5.4626999999999999</v>
      </c>
      <c r="S1562" s="4">
        <f>VLOOKUP(C1562,Ratings_Numbers!$A$1:$B$21,2,FALSE)</f>
        <v>4</v>
      </c>
      <c r="T1562" s="4">
        <v>4</v>
      </c>
      <c r="U1562" s="4">
        <f t="shared" si="43"/>
        <v>0</v>
      </c>
      <c r="V1562" s="18">
        <v>191329.4026</v>
      </c>
      <c r="W1562" s="18" t="s">
        <v>212</v>
      </c>
    </row>
    <row r="1563" spans="1:23" ht="15" customHeight="1" x14ac:dyDescent="0.35">
      <c r="A1563" s="18" t="s">
        <v>211</v>
      </c>
      <c r="B1563" s="7" t="str">
        <f t="shared" si="41"/>
        <v>Q2</v>
      </c>
      <c r="C1563" s="18" t="s">
        <v>28</v>
      </c>
      <c r="D1563" s="21">
        <v>35976</v>
      </c>
      <c r="E1563" s="18">
        <v>0.42770000000000002</v>
      </c>
      <c r="F1563" s="18">
        <v>0.89400000000000002</v>
      </c>
      <c r="G1563" s="18">
        <v>0.48070000000000002</v>
      </c>
      <c r="H1563" s="18">
        <v>22.386700000000001</v>
      </c>
      <c r="I1563" s="18">
        <v>19.386700000000001</v>
      </c>
      <c r="J1563" s="18">
        <v>20.146699999999999</v>
      </c>
      <c r="K1563" s="18">
        <v>75</v>
      </c>
      <c r="L1563" s="18">
        <v>43.738999999999997</v>
      </c>
      <c r="M1563" s="18">
        <v>8.5911000000000008</v>
      </c>
      <c r="N1563" s="18">
        <v>5.4264000000000001</v>
      </c>
      <c r="O1563" s="18">
        <v>3.7576999999999998</v>
      </c>
      <c r="P1563" s="18">
        <v>58.321899999999999</v>
      </c>
      <c r="Q1563" s="18">
        <v>36.837499999999999</v>
      </c>
      <c r="R1563" s="18">
        <v>25.509399999999999</v>
      </c>
      <c r="S1563" s="4">
        <f>VLOOKUP(C1563,Ratings_Numbers!$A$1:$B$21,2,FALSE)</f>
        <v>4</v>
      </c>
      <c r="T1563" s="4">
        <v>4</v>
      </c>
      <c r="U1563" s="4">
        <f t="shared" si="43"/>
        <v>0</v>
      </c>
      <c r="V1563" s="18">
        <v>210933.5515</v>
      </c>
      <c r="W1563" s="18" t="s">
        <v>212</v>
      </c>
    </row>
    <row r="1564" spans="1:23" ht="15" customHeight="1" x14ac:dyDescent="0.35">
      <c r="A1564" s="18" t="s">
        <v>211</v>
      </c>
      <c r="B1564" s="7" t="str">
        <f t="shared" si="41"/>
        <v>Q3</v>
      </c>
      <c r="C1564" s="18" t="s">
        <v>28</v>
      </c>
      <c r="D1564" s="21">
        <v>36068</v>
      </c>
      <c r="E1564" s="18">
        <v>0.47760000000000002</v>
      </c>
      <c r="F1564" s="18">
        <v>0.88849999999999996</v>
      </c>
      <c r="G1564" s="18">
        <v>0.53700000000000003</v>
      </c>
      <c r="H1564" s="18">
        <v>19.277799999999999</v>
      </c>
      <c r="I1564" s="18">
        <v>16.472200000000001</v>
      </c>
      <c r="J1564" s="18">
        <v>17.180599999999998</v>
      </c>
      <c r="K1564" s="18">
        <v>72</v>
      </c>
      <c r="L1564" s="18">
        <v>43.987499999999997</v>
      </c>
      <c r="M1564" s="18">
        <v>8.7521000000000004</v>
      </c>
      <c r="N1564" s="18">
        <v>5.5110999999999999</v>
      </c>
      <c r="O1564" s="18">
        <v>3.8498000000000001</v>
      </c>
      <c r="P1564" s="18">
        <v>58.8093</v>
      </c>
      <c r="Q1564" s="18">
        <v>37.031399999999998</v>
      </c>
      <c r="R1564" s="18">
        <v>25.8687</v>
      </c>
      <c r="S1564" s="4">
        <f>VLOOKUP(C1564,Ratings_Numbers!$A$1:$B$21,2,FALSE)</f>
        <v>4</v>
      </c>
      <c r="T1564" s="4">
        <v>4</v>
      </c>
      <c r="U1564" s="4">
        <f t="shared" si="43"/>
        <v>0</v>
      </c>
      <c r="V1564" s="18">
        <v>141886.74830000001</v>
      </c>
      <c r="W1564" s="18" t="s">
        <v>212</v>
      </c>
    </row>
    <row r="1565" spans="1:23" ht="15" customHeight="1" x14ac:dyDescent="0.35">
      <c r="A1565" s="18" t="s">
        <v>211</v>
      </c>
      <c r="B1565" s="7" t="str">
        <f t="shared" si="41"/>
        <v>Q4</v>
      </c>
      <c r="C1565" s="18" t="s">
        <v>28</v>
      </c>
      <c r="D1565" s="21">
        <v>36160</v>
      </c>
      <c r="E1565" s="18">
        <v>0.59550000000000003</v>
      </c>
      <c r="F1565" s="18">
        <v>1.0366</v>
      </c>
      <c r="G1565" s="18">
        <v>0.67279999999999995</v>
      </c>
      <c r="H1565" s="18">
        <v>16.338200000000001</v>
      </c>
      <c r="I1565" s="18">
        <v>12.6471</v>
      </c>
      <c r="J1565" s="18">
        <v>13.779400000000001</v>
      </c>
      <c r="K1565" s="18">
        <v>68</v>
      </c>
      <c r="L1565" s="18">
        <v>43.891399999999997</v>
      </c>
      <c r="M1565" s="18">
        <v>8.1757000000000009</v>
      </c>
      <c r="N1565" s="18">
        <v>5.0693999999999999</v>
      </c>
      <c r="O1565" s="18">
        <v>3.5884</v>
      </c>
      <c r="P1565" s="18">
        <v>61.275700000000001</v>
      </c>
      <c r="Q1565" s="18">
        <v>37.994399999999999</v>
      </c>
      <c r="R1565" s="18">
        <v>26.8948</v>
      </c>
      <c r="S1565" s="4">
        <f>VLOOKUP(C1565,Ratings_Numbers!$A$1:$B$21,2,FALSE)</f>
        <v>4</v>
      </c>
      <c r="T1565" s="4">
        <v>4</v>
      </c>
      <c r="U1565" s="4">
        <f t="shared" si="43"/>
        <v>0</v>
      </c>
      <c r="V1565" s="18">
        <v>165189.71040000001</v>
      </c>
      <c r="W1565" s="18" t="s">
        <v>212</v>
      </c>
    </row>
    <row r="1566" spans="1:23" ht="15" customHeight="1" x14ac:dyDescent="0.35">
      <c r="A1566" s="18" t="s">
        <v>211</v>
      </c>
      <c r="B1566" s="7" t="str">
        <f t="shared" ref="B1566:B1629" si="44">IF(MONTH(D1566)&lt;4,"Q1",IF(MONTH(D1566)&lt;7,"Q2",IF(MONTH(D1566)&lt;10,"Q3","Q4")))</f>
        <v>Q1</v>
      </c>
      <c r="C1566" s="18" t="s">
        <v>28</v>
      </c>
      <c r="D1566" s="21">
        <v>36250</v>
      </c>
      <c r="E1566" s="18">
        <v>0.70740000000000003</v>
      </c>
      <c r="F1566" s="18">
        <v>1.1706000000000001</v>
      </c>
      <c r="G1566" s="18">
        <v>0.80740000000000001</v>
      </c>
      <c r="H1566" s="18">
        <v>17.3247</v>
      </c>
      <c r="I1566" s="18">
        <v>14.3636</v>
      </c>
      <c r="J1566" s="18">
        <v>14.857099999999999</v>
      </c>
      <c r="K1566" s="18">
        <v>77</v>
      </c>
      <c r="L1566" s="18">
        <v>43.568399999999997</v>
      </c>
      <c r="M1566" s="18">
        <v>8.1761999999999997</v>
      </c>
      <c r="N1566" s="18">
        <v>4.9077000000000002</v>
      </c>
      <c r="O1566" s="18">
        <v>3.5623</v>
      </c>
      <c r="P1566" s="18">
        <v>66.599900000000005</v>
      </c>
      <c r="Q1566" s="18">
        <v>39.975999999999999</v>
      </c>
      <c r="R1566" s="18">
        <v>29.016500000000001</v>
      </c>
      <c r="S1566" s="4">
        <f>VLOOKUP(C1566,Ratings_Numbers!$A$1:$B$21,2,FALSE)</f>
        <v>4</v>
      </c>
      <c r="T1566" s="4">
        <v>4</v>
      </c>
      <c r="U1566" s="4">
        <f t="shared" si="43"/>
        <v>0</v>
      </c>
      <c r="V1566" s="18">
        <v>151430.66039999999</v>
      </c>
      <c r="W1566" s="18" t="s">
        <v>212</v>
      </c>
    </row>
    <row r="1567" spans="1:23" ht="15" customHeight="1" x14ac:dyDescent="0.35">
      <c r="A1567" s="18" t="s">
        <v>211</v>
      </c>
      <c r="B1567" s="7" t="str">
        <f t="shared" si="44"/>
        <v>Q2</v>
      </c>
      <c r="C1567" s="18" t="s">
        <v>28</v>
      </c>
      <c r="D1567" s="21">
        <v>36341</v>
      </c>
      <c r="E1567" s="18">
        <v>0.70730000000000004</v>
      </c>
      <c r="F1567" s="18">
        <v>1.3184</v>
      </c>
      <c r="G1567" s="18">
        <v>0.81630000000000003</v>
      </c>
      <c r="H1567" s="18">
        <v>20.512799999999999</v>
      </c>
      <c r="I1567" s="18">
        <v>16.615400000000001</v>
      </c>
      <c r="J1567" s="18">
        <v>17.820499999999999</v>
      </c>
      <c r="K1567" s="18">
        <v>78</v>
      </c>
      <c r="L1567" s="18">
        <v>42.762900000000002</v>
      </c>
      <c r="M1567" s="18">
        <v>12.167999999999999</v>
      </c>
      <c r="N1567" s="18">
        <v>7.2251000000000003</v>
      </c>
      <c r="O1567" s="18">
        <v>5.2034000000000002</v>
      </c>
      <c r="P1567" s="18">
        <v>68.411799999999999</v>
      </c>
      <c r="Q1567" s="18">
        <v>40.621699999999997</v>
      </c>
      <c r="R1567" s="18">
        <v>29.254799999999999</v>
      </c>
      <c r="S1567" s="4">
        <f>VLOOKUP(C1567,Ratings_Numbers!$A$1:$B$21,2,FALSE)</f>
        <v>4</v>
      </c>
      <c r="T1567" s="4">
        <v>4</v>
      </c>
      <c r="U1567" s="4">
        <f t="shared" si="43"/>
        <v>0</v>
      </c>
      <c r="V1567" s="18">
        <v>153075.954</v>
      </c>
      <c r="W1567" s="18" t="s">
        <v>212</v>
      </c>
    </row>
    <row r="1568" spans="1:23" ht="15" customHeight="1" x14ac:dyDescent="0.35">
      <c r="A1568" s="18" t="s">
        <v>211</v>
      </c>
      <c r="B1568" s="7" t="str">
        <f t="shared" si="44"/>
        <v>Q3</v>
      </c>
      <c r="C1568" s="18" t="s">
        <v>28</v>
      </c>
      <c r="D1568" s="21">
        <v>36433</v>
      </c>
      <c r="E1568" s="18">
        <v>0.876</v>
      </c>
      <c r="F1568" s="18">
        <v>1.3841999999999999</v>
      </c>
      <c r="G1568" s="18">
        <v>1.026</v>
      </c>
      <c r="H1568" s="18">
        <v>14.6966</v>
      </c>
      <c r="I1568" s="18">
        <v>11.8202</v>
      </c>
      <c r="J1568" s="18">
        <v>12.3483</v>
      </c>
      <c r="K1568" s="18">
        <v>89</v>
      </c>
      <c r="L1568" s="18">
        <v>43.539000000000001</v>
      </c>
      <c r="M1568" s="18">
        <v>11.7026</v>
      </c>
      <c r="N1568" s="18">
        <v>7.0152999999999999</v>
      </c>
      <c r="O1568" s="18">
        <v>5.0952000000000002</v>
      </c>
      <c r="P1568" s="18">
        <v>66.814499999999995</v>
      </c>
      <c r="Q1568" s="18">
        <v>40.053199999999997</v>
      </c>
      <c r="R1568" s="18">
        <v>29.090399999999999</v>
      </c>
      <c r="S1568" s="4">
        <f>VLOOKUP(C1568,Ratings_Numbers!$A$1:$B$21,2,FALSE)</f>
        <v>4</v>
      </c>
      <c r="T1568" s="4">
        <v>4</v>
      </c>
      <c r="U1568" s="4">
        <f t="shared" si="43"/>
        <v>0</v>
      </c>
      <c r="V1568" s="18">
        <v>119167.99370000001</v>
      </c>
      <c r="W1568" s="18" t="s">
        <v>212</v>
      </c>
    </row>
    <row r="1569" spans="1:23" ht="15" customHeight="1" x14ac:dyDescent="0.35">
      <c r="A1569" s="18" t="s">
        <v>211</v>
      </c>
      <c r="B1569" s="7" t="str">
        <f t="shared" si="44"/>
        <v>Q4</v>
      </c>
      <c r="C1569" s="18" t="s">
        <v>28</v>
      </c>
      <c r="D1569" s="21">
        <v>36525</v>
      </c>
      <c r="E1569" s="18">
        <v>0.92479999999999996</v>
      </c>
      <c r="F1569" s="18">
        <v>1.5638000000000001</v>
      </c>
      <c r="G1569" s="18">
        <v>1.1087</v>
      </c>
      <c r="H1569" s="18">
        <v>5.7203999999999997</v>
      </c>
      <c r="I1569" s="18">
        <v>2.6989000000000001</v>
      </c>
      <c r="J1569" s="18">
        <v>3.7526999999999999</v>
      </c>
      <c r="K1569" s="18">
        <v>93</v>
      </c>
      <c r="L1569" s="18">
        <v>43.994799999999998</v>
      </c>
      <c r="M1569" s="18">
        <v>8.9771999999999998</v>
      </c>
      <c r="N1569" s="18">
        <v>5.4257</v>
      </c>
      <c r="O1569" s="18">
        <v>3.9495</v>
      </c>
      <c r="P1569" s="18">
        <v>65.457800000000006</v>
      </c>
      <c r="Q1569" s="18">
        <v>39.561599999999999</v>
      </c>
      <c r="R1569" s="18">
        <v>28.798000000000002</v>
      </c>
      <c r="S1569" s="4">
        <f>VLOOKUP(C1569,Ratings_Numbers!$A$1:$B$21,2,FALSE)</f>
        <v>4</v>
      </c>
      <c r="T1569" s="4">
        <v>4</v>
      </c>
      <c r="U1569" s="4">
        <f t="shared" si="43"/>
        <v>0</v>
      </c>
      <c r="V1569" s="18">
        <v>143969.24369999999</v>
      </c>
      <c r="W1569" s="18" t="s">
        <v>212</v>
      </c>
    </row>
    <row r="1570" spans="1:23" ht="15" customHeight="1" x14ac:dyDescent="0.35">
      <c r="A1570" s="18" t="s">
        <v>211</v>
      </c>
      <c r="B1570" s="7" t="str">
        <f t="shared" si="44"/>
        <v>Q1</v>
      </c>
      <c r="C1570" s="18" t="s">
        <v>28</v>
      </c>
      <c r="D1570" s="21">
        <v>36616</v>
      </c>
      <c r="E1570" s="18">
        <v>1.0226999999999999</v>
      </c>
      <c r="F1570" s="18">
        <v>1.9598</v>
      </c>
      <c r="G1570" s="18">
        <v>1.2456</v>
      </c>
      <c r="H1570" s="18">
        <v>11.4848</v>
      </c>
      <c r="I1570" s="18">
        <v>8.8350000000000009</v>
      </c>
      <c r="J1570" s="18">
        <v>9.2928999999999995</v>
      </c>
      <c r="K1570" s="18">
        <v>99</v>
      </c>
      <c r="L1570" s="18">
        <v>40.057600000000001</v>
      </c>
      <c r="M1570" s="18">
        <v>9.5821000000000005</v>
      </c>
      <c r="N1570" s="18">
        <v>5.2436999999999996</v>
      </c>
      <c r="O1570" s="18">
        <v>3.8384</v>
      </c>
      <c r="P1570" s="18">
        <v>82.734200000000001</v>
      </c>
      <c r="Q1570" s="18">
        <v>45.275700000000001</v>
      </c>
      <c r="R1570" s="18">
        <v>33.141300000000001</v>
      </c>
      <c r="S1570" s="4">
        <f>VLOOKUP(C1570,Ratings_Numbers!$A$1:$B$21,2,FALSE)</f>
        <v>4</v>
      </c>
      <c r="T1570" s="4">
        <v>4</v>
      </c>
      <c r="U1570" s="4">
        <f t="shared" si="43"/>
        <v>0</v>
      </c>
      <c r="V1570" s="18">
        <v>116118.1152</v>
      </c>
      <c r="W1570" s="18" t="s">
        <v>212</v>
      </c>
    </row>
    <row r="1571" spans="1:23" ht="15" customHeight="1" x14ac:dyDescent="0.35">
      <c r="A1571" s="18" t="s">
        <v>211</v>
      </c>
      <c r="B1571" s="7" t="str">
        <f t="shared" si="44"/>
        <v>Q2</v>
      </c>
      <c r="C1571" s="18" t="s">
        <v>28</v>
      </c>
      <c r="D1571" s="21">
        <v>36707</v>
      </c>
      <c r="E1571" s="18">
        <v>-0.7863</v>
      </c>
      <c r="F1571" s="18">
        <v>0.48599999999999999</v>
      </c>
      <c r="G1571" s="18">
        <v>-0.95709999999999995</v>
      </c>
      <c r="H1571" s="18">
        <v>14.3025</v>
      </c>
      <c r="I1571" s="18">
        <v>12.6891</v>
      </c>
      <c r="J1571" s="18">
        <v>12.4034</v>
      </c>
      <c r="K1571" s="18">
        <v>119</v>
      </c>
      <c r="L1571" s="18">
        <v>39.487499999999997</v>
      </c>
      <c r="M1571" s="18">
        <v>9.2769999999999992</v>
      </c>
      <c r="N1571" s="18">
        <v>7.7089999999999996</v>
      </c>
      <c r="O1571" s="18">
        <v>3.6633</v>
      </c>
      <c r="P1571" s="18">
        <v>20.339700000000001</v>
      </c>
      <c r="Q1571" s="18">
        <v>16.901900000000001</v>
      </c>
      <c r="R1571" s="18">
        <v>8.0315999999999992</v>
      </c>
      <c r="S1571" s="4">
        <f>VLOOKUP(C1571,Ratings_Numbers!$A$1:$B$21,2,FALSE)</f>
        <v>4</v>
      </c>
      <c r="T1571" s="4">
        <v>4</v>
      </c>
      <c r="U1571" s="4">
        <f t="shared" si="43"/>
        <v>0</v>
      </c>
      <c r="V1571" s="18">
        <v>142244.60060000001</v>
      </c>
      <c r="W1571" s="18" t="s">
        <v>212</v>
      </c>
    </row>
    <row r="1572" spans="1:23" ht="15" customHeight="1" x14ac:dyDescent="0.35">
      <c r="A1572" s="18" t="s">
        <v>211</v>
      </c>
      <c r="B1572" s="7" t="str">
        <f t="shared" si="44"/>
        <v>Q3</v>
      </c>
      <c r="C1572" s="18" t="s">
        <v>28</v>
      </c>
      <c r="D1572" s="21">
        <v>36799</v>
      </c>
      <c r="E1572" s="18">
        <v>0.75490000000000002</v>
      </c>
      <c r="F1572" s="18">
        <v>1.6577</v>
      </c>
      <c r="G1572" s="18">
        <v>0.89490000000000003</v>
      </c>
      <c r="H1572" s="18">
        <v>12.1333</v>
      </c>
      <c r="I1572" s="18">
        <v>10.8667</v>
      </c>
      <c r="J1572" s="18">
        <v>11.058299999999999</v>
      </c>
      <c r="K1572" s="18">
        <v>120</v>
      </c>
      <c r="L1572" s="18">
        <v>42.5565</v>
      </c>
      <c r="M1572" s="18">
        <v>8.6412999999999993</v>
      </c>
      <c r="N1572" s="18">
        <v>5.1271000000000004</v>
      </c>
      <c r="O1572" s="18">
        <v>3.6775000000000002</v>
      </c>
      <c r="P1572" s="18">
        <v>68.541799999999995</v>
      </c>
      <c r="Q1572" s="18">
        <v>40.6676</v>
      </c>
      <c r="R1572" s="18">
        <v>29.169</v>
      </c>
      <c r="S1572" s="4">
        <f>VLOOKUP(C1572,Ratings_Numbers!$A$1:$B$21,2,FALSE)</f>
        <v>4</v>
      </c>
      <c r="T1572" s="4">
        <v>4</v>
      </c>
      <c r="U1572" s="4">
        <f t="shared" si="43"/>
        <v>0</v>
      </c>
      <c r="V1572" s="18">
        <v>136654.875</v>
      </c>
      <c r="W1572" s="18" t="s">
        <v>212</v>
      </c>
    </row>
    <row r="1573" spans="1:23" ht="15" customHeight="1" x14ac:dyDescent="0.35">
      <c r="A1573" s="18" t="s">
        <v>211</v>
      </c>
      <c r="B1573" s="7" t="str">
        <f t="shared" si="44"/>
        <v>Q4</v>
      </c>
      <c r="C1573" s="18" t="s">
        <v>28</v>
      </c>
      <c r="D1573" s="21">
        <v>36891</v>
      </c>
      <c r="E1573" s="18">
        <v>0.24</v>
      </c>
      <c r="F1573" s="18">
        <v>1.1212</v>
      </c>
      <c r="G1573" s="18">
        <v>0.27679999999999999</v>
      </c>
      <c r="H1573" s="18">
        <v>13.926600000000001</v>
      </c>
      <c r="I1573" s="18">
        <v>12.4404</v>
      </c>
      <c r="J1573" s="18">
        <v>12.082599999999999</v>
      </c>
      <c r="K1573" s="18">
        <v>109</v>
      </c>
      <c r="L1573" s="18">
        <v>44.715400000000002</v>
      </c>
      <c r="M1573" s="18">
        <v>8.9631000000000007</v>
      </c>
      <c r="N1573" s="18">
        <v>5.5789</v>
      </c>
      <c r="O1573" s="18">
        <v>4.0079000000000002</v>
      </c>
      <c r="P1573" s="18">
        <v>60.659100000000002</v>
      </c>
      <c r="Q1573" s="18">
        <v>37.756399999999999</v>
      </c>
      <c r="R1573" s="18">
        <v>27.123899999999999</v>
      </c>
      <c r="S1573" s="4">
        <f>VLOOKUP(C1573,Ratings_Numbers!$A$1:$B$21,2,FALSE)</f>
        <v>4</v>
      </c>
      <c r="T1573" s="4">
        <v>4</v>
      </c>
      <c r="U1573" s="4">
        <f t="shared" si="43"/>
        <v>0</v>
      </c>
      <c r="V1573" s="18">
        <v>151415.1482</v>
      </c>
      <c r="W1573" s="18" t="s">
        <v>212</v>
      </c>
    </row>
    <row r="1574" spans="1:23" ht="15" customHeight="1" x14ac:dyDescent="0.35">
      <c r="A1574" s="18" t="s">
        <v>211</v>
      </c>
      <c r="B1574" s="7" t="str">
        <f t="shared" si="44"/>
        <v>Q1</v>
      </c>
      <c r="C1574" s="18" t="s">
        <v>28</v>
      </c>
      <c r="D1574" s="21">
        <v>36981</v>
      </c>
      <c r="E1574" s="18">
        <v>0.55779999999999996</v>
      </c>
      <c r="F1574" s="18">
        <v>1.1304000000000001</v>
      </c>
      <c r="G1574" s="18">
        <v>0.63439999999999996</v>
      </c>
      <c r="H1574" s="18">
        <v>16.1099</v>
      </c>
      <c r="I1574" s="18">
        <v>14.6044</v>
      </c>
      <c r="J1574" s="18">
        <v>14.065899999999999</v>
      </c>
      <c r="K1574" s="18">
        <v>91</v>
      </c>
      <c r="L1574" s="18">
        <v>44.947899999999997</v>
      </c>
      <c r="M1574" s="18">
        <v>13.59</v>
      </c>
      <c r="N1574" s="18">
        <v>8.4389000000000003</v>
      </c>
      <c r="O1574" s="18">
        <v>6.1083999999999996</v>
      </c>
      <c r="P1574" s="18">
        <v>61.04</v>
      </c>
      <c r="Q1574" s="18">
        <v>37.903599999999997</v>
      </c>
      <c r="R1574" s="18">
        <v>27.436199999999999</v>
      </c>
      <c r="S1574" s="4">
        <f>VLOOKUP(C1574,Ratings_Numbers!$A$1:$B$21,2,FALSE)</f>
        <v>4</v>
      </c>
      <c r="T1574" s="4">
        <v>4</v>
      </c>
      <c r="U1574" s="4">
        <f t="shared" si="43"/>
        <v>0</v>
      </c>
      <c r="V1574" s="18">
        <v>112313.68769999999</v>
      </c>
      <c r="W1574" s="18" t="s">
        <v>212</v>
      </c>
    </row>
    <row r="1575" spans="1:23" ht="15" customHeight="1" x14ac:dyDescent="0.35">
      <c r="A1575" s="18" t="s">
        <v>211</v>
      </c>
      <c r="B1575" s="7" t="str">
        <f t="shared" si="44"/>
        <v>Q2</v>
      </c>
      <c r="C1575" s="18" t="s">
        <v>28</v>
      </c>
      <c r="D1575" s="21">
        <v>37072</v>
      </c>
      <c r="E1575" s="18">
        <v>0.45219999999999999</v>
      </c>
      <c r="F1575" s="18">
        <v>1.002</v>
      </c>
      <c r="G1575" s="18">
        <v>0.51170000000000004</v>
      </c>
      <c r="H1575" s="18">
        <v>22.233799999999999</v>
      </c>
      <c r="I1575" s="18">
        <v>19.9481</v>
      </c>
      <c r="J1575" s="18">
        <v>19.6494</v>
      </c>
      <c r="K1575" s="18">
        <v>77</v>
      </c>
      <c r="L1575" s="18">
        <v>46.486800000000002</v>
      </c>
      <c r="M1575" s="18">
        <v>13.0297</v>
      </c>
      <c r="N1575" s="18">
        <v>8.5525000000000002</v>
      </c>
      <c r="O1575" s="18">
        <v>6.0571000000000002</v>
      </c>
      <c r="P1575" s="18">
        <v>52.349400000000003</v>
      </c>
      <c r="Q1575" s="18">
        <v>34.361400000000003</v>
      </c>
      <c r="R1575" s="18">
        <v>24.335599999999999</v>
      </c>
      <c r="S1575" s="4">
        <f>VLOOKUP(C1575,Ratings_Numbers!$A$1:$B$21,2,FALSE)</f>
        <v>4</v>
      </c>
      <c r="T1575" s="4">
        <v>4</v>
      </c>
      <c r="U1575" s="4">
        <f t="shared" si="43"/>
        <v>0</v>
      </c>
      <c r="V1575" s="18">
        <v>111937.005</v>
      </c>
      <c r="W1575" s="18" t="s">
        <v>212</v>
      </c>
    </row>
    <row r="1576" spans="1:23" ht="15" customHeight="1" x14ac:dyDescent="0.35">
      <c r="A1576" s="18" t="s">
        <v>211</v>
      </c>
      <c r="B1576" s="7" t="str">
        <f t="shared" si="44"/>
        <v>Q3</v>
      </c>
      <c r="C1576" s="18" t="s">
        <v>28</v>
      </c>
      <c r="D1576" s="21">
        <v>37157</v>
      </c>
      <c r="E1576" s="18">
        <v>4.41E-2</v>
      </c>
      <c r="F1576" s="18">
        <v>0.97399999999999998</v>
      </c>
      <c r="G1576" s="18">
        <v>5.04E-2</v>
      </c>
      <c r="H1576" s="18">
        <v>22.681799999999999</v>
      </c>
      <c r="I1576" s="18">
        <v>19.424199999999999</v>
      </c>
      <c r="J1576" s="18">
        <v>19.863600000000002</v>
      </c>
      <c r="K1576" s="18">
        <v>66</v>
      </c>
      <c r="L1576" s="18">
        <v>48.903599999999997</v>
      </c>
      <c r="M1576" s="18">
        <v>12.6218</v>
      </c>
      <c r="N1576" s="18">
        <v>8.5493000000000006</v>
      </c>
      <c r="O1576" s="18">
        <v>6.1725000000000003</v>
      </c>
      <c r="P1576" s="18">
        <v>47.636200000000002</v>
      </c>
      <c r="Q1576" s="18">
        <v>32.265900000000002</v>
      </c>
      <c r="R1576" s="18">
        <v>23.2958</v>
      </c>
      <c r="S1576" s="4">
        <f>VLOOKUP(C1576,Ratings_Numbers!$A$1:$B$21,2,FALSE)</f>
        <v>4</v>
      </c>
      <c r="T1576" s="4">
        <v>4</v>
      </c>
      <c r="U1576" s="4">
        <f t="shared" si="43"/>
        <v>0</v>
      </c>
      <c r="V1576" s="18">
        <v>116387.2476</v>
      </c>
      <c r="W1576" s="18" t="s">
        <v>212</v>
      </c>
    </row>
    <row r="1577" spans="1:23" ht="15" customHeight="1" x14ac:dyDescent="0.35">
      <c r="A1577" s="18" t="s">
        <v>211</v>
      </c>
      <c r="B1577" s="7" t="str">
        <f t="shared" si="44"/>
        <v>Q4</v>
      </c>
      <c r="C1577" s="18" t="s">
        <v>28</v>
      </c>
      <c r="D1577" s="21">
        <v>37256</v>
      </c>
      <c r="E1577" s="18">
        <v>0.51729999999999998</v>
      </c>
      <c r="F1577" s="18">
        <v>0.95630000000000004</v>
      </c>
      <c r="G1577" s="18">
        <v>0.59489999999999998</v>
      </c>
      <c r="H1577" s="18">
        <v>26.909099999999999</v>
      </c>
      <c r="I1577" s="18">
        <v>22.5273</v>
      </c>
      <c r="J1577" s="18">
        <v>22.690899999999999</v>
      </c>
      <c r="K1577" s="18">
        <v>55</v>
      </c>
      <c r="L1577" s="18">
        <v>50.702599999999997</v>
      </c>
      <c r="M1577" s="18">
        <v>10.725</v>
      </c>
      <c r="N1577" s="18">
        <v>7.3949999999999996</v>
      </c>
      <c r="O1577" s="18">
        <v>5.4378000000000002</v>
      </c>
      <c r="P1577" s="18">
        <v>45.029000000000003</v>
      </c>
      <c r="Q1577" s="18">
        <v>31.048300000000001</v>
      </c>
      <c r="R1577" s="18">
        <v>22.8309</v>
      </c>
      <c r="S1577" s="4">
        <f>VLOOKUP(C1577,Ratings_Numbers!$A$1:$B$21,2,FALSE)</f>
        <v>4</v>
      </c>
      <c r="T1577" s="4">
        <v>4</v>
      </c>
      <c r="U1577" s="4">
        <f t="shared" si="43"/>
        <v>0</v>
      </c>
      <c r="V1577" s="18">
        <v>117225.603</v>
      </c>
      <c r="W1577" s="18" t="s">
        <v>212</v>
      </c>
    </row>
    <row r="1578" spans="1:23" ht="15" customHeight="1" x14ac:dyDescent="0.35">
      <c r="A1578" s="18" t="s">
        <v>211</v>
      </c>
      <c r="B1578" s="7" t="str">
        <f t="shared" si="44"/>
        <v>Q1</v>
      </c>
      <c r="C1578" s="18" t="s">
        <v>28</v>
      </c>
      <c r="D1578" s="21">
        <v>37346</v>
      </c>
      <c r="E1578" s="18">
        <v>0.57609999999999995</v>
      </c>
      <c r="F1578" s="18">
        <v>1.1238999999999999</v>
      </c>
      <c r="G1578" s="18">
        <v>0.66559999999999997</v>
      </c>
      <c r="H1578" s="18">
        <v>29.413</v>
      </c>
      <c r="I1578" s="18">
        <v>25.608699999999999</v>
      </c>
      <c r="J1578" s="18">
        <v>25.1739</v>
      </c>
      <c r="K1578" s="18">
        <v>46</v>
      </c>
      <c r="L1578" s="18">
        <v>44.442599999999999</v>
      </c>
      <c r="M1578" s="18">
        <v>23.537199999999999</v>
      </c>
      <c r="N1578" s="18">
        <v>15.104200000000001</v>
      </c>
      <c r="O1578" s="18">
        <v>10.460599999999999</v>
      </c>
      <c r="P1578" s="18">
        <v>55.832099999999997</v>
      </c>
      <c r="Q1578" s="18">
        <v>35.828400000000002</v>
      </c>
      <c r="R1578" s="18">
        <v>24.813199999999998</v>
      </c>
      <c r="S1578" s="4">
        <f>VLOOKUP(C1578,Ratings_Numbers!$A$1:$B$21,2,FALSE)</f>
        <v>4</v>
      </c>
      <c r="T1578" s="4">
        <v>4</v>
      </c>
      <c r="U1578" s="4">
        <f t="shared" si="43"/>
        <v>0</v>
      </c>
      <c r="V1578" s="18">
        <v>129791.734</v>
      </c>
      <c r="W1578" s="18" t="s">
        <v>212</v>
      </c>
    </row>
    <row r="1579" spans="1:23" ht="15" customHeight="1" x14ac:dyDescent="0.35">
      <c r="A1579" s="18" t="s">
        <v>211</v>
      </c>
      <c r="B1579" s="7" t="str">
        <f t="shared" si="44"/>
        <v>Q2</v>
      </c>
      <c r="C1579" s="18" t="s">
        <v>28</v>
      </c>
      <c r="D1579" s="21">
        <v>37437</v>
      </c>
      <c r="E1579" s="18">
        <v>0.50249999999999995</v>
      </c>
      <c r="F1579" s="18">
        <v>1.1071</v>
      </c>
      <c r="G1579" s="18">
        <v>0.57889999999999997</v>
      </c>
      <c r="H1579" s="18">
        <v>31.982800000000001</v>
      </c>
      <c r="I1579" s="18">
        <v>28.067799999999998</v>
      </c>
      <c r="J1579" s="18">
        <v>28.482800000000001</v>
      </c>
      <c r="K1579" s="18">
        <v>58</v>
      </c>
      <c r="L1579" s="18">
        <v>44.8887</v>
      </c>
      <c r="M1579" s="18">
        <v>24.438400000000001</v>
      </c>
      <c r="N1579" s="18">
        <v>16.039300000000001</v>
      </c>
      <c r="O1579" s="18">
        <v>10.9701</v>
      </c>
      <c r="P1579" s="18">
        <v>52.365400000000001</v>
      </c>
      <c r="Q1579" s="18">
        <v>34.368299999999998</v>
      </c>
      <c r="R1579" s="18">
        <v>23.5061</v>
      </c>
      <c r="S1579" s="4">
        <f>VLOOKUP(C1579,Ratings_Numbers!$A$1:$B$21,2,FALSE)</f>
        <v>4</v>
      </c>
      <c r="T1579" s="4">
        <v>4</v>
      </c>
      <c r="U1579" s="4">
        <f t="shared" si="43"/>
        <v>0</v>
      </c>
      <c r="V1579" s="18">
        <v>139048.448</v>
      </c>
      <c r="W1579" s="18" t="s">
        <v>212</v>
      </c>
    </row>
    <row r="1580" spans="1:23" ht="15" customHeight="1" x14ac:dyDescent="0.35">
      <c r="A1580" s="18" t="s">
        <v>211</v>
      </c>
      <c r="B1580" s="7" t="str">
        <f t="shared" si="44"/>
        <v>Q3</v>
      </c>
      <c r="C1580" s="18" t="s">
        <v>28</v>
      </c>
      <c r="D1580" s="21">
        <v>37529</v>
      </c>
      <c r="E1580" s="18">
        <v>-4.5699999999999998E-2</v>
      </c>
      <c r="F1580" s="18">
        <v>0.99199999999999999</v>
      </c>
      <c r="G1580" s="18">
        <v>-5.2499999999999998E-2</v>
      </c>
      <c r="H1580" s="18">
        <v>33.576900000000002</v>
      </c>
      <c r="I1580" s="18">
        <v>29.576899999999998</v>
      </c>
      <c r="J1580" s="18">
        <v>29.711500000000001</v>
      </c>
      <c r="K1580" s="18">
        <v>52</v>
      </c>
      <c r="L1580" s="18">
        <v>45.897199999999998</v>
      </c>
      <c r="M1580" s="18">
        <v>24.414400000000001</v>
      </c>
      <c r="N1580" s="18">
        <v>16.511399999999998</v>
      </c>
      <c r="O1580" s="18">
        <v>11.205500000000001</v>
      </c>
      <c r="P1580" s="18">
        <v>47.8643</v>
      </c>
      <c r="Q1580" s="18">
        <v>32.370399999999997</v>
      </c>
      <c r="R1580" s="18">
        <v>21.968399999999999</v>
      </c>
      <c r="S1580" s="4">
        <f>VLOOKUP(C1580,Ratings_Numbers!$A$1:$B$21,2,FALSE)</f>
        <v>4</v>
      </c>
      <c r="T1580" s="4">
        <v>4</v>
      </c>
      <c r="U1580" s="4">
        <f t="shared" si="43"/>
        <v>0</v>
      </c>
      <c r="V1580" s="18">
        <v>118936.7234</v>
      </c>
      <c r="W1580" s="18" t="s">
        <v>212</v>
      </c>
    </row>
    <row r="1581" spans="1:23" ht="15" customHeight="1" x14ac:dyDescent="0.35">
      <c r="A1581" s="18" t="s">
        <v>211</v>
      </c>
      <c r="B1581" s="7" t="str">
        <f t="shared" si="44"/>
        <v>Q4</v>
      </c>
      <c r="C1581" s="18" t="s">
        <v>28</v>
      </c>
      <c r="D1581" s="21">
        <v>37621</v>
      </c>
      <c r="E1581" s="18">
        <v>0.4667</v>
      </c>
      <c r="F1581" s="18">
        <v>0.94879999999999998</v>
      </c>
      <c r="G1581" s="18">
        <v>0.53339999999999999</v>
      </c>
      <c r="H1581" s="18">
        <v>34.814</v>
      </c>
      <c r="I1581" s="18">
        <v>28.5581</v>
      </c>
      <c r="J1581" s="18">
        <v>30</v>
      </c>
      <c r="K1581" s="18">
        <v>43</v>
      </c>
      <c r="L1581" s="18">
        <v>48.161299999999997</v>
      </c>
      <c r="M1581" s="18">
        <v>22.889800000000001</v>
      </c>
      <c r="N1581" s="18">
        <v>15.7438</v>
      </c>
      <c r="O1581" s="18">
        <v>11.023999999999999</v>
      </c>
      <c r="P1581" s="18">
        <v>45.389800000000001</v>
      </c>
      <c r="Q1581" s="18">
        <v>31.2194</v>
      </c>
      <c r="R1581" s="18">
        <v>21.860299999999999</v>
      </c>
      <c r="S1581" s="4">
        <f>VLOOKUP(C1581,Ratings_Numbers!$A$1:$B$21,2,FALSE)</f>
        <v>4</v>
      </c>
      <c r="T1581" s="4">
        <v>4</v>
      </c>
      <c r="U1581" s="4">
        <f t="shared" si="43"/>
        <v>0</v>
      </c>
      <c r="V1581" s="18">
        <v>108328.64</v>
      </c>
      <c r="W1581" s="18" t="s">
        <v>212</v>
      </c>
    </row>
    <row r="1582" spans="1:23" ht="15" customHeight="1" x14ac:dyDescent="0.35">
      <c r="A1582" s="18" t="s">
        <v>211</v>
      </c>
      <c r="B1582" s="7" t="str">
        <f t="shared" si="44"/>
        <v>Q1</v>
      </c>
      <c r="C1582" s="18" t="s">
        <v>28</v>
      </c>
      <c r="D1582" s="21">
        <v>37711</v>
      </c>
      <c r="E1582" s="18">
        <v>0.45219999999999999</v>
      </c>
      <c r="F1582" s="18">
        <v>1.0741000000000001</v>
      </c>
      <c r="G1582" s="18">
        <v>0.5161</v>
      </c>
      <c r="H1582" s="18">
        <v>31.8444</v>
      </c>
      <c r="I1582" s="18">
        <v>27.511099999999999</v>
      </c>
      <c r="J1582" s="18">
        <v>27.444400000000002</v>
      </c>
      <c r="K1582" s="18">
        <v>45</v>
      </c>
      <c r="L1582" s="18">
        <v>46.1021</v>
      </c>
      <c r="M1582" s="18">
        <v>22.7441</v>
      </c>
      <c r="N1582" s="18">
        <v>15.0976</v>
      </c>
      <c r="O1582" s="18">
        <v>10.4855</v>
      </c>
      <c r="P1582" s="18">
        <v>50.646900000000002</v>
      </c>
      <c r="Q1582" s="18">
        <v>33.619599999999998</v>
      </c>
      <c r="R1582" s="18">
        <v>23.349299999999999</v>
      </c>
      <c r="S1582" s="4">
        <f>VLOOKUP(C1582,Ratings_Numbers!$A$1:$B$21,2,FALSE)</f>
        <v>4</v>
      </c>
      <c r="T1582" s="4">
        <v>4</v>
      </c>
      <c r="U1582" s="4">
        <f t="shared" si="43"/>
        <v>0</v>
      </c>
      <c r="V1582" s="18">
        <v>99714.060200000007</v>
      </c>
      <c r="W1582" s="18" t="s">
        <v>212</v>
      </c>
    </row>
    <row r="1583" spans="1:23" ht="15" customHeight="1" x14ac:dyDescent="0.35">
      <c r="A1583" s="18" t="s">
        <v>211</v>
      </c>
      <c r="B1583" s="7" t="str">
        <f t="shared" si="44"/>
        <v>Q2</v>
      </c>
      <c r="C1583" s="18" t="s">
        <v>28</v>
      </c>
      <c r="D1583" s="21">
        <v>37802</v>
      </c>
      <c r="E1583" s="18">
        <v>0.34689999999999999</v>
      </c>
      <c r="F1583" s="18">
        <v>1.0164</v>
      </c>
      <c r="G1583" s="18">
        <v>0.39639999999999997</v>
      </c>
      <c r="H1583" s="18">
        <v>43.837200000000003</v>
      </c>
      <c r="I1583" s="18">
        <v>39.116300000000003</v>
      </c>
      <c r="J1583" s="18">
        <v>38.883699999999997</v>
      </c>
      <c r="K1583" s="18">
        <v>43</v>
      </c>
      <c r="L1583" s="18">
        <v>48.423900000000003</v>
      </c>
      <c r="M1583" s="18">
        <v>18.8414</v>
      </c>
      <c r="N1583" s="18">
        <v>13.1647</v>
      </c>
      <c r="O1583" s="18">
        <v>9.1237999999999992</v>
      </c>
      <c r="P1583" s="18">
        <v>43.121000000000002</v>
      </c>
      <c r="Q1583" s="18">
        <v>30.129100000000001</v>
      </c>
      <c r="R1583" s="18">
        <v>20.8809</v>
      </c>
      <c r="S1583" s="4">
        <f>VLOOKUP(C1583,Ratings_Numbers!$A$1:$B$21,2,FALSE)</f>
        <v>4</v>
      </c>
      <c r="T1583" s="4">
        <v>4</v>
      </c>
      <c r="U1583" s="4">
        <f t="shared" si="43"/>
        <v>0</v>
      </c>
      <c r="V1583" s="18">
        <v>114187.8137</v>
      </c>
      <c r="W1583" s="18" t="s">
        <v>212</v>
      </c>
    </row>
    <row r="1584" spans="1:23" ht="15" customHeight="1" x14ac:dyDescent="0.35">
      <c r="A1584" s="18" t="s">
        <v>211</v>
      </c>
      <c r="B1584" s="7" t="str">
        <f t="shared" si="44"/>
        <v>Q3</v>
      </c>
      <c r="C1584" s="18" t="s">
        <v>28</v>
      </c>
      <c r="D1584" s="21">
        <v>37894</v>
      </c>
      <c r="E1584" s="18">
        <v>0.26040000000000002</v>
      </c>
      <c r="F1584" s="18">
        <v>0.9728</v>
      </c>
      <c r="G1584" s="18">
        <v>0.29830000000000001</v>
      </c>
      <c r="H1584" s="18">
        <v>40.881</v>
      </c>
      <c r="I1584" s="18">
        <v>36.904800000000002</v>
      </c>
      <c r="J1584" s="18">
        <v>35.857100000000003</v>
      </c>
      <c r="K1584" s="18">
        <v>42</v>
      </c>
      <c r="L1584" s="18">
        <v>49.348700000000001</v>
      </c>
      <c r="M1584" s="18">
        <v>18.329000000000001</v>
      </c>
      <c r="N1584" s="18">
        <v>12.997400000000001</v>
      </c>
      <c r="O1584" s="18">
        <v>9.0450999999999997</v>
      </c>
      <c r="P1584" s="18">
        <v>41.020299999999999</v>
      </c>
      <c r="Q1584" s="18">
        <v>29.088200000000001</v>
      </c>
      <c r="R1584" s="18">
        <v>20.242999999999999</v>
      </c>
      <c r="S1584" s="4">
        <f>VLOOKUP(C1584,Ratings_Numbers!$A$1:$B$21,2,FALSE)</f>
        <v>4</v>
      </c>
      <c r="T1584" s="4">
        <v>4</v>
      </c>
      <c r="U1584" s="4">
        <f t="shared" si="43"/>
        <v>0</v>
      </c>
      <c r="V1584" s="18">
        <v>105311.5426</v>
      </c>
      <c r="W1584" s="18" t="s">
        <v>212</v>
      </c>
    </row>
    <row r="1585" spans="1:23" ht="15" customHeight="1" x14ac:dyDescent="0.35">
      <c r="A1585" s="18" t="s">
        <v>211</v>
      </c>
      <c r="B1585" s="7" t="str">
        <f t="shared" si="44"/>
        <v>Q4</v>
      </c>
      <c r="C1585" s="18" t="s">
        <v>28</v>
      </c>
      <c r="D1585" s="21">
        <v>37986</v>
      </c>
      <c r="E1585" s="18">
        <v>0.29210000000000003</v>
      </c>
      <c r="F1585" s="18">
        <v>0.93600000000000005</v>
      </c>
      <c r="G1585" s="18">
        <v>0.33500000000000002</v>
      </c>
      <c r="H1585" s="18">
        <v>33.520800000000001</v>
      </c>
      <c r="I1585" s="18">
        <v>28.375</v>
      </c>
      <c r="J1585" s="18">
        <v>28.770800000000001</v>
      </c>
      <c r="K1585" s="18">
        <v>48</v>
      </c>
      <c r="L1585" s="18">
        <v>51.532400000000003</v>
      </c>
      <c r="M1585" s="18">
        <v>17.863700000000001</v>
      </c>
      <c r="N1585" s="18">
        <v>12.899100000000001</v>
      </c>
      <c r="O1585" s="18">
        <v>9.2056000000000004</v>
      </c>
      <c r="P1585" s="18">
        <v>38.488300000000002</v>
      </c>
      <c r="Q1585" s="18">
        <v>27.791699999999999</v>
      </c>
      <c r="R1585" s="18">
        <v>19.834</v>
      </c>
      <c r="S1585" s="4">
        <f>VLOOKUP(C1585,Ratings_Numbers!$A$1:$B$21,2,FALSE)</f>
        <v>4</v>
      </c>
      <c r="T1585" s="4">
        <v>4</v>
      </c>
      <c r="U1585" s="4">
        <f t="shared" si="43"/>
        <v>0</v>
      </c>
      <c r="V1585" s="18">
        <v>123907.749</v>
      </c>
      <c r="W1585" s="18" t="s">
        <v>212</v>
      </c>
    </row>
    <row r="1586" spans="1:23" ht="15" customHeight="1" x14ac:dyDescent="0.35">
      <c r="A1586" s="18" t="s">
        <v>211</v>
      </c>
      <c r="B1586" s="7" t="str">
        <f t="shared" si="44"/>
        <v>Q1</v>
      </c>
      <c r="C1586" s="18" t="s">
        <v>28</v>
      </c>
      <c r="D1586" s="21">
        <v>38077</v>
      </c>
      <c r="E1586" s="18">
        <v>0.29599999999999999</v>
      </c>
      <c r="F1586" s="18">
        <v>1.0760000000000001</v>
      </c>
      <c r="G1586" s="18">
        <v>0.33860000000000001</v>
      </c>
      <c r="H1586" s="18">
        <v>37.818199999999997</v>
      </c>
      <c r="I1586" s="18">
        <v>33.954500000000003</v>
      </c>
      <c r="J1586" s="18">
        <v>32.9773</v>
      </c>
      <c r="K1586" s="18">
        <v>44</v>
      </c>
      <c r="L1586" s="18">
        <v>50.269100000000002</v>
      </c>
      <c r="M1586" s="18">
        <v>17.828399999999998</v>
      </c>
      <c r="N1586" s="18">
        <v>12.371600000000001</v>
      </c>
      <c r="O1586" s="18">
        <v>8.9621999999999993</v>
      </c>
      <c r="P1586" s="18">
        <v>44.107199999999999</v>
      </c>
      <c r="Q1586" s="18">
        <v>30.607199999999999</v>
      </c>
      <c r="R1586" s="18">
        <v>22.1723</v>
      </c>
      <c r="S1586" s="4">
        <f>VLOOKUP(C1586,Ratings_Numbers!$A$1:$B$21,2,FALSE)</f>
        <v>4</v>
      </c>
      <c r="T1586" s="4">
        <v>4</v>
      </c>
      <c r="U1586" s="4">
        <f t="shared" si="43"/>
        <v>0</v>
      </c>
      <c r="V1586" s="18">
        <v>122393.481</v>
      </c>
      <c r="W1586" s="18" t="s">
        <v>212</v>
      </c>
    </row>
    <row r="1587" spans="1:23" ht="15" customHeight="1" x14ac:dyDescent="0.35">
      <c r="A1587" s="18" t="s">
        <v>211</v>
      </c>
      <c r="B1587" s="7" t="str">
        <f t="shared" si="44"/>
        <v>Q2</v>
      </c>
      <c r="C1587" s="18" t="s">
        <v>28</v>
      </c>
      <c r="D1587" s="21">
        <v>38168</v>
      </c>
      <c r="E1587" s="18">
        <v>0.19589999999999999</v>
      </c>
      <c r="F1587" s="18">
        <v>1.0669</v>
      </c>
      <c r="G1587" s="18">
        <v>0.2233</v>
      </c>
      <c r="H1587" s="18">
        <v>42.765999999999998</v>
      </c>
      <c r="I1587" s="18">
        <v>38.893599999999999</v>
      </c>
      <c r="J1587" s="18">
        <v>38.361699999999999</v>
      </c>
      <c r="K1587" s="18">
        <v>47</v>
      </c>
      <c r="L1587" s="18">
        <v>50.2697</v>
      </c>
      <c r="M1587" s="18">
        <v>11.9709</v>
      </c>
      <c r="N1587" s="18">
        <v>8.3322000000000003</v>
      </c>
      <c r="O1587" s="18">
        <v>6.0178000000000003</v>
      </c>
      <c r="P1587" s="18">
        <v>43.671300000000002</v>
      </c>
      <c r="Q1587" s="18">
        <v>30.396699999999999</v>
      </c>
      <c r="R1587" s="18">
        <v>21.953399999999998</v>
      </c>
      <c r="S1587" s="4">
        <f>VLOOKUP(C1587,Ratings_Numbers!$A$1:$B$21,2,FALSE)</f>
        <v>4</v>
      </c>
      <c r="T1587" s="4">
        <v>4</v>
      </c>
      <c r="U1587" s="4">
        <f t="shared" si="43"/>
        <v>0</v>
      </c>
      <c r="V1587" s="18">
        <v>122451.35520000001</v>
      </c>
      <c r="W1587" s="18" t="s">
        <v>212</v>
      </c>
    </row>
    <row r="1588" spans="1:23" ht="15" customHeight="1" x14ac:dyDescent="0.35">
      <c r="A1588" s="18" t="s">
        <v>211</v>
      </c>
      <c r="B1588" s="7" t="str">
        <f t="shared" si="44"/>
        <v>Q3</v>
      </c>
      <c r="C1588" s="18" t="s">
        <v>28</v>
      </c>
      <c r="D1588" s="21">
        <v>38260</v>
      </c>
      <c r="E1588" s="18">
        <v>0.1429</v>
      </c>
      <c r="F1588" s="18">
        <v>1.0643</v>
      </c>
      <c r="G1588" s="18">
        <v>0.16300000000000001</v>
      </c>
      <c r="H1588" s="18">
        <v>36.148899999999998</v>
      </c>
      <c r="I1588" s="18">
        <v>32.5745</v>
      </c>
      <c r="J1588" s="18">
        <v>31.680900000000001</v>
      </c>
      <c r="K1588" s="18">
        <v>47</v>
      </c>
      <c r="L1588" s="18">
        <v>51.037500000000001</v>
      </c>
      <c r="M1588" s="18">
        <v>7.9443999999999999</v>
      </c>
      <c r="N1588" s="18">
        <v>5.5327999999999999</v>
      </c>
      <c r="O1588" s="18">
        <v>4.0545999999999998</v>
      </c>
      <c r="P1588" s="18">
        <v>43.587000000000003</v>
      </c>
      <c r="Q1588" s="18">
        <v>30.355799999999999</v>
      </c>
      <c r="R1588" s="18">
        <v>22.245699999999999</v>
      </c>
      <c r="S1588" s="4">
        <f>VLOOKUP(C1588,Ratings_Numbers!$A$1:$B$21,2,FALSE)</f>
        <v>4</v>
      </c>
      <c r="T1588" s="4">
        <v>4</v>
      </c>
      <c r="U1588" s="4">
        <f t="shared" si="43"/>
        <v>0</v>
      </c>
      <c r="V1588" s="18">
        <v>96768.009000000005</v>
      </c>
      <c r="W1588" s="18" t="s">
        <v>212</v>
      </c>
    </row>
    <row r="1589" spans="1:23" ht="15" customHeight="1" x14ac:dyDescent="0.35">
      <c r="A1589" s="18" t="s">
        <v>211</v>
      </c>
      <c r="B1589" s="7" t="str">
        <f t="shared" si="44"/>
        <v>Q4</v>
      </c>
      <c r="C1589" s="18" t="s">
        <v>28</v>
      </c>
      <c r="D1589" s="21">
        <v>38352</v>
      </c>
      <c r="E1589" s="18">
        <v>5.8900000000000001E-2</v>
      </c>
      <c r="F1589" s="18">
        <v>1.1820999999999999</v>
      </c>
      <c r="G1589" s="18">
        <v>6.7500000000000004E-2</v>
      </c>
      <c r="H1589" s="18">
        <v>27.4483</v>
      </c>
      <c r="I1589" s="18">
        <v>23.396599999999999</v>
      </c>
      <c r="J1589" s="18">
        <v>22.913799999999998</v>
      </c>
      <c r="K1589" s="18">
        <v>58</v>
      </c>
      <c r="L1589" s="18">
        <v>50.682200000000002</v>
      </c>
      <c r="M1589" s="18">
        <v>7.2606999999999999</v>
      </c>
      <c r="N1589" s="18">
        <v>5.0057999999999998</v>
      </c>
      <c r="O1589" s="18">
        <v>3.6798999999999999</v>
      </c>
      <c r="P1589" s="18">
        <v>45.045499999999997</v>
      </c>
      <c r="Q1589" s="18">
        <v>31.056100000000001</v>
      </c>
      <c r="R1589" s="18">
        <v>22.830100000000002</v>
      </c>
      <c r="S1589" s="4">
        <f>VLOOKUP(C1589,Ratings_Numbers!$A$1:$B$21,2,FALSE)</f>
        <v>4</v>
      </c>
      <c r="T1589" s="4">
        <v>4</v>
      </c>
      <c r="U1589" s="4">
        <f t="shared" si="43"/>
        <v>0</v>
      </c>
      <c r="V1589" s="18">
        <v>100310.76</v>
      </c>
      <c r="W1589" s="18" t="s">
        <v>212</v>
      </c>
    </row>
    <row r="1590" spans="1:23" ht="15" customHeight="1" x14ac:dyDescent="0.35">
      <c r="A1590" s="18" t="s">
        <v>211</v>
      </c>
      <c r="B1590" s="7" t="str">
        <f t="shared" si="44"/>
        <v>Q1</v>
      </c>
      <c r="C1590" s="18" t="s">
        <v>28</v>
      </c>
      <c r="D1590" s="21">
        <v>38442</v>
      </c>
      <c r="E1590" s="18">
        <v>-3.3E-3</v>
      </c>
      <c r="F1590" s="18">
        <v>1.1711</v>
      </c>
      <c r="G1590" s="18">
        <v>-3.8E-3</v>
      </c>
      <c r="H1590" s="18">
        <v>23.308800000000002</v>
      </c>
      <c r="I1590" s="18">
        <v>20.882400000000001</v>
      </c>
      <c r="J1590" s="18">
        <v>19.985299999999999</v>
      </c>
      <c r="K1590" s="18">
        <v>68</v>
      </c>
      <c r="L1590" s="18">
        <v>52.226900000000001</v>
      </c>
      <c r="M1590" s="18">
        <v>6.9104999999999999</v>
      </c>
      <c r="N1590" s="18">
        <v>4.8524000000000003</v>
      </c>
      <c r="O1590" s="18">
        <v>3.6092</v>
      </c>
      <c r="P1590" s="18">
        <v>42.414099999999998</v>
      </c>
      <c r="Q1590" s="18">
        <v>29.782299999999999</v>
      </c>
      <c r="R1590" s="18">
        <v>22.151599999999998</v>
      </c>
      <c r="S1590" s="4">
        <f>VLOOKUP(C1590,Ratings_Numbers!$A$1:$B$21,2,FALSE)</f>
        <v>4</v>
      </c>
      <c r="T1590" s="4">
        <v>4</v>
      </c>
      <c r="U1590" s="4">
        <f t="shared" si="43"/>
        <v>0</v>
      </c>
      <c r="V1590" s="18">
        <v>100381.88830000001</v>
      </c>
      <c r="W1590" s="18" t="s">
        <v>212</v>
      </c>
    </row>
    <row r="1591" spans="1:23" ht="15" customHeight="1" x14ac:dyDescent="0.35">
      <c r="A1591" s="18" t="s">
        <v>211</v>
      </c>
      <c r="B1591" s="7" t="str">
        <f t="shared" si="44"/>
        <v>Q3</v>
      </c>
      <c r="C1591" s="18" t="s">
        <v>28</v>
      </c>
      <c r="D1591" s="21">
        <v>38534</v>
      </c>
      <c r="E1591" s="18">
        <v>-2.52E-2</v>
      </c>
      <c r="F1591" s="18">
        <v>0.78600000000000003</v>
      </c>
      <c r="G1591" s="18">
        <v>-2.8899999999999999E-2</v>
      </c>
      <c r="H1591" s="18">
        <v>35.403199999999998</v>
      </c>
      <c r="I1591" s="18">
        <v>32</v>
      </c>
      <c r="J1591" s="18">
        <v>31.8065</v>
      </c>
      <c r="K1591" s="18">
        <v>62</v>
      </c>
      <c r="L1591" s="18">
        <v>55.067700000000002</v>
      </c>
      <c r="M1591" s="18">
        <v>6.7919</v>
      </c>
      <c r="N1591" s="18">
        <v>5.2417999999999996</v>
      </c>
      <c r="O1591" s="18">
        <v>3.7401</v>
      </c>
      <c r="P1591" s="18">
        <v>29.572299999999998</v>
      </c>
      <c r="Q1591" s="18">
        <v>22.823</v>
      </c>
      <c r="R1591" s="18">
        <v>16.284800000000001</v>
      </c>
      <c r="S1591" s="4">
        <f>VLOOKUP(C1591,Ratings_Numbers!$A$1:$B$21,2,FALSE)</f>
        <v>4</v>
      </c>
      <c r="T1591" s="4">
        <v>4</v>
      </c>
      <c r="U1591" s="4">
        <f t="shared" si="43"/>
        <v>0</v>
      </c>
      <c r="V1591" s="18">
        <v>100768.63989999999</v>
      </c>
      <c r="W1591" s="18" t="s">
        <v>212</v>
      </c>
    </row>
    <row r="1592" spans="1:23" ht="15" customHeight="1" x14ac:dyDescent="0.35">
      <c r="A1592" s="18" t="s">
        <v>211</v>
      </c>
      <c r="B1592" s="7" t="str">
        <f t="shared" si="44"/>
        <v>Q3</v>
      </c>
      <c r="C1592" s="18" t="s">
        <v>28</v>
      </c>
      <c r="D1592" s="21">
        <v>38625</v>
      </c>
      <c r="E1592" s="18">
        <v>-0.1201</v>
      </c>
      <c r="F1592" s="18">
        <v>0.6734</v>
      </c>
      <c r="G1592" s="18">
        <v>-0.13819999999999999</v>
      </c>
      <c r="H1592" s="18">
        <v>36.816299999999998</v>
      </c>
      <c r="I1592" s="18">
        <v>31.571400000000001</v>
      </c>
      <c r="J1592" s="18">
        <v>32.183700000000002</v>
      </c>
      <c r="K1592" s="18">
        <v>49</v>
      </c>
      <c r="L1592" s="18">
        <v>55.302300000000002</v>
      </c>
      <c r="M1592" s="18">
        <v>6.7832999999999997</v>
      </c>
      <c r="N1592" s="18">
        <v>5.4086999999999996</v>
      </c>
      <c r="O1592" s="18">
        <v>3.7513000000000001</v>
      </c>
      <c r="P1592" s="18">
        <v>25.4145</v>
      </c>
      <c r="Q1592" s="18">
        <v>20.264399999999998</v>
      </c>
      <c r="R1592" s="18">
        <v>14.0548</v>
      </c>
      <c r="S1592" s="4">
        <f>VLOOKUP(C1592,Ratings_Numbers!$A$1:$B$21,2,FALSE)</f>
        <v>4</v>
      </c>
      <c r="T1592" s="4">
        <v>4</v>
      </c>
      <c r="U1592" s="4">
        <f t="shared" si="43"/>
        <v>0</v>
      </c>
      <c r="V1592" s="18">
        <v>102682.7421</v>
      </c>
      <c r="W1592" s="18" t="s">
        <v>212</v>
      </c>
    </row>
    <row r="1593" spans="1:23" ht="15" customHeight="1" x14ac:dyDescent="0.35">
      <c r="A1593" s="18" t="s">
        <v>211</v>
      </c>
      <c r="B1593" s="7" t="str">
        <f t="shared" si="44"/>
        <v>Q4</v>
      </c>
      <c r="C1593" s="18" t="s">
        <v>28</v>
      </c>
      <c r="D1593" s="21">
        <v>38717</v>
      </c>
      <c r="E1593" s="18">
        <v>0.13139999999999999</v>
      </c>
      <c r="F1593" s="18">
        <v>0.92379999999999995</v>
      </c>
      <c r="G1593" s="18">
        <v>0.1512</v>
      </c>
      <c r="H1593" s="18">
        <v>24.885200000000001</v>
      </c>
      <c r="I1593" s="18">
        <v>20.5246</v>
      </c>
      <c r="J1593" s="18">
        <v>20.688500000000001</v>
      </c>
      <c r="K1593" s="18">
        <v>61</v>
      </c>
      <c r="L1593" s="18">
        <v>55.578200000000002</v>
      </c>
      <c r="M1593" s="18">
        <v>7.0559000000000003</v>
      </c>
      <c r="N1593" s="18">
        <v>5.2324000000000002</v>
      </c>
      <c r="O1593" s="18">
        <v>3.9215999999999998</v>
      </c>
      <c r="P1593" s="18">
        <v>34.851700000000001</v>
      </c>
      <c r="Q1593" s="18">
        <v>25.8445</v>
      </c>
      <c r="R1593" s="18">
        <v>19.37</v>
      </c>
      <c r="S1593" s="4">
        <f>VLOOKUP(C1593,Ratings_Numbers!$A$1:$B$21,2,FALSE)</f>
        <v>4</v>
      </c>
      <c r="T1593" s="4">
        <v>4</v>
      </c>
      <c r="U1593" s="4">
        <f t="shared" si="43"/>
        <v>0</v>
      </c>
      <c r="V1593" s="18">
        <v>95494.39</v>
      </c>
      <c r="W1593" s="18" t="s">
        <v>212</v>
      </c>
    </row>
    <row r="1594" spans="1:23" ht="15" customHeight="1" x14ac:dyDescent="0.35">
      <c r="A1594" s="18" t="s">
        <v>211</v>
      </c>
      <c r="B1594" s="7" t="str">
        <f t="shared" si="44"/>
        <v>Q1</v>
      </c>
      <c r="C1594" s="18" t="s">
        <v>28</v>
      </c>
      <c r="D1594" s="21">
        <v>38807</v>
      </c>
      <c r="E1594" s="18">
        <v>0.16259999999999999</v>
      </c>
      <c r="F1594" s="18">
        <v>0.90500000000000003</v>
      </c>
      <c r="G1594" s="18">
        <v>0.18640000000000001</v>
      </c>
      <c r="H1594" s="18">
        <v>26.174600000000002</v>
      </c>
      <c r="I1594" s="18">
        <v>21.765599999999999</v>
      </c>
      <c r="J1594" s="18">
        <v>22.857099999999999</v>
      </c>
      <c r="K1594" s="18">
        <v>63</v>
      </c>
      <c r="L1594" s="18">
        <v>55.0334</v>
      </c>
      <c r="M1594" s="18">
        <v>7.0217999999999998</v>
      </c>
      <c r="N1594" s="18">
        <v>5.2214</v>
      </c>
      <c r="O1594" s="18">
        <v>3.8643000000000001</v>
      </c>
      <c r="P1594" s="18">
        <v>34.481299999999997</v>
      </c>
      <c r="Q1594" s="18">
        <v>25.6402</v>
      </c>
      <c r="R1594" s="18">
        <v>18.976199999999999</v>
      </c>
      <c r="S1594" s="4">
        <f>VLOOKUP(C1594,Ratings_Numbers!$A$1:$B$21,2,FALSE)</f>
        <v>4</v>
      </c>
      <c r="T1594" s="4">
        <v>4</v>
      </c>
      <c r="U1594" s="4">
        <f t="shared" si="43"/>
        <v>0</v>
      </c>
      <c r="V1594" s="18">
        <v>98687.59</v>
      </c>
      <c r="W1594" s="18" t="s">
        <v>212</v>
      </c>
    </row>
    <row r="1595" spans="1:23" ht="15" customHeight="1" x14ac:dyDescent="0.35">
      <c r="A1595" s="18" t="s">
        <v>211</v>
      </c>
      <c r="B1595" s="7" t="str">
        <f t="shared" si="44"/>
        <v>Q2</v>
      </c>
      <c r="C1595" s="18" t="s">
        <v>28</v>
      </c>
      <c r="D1595" s="21">
        <v>38898</v>
      </c>
      <c r="E1595" s="18">
        <v>0.10979999999999999</v>
      </c>
      <c r="F1595" s="18">
        <v>0.7762</v>
      </c>
      <c r="G1595" s="18">
        <v>0.12570000000000001</v>
      </c>
      <c r="H1595" s="18">
        <v>36.412700000000001</v>
      </c>
      <c r="I1595" s="18">
        <v>29.151499999999999</v>
      </c>
      <c r="J1595" s="18">
        <v>32.857100000000003</v>
      </c>
      <c r="K1595" s="18">
        <v>63</v>
      </c>
      <c r="L1595" s="18">
        <v>56.415199999999999</v>
      </c>
      <c r="M1595" s="18">
        <v>6.6581000000000001</v>
      </c>
      <c r="N1595" s="18">
        <v>5.1700999999999997</v>
      </c>
      <c r="O1595" s="18">
        <v>3.7561999999999998</v>
      </c>
      <c r="P1595" s="18">
        <v>28.781700000000001</v>
      </c>
      <c r="Q1595" s="18">
        <v>22.3492</v>
      </c>
      <c r="R1595" s="18">
        <v>16.237200000000001</v>
      </c>
      <c r="S1595" s="4">
        <f>VLOOKUP(C1595,Ratings_Numbers!$A$1:$B$21,2,FALSE)</f>
        <v>4</v>
      </c>
      <c r="T1595" s="4">
        <v>4</v>
      </c>
      <c r="U1595" s="4">
        <f t="shared" si="43"/>
        <v>0</v>
      </c>
      <c r="V1595" s="18">
        <v>100752.84</v>
      </c>
      <c r="W1595" s="18" t="s">
        <v>212</v>
      </c>
    </row>
    <row r="1596" spans="1:23" ht="15" customHeight="1" x14ac:dyDescent="0.35">
      <c r="A1596" s="18" t="s">
        <v>211</v>
      </c>
      <c r="B1596" s="7" t="str">
        <f t="shared" si="44"/>
        <v>Q3</v>
      </c>
      <c r="C1596" s="18" t="s">
        <v>28</v>
      </c>
      <c r="D1596" s="21">
        <v>38989</v>
      </c>
      <c r="E1596" s="18">
        <v>0.1105</v>
      </c>
      <c r="F1596" s="18">
        <v>0.67049999999999998</v>
      </c>
      <c r="G1596" s="18">
        <v>0.12620000000000001</v>
      </c>
      <c r="H1596" s="18">
        <v>41.148899999999998</v>
      </c>
      <c r="I1596" s="18">
        <v>34.0426</v>
      </c>
      <c r="J1596" s="18">
        <v>36.191499999999998</v>
      </c>
      <c r="K1596" s="18">
        <v>47</v>
      </c>
      <c r="L1596" s="18">
        <v>57.502499999999998</v>
      </c>
      <c r="M1596" s="18">
        <v>6.9</v>
      </c>
      <c r="N1596" s="18">
        <v>5.5594999999999999</v>
      </c>
      <c r="O1596" s="18">
        <v>3.9676999999999998</v>
      </c>
      <c r="P1596" s="18">
        <v>24.1111</v>
      </c>
      <c r="Q1596" s="18">
        <v>19.427</v>
      </c>
      <c r="R1596" s="18">
        <v>13.8645</v>
      </c>
      <c r="S1596" s="4">
        <f>VLOOKUP(C1596,Ratings_Numbers!$A$1:$B$21,2,FALSE)</f>
        <v>4</v>
      </c>
      <c r="T1596" s="4">
        <v>4</v>
      </c>
      <c r="U1596" s="4">
        <f t="shared" si="43"/>
        <v>0</v>
      </c>
      <c r="V1596" s="18">
        <v>104640.56</v>
      </c>
      <c r="W1596" s="18" t="s">
        <v>212</v>
      </c>
    </row>
    <row r="1597" spans="1:23" ht="15" customHeight="1" x14ac:dyDescent="0.35">
      <c r="A1597" s="18" t="s">
        <v>211</v>
      </c>
      <c r="B1597" s="7" t="str">
        <f t="shared" si="44"/>
        <v>Q4</v>
      </c>
      <c r="C1597" s="18" t="s">
        <v>28</v>
      </c>
      <c r="D1597" s="21">
        <v>39082</v>
      </c>
      <c r="E1597" s="18">
        <v>0.26440000000000002</v>
      </c>
      <c r="F1597" s="18">
        <v>0.6946</v>
      </c>
      <c r="G1597" s="18">
        <v>0.30199999999999999</v>
      </c>
      <c r="H1597" s="18">
        <v>35.276600000000002</v>
      </c>
      <c r="I1597" s="18">
        <v>25.765999999999998</v>
      </c>
      <c r="J1597" s="18">
        <v>29.4894</v>
      </c>
      <c r="K1597" s="18">
        <v>47</v>
      </c>
      <c r="L1597" s="18">
        <v>56.4696</v>
      </c>
      <c r="M1597" s="18">
        <v>7.6050000000000004</v>
      </c>
      <c r="N1597" s="18">
        <v>6.0110000000000001</v>
      </c>
      <c r="O1597" s="18">
        <v>4.3853999999999997</v>
      </c>
      <c r="P1597" s="18">
        <v>26.519300000000001</v>
      </c>
      <c r="Q1597" s="18">
        <v>20.960699999999999</v>
      </c>
      <c r="R1597" s="18">
        <v>15.292199999999999</v>
      </c>
      <c r="S1597" s="4">
        <f>VLOOKUP(C1597,Ratings_Numbers!$A$1:$B$21,2,FALSE)</f>
        <v>4</v>
      </c>
      <c r="T1597" s="4">
        <v>4</v>
      </c>
      <c r="U1597" s="4">
        <f t="shared" si="43"/>
        <v>0</v>
      </c>
      <c r="V1597" s="18">
        <v>111843.5</v>
      </c>
      <c r="W1597" s="18" t="s">
        <v>212</v>
      </c>
    </row>
    <row r="1598" spans="1:23" ht="15" customHeight="1" x14ac:dyDescent="0.35">
      <c r="A1598" s="18" t="s">
        <v>211</v>
      </c>
      <c r="B1598" s="7" t="str">
        <f t="shared" si="44"/>
        <v>Q1</v>
      </c>
      <c r="C1598" s="18" t="s">
        <v>28</v>
      </c>
      <c r="D1598" s="21">
        <v>39171</v>
      </c>
      <c r="E1598" s="18">
        <v>0.34239999999999998</v>
      </c>
      <c r="F1598" s="18">
        <v>0.94850000000000001</v>
      </c>
      <c r="G1598" s="18">
        <v>0.39129999999999998</v>
      </c>
      <c r="H1598" s="18">
        <v>26.394400000000001</v>
      </c>
      <c r="I1598" s="18">
        <v>20.052600000000002</v>
      </c>
      <c r="J1598" s="18">
        <v>23</v>
      </c>
      <c r="K1598" s="18">
        <v>71</v>
      </c>
      <c r="L1598" s="18">
        <v>51.965600000000002</v>
      </c>
      <c r="M1598" s="18">
        <v>8.4481000000000002</v>
      </c>
      <c r="N1598" s="18">
        <v>6.1477000000000004</v>
      </c>
      <c r="O1598" s="18">
        <v>4.3901000000000003</v>
      </c>
      <c r="P1598" s="18">
        <v>37.417900000000003</v>
      </c>
      <c r="Q1598" s="18">
        <v>27.229299999999999</v>
      </c>
      <c r="R1598" s="18">
        <v>19.444400000000002</v>
      </c>
      <c r="S1598" s="4">
        <f>VLOOKUP(C1598,Ratings_Numbers!$A$1:$B$21,2,FALSE)</f>
        <v>4</v>
      </c>
      <c r="T1598" s="4">
        <v>4</v>
      </c>
      <c r="U1598" s="4">
        <f t="shared" si="43"/>
        <v>0</v>
      </c>
      <c r="V1598" s="18">
        <v>110688</v>
      </c>
      <c r="W1598" s="18" t="s">
        <v>212</v>
      </c>
    </row>
    <row r="1599" spans="1:23" ht="15" customHeight="1" x14ac:dyDescent="0.35">
      <c r="A1599" s="18" t="s">
        <v>211</v>
      </c>
      <c r="B1599" s="7" t="str">
        <f t="shared" si="44"/>
        <v>Q2</v>
      </c>
      <c r="C1599" s="18" t="s">
        <v>28</v>
      </c>
      <c r="D1599" s="21">
        <v>39262</v>
      </c>
      <c r="E1599" s="18">
        <v>0.63859999999999995</v>
      </c>
      <c r="F1599" s="18">
        <v>1.3764000000000001</v>
      </c>
      <c r="G1599" s="18">
        <v>0.73119999999999996</v>
      </c>
      <c r="H1599" s="18">
        <v>25.411799999999999</v>
      </c>
      <c r="I1599" s="18">
        <v>20.884599999999999</v>
      </c>
      <c r="J1599" s="18">
        <v>22.7255</v>
      </c>
      <c r="K1599" s="18">
        <v>102</v>
      </c>
      <c r="L1599" s="18">
        <v>47.442999999999998</v>
      </c>
      <c r="M1599" s="18">
        <v>8.4282000000000004</v>
      </c>
      <c r="N1599" s="18">
        <v>5.5793999999999997</v>
      </c>
      <c r="O1599" s="18">
        <v>3.9986000000000002</v>
      </c>
      <c r="P1599" s="18">
        <v>51.0595</v>
      </c>
      <c r="Q1599" s="18">
        <v>33.800899999999999</v>
      </c>
      <c r="R1599" s="18">
        <v>24.2242</v>
      </c>
      <c r="S1599" s="4">
        <f>VLOOKUP(C1599,Ratings_Numbers!$A$1:$B$21,2,FALSE)</f>
        <v>4</v>
      </c>
      <c r="T1599" s="4">
        <v>4</v>
      </c>
      <c r="U1599" s="4">
        <f t="shared" si="43"/>
        <v>0</v>
      </c>
      <c r="V1599" s="18">
        <v>120888.41</v>
      </c>
      <c r="W1599" s="18" t="s">
        <v>212</v>
      </c>
    </row>
    <row r="1600" spans="1:23" ht="15" customHeight="1" x14ac:dyDescent="0.35">
      <c r="A1600" s="18" t="s">
        <v>211</v>
      </c>
      <c r="B1600" s="7" t="str">
        <f t="shared" si="44"/>
        <v>Q3</v>
      </c>
      <c r="C1600" s="18" t="s">
        <v>28</v>
      </c>
      <c r="D1600" s="21">
        <v>39353</v>
      </c>
      <c r="E1600" s="18">
        <v>0.58140000000000003</v>
      </c>
      <c r="F1600" s="18">
        <v>1.3305</v>
      </c>
      <c r="G1600" s="18">
        <v>0.66690000000000005</v>
      </c>
      <c r="H1600" s="18">
        <v>17.259799999999998</v>
      </c>
      <c r="I1600" s="18">
        <v>14.5039</v>
      </c>
      <c r="J1600" s="18">
        <v>15.063000000000001</v>
      </c>
      <c r="K1600" s="18">
        <v>127</v>
      </c>
      <c r="L1600" s="18">
        <v>47.201799999999999</v>
      </c>
      <c r="M1600" s="18">
        <v>8.1041000000000007</v>
      </c>
      <c r="N1600" s="18">
        <v>5.4375</v>
      </c>
      <c r="O1600" s="18">
        <v>3.8252999999999999</v>
      </c>
      <c r="P1600" s="18">
        <v>49.041600000000003</v>
      </c>
      <c r="Q1600" s="18">
        <v>32.904699999999998</v>
      </c>
      <c r="R1600" s="18">
        <v>23.148499999999999</v>
      </c>
      <c r="S1600" s="4">
        <f>VLOOKUP(C1600,Ratings_Numbers!$A$1:$B$21,2,FALSE)</f>
        <v>4</v>
      </c>
      <c r="T1600" s="4">
        <v>4</v>
      </c>
      <c r="U1600" s="4">
        <f t="shared" si="43"/>
        <v>0</v>
      </c>
      <c r="V1600" s="18">
        <v>132640.76</v>
      </c>
      <c r="W1600" s="18" t="s">
        <v>212</v>
      </c>
    </row>
    <row r="1601" spans="1:23" ht="15" customHeight="1" x14ac:dyDescent="0.35">
      <c r="A1601" s="18" t="s">
        <v>211</v>
      </c>
      <c r="B1601" s="7" t="str">
        <f t="shared" si="44"/>
        <v>Q4</v>
      </c>
      <c r="C1601" s="18" t="s">
        <v>28</v>
      </c>
      <c r="D1601" s="21">
        <v>39447</v>
      </c>
      <c r="E1601" s="18">
        <v>0.5786</v>
      </c>
      <c r="F1601" s="18">
        <v>1.2414000000000001</v>
      </c>
      <c r="G1601" s="18">
        <v>0.66810000000000003</v>
      </c>
      <c r="H1601" s="18">
        <v>12.948700000000001</v>
      </c>
      <c r="I1601" s="18">
        <v>9.2012999999999998</v>
      </c>
      <c r="J1601" s="18">
        <v>10.583299999999999</v>
      </c>
      <c r="K1601" s="18">
        <v>156</v>
      </c>
      <c r="L1601" s="18">
        <v>50.253100000000003</v>
      </c>
      <c r="M1601" s="18">
        <v>15.0708</v>
      </c>
      <c r="N1601" s="18">
        <v>10.546099999999999</v>
      </c>
      <c r="O1601" s="18">
        <v>7.5735999999999999</v>
      </c>
      <c r="P1601" s="18">
        <v>42.903799999999997</v>
      </c>
      <c r="Q1601" s="18">
        <v>30.0228</v>
      </c>
      <c r="R1601" s="18">
        <v>21.560500000000001</v>
      </c>
      <c r="S1601" s="4">
        <f>VLOOKUP(C1601,Ratings_Numbers!$A$1:$B$21,2,FALSE)</f>
        <v>4</v>
      </c>
      <c r="T1601" s="4">
        <v>4</v>
      </c>
      <c r="U1601" s="4">
        <f t="shared" si="43"/>
        <v>0</v>
      </c>
      <c r="V1601" s="18">
        <v>142255.66</v>
      </c>
      <c r="W1601" s="18" t="s">
        <v>212</v>
      </c>
    </row>
    <row r="1602" spans="1:23" ht="15" customHeight="1" x14ac:dyDescent="0.35">
      <c r="A1602" s="18" t="s">
        <v>211</v>
      </c>
      <c r="B1602" s="7" t="str">
        <f t="shared" si="44"/>
        <v>Q1</v>
      </c>
      <c r="C1602" s="18" t="s">
        <v>28</v>
      </c>
      <c r="D1602" s="21">
        <v>39535</v>
      </c>
      <c r="E1602" s="18">
        <v>0.46939999999999998</v>
      </c>
      <c r="F1602" s="18">
        <v>1.3625</v>
      </c>
      <c r="G1602" s="18">
        <v>0.54300000000000004</v>
      </c>
      <c r="H1602" s="18">
        <v>19.307700000000001</v>
      </c>
      <c r="I1602" s="18">
        <v>15.8729</v>
      </c>
      <c r="J1602" s="18">
        <v>16.683800000000002</v>
      </c>
      <c r="K1602" s="18">
        <v>117</v>
      </c>
      <c r="L1602" s="18">
        <v>49.000100000000003</v>
      </c>
      <c r="M1602" s="18">
        <v>14.149900000000001</v>
      </c>
      <c r="N1602" s="18">
        <v>9.6689000000000007</v>
      </c>
      <c r="O1602" s="18">
        <v>6.9335000000000004</v>
      </c>
      <c r="P1602" s="18">
        <v>46.344200000000001</v>
      </c>
      <c r="Q1602" s="18">
        <v>31.667999999999999</v>
      </c>
      <c r="R1602" s="18">
        <v>22.7087</v>
      </c>
      <c r="S1602" s="4">
        <f>VLOOKUP(C1602,Ratings_Numbers!$A$1:$B$21,2,FALSE)</f>
        <v>4</v>
      </c>
      <c r="T1602" s="4">
        <v>4</v>
      </c>
      <c r="U1602" s="4">
        <f t="shared" si="43"/>
        <v>0</v>
      </c>
      <c r="V1602" s="18">
        <v>141380.79999999999</v>
      </c>
      <c r="W1602" s="18" t="s">
        <v>212</v>
      </c>
    </row>
    <row r="1603" spans="1:23" ht="15" customHeight="1" x14ac:dyDescent="0.35">
      <c r="A1603" s="18" t="s">
        <v>211</v>
      </c>
      <c r="B1603" s="7" t="str">
        <f t="shared" si="44"/>
        <v>Q2</v>
      </c>
      <c r="C1603" s="18" t="s">
        <v>28</v>
      </c>
      <c r="D1603" s="21">
        <v>39626</v>
      </c>
      <c r="E1603" s="18">
        <v>0.44900000000000001</v>
      </c>
      <c r="F1603" s="18">
        <v>1.3454999999999999</v>
      </c>
      <c r="G1603" s="18">
        <v>0.51859999999999995</v>
      </c>
      <c r="H1603" s="18">
        <v>34.898899999999998</v>
      </c>
      <c r="I1603" s="18">
        <v>28.5275</v>
      </c>
      <c r="J1603" s="18">
        <v>31.190999999999999</v>
      </c>
      <c r="K1603" s="18">
        <v>89</v>
      </c>
      <c r="L1603" s="18">
        <v>48.567999999999998</v>
      </c>
      <c r="M1603" s="18">
        <v>12.397500000000001</v>
      </c>
      <c r="N1603" s="18">
        <v>8.3695000000000004</v>
      </c>
      <c r="O1603" s="18">
        <v>6.0212000000000003</v>
      </c>
      <c r="P1603" s="18">
        <v>48.127899999999997</v>
      </c>
      <c r="Q1603" s="18">
        <v>32.4908</v>
      </c>
      <c r="R1603" s="18">
        <v>23.374700000000001</v>
      </c>
      <c r="S1603" s="4">
        <f>VLOOKUP(C1603,Ratings_Numbers!$A$1:$B$21,2,FALSE)</f>
        <v>4</v>
      </c>
      <c r="T1603" s="4">
        <v>4</v>
      </c>
      <c r="U1603" s="4">
        <f t="shared" si="43"/>
        <v>0</v>
      </c>
      <c r="V1603" s="18">
        <v>119750.39999999999</v>
      </c>
      <c r="W1603" s="18" t="s">
        <v>212</v>
      </c>
    </row>
    <row r="1604" spans="1:23" ht="15" customHeight="1" x14ac:dyDescent="0.35">
      <c r="A1604" s="18" t="s">
        <v>211</v>
      </c>
      <c r="B1604" s="7" t="str">
        <f t="shared" si="44"/>
        <v>Q3</v>
      </c>
      <c r="C1604" s="18" t="s">
        <v>28</v>
      </c>
      <c r="D1604" s="21">
        <v>39717</v>
      </c>
      <c r="E1604" s="18">
        <v>0.34660000000000002</v>
      </c>
      <c r="F1604" s="18">
        <v>1.3380000000000001</v>
      </c>
      <c r="G1604" s="18">
        <v>0.39939999999999998</v>
      </c>
      <c r="H1604" s="18">
        <v>22.882899999999999</v>
      </c>
      <c r="I1604" s="18">
        <v>18.446400000000001</v>
      </c>
      <c r="J1604" s="18">
        <v>20.126100000000001</v>
      </c>
      <c r="K1604" s="18">
        <v>111</v>
      </c>
      <c r="L1604" s="18">
        <v>49.283900000000003</v>
      </c>
      <c r="M1604" s="18">
        <v>12.116199999999999</v>
      </c>
      <c r="N1604" s="18">
        <v>8.1572999999999993</v>
      </c>
      <c r="O1604" s="18">
        <v>5.9714</v>
      </c>
      <c r="P1604" s="18">
        <v>48.532299999999999</v>
      </c>
      <c r="Q1604" s="18">
        <v>32.674599999999998</v>
      </c>
      <c r="R1604" s="18">
        <v>23.918600000000001</v>
      </c>
      <c r="S1604" s="4">
        <f>VLOOKUP(C1604,Ratings_Numbers!$A$1:$B$21,2,FALSE)</f>
        <v>4</v>
      </c>
      <c r="T1604" s="4">
        <v>4</v>
      </c>
      <c r="U1604" s="4">
        <f t="shared" ref="U1604:U1636" si="45">S1604-S1603</f>
        <v>0</v>
      </c>
      <c r="V1604" s="18">
        <v>121333.75999999999</v>
      </c>
      <c r="W1604" s="18" t="s">
        <v>212</v>
      </c>
    </row>
    <row r="1605" spans="1:23" ht="15" customHeight="1" x14ac:dyDescent="0.35">
      <c r="A1605" s="18" t="s">
        <v>211</v>
      </c>
      <c r="B1605" s="7" t="str">
        <f t="shared" si="44"/>
        <v>Q4</v>
      </c>
      <c r="C1605" s="18" t="s">
        <v>28</v>
      </c>
      <c r="D1605" s="21">
        <v>39813</v>
      </c>
      <c r="E1605" s="18">
        <v>0.44790000000000002</v>
      </c>
      <c r="F1605" s="18">
        <v>1.1025</v>
      </c>
      <c r="G1605" s="18">
        <v>0.51300000000000001</v>
      </c>
      <c r="H1605" s="18">
        <v>14.6198</v>
      </c>
      <c r="I1605" s="18">
        <v>9.4435000000000002</v>
      </c>
      <c r="J1605" s="18">
        <v>12.2645</v>
      </c>
      <c r="K1605" s="18">
        <v>121</v>
      </c>
      <c r="L1605" s="18">
        <v>50.5244</v>
      </c>
      <c r="M1605" s="18">
        <v>13.334899999999999</v>
      </c>
      <c r="N1605" s="18">
        <v>9.2187000000000001</v>
      </c>
      <c r="O1605" s="18">
        <v>6.8634000000000004</v>
      </c>
      <c r="P1605" s="18">
        <v>44.651200000000003</v>
      </c>
      <c r="Q1605" s="18">
        <v>30.868200000000002</v>
      </c>
      <c r="R1605" s="18">
        <v>22.9818</v>
      </c>
      <c r="S1605" s="4">
        <f>VLOOKUP(C1605,Ratings_Numbers!$A$1:$B$21,2,FALSE)</f>
        <v>4</v>
      </c>
      <c r="T1605" s="4">
        <v>4</v>
      </c>
      <c r="U1605" s="4">
        <f t="shared" si="45"/>
        <v>0</v>
      </c>
      <c r="V1605" s="18">
        <v>104664.24</v>
      </c>
      <c r="W1605" s="18" t="s">
        <v>212</v>
      </c>
    </row>
    <row r="1606" spans="1:23" ht="15" customHeight="1" x14ac:dyDescent="0.35">
      <c r="A1606" s="18" t="s">
        <v>211</v>
      </c>
      <c r="B1606" s="7" t="str">
        <f t="shared" si="44"/>
        <v>Q2</v>
      </c>
      <c r="C1606" s="18" t="s">
        <v>28</v>
      </c>
      <c r="D1606" s="21">
        <v>39906</v>
      </c>
      <c r="E1606" s="18">
        <v>0.53339999999999999</v>
      </c>
      <c r="F1606" s="18">
        <v>1.4573</v>
      </c>
      <c r="G1606" s="18">
        <v>0.61029999999999995</v>
      </c>
      <c r="H1606" s="18">
        <v>25.2471</v>
      </c>
      <c r="I1606" s="18">
        <v>19.523299999999999</v>
      </c>
      <c r="J1606" s="18">
        <v>21.9176</v>
      </c>
      <c r="K1606" s="18">
        <v>85</v>
      </c>
      <c r="L1606" s="18">
        <v>48.052300000000002</v>
      </c>
      <c r="M1606" s="18">
        <v>23.7682</v>
      </c>
      <c r="N1606" s="18">
        <v>15.071999999999999</v>
      </c>
      <c r="O1606" s="18">
        <v>11.6396</v>
      </c>
      <c r="P1606" s="18">
        <v>57.698500000000003</v>
      </c>
      <c r="Q1606" s="18">
        <v>36.587899999999998</v>
      </c>
      <c r="R1606" s="18">
        <v>28.255600000000001</v>
      </c>
      <c r="S1606" s="4">
        <f>VLOOKUP(C1606,Ratings_Numbers!$A$1:$B$21,2,FALSE)</f>
        <v>4</v>
      </c>
      <c r="T1606" s="4">
        <v>4</v>
      </c>
      <c r="U1606" s="4">
        <f t="shared" si="45"/>
        <v>0</v>
      </c>
      <c r="V1606" s="18">
        <v>103970.64</v>
      </c>
      <c r="W1606" s="18" t="s">
        <v>212</v>
      </c>
    </row>
    <row r="1607" spans="1:23" ht="15" customHeight="1" x14ac:dyDescent="0.35">
      <c r="A1607" s="18" t="s">
        <v>211</v>
      </c>
      <c r="B1607" s="7" t="str">
        <f t="shared" si="44"/>
        <v>Q3</v>
      </c>
      <c r="C1607" s="18" t="s">
        <v>28</v>
      </c>
      <c r="D1607" s="21">
        <v>39997</v>
      </c>
      <c r="E1607" s="18">
        <v>0.38100000000000001</v>
      </c>
      <c r="F1607" s="18">
        <v>1.4276</v>
      </c>
      <c r="G1607" s="18">
        <v>0.43680000000000002</v>
      </c>
      <c r="H1607" s="18">
        <v>28.247399999999999</v>
      </c>
      <c r="I1607" s="18">
        <v>22.724499999999999</v>
      </c>
      <c r="J1607" s="18">
        <v>25.134</v>
      </c>
      <c r="K1607" s="18">
        <v>97</v>
      </c>
      <c r="L1607" s="18">
        <v>50.106400000000001</v>
      </c>
      <c r="M1607" s="18">
        <v>21.333500000000001</v>
      </c>
      <c r="N1607" s="18">
        <v>14.348599999999999</v>
      </c>
      <c r="O1607" s="18">
        <v>10.893700000000001</v>
      </c>
      <c r="P1607" s="18">
        <v>48.679699999999997</v>
      </c>
      <c r="Q1607" s="18">
        <v>32.741300000000003</v>
      </c>
      <c r="R1607" s="18">
        <v>24.857800000000001</v>
      </c>
      <c r="S1607" s="4">
        <f>VLOOKUP(C1607,Ratings_Numbers!$A$1:$B$21,2,FALSE)</f>
        <v>4</v>
      </c>
      <c r="T1607" s="4">
        <v>4</v>
      </c>
      <c r="U1607" s="4">
        <f t="shared" si="45"/>
        <v>0</v>
      </c>
      <c r="V1607" s="18">
        <v>113157.2</v>
      </c>
      <c r="W1607" s="18" t="s">
        <v>212</v>
      </c>
    </row>
    <row r="1608" spans="1:23" ht="15" customHeight="1" x14ac:dyDescent="0.35">
      <c r="A1608" s="18" t="s">
        <v>211</v>
      </c>
      <c r="B1608" s="7" t="str">
        <f t="shared" si="44"/>
        <v>Q4</v>
      </c>
      <c r="C1608" s="18" t="s">
        <v>28</v>
      </c>
      <c r="D1608" s="21">
        <v>40088</v>
      </c>
      <c r="E1608" s="18">
        <v>0.22889999999999999</v>
      </c>
      <c r="F1608" s="18">
        <v>1.4132</v>
      </c>
      <c r="G1608" s="18">
        <v>0.26329999999999998</v>
      </c>
      <c r="H1608" s="18">
        <v>27.752800000000001</v>
      </c>
      <c r="I1608" s="18">
        <v>22.788900000000002</v>
      </c>
      <c r="J1608" s="18">
        <v>24.157299999999999</v>
      </c>
      <c r="K1608" s="18">
        <v>89</v>
      </c>
      <c r="L1608" s="18">
        <v>50.8523</v>
      </c>
      <c r="M1608" s="18">
        <v>20.588000000000001</v>
      </c>
      <c r="N1608" s="18">
        <v>14.109299999999999</v>
      </c>
      <c r="O1608" s="18">
        <v>10.6736</v>
      </c>
      <c r="P1608" s="18">
        <v>45.9176</v>
      </c>
      <c r="Q1608" s="18">
        <v>31.4682</v>
      </c>
      <c r="R1608" s="18">
        <v>23.805399999999999</v>
      </c>
      <c r="S1608" s="4">
        <f>VLOOKUP(C1608,Ratings_Numbers!$A$1:$B$21,2,FALSE)</f>
        <v>4</v>
      </c>
      <c r="T1608" s="4">
        <v>4</v>
      </c>
      <c r="U1608" s="4">
        <f t="shared" si="45"/>
        <v>0</v>
      </c>
      <c r="V1608" s="18">
        <v>124655.18</v>
      </c>
      <c r="W1608" s="18" t="s">
        <v>212</v>
      </c>
    </row>
    <row r="1609" spans="1:23" ht="15" customHeight="1" x14ac:dyDescent="0.35">
      <c r="A1609" s="18" t="s">
        <v>211</v>
      </c>
      <c r="B1609" s="7" t="str">
        <f t="shared" si="44"/>
        <v>Q4</v>
      </c>
      <c r="C1609" s="18" t="s">
        <v>28</v>
      </c>
      <c r="D1609" s="21">
        <v>40178</v>
      </c>
      <c r="E1609" s="18">
        <v>0.27950000000000003</v>
      </c>
      <c r="F1609" s="18">
        <v>1.4408000000000001</v>
      </c>
      <c r="G1609" s="18">
        <v>0.32150000000000001</v>
      </c>
      <c r="H1609" s="18">
        <v>25.131</v>
      </c>
      <c r="I1609" s="18">
        <v>17.639499999999998</v>
      </c>
      <c r="J1609" s="18">
        <v>21.1905</v>
      </c>
      <c r="K1609" s="18">
        <v>84</v>
      </c>
      <c r="L1609" s="18">
        <v>50.952300000000001</v>
      </c>
      <c r="M1609" s="18">
        <v>19.959800000000001</v>
      </c>
      <c r="N1609" s="18">
        <v>13.5976</v>
      </c>
      <c r="O1609" s="18">
        <v>10.394299999999999</v>
      </c>
      <c r="P1609" s="18">
        <v>46.788400000000003</v>
      </c>
      <c r="Q1609" s="18">
        <v>31.874700000000001</v>
      </c>
      <c r="R1609" s="18">
        <v>24.365600000000001</v>
      </c>
      <c r="S1609" s="4">
        <f>VLOOKUP(C1609,Ratings_Numbers!$A$1:$B$21,2,FALSE)</f>
        <v>4</v>
      </c>
      <c r="T1609" s="4">
        <v>4</v>
      </c>
      <c r="U1609" s="4">
        <f t="shared" si="45"/>
        <v>0</v>
      </c>
      <c r="V1609" s="18">
        <v>131271</v>
      </c>
      <c r="W1609" s="18" t="s">
        <v>212</v>
      </c>
    </row>
    <row r="1610" spans="1:23" ht="15" customHeight="1" x14ac:dyDescent="0.35">
      <c r="A1610" s="18" t="s">
        <v>211</v>
      </c>
      <c r="B1610" s="7" t="str">
        <f t="shared" si="44"/>
        <v>Q2</v>
      </c>
      <c r="C1610" s="18" t="s">
        <v>28</v>
      </c>
      <c r="D1610" s="21">
        <v>40270</v>
      </c>
      <c r="E1610" s="18">
        <v>0.28989999999999999</v>
      </c>
      <c r="F1610" s="18">
        <v>1.3607</v>
      </c>
      <c r="G1610" s="18">
        <v>0.3322</v>
      </c>
      <c r="H1610" s="18">
        <v>29.152899999999999</v>
      </c>
      <c r="I1610" s="18">
        <v>24.529399999999999</v>
      </c>
      <c r="J1610" s="18">
        <v>25.682400000000001</v>
      </c>
      <c r="K1610" s="18">
        <v>85</v>
      </c>
      <c r="L1610" s="18">
        <v>52.469299999999997</v>
      </c>
      <c r="M1610" s="18">
        <v>17.5657</v>
      </c>
      <c r="N1610" s="18">
        <v>12.0108</v>
      </c>
      <c r="O1610" s="18">
        <v>9.3222000000000005</v>
      </c>
      <c r="P1610" s="18">
        <v>46.249600000000001</v>
      </c>
      <c r="Q1610" s="18">
        <v>31.623699999999999</v>
      </c>
      <c r="R1610" s="18">
        <v>24.544899999999998</v>
      </c>
      <c r="S1610" s="4">
        <f>VLOOKUP(C1610,Ratings_Numbers!$A$1:$B$21,2,FALSE)</f>
        <v>4</v>
      </c>
      <c r="T1610" s="4">
        <v>4</v>
      </c>
      <c r="U1610" s="4">
        <f t="shared" si="45"/>
        <v>0</v>
      </c>
      <c r="V1610" s="18">
        <v>127521.8</v>
      </c>
      <c r="W1610" s="18" t="s">
        <v>212</v>
      </c>
    </row>
    <row r="1611" spans="1:23" ht="15" customHeight="1" x14ac:dyDescent="0.35">
      <c r="A1611" s="18" t="s">
        <v>211</v>
      </c>
      <c r="B1611" s="7" t="str">
        <f t="shared" si="44"/>
        <v>Q3</v>
      </c>
      <c r="C1611" s="18" t="s">
        <v>28</v>
      </c>
      <c r="D1611" s="21">
        <v>40361</v>
      </c>
      <c r="E1611" s="18">
        <v>0.1522</v>
      </c>
      <c r="F1611" s="18">
        <v>1.3191999999999999</v>
      </c>
      <c r="G1611" s="18">
        <v>0.17380000000000001</v>
      </c>
      <c r="H1611" s="18">
        <v>38.012300000000003</v>
      </c>
      <c r="I1611" s="18">
        <v>31.839500000000001</v>
      </c>
      <c r="J1611" s="18">
        <v>34.1111</v>
      </c>
      <c r="K1611" s="18">
        <v>81</v>
      </c>
      <c r="L1611" s="18">
        <v>52.6753</v>
      </c>
      <c r="M1611" s="18">
        <v>17.153600000000001</v>
      </c>
      <c r="N1611" s="18">
        <v>11.8</v>
      </c>
      <c r="O1611" s="18">
        <v>9.1384000000000007</v>
      </c>
      <c r="P1611" s="18">
        <v>45.369700000000002</v>
      </c>
      <c r="Q1611" s="18">
        <v>31.209900000000001</v>
      </c>
      <c r="R1611" s="18">
        <v>24.170200000000001</v>
      </c>
      <c r="S1611" s="4">
        <f>VLOOKUP(C1611,Ratings_Numbers!$A$1:$B$21,2,FALSE)</f>
        <v>4</v>
      </c>
      <c r="T1611" s="4">
        <v>4</v>
      </c>
      <c r="U1611" s="4">
        <f t="shared" si="45"/>
        <v>0</v>
      </c>
      <c r="V1611" s="18">
        <v>115465.35</v>
      </c>
      <c r="W1611" s="18" t="s">
        <v>212</v>
      </c>
    </row>
    <row r="1612" spans="1:23" ht="15" customHeight="1" x14ac:dyDescent="0.35">
      <c r="A1612" s="18" t="s">
        <v>211</v>
      </c>
      <c r="B1612" s="7" t="str">
        <f t="shared" si="44"/>
        <v>Q4</v>
      </c>
      <c r="C1612" s="18" t="s">
        <v>28</v>
      </c>
      <c r="D1612" s="21">
        <v>40452</v>
      </c>
      <c r="E1612" s="18">
        <v>1.24E-2</v>
      </c>
      <c r="F1612" s="18">
        <v>1.4765999999999999</v>
      </c>
      <c r="G1612" s="18">
        <v>1.41E-2</v>
      </c>
      <c r="H1612" s="18">
        <v>33.337499999999999</v>
      </c>
      <c r="I1612" s="18">
        <v>27.469100000000001</v>
      </c>
      <c r="J1612" s="18">
        <v>29.3</v>
      </c>
      <c r="K1612" s="18">
        <v>80</v>
      </c>
      <c r="L1612" s="18">
        <v>51.592700000000001</v>
      </c>
      <c r="M1612" s="18">
        <v>15.8009</v>
      </c>
      <c r="N1612" s="18">
        <v>10.713100000000001</v>
      </c>
      <c r="O1612" s="18">
        <v>8.2383000000000006</v>
      </c>
      <c r="P1612" s="18">
        <v>47.491199999999999</v>
      </c>
      <c r="Q1612" s="18">
        <v>32.199399999999997</v>
      </c>
      <c r="R1612" s="18">
        <v>24.760999999999999</v>
      </c>
      <c r="S1612" s="4">
        <f>VLOOKUP(C1612,Ratings_Numbers!$A$1:$B$21,2,FALSE)</f>
        <v>4</v>
      </c>
      <c r="T1612" s="4">
        <v>4</v>
      </c>
      <c r="U1612" s="4">
        <f t="shared" si="45"/>
        <v>0</v>
      </c>
      <c r="V1612" s="18">
        <v>136862.79999999999</v>
      </c>
      <c r="W1612" s="18" t="s">
        <v>212</v>
      </c>
    </row>
    <row r="1613" spans="1:23" ht="15" customHeight="1" x14ac:dyDescent="0.35">
      <c r="A1613" s="18" t="s">
        <v>211</v>
      </c>
      <c r="B1613" s="7" t="str">
        <f t="shared" si="44"/>
        <v>Q4</v>
      </c>
      <c r="C1613" s="18" t="s">
        <v>28</v>
      </c>
      <c r="D1613" s="21">
        <v>40543</v>
      </c>
      <c r="E1613" s="18">
        <v>1.2212000000000001</v>
      </c>
      <c r="F1613" s="18">
        <v>2.7715999999999998</v>
      </c>
      <c r="G1613" s="18">
        <v>1.4298</v>
      </c>
      <c r="H1613" s="18">
        <v>3.4251</v>
      </c>
      <c r="I1613" s="18">
        <v>1.6181000000000001</v>
      </c>
      <c r="J1613" s="18">
        <v>2.3799000000000001</v>
      </c>
      <c r="K1613" s="18">
        <v>487</v>
      </c>
      <c r="L1613" s="18">
        <v>42.515900000000002</v>
      </c>
      <c r="M1613" s="18">
        <v>44.835099999999997</v>
      </c>
      <c r="N1613" s="18">
        <v>25.653199999999998</v>
      </c>
      <c r="O1613" s="18">
        <v>19.255099999999999</v>
      </c>
      <c r="P1613" s="18">
        <v>74.774100000000004</v>
      </c>
      <c r="Q1613" s="18">
        <v>42.783299999999997</v>
      </c>
      <c r="R1613" s="18">
        <v>32.1128</v>
      </c>
      <c r="S1613" s="4">
        <f>VLOOKUP(C1613,Ratings_Numbers!$A$1:$B$21,2,FALSE)</f>
        <v>4</v>
      </c>
      <c r="T1613" s="4">
        <v>4</v>
      </c>
      <c r="U1613" s="4">
        <f t="shared" si="45"/>
        <v>0</v>
      </c>
      <c r="V1613" s="18">
        <v>150744.84</v>
      </c>
      <c r="W1613" s="18" t="s">
        <v>212</v>
      </c>
    </row>
    <row r="1614" spans="1:23" ht="15" customHeight="1" x14ac:dyDescent="0.35">
      <c r="A1614" s="18" t="s">
        <v>211</v>
      </c>
      <c r="B1614" s="7" t="str">
        <f t="shared" si="44"/>
        <v>Q2</v>
      </c>
      <c r="C1614" s="18" t="s">
        <v>28</v>
      </c>
      <c r="D1614" s="21">
        <v>40634</v>
      </c>
      <c r="E1614" s="18">
        <v>1.3553999999999999</v>
      </c>
      <c r="F1614" s="18">
        <v>3.0503</v>
      </c>
      <c r="G1614" s="18">
        <v>1.6143999999999998</v>
      </c>
      <c r="H1614" s="18">
        <v>24.513300000000001</v>
      </c>
      <c r="I1614" s="18">
        <v>19.300899999999999</v>
      </c>
      <c r="J1614" s="18">
        <v>20.212399999999999</v>
      </c>
      <c r="K1614" s="18">
        <v>113</v>
      </c>
      <c r="L1614" s="18">
        <v>42.44</v>
      </c>
      <c r="M1614" s="18">
        <v>38.903500000000001</v>
      </c>
      <c r="N1614" s="18">
        <v>21.611899999999999</v>
      </c>
      <c r="O1614" s="18">
        <v>16.672799999999999</v>
      </c>
      <c r="P1614" s="18">
        <v>80.009799999999998</v>
      </c>
      <c r="Q1614" s="18">
        <v>44.447499999999998</v>
      </c>
      <c r="R1614" s="18">
        <v>34.2896</v>
      </c>
      <c r="S1614" s="4">
        <f>VLOOKUP(C1614,Ratings_Numbers!$A$1:$B$21,2,FALSE)</f>
        <v>4</v>
      </c>
      <c r="T1614" s="4">
        <v>4</v>
      </c>
      <c r="U1614" s="4">
        <f t="shared" si="45"/>
        <v>0</v>
      </c>
      <c r="V1614" s="18">
        <v>153732.14000000001</v>
      </c>
      <c r="W1614" s="18" t="s">
        <v>212</v>
      </c>
    </row>
    <row r="1615" spans="1:23" ht="15" customHeight="1" x14ac:dyDescent="0.35">
      <c r="A1615" s="18" t="s">
        <v>211</v>
      </c>
      <c r="B1615" s="7" t="str">
        <f t="shared" si="44"/>
        <v>Q3</v>
      </c>
      <c r="C1615" s="18" t="s">
        <v>28</v>
      </c>
      <c r="D1615" s="21">
        <v>40725</v>
      </c>
      <c r="E1615" s="18">
        <v>1.1314</v>
      </c>
      <c r="F1615" s="18">
        <v>2.9205000000000001</v>
      </c>
      <c r="G1615" s="18">
        <v>1.3571</v>
      </c>
      <c r="H1615" s="18">
        <v>43.452399999999997</v>
      </c>
      <c r="I1615" s="18">
        <v>36.297600000000003</v>
      </c>
      <c r="J1615" s="18">
        <v>37.845199999999998</v>
      </c>
      <c r="K1615" s="18">
        <v>84</v>
      </c>
      <c r="L1615" s="18">
        <v>43.878100000000003</v>
      </c>
      <c r="M1615" s="18">
        <v>32.105400000000003</v>
      </c>
      <c r="N1615" s="18">
        <v>18.46</v>
      </c>
      <c r="O1615" s="18">
        <v>14.2003</v>
      </c>
      <c r="P1615" s="18">
        <v>73.918800000000005</v>
      </c>
      <c r="Q1615" s="18">
        <v>42.501899999999999</v>
      </c>
      <c r="R1615" s="18">
        <v>32.694499999999998</v>
      </c>
      <c r="S1615" s="4">
        <f>VLOOKUP(C1615,Ratings_Numbers!$A$1:$B$21,2,FALSE)</f>
        <v>4</v>
      </c>
      <c r="T1615" s="4">
        <v>4</v>
      </c>
      <c r="U1615" s="4">
        <f t="shared" si="45"/>
        <v>0</v>
      </c>
      <c r="V1615" s="18">
        <v>156130.37</v>
      </c>
      <c r="W1615" s="18" t="s">
        <v>212</v>
      </c>
    </row>
    <row r="1616" spans="1:23" ht="15" customHeight="1" x14ac:dyDescent="0.35">
      <c r="A1616" s="18" t="s">
        <v>211</v>
      </c>
      <c r="B1616" s="7" t="str">
        <f t="shared" si="44"/>
        <v>Q3</v>
      </c>
      <c r="C1616" s="18" t="s">
        <v>28</v>
      </c>
      <c r="D1616" s="21">
        <v>40816</v>
      </c>
      <c r="E1616" s="18">
        <v>1.1227</v>
      </c>
      <c r="F1616" s="18">
        <v>3.1143999999999998</v>
      </c>
      <c r="G1616" s="18">
        <v>1.3541000000000001</v>
      </c>
      <c r="H1616" s="18">
        <v>27.7241</v>
      </c>
      <c r="I1616" s="18">
        <v>21.4741</v>
      </c>
      <c r="J1616" s="18">
        <v>23.706900000000001</v>
      </c>
      <c r="K1616" s="18">
        <v>116</v>
      </c>
      <c r="L1616" s="18">
        <v>40.621099999999998</v>
      </c>
      <c r="M1616" s="18">
        <v>40.9206</v>
      </c>
      <c r="N1616" s="18">
        <v>21.8674</v>
      </c>
      <c r="O1616" s="18">
        <v>16.767600000000002</v>
      </c>
      <c r="P1616" s="18">
        <v>87.131</v>
      </c>
      <c r="Q1616" s="18">
        <v>46.561500000000002</v>
      </c>
      <c r="R1616" s="18">
        <v>35.7027</v>
      </c>
      <c r="S1616" s="4">
        <f>VLOOKUP(C1616,Ratings_Numbers!$A$1:$B$21,2,FALSE)</f>
        <v>4</v>
      </c>
      <c r="T1616" s="4">
        <v>4</v>
      </c>
      <c r="U1616" s="4">
        <f t="shared" si="45"/>
        <v>0</v>
      </c>
      <c r="V1616" s="18">
        <v>153428.76</v>
      </c>
      <c r="W1616" s="18" t="s">
        <v>212</v>
      </c>
    </row>
    <row r="1617" spans="1:23" ht="15" customHeight="1" x14ac:dyDescent="0.35">
      <c r="A1617" s="18" t="s">
        <v>211</v>
      </c>
      <c r="B1617" s="7" t="str">
        <f t="shared" si="44"/>
        <v>Q4</v>
      </c>
      <c r="C1617" s="18" t="s">
        <v>28</v>
      </c>
      <c r="D1617" s="21">
        <v>40908</v>
      </c>
      <c r="E1617" s="18">
        <v>1.1988000000000001</v>
      </c>
      <c r="F1617" s="18">
        <v>2.8092999999999999</v>
      </c>
      <c r="G1617" s="18">
        <v>1.4291</v>
      </c>
      <c r="H1617" s="18">
        <v>23.913499999999999</v>
      </c>
      <c r="I1617" s="18">
        <v>14.25</v>
      </c>
      <c r="J1617" s="18">
        <v>18.807700000000001</v>
      </c>
      <c r="K1617" s="18">
        <v>104</v>
      </c>
      <c r="L1617" s="18">
        <v>39.556600000000003</v>
      </c>
      <c r="M1617" s="18">
        <v>42.7806</v>
      </c>
      <c r="N1617" s="18">
        <v>22.576000000000001</v>
      </c>
      <c r="O1617" s="18">
        <v>17.075500000000002</v>
      </c>
      <c r="P1617" s="18">
        <v>89.495900000000006</v>
      </c>
      <c r="Q1617" s="18">
        <v>47.228400000000001</v>
      </c>
      <c r="R1617" s="18">
        <v>35.721600000000002</v>
      </c>
      <c r="S1617" s="4">
        <f>VLOOKUP(C1617,Ratings_Numbers!$A$1:$B$21,2,FALSE)</f>
        <v>4</v>
      </c>
      <c r="T1617" s="4">
        <v>4</v>
      </c>
      <c r="U1617" s="4">
        <f t="shared" si="45"/>
        <v>0</v>
      </c>
      <c r="V1617" s="18">
        <v>158342.10999999999</v>
      </c>
      <c r="W1617" s="18" t="s">
        <v>212</v>
      </c>
    </row>
    <row r="1618" spans="1:23" ht="15" customHeight="1" x14ac:dyDescent="0.35">
      <c r="A1618" s="18" t="s">
        <v>211</v>
      </c>
      <c r="B1618" s="7" t="str">
        <f t="shared" si="44"/>
        <v>Q1</v>
      </c>
      <c r="C1618" s="18" t="s">
        <v>28</v>
      </c>
      <c r="D1618" s="21">
        <v>40998</v>
      </c>
      <c r="E1618" s="18">
        <v>1.2459</v>
      </c>
      <c r="F1618" s="18">
        <v>2.9935999999999998</v>
      </c>
      <c r="G1618" s="18">
        <v>1.4755</v>
      </c>
      <c r="H1618" s="18">
        <v>33.590899999999998</v>
      </c>
      <c r="I1618" s="18">
        <v>26.863600000000002</v>
      </c>
      <c r="J1618" s="18">
        <v>28.511399999999998</v>
      </c>
      <c r="K1618" s="18">
        <v>88</v>
      </c>
      <c r="L1618" s="18">
        <v>39.116999999999997</v>
      </c>
      <c r="M1618" s="18">
        <v>49.223300000000002</v>
      </c>
      <c r="N1618" s="18">
        <v>25.4162</v>
      </c>
      <c r="O1618" s="18">
        <v>19.4894</v>
      </c>
      <c r="P1618" s="18">
        <v>93.6691</v>
      </c>
      <c r="Q1618" s="18">
        <v>48.365499999999997</v>
      </c>
      <c r="R1618" s="18">
        <v>37.0871</v>
      </c>
      <c r="S1618" s="4">
        <f>VLOOKUP(C1618,Ratings_Numbers!$A$1:$B$21,2,FALSE)</f>
        <v>4</v>
      </c>
      <c r="T1618" s="4">
        <v>4</v>
      </c>
      <c r="U1618" s="4">
        <f t="shared" si="45"/>
        <v>0</v>
      </c>
      <c r="V1618" s="18">
        <v>167040.57</v>
      </c>
      <c r="W1618" s="18" t="s">
        <v>212</v>
      </c>
    </row>
    <row r="1619" spans="1:23" ht="15" customHeight="1" x14ac:dyDescent="0.35">
      <c r="A1619" s="18" t="s">
        <v>211</v>
      </c>
      <c r="B1619" s="7" t="str">
        <f t="shared" si="44"/>
        <v>Q2</v>
      </c>
      <c r="C1619" s="18" t="s">
        <v>28</v>
      </c>
      <c r="D1619" s="21">
        <v>41089</v>
      </c>
      <c r="E1619" s="18">
        <v>1.2452000000000001</v>
      </c>
      <c r="F1619" s="18">
        <v>3.0909</v>
      </c>
      <c r="G1619" s="18">
        <v>1.4763999999999999</v>
      </c>
      <c r="H1619" s="18">
        <v>33.946399999999997</v>
      </c>
      <c r="I1619" s="18">
        <v>27.580400000000001</v>
      </c>
      <c r="J1619" s="18">
        <v>29.410699999999999</v>
      </c>
      <c r="K1619" s="18">
        <v>112</v>
      </c>
      <c r="L1619" s="18">
        <v>37.897100000000002</v>
      </c>
      <c r="M1619" s="18">
        <v>50.231400000000001</v>
      </c>
      <c r="N1619" s="18">
        <v>25.1724</v>
      </c>
      <c r="O1619" s="18">
        <v>19.2486</v>
      </c>
      <c r="P1619" s="18">
        <v>99.549499999999995</v>
      </c>
      <c r="Q1619" s="18">
        <v>49.887099999999997</v>
      </c>
      <c r="R1619" s="18">
        <v>38.147199999999998</v>
      </c>
      <c r="S1619" s="4">
        <f>VLOOKUP(C1619,Ratings_Numbers!$A$1:$B$21,2,FALSE)</f>
        <v>4</v>
      </c>
      <c r="T1619" s="4">
        <v>4</v>
      </c>
      <c r="U1619" s="4">
        <f t="shared" si="45"/>
        <v>0</v>
      </c>
      <c r="V1619" s="18">
        <v>176005.69</v>
      </c>
      <c r="W1619" s="18" t="s">
        <v>212</v>
      </c>
    </row>
    <row r="1620" spans="1:23" ht="15" customHeight="1" x14ac:dyDescent="0.35">
      <c r="A1620" s="18" t="s">
        <v>211</v>
      </c>
      <c r="B1620" s="7" t="str">
        <f t="shared" si="44"/>
        <v>Q3</v>
      </c>
      <c r="C1620" s="18" t="s">
        <v>28</v>
      </c>
      <c r="D1620" s="21">
        <v>41180</v>
      </c>
      <c r="E1620" s="18">
        <v>1.1669</v>
      </c>
      <c r="F1620" s="18">
        <v>3.1017999999999999</v>
      </c>
      <c r="G1620" s="18">
        <v>1.3881000000000001</v>
      </c>
      <c r="H1620" s="18">
        <v>32.421599999999998</v>
      </c>
      <c r="I1620" s="18">
        <v>25.892199999999999</v>
      </c>
      <c r="J1620" s="18">
        <v>27.382400000000001</v>
      </c>
      <c r="K1620" s="18">
        <v>102</v>
      </c>
      <c r="L1620" s="18">
        <v>38.324800000000003</v>
      </c>
      <c r="M1620" s="18">
        <v>48.1721</v>
      </c>
      <c r="N1620" s="18">
        <v>24.398399999999999</v>
      </c>
      <c r="O1620" s="18">
        <v>18.673100000000002</v>
      </c>
      <c r="P1620" s="18">
        <v>97.439700000000002</v>
      </c>
      <c r="Q1620" s="18">
        <v>49.351599999999998</v>
      </c>
      <c r="R1620" s="18">
        <v>37.770899999999997</v>
      </c>
      <c r="S1620" s="4">
        <f>VLOOKUP(C1620,Ratings_Numbers!$A$1:$B$21,2,FALSE)</f>
        <v>4</v>
      </c>
      <c r="T1620" s="4">
        <v>4</v>
      </c>
      <c r="U1620" s="4">
        <f t="shared" si="45"/>
        <v>0</v>
      </c>
      <c r="V1620" s="18">
        <v>170153.98</v>
      </c>
      <c r="W1620" s="18" t="s">
        <v>212</v>
      </c>
    </row>
    <row r="1621" spans="1:23" ht="15" customHeight="1" x14ac:dyDescent="0.35">
      <c r="A1621" s="18" t="s">
        <v>211</v>
      </c>
      <c r="B1621" s="7" t="str">
        <f t="shared" si="44"/>
        <v>Q4</v>
      </c>
      <c r="C1621" s="18" t="s">
        <v>28</v>
      </c>
      <c r="D1621" s="21">
        <v>41274</v>
      </c>
      <c r="E1621" s="18">
        <v>1.2584</v>
      </c>
      <c r="F1621" s="18">
        <v>3.0253000000000001</v>
      </c>
      <c r="G1621" s="18">
        <v>1.4898</v>
      </c>
      <c r="H1621" s="18">
        <v>28.378900000000002</v>
      </c>
      <c r="I1621" s="18">
        <v>19.863199999999999</v>
      </c>
      <c r="J1621" s="18">
        <v>22.978899999999999</v>
      </c>
      <c r="K1621" s="18">
        <v>95</v>
      </c>
      <c r="L1621" s="18">
        <v>38.050899999999999</v>
      </c>
      <c r="M1621" s="18">
        <v>44.428400000000003</v>
      </c>
      <c r="N1621" s="18">
        <v>22.4026</v>
      </c>
      <c r="O1621" s="18">
        <v>17.100300000000001</v>
      </c>
      <c r="P1621" s="18">
        <v>98.317700000000002</v>
      </c>
      <c r="Q1621" s="18">
        <v>49.575800000000001</v>
      </c>
      <c r="R1621" s="18">
        <v>37.841999999999999</v>
      </c>
      <c r="S1621" s="4">
        <f>VLOOKUP(C1621,Ratings_Numbers!$A$1:$B$21,2,FALSE)</f>
        <v>4</v>
      </c>
      <c r="T1621" s="4">
        <v>4</v>
      </c>
      <c r="U1621" s="4">
        <f t="shared" si="45"/>
        <v>0</v>
      </c>
      <c r="V1621" s="18">
        <v>162001.25</v>
      </c>
      <c r="W1621" s="18" t="s">
        <v>212</v>
      </c>
    </row>
    <row r="1622" spans="1:23" ht="15" customHeight="1" x14ac:dyDescent="0.35">
      <c r="A1622" s="18" t="s">
        <v>211</v>
      </c>
      <c r="B1622" s="7" t="str">
        <f t="shared" si="44"/>
        <v>Q1</v>
      </c>
      <c r="C1622" s="18" t="s">
        <v>28</v>
      </c>
      <c r="D1622" s="21">
        <v>41362</v>
      </c>
      <c r="E1622" s="18">
        <v>1.3155999999999999</v>
      </c>
      <c r="F1622" s="18">
        <v>3.2888000000000002</v>
      </c>
      <c r="G1622" s="18">
        <v>1.5629999999999999</v>
      </c>
      <c r="H1622" s="18">
        <v>28.245100000000001</v>
      </c>
      <c r="I1622" s="18">
        <v>23.3627</v>
      </c>
      <c r="J1622" s="18">
        <v>23.607800000000001</v>
      </c>
      <c r="K1622" s="18">
        <v>102</v>
      </c>
      <c r="L1622" s="18">
        <v>36.721299999999999</v>
      </c>
      <c r="M1622" s="18">
        <v>43.445599999999999</v>
      </c>
      <c r="N1622" s="18">
        <v>21.012499999999999</v>
      </c>
      <c r="O1622" s="18">
        <v>16.1572</v>
      </c>
      <c r="P1622" s="18">
        <v>106.7611</v>
      </c>
      <c r="Q1622" s="18">
        <v>51.634999999999998</v>
      </c>
      <c r="R1622" s="18">
        <v>39.703800000000001</v>
      </c>
      <c r="S1622" s="4">
        <f>VLOOKUP(C1622,Ratings_Numbers!$A$1:$B$21,2,FALSE)</f>
        <v>4</v>
      </c>
      <c r="T1622" s="4">
        <v>4</v>
      </c>
      <c r="U1622" s="4">
        <f t="shared" si="45"/>
        <v>0</v>
      </c>
      <c r="V1622" s="18">
        <v>179877.12</v>
      </c>
      <c r="W1622" s="18" t="s">
        <v>212</v>
      </c>
    </row>
    <row r="1623" spans="1:23" ht="15" customHeight="1" x14ac:dyDescent="0.35">
      <c r="A1623" s="18" t="s">
        <v>211</v>
      </c>
      <c r="B1623" s="7" t="str">
        <f t="shared" si="44"/>
        <v>Q2</v>
      </c>
      <c r="C1623" s="18" t="s">
        <v>28</v>
      </c>
      <c r="D1623" s="21">
        <v>41453</v>
      </c>
      <c r="E1623" s="18">
        <v>1.3073000000000001</v>
      </c>
      <c r="F1623" s="18">
        <v>3.3580999999999999</v>
      </c>
      <c r="G1623" s="18">
        <v>1.5501</v>
      </c>
      <c r="H1623" s="18">
        <v>30.467199999999998</v>
      </c>
      <c r="I1623" s="18">
        <v>25.786899999999999</v>
      </c>
      <c r="J1623" s="18">
        <v>26.582000000000001</v>
      </c>
      <c r="K1623" s="18">
        <v>122</v>
      </c>
      <c r="L1623" s="18">
        <v>35.998899999999999</v>
      </c>
      <c r="M1623" s="18">
        <v>43.452500000000001</v>
      </c>
      <c r="N1623" s="18">
        <v>20.7547</v>
      </c>
      <c r="O1623" s="18">
        <v>15.8405</v>
      </c>
      <c r="P1623" s="18">
        <v>109.3623</v>
      </c>
      <c r="Q1623" s="18">
        <v>52.235900000000001</v>
      </c>
      <c r="R1623" s="18">
        <v>39.867699999999999</v>
      </c>
      <c r="S1623" s="4">
        <f>VLOOKUP(C1623,Ratings_Numbers!$A$1:$B$21,2,FALSE)</f>
        <v>4</v>
      </c>
      <c r="T1623" s="4">
        <v>4</v>
      </c>
      <c r="U1623" s="4">
        <f t="shared" si="45"/>
        <v>0</v>
      </c>
      <c r="V1623" s="18">
        <v>177847.74</v>
      </c>
      <c r="W1623" s="18" t="s">
        <v>212</v>
      </c>
    </row>
    <row r="1624" spans="1:23" ht="15" customHeight="1" x14ac:dyDescent="0.35">
      <c r="A1624" s="18" t="s">
        <v>211</v>
      </c>
      <c r="B1624" s="7" t="str">
        <f t="shared" si="44"/>
        <v>Q3</v>
      </c>
      <c r="C1624" s="18" t="s">
        <v>28</v>
      </c>
      <c r="D1624" s="21">
        <v>41544</v>
      </c>
      <c r="E1624" s="18">
        <v>1.2842</v>
      </c>
      <c r="F1624" s="18">
        <v>3.5131999999999999</v>
      </c>
      <c r="G1624" s="18">
        <v>1.528</v>
      </c>
      <c r="H1624" s="18">
        <v>32.988900000000001</v>
      </c>
      <c r="I1624" s="18">
        <v>26.8111</v>
      </c>
      <c r="J1624" s="18">
        <v>27.466699999999999</v>
      </c>
      <c r="K1624" s="18">
        <v>90</v>
      </c>
      <c r="L1624" s="18">
        <v>35.929000000000002</v>
      </c>
      <c r="M1624" s="18">
        <v>43.656199999999998</v>
      </c>
      <c r="N1624" s="18">
        <v>20.6387</v>
      </c>
      <c r="O1624" s="18">
        <v>15.847799999999999</v>
      </c>
      <c r="P1624" s="18">
        <v>111.52630000000001</v>
      </c>
      <c r="Q1624" s="18">
        <v>52.724499999999999</v>
      </c>
      <c r="R1624" s="18">
        <v>40.485500000000002</v>
      </c>
      <c r="S1624" s="4">
        <f>VLOOKUP(C1624,Ratings_Numbers!$A$1:$B$21,2,FALSE)</f>
        <v>4</v>
      </c>
      <c r="T1624" s="4">
        <v>4</v>
      </c>
      <c r="U1624" s="4">
        <f t="shared" si="45"/>
        <v>0</v>
      </c>
      <c r="V1624" s="18">
        <v>169574.39999999999</v>
      </c>
      <c r="W1624" s="18" t="s">
        <v>212</v>
      </c>
    </row>
    <row r="1625" spans="1:23" ht="15" customHeight="1" x14ac:dyDescent="0.35">
      <c r="A1625" s="18" t="s">
        <v>211</v>
      </c>
      <c r="B1625" s="7" t="str">
        <f t="shared" si="44"/>
        <v>Q4</v>
      </c>
      <c r="C1625" s="18" t="s">
        <v>28</v>
      </c>
      <c r="D1625" s="21">
        <v>41639</v>
      </c>
      <c r="E1625" s="18">
        <v>1.3774</v>
      </c>
      <c r="F1625" s="18">
        <v>3.6252</v>
      </c>
      <c r="G1625" s="18">
        <v>1.6435999999999999</v>
      </c>
      <c r="H1625" s="18">
        <v>17.704699999999999</v>
      </c>
      <c r="I1625" s="18">
        <v>11.496600000000001</v>
      </c>
      <c r="J1625" s="18">
        <v>14.1275</v>
      </c>
      <c r="K1625" s="18">
        <v>149</v>
      </c>
      <c r="L1625" s="18">
        <v>36.836399999999998</v>
      </c>
      <c r="M1625" s="18">
        <v>57.278700000000001</v>
      </c>
      <c r="N1625" s="18">
        <v>27.1615</v>
      </c>
      <c r="O1625" s="18">
        <v>21.269200000000001</v>
      </c>
      <c r="P1625" s="18">
        <v>110.8822</v>
      </c>
      <c r="Q1625" s="18">
        <v>52.580199999999998</v>
      </c>
      <c r="R1625" s="18">
        <v>41.173699999999997</v>
      </c>
      <c r="S1625" s="4">
        <f>VLOOKUP(C1625,Ratings_Numbers!$A$1:$B$21,2,FALSE)</f>
        <v>4</v>
      </c>
      <c r="T1625" s="4">
        <v>4</v>
      </c>
      <c r="U1625" s="4">
        <f t="shared" si="45"/>
        <v>0</v>
      </c>
      <c r="V1625" s="18">
        <v>181846.62</v>
      </c>
      <c r="W1625" s="18" t="s">
        <v>212</v>
      </c>
    </row>
    <row r="1626" spans="1:23" ht="15" customHeight="1" x14ac:dyDescent="0.35">
      <c r="A1626" s="18" t="s">
        <v>211</v>
      </c>
      <c r="B1626" s="7" t="str">
        <f t="shared" si="44"/>
        <v>Q1</v>
      </c>
      <c r="C1626" s="18" t="s">
        <v>28</v>
      </c>
      <c r="D1626" s="21">
        <v>41726</v>
      </c>
      <c r="E1626" s="18">
        <v>1.5615000000000001</v>
      </c>
      <c r="F1626" s="18">
        <v>3.7702</v>
      </c>
      <c r="G1626" s="18">
        <v>1.8643000000000001</v>
      </c>
      <c r="H1626" s="18">
        <v>22.9758</v>
      </c>
      <c r="I1626" s="18">
        <v>19.354800000000001</v>
      </c>
      <c r="J1626" s="18">
        <v>19.161300000000001</v>
      </c>
      <c r="K1626" s="18">
        <v>124</v>
      </c>
      <c r="L1626" s="18">
        <v>35.7699</v>
      </c>
      <c r="M1626" s="18">
        <v>56.618699999999997</v>
      </c>
      <c r="N1626" s="18">
        <v>26.12</v>
      </c>
      <c r="O1626" s="18">
        <v>20.418700000000001</v>
      </c>
      <c r="P1626" s="18">
        <v>116.76390000000001</v>
      </c>
      <c r="Q1626" s="18">
        <v>53.866799999999998</v>
      </c>
      <c r="R1626" s="18">
        <v>42.109099999999998</v>
      </c>
      <c r="S1626" s="4">
        <f>VLOOKUP(C1626,Ratings_Numbers!$A$1:$B$21,2,FALSE)</f>
        <v>4</v>
      </c>
      <c r="T1626" s="4">
        <v>4</v>
      </c>
      <c r="U1626" s="4">
        <f t="shared" si="45"/>
        <v>0</v>
      </c>
      <c r="V1626" s="18">
        <v>171068.4</v>
      </c>
      <c r="W1626" s="18" t="s">
        <v>212</v>
      </c>
    </row>
    <row r="1627" spans="1:23" ht="15" customHeight="1" x14ac:dyDescent="0.35">
      <c r="A1627" s="18" t="s">
        <v>211</v>
      </c>
      <c r="B1627" s="7" t="str">
        <f t="shared" si="44"/>
        <v>Q2</v>
      </c>
      <c r="C1627" s="18" t="s">
        <v>28</v>
      </c>
      <c r="D1627" s="21">
        <v>41817</v>
      </c>
      <c r="E1627" s="18">
        <v>1.5375000000000001</v>
      </c>
      <c r="F1627" s="18">
        <v>3.9754</v>
      </c>
      <c r="G1627" s="18">
        <v>1.8408</v>
      </c>
      <c r="H1627" s="18">
        <v>34.243000000000002</v>
      </c>
      <c r="I1627" s="18">
        <v>28.813099999999999</v>
      </c>
      <c r="J1627" s="18">
        <v>29.626200000000001</v>
      </c>
      <c r="K1627" s="18">
        <v>107</v>
      </c>
      <c r="L1627" s="18">
        <v>35.680500000000002</v>
      </c>
      <c r="M1627" s="18">
        <v>54.351199999999999</v>
      </c>
      <c r="N1627" s="18">
        <v>25.009399999999999</v>
      </c>
      <c r="O1627" s="18">
        <v>19.523700000000002</v>
      </c>
      <c r="P1627" s="18">
        <v>117.3231</v>
      </c>
      <c r="Q1627" s="18">
        <v>53.985599999999998</v>
      </c>
      <c r="R1627" s="18">
        <v>42.144100000000002</v>
      </c>
      <c r="S1627" s="4">
        <f>VLOOKUP(C1627,Ratings_Numbers!$A$1:$B$21,2,FALSE)</f>
        <v>4</v>
      </c>
      <c r="T1627" s="4">
        <v>4</v>
      </c>
      <c r="U1627" s="4">
        <f t="shared" si="45"/>
        <v>0</v>
      </c>
      <c r="V1627" s="18">
        <v>185003.15</v>
      </c>
      <c r="W1627" s="18" t="s">
        <v>212</v>
      </c>
    </row>
    <row r="1628" spans="1:23" ht="15" customHeight="1" x14ac:dyDescent="0.35">
      <c r="A1628" s="18" t="s">
        <v>211</v>
      </c>
      <c r="B1628" s="7" t="str">
        <f t="shared" si="44"/>
        <v>Q3</v>
      </c>
      <c r="C1628" s="18" t="s">
        <v>28</v>
      </c>
      <c r="D1628" s="21">
        <v>41908</v>
      </c>
      <c r="E1628" s="18">
        <v>1.4626999999999999</v>
      </c>
      <c r="F1628" s="18">
        <v>4.0349000000000004</v>
      </c>
      <c r="G1628" s="18">
        <v>1.7464</v>
      </c>
      <c r="H1628" s="18">
        <v>28.5044</v>
      </c>
      <c r="I1628" s="18">
        <v>23.300899999999999</v>
      </c>
      <c r="J1628" s="18">
        <v>23.991199999999999</v>
      </c>
      <c r="K1628" s="18">
        <v>113</v>
      </c>
      <c r="L1628" s="18">
        <v>34.708300000000001</v>
      </c>
      <c r="M1628" s="18">
        <v>59.731499999999997</v>
      </c>
      <c r="N1628" s="18">
        <v>26.644500000000001</v>
      </c>
      <c r="O1628" s="18">
        <v>20.880700000000001</v>
      </c>
      <c r="P1628" s="18">
        <v>124.1795</v>
      </c>
      <c r="Q1628" s="18">
        <v>55.392899999999997</v>
      </c>
      <c r="R1628" s="18">
        <v>43.4101</v>
      </c>
      <c r="S1628" s="4">
        <f>VLOOKUP(C1628,Ratings_Numbers!$A$1:$B$21,2,FALSE)</f>
        <v>4</v>
      </c>
      <c r="T1628" s="4">
        <v>4</v>
      </c>
      <c r="U1628" s="4">
        <f t="shared" si="45"/>
        <v>0</v>
      </c>
      <c r="V1628" s="18">
        <v>184625</v>
      </c>
      <c r="W1628" s="18" t="s">
        <v>212</v>
      </c>
    </row>
    <row r="1629" spans="1:23" ht="15" customHeight="1" x14ac:dyDescent="0.35">
      <c r="A1629" s="18" t="s">
        <v>211</v>
      </c>
      <c r="B1629" s="7" t="str">
        <f t="shared" si="44"/>
        <v>Q4</v>
      </c>
      <c r="C1629" s="18" t="s">
        <v>28</v>
      </c>
      <c r="D1629" s="21">
        <v>42004</v>
      </c>
      <c r="E1629" s="18">
        <v>1.7177</v>
      </c>
      <c r="F1629" s="18">
        <v>4.3000999999999996</v>
      </c>
      <c r="G1629" s="18">
        <v>2.0674000000000001</v>
      </c>
      <c r="H1629" s="18">
        <v>14.0288</v>
      </c>
      <c r="I1629" s="18">
        <v>8.3597000000000001</v>
      </c>
      <c r="J1629" s="18">
        <v>10.438800000000001</v>
      </c>
      <c r="K1629" s="18">
        <v>139</v>
      </c>
      <c r="L1629" s="18">
        <v>32.948300000000003</v>
      </c>
      <c r="M1629" s="18">
        <v>62.376899999999999</v>
      </c>
      <c r="N1629" s="18">
        <v>26.3643</v>
      </c>
      <c r="O1629" s="18">
        <v>20.715499999999999</v>
      </c>
      <c r="P1629" s="18">
        <v>136.59569999999999</v>
      </c>
      <c r="Q1629" s="18">
        <v>57.733800000000002</v>
      </c>
      <c r="R1629" s="18">
        <v>45.363700000000001</v>
      </c>
      <c r="S1629" s="4">
        <f>VLOOKUP(C1629,Ratings_Numbers!$A$1:$B$21,2,FALSE)</f>
        <v>4</v>
      </c>
      <c r="T1629" s="4">
        <v>4</v>
      </c>
      <c r="U1629" s="4">
        <f t="shared" si="45"/>
        <v>0</v>
      </c>
      <c r="V1629" s="18">
        <v>184332.52</v>
      </c>
      <c r="W1629" s="18" t="s">
        <v>212</v>
      </c>
    </row>
    <row r="1630" spans="1:23" ht="15" customHeight="1" x14ac:dyDescent="0.35">
      <c r="A1630" s="18" t="s">
        <v>211</v>
      </c>
      <c r="B1630" s="7" t="str">
        <f t="shared" ref="B1630:B1693" si="46">IF(MONTH(D1630)&lt;4,"Q1",IF(MONTH(D1630)&lt;7,"Q2",IF(MONTH(D1630)&lt;10,"Q3","Q4")))</f>
        <v>Q2</v>
      </c>
      <c r="C1630" s="18" t="s">
        <v>28</v>
      </c>
      <c r="D1630" s="21">
        <v>42097</v>
      </c>
      <c r="E1630" s="18">
        <v>1.9356</v>
      </c>
      <c r="F1630" s="18">
        <v>4.4152000000000005</v>
      </c>
      <c r="G1630" s="18">
        <v>2.3329</v>
      </c>
      <c r="H1630" s="18">
        <v>6.1946000000000003</v>
      </c>
      <c r="I1630" s="18">
        <v>5.0403000000000002</v>
      </c>
      <c r="J1630" s="18">
        <v>5.1364999999999998</v>
      </c>
      <c r="K1630" s="18">
        <v>447</v>
      </c>
      <c r="L1630" s="18">
        <v>31.683399999999999</v>
      </c>
      <c r="M1630" s="18">
        <v>89.713899999999995</v>
      </c>
      <c r="N1630" s="18">
        <v>36.4405</v>
      </c>
      <c r="O1630" s="18">
        <v>28.661999999999999</v>
      </c>
      <c r="P1630" s="18">
        <v>146.19300000000001</v>
      </c>
      <c r="Q1630" s="18">
        <v>59.381500000000003</v>
      </c>
      <c r="R1630" s="18">
        <v>46.706099999999999</v>
      </c>
      <c r="S1630" s="4">
        <f>VLOOKUP(C1630,Ratings_Numbers!$A$1:$B$21,2,FALSE)</f>
        <v>4</v>
      </c>
      <c r="T1630" s="4">
        <v>4</v>
      </c>
      <c r="U1630" s="4">
        <f t="shared" si="45"/>
        <v>0</v>
      </c>
      <c r="V1630" s="18">
        <v>177364.8</v>
      </c>
      <c r="W1630" s="18" t="s">
        <v>212</v>
      </c>
    </row>
    <row r="1631" spans="1:23" ht="15" customHeight="1" x14ac:dyDescent="0.35">
      <c r="A1631" s="18" t="s">
        <v>211</v>
      </c>
      <c r="B1631" s="7" t="str">
        <f t="shared" si="46"/>
        <v>Q3</v>
      </c>
      <c r="C1631" s="18" t="s">
        <v>28</v>
      </c>
      <c r="D1631" s="21">
        <v>42188</v>
      </c>
      <c r="E1631" s="18">
        <v>2.1314000000000002</v>
      </c>
      <c r="F1631" s="18">
        <v>4.9276</v>
      </c>
      <c r="G1631" s="18">
        <v>2.5983999999999998</v>
      </c>
      <c r="H1631" s="18">
        <v>23.6172</v>
      </c>
      <c r="I1631" s="18">
        <v>18.9453</v>
      </c>
      <c r="J1631" s="18">
        <v>19.8047</v>
      </c>
      <c r="K1631" s="18">
        <v>128</v>
      </c>
      <c r="L1631" s="18">
        <v>30.3812</v>
      </c>
      <c r="M1631" s="18">
        <v>90.698599999999999</v>
      </c>
      <c r="N1631" s="18">
        <v>35.606900000000003</v>
      </c>
      <c r="O1631" s="18">
        <v>27.771599999999999</v>
      </c>
      <c r="P1631" s="18">
        <v>154.72229999999999</v>
      </c>
      <c r="Q1631" s="18">
        <v>60.741599999999998</v>
      </c>
      <c r="R1631" s="18">
        <v>47.375399999999999</v>
      </c>
      <c r="S1631" s="4">
        <f>VLOOKUP(C1631,Ratings_Numbers!$A$1:$B$21,2,FALSE)</f>
        <v>4</v>
      </c>
      <c r="T1631" s="4">
        <v>4</v>
      </c>
      <c r="U1631" s="4">
        <f t="shared" si="45"/>
        <v>0</v>
      </c>
      <c r="V1631" s="18">
        <v>171742.01</v>
      </c>
      <c r="W1631" s="18" t="s">
        <v>212</v>
      </c>
    </row>
    <row r="1632" spans="1:23" ht="15" customHeight="1" x14ac:dyDescent="0.35">
      <c r="A1632" s="18" t="s">
        <v>211</v>
      </c>
      <c r="B1632" s="7" t="str">
        <f t="shared" si="46"/>
        <v>Q4</v>
      </c>
      <c r="C1632" s="18" t="s">
        <v>28</v>
      </c>
      <c r="D1632" s="21">
        <v>42279</v>
      </c>
      <c r="E1632" s="18">
        <v>2.2081</v>
      </c>
      <c r="F1632" s="18">
        <v>5.3326000000000002</v>
      </c>
      <c r="G1632" s="18">
        <v>2.7031999999999998</v>
      </c>
      <c r="H1632" s="18">
        <v>20.7319</v>
      </c>
      <c r="I1632" s="18">
        <v>16.7029</v>
      </c>
      <c r="J1632" s="18">
        <v>17.239100000000001</v>
      </c>
      <c r="K1632" s="18">
        <v>138</v>
      </c>
      <c r="L1632" s="18">
        <v>28.007300000000001</v>
      </c>
      <c r="M1632" s="18">
        <v>98.789400000000001</v>
      </c>
      <c r="N1632" s="18">
        <v>35.814900000000002</v>
      </c>
      <c r="O1632" s="18">
        <v>27.899799999999999</v>
      </c>
      <c r="P1632" s="18">
        <v>175.83279999999999</v>
      </c>
      <c r="Q1632" s="18">
        <v>63.746200000000002</v>
      </c>
      <c r="R1632" s="18">
        <v>49.658099999999997</v>
      </c>
      <c r="S1632" s="4">
        <f>VLOOKUP(C1632,Ratings_Numbers!$A$1:$B$21,2,FALSE)</f>
        <v>4</v>
      </c>
      <c r="T1632" s="4">
        <v>4</v>
      </c>
      <c r="U1632" s="4">
        <f t="shared" si="45"/>
        <v>0</v>
      </c>
      <c r="V1632" s="18">
        <v>175373.38</v>
      </c>
      <c r="W1632" s="18" t="s">
        <v>212</v>
      </c>
    </row>
    <row r="1633" spans="1:23" ht="15" customHeight="1" x14ac:dyDescent="0.35">
      <c r="A1633" s="18" t="s">
        <v>211</v>
      </c>
      <c r="B1633" s="7" t="str">
        <f t="shared" si="46"/>
        <v>Q4</v>
      </c>
      <c r="C1633" s="18" t="s">
        <v>28</v>
      </c>
      <c r="D1633" s="21">
        <v>42369</v>
      </c>
      <c r="E1633" s="18">
        <v>2.2726999999999999</v>
      </c>
      <c r="F1633" s="18">
        <v>5.0656999999999996</v>
      </c>
      <c r="G1633" s="18">
        <v>2.7856000000000001</v>
      </c>
      <c r="H1633" s="18">
        <v>14.300700000000001</v>
      </c>
      <c r="I1633" s="18">
        <v>8.1258999999999997</v>
      </c>
      <c r="J1633" s="18">
        <v>10.615399999999999</v>
      </c>
      <c r="K1633" s="18">
        <v>143</v>
      </c>
      <c r="L1633" s="18">
        <v>28.364000000000001</v>
      </c>
      <c r="M1633" s="18">
        <v>110.2585</v>
      </c>
      <c r="N1633" s="18">
        <v>40.594799999999999</v>
      </c>
      <c r="O1633" s="18">
        <v>31.530799999999999</v>
      </c>
      <c r="P1633" s="18">
        <v>171.60769999999999</v>
      </c>
      <c r="Q1633" s="18">
        <v>63.182200000000002</v>
      </c>
      <c r="R1633" s="18">
        <v>49.074800000000003</v>
      </c>
      <c r="S1633" s="4">
        <f>VLOOKUP(C1633,Ratings_Numbers!$A$1:$B$21,2,FALSE)</f>
        <v>4</v>
      </c>
      <c r="T1633" s="4">
        <v>4</v>
      </c>
      <c r="U1633" s="4">
        <f t="shared" si="45"/>
        <v>0</v>
      </c>
      <c r="V1633" s="18">
        <v>185759.04</v>
      </c>
      <c r="W1633" s="18" t="s">
        <v>212</v>
      </c>
    </row>
    <row r="1634" spans="1:23" ht="15" customHeight="1" x14ac:dyDescent="0.35">
      <c r="A1634" s="18" t="s">
        <v>211</v>
      </c>
      <c r="B1634" s="7" t="str">
        <f t="shared" si="46"/>
        <v>Q2</v>
      </c>
      <c r="C1634" s="18" t="s">
        <v>28</v>
      </c>
      <c r="D1634" s="21">
        <v>42461</v>
      </c>
      <c r="E1634" s="18">
        <v>2.3388</v>
      </c>
      <c r="F1634" s="18">
        <v>5.4630000000000001</v>
      </c>
      <c r="G1634" s="18">
        <v>2.8721999999999999</v>
      </c>
      <c r="H1634" s="18">
        <v>18.432600000000001</v>
      </c>
      <c r="I1634" s="18">
        <v>14.6312</v>
      </c>
      <c r="J1634" s="18">
        <v>15.1844</v>
      </c>
      <c r="K1634" s="18">
        <v>141</v>
      </c>
      <c r="L1634" s="18">
        <v>27.299099999999999</v>
      </c>
      <c r="M1634" s="18">
        <v>107.4058</v>
      </c>
      <c r="N1634" s="18">
        <v>37.505400000000002</v>
      </c>
      <c r="O1634" s="18">
        <v>29.573899999999998</v>
      </c>
      <c r="P1634" s="18">
        <v>186.37430000000001</v>
      </c>
      <c r="Q1634" s="18">
        <v>65.080699999999993</v>
      </c>
      <c r="R1634" s="18">
        <v>51.317599999999999</v>
      </c>
      <c r="S1634" s="4">
        <f>VLOOKUP(C1634,Ratings_Numbers!$A$1:$B$21,2,FALSE)</f>
        <v>4</v>
      </c>
      <c r="T1634" s="4">
        <v>4</v>
      </c>
      <c r="U1634" s="4">
        <f t="shared" si="45"/>
        <v>0</v>
      </c>
      <c r="V1634" s="18">
        <v>202867.56</v>
      </c>
      <c r="W1634" s="18" t="s">
        <v>212</v>
      </c>
    </row>
    <row r="1635" spans="1:23" ht="15" customHeight="1" x14ac:dyDescent="0.35">
      <c r="A1635" s="18" t="s">
        <v>211</v>
      </c>
      <c r="B1635" s="7" t="str">
        <f t="shared" si="46"/>
        <v>Q3</v>
      </c>
      <c r="C1635" s="18" t="s">
        <v>28</v>
      </c>
      <c r="D1635" s="21">
        <v>42552</v>
      </c>
      <c r="E1635" s="18">
        <v>2.2179000000000002</v>
      </c>
      <c r="F1635" s="18">
        <v>5.4005000000000001</v>
      </c>
      <c r="G1635" s="18">
        <v>2.6945000000000001</v>
      </c>
      <c r="H1635" s="18">
        <v>20.395099999999999</v>
      </c>
      <c r="I1635" s="18">
        <v>17.0062</v>
      </c>
      <c r="J1635" s="18">
        <v>17.648099999999999</v>
      </c>
      <c r="K1635" s="18">
        <v>162</v>
      </c>
      <c r="L1635" s="18">
        <v>28.308900000000001</v>
      </c>
      <c r="M1635" s="18">
        <v>108.99469999999999</v>
      </c>
      <c r="N1635" s="18">
        <v>39.061999999999998</v>
      </c>
      <c r="O1635" s="18">
        <v>31.088100000000001</v>
      </c>
      <c r="P1635" s="18">
        <v>179.02969999999999</v>
      </c>
      <c r="Q1635" s="18">
        <v>64.161500000000004</v>
      </c>
      <c r="R1635" s="18">
        <v>51.063800000000001</v>
      </c>
      <c r="S1635" s="4">
        <f>VLOOKUP(C1635,Ratings_Numbers!$A$1:$B$21,2,FALSE)</f>
        <v>4</v>
      </c>
      <c r="T1635" s="4">
        <v>4</v>
      </c>
      <c r="U1635" s="4">
        <f t="shared" si="45"/>
        <v>0</v>
      </c>
      <c r="V1635" s="18">
        <v>194692.8</v>
      </c>
      <c r="W1635" s="18" t="s">
        <v>212</v>
      </c>
    </row>
    <row r="1636" spans="1:23" ht="15" customHeight="1" x14ac:dyDescent="0.35">
      <c r="A1636" s="18" t="s">
        <v>211</v>
      </c>
      <c r="B1636" s="7" t="str">
        <f t="shared" si="46"/>
        <v>Q3</v>
      </c>
      <c r="C1636" s="18" t="s">
        <v>28</v>
      </c>
      <c r="D1636" s="21">
        <v>42643</v>
      </c>
      <c r="E1636" s="18">
        <v>2.0354000000000001</v>
      </c>
      <c r="F1636" s="18">
        <v>5.3731</v>
      </c>
      <c r="G1636" s="18">
        <v>2.4638999999999998</v>
      </c>
      <c r="H1636" s="18">
        <v>14.7857</v>
      </c>
      <c r="I1636" s="18">
        <v>12.170299999999999</v>
      </c>
      <c r="J1636" s="18">
        <v>12.478</v>
      </c>
      <c r="K1636" s="18">
        <v>182</v>
      </c>
      <c r="L1636" s="18">
        <v>27.762</v>
      </c>
      <c r="M1636" s="18">
        <v>120.6439</v>
      </c>
      <c r="N1636" s="18">
        <v>43.097099999999998</v>
      </c>
      <c r="O1636" s="18">
        <v>33.7102</v>
      </c>
      <c r="P1636" s="18">
        <v>179.93520000000001</v>
      </c>
      <c r="Q1636" s="18">
        <v>64.277500000000003</v>
      </c>
      <c r="R1636" s="18">
        <v>50.277299999999997</v>
      </c>
      <c r="S1636" s="4">
        <f>VLOOKUP(C1636,Ratings_Numbers!$A$1:$B$21,2,FALSE)</f>
        <v>4</v>
      </c>
      <c r="T1636" s="4">
        <v>4</v>
      </c>
      <c r="U1636" s="4">
        <f t="shared" si="45"/>
        <v>0</v>
      </c>
      <c r="V1636" s="18">
        <v>182526.16</v>
      </c>
      <c r="W1636" s="18" t="s">
        <v>212</v>
      </c>
    </row>
    <row r="1637" spans="1:23" ht="15" customHeight="1" x14ac:dyDescent="0.35">
      <c r="A1637" s="18" t="s">
        <v>213</v>
      </c>
      <c r="B1637" s="7" t="str">
        <f t="shared" si="46"/>
        <v>Q3</v>
      </c>
      <c r="C1637" s="18" t="s">
        <v>26</v>
      </c>
      <c r="D1637" s="20">
        <v>33816</v>
      </c>
      <c r="E1637" s="7">
        <v>1.5827</v>
      </c>
      <c r="F1637" s="7">
        <v>1.9276</v>
      </c>
      <c r="G1637" s="7">
        <v>1.913</v>
      </c>
      <c r="H1637" s="7">
        <v>11.12</v>
      </c>
      <c r="I1637" s="7">
        <v>16.193109969999998</v>
      </c>
      <c r="J1637" s="7">
        <v>8.9991000000000003</v>
      </c>
      <c r="K1637" s="7">
        <v>68.5</v>
      </c>
      <c r="L1637" s="7">
        <v>42.819600000000001</v>
      </c>
      <c r="M1637" s="7">
        <v>43.62</v>
      </c>
      <c r="N1637" s="7">
        <v>26.2453</v>
      </c>
      <c r="O1637" s="18">
        <v>18.677900000000001</v>
      </c>
      <c r="P1637" s="18">
        <v>66.200800000000001</v>
      </c>
      <c r="Q1637" s="18">
        <v>39.831800000000001</v>
      </c>
      <c r="R1637" s="18">
        <v>28.347000000000001</v>
      </c>
      <c r="S1637" s="4">
        <f>VLOOKUP(C1637,Ratings_Numbers!$A$1:$B$21,2,FALSE)</f>
        <v>2</v>
      </c>
      <c r="T1637" s="4">
        <v>2</v>
      </c>
      <c r="U1637" s="18">
        <v>0</v>
      </c>
      <c r="V1637" s="18">
        <v>64221.103000000003</v>
      </c>
      <c r="W1637" s="18" t="s">
        <v>212</v>
      </c>
    </row>
    <row r="1638" spans="1:23" ht="15" customHeight="1" x14ac:dyDescent="0.35">
      <c r="A1638" s="18" t="s">
        <v>213</v>
      </c>
      <c r="B1638" s="7" t="str">
        <f t="shared" si="46"/>
        <v>Q4</v>
      </c>
      <c r="C1638" s="18" t="s">
        <v>26</v>
      </c>
      <c r="D1638" s="21">
        <v>33908</v>
      </c>
      <c r="E1638" s="18">
        <v>2.0139999999999998</v>
      </c>
      <c r="F1638" s="18">
        <v>2.4497</v>
      </c>
      <c r="G1638" s="18">
        <v>2.4354</v>
      </c>
      <c r="H1638" s="18">
        <v>9.0549999999999997</v>
      </c>
      <c r="I1638" s="18">
        <v>16.193109969999998</v>
      </c>
      <c r="J1638" s="18">
        <v>7.3457999999999997</v>
      </c>
      <c r="K1638" s="18">
        <v>89.296000000000006</v>
      </c>
      <c r="L1638" s="18">
        <v>38.414900000000003</v>
      </c>
      <c r="M1638" s="18">
        <v>55.378900000000002</v>
      </c>
      <c r="N1638" s="18">
        <v>30.080100000000002</v>
      </c>
      <c r="O1638" s="18">
        <v>21.273700000000002</v>
      </c>
      <c r="P1638" s="18">
        <v>84.104699999999994</v>
      </c>
      <c r="Q1638" s="18">
        <v>45.683100000000003</v>
      </c>
      <c r="R1638" s="18">
        <v>32.308700000000002</v>
      </c>
      <c r="S1638" s="4">
        <f>VLOOKUP(C1638,Ratings_Numbers!$A$1:$B$21,2,FALSE)</f>
        <v>2</v>
      </c>
      <c r="T1638" s="4">
        <v>2</v>
      </c>
      <c r="U1638" s="4">
        <f t="shared" ref="U1638:U1701" si="47">S1638-S1637</f>
        <v>0</v>
      </c>
      <c r="V1638" s="18">
        <v>69960.043900000004</v>
      </c>
      <c r="W1638" s="18" t="s">
        <v>212</v>
      </c>
    </row>
    <row r="1639" spans="1:23" ht="15" customHeight="1" x14ac:dyDescent="0.35">
      <c r="A1639" s="18" t="s">
        <v>213</v>
      </c>
      <c r="B1639" s="7" t="str">
        <f t="shared" si="46"/>
        <v>Q1</v>
      </c>
      <c r="C1639" s="18" t="s">
        <v>26</v>
      </c>
      <c r="D1639" s="21">
        <v>34000</v>
      </c>
      <c r="E1639" s="18">
        <v>1.7816999999999998</v>
      </c>
      <c r="F1639" s="18">
        <v>2.1728999999999998</v>
      </c>
      <c r="G1639" s="18">
        <v>2.1688000000000001</v>
      </c>
      <c r="H1639" s="18">
        <v>15.061999999999999</v>
      </c>
      <c r="I1639" s="18">
        <v>16.193109969999998</v>
      </c>
      <c r="J1639" s="18">
        <v>12.6983</v>
      </c>
      <c r="K1639" s="18">
        <v>89.043000000000006</v>
      </c>
      <c r="L1639" s="18">
        <v>42.592500000000001</v>
      </c>
      <c r="M1639" s="18">
        <v>55.313200000000002</v>
      </c>
      <c r="N1639" s="18">
        <v>31.7654</v>
      </c>
      <c r="O1639" s="18">
        <v>23.5593</v>
      </c>
      <c r="P1639" s="18">
        <v>74.130399999999995</v>
      </c>
      <c r="Q1639" s="18">
        <v>42.571800000000003</v>
      </c>
      <c r="R1639" s="18">
        <v>31.574000000000002</v>
      </c>
      <c r="S1639" s="4">
        <f>VLOOKUP(C1639,Ratings_Numbers!$A$1:$B$21,2,FALSE)</f>
        <v>2</v>
      </c>
      <c r="T1639" s="4">
        <v>2</v>
      </c>
      <c r="U1639" s="4">
        <f t="shared" si="47"/>
        <v>0</v>
      </c>
      <c r="V1639" s="18">
        <v>74881.865000000005</v>
      </c>
      <c r="W1639" s="18" t="s">
        <v>212</v>
      </c>
    </row>
    <row r="1640" spans="1:23" ht="15" customHeight="1" x14ac:dyDescent="0.35">
      <c r="A1640" s="18" t="s">
        <v>213</v>
      </c>
      <c r="B1640" s="7" t="str">
        <f t="shared" si="46"/>
        <v>Q2</v>
      </c>
      <c r="C1640" s="18" t="s">
        <v>26</v>
      </c>
      <c r="D1640" s="21">
        <v>34089</v>
      </c>
      <c r="E1640" s="18">
        <v>1.9969999999999999</v>
      </c>
      <c r="F1640" s="18">
        <v>2.4534000000000002</v>
      </c>
      <c r="G1640" s="18">
        <v>2.4508999999999999</v>
      </c>
      <c r="H1640" s="18">
        <v>8.3817000000000004</v>
      </c>
      <c r="I1640" s="18">
        <v>16.193109969999998</v>
      </c>
      <c r="J1640" s="18">
        <v>6.5245999999999995</v>
      </c>
      <c r="K1640" s="18">
        <v>100.758</v>
      </c>
      <c r="L1640" s="18">
        <v>40</v>
      </c>
      <c r="M1640" s="18">
        <v>61.073599999999999</v>
      </c>
      <c r="N1640" s="18">
        <v>33.521599999999999</v>
      </c>
      <c r="O1640" s="18">
        <v>24.429400000000001</v>
      </c>
      <c r="P1640" s="18">
        <v>82.191900000000004</v>
      </c>
      <c r="Q1640" s="18">
        <v>45.1128</v>
      </c>
      <c r="R1640" s="18">
        <v>32.876800000000003</v>
      </c>
      <c r="S1640" s="4">
        <f>VLOOKUP(C1640,Ratings_Numbers!$A$1:$B$21,2,FALSE)</f>
        <v>2</v>
      </c>
      <c r="T1640" s="4">
        <v>2</v>
      </c>
      <c r="U1640" s="4">
        <f t="shared" si="47"/>
        <v>0</v>
      </c>
      <c r="V1640" s="18">
        <v>61525.535499999998</v>
      </c>
      <c r="W1640" s="18" t="s">
        <v>212</v>
      </c>
    </row>
    <row r="1641" spans="1:23" ht="15" customHeight="1" x14ac:dyDescent="0.35">
      <c r="A1641" s="18" t="s">
        <v>213</v>
      </c>
      <c r="B1641" s="7" t="str">
        <f t="shared" si="46"/>
        <v>Q3</v>
      </c>
      <c r="C1641" s="18" t="s">
        <v>26</v>
      </c>
      <c r="D1641" s="21">
        <v>34181</v>
      </c>
      <c r="E1641" s="18">
        <v>2.0019999999999998</v>
      </c>
      <c r="F1641" s="18">
        <v>2.4731999999999998</v>
      </c>
      <c r="G1641" s="18">
        <v>2.4687999999999999</v>
      </c>
      <c r="H1641" s="18">
        <v>7.6276999999999999</v>
      </c>
      <c r="I1641" s="18">
        <v>16.193109969999998</v>
      </c>
      <c r="J1641" s="18">
        <v>6.0570000000000004</v>
      </c>
      <c r="K1641" s="18">
        <v>124.51300000000001</v>
      </c>
      <c r="L1641" s="18">
        <v>40.340299999999999</v>
      </c>
      <c r="M1641" s="18">
        <v>69.200199999999995</v>
      </c>
      <c r="N1641" s="18">
        <v>37.7669</v>
      </c>
      <c r="O1641" s="18">
        <v>27.915600000000001</v>
      </c>
      <c r="P1641" s="18">
        <v>83.23</v>
      </c>
      <c r="Q1641" s="18">
        <v>45.4238</v>
      </c>
      <c r="R1641" s="18">
        <v>33.575200000000002</v>
      </c>
      <c r="S1641" s="4">
        <f>VLOOKUP(C1641,Ratings_Numbers!$A$1:$B$21,2,FALSE)</f>
        <v>2</v>
      </c>
      <c r="T1641" s="4">
        <v>2</v>
      </c>
      <c r="U1641" s="4">
        <f t="shared" si="47"/>
        <v>0</v>
      </c>
      <c r="V1641" s="18">
        <v>58311.75</v>
      </c>
      <c r="W1641" s="18" t="s">
        <v>212</v>
      </c>
    </row>
    <row r="1642" spans="1:23" ht="15" customHeight="1" x14ac:dyDescent="0.35">
      <c r="A1642" s="18" t="s">
        <v>213</v>
      </c>
      <c r="B1642" s="7" t="str">
        <f t="shared" si="46"/>
        <v>Q4</v>
      </c>
      <c r="C1642" s="18" t="s">
        <v>26</v>
      </c>
      <c r="D1642" s="21">
        <v>34273</v>
      </c>
      <c r="E1642" s="18">
        <v>2.1808000000000001</v>
      </c>
      <c r="F1642" s="18">
        <v>2.7128000000000001</v>
      </c>
      <c r="G1642" s="18">
        <v>2.7061999999999999</v>
      </c>
      <c r="H1642" s="18">
        <v>7.1403999999999996</v>
      </c>
      <c r="I1642" s="18">
        <v>16.193109969999998</v>
      </c>
      <c r="J1642" s="18">
        <v>5.6444000000000001</v>
      </c>
      <c r="K1642" s="18">
        <v>141.72</v>
      </c>
      <c r="L1642" s="18">
        <v>37.1252</v>
      </c>
      <c r="M1642" s="18">
        <v>78.2333</v>
      </c>
      <c r="N1642" s="18">
        <v>40.93</v>
      </c>
      <c r="O1642" s="18">
        <v>29.0442</v>
      </c>
      <c r="P1642" s="18">
        <v>91.139200000000002</v>
      </c>
      <c r="Q1642" s="18">
        <v>47.682099999999998</v>
      </c>
      <c r="R1642" s="18">
        <v>33.835599999999999</v>
      </c>
      <c r="S1642" s="4">
        <f>VLOOKUP(C1642,Ratings_Numbers!$A$1:$B$21,2,FALSE)</f>
        <v>2</v>
      </c>
      <c r="T1642" s="4">
        <v>2</v>
      </c>
      <c r="U1642" s="4">
        <f t="shared" si="47"/>
        <v>0</v>
      </c>
      <c r="V1642" s="18">
        <v>60623.491300000002</v>
      </c>
      <c r="W1642" s="18" t="s">
        <v>212</v>
      </c>
    </row>
    <row r="1643" spans="1:23" ht="15" customHeight="1" x14ac:dyDescent="0.35">
      <c r="A1643" s="18" t="s">
        <v>213</v>
      </c>
      <c r="B1643" s="7" t="str">
        <f t="shared" si="46"/>
        <v>Q1</v>
      </c>
      <c r="C1643" s="18" t="s">
        <v>26</v>
      </c>
      <c r="D1643" s="21">
        <v>34365</v>
      </c>
      <c r="E1643" s="18">
        <v>1.8955</v>
      </c>
      <c r="F1643" s="18">
        <v>2.2826</v>
      </c>
      <c r="G1643" s="18">
        <v>2.2778</v>
      </c>
      <c r="H1643" s="18">
        <v>25.212536409999998</v>
      </c>
      <c r="I1643" s="18">
        <v>16.193109969999998</v>
      </c>
      <c r="J1643" s="18">
        <v>20.831923459999999</v>
      </c>
      <c r="K1643" s="18">
        <v>0</v>
      </c>
      <c r="L1643" s="18">
        <v>40.6661</v>
      </c>
      <c r="M1643" s="18">
        <v>74.031499999999994</v>
      </c>
      <c r="N1643" s="18">
        <v>39.099600000000002</v>
      </c>
      <c r="O1643" s="18">
        <v>30.105799999999999</v>
      </c>
      <c r="P1643" s="18">
        <v>89.340800000000002</v>
      </c>
      <c r="Q1643" s="18">
        <v>47.185200000000002</v>
      </c>
      <c r="R1643" s="18">
        <v>36.331400000000002</v>
      </c>
      <c r="S1643" s="4">
        <f>VLOOKUP(C1643,Ratings_Numbers!$A$1:$B$21,2,FALSE)</f>
        <v>2</v>
      </c>
      <c r="T1643" s="4">
        <v>2</v>
      </c>
      <c r="U1643" s="4">
        <f t="shared" si="47"/>
        <v>0</v>
      </c>
      <c r="V1643" s="18">
        <v>60917.3796</v>
      </c>
      <c r="W1643" s="18" t="s">
        <v>212</v>
      </c>
    </row>
    <row r="1644" spans="1:23" ht="15" customHeight="1" x14ac:dyDescent="0.35">
      <c r="A1644" s="18" t="s">
        <v>213</v>
      </c>
      <c r="B1644" s="7" t="str">
        <f t="shared" si="46"/>
        <v>Q2</v>
      </c>
      <c r="C1644" s="18" t="s">
        <v>26</v>
      </c>
      <c r="D1644" s="21">
        <v>34454</v>
      </c>
      <c r="E1644" s="18">
        <v>1.83</v>
      </c>
      <c r="F1644" s="18">
        <v>2.2250000000000001</v>
      </c>
      <c r="G1644" s="18">
        <v>2.2073999999999998</v>
      </c>
      <c r="H1644" s="18">
        <v>6.4337999999999997</v>
      </c>
      <c r="I1644" s="18">
        <v>16.193109969999998</v>
      </c>
      <c r="J1644" s="18">
        <v>4.9592000000000001</v>
      </c>
      <c r="K1644" s="18">
        <v>156.49600000000001</v>
      </c>
      <c r="L1644" s="18">
        <v>38.960599999999999</v>
      </c>
      <c r="M1644" s="18">
        <v>71.112799999999993</v>
      </c>
      <c r="N1644" s="18">
        <v>38.164000000000001</v>
      </c>
      <c r="O1644" s="18">
        <v>27.7059</v>
      </c>
      <c r="P1644" s="18">
        <v>86.334800000000001</v>
      </c>
      <c r="Q1644" s="18">
        <v>46.333199999999998</v>
      </c>
      <c r="R1644" s="18">
        <v>33.636499999999998</v>
      </c>
      <c r="S1644" s="4">
        <f>VLOOKUP(C1644,Ratings_Numbers!$A$1:$B$21,2,FALSE)</f>
        <v>2</v>
      </c>
      <c r="T1644" s="4">
        <v>2</v>
      </c>
      <c r="U1644" s="4">
        <f t="shared" si="47"/>
        <v>0</v>
      </c>
      <c r="V1644" s="18">
        <v>58075</v>
      </c>
      <c r="W1644" s="18" t="s">
        <v>212</v>
      </c>
    </row>
    <row r="1645" spans="1:23" ht="15" customHeight="1" x14ac:dyDescent="0.35">
      <c r="A1645" s="18" t="s">
        <v>213</v>
      </c>
      <c r="B1645" s="7" t="str">
        <f t="shared" si="46"/>
        <v>Q3</v>
      </c>
      <c r="C1645" s="18" t="s">
        <v>26</v>
      </c>
      <c r="D1645" s="21">
        <v>34546</v>
      </c>
      <c r="E1645" s="18">
        <v>2.0133000000000001</v>
      </c>
      <c r="F1645" s="18">
        <v>2.4548000000000001</v>
      </c>
      <c r="G1645" s="18">
        <v>2.4525999999999999</v>
      </c>
      <c r="H1645" s="18">
        <v>6.1566000000000001</v>
      </c>
      <c r="I1645" s="18">
        <v>16.193109969999998</v>
      </c>
      <c r="J1645" s="18">
        <v>4.6635</v>
      </c>
      <c r="K1645" s="18">
        <v>174.27500000000001</v>
      </c>
      <c r="L1645" s="18">
        <v>38.339700000000001</v>
      </c>
      <c r="M1645" s="18">
        <v>74.558700000000002</v>
      </c>
      <c r="N1645" s="18">
        <v>38.690600000000003</v>
      </c>
      <c r="O1645" s="18">
        <v>28.585599999999999</v>
      </c>
      <c r="P1645" s="18">
        <v>92.704899999999995</v>
      </c>
      <c r="Q1645" s="18">
        <v>48.107199999999999</v>
      </c>
      <c r="R1645" s="18">
        <v>35.542699999999996</v>
      </c>
      <c r="S1645" s="4">
        <f>VLOOKUP(C1645,Ratings_Numbers!$A$1:$B$21,2,FALSE)</f>
        <v>2</v>
      </c>
      <c r="T1645" s="4">
        <v>2</v>
      </c>
      <c r="U1645" s="4">
        <f t="shared" si="47"/>
        <v>0</v>
      </c>
      <c r="V1645" s="18">
        <v>57478.247100000001</v>
      </c>
      <c r="W1645" s="18" t="s">
        <v>212</v>
      </c>
    </row>
    <row r="1646" spans="1:23" ht="15" customHeight="1" x14ac:dyDescent="0.35">
      <c r="A1646" s="18" t="s">
        <v>213</v>
      </c>
      <c r="B1646" s="7" t="str">
        <f t="shared" si="46"/>
        <v>Q4</v>
      </c>
      <c r="C1646" s="18" t="s">
        <v>26</v>
      </c>
      <c r="D1646" s="21">
        <v>34638</v>
      </c>
      <c r="E1646" s="18">
        <v>2.1785000000000001</v>
      </c>
      <c r="F1646" s="18">
        <v>2.6757999999999997</v>
      </c>
      <c r="G1646" s="18">
        <v>2.6720000000000002</v>
      </c>
      <c r="H1646" s="18">
        <v>6.2038000000000002</v>
      </c>
      <c r="I1646" s="18">
        <v>16.193109969999998</v>
      </c>
      <c r="J1646" s="18">
        <v>4.7591000000000001</v>
      </c>
      <c r="K1646" s="18">
        <v>184.19</v>
      </c>
      <c r="L1646" s="18">
        <v>35.054499999999997</v>
      </c>
      <c r="M1646" s="18">
        <v>75.931799999999996</v>
      </c>
      <c r="N1646" s="18">
        <v>38.203800000000001</v>
      </c>
      <c r="O1646" s="18">
        <v>26.6175</v>
      </c>
      <c r="P1646" s="18">
        <v>98.7547</v>
      </c>
      <c r="Q1646" s="18">
        <v>49.686700000000002</v>
      </c>
      <c r="R1646" s="18">
        <v>34.618000000000002</v>
      </c>
      <c r="S1646" s="4">
        <f>VLOOKUP(C1646,Ratings_Numbers!$A$1:$B$21,2,FALSE)</f>
        <v>2</v>
      </c>
      <c r="T1646" s="4">
        <v>2</v>
      </c>
      <c r="U1646" s="4">
        <f t="shared" si="47"/>
        <v>0</v>
      </c>
      <c r="V1646" s="18">
        <v>53631.371800000001</v>
      </c>
      <c r="W1646" s="18" t="s">
        <v>212</v>
      </c>
    </row>
    <row r="1647" spans="1:23" ht="15" customHeight="1" x14ac:dyDescent="0.35">
      <c r="A1647" s="18" t="s">
        <v>213</v>
      </c>
      <c r="B1647" s="7" t="str">
        <f t="shared" si="46"/>
        <v>Q1</v>
      </c>
      <c r="C1647" s="18" t="s">
        <v>26</v>
      </c>
      <c r="D1647" s="21">
        <v>34730</v>
      </c>
      <c r="E1647" s="18">
        <v>2.2551000000000001</v>
      </c>
      <c r="F1647" s="18">
        <v>2.8620000000000001</v>
      </c>
      <c r="G1647" s="18">
        <v>2.8509000000000002</v>
      </c>
      <c r="H1647" s="18">
        <v>376.56720000000001</v>
      </c>
      <c r="I1647" s="18">
        <v>16.193109969999998</v>
      </c>
      <c r="J1647" s="18">
        <v>314.46519999999998</v>
      </c>
      <c r="K1647" s="18">
        <v>5.0389999999999997</v>
      </c>
      <c r="L1647" s="18">
        <v>38.776299999999999</v>
      </c>
      <c r="M1647" s="18">
        <v>76.292599999999993</v>
      </c>
      <c r="N1647" s="18">
        <v>39.9268</v>
      </c>
      <c r="O1647" s="18">
        <v>29.583500000000001</v>
      </c>
      <c r="P1647" s="18">
        <v>91.081299999999999</v>
      </c>
      <c r="Q1647" s="18">
        <v>47.666200000000003</v>
      </c>
      <c r="R1647" s="18">
        <v>35.317999999999998</v>
      </c>
      <c r="S1647" s="4">
        <f>VLOOKUP(C1647,Ratings_Numbers!$A$1:$B$21,2,FALSE)</f>
        <v>2</v>
      </c>
      <c r="T1647" s="4">
        <v>2</v>
      </c>
      <c r="U1647" s="4">
        <f t="shared" si="47"/>
        <v>0</v>
      </c>
      <c r="V1647" s="18">
        <v>52543.875</v>
      </c>
      <c r="W1647" s="18" t="s">
        <v>212</v>
      </c>
    </row>
    <row r="1648" spans="1:23" ht="15" customHeight="1" x14ac:dyDescent="0.35">
      <c r="A1648" s="18" t="s">
        <v>213</v>
      </c>
      <c r="B1648" s="7" t="str">
        <f t="shared" si="46"/>
        <v>Q2</v>
      </c>
      <c r="C1648" s="18" t="s">
        <v>26</v>
      </c>
      <c r="D1648" s="21">
        <v>34819</v>
      </c>
      <c r="E1648" s="18">
        <v>2.3496000000000001</v>
      </c>
      <c r="F1648" s="18">
        <v>2.9858000000000002</v>
      </c>
      <c r="G1648" s="18">
        <v>2.9824000000000002</v>
      </c>
      <c r="H1648" s="18">
        <v>5.7149999999999999</v>
      </c>
      <c r="I1648" s="18">
        <v>1.92</v>
      </c>
      <c r="J1648" s="18">
        <v>4.335</v>
      </c>
      <c r="K1648" s="18">
        <v>200</v>
      </c>
      <c r="L1648" s="18">
        <v>38.1479</v>
      </c>
      <c r="M1648" s="18">
        <v>76.181799999999996</v>
      </c>
      <c r="N1648" s="18">
        <v>39.2151</v>
      </c>
      <c r="O1648" s="18">
        <v>29.061699999999998</v>
      </c>
      <c r="P1648" s="18">
        <v>94.266499999999994</v>
      </c>
      <c r="Q1648" s="18">
        <v>48.524299999999997</v>
      </c>
      <c r="R1648" s="18">
        <v>35.960700000000003</v>
      </c>
      <c r="S1648" s="4">
        <f>VLOOKUP(C1648,Ratings_Numbers!$A$1:$B$21,2,FALSE)</f>
        <v>2</v>
      </c>
      <c r="T1648" s="4">
        <v>2</v>
      </c>
      <c r="U1648" s="4">
        <f t="shared" si="47"/>
        <v>0</v>
      </c>
      <c r="V1648" s="18">
        <v>54561.943099999997</v>
      </c>
      <c r="W1648" s="18" t="s">
        <v>212</v>
      </c>
    </row>
    <row r="1649" spans="1:23" ht="15" customHeight="1" x14ac:dyDescent="0.35">
      <c r="A1649" s="18" t="s">
        <v>213</v>
      </c>
      <c r="B1649" s="7" t="str">
        <f t="shared" si="46"/>
        <v>Q3</v>
      </c>
      <c r="C1649" s="18" t="s">
        <v>26</v>
      </c>
      <c r="D1649" s="21">
        <v>34911</v>
      </c>
      <c r="E1649" s="18">
        <v>2.2601</v>
      </c>
      <c r="F1649" s="18">
        <v>2.8887</v>
      </c>
      <c r="G1649" s="18">
        <v>2.8872999999999998</v>
      </c>
      <c r="H1649" s="18">
        <v>5.9574999999999996</v>
      </c>
      <c r="I1649" s="18">
        <v>1.4717</v>
      </c>
      <c r="J1649" s="18">
        <v>4.4104000000000001</v>
      </c>
      <c r="K1649" s="18">
        <v>212</v>
      </c>
      <c r="L1649" s="18">
        <v>37.884399999999999</v>
      </c>
      <c r="M1649" s="18">
        <v>76.173400000000001</v>
      </c>
      <c r="N1649" s="18">
        <v>39.665300000000002</v>
      </c>
      <c r="O1649" s="18">
        <v>28.857800000000001</v>
      </c>
      <c r="P1649" s="18">
        <v>92.040400000000005</v>
      </c>
      <c r="Q1649" s="18">
        <v>47.927599999999998</v>
      </c>
      <c r="R1649" s="18">
        <v>34.868899999999996</v>
      </c>
      <c r="S1649" s="4">
        <f>VLOOKUP(C1649,Ratings_Numbers!$A$1:$B$21,2,FALSE)</f>
        <v>2</v>
      </c>
      <c r="T1649" s="4">
        <v>2</v>
      </c>
      <c r="U1649" s="4">
        <f t="shared" si="47"/>
        <v>0</v>
      </c>
      <c r="V1649" s="18">
        <v>61131</v>
      </c>
      <c r="W1649" s="18" t="s">
        <v>212</v>
      </c>
    </row>
    <row r="1650" spans="1:23" ht="15" customHeight="1" x14ac:dyDescent="0.35">
      <c r="A1650" s="18" t="s">
        <v>213</v>
      </c>
      <c r="B1650" s="7" t="str">
        <f t="shared" si="46"/>
        <v>Q4</v>
      </c>
      <c r="C1650" s="18" t="s">
        <v>26</v>
      </c>
      <c r="D1650" s="21">
        <v>35003</v>
      </c>
      <c r="E1650" s="18">
        <v>2.492</v>
      </c>
      <c r="F1650" s="18">
        <v>3.2161</v>
      </c>
      <c r="G1650" s="18">
        <v>3.2130999999999998</v>
      </c>
      <c r="H1650" s="18">
        <v>5.4977999999999998</v>
      </c>
      <c r="I1650" s="18">
        <v>0.64070000000000005</v>
      </c>
      <c r="J1650" s="18">
        <v>4.0518999999999998</v>
      </c>
      <c r="K1650" s="18">
        <v>231</v>
      </c>
      <c r="L1650" s="18">
        <v>35.2117</v>
      </c>
      <c r="M1650" s="18">
        <v>72.500200000000007</v>
      </c>
      <c r="N1650" s="18">
        <v>36.494799999999998</v>
      </c>
      <c r="O1650" s="18">
        <v>25.528500000000001</v>
      </c>
      <c r="P1650" s="18">
        <v>98.658699999999996</v>
      </c>
      <c r="Q1650" s="18">
        <v>49.662399999999998</v>
      </c>
      <c r="R1650" s="18">
        <v>34.739400000000003</v>
      </c>
      <c r="S1650" s="4">
        <f>VLOOKUP(C1650,Ratings_Numbers!$A$1:$B$21,2,FALSE)</f>
        <v>2</v>
      </c>
      <c r="T1650" s="4">
        <v>2</v>
      </c>
      <c r="U1650" s="4">
        <f t="shared" si="47"/>
        <v>0</v>
      </c>
      <c r="V1650" s="18">
        <v>49619.533900000002</v>
      </c>
      <c r="W1650" s="18" t="s">
        <v>212</v>
      </c>
    </row>
    <row r="1651" spans="1:23" ht="15" customHeight="1" x14ac:dyDescent="0.35">
      <c r="A1651" s="18" t="s">
        <v>213</v>
      </c>
      <c r="B1651" s="7" t="str">
        <f t="shared" si="46"/>
        <v>Q1</v>
      </c>
      <c r="C1651" s="18" t="s">
        <v>26</v>
      </c>
      <c r="D1651" s="21">
        <v>35095</v>
      </c>
      <c r="E1651" s="18">
        <v>2.4584999999999999</v>
      </c>
      <c r="F1651" s="18">
        <v>3.2583000000000002</v>
      </c>
      <c r="G1651" s="18">
        <v>3.2381000000000002</v>
      </c>
      <c r="H1651" s="18">
        <v>7.1020000000000003</v>
      </c>
      <c r="I1651" s="18">
        <v>4.1060999999999996</v>
      </c>
      <c r="J1651" s="18">
        <v>5.6082000000000001</v>
      </c>
      <c r="K1651" s="18">
        <v>245</v>
      </c>
      <c r="L1651" s="18">
        <v>39.306399999999996</v>
      </c>
      <c r="M1651" s="18">
        <v>71.8352</v>
      </c>
      <c r="N1651" s="18">
        <v>37.650100000000002</v>
      </c>
      <c r="O1651" s="18">
        <v>28.235800000000001</v>
      </c>
      <c r="P1651" s="18">
        <v>90.796999999999997</v>
      </c>
      <c r="Q1651" s="18">
        <v>47.588299999999997</v>
      </c>
      <c r="R1651" s="18">
        <v>35.689</v>
      </c>
      <c r="S1651" s="4">
        <f>VLOOKUP(C1651,Ratings_Numbers!$A$1:$B$21,2,FALSE)</f>
        <v>2</v>
      </c>
      <c r="T1651" s="4">
        <v>3</v>
      </c>
      <c r="U1651" s="4">
        <f t="shared" si="47"/>
        <v>0</v>
      </c>
      <c r="V1651" s="18">
        <v>46719.875</v>
      </c>
      <c r="W1651" s="18" t="s">
        <v>212</v>
      </c>
    </row>
    <row r="1652" spans="1:23" ht="15" customHeight="1" x14ac:dyDescent="0.35">
      <c r="A1652" s="18" t="s">
        <v>213</v>
      </c>
      <c r="B1652" s="7" t="str">
        <f t="shared" si="46"/>
        <v>Q2</v>
      </c>
      <c r="C1652" s="18" t="s">
        <v>27</v>
      </c>
      <c r="D1652" s="21">
        <v>35185</v>
      </c>
      <c r="E1652" s="18">
        <v>2.2037</v>
      </c>
      <c r="F1652" s="18">
        <v>2.9432999999999998</v>
      </c>
      <c r="G1652" s="18">
        <v>2.9356</v>
      </c>
      <c r="H1652" s="18">
        <v>5.6635999999999997</v>
      </c>
      <c r="I1652" s="18">
        <v>2.3317999999999999</v>
      </c>
      <c r="J1652" s="18">
        <v>4.0818000000000003</v>
      </c>
      <c r="K1652" s="18">
        <v>220</v>
      </c>
      <c r="L1652" s="18">
        <v>39.781399999999998</v>
      </c>
      <c r="M1652" s="18">
        <v>69.788399999999996</v>
      </c>
      <c r="N1652" s="18">
        <v>38.741300000000003</v>
      </c>
      <c r="O1652" s="18">
        <v>27.762799999999999</v>
      </c>
      <c r="P1652" s="18">
        <v>80.139300000000006</v>
      </c>
      <c r="Q1652" s="18">
        <v>44.487400000000001</v>
      </c>
      <c r="R1652" s="18">
        <v>31.880600000000001</v>
      </c>
      <c r="S1652" s="4">
        <f>VLOOKUP(C1652,Ratings_Numbers!$A$1:$B$21,2,FALSE)</f>
        <v>3</v>
      </c>
      <c r="T1652" s="4">
        <v>3</v>
      </c>
      <c r="U1652" s="4">
        <f t="shared" si="47"/>
        <v>1</v>
      </c>
      <c r="V1652" s="18">
        <v>54769.25</v>
      </c>
      <c r="W1652" s="18" t="s">
        <v>212</v>
      </c>
    </row>
    <row r="1653" spans="1:23" ht="15" customHeight="1" x14ac:dyDescent="0.35">
      <c r="A1653" s="18" t="s">
        <v>213</v>
      </c>
      <c r="B1653" s="7" t="str">
        <f t="shared" si="46"/>
        <v>Q3</v>
      </c>
      <c r="C1653" s="18" t="s">
        <v>27</v>
      </c>
      <c r="D1653" s="21">
        <v>35277</v>
      </c>
      <c r="E1653" s="18">
        <v>2.1943000000000001</v>
      </c>
      <c r="F1653" s="18">
        <v>2.9198</v>
      </c>
      <c r="G1653" s="18">
        <v>2.9142000000000001</v>
      </c>
      <c r="H1653" s="18">
        <v>6.6055000000000001</v>
      </c>
      <c r="I1653" s="18">
        <v>3.5688</v>
      </c>
      <c r="J1653" s="18">
        <v>4.9587000000000003</v>
      </c>
      <c r="K1653" s="18">
        <v>218</v>
      </c>
      <c r="L1653" s="18">
        <v>40.5959</v>
      </c>
      <c r="M1653" s="18">
        <v>67.760099999999994</v>
      </c>
      <c r="N1653" s="18">
        <v>37.790500000000002</v>
      </c>
      <c r="O1653" s="18">
        <v>27.5078</v>
      </c>
      <c r="P1653" s="18">
        <v>79.304699999999997</v>
      </c>
      <c r="Q1653" s="18">
        <v>44.228999999999999</v>
      </c>
      <c r="R1653" s="18">
        <v>32.194499999999998</v>
      </c>
      <c r="S1653" s="4">
        <f>VLOOKUP(C1653,Ratings_Numbers!$A$1:$B$21,2,FALSE)</f>
        <v>3</v>
      </c>
      <c r="T1653" s="4">
        <v>3</v>
      </c>
      <c r="U1653" s="4">
        <f t="shared" si="47"/>
        <v>0</v>
      </c>
      <c r="V1653" s="18">
        <v>55073.279300000002</v>
      </c>
      <c r="W1653" s="18" t="s">
        <v>212</v>
      </c>
    </row>
    <row r="1654" spans="1:23" ht="15" customHeight="1" x14ac:dyDescent="0.35">
      <c r="A1654" s="18" t="s">
        <v>213</v>
      </c>
      <c r="B1654" s="7" t="str">
        <f t="shared" si="46"/>
        <v>Q4</v>
      </c>
      <c r="C1654" s="18" t="s">
        <v>27</v>
      </c>
      <c r="D1654" s="21">
        <v>35369</v>
      </c>
      <c r="E1654" s="18">
        <v>1.974</v>
      </c>
      <c r="F1654" s="18">
        <v>2.6598000000000002</v>
      </c>
      <c r="G1654" s="18">
        <v>2.6417999999999999</v>
      </c>
      <c r="H1654" s="18">
        <v>5.75</v>
      </c>
      <c r="I1654" s="18">
        <v>1.8726</v>
      </c>
      <c r="J1654" s="18">
        <v>4.0801999999999996</v>
      </c>
      <c r="K1654" s="18">
        <v>212</v>
      </c>
      <c r="L1654" s="18">
        <v>38.811100000000003</v>
      </c>
      <c r="M1654" s="18">
        <v>61.6995</v>
      </c>
      <c r="N1654" s="18">
        <v>36.619599999999998</v>
      </c>
      <c r="O1654" s="18">
        <v>23.946300000000001</v>
      </c>
      <c r="P1654" s="18">
        <v>68.487899999999996</v>
      </c>
      <c r="Q1654" s="18">
        <v>40.648600000000002</v>
      </c>
      <c r="R1654" s="18">
        <v>26.5809</v>
      </c>
      <c r="S1654" s="4">
        <f>VLOOKUP(C1654,Ratings_Numbers!$A$1:$B$21,2,FALSE)</f>
        <v>3</v>
      </c>
      <c r="T1654" s="4">
        <v>3</v>
      </c>
      <c r="U1654" s="4">
        <f t="shared" si="47"/>
        <v>0</v>
      </c>
      <c r="V1654" s="18">
        <v>60787.156999999999</v>
      </c>
      <c r="W1654" s="18" t="s">
        <v>212</v>
      </c>
    </row>
    <row r="1655" spans="1:23" ht="15" customHeight="1" x14ac:dyDescent="0.35">
      <c r="A1655" s="18" t="s">
        <v>213</v>
      </c>
      <c r="B1655" s="7" t="str">
        <f t="shared" si="46"/>
        <v>Q1</v>
      </c>
      <c r="C1655" s="18" t="s">
        <v>27</v>
      </c>
      <c r="D1655" s="21">
        <v>35461</v>
      </c>
      <c r="E1655" s="18">
        <v>1.6609</v>
      </c>
      <c r="F1655" s="18">
        <v>2.4123999999999999</v>
      </c>
      <c r="G1655" s="18">
        <v>2.2121</v>
      </c>
      <c r="H1655" s="18">
        <v>10.082100000000001</v>
      </c>
      <c r="I1655" s="18">
        <v>7.8974000000000002</v>
      </c>
      <c r="J1655" s="18">
        <v>8.0205000000000002</v>
      </c>
      <c r="K1655" s="18">
        <v>195</v>
      </c>
      <c r="L1655" s="18">
        <v>43.286000000000001</v>
      </c>
      <c r="M1655" s="18">
        <v>55.129899999999999</v>
      </c>
      <c r="N1655" s="18">
        <v>34.775399999999998</v>
      </c>
      <c r="O1655" s="18">
        <v>25.290399999999998</v>
      </c>
      <c r="P1655" s="18">
        <v>58.531500000000001</v>
      </c>
      <c r="Q1655" s="18">
        <v>36.920999999999999</v>
      </c>
      <c r="R1655" s="18">
        <v>26.8508</v>
      </c>
      <c r="S1655" s="4">
        <f>VLOOKUP(C1655,Ratings_Numbers!$A$1:$B$21,2,FALSE)</f>
        <v>3</v>
      </c>
      <c r="T1655" s="4">
        <v>3</v>
      </c>
      <c r="U1655" s="4">
        <f t="shared" si="47"/>
        <v>0</v>
      </c>
      <c r="V1655" s="18">
        <v>54268.75</v>
      </c>
      <c r="W1655" s="18" t="s">
        <v>212</v>
      </c>
    </row>
    <row r="1656" spans="1:23" ht="15" customHeight="1" x14ac:dyDescent="0.35">
      <c r="A1656" s="18" t="s">
        <v>213</v>
      </c>
      <c r="B1656" s="7" t="str">
        <f t="shared" si="46"/>
        <v>Q2</v>
      </c>
      <c r="C1656" s="18" t="s">
        <v>27</v>
      </c>
      <c r="D1656" s="21">
        <v>35550</v>
      </c>
      <c r="E1656" s="18">
        <v>1.4374</v>
      </c>
      <c r="F1656" s="18">
        <v>2.0775999999999999</v>
      </c>
      <c r="G1656" s="18">
        <v>1.9148000000000001</v>
      </c>
      <c r="H1656" s="18">
        <v>6.9577</v>
      </c>
      <c r="I1656" s="18">
        <v>4.2487000000000004</v>
      </c>
      <c r="J1656" s="18">
        <v>5.0212000000000003</v>
      </c>
      <c r="K1656" s="18">
        <v>189</v>
      </c>
      <c r="L1656" s="18">
        <v>42.692999999999998</v>
      </c>
      <c r="M1656" s="18">
        <v>51.346899999999998</v>
      </c>
      <c r="N1656" s="18">
        <v>33.926600000000001</v>
      </c>
      <c r="O1656" s="18">
        <v>23.2898</v>
      </c>
      <c r="P1656" s="18">
        <v>51.346899999999998</v>
      </c>
      <c r="Q1656" s="18">
        <v>33.926600000000001</v>
      </c>
      <c r="R1656" s="18">
        <v>23.2898</v>
      </c>
      <c r="S1656" s="4">
        <f>VLOOKUP(C1656,Ratings_Numbers!$A$1:$B$21,2,FALSE)</f>
        <v>3</v>
      </c>
      <c r="T1656" s="4">
        <v>3</v>
      </c>
      <c r="U1656" s="4">
        <f t="shared" si="47"/>
        <v>0</v>
      </c>
      <c r="V1656" s="18">
        <v>63693.731699999997</v>
      </c>
      <c r="W1656" s="18" t="s">
        <v>212</v>
      </c>
    </row>
    <row r="1657" spans="1:23" ht="15" customHeight="1" x14ac:dyDescent="0.35">
      <c r="A1657" s="18" t="s">
        <v>213</v>
      </c>
      <c r="B1657" s="7" t="str">
        <f t="shared" si="46"/>
        <v>Q3</v>
      </c>
      <c r="C1657" s="18" t="s">
        <v>27</v>
      </c>
      <c r="D1657" s="21">
        <v>35642</v>
      </c>
      <c r="E1657" s="18">
        <v>1.5869</v>
      </c>
      <c r="F1657" s="18">
        <v>2.3285999999999998</v>
      </c>
      <c r="G1657" s="18">
        <v>2.1227999999999998</v>
      </c>
      <c r="H1657" s="18">
        <v>8.0469000000000008</v>
      </c>
      <c r="I1657" s="18">
        <v>4.5781000000000001</v>
      </c>
      <c r="J1657" s="18">
        <v>5.9427000000000003</v>
      </c>
      <c r="K1657" s="18">
        <v>192</v>
      </c>
      <c r="L1657" s="18">
        <v>42.443399999999997</v>
      </c>
      <c r="M1657" s="18">
        <v>50.206299999999999</v>
      </c>
      <c r="N1657" s="18">
        <v>31.953700000000001</v>
      </c>
      <c r="O1657" s="18">
        <v>22.739899999999999</v>
      </c>
      <c r="P1657" s="18">
        <v>57.121899999999997</v>
      </c>
      <c r="Q1657" s="18">
        <v>36.355200000000004</v>
      </c>
      <c r="R1657" s="18">
        <v>25.872199999999999</v>
      </c>
      <c r="S1657" s="4">
        <f>VLOOKUP(C1657,Ratings_Numbers!$A$1:$B$21,2,FALSE)</f>
        <v>3</v>
      </c>
      <c r="T1657" s="4">
        <v>3</v>
      </c>
      <c r="U1657" s="4">
        <f t="shared" si="47"/>
        <v>0</v>
      </c>
      <c r="V1657" s="18">
        <v>84504.785199999998</v>
      </c>
      <c r="W1657" s="18" t="s">
        <v>212</v>
      </c>
    </row>
    <row r="1658" spans="1:23" ht="15" customHeight="1" x14ac:dyDescent="0.35">
      <c r="A1658" s="18" t="s">
        <v>213</v>
      </c>
      <c r="B1658" s="7" t="str">
        <f t="shared" si="46"/>
        <v>Q4</v>
      </c>
      <c r="C1658" s="18" t="s">
        <v>27</v>
      </c>
      <c r="D1658" s="21">
        <v>35734</v>
      </c>
      <c r="E1658" s="18">
        <v>1.7119</v>
      </c>
      <c r="F1658" s="18">
        <v>2.4281000000000001</v>
      </c>
      <c r="G1658" s="18">
        <v>2.2762000000000002</v>
      </c>
      <c r="H1658" s="18">
        <v>7.8131000000000004</v>
      </c>
      <c r="I1658" s="18">
        <v>4.1970000000000001</v>
      </c>
      <c r="J1658" s="18">
        <v>5.7524999999999995</v>
      </c>
      <c r="K1658" s="18">
        <v>198</v>
      </c>
      <c r="L1658" s="18">
        <v>38.020899999999997</v>
      </c>
      <c r="M1658" s="18">
        <v>46.675899999999999</v>
      </c>
      <c r="N1658" s="18">
        <v>29.2103</v>
      </c>
      <c r="O1658" s="18">
        <v>19.676400000000001</v>
      </c>
      <c r="P1658" s="18">
        <v>59.792400000000001</v>
      </c>
      <c r="Q1658" s="18">
        <v>37.418799999999997</v>
      </c>
      <c r="R1658" s="18">
        <v>25.2058</v>
      </c>
      <c r="S1658" s="4">
        <f>VLOOKUP(C1658,Ratings_Numbers!$A$1:$B$21,2,FALSE)</f>
        <v>3</v>
      </c>
      <c r="T1658" s="4">
        <v>3</v>
      </c>
      <c r="U1658" s="4">
        <f t="shared" si="47"/>
        <v>0</v>
      </c>
      <c r="V1658" s="18">
        <v>78606.744399999996</v>
      </c>
      <c r="W1658" s="18" t="s">
        <v>212</v>
      </c>
    </row>
    <row r="1659" spans="1:23" ht="15" customHeight="1" x14ac:dyDescent="0.35">
      <c r="A1659" s="18" t="s">
        <v>213</v>
      </c>
      <c r="B1659" s="7" t="str">
        <f t="shared" si="46"/>
        <v>Q1</v>
      </c>
      <c r="C1659" s="18" t="s">
        <v>27</v>
      </c>
      <c r="D1659" s="21">
        <v>35826</v>
      </c>
      <c r="E1659" s="18">
        <v>1.3785000000000001</v>
      </c>
      <c r="F1659" s="18">
        <v>2.0951</v>
      </c>
      <c r="G1659" s="18">
        <v>1.8148</v>
      </c>
      <c r="H1659" s="18">
        <v>11.653700000000001</v>
      </c>
      <c r="I1659" s="18">
        <v>8.0341000000000005</v>
      </c>
      <c r="J1659" s="18">
        <v>9.4292999999999996</v>
      </c>
      <c r="K1659" s="18">
        <v>205</v>
      </c>
      <c r="L1659" s="18">
        <v>40.7699</v>
      </c>
      <c r="M1659" s="18">
        <v>47.326500000000003</v>
      </c>
      <c r="N1659" s="18">
        <v>30.950900000000001</v>
      </c>
      <c r="O1659" s="18">
        <v>21.315899999999999</v>
      </c>
      <c r="P1659" s="18">
        <v>52.9084</v>
      </c>
      <c r="Q1659" s="18">
        <v>34.601399999999998</v>
      </c>
      <c r="R1659" s="18">
        <v>23.83</v>
      </c>
      <c r="S1659" s="4">
        <f>VLOOKUP(C1659,Ratings_Numbers!$A$1:$B$21,2,FALSE)</f>
        <v>3</v>
      </c>
      <c r="T1659" s="4">
        <v>3</v>
      </c>
      <c r="U1659" s="4">
        <f t="shared" si="47"/>
        <v>0</v>
      </c>
      <c r="V1659" s="18">
        <v>89219.8125</v>
      </c>
      <c r="W1659" s="18" t="s">
        <v>212</v>
      </c>
    </row>
    <row r="1660" spans="1:23" ht="15" customHeight="1" x14ac:dyDescent="0.35">
      <c r="A1660" s="18" t="s">
        <v>213</v>
      </c>
      <c r="B1660" s="7" t="str">
        <f t="shared" si="46"/>
        <v>Q2</v>
      </c>
      <c r="C1660" s="18" t="s">
        <v>27</v>
      </c>
      <c r="D1660" s="21">
        <v>35915</v>
      </c>
      <c r="E1660" s="18">
        <v>1.3700999999999999</v>
      </c>
      <c r="F1660" s="18">
        <v>1.9428999999999998</v>
      </c>
      <c r="G1660" s="18">
        <v>1.8010000000000002</v>
      </c>
      <c r="H1660" s="18">
        <v>8.5618999999999996</v>
      </c>
      <c r="I1660" s="18">
        <v>4.6443000000000003</v>
      </c>
      <c r="J1660" s="18">
        <v>6.2887000000000004</v>
      </c>
      <c r="K1660" s="18">
        <v>194</v>
      </c>
      <c r="L1660" s="18">
        <v>40.8718</v>
      </c>
      <c r="M1660" s="18">
        <v>47.180700000000002</v>
      </c>
      <c r="N1660" s="18">
        <v>31.226600000000001</v>
      </c>
      <c r="O1660" s="18">
        <v>21.171099999999999</v>
      </c>
      <c r="P1660" s="18">
        <v>51.0914</v>
      </c>
      <c r="Q1660" s="18">
        <v>33.814900000000002</v>
      </c>
      <c r="R1660" s="18">
        <v>22.925899999999999</v>
      </c>
      <c r="S1660" s="4">
        <f>VLOOKUP(C1660,Ratings_Numbers!$A$1:$B$21,2,FALSE)</f>
        <v>3</v>
      </c>
      <c r="T1660" s="4">
        <v>3</v>
      </c>
      <c r="U1660" s="4">
        <f t="shared" si="47"/>
        <v>0</v>
      </c>
      <c r="V1660" s="18">
        <v>113043.0849</v>
      </c>
      <c r="W1660" s="18" t="s">
        <v>212</v>
      </c>
    </row>
    <row r="1661" spans="1:23" ht="15" customHeight="1" x14ac:dyDescent="0.35">
      <c r="A1661" s="18" t="s">
        <v>213</v>
      </c>
      <c r="B1661" s="7" t="str">
        <f t="shared" si="46"/>
        <v>Q3</v>
      </c>
      <c r="C1661" s="18" t="s">
        <v>27</v>
      </c>
      <c r="D1661" s="21">
        <v>36007</v>
      </c>
      <c r="E1661" s="18">
        <v>1.2925</v>
      </c>
      <c r="F1661" s="18">
        <v>1.8332999999999999</v>
      </c>
      <c r="G1661" s="18">
        <v>1.6813</v>
      </c>
      <c r="H1661" s="18">
        <v>10.627000000000001</v>
      </c>
      <c r="I1661" s="18">
        <v>5.9459</v>
      </c>
      <c r="J1661" s="18">
        <v>8.2270000000000003</v>
      </c>
      <c r="K1661" s="18">
        <v>185</v>
      </c>
      <c r="L1661" s="18">
        <v>41.692599999999999</v>
      </c>
      <c r="M1661" s="18">
        <v>46.540199999999999</v>
      </c>
      <c r="N1661" s="18">
        <v>31.039899999999999</v>
      </c>
      <c r="O1661" s="18">
        <v>21.193000000000001</v>
      </c>
      <c r="P1661" s="18">
        <v>49.936799999999998</v>
      </c>
      <c r="Q1661" s="18">
        <v>33.305199999999999</v>
      </c>
      <c r="R1661" s="18">
        <v>22.739699999999999</v>
      </c>
      <c r="S1661" s="4">
        <f>VLOOKUP(C1661,Ratings_Numbers!$A$1:$B$21,2,FALSE)</f>
        <v>3</v>
      </c>
      <c r="T1661" s="4">
        <v>3</v>
      </c>
      <c r="U1661" s="4">
        <f t="shared" si="47"/>
        <v>0</v>
      </c>
      <c r="V1661" s="18">
        <v>142211.22399999999</v>
      </c>
      <c r="W1661" s="18" t="s">
        <v>212</v>
      </c>
    </row>
    <row r="1662" spans="1:23" ht="15" customHeight="1" x14ac:dyDescent="0.35">
      <c r="A1662" s="18" t="s">
        <v>213</v>
      </c>
      <c r="B1662" s="7" t="str">
        <f t="shared" si="46"/>
        <v>Q4</v>
      </c>
      <c r="C1662" s="18" t="s">
        <v>27</v>
      </c>
      <c r="D1662" s="21">
        <v>36099</v>
      </c>
      <c r="E1662" s="18">
        <v>1.3248</v>
      </c>
      <c r="F1662" s="18">
        <v>1.8919999999999999</v>
      </c>
      <c r="G1662" s="18">
        <v>1.7269999999999999</v>
      </c>
      <c r="H1662" s="18">
        <v>9.6683000000000003</v>
      </c>
      <c r="I1662" s="18">
        <v>4.5891000000000002</v>
      </c>
      <c r="J1662" s="18">
        <v>7.1188000000000002</v>
      </c>
      <c r="K1662" s="18">
        <v>202</v>
      </c>
      <c r="L1662" s="18">
        <v>38.474600000000002</v>
      </c>
      <c r="M1662" s="18">
        <v>44.552799999999998</v>
      </c>
      <c r="N1662" s="18">
        <v>28.980699999999999</v>
      </c>
      <c r="O1662" s="18">
        <v>18.716200000000001</v>
      </c>
      <c r="P1662" s="18">
        <v>53.732900000000001</v>
      </c>
      <c r="Q1662" s="18">
        <v>34.952100000000002</v>
      </c>
      <c r="R1662" s="18">
        <v>22.572600000000001</v>
      </c>
      <c r="S1662" s="4">
        <f>VLOOKUP(C1662,Ratings_Numbers!$A$1:$B$21,2,FALSE)</f>
        <v>3</v>
      </c>
      <c r="T1662" s="4">
        <v>3</v>
      </c>
      <c r="U1662" s="4">
        <f t="shared" si="47"/>
        <v>0</v>
      </c>
      <c r="V1662" s="18">
        <v>153557.29889999999</v>
      </c>
      <c r="W1662" s="18" t="s">
        <v>212</v>
      </c>
    </row>
    <row r="1663" spans="1:23" ht="15" customHeight="1" x14ac:dyDescent="0.35">
      <c r="A1663" s="18" t="s">
        <v>213</v>
      </c>
      <c r="B1663" s="7" t="str">
        <f t="shared" si="46"/>
        <v>Q1</v>
      </c>
      <c r="C1663" s="18" t="s">
        <v>27</v>
      </c>
      <c r="D1663" s="21">
        <v>36191</v>
      </c>
      <c r="E1663" s="18">
        <v>1.0375000000000001</v>
      </c>
      <c r="F1663" s="18">
        <v>1.6213</v>
      </c>
      <c r="G1663" s="18">
        <v>1.3342000000000001</v>
      </c>
      <c r="H1663" s="18">
        <v>13.1389</v>
      </c>
      <c r="I1663" s="18">
        <v>8.1295999999999999</v>
      </c>
      <c r="J1663" s="18">
        <v>10.9537</v>
      </c>
      <c r="K1663" s="18">
        <v>216</v>
      </c>
      <c r="L1663" s="18">
        <v>42.227400000000003</v>
      </c>
      <c r="M1663" s="18">
        <v>41.931800000000003</v>
      </c>
      <c r="N1663" s="18">
        <v>28.6571</v>
      </c>
      <c r="O1663" s="18">
        <v>19.215499999999999</v>
      </c>
      <c r="P1663" s="18">
        <v>46.322699999999998</v>
      </c>
      <c r="Q1663" s="18">
        <v>31.657900000000001</v>
      </c>
      <c r="R1663" s="18">
        <v>21.227699999999999</v>
      </c>
      <c r="S1663" s="4">
        <f>VLOOKUP(C1663,Ratings_Numbers!$A$1:$B$21,2,FALSE)</f>
        <v>3</v>
      </c>
      <c r="T1663" s="4">
        <v>3</v>
      </c>
      <c r="U1663" s="4">
        <f t="shared" si="47"/>
        <v>0</v>
      </c>
      <c r="V1663" s="18">
        <v>191264</v>
      </c>
      <c r="W1663" s="18" t="s">
        <v>212</v>
      </c>
    </row>
    <row r="1664" spans="1:23" ht="15" customHeight="1" x14ac:dyDescent="0.35">
      <c r="A1664" s="18" t="s">
        <v>213</v>
      </c>
      <c r="B1664" s="7" t="str">
        <f t="shared" si="46"/>
        <v>Q2</v>
      </c>
      <c r="C1664" s="18" t="s">
        <v>27</v>
      </c>
      <c r="D1664" s="21">
        <v>36280</v>
      </c>
      <c r="E1664" s="18">
        <v>0.88019999999999998</v>
      </c>
      <c r="F1664" s="18">
        <v>1.4144000000000001</v>
      </c>
      <c r="G1664" s="18">
        <v>1.1298999999999999</v>
      </c>
      <c r="H1664" s="18">
        <v>11.089</v>
      </c>
      <c r="I1664" s="18">
        <v>5.2774999999999999</v>
      </c>
      <c r="J1664" s="18">
        <v>8.3140999999999998</v>
      </c>
      <c r="K1664" s="18">
        <v>191</v>
      </c>
      <c r="L1664" s="18">
        <v>42.3217</v>
      </c>
      <c r="M1664" s="18">
        <v>41.114100000000001</v>
      </c>
      <c r="N1664" s="18">
        <v>29.135400000000001</v>
      </c>
      <c r="O1664" s="18">
        <v>18.797499999999999</v>
      </c>
      <c r="P1664" s="18">
        <v>41.114100000000001</v>
      </c>
      <c r="Q1664" s="18">
        <v>29.135400000000001</v>
      </c>
      <c r="R1664" s="18">
        <v>18.797499999999999</v>
      </c>
      <c r="S1664" s="4">
        <f>VLOOKUP(C1664,Ratings_Numbers!$A$1:$B$21,2,FALSE)</f>
        <v>3</v>
      </c>
      <c r="T1664" s="4">
        <v>3</v>
      </c>
      <c r="U1664" s="4">
        <f t="shared" si="47"/>
        <v>0</v>
      </c>
      <c r="V1664" s="18">
        <v>204706.15429999999</v>
      </c>
      <c r="W1664" s="18" t="s">
        <v>212</v>
      </c>
    </row>
    <row r="1665" spans="1:23" ht="15" customHeight="1" x14ac:dyDescent="0.35">
      <c r="A1665" s="18" t="s">
        <v>213</v>
      </c>
      <c r="B1665" s="7" t="str">
        <f t="shared" si="46"/>
        <v>Q3</v>
      </c>
      <c r="C1665" s="18" t="s">
        <v>27</v>
      </c>
      <c r="D1665" s="21">
        <v>36372</v>
      </c>
      <c r="E1665" s="18">
        <v>2.1343000000000001</v>
      </c>
      <c r="F1665" s="18">
        <v>2.9533</v>
      </c>
      <c r="G1665" s="18">
        <v>2.7427999999999999</v>
      </c>
      <c r="H1665" s="18">
        <v>12.0419</v>
      </c>
      <c r="I1665" s="18">
        <v>5.5445000000000002</v>
      </c>
      <c r="J1665" s="18">
        <v>9.2880000000000003</v>
      </c>
      <c r="K1665" s="18">
        <v>191</v>
      </c>
      <c r="L1665" s="18">
        <v>34.630600000000001</v>
      </c>
      <c r="M1665" s="18">
        <v>64.889600000000002</v>
      </c>
      <c r="N1665" s="18">
        <v>34.961300000000001</v>
      </c>
      <c r="O1665" s="18">
        <v>24.2089</v>
      </c>
      <c r="P1665" s="18">
        <v>85.603899999999996</v>
      </c>
      <c r="Q1665" s="18">
        <v>46.1218</v>
      </c>
      <c r="R1665" s="18">
        <v>31.936900000000001</v>
      </c>
      <c r="S1665" s="4">
        <f>VLOOKUP(C1665,Ratings_Numbers!$A$1:$B$21,2,FALSE)</f>
        <v>3</v>
      </c>
      <c r="T1665" s="4">
        <v>3</v>
      </c>
      <c r="U1665" s="4">
        <f t="shared" si="47"/>
        <v>0</v>
      </c>
      <c r="V1665" s="18">
        <v>187954.4063</v>
      </c>
      <c r="W1665" s="18" t="s">
        <v>212</v>
      </c>
    </row>
    <row r="1666" spans="1:23" ht="15" customHeight="1" x14ac:dyDescent="0.35">
      <c r="A1666" s="18" t="s">
        <v>213</v>
      </c>
      <c r="B1666" s="7" t="str">
        <f t="shared" si="46"/>
        <v>Q4</v>
      </c>
      <c r="C1666" s="18" t="s">
        <v>27</v>
      </c>
      <c r="D1666" s="21">
        <v>36464</v>
      </c>
      <c r="E1666" s="18">
        <v>2.218</v>
      </c>
      <c r="F1666" s="18">
        <v>3.0101</v>
      </c>
      <c r="G1666" s="18">
        <v>2.8224</v>
      </c>
      <c r="H1666" s="18">
        <v>7.8075999999999999</v>
      </c>
      <c r="I1666" s="18">
        <v>2.5647000000000002</v>
      </c>
      <c r="J1666" s="18">
        <v>6.0536000000000003</v>
      </c>
      <c r="K1666" s="18">
        <v>317</v>
      </c>
      <c r="L1666" s="18">
        <v>33.548900000000003</v>
      </c>
      <c r="M1666" s="18">
        <v>63.627299999999998</v>
      </c>
      <c r="N1666" s="18">
        <v>33.764200000000002</v>
      </c>
      <c r="O1666" s="18">
        <v>22.8813</v>
      </c>
      <c r="P1666" s="18">
        <v>88.445700000000002</v>
      </c>
      <c r="Q1666" s="18">
        <v>46.9343</v>
      </c>
      <c r="R1666" s="18">
        <v>31.8064</v>
      </c>
      <c r="S1666" s="4">
        <f>VLOOKUP(C1666,Ratings_Numbers!$A$1:$B$21,2,FALSE)</f>
        <v>3</v>
      </c>
      <c r="T1666" s="4">
        <v>3</v>
      </c>
      <c r="U1666" s="4">
        <f t="shared" si="47"/>
        <v>0</v>
      </c>
      <c r="V1666" s="18">
        <v>250801.41190000001</v>
      </c>
      <c r="W1666" s="18" t="s">
        <v>212</v>
      </c>
    </row>
    <row r="1667" spans="1:23" ht="15" customHeight="1" x14ac:dyDescent="0.35">
      <c r="A1667" s="18" t="s">
        <v>213</v>
      </c>
      <c r="B1667" s="7" t="str">
        <f t="shared" si="46"/>
        <v>Q1</v>
      </c>
      <c r="C1667" s="18" t="s">
        <v>27</v>
      </c>
      <c r="D1667" s="21">
        <v>36556</v>
      </c>
      <c r="E1667" s="18">
        <v>1.8129</v>
      </c>
      <c r="F1667" s="18">
        <v>2.5145</v>
      </c>
      <c r="G1667" s="18">
        <v>2.3031000000000001</v>
      </c>
      <c r="H1667" s="18">
        <v>13.2422</v>
      </c>
      <c r="I1667" s="18">
        <v>6.5030999999999999</v>
      </c>
      <c r="J1667" s="18">
        <v>10.8727</v>
      </c>
      <c r="K1667" s="18">
        <v>322</v>
      </c>
      <c r="L1667" s="18">
        <v>36.7226</v>
      </c>
      <c r="M1667" s="18">
        <v>61.498199999999997</v>
      </c>
      <c r="N1667" s="18">
        <v>33.893700000000003</v>
      </c>
      <c r="O1667" s="18">
        <v>23.701799999999999</v>
      </c>
      <c r="P1667" s="18">
        <v>81.444299999999998</v>
      </c>
      <c r="Q1667" s="18">
        <v>44.886699999999998</v>
      </c>
      <c r="R1667" s="18">
        <v>31.389199999999999</v>
      </c>
      <c r="S1667" s="4">
        <f>VLOOKUP(C1667,Ratings_Numbers!$A$1:$B$21,2,FALSE)</f>
        <v>3</v>
      </c>
      <c r="T1667" s="4">
        <v>3</v>
      </c>
      <c r="U1667" s="4">
        <f t="shared" si="47"/>
        <v>0</v>
      </c>
      <c r="V1667" s="18">
        <v>244020.75</v>
      </c>
      <c r="W1667" s="18" t="s">
        <v>212</v>
      </c>
    </row>
    <row r="1668" spans="1:23" ht="15" customHeight="1" x14ac:dyDescent="0.35">
      <c r="A1668" s="18" t="s">
        <v>213</v>
      </c>
      <c r="B1668" s="7" t="str">
        <f t="shared" si="46"/>
        <v>Q2</v>
      </c>
      <c r="C1668" s="18" t="s">
        <v>27</v>
      </c>
      <c r="D1668" s="21">
        <v>36646</v>
      </c>
      <c r="E1668" s="18">
        <v>1.6333</v>
      </c>
      <c r="F1668" s="18">
        <v>2.2254</v>
      </c>
      <c r="G1668" s="18">
        <v>2.0775000000000001</v>
      </c>
      <c r="H1668" s="18">
        <v>8.0545000000000009</v>
      </c>
      <c r="I1668" s="18">
        <v>2.8121</v>
      </c>
      <c r="J1668" s="18">
        <v>6.0667</v>
      </c>
      <c r="K1668" s="18">
        <v>330</v>
      </c>
      <c r="L1668" s="18">
        <v>37.506700000000002</v>
      </c>
      <c r="M1668" s="18">
        <v>55.663499999999999</v>
      </c>
      <c r="N1668" s="18">
        <v>32.263100000000001</v>
      </c>
      <c r="O1668" s="18">
        <v>21.704499999999999</v>
      </c>
      <c r="P1668" s="18">
        <v>72.529799999999994</v>
      </c>
      <c r="Q1668" s="18">
        <v>42.039000000000001</v>
      </c>
      <c r="R1668" s="18">
        <v>28.280999999999999</v>
      </c>
      <c r="S1668" s="4">
        <f>VLOOKUP(C1668,Ratings_Numbers!$A$1:$B$21,2,FALSE)</f>
        <v>3</v>
      </c>
      <c r="T1668" s="4">
        <v>3</v>
      </c>
      <c r="U1668" s="4">
        <f t="shared" si="47"/>
        <v>0</v>
      </c>
      <c r="V1668" s="18">
        <v>247242.50719999999</v>
      </c>
      <c r="W1668" s="18" t="s">
        <v>212</v>
      </c>
    </row>
    <row r="1669" spans="1:23" ht="15" customHeight="1" x14ac:dyDescent="0.35">
      <c r="A1669" s="18" t="s">
        <v>213</v>
      </c>
      <c r="B1669" s="7" t="str">
        <f t="shared" si="46"/>
        <v>Q3</v>
      </c>
      <c r="C1669" s="18" t="s">
        <v>27</v>
      </c>
      <c r="D1669" s="21">
        <v>36738</v>
      </c>
      <c r="E1669" s="18">
        <v>1.7031000000000001</v>
      </c>
      <c r="F1669" s="18">
        <v>2.2934000000000001</v>
      </c>
      <c r="G1669" s="18">
        <v>2.1606000000000001</v>
      </c>
      <c r="H1669" s="18">
        <v>9.0640000000000001</v>
      </c>
      <c r="I1669" s="18">
        <v>3.2673999999999999</v>
      </c>
      <c r="J1669" s="18">
        <v>7.1017000000000001</v>
      </c>
      <c r="K1669" s="18">
        <v>344</v>
      </c>
      <c r="L1669" s="18">
        <v>38.274299999999997</v>
      </c>
      <c r="M1669" s="18">
        <v>57.183999999999997</v>
      </c>
      <c r="N1669" s="18">
        <v>32.208500000000001</v>
      </c>
      <c r="O1669" s="18">
        <v>22.728100000000001</v>
      </c>
      <c r="P1669" s="18">
        <v>77.543199999999999</v>
      </c>
      <c r="Q1669" s="18">
        <v>43.675699999999999</v>
      </c>
      <c r="R1669" s="18">
        <v>30.819900000000001</v>
      </c>
      <c r="S1669" s="4">
        <f>VLOOKUP(C1669,Ratings_Numbers!$A$1:$B$21,2,FALSE)</f>
        <v>3</v>
      </c>
      <c r="T1669" s="4">
        <v>3</v>
      </c>
      <c r="U1669" s="4">
        <f t="shared" si="47"/>
        <v>0</v>
      </c>
      <c r="V1669" s="18">
        <v>246765.00659999999</v>
      </c>
      <c r="W1669" s="18" t="s">
        <v>212</v>
      </c>
    </row>
    <row r="1670" spans="1:23" ht="15" customHeight="1" x14ac:dyDescent="0.35">
      <c r="A1670" s="18" t="s">
        <v>213</v>
      </c>
      <c r="B1670" s="7" t="str">
        <f t="shared" si="46"/>
        <v>Q4</v>
      </c>
      <c r="C1670" s="18" t="s">
        <v>27</v>
      </c>
      <c r="D1670" s="21">
        <v>36830</v>
      </c>
      <c r="E1670" s="18">
        <v>1.6286</v>
      </c>
      <c r="F1670" s="18">
        <v>2.2113999999999998</v>
      </c>
      <c r="G1670" s="18">
        <v>2.0804</v>
      </c>
      <c r="H1670" s="18">
        <v>7.3253000000000004</v>
      </c>
      <c r="I1670" s="18">
        <v>1.6667000000000001</v>
      </c>
      <c r="J1670" s="18">
        <v>5.5039999999999996</v>
      </c>
      <c r="K1670" s="18">
        <v>375</v>
      </c>
      <c r="L1670" s="18">
        <v>36.981200000000001</v>
      </c>
      <c r="M1670" s="18">
        <v>54.047400000000003</v>
      </c>
      <c r="N1670" s="18">
        <v>31.238099999999999</v>
      </c>
      <c r="O1670" s="18">
        <v>20.7271</v>
      </c>
      <c r="P1670" s="18">
        <v>73.017499999999998</v>
      </c>
      <c r="Q1670" s="18">
        <v>42.202399999999997</v>
      </c>
      <c r="R1670" s="18">
        <v>28.002199999999998</v>
      </c>
      <c r="S1670" s="4">
        <f>VLOOKUP(C1670,Ratings_Numbers!$A$1:$B$21,2,FALSE)</f>
        <v>3</v>
      </c>
      <c r="T1670" s="4">
        <v>3</v>
      </c>
      <c r="U1670" s="4">
        <f t="shared" si="47"/>
        <v>0</v>
      </c>
      <c r="V1670" s="18">
        <v>202674.92610000001</v>
      </c>
      <c r="W1670" s="18" t="s">
        <v>212</v>
      </c>
    </row>
    <row r="1671" spans="1:23" ht="15" customHeight="1" x14ac:dyDescent="0.35">
      <c r="A1671" s="18" t="s">
        <v>213</v>
      </c>
      <c r="B1671" s="7" t="str">
        <f t="shared" si="46"/>
        <v>Q1</v>
      </c>
      <c r="C1671" s="18" t="s">
        <v>27</v>
      </c>
      <c r="D1671" s="21">
        <v>36922</v>
      </c>
      <c r="E1671" s="18">
        <v>1.635</v>
      </c>
      <c r="F1671" s="18">
        <v>2.3429000000000002</v>
      </c>
      <c r="G1671" s="18">
        <v>2.1272000000000002</v>
      </c>
      <c r="H1671" s="18">
        <v>11.9077</v>
      </c>
      <c r="I1671" s="18">
        <v>5.1508000000000003</v>
      </c>
      <c r="J1671" s="18">
        <v>9.2799999999999994</v>
      </c>
      <c r="K1671" s="18">
        <v>325</v>
      </c>
      <c r="L1671" s="18">
        <v>40.116500000000002</v>
      </c>
      <c r="M1671" s="18">
        <v>48.194400000000002</v>
      </c>
      <c r="N1671" s="18">
        <v>28.568000000000001</v>
      </c>
      <c r="O1671" s="18">
        <v>20.037099999999999</v>
      </c>
      <c r="P1671" s="18">
        <v>68.700599999999994</v>
      </c>
      <c r="Q1671" s="18">
        <v>40.723399999999998</v>
      </c>
      <c r="R1671" s="18">
        <v>28.5627</v>
      </c>
      <c r="S1671" s="4">
        <f>VLOOKUP(C1671,Ratings_Numbers!$A$1:$B$21,2,FALSE)</f>
        <v>3</v>
      </c>
      <c r="T1671" s="4">
        <v>3</v>
      </c>
      <c r="U1671" s="4">
        <f t="shared" si="47"/>
        <v>0</v>
      </c>
      <c r="V1671" s="18">
        <v>253896</v>
      </c>
      <c r="W1671" s="18" t="s">
        <v>212</v>
      </c>
    </row>
    <row r="1672" spans="1:23" ht="15" customHeight="1" x14ac:dyDescent="0.35">
      <c r="A1672" s="18" t="s">
        <v>213</v>
      </c>
      <c r="B1672" s="7" t="str">
        <f t="shared" si="46"/>
        <v>Q2</v>
      </c>
      <c r="C1672" s="18" t="s">
        <v>27</v>
      </c>
      <c r="D1672" s="21">
        <v>37011</v>
      </c>
      <c r="E1672" s="18">
        <v>1.4910999999999999</v>
      </c>
      <c r="F1672" s="18">
        <v>2.1063000000000001</v>
      </c>
      <c r="G1672" s="18">
        <v>1.9521999999999999</v>
      </c>
      <c r="H1672" s="18">
        <v>7.9829999999999997</v>
      </c>
      <c r="I1672" s="18">
        <v>2.625</v>
      </c>
      <c r="J1672" s="18">
        <v>5.8494000000000002</v>
      </c>
      <c r="K1672" s="18">
        <v>352</v>
      </c>
      <c r="L1672" s="18">
        <v>40.242699999999999</v>
      </c>
      <c r="M1672" s="18">
        <v>50.316200000000002</v>
      </c>
      <c r="N1672" s="18">
        <v>31.238700000000001</v>
      </c>
      <c r="O1672" s="18">
        <v>20.9359</v>
      </c>
      <c r="P1672" s="18">
        <v>61.069899999999997</v>
      </c>
      <c r="Q1672" s="18">
        <v>37.915199999999999</v>
      </c>
      <c r="R1672" s="18">
        <v>25.410399999999999</v>
      </c>
      <c r="S1672" s="4">
        <f>VLOOKUP(C1672,Ratings_Numbers!$A$1:$B$21,2,FALSE)</f>
        <v>3</v>
      </c>
      <c r="T1672" s="4">
        <v>3</v>
      </c>
      <c r="U1672" s="4">
        <f t="shared" si="47"/>
        <v>0</v>
      </c>
      <c r="V1672" s="18">
        <v>231327.36730000001</v>
      </c>
      <c r="W1672" s="18" t="s">
        <v>212</v>
      </c>
    </row>
    <row r="1673" spans="1:23" ht="15" customHeight="1" x14ac:dyDescent="0.35">
      <c r="A1673" s="18" t="s">
        <v>213</v>
      </c>
      <c r="B1673" s="7" t="str">
        <f t="shared" si="46"/>
        <v>Q3</v>
      </c>
      <c r="C1673" s="18" t="s">
        <v>27</v>
      </c>
      <c r="D1673" s="21">
        <v>37103</v>
      </c>
      <c r="E1673" s="18">
        <v>1.7473999999999998</v>
      </c>
      <c r="F1673" s="18">
        <v>2.4851999999999999</v>
      </c>
      <c r="G1673" s="18">
        <v>2.2948</v>
      </c>
      <c r="H1673" s="18">
        <v>9.1852</v>
      </c>
      <c r="I1673" s="18">
        <v>3.5213999999999999</v>
      </c>
      <c r="J1673" s="18">
        <v>7.1054000000000004</v>
      </c>
      <c r="K1673" s="18">
        <v>351</v>
      </c>
      <c r="L1673" s="18">
        <v>40.548699999999997</v>
      </c>
      <c r="M1673" s="18">
        <v>54.8093</v>
      </c>
      <c r="N1673" s="18">
        <v>32.234499999999997</v>
      </c>
      <c r="O1673" s="18">
        <v>22.967500000000001</v>
      </c>
      <c r="P1673" s="18">
        <v>70.032799999999995</v>
      </c>
      <c r="Q1673" s="18">
        <v>41.187800000000003</v>
      </c>
      <c r="R1673" s="18">
        <v>29.346900000000002</v>
      </c>
      <c r="S1673" s="4">
        <f>VLOOKUP(C1673,Ratings_Numbers!$A$1:$B$21,2,FALSE)</f>
        <v>3</v>
      </c>
      <c r="T1673" s="4">
        <v>3</v>
      </c>
      <c r="U1673" s="4">
        <f t="shared" si="47"/>
        <v>0</v>
      </c>
      <c r="V1673" s="18">
        <v>249703.0618</v>
      </c>
      <c r="W1673" s="18" t="s">
        <v>212</v>
      </c>
    </row>
    <row r="1674" spans="1:23" ht="15" customHeight="1" x14ac:dyDescent="0.35">
      <c r="A1674" s="18" t="s">
        <v>213</v>
      </c>
      <c r="B1674" s="7" t="str">
        <f t="shared" si="46"/>
        <v>Q4</v>
      </c>
      <c r="C1674" s="18" t="s">
        <v>27</v>
      </c>
      <c r="D1674" s="21">
        <v>37195</v>
      </c>
      <c r="E1674" s="18">
        <v>1.6103000000000001</v>
      </c>
      <c r="F1674" s="18">
        <v>2.3336000000000001</v>
      </c>
      <c r="G1674" s="18">
        <v>2.1261999999999999</v>
      </c>
      <c r="H1674" s="18">
        <v>9.2241999999999997</v>
      </c>
      <c r="I1674" s="18">
        <v>2.6273</v>
      </c>
      <c r="J1674" s="18">
        <v>6.7788000000000004</v>
      </c>
      <c r="K1674" s="18">
        <v>330</v>
      </c>
      <c r="L1674" s="18">
        <v>38.798999999999999</v>
      </c>
      <c r="M1674" s="18">
        <v>53.121899999999997</v>
      </c>
      <c r="N1674" s="18">
        <v>32.269199999999998</v>
      </c>
      <c r="O1674" s="18">
        <v>21.2927</v>
      </c>
      <c r="P1674" s="18">
        <v>64.621200000000002</v>
      </c>
      <c r="Q1674" s="18">
        <v>39.2545</v>
      </c>
      <c r="R1674" s="18">
        <v>25.901900000000001</v>
      </c>
      <c r="S1674" s="4">
        <f>VLOOKUP(C1674,Ratings_Numbers!$A$1:$B$21,2,FALSE)</f>
        <v>3</v>
      </c>
      <c r="T1674" s="4">
        <v>3</v>
      </c>
      <c r="U1674" s="4">
        <f t="shared" si="47"/>
        <v>0</v>
      </c>
      <c r="V1674" s="18">
        <v>229094.31760000001</v>
      </c>
      <c r="W1674" s="18" t="s">
        <v>212</v>
      </c>
    </row>
    <row r="1675" spans="1:23" ht="15" customHeight="1" x14ac:dyDescent="0.35">
      <c r="A1675" s="18" t="s">
        <v>213</v>
      </c>
      <c r="B1675" s="7" t="str">
        <f t="shared" si="46"/>
        <v>Q1</v>
      </c>
      <c r="C1675" s="18" t="s">
        <v>27</v>
      </c>
      <c r="D1675" s="21">
        <v>37287</v>
      </c>
      <c r="E1675" s="18">
        <v>1.4765999999999999</v>
      </c>
      <c r="F1675" s="18">
        <v>2.1741000000000001</v>
      </c>
      <c r="G1675" s="18">
        <v>1.9594</v>
      </c>
      <c r="H1675" s="18">
        <v>13.1975</v>
      </c>
      <c r="I1675" s="18">
        <v>6</v>
      </c>
      <c r="J1675" s="18">
        <v>10.104900000000001</v>
      </c>
      <c r="K1675" s="18">
        <v>324</v>
      </c>
      <c r="L1675" s="18">
        <v>42.063000000000002</v>
      </c>
      <c r="M1675" s="18">
        <v>51.590499999999999</v>
      </c>
      <c r="N1675" s="18">
        <v>32.191699999999997</v>
      </c>
      <c r="O1675" s="18">
        <v>22.4467</v>
      </c>
      <c r="P1675" s="18">
        <v>60.2605</v>
      </c>
      <c r="Q1675" s="18">
        <v>37.601599999999998</v>
      </c>
      <c r="R1675" s="18">
        <v>26.219000000000001</v>
      </c>
      <c r="S1675" s="4">
        <f>VLOOKUP(C1675,Ratings_Numbers!$A$1:$B$21,2,FALSE)</f>
        <v>3</v>
      </c>
      <c r="T1675" s="4">
        <v>3</v>
      </c>
      <c r="U1675" s="4">
        <f t="shared" si="47"/>
        <v>0</v>
      </c>
      <c r="V1675" s="18">
        <v>267090.94</v>
      </c>
      <c r="W1675" s="18" t="s">
        <v>212</v>
      </c>
    </row>
    <row r="1676" spans="1:23" ht="15" customHeight="1" x14ac:dyDescent="0.35">
      <c r="A1676" s="18" t="s">
        <v>213</v>
      </c>
      <c r="B1676" s="7" t="str">
        <f t="shared" si="46"/>
        <v>Q2</v>
      </c>
      <c r="C1676" s="18" t="s">
        <v>27</v>
      </c>
      <c r="D1676" s="21">
        <v>37376</v>
      </c>
      <c r="E1676" s="18">
        <v>1.4182999999999999</v>
      </c>
      <c r="F1676" s="18">
        <v>2.0775999999999999</v>
      </c>
      <c r="G1676" s="18">
        <v>1.8536000000000001</v>
      </c>
      <c r="H1676" s="18">
        <v>12.371499999999999</v>
      </c>
      <c r="I1676" s="18">
        <v>4.7290000000000001</v>
      </c>
      <c r="J1676" s="18">
        <v>9.6839999999999993</v>
      </c>
      <c r="K1676" s="18">
        <v>288</v>
      </c>
      <c r="L1676" s="18">
        <v>42.104300000000002</v>
      </c>
      <c r="M1676" s="18">
        <v>49.271099999999997</v>
      </c>
      <c r="N1676" s="18">
        <v>30.689799999999998</v>
      </c>
      <c r="O1676" s="18">
        <v>21.434999999999999</v>
      </c>
      <c r="P1676" s="18">
        <v>60.545400000000001</v>
      </c>
      <c r="Q1676" s="18">
        <v>37.712299999999999</v>
      </c>
      <c r="R1676" s="18">
        <v>26.3398</v>
      </c>
      <c r="S1676" s="4">
        <f>VLOOKUP(C1676,Ratings_Numbers!$A$1:$B$21,2,FALSE)</f>
        <v>3</v>
      </c>
      <c r="T1676" s="4">
        <v>3</v>
      </c>
      <c r="U1676" s="4">
        <f t="shared" si="47"/>
        <v>0</v>
      </c>
      <c r="V1676" s="18">
        <v>248467.5166</v>
      </c>
      <c r="W1676" s="18" t="s">
        <v>212</v>
      </c>
    </row>
    <row r="1677" spans="1:23" ht="15" customHeight="1" x14ac:dyDescent="0.35">
      <c r="A1677" s="18" t="s">
        <v>213</v>
      </c>
      <c r="B1677" s="7" t="str">
        <f t="shared" si="46"/>
        <v>Q3</v>
      </c>
      <c r="C1677" s="18" t="s">
        <v>27</v>
      </c>
      <c r="D1677" s="21">
        <v>37468</v>
      </c>
      <c r="E1677" s="18">
        <v>1.476</v>
      </c>
      <c r="F1677" s="18">
        <v>2.1288999999999998</v>
      </c>
      <c r="G1677" s="18">
        <v>1.9235</v>
      </c>
      <c r="H1677" s="18">
        <v>14.315</v>
      </c>
      <c r="I1677" s="18">
        <v>4.4930000000000003</v>
      </c>
      <c r="J1677" s="18">
        <v>11.185</v>
      </c>
      <c r="K1677" s="18">
        <v>254</v>
      </c>
      <c r="L1677" s="18">
        <v>41.729399999999998</v>
      </c>
      <c r="M1677" s="18">
        <v>49.903199999999998</v>
      </c>
      <c r="N1677" s="18">
        <v>30.7974</v>
      </c>
      <c r="O1677" s="18">
        <v>21.537500000000001</v>
      </c>
      <c r="P1677" s="18">
        <v>62.036999999999999</v>
      </c>
      <c r="Q1677" s="18">
        <v>38.285699999999999</v>
      </c>
      <c r="R1677" s="18">
        <v>26.7743</v>
      </c>
      <c r="S1677" s="4">
        <f>VLOOKUP(C1677,Ratings_Numbers!$A$1:$B$21,2,FALSE)</f>
        <v>3</v>
      </c>
      <c r="T1677" s="4">
        <v>3</v>
      </c>
      <c r="U1677" s="4">
        <f t="shared" si="47"/>
        <v>0</v>
      </c>
      <c r="V1677" s="18">
        <v>217505.68210000001</v>
      </c>
      <c r="W1677" s="18" t="s">
        <v>212</v>
      </c>
    </row>
    <row r="1678" spans="1:23" ht="15" customHeight="1" x14ac:dyDescent="0.35">
      <c r="A1678" s="18" t="s">
        <v>213</v>
      </c>
      <c r="B1678" s="7" t="str">
        <f t="shared" si="46"/>
        <v>Q4</v>
      </c>
      <c r="C1678" s="18" t="s">
        <v>27</v>
      </c>
      <c r="D1678" s="21">
        <v>37560</v>
      </c>
      <c r="E1678" s="18">
        <v>1.6602999999999999</v>
      </c>
      <c r="F1678" s="18">
        <v>2.3403999999999998</v>
      </c>
      <c r="G1678" s="18">
        <v>2.1570999999999998</v>
      </c>
      <c r="H1678" s="18">
        <v>12.7727</v>
      </c>
      <c r="I1678" s="18">
        <v>3.1684000000000001</v>
      </c>
      <c r="J1678" s="18">
        <v>9.5606000000000009</v>
      </c>
      <c r="K1678" s="18">
        <v>264</v>
      </c>
      <c r="L1678" s="18">
        <v>39.770000000000003</v>
      </c>
      <c r="M1678" s="18">
        <v>45.011400000000002</v>
      </c>
      <c r="N1678" s="18">
        <v>26.808399999999999</v>
      </c>
      <c r="O1678" s="18">
        <v>18.534400000000002</v>
      </c>
      <c r="P1678" s="18">
        <v>67.900499999999994</v>
      </c>
      <c r="Q1678" s="18">
        <v>40.440899999999999</v>
      </c>
      <c r="R1678" s="18">
        <v>27.959399999999999</v>
      </c>
      <c r="S1678" s="4">
        <f>VLOOKUP(C1678,Ratings_Numbers!$A$1:$B$21,2,FALSE)</f>
        <v>3</v>
      </c>
      <c r="T1678" s="4">
        <v>3</v>
      </c>
      <c r="U1678" s="4">
        <f t="shared" si="47"/>
        <v>0</v>
      </c>
      <c r="V1678" s="18">
        <v>236367.18979999999</v>
      </c>
      <c r="W1678" s="18" t="s">
        <v>212</v>
      </c>
    </row>
    <row r="1679" spans="1:23" ht="15" customHeight="1" x14ac:dyDescent="0.35">
      <c r="A1679" s="18" t="s">
        <v>213</v>
      </c>
      <c r="B1679" s="7" t="str">
        <f t="shared" si="46"/>
        <v>Q1</v>
      </c>
      <c r="C1679" s="18" t="s">
        <v>27</v>
      </c>
      <c r="D1679" s="21">
        <v>37652</v>
      </c>
      <c r="E1679" s="18">
        <v>1.4981</v>
      </c>
      <c r="F1679" s="18">
        <v>2.1596000000000002</v>
      </c>
      <c r="G1679" s="18">
        <v>1.9268000000000001</v>
      </c>
      <c r="H1679" s="18">
        <v>17.9802</v>
      </c>
      <c r="I1679" s="18">
        <v>7.6379999999999999</v>
      </c>
      <c r="J1679" s="18">
        <v>14.2372</v>
      </c>
      <c r="K1679" s="18">
        <v>253</v>
      </c>
      <c r="L1679" s="18">
        <v>41.622</v>
      </c>
      <c r="M1679" s="18">
        <v>48.004800000000003</v>
      </c>
      <c r="N1679" s="18">
        <v>29.597799999999999</v>
      </c>
      <c r="O1679" s="18">
        <v>20.670200000000001</v>
      </c>
      <c r="P1679" s="18">
        <v>62.190399999999997</v>
      </c>
      <c r="Q1679" s="18">
        <v>38.344099999999997</v>
      </c>
      <c r="R1679" s="18">
        <v>26.778300000000002</v>
      </c>
      <c r="S1679" s="4">
        <f>VLOOKUP(C1679,Ratings_Numbers!$A$1:$B$21,2,FALSE)</f>
        <v>3</v>
      </c>
      <c r="T1679" s="4">
        <v>3</v>
      </c>
      <c r="U1679" s="4">
        <f t="shared" si="47"/>
        <v>0</v>
      </c>
      <c r="V1679" s="18">
        <v>210081</v>
      </c>
      <c r="W1679" s="18" t="s">
        <v>212</v>
      </c>
    </row>
    <row r="1680" spans="1:23" ht="15" customHeight="1" x14ac:dyDescent="0.35">
      <c r="A1680" s="18" t="s">
        <v>213</v>
      </c>
      <c r="B1680" s="7" t="str">
        <f t="shared" si="46"/>
        <v>Q2</v>
      </c>
      <c r="C1680" s="18" t="s">
        <v>27</v>
      </c>
      <c r="D1680" s="21">
        <v>37741</v>
      </c>
      <c r="E1680" s="18">
        <v>1.5326</v>
      </c>
      <c r="F1680" s="18">
        <v>2.2077</v>
      </c>
      <c r="G1680" s="18">
        <v>1.994</v>
      </c>
      <c r="H1680" s="18">
        <v>13.888</v>
      </c>
      <c r="I1680" s="18">
        <v>5.2526999999999999</v>
      </c>
      <c r="J1680" s="18">
        <v>10.336</v>
      </c>
      <c r="K1680" s="18">
        <v>250</v>
      </c>
      <c r="L1680" s="18">
        <v>41.6252</v>
      </c>
      <c r="M1680" s="18">
        <v>50.366799999999998</v>
      </c>
      <c r="N1680" s="18">
        <v>31.2178</v>
      </c>
      <c r="O1680" s="18">
        <v>21.6814</v>
      </c>
      <c r="P1680" s="18">
        <v>61.340299999999999</v>
      </c>
      <c r="Q1680" s="18">
        <v>38.019199999999998</v>
      </c>
      <c r="R1680" s="18">
        <v>26.405100000000001</v>
      </c>
      <c r="S1680" s="4">
        <f>VLOOKUP(C1680,Ratings_Numbers!$A$1:$B$21,2,FALSE)</f>
        <v>3</v>
      </c>
      <c r="T1680" s="4">
        <v>3</v>
      </c>
      <c r="U1680" s="4">
        <f t="shared" si="47"/>
        <v>0</v>
      </c>
      <c r="V1680" s="18">
        <v>246620.66</v>
      </c>
      <c r="W1680" s="18" t="s">
        <v>212</v>
      </c>
    </row>
    <row r="1681" spans="1:23" ht="15" customHeight="1" x14ac:dyDescent="0.35">
      <c r="A1681" s="18" t="s">
        <v>213</v>
      </c>
      <c r="B1681" s="7" t="str">
        <f t="shared" si="46"/>
        <v>Q3</v>
      </c>
      <c r="C1681" s="18" t="s">
        <v>27</v>
      </c>
      <c r="D1681" s="21">
        <v>37833</v>
      </c>
      <c r="E1681" s="18">
        <v>1.3597000000000001</v>
      </c>
      <c r="F1681" s="18">
        <v>2.1505999999999998</v>
      </c>
      <c r="G1681" s="18">
        <v>1.7749999999999999</v>
      </c>
      <c r="H1681" s="18">
        <v>17.7393</v>
      </c>
      <c r="I1681" s="18">
        <v>5.6642000000000001</v>
      </c>
      <c r="J1681" s="18">
        <v>13.6624</v>
      </c>
      <c r="K1681" s="18">
        <v>234</v>
      </c>
      <c r="L1681" s="18">
        <v>43.0595</v>
      </c>
      <c r="M1681" s="18">
        <v>45.951099999999997</v>
      </c>
      <c r="N1681" s="18">
        <v>29.040600000000001</v>
      </c>
      <c r="O1681" s="18">
        <v>20.427800000000001</v>
      </c>
      <c r="P1681" s="18">
        <v>58.230800000000002</v>
      </c>
      <c r="Q1681" s="18">
        <v>36.801200000000001</v>
      </c>
      <c r="R1681" s="18">
        <v>25.886800000000001</v>
      </c>
      <c r="S1681" s="4">
        <f>VLOOKUP(C1681,Ratings_Numbers!$A$1:$B$21,2,FALSE)</f>
        <v>3</v>
      </c>
      <c r="T1681" s="4">
        <v>3</v>
      </c>
      <c r="U1681" s="4">
        <f t="shared" si="47"/>
        <v>0</v>
      </c>
      <c r="V1681" s="18">
        <v>244281.9829</v>
      </c>
      <c r="W1681" s="18" t="s">
        <v>212</v>
      </c>
    </row>
    <row r="1682" spans="1:23" ht="15" customHeight="1" x14ac:dyDescent="0.35">
      <c r="A1682" s="18" t="s">
        <v>213</v>
      </c>
      <c r="B1682" s="7" t="str">
        <f t="shared" si="46"/>
        <v>Q4</v>
      </c>
      <c r="C1682" s="18" t="s">
        <v>27</v>
      </c>
      <c r="D1682" s="21">
        <v>37925</v>
      </c>
      <c r="E1682" s="18">
        <v>1.5286999999999999</v>
      </c>
      <c r="F1682" s="18">
        <v>2.2696000000000001</v>
      </c>
      <c r="G1682" s="18">
        <v>1.9988000000000001</v>
      </c>
      <c r="H1682" s="18">
        <v>15.7645</v>
      </c>
      <c r="I1682" s="18">
        <v>3.9925000000000002</v>
      </c>
      <c r="J1682" s="18">
        <v>11.7521</v>
      </c>
      <c r="K1682" s="18">
        <v>242</v>
      </c>
      <c r="L1682" s="18">
        <v>40.229900000000001</v>
      </c>
      <c r="M1682" s="18">
        <v>45.759599999999999</v>
      </c>
      <c r="N1682" s="18">
        <v>27.9603</v>
      </c>
      <c r="O1682" s="18">
        <v>19.029800000000002</v>
      </c>
      <c r="P1682" s="18">
        <v>63.659300000000002</v>
      </c>
      <c r="Q1682" s="18">
        <v>38.897500000000001</v>
      </c>
      <c r="R1682" s="18">
        <v>26.473600000000001</v>
      </c>
      <c r="S1682" s="4">
        <f>VLOOKUP(C1682,Ratings_Numbers!$A$1:$B$21,2,FALSE)</f>
        <v>3</v>
      </c>
      <c r="T1682" s="4">
        <v>3</v>
      </c>
      <c r="U1682" s="4">
        <f t="shared" si="47"/>
        <v>0</v>
      </c>
      <c r="V1682" s="18">
        <v>255122.6759</v>
      </c>
      <c r="W1682" s="18" t="s">
        <v>212</v>
      </c>
    </row>
    <row r="1683" spans="1:23" ht="15" customHeight="1" x14ac:dyDescent="0.35">
      <c r="A1683" s="18" t="s">
        <v>213</v>
      </c>
      <c r="B1683" s="7" t="str">
        <f t="shared" si="46"/>
        <v>Q1</v>
      </c>
      <c r="C1683" s="18" t="s">
        <v>27</v>
      </c>
      <c r="D1683" s="21">
        <v>38017</v>
      </c>
      <c r="E1683" s="18">
        <v>1.2868999999999999</v>
      </c>
      <c r="F1683" s="18">
        <v>2.0880000000000001</v>
      </c>
      <c r="G1683" s="18">
        <v>1.6778999999999999</v>
      </c>
      <c r="H1683" s="18">
        <v>19.9529</v>
      </c>
      <c r="I1683" s="18">
        <v>7.1340000000000003</v>
      </c>
      <c r="J1683" s="18">
        <v>15.882400000000001</v>
      </c>
      <c r="K1683" s="18">
        <v>255</v>
      </c>
      <c r="L1683" s="18">
        <v>41.580599999999997</v>
      </c>
      <c r="M1683" s="18">
        <v>44.558500000000002</v>
      </c>
      <c r="N1683" s="18">
        <v>28.081800000000001</v>
      </c>
      <c r="O1683" s="18">
        <v>19.158000000000001</v>
      </c>
      <c r="P1683" s="18">
        <v>58.6738</v>
      </c>
      <c r="Q1683" s="18">
        <v>36.977600000000002</v>
      </c>
      <c r="R1683" s="18">
        <v>25.226900000000001</v>
      </c>
      <c r="S1683" s="4">
        <f>VLOOKUP(C1683,Ratings_Numbers!$A$1:$B$21,2,FALSE)</f>
        <v>3</v>
      </c>
      <c r="T1683" s="4">
        <v>3</v>
      </c>
      <c r="U1683" s="4">
        <f t="shared" si="47"/>
        <v>0</v>
      </c>
      <c r="V1683" s="18">
        <v>232147.35</v>
      </c>
      <c r="W1683" s="18" t="s">
        <v>212</v>
      </c>
    </row>
    <row r="1684" spans="1:23" ht="15" customHeight="1" x14ac:dyDescent="0.35">
      <c r="A1684" s="18" t="s">
        <v>213</v>
      </c>
      <c r="B1684" s="7" t="str">
        <f t="shared" si="46"/>
        <v>Q2</v>
      </c>
      <c r="C1684" s="18" t="s">
        <v>27</v>
      </c>
      <c r="D1684" s="21">
        <v>38107</v>
      </c>
      <c r="E1684" s="18">
        <v>1.4998</v>
      </c>
      <c r="F1684" s="18">
        <v>2.2547999999999999</v>
      </c>
      <c r="G1684" s="18">
        <v>1.9607000000000001</v>
      </c>
      <c r="H1684" s="18">
        <v>15.848000000000001</v>
      </c>
      <c r="I1684" s="18">
        <v>4.7035999999999998</v>
      </c>
      <c r="J1684" s="18">
        <v>11.7</v>
      </c>
      <c r="K1684" s="18">
        <v>250</v>
      </c>
      <c r="L1684" s="18">
        <v>39.411200000000001</v>
      </c>
      <c r="M1684" s="18">
        <v>46.7577</v>
      </c>
      <c r="N1684" s="18">
        <v>28.008900000000001</v>
      </c>
      <c r="O1684" s="18">
        <v>18.978000000000002</v>
      </c>
      <c r="P1684" s="18">
        <v>66.938800000000001</v>
      </c>
      <c r="Q1684" s="18">
        <v>40.097799999999999</v>
      </c>
      <c r="R1684" s="18">
        <v>27.169</v>
      </c>
      <c r="S1684" s="4">
        <f>VLOOKUP(C1684,Ratings_Numbers!$A$1:$B$21,2,FALSE)</f>
        <v>3</v>
      </c>
      <c r="T1684" s="4">
        <v>3</v>
      </c>
      <c r="U1684" s="4">
        <f t="shared" si="47"/>
        <v>0</v>
      </c>
      <c r="V1684" s="18">
        <v>243357.52</v>
      </c>
      <c r="W1684" s="18" t="s">
        <v>212</v>
      </c>
    </row>
    <row r="1685" spans="1:23" ht="15" customHeight="1" x14ac:dyDescent="0.35">
      <c r="A1685" s="18" t="s">
        <v>213</v>
      </c>
      <c r="B1685" s="7" t="str">
        <f t="shared" si="46"/>
        <v>Q3</v>
      </c>
      <c r="C1685" s="18" t="s">
        <v>27</v>
      </c>
      <c r="D1685" s="21">
        <v>38199</v>
      </c>
      <c r="E1685" s="18">
        <v>1.5304</v>
      </c>
      <c r="F1685" s="18">
        <v>2.3422999999999998</v>
      </c>
      <c r="G1685" s="18">
        <v>1.9931000000000001</v>
      </c>
      <c r="H1685" s="18">
        <v>16.6007</v>
      </c>
      <c r="I1685" s="18">
        <v>5.3539000000000003</v>
      </c>
      <c r="J1685" s="18">
        <v>12.957599999999999</v>
      </c>
      <c r="K1685" s="18">
        <v>283</v>
      </c>
      <c r="L1685" s="18">
        <v>39.146299999999997</v>
      </c>
      <c r="M1685" s="18">
        <v>45.17</v>
      </c>
      <c r="N1685" s="18">
        <v>26.441199999999998</v>
      </c>
      <c r="O1685" s="18">
        <v>18.183499999999999</v>
      </c>
      <c r="P1685" s="18">
        <v>70.831500000000005</v>
      </c>
      <c r="Q1685" s="18">
        <v>41.462800000000001</v>
      </c>
      <c r="R1685" s="18">
        <v>28.5137</v>
      </c>
      <c r="S1685" s="4">
        <f>VLOOKUP(C1685,Ratings_Numbers!$A$1:$B$21,2,FALSE)</f>
        <v>3</v>
      </c>
      <c r="T1685" s="4">
        <v>3</v>
      </c>
      <c r="U1685" s="4">
        <f t="shared" si="47"/>
        <v>0</v>
      </c>
      <c r="V1685" s="18">
        <v>224895.44270000001</v>
      </c>
      <c r="W1685" s="18" t="s">
        <v>212</v>
      </c>
    </row>
    <row r="1686" spans="1:23" ht="15" customHeight="1" x14ac:dyDescent="0.35">
      <c r="A1686" s="18" t="s">
        <v>213</v>
      </c>
      <c r="B1686" s="7" t="str">
        <f t="shared" si="46"/>
        <v>Q4</v>
      </c>
      <c r="C1686" s="18" t="s">
        <v>27</v>
      </c>
      <c r="D1686" s="21">
        <v>38291</v>
      </c>
      <c r="E1686" s="18">
        <v>1.6217999999999999</v>
      </c>
      <c r="F1686" s="18">
        <v>2.4584000000000001</v>
      </c>
      <c r="G1686" s="18">
        <v>2.1194000000000002</v>
      </c>
      <c r="H1686" s="18">
        <v>13.560700000000001</v>
      </c>
      <c r="I1686" s="18">
        <v>1.7168999999999999</v>
      </c>
      <c r="J1686" s="18">
        <v>9.9770000000000003</v>
      </c>
      <c r="K1686" s="18">
        <v>305</v>
      </c>
      <c r="L1686" s="18">
        <v>37.875999999999998</v>
      </c>
      <c r="M1686" s="18">
        <v>47.776899999999998</v>
      </c>
      <c r="N1686" s="18">
        <v>27.6844</v>
      </c>
      <c r="O1686" s="18">
        <v>18.602</v>
      </c>
      <c r="P1686" s="18">
        <v>72.576899999999995</v>
      </c>
      <c r="Q1686" s="18">
        <v>42.0548</v>
      </c>
      <c r="R1686" s="18">
        <v>28.257899999999999</v>
      </c>
      <c r="S1686" s="4">
        <f>VLOOKUP(C1686,Ratings_Numbers!$A$1:$B$21,2,FALSE)</f>
        <v>3</v>
      </c>
      <c r="T1686" s="4">
        <v>3</v>
      </c>
      <c r="U1686" s="4">
        <f t="shared" si="47"/>
        <v>0</v>
      </c>
      <c r="V1686" s="18">
        <v>228344.1967</v>
      </c>
      <c r="W1686" s="18" t="s">
        <v>212</v>
      </c>
    </row>
    <row r="1687" spans="1:23" ht="15" customHeight="1" x14ac:dyDescent="0.35">
      <c r="A1687" s="18" t="s">
        <v>213</v>
      </c>
      <c r="B1687" s="7" t="str">
        <f t="shared" si="46"/>
        <v>Q1</v>
      </c>
      <c r="C1687" s="18" t="s">
        <v>27</v>
      </c>
      <c r="D1687" s="21">
        <v>38383</v>
      </c>
      <c r="E1687" s="18">
        <v>1.3649</v>
      </c>
      <c r="F1687" s="18">
        <v>2.1678000000000002</v>
      </c>
      <c r="G1687" s="18">
        <v>1.7847</v>
      </c>
      <c r="H1687" s="18">
        <v>17</v>
      </c>
      <c r="I1687" s="18">
        <v>5.9432</v>
      </c>
      <c r="J1687" s="18">
        <v>13.435499999999999</v>
      </c>
      <c r="K1687" s="18">
        <v>349</v>
      </c>
      <c r="L1687" s="18">
        <v>41.110599999999998</v>
      </c>
      <c r="M1687" s="18">
        <v>45.841200000000001</v>
      </c>
      <c r="N1687" s="18">
        <v>28.436900000000001</v>
      </c>
      <c r="O1687" s="18">
        <v>19.3568</v>
      </c>
      <c r="P1687" s="18">
        <v>61.203099999999999</v>
      </c>
      <c r="Q1687" s="18">
        <v>37.9664</v>
      </c>
      <c r="R1687" s="18">
        <v>25.843499999999999</v>
      </c>
      <c r="S1687" s="4">
        <f>VLOOKUP(C1687,Ratings_Numbers!$A$1:$B$21,2,FALSE)</f>
        <v>3</v>
      </c>
      <c r="T1687" s="4">
        <v>3</v>
      </c>
      <c r="U1687" s="4">
        <f t="shared" si="47"/>
        <v>0</v>
      </c>
      <c r="V1687" s="18">
        <v>221861.6</v>
      </c>
      <c r="W1687" s="18" t="s">
        <v>212</v>
      </c>
    </row>
    <row r="1688" spans="1:23" ht="15" customHeight="1" x14ac:dyDescent="0.35">
      <c r="A1688" s="18" t="s">
        <v>213</v>
      </c>
      <c r="B1688" s="7" t="str">
        <f t="shared" si="46"/>
        <v>Q2</v>
      </c>
      <c r="C1688" s="18" t="s">
        <v>27</v>
      </c>
      <c r="D1688" s="21">
        <v>38472</v>
      </c>
      <c r="E1688" s="18">
        <v>1.4092</v>
      </c>
      <c r="F1688" s="18">
        <v>2.1456</v>
      </c>
      <c r="G1688" s="18">
        <v>1.8226</v>
      </c>
      <c r="H1688" s="18">
        <v>20.131</v>
      </c>
      <c r="I1688" s="18">
        <v>8.0174000000000003</v>
      </c>
      <c r="J1688" s="18">
        <v>15.6389</v>
      </c>
      <c r="K1688" s="18">
        <v>252</v>
      </c>
      <c r="L1688" s="18">
        <v>38.613100000000003</v>
      </c>
      <c r="M1688" s="18">
        <v>44.546100000000003</v>
      </c>
      <c r="N1688" s="18">
        <v>26.5488</v>
      </c>
      <c r="O1688" s="18">
        <v>17.6967</v>
      </c>
      <c r="P1688" s="18">
        <v>67.789199999999994</v>
      </c>
      <c r="Q1688" s="18">
        <v>40.401400000000002</v>
      </c>
      <c r="R1688" s="18">
        <v>26.930399999999999</v>
      </c>
      <c r="S1688" s="4">
        <f>VLOOKUP(C1688,Ratings_Numbers!$A$1:$B$21,2,FALSE)</f>
        <v>3</v>
      </c>
      <c r="T1688" s="4">
        <v>3</v>
      </c>
      <c r="U1688" s="4">
        <f t="shared" si="47"/>
        <v>0</v>
      </c>
      <c r="V1688" s="18">
        <v>197140.49830000001</v>
      </c>
      <c r="W1688" s="18" t="s">
        <v>212</v>
      </c>
    </row>
    <row r="1689" spans="1:23" ht="15" customHeight="1" x14ac:dyDescent="0.35">
      <c r="A1689" s="18" t="s">
        <v>213</v>
      </c>
      <c r="B1689" s="7" t="str">
        <f t="shared" si="46"/>
        <v>Q3</v>
      </c>
      <c r="C1689" s="18" t="s">
        <v>27</v>
      </c>
      <c r="D1689" s="21">
        <v>38564</v>
      </c>
      <c r="E1689" s="18">
        <v>1.4520999999999999</v>
      </c>
      <c r="F1689" s="18">
        <v>2.1937000000000002</v>
      </c>
      <c r="G1689" s="18">
        <v>1.8613</v>
      </c>
      <c r="H1689" s="18">
        <v>16.162099999999999</v>
      </c>
      <c r="I1689" s="18">
        <v>5.6995000000000005</v>
      </c>
      <c r="J1689" s="18">
        <v>12.9945</v>
      </c>
      <c r="K1689" s="18">
        <v>364</v>
      </c>
      <c r="L1689" s="18">
        <v>38.248699999999999</v>
      </c>
      <c r="M1689" s="18">
        <v>48.118099999999998</v>
      </c>
      <c r="N1689" s="18">
        <v>27.7682</v>
      </c>
      <c r="O1689" s="18">
        <v>18.936399999999999</v>
      </c>
      <c r="P1689" s="18">
        <v>73.2851</v>
      </c>
      <c r="Q1689" s="18">
        <v>42.291600000000003</v>
      </c>
      <c r="R1689" s="18">
        <v>28.840599999999998</v>
      </c>
      <c r="S1689" s="4">
        <f>VLOOKUP(C1689,Ratings_Numbers!$A$1:$B$21,2,FALSE)</f>
        <v>3</v>
      </c>
      <c r="T1689" s="4">
        <v>3</v>
      </c>
      <c r="U1689" s="4">
        <f t="shared" si="47"/>
        <v>0</v>
      </c>
      <c r="V1689" s="18">
        <v>205429.10500000001</v>
      </c>
      <c r="W1689" s="18" t="s">
        <v>212</v>
      </c>
    </row>
    <row r="1690" spans="1:23" ht="15" customHeight="1" x14ac:dyDescent="0.35">
      <c r="A1690" s="18" t="s">
        <v>213</v>
      </c>
      <c r="B1690" s="7" t="str">
        <f t="shared" si="46"/>
        <v>Q4</v>
      </c>
      <c r="C1690" s="18" t="s">
        <v>27</v>
      </c>
      <c r="D1690" s="21">
        <v>38656</v>
      </c>
      <c r="E1690" s="18">
        <v>1.508</v>
      </c>
      <c r="F1690" s="18">
        <v>2.1766000000000001</v>
      </c>
      <c r="G1690" s="18">
        <v>1.9167999999999998</v>
      </c>
      <c r="H1690" s="18">
        <v>13.026999999999999</v>
      </c>
      <c r="I1690" s="18">
        <v>3.0243000000000002</v>
      </c>
      <c r="J1690" s="18">
        <v>10.0688</v>
      </c>
      <c r="K1690" s="18">
        <v>407</v>
      </c>
      <c r="L1690" s="18">
        <v>37.874299999999998</v>
      </c>
      <c r="M1690" s="18">
        <v>52.237000000000002</v>
      </c>
      <c r="N1690" s="18">
        <v>30.008099999999999</v>
      </c>
      <c r="O1690" s="18">
        <v>20.331</v>
      </c>
      <c r="P1690" s="18">
        <v>74.076499999999996</v>
      </c>
      <c r="Q1690" s="18">
        <v>42.554000000000002</v>
      </c>
      <c r="R1690" s="18">
        <v>28.831</v>
      </c>
      <c r="S1690" s="4">
        <f>VLOOKUP(C1690,Ratings_Numbers!$A$1:$B$21,2,FALSE)</f>
        <v>3</v>
      </c>
      <c r="T1690" s="4">
        <v>3</v>
      </c>
      <c r="U1690" s="4">
        <f t="shared" si="47"/>
        <v>0</v>
      </c>
      <c r="V1690" s="18">
        <v>196974.7212</v>
      </c>
      <c r="W1690" s="18" t="s">
        <v>212</v>
      </c>
    </row>
    <row r="1691" spans="1:23" ht="15" customHeight="1" x14ac:dyDescent="0.35">
      <c r="A1691" s="18" t="s">
        <v>213</v>
      </c>
      <c r="B1691" s="7" t="str">
        <f t="shared" si="46"/>
        <v>Q1</v>
      </c>
      <c r="C1691" s="18" t="s">
        <v>27</v>
      </c>
      <c r="D1691" s="21">
        <v>38748</v>
      </c>
      <c r="E1691" s="18">
        <v>1.4812000000000001</v>
      </c>
      <c r="F1691" s="18">
        <v>2.2359999999999998</v>
      </c>
      <c r="G1691" s="18">
        <v>1.8784000000000001</v>
      </c>
      <c r="H1691" s="18">
        <v>14.377800000000001</v>
      </c>
      <c r="I1691" s="18">
        <v>3.4701</v>
      </c>
      <c r="J1691" s="18">
        <v>11.465999999999999</v>
      </c>
      <c r="K1691" s="18">
        <v>397</v>
      </c>
      <c r="L1691" s="18">
        <v>38.477600000000002</v>
      </c>
      <c r="M1691" s="18">
        <v>55.084600000000002</v>
      </c>
      <c r="N1691" s="18">
        <v>32.2348</v>
      </c>
      <c r="O1691" s="18">
        <v>21.779199999999999</v>
      </c>
      <c r="P1691" s="18">
        <v>70.885499999999993</v>
      </c>
      <c r="Q1691" s="18">
        <v>41.481299999999997</v>
      </c>
      <c r="R1691" s="18">
        <v>28.026499999999999</v>
      </c>
      <c r="S1691" s="4">
        <f>VLOOKUP(C1691,Ratings_Numbers!$A$1:$B$21,2,FALSE)</f>
        <v>3</v>
      </c>
      <c r="T1691" s="4">
        <v>3</v>
      </c>
      <c r="U1691" s="4">
        <f t="shared" si="47"/>
        <v>0</v>
      </c>
      <c r="V1691" s="18">
        <v>192048.15</v>
      </c>
      <c r="W1691" s="18" t="s">
        <v>212</v>
      </c>
    </row>
    <row r="1692" spans="1:23" ht="15" customHeight="1" x14ac:dyDescent="0.35">
      <c r="A1692" s="18" t="s">
        <v>213</v>
      </c>
      <c r="B1692" s="7" t="str">
        <f t="shared" si="46"/>
        <v>Q2</v>
      </c>
      <c r="C1692" s="18" t="s">
        <v>27</v>
      </c>
      <c r="D1692" s="21">
        <v>38837</v>
      </c>
      <c r="E1692" s="18">
        <v>1.4411</v>
      </c>
      <c r="F1692" s="18">
        <v>2.1469</v>
      </c>
      <c r="G1692" s="18">
        <v>1.8286</v>
      </c>
      <c r="H1692" s="18">
        <v>13.2775</v>
      </c>
      <c r="I1692" s="18">
        <v>5.3616999999999999</v>
      </c>
      <c r="J1692" s="18">
        <v>10.3096</v>
      </c>
      <c r="K1692" s="18">
        <v>436</v>
      </c>
      <c r="L1692" s="18">
        <v>37.950000000000003</v>
      </c>
      <c r="M1692" s="18">
        <v>52.787399999999998</v>
      </c>
      <c r="N1692" s="18">
        <v>31.058700000000002</v>
      </c>
      <c r="O1692" s="18">
        <v>20.611499999999999</v>
      </c>
      <c r="P1692" s="18">
        <v>69.960300000000004</v>
      </c>
      <c r="Q1692" s="18">
        <v>41.162700000000001</v>
      </c>
      <c r="R1692" s="18">
        <v>27.316800000000001</v>
      </c>
      <c r="S1692" s="4">
        <f>VLOOKUP(C1692,Ratings_Numbers!$A$1:$B$21,2,FALSE)</f>
        <v>3</v>
      </c>
      <c r="T1692" s="4">
        <v>3</v>
      </c>
      <c r="U1692" s="4">
        <f t="shared" si="47"/>
        <v>0</v>
      </c>
      <c r="V1692" s="18">
        <v>187674.92970000001</v>
      </c>
      <c r="W1692" s="18" t="s">
        <v>212</v>
      </c>
    </row>
    <row r="1693" spans="1:23" ht="15" customHeight="1" x14ac:dyDescent="0.35">
      <c r="A1693" s="18" t="s">
        <v>213</v>
      </c>
      <c r="B1693" s="7" t="str">
        <f t="shared" si="46"/>
        <v>Q3</v>
      </c>
      <c r="C1693" s="18" t="s">
        <v>27</v>
      </c>
      <c r="D1693" s="21">
        <v>38929</v>
      </c>
      <c r="E1693" s="18">
        <v>1.4676</v>
      </c>
      <c r="F1693" s="18">
        <v>2.2185000000000001</v>
      </c>
      <c r="G1693" s="18">
        <v>1.8685</v>
      </c>
      <c r="H1693" s="18">
        <v>14.111800000000001</v>
      </c>
      <c r="I1693" s="18">
        <v>5.6074999999999999</v>
      </c>
      <c r="J1693" s="18">
        <v>11.193</v>
      </c>
      <c r="K1693" s="18">
        <v>456</v>
      </c>
      <c r="L1693" s="18">
        <v>38.934199999999997</v>
      </c>
      <c r="M1693" s="18">
        <v>48.3065</v>
      </c>
      <c r="N1693" s="18">
        <v>28.433800000000002</v>
      </c>
      <c r="O1693" s="18">
        <v>19.3262</v>
      </c>
      <c r="P1693" s="18">
        <v>69.890900000000002</v>
      </c>
      <c r="Q1693" s="18">
        <v>41.1387</v>
      </c>
      <c r="R1693" s="18">
        <v>27.961600000000001</v>
      </c>
      <c r="S1693" s="4">
        <f>VLOOKUP(C1693,Ratings_Numbers!$A$1:$B$21,2,FALSE)</f>
        <v>3</v>
      </c>
      <c r="T1693" s="4">
        <v>3</v>
      </c>
      <c r="U1693" s="4">
        <f t="shared" si="47"/>
        <v>0</v>
      </c>
      <c r="V1693" s="18">
        <v>185521.91769999999</v>
      </c>
      <c r="W1693" s="18" t="s">
        <v>212</v>
      </c>
    </row>
    <row r="1694" spans="1:23" ht="15" customHeight="1" x14ac:dyDescent="0.35">
      <c r="A1694" s="18" t="s">
        <v>213</v>
      </c>
      <c r="B1694" s="7" t="str">
        <f t="shared" ref="B1694:B1757" si="48">IF(MONTH(D1694)&lt;4,"Q1",IF(MONTH(D1694)&lt;7,"Q2",IF(MONTH(D1694)&lt;10,"Q3","Q4")))</f>
        <v>Q4</v>
      </c>
      <c r="C1694" s="18" t="s">
        <v>27</v>
      </c>
      <c r="D1694" s="21">
        <v>39021</v>
      </c>
      <c r="E1694" s="18">
        <v>1.4988999999999999</v>
      </c>
      <c r="F1694" s="18">
        <v>2.2311000000000001</v>
      </c>
      <c r="G1694" s="18">
        <v>1.9137</v>
      </c>
      <c r="H1694" s="18">
        <v>11.9346</v>
      </c>
      <c r="I1694" s="18">
        <v>2.3536999999999999</v>
      </c>
      <c r="J1694" s="18">
        <v>9.1309000000000005</v>
      </c>
      <c r="K1694" s="18">
        <v>489</v>
      </c>
      <c r="L1694" s="18">
        <v>38.885199999999998</v>
      </c>
      <c r="M1694" s="18">
        <v>45.990600000000001</v>
      </c>
      <c r="N1694" s="18">
        <v>27.250299999999999</v>
      </c>
      <c r="O1694" s="18">
        <v>18.380199999999999</v>
      </c>
      <c r="P1694" s="18">
        <v>68.770600000000002</v>
      </c>
      <c r="Q1694" s="18">
        <v>40.747999999999998</v>
      </c>
      <c r="R1694" s="18">
        <v>27.484300000000001</v>
      </c>
      <c r="S1694" s="4">
        <f>VLOOKUP(C1694,Ratings_Numbers!$A$1:$B$21,2,FALSE)</f>
        <v>3</v>
      </c>
      <c r="T1694" s="4">
        <v>3</v>
      </c>
      <c r="U1694" s="4">
        <f t="shared" si="47"/>
        <v>0</v>
      </c>
      <c r="V1694" s="18">
        <v>205400.29629999999</v>
      </c>
      <c r="W1694" s="18" t="s">
        <v>212</v>
      </c>
    </row>
    <row r="1695" spans="1:23" ht="15" customHeight="1" x14ac:dyDescent="0.35">
      <c r="A1695" s="18" t="s">
        <v>213</v>
      </c>
      <c r="B1695" s="7" t="str">
        <f t="shared" si="48"/>
        <v>Q1</v>
      </c>
      <c r="C1695" s="18" t="s">
        <v>27</v>
      </c>
      <c r="D1695" s="21">
        <v>39113</v>
      </c>
      <c r="E1695" s="18">
        <v>1.204</v>
      </c>
      <c r="F1695" s="18">
        <v>1.9036</v>
      </c>
      <c r="G1695" s="18">
        <v>1.5247000000000002</v>
      </c>
      <c r="H1695" s="18">
        <v>18.3628</v>
      </c>
      <c r="I1695" s="18">
        <v>7.5456000000000003</v>
      </c>
      <c r="J1695" s="18">
        <v>14.9605</v>
      </c>
      <c r="K1695" s="18">
        <v>430</v>
      </c>
      <c r="L1695" s="18">
        <v>40.618899999999996</v>
      </c>
      <c r="M1695" s="18">
        <v>48.224600000000002</v>
      </c>
      <c r="N1695" s="18">
        <v>29.912099999999999</v>
      </c>
      <c r="O1695" s="18">
        <v>20.275500000000001</v>
      </c>
      <c r="P1695" s="18">
        <v>61.220999999999997</v>
      </c>
      <c r="Q1695" s="18">
        <v>37.973399999999998</v>
      </c>
      <c r="R1695" s="18">
        <v>25.739699999999999</v>
      </c>
      <c r="S1695" s="4">
        <f>VLOOKUP(C1695,Ratings_Numbers!$A$1:$B$21,2,FALSE)</f>
        <v>3</v>
      </c>
      <c r="T1695" s="4">
        <v>3</v>
      </c>
      <c r="U1695" s="4">
        <f t="shared" si="47"/>
        <v>0</v>
      </c>
      <c r="V1695" s="18">
        <v>197007.39</v>
      </c>
      <c r="W1695" s="18" t="s">
        <v>212</v>
      </c>
    </row>
    <row r="1696" spans="1:23" ht="15" customHeight="1" x14ac:dyDescent="0.35">
      <c r="A1696" s="18" t="s">
        <v>213</v>
      </c>
      <c r="B1696" s="7" t="str">
        <f t="shared" si="48"/>
        <v>Q2</v>
      </c>
      <c r="C1696" s="18" t="s">
        <v>27</v>
      </c>
      <c r="D1696" s="21">
        <v>39202</v>
      </c>
      <c r="E1696" s="18">
        <v>1.3445</v>
      </c>
      <c r="F1696" s="18">
        <v>2.0238</v>
      </c>
      <c r="G1696" s="18">
        <v>1.7090000000000001</v>
      </c>
      <c r="H1696" s="18">
        <v>13.3432</v>
      </c>
      <c r="I1696" s="18">
        <v>5.8154000000000003</v>
      </c>
      <c r="J1696" s="18">
        <v>10.2105</v>
      </c>
      <c r="K1696" s="18">
        <v>475</v>
      </c>
      <c r="L1696" s="18">
        <v>38.5473</v>
      </c>
      <c r="M1696" s="18">
        <v>53.255800000000001</v>
      </c>
      <c r="N1696" s="18">
        <v>31.725100000000001</v>
      </c>
      <c r="O1696" s="18">
        <v>21.3065</v>
      </c>
      <c r="P1696" s="18">
        <v>67.866399999999999</v>
      </c>
      <c r="Q1696" s="18">
        <v>40.428800000000003</v>
      </c>
      <c r="R1696" s="18">
        <v>27.151900000000001</v>
      </c>
      <c r="S1696" s="4">
        <f>VLOOKUP(C1696,Ratings_Numbers!$A$1:$B$21,2,FALSE)</f>
        <v>3</v>
      </c>
      <c r="T1696" s="4">
        <v>3</v>
      </c>
      <c r="U1696" s="4">
        <f t="shared" si="47"/>
        <v>0</v>
      </c>
      <c r="V1696" s="18">
        <v>196892.62710000001</v>
      </c>
      <c r="W1696" s="18" t="s">
        <v>212</v>
      </c>
    </row>
    <row r="1697" spans="1:23" ht="15" customHeight="1" x14ac:dyDescent="0.35">
      <c r="A1697" s="18" t="s">
        <v>213</v>
      </c>
      <c r="B1697" s="7" t="str">
        <f t="shared" si="48"/>
        <v>Q3</v>
      </c>
      <c r="C1697" s="18" t="s">
        <v>27</v>
      </c>
      <c r="D1697" s="21">
        <v>39294</v>
      </c>
      <c r="E1697" s="18">
        <v>1.3723000000000001</v>
      </c>
      <c r="F1697" s="18">
        <v>2.0466000000000002</v>
      </c>
      <c r="G1697" s="18">
        <v>1.7568000000000001</v>
      </c>
      <c r="H1697" s="18">
        <v>14.0471</v>
      </c>
      <c r="I1697" s="18">
        <v>5.4303999999999997</v>
      </c>
      <c r="J1697" s="18">
        <v>10.825799999999999</v>
      </c>
      <c r="K1697" s="18">
        <v>488</v>
      </c>
      <c r="L1697" s="18">
        <v>39.685499999999998</v>
      </c>
      <c r="M1697" s="18">
        <v>48.786499999999997</v>
      </c>
      <c r="N1697" s="18">
        <v>29.294899999999998</v>
      </c>
      <c r="O1697" s="18">
        <v>20.1084</v>
      </c>
      <c r="P1697" s="18">
        <v>66.535799999999995</v>
      </c>
      <c r="Q1697" s="18">
        <v>39.952800000000003</v>
      </c>
      <c r="R1697" s="18">
        <v>27.424199999999999</v>
      </c>
      <c r="S1697" s="4">
        <f>VLOOKUP(C1697,Ratings_Numbers!$A$1:$B$21,2,FALSE)</f>
        <v>3</v>
      </c>
      <c r="T1697" s="4">
        <v>3</v>
      </c>
      <c r="U1697" s="4">
        <f t="shared" si="47"/>
        <v>0</v>
      </c>
      <c r="V1697" s="18">
        <v>186935.008</v>
      </c>
      <c r="W1697" s="18" t="s">
        <v>212</v>
      </c>
    </row>
    <row r="1698" spans="1:23" ht="15" customHeight="1" x14ac:dyDescent="0.35">
      <c r="A1698" s="18" t="s">
        <v>213</v>
      </c>
      <c r="B1698" s="7" t="str">
        <f t="shared" si="48"/>
        <v>Q4</v>
      </c>
      <c r="C1698" s="18" t="s">
        <v>27</v>
      </c>
      <c r="D1698" s="21">
        <v>39386</v>
      </c>
      <c r="E1698" s="18">
        <v>1.5163</v>
      </c>
      <c r="F1698" s="18">
        <v>2.2035999999999998</v>
      </c>
      <c r="G1698" s="18">
        <v>1.9473</v>
      </c>
      <c r="H1698" s="18">
        <v>12.2104</v>
      </c>
      <c r="I1698" s="18">
        <v>4.3076999999999996</v>
      </c>
      <c r="J1698" s="18">
        <v>9.2384000000000004</v>
      </c>
      <c r="K1698" s="18">
        <v>537</v>
      </c>
      <c r="L1698" s="18">
        <v>38.0794</v>
      </c>
      <c r="M1698" s="18">
        <v>51.271500000000003</v>
      </c>
      <c r="N1698" s="18">
        <v>29.738600000000002</v>
      </c>
      <c r="O1698" s="18">
        <v>20.276599999999998</v>
      </c>
      <c r="P1698" s="18">
        <v>72.407399999999996</v>
      </c>
      <c r="Q1698" s="18">
        <v>41.997900000000001</v>
      </c>
      <c r="R1698" s="18">
        <v>28.635300000000001</v>
      </c>
      <c r="S1698" s="4">
        <f>VLOOKUP(C1698,Ratings_Numbers!$A$1:$B$21,2,FALSE)</f>
        <v>3</v>
      </c>
      <c r="T1698" s="4">
        <v>3</v>
      </c>
      <c r="U1698" s="4">
        <f t="shared" si="47"/>
        <v>0</v>
      </c>
      <c r="V1698" s="18">
        <v>181057.42290000001</v>
      </c>
      <c r="W1698" s="18" t="s">
        <v>212</v>
      </c>
    </row>
    <row r="1699" spans="1:23" ht="15" customHeight="1" x14ac:dyDescent="0.35">
      <c r="A1699" s="18" t="s">
        <v>213</v>
      </c>
      <c r="B1699" s="7" t="str">
        <f t="shared" si="48"/>
        <v>Q1</v>
      </c>
      <c r="C1699" s="18" t="s">
        <v>27</v>
      </c>
      <c r="D1699" s="21">
        <v>39478</v>
      </c>
      <c r="E1699" s="18">
        <v>1.3858999999999999</v>
      </c>
      <c r="F1699" s="18">
        <v>2.0348999999999999</v>
      </c>
      <c r="G1699" s="18">
        <v>1.7848000000000002</v>
      </c>
      <c r="H1699" s="18">
        <v>14.127700000000001</v>
      </c>
      <c r="I1699" s="18">
        <v>7.4261999999999997</v>
      </c>
      <c r="J1699" s="18">
        <v>11.373100000000001</v>
      </c>
      <c r="K1699" s="18">
        <v>603</v>
      </c>
      <c r="L1699" s="18">
        <v>39.5122</v>
      </c>
      <c r="M1699" s="18">
        <v>50.193100000000001</v>
      </c>
      <c r="N1699" s="18">
        <v>30.032900000000001</v>
      </c>
      <c r="O1699" s="18">
        <v>20.427599999999998</v>
      </c>
      <c r="P1699" s="18">
        <v>67.126999999999995</v>
      </c>
      <c r="Q1699" s="18">
        <v>40.165300000000002</v>
      </c>
      <c r="R1699" s="18">
        <v>27.319400000000002</v>
      </c>
      <c r="S1699" s="4">
        <f>VLOOKUP(C1699,Ratings_Numbers!$A$1:$B$21,2,FALSE)</f>
        <v>3</v>
      </c>
      <c r="T1699" s="4">
        <v>3</v>
      </c>
      <c r="U1699" s="4">
        <f t="shared" si="47"/>
        <v>0</v>
      </c>
      <c r="V1699" s="18">
        <v>201590.02</v>
      </c>
      <c r="W1699" s="18" t="s">
        <v>212</v>
      </c>
    </row>
    <row r="1700" spans="1:23" ht="15" customHeight="1" x14ac:dyDescent="0.35">
      <c r="A1700" s="18" t="s">
        <v>213</v>
      </c>
      <c r="B1700" s="7" t="str">
        <f t="shared" si="48"/>
        <v>Q2</v>
      </c>
      <c r="C1700" s="18" t="s">
        <v>27</v>
      </c>
      <c r="D1700" s="21">
        <v>39568</v>
      </c>
      <c r="E1700" s="18">
        <v>1.3852</v>
      </c>
      <c r="F1700" s="18">
        <v>2.1442999999999999</v>
      </c>
      <c r="G1700" s="18">
        <v>1.7842</v>
      </c>
      <c r="H1700" s="18">
        <v>12.4018</v>
      </c>
      <c r="I1700" s="18">
        <v>7.2782999999999998</v>
      </c>
      <c r="J1700" s="18">
        <v>9.4946000000000002</v>
      </c>
      <c r="K1700" s="18">
        <v>560</v>
      </c>
      <c r="L1700" s="18">
        <v>37.753100000000003</v>
      </c>
      <c r="M1700" s="18">
        <v>55.235900000000001</v>
      </c>
      <c r="N1700" s="18">
        <v>31.774999999999999</v>
      </c>
      <c r="O1700" s="18">
        <v>21.4726</v>
      </c>
      <c r="P1700" s="18">
        <v>73.834199999999996</v>
      </c>
      <c r="Q1700" s="18">
        <v>42.4739</v>
      </c>
      <c r="R1700" s="18">
        <v>28.7026</v>
      </c>
      <c r="S1700" s="4">
        <f>VLOOKUP(C1700,Ratings_Numbers!$A$1:$B$21,2,FALSE)</f>
        <v>3</v>
      </c>
      <c r="T1700" s="4">
        <v>3</v>
      </c>
      <c r="U1700" s="4">
        <f t="shared" si="47"/>
        <v>0</v>
      </c>
      <c r="V1700" s="18">
        <v>228657.00510000001</v>
      </c>
      <c r="W1700" s="18" t="s">
        <v>212</v>
      </c>
    </row>
    <row r="1701" spans="1:23" ht="15" customHeight="1" x14ac:dyDescent="0.35">
      <c r="A1701" s="18" t="s">
        <v>213</v>
      </c>
      <c r="B1701" s="7" t="str">
        <f t="shared" si="48"/>
        <v>Q3</v>
      </c>
      <c r="C1701" s="18" t="s">
        <v>27</v>
      </c>
      <c r="D1701" s="21">
        <v>39660</v>
      </c>
      <c r="E1701" s="18">
        <v>1.2734000000000001</v>
      </c>
      <c r="F1701" s="18">
        <v>1.9418</v>
      </c>
      <c r="G1701" s="18">
        <v>1.6409</v>
      </c>
      <c r="H1701" s="18">
        <v>14.3283</v>
      </c>
      <c r="I1701" s="18">
        <v>8.7149999999999999</v>
      </c>
      <c r="J1701" s="18">
        <v>11.0304</v>
      </c>
      <c r="K1701" s="18">
        <v>527</v>
      </c>
      <c r="L1701" s="18">
        <v>40.021000000000001</v>
      </c>
      <c r="M1701" s="18">
        <v>54.759</v>
      </c>
      <c r="N1701" s="18">
        <v>33.246400000000001</v>
      </c>
      <c r="O1701" s="18">
        <v>22.5962</v>
      </c>
      <c r="P1701" s="18">
        <v>64.706900000000005</v>
      </c>
      <c r="Q1701" s="18">
        <v>39.286099999999998</v>
      </c>
      <c r="R1701" s="18">
        <v>26.7012</v>
      </c>
      <c r="S1701" s="4">
        <f>VLOOKUP(C1701,Ratings_Numbers!$A$1:$B$21,2,FALSE)</f>
        <v>3</v>
      </c>
      <c r="T1701" s="4">
        <v>3</v>
      </c>
      <c r="U1701" s="4">
        <f t="shared" si="47"/>
        <v>0</v>
      </c>
      <c r="V1701" s="18">
        <v>230609.69529999999</v>
      </c>
      <c r="W1701" s="18" t="s">
        <v>212</v>
      </c>
    </row>
    <row r="1702" spans="1:23" ht="15" customHeight="1" x14ac:dyDescent="0.35">
      <c r="A1702" s="18" t="s">
        <v>213</v>
      </c>
      <c r="B1702" s="7" t="str">
        <f t="shared" si="48"/>
        <v>Q4</v>
      </c>
      <c r="C1702" s="18" t="s">
        <v>27</v>
      </c>
      <c r="D1702" s="21">
        <v>39752</v>
      </c>
      <c r="E1702" s="18">
        <v>1.3719000000000001</v>
      </c>
      <c r="F1702" s="18">
        <v>2.0219</v>
      </c>
      <c r="G1702" s="18">
        <v>1.7675999999999998</v>
      </c>
      <c r="H1702" s="18">
        <v>12.998100000000001</v>
      </c>
      <c r="I1702" s="18">
        <v>6.7244000000000002</v>
      </c>
      <c r="J1702" s="18">
        <v>9.8546999999999993</v>
      </c>
      <c r="K1702" s="18">
        <v>537</v>
      </c>
      <c r="L1702" s="18">
        <v>39.047800000000002</v>
      </c>
      <c r="M1702" s="18">
        <v>50.420999999999999</v>
      </c>
      <c r="N1702" s="18">
        <v>29.719200000000001</v>
      </c>
      <c r="O1702" s="18">
        <v>20.299299999999999</v>
      </c>
      <c r="P1702" s="18">
        <v>69.658000000000001</v>
      </c>
      <c r="Q1702" s="18">
        <v>41.057899999999997</v>
      </c>
      <c r="R1702" s="18">
        <v>28.0441</v>
      </c>
      <c r="S1702" s="4">
        <f>VLOOKUP(C1702,Ratings_Numbers!$A$1:$B$21,2,FALSE)</f>
        <v>3</v>
      </c>
      <c r="T1702" s="4">
        <v>3</v>
      </c>
      <c r="U1702" s="4">
        <f t="shared" ref="U1702:U1734" si="49">S1702-S1701</f>
        <v>0</v>
      </c>
      <c r="V1702" s="18">
        <v>218917.6459</v>
      </c>
      <c r="W1702" s="18" t="s">
        <v>212</v>
      </c>
    </row>
    <row r="1703" spans="1:23" ht="15" customHeight="1" x14ac:dyDescent="0.35">
      <c r="A1703" s="18" t="s">
        <v>213</v>
      </c>
      <c r="B1703" s="7" t="str">
        <f t="shared" si="48"/>
        <v>Q1</v>
      </c>
      <c r="C1703" s="18" t="s">
        <v>27</v>
      </c>
      <c r="D1703" s="21">
        <v>39844</v>
      </c>
      <c r="E1703" s="18">
        <v>1.1830000000000001</v>
      </c>
      <c r="F1703" s="18">
        <v>1.8517000000000001</v>
      </c>
      <c r="G1703" s="18">
        <v>1.5327</v>
      </c>
      <c r="H1703" s="18">
        <v>14.3964</v>
      </c>
      <c r="I1703" s="18">
        <v>7.7866999999999997</v>
      </c>
      <c r="J1703" s="18">
        <v>11.387499999999999</v>
      </c>
      <c r="K1703" s="18">
        <v>560</v>
      </c>
      <c r="L1703" s="18">
        <v>39.947000000000003</v>
      </c>
      <c r="M1703" s="18">
        <v>51.201900000000002</v>
      </c>
      <c r="N1703" s="18">
        <v>31.495799999999999</v>
      </c>
      <c r="O1703" s="18">
        <v>21.1401</v>
      </c>
      <c r="P1703" s="18">
        <v>62.567399999999999</v>
      </c>
      <c r="Q1703" s="18">
        <v>38.487099999999998</v>
      </c>
      <c r="R1703" s="18">
        <v>25.832599999999999</v>
      </c>
      <c r="S1703" s="4">
        <f>VLOOKUP(C1703,Ratings_Numbers!$A$1:$B$21,2,FALSE)</f>
        <v>3</v>
      </c>
      <c r="T1703" s="4">
        <v>3</v>
      </c>
      <c r="U1703" s="4">
        <f t="shared" si="49"/>
        <v>0</v>
      </c>
      <c r="V1703" s="18">
        <v>184946</v>
      </c>
      <c r="W1703" s="18" t="s">
        <v>212</v>
      </c>
    </row>
    <row r="1704" spans="1:23" ht="15" customHeight="1" x14ac:dyDescent="0.35">
      <c r="A1704" s="18" t="s">
        <v>213</v>
      </c>
      <c r="B1704" s="7" t="str">
        <f t="shared" si="48"/>
        <v>Q2</v>
      </c>
      <c r="C1704" s="18" t="s">
        <v>27</v>
      </c>
      <c r="D1704" s="21">
        <v>39933</v>
      </c>
      <c r="E1704" s="18">
        <v>1.24</v>
      </c>
      <c r="F1704" s="18">
        <v>1.9018999999999999</v>
      </c>
      <c r="G1704" s="18">
        <v>1.6120999999999999</v>
      </c>
      <c r="H1704" s="18">
        <v>13.353300000000001</v>
      </c>
      <c r="I1704" s="18">
        <v>7.5350000000000001</v>
      </c>
      <c r="J1704" s="18">
        <v>10.071400000000001</v>
      </c>
      <c r="K1704" s="18">
        <v>518</v>
      </c>
      <c r="L1704" s="18">
        <v>38.392899999999997</v>
      </c>
      <c r="M1704" s="18">
        <v>55.801499999999997</v>
      </c>
      <c r="N1704" s="18">
        <v>33.305300000000003</v>
      </c>
      <c r="O1704" s="18">
        <v>22.0032</v>
      </c>
      <c r="P1704" s="18">
        <v>67.545500000000004</v>
      </c>
      <c r="Q1704" s="18">
        <v>40.314700000000002</v>
      </c>
      <c r="R1704" s="18">
        <v>26.634</v>
      </c>
      <c r="S1704" s="4">
        <f>VLOOKUP(C1704,Ratings_Numbers!$A$1:$B$21,2,FALSE)</f>
        <v>3</v>
      </c>
      <c r="T1704" s="4">
        <v>3</v>
      </c>
      <c r="U1704" s="4">
        <f t="shared" si="49"/>
        <v>0</v>
      </c>
      <c r="V1704" s="18">
        <v>196389.5344</v>
      </c>
      <c r="W1704" s="18" t="s">
        <v>212</v>
      </c>
    </row>
    <row r="1705" spans="1:23" ht="15" customHeight="1" x14ac:dyDescent="0.35">
      <c r="A1705" s="18" t="s">
        <v>213</v>
      </c>
      <c r="B1705" s="7" t="str">
        <f t="shared" si="48"/>
        <v>Q3</v>
      </c>
      <c r="C1705" s="18" t="s">
        <v>27</v>
      </c>
      <c r="D1705" s="21">
        <v>40025</v>
      </c>
      <c r="E1705" s="18">
        <v>1.2564</v>
      </c>
      <c r="F1705" s="18">
        <v>1.9830000000000001</v>
      </c>
      <c r="G1705" s="18">
        <v>1.6324999999999998</v>
      </c>
      <c r="H1705" s="18">
        <v>14.924300000000001</v>
      </c>
      <c r="I1705" s="18">
        <v>7.9667000000000003</v>
      </c>
      <c r="J1705" s="18">
        <v>11.512599999999999</v>
      </c>
      <c r="K1705" s="18">
        <v>515</v>
      </c>
      <c r="L1705" s="18">
        <v>39.555999999999997</v>
      </c>
      <c r="M1705" s="18">
        <v>53.752099999999999</v>
      </c>
      <c r="N1705" s="18">
        <v>32.3733</v>
      </c>
      <c r="O1705" s="18">
        <v>21.840499999999999</v>
      </c>
      <c r="P1705" s="18">
        <v>66.037999999999997</v>
      </c>
      <c r="Q1705" s="18">
        <v>39.772799999999997</v>
      </c>
      <c r="R1705" s="18">
        <v>26.8325</v>
      </c>
      <c r="S1705" s="4">
        <f>VLOOKUP(C1705,Ratings_Numbers!$A$1:$B$21,2,FALSE)</f>
        <v>3</v>
      </c>
      <c r="T1705" s="4">
        <v>3</v>
      </c>
      <c r="U1705" s="4">
        <f t="shared" si="49"/>
        <v>0</v>
      </c>
      <c r="V1705" s="18">
        <v>192378.51070000001</v>
      </c>
      <c r="W1705" s="18" t="s">
        <v>212</v>
      </c>
    </row>
    <row r="1706" spans="1:23" ht="15" customHeight="1" x14ac:dyDescent="0.35">
      <c r="A1706" s="18" t="s">
        <v>213</v>
      </c>
      <c r="B1706" s="7" t="str">
        <f t="shared" si="48"/>
        <v>Q4</v>
      </c>
      <c r="C1706" s="18" t="s">
        <v>27</v>
      </c>
      <c r="D1706" s="21">
        <v>40117</v>
      </c>
      <c r="E1706" s="18">
        <v>1.3827</v>
      </c>
      <c r="F1706" s="18">
        <v>2.0619999999999998</v>
      </c>
      <c r="G1706" s="18">
        <v>1.8006</v>
      </c>
      <c r="H1706" s="18">
        <v>14.196099999999999</v>
      </c>
      <c r="I1706" s="18">
        <v>7.5349000000000004</v>
      </c>
      <c r="J1706" s="18">
        <v>10.6706</v>
      </c>
      <c r="K1706" s="18">
        <v>510</v>
      </c>
      <c r="L1706" s="18">
        <v>39.002400000000002</v>
      </c>
      <c r="M1706" s="18">
        <v>54.31</v>
      </c>
      <c r="N1706" s="18">
        <v>32.2515</v>
      </c>
      <c r="O1706" s="18">
        <v>21.7974</v>
      </c>
      <c r="P1706" s="18">
        <v>68.395600000000002</v>
      </c>
      <c r="Q1706" s="18">
        <v>40.616</v>
      </c>
      <c r="R1706" s="18">
        <v>27.450700000000001</v>
      </c>
      <c r="S1706" s="4">
        <f>VLOOKUP(C1706,Ratings_Numbers!$A$1:$B$21,2,FALSE)</f>
        <v>3</v>
      </c>
      <c r="T1706" s="4">
        <v>3</v>
      </c>
      <c r="U1706" s="4">
        <f t="shared" si="49"/>
        <v>0</v>
      </c>
      <c r="V1706" s="18">
        <v>189289.34330000001</v>
      </c>
      <c r="W1706" s="18" t="s">
        <v>212</v>
      </c>
    </row>
    <row r="1707" spans="1:23" ht="15" customHeight="1" x14ac:dyDescent="0.35">
      <c r="A1707" s="18" t="s">
        <v>213</v>
      </c>
      <c r="B1707" s="7" t="str">
        <f t="shared" si="48"/>
        <v>Q1</v>
      </c>
      <c r="C1707" s="18" t="s">
        <v>27</v>
      </c>
      <c r="D1707" s="21">
        <v>40209</v>
      </c>
      <c r="E1707" s="18">
        <v>1.0708</v>
      </c>
      <c r="F1707" s="18">
        <v>1.7183999999999999</v>
      </c>
      <c r="G1707" s="18">
        <v>1.3895</v>
      </c>
      <c r="H1707" s="18">
        <v>17.931000000000001</v>
      </c>
      <c r="I1707" s="18">
        <v>11.0602</v>
      </c>
      <c r="J1707" s="18">
        <v>14.2874</v>
      </c>
      <c r="K1707" s="18">
        <v>522</v>
      </c>
      <c r="L1707" s="18">
        <v>41.352800000000002</v>
      </c>
      <c r="M1707" s="18">
        <v>50.106000000000002</v>
      </c>
      <c r="N1707" s="18">
        <v>31.939699999999998</v>
      </c>
      <c r="O1707" s="18">
        <v>21.3612</v>
      </c>
      <c r="P1707" s="18">
        <v>56.877000000000002</v>
      </c>
      <c r="Q1707" s="18">
        <v>36.255800000000001</v>
      </c>
      <c r="R1707" s="18">
        <v>24.247800000000002</v>
      </c>
      <c r="S1707" s="4">
        <f>VLOOKUP(C1707,Ratings_Numbers!$A$1:$B$21,2,FALSE)</f>
        <v>3</v>
      </c>
      <c r="T1707" s="4">
        <v>3</v>
      </c>
      <c r="U1707" s="4">
        <f t="shared" si="49"/>
        <v>0</v>
      </c>
      <c r="V1707" s="18">
        <v>202285.98</v>
      </c>
      <c r="W1707" s="18" t="s">
        <v>212</v>
      </c>
    </row>
    <row r="1708" spans="1:23" ht="15" customHeight="1" x14ac:dyDescent="0.35">
      <c r="A1708" s="18" t="s">
        <v>213</v>
      </c>
      <c r="B1708" s="7" t="str">
        <f t="shared" si="48"/>
        <v>Q2</v>
      </c>
      <c r="C1708" s="18" t="s">
        <v>27</v>
      </c>
      <c r="D1708" s="21">
        <v>40298</v>
      </c>
      <c r="E1708" s="18">
        <v>1.2055</v>
      </c>
      <c r="F1708" s="18">
        <v>1.9115</v>
      </c>
      <c r="G1708" s="18">
        <v>1.5648</v>
      </c>
      <c r="H1708" s="18">
        <v>14.561299999999999</v>
      </c>
      <c r="I1708" s="18">
        <v>9.0938999999999997</v>
      </c>
      <c r="J1708" s="18">
        <v>10.990399999999999</v>
      </c>
      <c r="K1708" s="18">
        <v>522</v>
      </c>
      <c r="L1708" s="18">
        <v>37.934899999999999</v>
      </c>
      <c r="M1708" s="18">
        <v>52.389600000000002</v>
      </c>
      <c r="N1708" s="18">
        <v>31.044699999999999</v>
      </c>
      <c r="O1708" s="18">
        <v>20.5581</v>
      </c>
      <c r="P1708" s="18">
        <v>68.755099999999999</v>
      </c>
      <c r="Q1708" s="18">
        <v>40.7425</v>
      </c>
      <c r="R1708" s="18">
        <v>26.9801</v>
      </c>
      <c r="S1708" s="4">
        <f>VLOOKUP(C1708,Ratings_Numbers!$A$1:$B$21,2,FALSE)</f>
        <v>3</v>
      </c>
      <c r="T1708" s="4">
        <v>3</v>
      </c>
      <c r="U1708" s="4">
        <f t="shared" si="49"/>
        <v>0</v>
      </c>
      <c r="V1708" s="18">
        <v>200399.04</v>
      </c>
      <c r="W1708" s="18" t="s">
        <v>212</v>
      </c>
    </row>
    <row r="1709" spans="1:23" ht="15" customHeight="1" x14ac:dyDescent="0.35">
      <c r="A1709" s="18" t="s">
        <v>213</v>
      </c>
      <c r="B1709" s="7" t="str">
        <f t="shared" si="48"/>
        <v>Q3</v>
      </c>
      <c r="C1709" s="18" t="s">
        <v>27</v>
      </c>
      <c r="D1709" s="21">
        <v>40390</v>
      </c>
      <c r="E1709" s="18">
        <v>1.2095</v>
      </c>
      <c r="F1709" s="18">
        <v>1.9830000000000001</v>
      </c>
      <c r="G1709" s="18">
        <v>1.5724</v>
      </c>
      <c r="H1709" s="18">
        <v>14.896699999999999</v>
      </c>
      <c r="I1709" s="18">
        <v>8.5222999999999995</v>
      </c>
      <c r="J1709" s="18">
        <v>11.4207</v>
      </c>
      <c r="K1709" s="18">
        <v>542</v>
      </c>
      <c r="L1709" s="18">
        <v>36.534700000000001</v>
      </c>
      <c r="M1709" s="18">
        <v>57.853999999999999</v>
      </c>
      <c r="N1709" s="18">
        <v>33.326700000000002</v>
      </c>
      <c r="O1709" s="18">
        <v>21.872499999999999</v>
      </c>
      <c r="P1709" s="18">
        <v>73.596299999999999</v>
      </c>
      <c r="Q1709" s="18">
        <v>42.395099999999999</v>
      </c>
      <c r="R1709" s="18">
        <v>27.824100000000001</v>
      </c>
      <c r="S1709" s="4">
        <f>VLOOKUP(C1709,Ratings_Numbers!$A$1:$B$21,2,FALSE)</f>
        <v>3</v>
      </c>
      <c r="T1709" s="4">
        <v>3</v>
      </c>
      <c r="U1709" s="4">
        <f t="shared" si="49"/>
        <v>0</v>
      </c>
      <c r="V1709" s="18">
        <v>187099.45</v>
      </c>
      <c r="W1709" s="18" t="s">
        <v>212</v>
      </c>
    </row>
    <row r="1710" spans="1:23" ht="15" customHeight="1" x14ac:dyDescent="0.35">
      <c r="A1710" s="18" t="s">
        <v>213</v>
      </c>
      <c r="B1710" s="7" t="str">
        <f t="shared" si="48"/>
        <v>Q4</v>
      </c>
      <c r="C1710" s="18" t="s">
        <v>27</v>
      </c>
      <c r="D1710" s="21">
        <v>40482</v>
      </c>
      <c r="E1710" s="18">
        <v>1.4194</v>
      </c>
      <c r="F1710" s="18">
        <v>2.2721</v>
      </c>
      <c r="G1710" s="18">
        <v>1.8473999999999999</v>
      </c>
      <c r="H1710" s="18">
        <v>13.1775</v>
      </c>
      <c r="I1710" s="18">
        <v>6.1906999999999996</v>
      </c>
      <c r="J1710" s="18">
        <v>9.8612000000000002</v>
      </c>
      <c r="K1710" s="18">
        <v>569</v>
      </c>
      <c r="L1710" s="18">
        <v>35.060699999999997</v>
      </c>
      <c r="M1710" s="18">
        <v>64.538399999999996</v>
      </c>
      <c r="N1710" s="18">
        <v>35.171500000000002</v>
      </c>
      <c r="O1710" s="18">
        <v>23.4892</v>
      </c>
      <c r="P1710" s="18">
        <v>83.495999999999995</v>
      </c>
      <c r="Q1710" s="18">
        <v>45.502899999999997</v>
      </c>
      <c r="R1710" s="18">
        <v>30.388999999999999</v>
      </c>
      <c r="S1710" s="4">
        <f>VLOOKUP(C1710,Ratings_Numbers!$A$1:$B$21,2,FALSE)</f>
        <v>3</v>
      </c>
      <c r="T1710" s="4">
        <v>3</v>
      </c>
      <c r="U1710" s="4">
        <f t="shared" si="49"/>
        <v>0</v>
      </c>
      <c r="V1710" s="18">
        <v>194091.11</v>
      </c>
      <c r="W1710" s="18" t="s">
        <v>212</v>
      </c>
    </row>
    <row r="1711" spans="1:23" ht="15" customHeight="1" x14ac:dyDescent="0.35">
      <c r="A1711" s="18" t="s">
        <v>213</v>
      </c>
      <c r="B1711" s="7" t="str">
        <f t="shared" si="48"/>
        <v>Q1</v>
      </c>
      <c r="C1711" s="18" t="s">
        <v>27</v>
      </c>
      <c r="D1711" s="21">
        <v>40574</v>
      </c>
      <c r="E1711" s="18">
        <v>1.2798</v>
      </c>
      <c r="F1711" s="18">
        <v>1.9521999999999999</v>
      </c>
      <c r="G1711" s="18">
        <v>1.6627000000000001</v>
      </c>
      <c r="H1711" s="18">
        <v>17.5</v>
      </c>
      <c r="I1711" s="18">
        <v>11.4071</v>
      </c>
      <c r="J1711" s="18">
        <v>13.993</v>
      </c>
      <c r="K1711" s="18">
        <v>572</v>
      </c>
      <c r="L1711" s="18">
        <v>37.914200000000001</v>
      </c>
      <c r="M1711" s="18">
        <v>61.535200000000003</v>
      </c>
      <c r="N1711" s="18">
        <v>36.199800000000003</v>
      </c>
      <c r="O1711" s="18">
        <v>24.251300000000001</v>
      </c>
      <c r="P1711" s="18">
        <v>69.987499999999997</v>
      </c>
      <c r="Q1711" s="18">
        <v>41.1721</v>
      </c>
      <c r="R1711" s="18">
        <v>27.5824</v>
      </c>
      <c r="S1711" s="4">
        <f>VLOOKUP(C1711,Ratings_Numbers!$A$1:$B$21,2,FALSE)</f>
        <v>3</v>
      </c>
      <c r="T1711" s="4">
        <v>3</v>
      </c>
      <c r="U1711" s="4">
        <f t="shared" si="49"/>
        <v>0</v>
      </c>
      <c r="V1711" s="18">
        <v>197142.12</v>
      </c>
      <c r="W1711" s="18" t="s">
        <v>212</v>
      </c>
    </row>
    <row r="1712" spans="1:23" ht="15" customHeight="1" x14ac:dyDescent="0.35">
      <c r="A1712" s="18" t="s">
        <v>213</v>
      </c>
      <c r="B1712" s="7" t="str">
        <f t="shared" si="48"/>
        <v>Q2</v>
      </c>
      <c r="C1712" s="18" t="s">
        <v>27</v>
      </c>
      <c r="D1712" s="21">
        <v>40663</v>
      </c>
      <c r="E1712" s="18">
        <v>1.3826000000000001</v>
      </c>
      <c r="F1712" s="18">
        <v>2.1659000000000002</v>
      </c>
      <c r="G1712" s="18">
        <v>1.8002</v>
      </c>
      <c r="H1712" s="18">
        <v>14.023099999999999</v>
      </c>
      <c r="I1712" s="18">
        <v>9.3719999999999999</v>
      </c>
      <c r="J1712" s="18">
        <v>10.491099999999999</v>
      </c>
      <c r="K1712" s="18">
        <v>562</v>
      </c>
      <c r="L1712" s="18">
        <v>34.907200000000003</v>
      </c>
      <c r="M1712" s="18">
        <v>71.621700000000004</v>
      </c>
      <c r="N1712" s="18">
        <v>39.380400000000002</v>
      </c>
      <c r="O1712" s="18">
        <v>26.1496</v>
      </c>
      <c r="P1712" s="18">
        <v>81.871399999999994</v>
      </c>
      <c r="Q1712" s="18">
        <v>45.016100000000002</v>
      </c>
      <c r="R1712" s="18">
        <v>29.8918</v>
      </c>
      <c r="S1712" s="4">
        <f>VLOOKUP(C1712,Ratings_Numbers!$A$1:$B$21,2,FALSE)</f>
        <v>3</v>
      </c>
      <c r="T1712" s="4">
        <v>3</v>
      </c>
      <c r="U1712" s="4">
        <f t="shared" si="49"/>
        <v>0</v>
      </c>
      <c r="V1712" s="18">
        <v>191275.42</v>
      </c>
      <c r="W1712" s="18" t="s">
        <v>212</v>
      </c>
    </row>
    <row r="1713" spans="1:23" ht="15" customHeight="1" x14ac:dyDescent="0.35">
      <c r="A1713" s="18" t="s">
        <v>213</v>
      </c>
      <c r="B1713" s="7" t="str">
        <f t="shared" si="48"/>
        <v>Q3</v>
      </c>
      <c r="C1713" s="18" t="s">
        <v>27</v>
      </c>
      <c r="D1713" s="21">
        <v>40755</v>
      </c>
      <c r="E1713" s="18">
        <v>1.4483999999999999</v>
      </c>
      <c r="F1713" s="18">
        <v>2.2042999999999999</v>
      </c>
      <c r="G1713" s="18">
        <v>1.8914</v>
      </c>
      <c r="H1713" s="18">
        <v>14.041700000000001</v>
      </c>
      <c r="I1713" s="18">
        <v>8.1120000000000001</v>
      </c>
      <c r="J1713" s="18">
        <v>10.638299999999999</v>
      </c>
      <c r="K1713" s="18">
        <v>600</v>
      </c>
      <c r="L1713" s="18">
        <v>35.083300000000001</v>
      </c>
      <c r="M1713" s="18">
        <v>66.511099999999999</v>
      </c>
      <c r="N1713" s="18">
        <v>37.292000000000002</v>
      </c>
      <c r="O1713" s="18">
        <v>25.019600000000001</v>
      </c>
      <c r="P1713" s="18">
        <v>78.352199999999996</v>
      </c>
      <c r="Q1713" s="18">
        <v>43.931199999999997</v>
      </c>
      <c r="R1713" s="18">
        <v>29.4739</v>
      </c>
      <c r="S1713" s="4">
        <f>VLOOKUP(C1713,Ratings_Numbers!$A$1:$B$21,2,FALSE)</f>
        <v>3</v>
      </c>
      <c r="T1713" s="4">
        <v>3</v>
      </c>
      <c r="U1713" s="4">
        <f t="shared" si="49"/>
        <v>0</v>
      </c>
      <c r="V1713" s="18">
        <v>182482.02</v>
      </c>
      <c r="W1713" s="18" t="s">
        <v>212</v>
      </c>
    </row>
    <row r="1714" spans="1:23" ht="15" customHeight="1" x14ac:dyDescent="0.35">
      <c r="A1714" s="18" t="s">
        <v>213</v>
      </c>
      <c r="B1714" s="7" t="str">
        <f t="shared" si="48"/>
        <v>Q4</v>
      </c>
      <c r="C1714" s="18" t="s">
        <v>27</v>
      </c>
      <c r="D1714" s="21">
        <v>40847</v>
      </c>
      <c r="E1714" s="18">
        <v>1.524</v>
      </c>
      <c r="F1714" s="18">
        <v>2.2643</v>
      </c>
      <c r="G1714" s="18">
        <v>1.9943</v>
      </c>
      <c r="H1714" s="18">
        <v>13.1967</v>
      </c>
      <c r="I1714" s="18">
        <v>6.4019000000000004</v>
      </c>
      <c r="J1714" s="18">
        <v>9.7966999999999995</v>
      </c>
      <c r="K1714" s="18">
        <v>600</v>
      </c>
      <c r="L1714" s="18">
        <v>34.399500000000003</v>
      </c>
      <c r="M1714" s="18">
        <v>67.026700000000005</v>
      </c>
      <c r="N1714" s="18">
        <v>36.631799999999998</v>
      </c>
      <c r="O1714" s="18">
        <v>24.508299999999998</v>
      </c>
      <c r="P1714" s="18">
        <v>82.974000000000004</v>
      </c>
      <c r="Q1714" s="18">
        <v>45.3474</v>
      </c>
      <c r="R1714" s="18">
        <v>30.339500000000001</v>
      </c>
      <c r="S1714" s="4">
        <f>VLOOKUP(C1714,Ratings_Numbers!$A$1:$B$21,2,FALSE)</f>
        <v>3</v>
      </c>
      <c r="T1714" s="4">
        <v>3</v>
      </c>
      <c r="U1714" s="4">
        <f t="shared" si="49"/>
        <v>0</v>
      </c>
      <c r="V1714" s="18">
        <v>194946.64</v>
      </c>
      <c r="W1714" s="18" t="s">
        <v>212</v>
      </c>
    </row>
    <row r="1715" spans="1:23" ht="15" customHeight="1" x14ac:dyDescent="0.35">
      <c r="A1715" s="18" t="s">
        <v>213</v>
      </c>
      <c r="B1715" s="7" t="str">
        <f t="shared" si="48"/>
        <v>Q1</v>
      </c>
      <c r="C1715" s="18" t="s">
        <v>27</v>
      </c>
      <c r="D1715" s="21">
        <v>40939</v>
      </c>
      <c r="E1715" s="18">
        <v>1.3513999999999999</v>
      </c>
      <c r="F1715" s="18">
        <v>2.0116999999999998</v>
      </c>
      <c r="G1715" s="18">
        <v>1.7650999999999999</v>
      </c>
      <c r="H1715" s="18">
        <v>18.685700000000001</v>
      </c>
      <c r="I1715" s="18">
        <v>11.011900000000001</v>
      </c>
      <c r="J1715" s="18">
        <v>15.001799999999999</v>
      </c>
      <c r="K1715" s="18">
        <v>560</v>
      </c>
      <c r="L1715" s="18">
        <v>36.873199999999997</v>
      </c>
      <c r="M1715" s="18">
        <v>62.141500000000001</v>
      </c>
      <c r="N1715" s="18">
        <v>36.4422</v>
      </c>
      <c r="O1715" s="18">
        <v>24.342099999999999</v>
      </c>
      <c r="P1715" s="18">
        <v>70.520499999999998</v>
      </c>
      <c r="Q1715" s="18">
        <v>41.356000000000002</v>
      </c>
      <c r="R1715" s="18">
        <v>27.624300000000002</v>
      </c>
      <c r="S1715" s="4">
        <f>VLOOKUP(C1715,Ratings_Numbers!$A$1:$B$21,2,FALSE)</f>
        <v>3</v>
      </c>
      <c r="T1715" s="4">
        <v>3</v>
      </c>
      <c r="U1715" s="4">
        <f t="shared" si="49"/>
        <v>0</v>
      </c>
      <c r="V1715" s="18">
        <v>209728.48</v>
      </c>
      <c r="W1715" s="18" t="s">
        <v>212</v>
      </c>
    </row>
    <row r="1716" spans="1:23" ht="15" customHeight="1" x14ac:dyDescent="0.35">
      <c r="A1716" s="18" t="s">
        <v>213</v>
      </c>
      <c r="B1716" s="7" t="str">
        <f t="shared" si="48"/>
        <v>Q2</v>
      </c>
      <c r="C1716" s="18" t="s">
        <v>27</v>
      </c>
      <c r="D1716" s="21">
        <v>41029</v>
      </c>
      <c r="E1716" s="18">
        <v>1.3174999999999999</v>
      </c>
      <c r="F1716" s="18">
        <v>2.0194999999999999</v>
      </c>
      <c r="G1716" s="18">
        <v>1.7194</v>
      </c>
      <c r="H1716" s="18">
        <v>14.821999999999999</v>
      </c>
      <c r="I1716" s="18">
        <v>10.3345</v>
      </c>
      <c r="J1716" s="18">
        <v>11.146599999999999</v>
      </c>
      <c r="K1716" s="18">
        <v>573</v>
      </c>
      <c r="L1716" s="18">
        <v>34.9893</v>
      </c>
      <c r="M1716" s="18">
        <v>62.211399999999998</v>
      </c>
      <c r="N1716" s="18">
        <v>35.7776</v>
      </c>
      <c r="O1716" s="18">
        <v>23.336400000000001</v>
      </c>
      <c r="P1716" s="18">
        <v>73.883799999999994</v>
      </c>
      <c r="Q1716" s="18">
        <v>42.490299999999998</v>
      </c>
      <c r="R1716" s="18">
        <v>27.7149</v>
      </c>
      <c r="S1716" s="4">
        <f>VLOOKUP(C1716,Ratings_Numbers!$A$1:$B$21,2,FALSE)</f>
        <v>3</v>
      </c>
      <c r="T1716" s="4">
        <v>3</v>
      </c>
      <c r="U1716" s="4">
        <f t="shared" si="49"/>
        <v>0</v>
      </c>
      <c r="V1716" s="18">
        <v>199999.45</v>
      </c>
      <c r="W1716" s="18" t="s">
        <v>212</v>
      </c>
    </row>
    <row r="1717" spans="1:23" ht="15" customHeight="1" x14ac:dyDescent="0.35">
      <c r="A1717" s="18" t="s">
        <v>213</v>
      </c>
      <c r="B1717" s="7" t="str">
        <f t="shared" si="48"/>
        <v>Q3</v>
      </c>
      <c r="C1717" s="18" t="s">
        <v>27</v>
      </c>
      <c r="D1717" s="21">
        <v>41121</v>
      </c>
      <c r="E1717" s="18">
        <v>1.3078000000000001</v>
      </c>
      <c r="F1717" s="18">
        <v>1.9962</v>
      </c>
      <c r="G1717" s="18">
        <v>1.7061999999999999</v>
      </c>
      <c r="H1717" s="18">
        <v>15.9009</v>
      </c>
      <c r="I1717" s="18">
        <v>9.5428999999999995</v>
      </c>
      <c r="J1717" s="18">
        <v>12.0685</v>
      </c>
      <c r="K1717" s="18">
        <v>555</v>
      </c>
      <c r="L1717" s="18">
        <v>35.918199999999999</v>
      </c>
      <c r="M1717" s="18">
        <v>59.138399999999997</v>
      </c>
      <c r="N1717" s="18">
        <v>34.1599</v>
      </c>
      <c r="O1717" s="18">
        <v>22.578299999999999</v>
      </c>
      <c r="P1717" s="18">
        <v>73.122200000000007</v>
      </c>
      <c r="Q1717" s="18">
        <v>42.237299999999998</v>
      </c>
      <c r="R1717" s="18">
        <v>27.917200000000001</v>
      </c>
      <c r="S1717" s="4">
        <f>VLOOKUP(C1717,Ratings_Numbers!$A$1:$B$21,2,FALSE)</f>
        <v>3</v>
      </c>
      <c r="T1717" s="4">
        <v>3</v>
      </c>
      <c r="U1717" s="4">
        <f t="shared" si="49"/>
        <v>0</v>
      </c>
      <c r="V1717" s="18">
        <v>250977.96</v>
      </c>
      <c r="W1717" s="18" t="s">
        <v>212</v>
      </c>
    </row>
    <row r="1718" spans="1:23" ht="15" customHeight="1" x14ac:dyDescent="0.35">
      <c r="A1718" s="18" t="s">
        <v>213</v>
      </c>
      <c r="B1718" s="7" t="str">
        <f t="shared" si="48"/>
        <v>Q4</v>
      </c>
      <c r="C1718" s="18" t="s">
        <v>27</v>
      </c>
      <c r="D1718" s="21">
        <v>41213</v>
      </c>
      <c r="E1718" s="18">
        <v>1.3573</v>
      </c>
      <c r="F1718" s="18">
        <v>2.0834000000000001</v>
      </c>
      <c r="G1718" s="18">
        <v>1.77</v>
      </c>
      <c r="H1718" s="18">
        <v>13.867800000000001</v>
      </c>
      <c r="I1718" s="18">
        <v>7.8667999999999996</v>
      </c>
      <c r="J1718" s="18">
        <v>10.3271</v>
      </c>
      <c r="K1718" s="18">
        <v>590</v>
      </c>
      <c r="L1718" s="18">
        <v>35.9011</v>
      </c>
      <c r="M1718" s="18">
        <v>53.2258</v>
      </c>
      <c r="N1718" s="18">
        <v>30.748699999999999</v>
      </c>
      <c r="O1718" s="18">
        <v>20.326699999999999</v>
      </c>
      <c r="P1718" s="18">
        <v>73.099599999999995</v>
      </c>
      <c r="Q1718" s="18">
        <v>42.229799999999997</v>
      </c>
      <c r="R1718" s="18">
        <v>27.916399999999999</v>
      </c>
      <c r="S1718" s="4">
        <f>VLOOKUP(C1718,Ratings_Numbers!$A$1:$B$21,2,FALSE)</f>
        <v>3</v>
      </c>
      <c r="T1718" s="4">
        <v>3</v>
      </c>
      <c r="U1718" s="4">
        <f t="shared" si="49"/>
        <v>0</v>
      </c>
      <c r="V1718" s="18">
        <v>251917.16</v>
      </c>
      <c r="W1718" s="18" t="s">
        <v>212</v>
      </c>
    </row>
    <row r="1719" spans="1:23" ht="15" customHeight="1" x14ac:dyDescent="0.35">
      <c r="A1719" s="18" t="s">
        <v>213</v>
      </c>
      <c r="B1719" s="7" t="str">
        <f t="shared" si="48"/>
        <v>Q1</v>
      </c>
      <c r="C1719" s="18" t="s">
        <v>27</v>
      </c>
      <c r="D1719" s="21">
        <v>41305</v>
      </c>
      <c r="E1719" s="18">
        <v>1.2777000000000001</v>
      </c>
      <c r="F1719" s="18">
        <v>1.9489000000000001</v>
      </c>
      <c r="G1719" s="18">
        <v>1.6688000000000001</v>
      </c>
      <c r="H1719" s="18">
        <v>20.223299999999998</v>
      </c>
      <c r="I1719" s="18">
        <v>11.996499999999999</v>
      </c>
      <c r="J1719" s="18">
        <v>16.135100000000001</v>
      </c>
      <c r="K1719" s="18">
        <v>533</v>
      </c>
      <c r="L1719" s="18">
        <v>37.587899999999998</v>
      </c>
      <c r="M1719" s="18">
        <v>50.670400000000001</v>
      </c>
      <c r="N1719" s="18">
        <v>30.4819</v>
      </c>
      <c r="O1719" s="18">
        <v>20.3919</v>
      </c>
      <c r="P1719" s="18">
        <v>66.231099999999998</v>
      </c>
      <c r="Q1719" s="18">
        <v>39.842799999999997</v>
      </c>
      <c r="R1719" s="18">
        <v>26.654199999999999</v>
      </c>
      <c r="S1719" s="4">
        <f>VLOOKUP(C1719,Ratings_Numbers!$A$1:$B$21,2,FALSE)</f>
        <v>3</v>
      </c>
      <c r="T1719" s="4">
        <v>3</v>
      </c>
      <c r="U1719" s="4">
        <f t="shared" si="49"/>
        <v>0</v>
      </c>
      <c r="V1719" s="18">
        <v>231814.3</v>
      </c>
      <c r="W1719" s="18" t="s">
        <v>212</v>
      </c>
    </row>
    <row r="1720" spans="1:23" ht="15" customHeight="1" x14ac:dyDescent="0.35">
      <c r="A1720" s="18" t="s">
        <v>213</v>
      </c>
      <c r="B1720" s="7" t="str">
        <f t="shared" si="48"/>
        <v>Q2</v>
      </c>
      <c r="C1720" s="18" t="s">
        <v>27</v>
      </c>
      <c r="D1720" s="21">
        <v>41394</v>
      </c>
      <c r="E1720" s="18">
        <v>1.3246</v>
      </c>
      <c r="F1720" s="18">
        <v>2.0512000000000001</v>
      </c>
      <c r="G1720" s="18">
        <v>1.7330000000000001</v>
      </c>
      <c r="H1720" s="18">
        <v>15.0524</v>
      </c>
      <c r="I1720" s="18">
        <v>9.5396000000000001</v>
      </c>
      <c r="J1720" s="18">
        <v>11.2356</v>
      </c>
      <c r="K1720" s="18">
        <v>573</v>
      </c>
      <c r="L1720" s="18">
        <v>34.744599999999998</v>
      </c>
      <c r="M1720" s="18">
        <v>58.742600000000003</v>
      </c>
      <c r="N1720" s="18">
        <v>33.515900000000002</v>
      </c>
      <c r="O1720" s="18">
        <v>22.034600000000001</v>
      </c>
      <c r="P1720" s="18">
        <v>75.268000000000001</v>
      </c>
      <c r="Q1720" s="18">
        <v>42.944499999999998</v>
      </c>
      <c r="R1720" s="18">
        <v>28.2333</v>
      </c>
      <c r="S1720" s="4">
        <f>VLOOKUP(C1720,Ratings_Numbers!$A$1:$B$21,2,FALSE)</f>
        <v>3</v>
      </c>
      <c r="T1720" s="4">
        <v>3</v>
      </c>
      <c r="U1720" s="4">
        <f t="shared" si="49"/>
        <v>0</v>
      </c>
      <c r="V1720" s="18">
        <v>255465.64</v>
      </c>
      <c r="W1720" s="18" t="s">
        <v>212</v>
      </c>
    </row>
    <row r="1721" spans="1:23" ht="15" customHeight="1" x14ac:dyDescent="0.35">
      <c r="A1721" s="18" t="s">
        <v>213</v>
      </c>
      <c r="B1721" s="7" t="str">
        <f t="shared" si="48"/>
        <v>Q3</v>
      </c>
      <c r="C1721" s="18" t="s">
        <v>27</v>
      </c>
      <c r="D1721" s="21">
        <v>41486</v>
      </c>
      <c r="E1721" s="18">
        <v>1.3180000000000001</v>
      </c>
      <c r="F1721" s="18">
        <v>2.0505</v>
      </c>
      <c r="G1721" s="18">
        <v>1.7274</v>
      </c>
      <c r="H1721" s="18">
        <v>15.2666</v>
      </c>
      <c r="I1721" s="18">
        <v>9.6623000000000001</v>
      </c>
      <c r="J1721" s="18">
        <v>11.5059</v>
      </c>
      <c r="K1721" s="18">
        <v>589</v>
      </c>
      <c r="L1721" s="18">
        <v>35.657699999999998</v>
      </c>
      <c r="M1721" s="18">
        <v>56.835700000000003</v>
      </c>
      <c r="N1721" s="18">
        <v>32.547699999999999</v>
      </c>
      <c r="O1721" s="18">
        <v>21.6874</v>
      </c>
      <c r="P1721" s="18">
        <v>74.622500000000002</v>
      </c>
      <c r="Q1721" s="18">
        <v>42.733600000000003</v>
      </c>
      <c r="R1721" s="18">
        <v>28.474499999999999</v>
      </c>
      <c r="S1721" s="4">
        <f>VLOOKUP(C1721,Ratings_Numbers!$A$1:$B$21,2,FALSE)</f>
        <v>3</v>
      </c>
      <c r="T1721" s="4">
        <v>3</v>
      </c>
      <c r="U1721" s="4">
        <f t="shared" si="49"/>
        <v>0</v>
      </c>
      <c r="V1721" s="18">
        <v>254552.04</v>
      </c>
      <c r="W1721" s="18" t="s">
        <v>212</v>
      </c>
    </row>
    <row r="1722" spans="1:23" ht="15" customHeight="1" x14ac:dyDescent="0.35">
      <c r="A1722" s="18" t="s">
        <v>213</v>
      </c>
      <c r="B1722" s="7" t="str">
        <f t="shared" si="48"/>
        <v>Q4</v>
      </c>
      <c r="C1722" s="18" t="s">
        <v>27</v>
      </c>
      <c r="D1722" s="21">
        <v>41578</v>
      </c>
      <c r="E1722" s="18">
        <v>1.4384999999999999</v>
      </c>
      <c r="F1722" s="18">
        <v>2.1981000000000002</v>
      </c>
      <c r="G1722" s="18">
        <v>1.8875</v>
      </c>
      <c r="H1722" s="18">
        <v>14.371600000000001</v>
      </c>
      <c r="I1722" s="18">
        <v>8.2675000000000001</v>
      </c>
      <c r="J1722" s="18">
        <v>10.658799999999999</v>
      </c>
      <c r="K1722" s="18">
        <v>592</v>
      </c>
      <c r="L1722" s="18">
        <v>34.969700000000003</v>
      </c>
      <c r="M1722" s="18">
        <v>56.726799999999997</v>
      </c>
      <c r="N1722" s="18">
        <v>31.738399999999999</v>
      </c>
      <c r="O1722" s="18">
        <v>21.223500000000001</v>
      </c>
      <c r="P1722" s="18">
        <v>78.732100000000003</v>
      </c>
      <c r="Q1722" s="18">
        <v>44.0503</v>
      </c>
      <c r="R1722" s="18">
        <v>29.456399999999999</v>
      </c>
      <c r="S1722" s="4">
        <f>VLOOKUP(C1722,Ratings_Numbers!$A$1:$B$21,2,FALSE)</f>
        <v>3</v>
      </c>
      <c r="T1722" s="4">
        <v>3</v>
      </c>
      <c r="U1722" s="4">
        <f t="shared" si="49"/>
        <v>0</v>
      </c>
      <c r="V1722" s="18">
        <v>248823.5</v>
      </c>
      <c r="W1722" s="18" t="s">
        <v>212</v>
      </c>
    </row>
    <row r="1723" spans="1:23" ht="15" customHeight="1" x14ac:dyDescent="0.35">
      <c r="A1723" s="18" t="s">
        <v>213</v>
      </c>
      <c r="B1723" s="7" t="str">
        <f t="shared" si="48"/>
        <v>Q1</v>
      </c>
      <c r="C1723" s="18" t="s">
        <v>27</v>
      </c>
      <c r="D1723" s="21">
        <v>41670</v>
      </c>
      <c r="E1723" s="18">
        <v>1.381</v>
      </c>
      <c r="F1723" s="18">
        <v>2.1078000000000001</v>
      </c>
      <c r="G1723" s="18">
        <v>1.8369</v>
      </c>
      <c r="H1723" s="18">
        <v>16.552499999999998</v>
      </c>
      <c r="I1723" s="18">
        <v>10.063700000000001</v>
      </c>
      <c r="J1723" s="18">
        <v>12.6454</v>
      </c>
      <c r="K1723" s="18">
        <v>581</v>
      </c>
      <c r="L1723" s="18">
        <v>37.242800000000003</v>
      </c>
      <c r="M1723" s="18">
        <v>54.781799999999997</v>
      </c>
      <c r="N1723" s="18">
        <v>32.293799999999997</v>
      </c>
      <c r="O1723" s="18">
        <v>21.762499999999999</v>
      </c>
      <c r="P1723" s="18">
        <v>69.6357</v>
      </c>
      <c r="Q1723" s="18">
        <v>41.050199999999997</v>
      </c>
      <c r="R1723" s="18">
        <v>27.663399999999999</v>
      </c>
      <c r="S1723" s="4">
        <f>VLOOKUP(C1723,Ratings_Numbers!$A$1:$B$21,2,FALSE)</f>
        <v>3</v>
      </c>
      <c r="T1723" s="4">
        <v>3</v>
      </c>
      <c r="U1723" s="4">
        <f t="shared" si="49"/>
        <v>0</v>
      </c>
      <c r="V1723" s="18">
        <v>241154.81890000001</v>
      </c>
      <c r="W1723" s="18" t="s">
        <v>212</v>
      </c>
    </row>
    <row r="1724" spans="1:23" ht="15" customHeight="1" x14ac:dyDescent="0.35">
      <c r="A1724" s="18" t="s">
        <v>213</v>
      </c>
      <c r="B1724" s="7" t="str">
        <f t="shared" si="48"/>
        <v>Q2</v>
      </c>
      <c r="C1724" s="18" t="s">
        <v>27</v>
      </c>
      <c r="D1724" s="21">
        <v>41759</v>
      </c>
      <c r="E1724" s="18">
        <v>1.3865000000000001</v>
      </c>
      <c r="F1724" s="18">
        <v>2.0773999999999999</v>
      </c>
      <c r="G1724" s="18">
        <v>1.8517000000000001</v>
      </c>
      <c r="H1724" s="18">
        <v>14.261799999999999</v>
      </c>
      <c r="I1724" s="18">
        <v>10.2712</v>
      </c>
      <c r="J1724" s="18">
        <v>10.4611</v>
      </c>
      <c r="K1724" s="18">
        <v>592</v>
      </c>
      <c r="L1724" s="18">
        <v>36.089799999999997</v>
      </c>
      <c r="M1724" s="18">
        <v>61.6798</v>
      </c>
      <c r="N1724" s="18">
        <v>36.125500000000002</v>
      </c>
      <c r="O1724" s="18">
        <v>23.816800000000001</v>
      </c>
      <c r="P1724" s="18">
        <v>70.737499999999997</v>
      </c>
      <c r="Q1724" s="18">
        <v>41.430599999999998</v>
      </c>
      <c r="R1724" s="18">
        <v>27.314299999999999</v>
      </c>
      <c r="S1724" s="4">
        <f>VLOOKUP(C1724,Ratings_Numbers!$A$1:$B$21,2,FALSE)</f>
        <v>3</v>
      </c>
      <c r="T1724" s="4">
        <v>3</v>
      </c>
      <c r="U1724" s="4">
        <f t="shared" si="49"/>
        <v>0</v>
      </c>
      <c r="V1724" s="18">
        <v>257463.3</v>
      </c>
      <c r="W1724" s="18" t="s">
        <v>212</v>
      </c>
    </row>
    <row r="1725" spans="1:23" ht="15" customHeight="1" x14ac:dyDescent="0.35">
      <c r="A1725" s="18" t="s">
        <v>213</v>
      </c>
      <c r="B1725" s="7" t="str">
        <f t="shared" si="48"/>
        <v>Q3</v>
      </c>
      <c r="C1725" s="18" t="s">
        <v>27</v>
      </c>
      <c r="D1725" s="21">
        <v>41851</v>
      </c>
      <c r="E1725" s="18">
        <v>1.3424</v>
      </c>
      <c r="F1725" s="18">
        <v>2.0289999999999999</v>
      </c>
      <c r="G1725" s="18">
        <v>1.7965</v>
      </c>
      <c r="H1725" s="18">
        <v>15.8193</v>
      </c>
      <c r="I1725" s="18">
        <v>10.3607</v>
      </c>
      <c r="J1725" s="18">
        <v>11.8246</v>
      </c>
      <c r="K1725" s="18">
        <v>570</v>
      </c>
      <c r="L1725" s="18">
        <v>38.155299999999997</v>
      </c>
      <c r="M1725" s="18">
        <v>54.931600000000003</v>
      </c>
      <c r="N1725" s="18">
        <v>33.263399999999997</v>
      </c>
      <c r="O1725" s="18">
        <v>22.327999999999999</v>
      </c>
      <c r="P1725" s="18">
        <v>65.141300000000001</v>
      </c>
      <c r="Q1725" s="18">
        <v>39.445799999999998</v>
      </c>
      <c r="R1725" s="18">
        <v>26.477899999999998</v>
      </c>
      <c r="S1725" s="4">
        <f>VLOOKUP(C1725,Ratings_Numbers!$A$1:$B$21,2,FALSE)</f>
        <v>3</v>
      </c>
      <c r="T1725" s="4">
        <v>3</v>
      </c>
      <c r="U1725" s="4">
        <f t="shared" si="49"/>
        <v>0</v>
      </c>
      <c r="V1725" s="18">
        <v>237442.66</v>
      </c>
      <c r="W1725" s="18" t="s">
        <v>212</v>
      </c>
    </row>
    <row r="1726" spans="1:23" ht="15" customHeight="1" x14ac:dyDescent="0.35">
      <c r="A1726" s="18" t="s">
        <v>213</v>
      </c>
      <c r="B1726" s="7" t="str">
        <f t="shared" si="48"/>
        <v>Q4</v>
      </c>
      <c r="C1726" s="18" t="s">
        <v>27</v>
      </c>
      <c r="D1726" s="21">
        <v>41943</v>
      </c>
      <c r="E1726" s="18">
        <v>1.3654999999999999</v>
      </c>
      <c r="F1726" s="18">
        <v>2.0893000000000002</v>
      </c>
      <c r="G1726" s="18">
        <v>1.8362000000000001</v>
      </c>
      <c r="H1726" s="18">
        <v>12.75</v>
      </c>
      <c r="I1726" s="18">
        <v>7.9897999999999998</v>
      </c>
      <c r="J1726" s="18">
        <v>9.2677999999999994</v>
      </c>
      <c r="K1726" s="18">
        <v>676</v>
      </c>
      <c r="L1726" s="18">
        <v>38.094000000000001</v>
      </c>
      <c r="M1726" s="18">
        <v>52.688200000000002</v>
      </c>
      <c r="N1726" s="18">
        <v>31.743099999999998</v>
      </c>
      <c r="O1726" s="18">
        <v>21.325399999999998</v>
      </c>
      <c r="P1726" s="18">
        <v>65.983400000000003</v>
      </c>
      <c r="Q1726" s="18">
        <v>39.753</v>
      </c>
      <c r="R1726" s="18">
        <v>26.706600000000002</v>
      </c>
      <c r="S1726" s="4">
        <f>VLOOKUP(C1726,Ratings_Numbers!$A$1:$B$21,2,FALSE)</f>
        <v>3</v>
      </c>
      <c r="T1726" s="4">
        <v>3</v>
      </c>
      <c r="U1726" s="4">
        <f t="shared" si="49"/>
        <v>0</v>
      </c>
      <c r="V1726" s="18">
        <v>246123.29</v>
      </c>
      <c r="W1726" s="18" t="s">
        <v>212</v>
      </c>
    </row>
    <row r="1727" spans="1:23" ht="15" customHeight="1" x14ac:dyDescent="0.35">
      <c r="A1727" s="18" t="s">
        <v>213</v>
      </c>
      <c r="B1727" s="7" t="str">
        <f t="shared" si="48"/>
        <v>Q1</v>
      </c>
      <c r="C1727" s="18" t="s">
        <v>27</v>
      </c>
      <c r="D1727" s="21">
        <v>42035</v>
      </c>
      <c r="E1727" s="18">
        <v>1.0025999999999999</v>
      </c>
      <c r="F1727" s="18">
        <v>1.6778999999999999</v>
      </c>
      <c r="G1727" s="18">
        <v>1.3413999999999999</v>
      </c>
      <c r="H1727" s="18">
        <v>16.438199999999998</v>
      </c>
      <c r="I1727" s="18">
        <v>9.9214000000000002</v>
      </c>
      <c r="J1727" s="18">
        <v>12.7592</v>
      </c>
      <c r="K1727" s="18">
        <v>623</v>
      </c>
      <c r="L1727" s="18">
        <v>39.999000000000002</v>
      </c>
      <c r="M1727" s="18">
        <v>46.132599999999996</v>
      </c>
      <c r="N1727" s="18">
        <v>30.151499999999999</v>
      </c>
      <c r="O1727" s="18">
        <v>19.482500000000002</v>
      </c>
      <c r="P1727" s="18">
        <v>53.002800000000001</v>
      </c>
      <c r="Q1727" s="18">
        <v>34.6417</v>
      </c>
      <c r="R1727" s="18">
        <v>22.383900000000001</v>
      </c>
      <c r="S1727" s="4">
        <f>VLOOKUP(C1727,Ratings_Numbers!$A$1:$B$21,2,FALSE)</f>
        <v>3</v>
      </c>
      <c r="T1727" s="4">
        <v>3</v>
      </c>
      <c r="U1727" s="4">
        <f t="shared" si="49"/>
        <v>0</v>
      </c>
      <c r="V1727" s="18">
        <v>274315.44</v>
      </c>
      <c r="W1727" s="18" t="s">
        <v>212</v>
      </c>
    </row>
    <row r="1728" spans="1:23" ht="15" customHeight="1" x14ac:dyDescent="0.35">
      <c r="A1728" s="18" t="s">
        <v>213</v>
      </c>
      <c r="B1728" s="7" t="str">
        <f t="shared" si="48"/>
        <v>Q2</v>
      </c>
      <c r="C1728" s="18" t="s">
        <v>27</v>
      </c>
      <c r="D1728" s="21">
        <v>42124</v>
      </c>
      <c r="E1728" s="18">
        <v>1.0739000000000001</v>
      </c>
      <c r="F1728" s="18">
        <v>1.7379</v>
      </c>
      <c r="G1728" s="18">
        <v>1.4466000000000001</v>
      </c>
      <c r="H1728" s="18">
        <v>9.4886999999999997</v>
      </c>
      <c r="I1728" s="18">
        <v>6.7948000000000004</v>
      </c>
      <c r="J1728" s="18">
        <v>6.7378</v>
      </c>
      <c r="K1728" s="18">
        <v>843</v>
      </c>
      <c r="L1728" s="18">
        <v>38.144500000000001</v>
      </c>
      <c r="M1728" s="18">
        <v>48.781100000000002</v>
      </c>
      <c r="N1728" s="18">
        <v>30.900300000000001</v>
      </c>
      <c r="O1728" s="18">
        <v>19.4374</v>
      </c>
      <c r="P1728" s="18">
        <v>57.866</v>
      </c>
      <c r="Q1728" s="18">
        <v>36.655099999999997</v>
      </c>
      <c r="R1728" s="18">
        <v>23.057400000000001</v>
      </c>
      <c r="S1728" s="4">
        <f>VLOOKUP(C1728,Ratings_Numbers!$A$1:$B$21,2,FALSE)</f>
        <v>3</v>
      </c>
      <c r="T1728" s="4">
        <v>3</v>
      </c>
      <c r="U1728" s="4">
        <f t="shared" si="49"/>
        <v>0</v>
      </c>
      <c r="V1728" s="18">
        <v>251867.35</v>
      </c>
      <c r="W1728" s="18" t="s">
        <v>212</v>
      </c>
    </row>
    <row r="1729" spans="1:23" ht="15" customHeight="1" x14ac:dyDescent="0.35">
      <c r="A1729" s="18" t="s">
        <v>213</v>
      </c>
      <c r="B1729" s="7" t="str">
        <f t="shared" si="48"/>
        <v>Q3</v>
      </c>
      <c r="C1729" s="18" t="s">
        <v>27</v>
      </c>
      <c r="D1729" s="21">
        <v>42216</v>
      </c>
      <c r="E1729" s="18">
        <v>1.2279</v>
      </c>
      <c r="F1729" s="18">
        <v>1.8894</v>
      </c>
      <c r="G1729" s="18">
        <v>1.6678999999999999</v>
      </c>
      <c r="H1729" s="18">
        <v>14.828900000000001</v>
      </c>
      <c r="I1729" s="18">
        <v>9.6816999999999993</v>
      </c>
      <c r="J1729" s="18">
        <v>10.7037</v>
      </c>
      <c r="K1729" s="18">
        <v>567</v>
      </c>
      <c r="L1729" s="18">
        <v>39.709499999999998</v>
      </c>
      <c r="M1729" s="18">
        <v>52.168700000000001</v>
      </c>
      <c r="N1729" s="18">
        <v>32.659999999999997</v>
      </c>
      <c r="O1729" s="18">
        <v>21.5703</v>
      </c>
      <c r="P1729" s="18">
        <v>59.732799999999997</v>
      </c>
      <c r="Q1729" s="18">
        <v>37.395499999999998</v>
      </c>
      <c r="R1729" s="18">
        <v>24.697900000000001</v>
      </c>
      <c r="S1729" s="4">
        <f>VLOOKUP(C1729,Ratings_Numbers!$A$1:$B$21,2,FALSE)</f>
        <v>3</v>
      </c>
      <c r="T1729" s="4">
        <v>3</v>
      </c>
      <c r="U1729" s="4">
        <f t="shared" si="49"/>
        <v>0</v>
      </c>
      <c r="V1729" s="18">
        <v>231415.7</v>
      </c>
      <c r="W1729" s="18" t="s">
        <v>212</v>
      </c>
    </row>
    <row r="1730" spans="1:23" ht="15" customHeight="1" x14ac:dyDescent="0.35">
      <c r="A1730" s="18" t="s">
        <v>213</v>
      </c>
      <c r="B1730" s="7" t="str">
        <f t="shared" si="48"/>
        <v>Q4</v>
      </c>
      <c r="C1730" s="18" t="s">
        <v>27</v>
      </c>
      <c r="D1730" s="21">
        <v>42308</v>
      </c>
      <c r="E1730" s="18">
        <v>1.3094000000000001</v>
      </c>
      <c r="F1730" s="18">
        <v>2.0644999999999998</v>
      </c>
      <c r="G1730" s="18">
        <v>1.7894000000000001</v>
      </c>
      <c r="H1730" s="18">
        <v>14.099500000000001</v>
      </c>
      <c r="I1730" s="18">
        <v>8.4047999999999998</v>
      </c>
      <c r="J1730" s="18">
        <v>9.9720999999999993</v>
      </c>
      <c r="K1730" s="18">
        <v>573</v>
      </c>
      <c r="L1730" s="18">
        <v>38.7879</v>
      </c>
      <c r="M1730" s="18">
        <v>53.488999999999997</v>
      </c>
      <c r="N1730" s="18">
        <v>32.716999999999999</v>
      </c>
      <c r="O1730" s="18">
        <v>21.544899999999998</v>
      </c>
      <c r="P1730" s="18">
        <v>63.490299999999998</v>
      </c>
      <c r="Q1730" s="18">
        <v>38.834299999999999</v>
      </c>
      <c r="R1730" s="18">
        <v>25.5733</v>
      </c>
      <c r="S1730" s="4">
        <f>VLOOKUP(C1730,Ratings_Numbers!$A$1:$B$21,2,FALSE)</f>
        <v>3</v>
      </c>
      <c r="T1730" s="4">
        <v>3</v>
      </c>
      <c r="U1730" s="4">
        <f t="shared" si="49"/>
        <v>0</v>
      </c>
      <c r="V1730" s="18">
        <v>183740.4</v>
      </c>
      <c r="W1730" s="18" t="s">
        <v>212</v>
      </c>
    </row>
    <row r="1731" spans="1:23" ht="15" customHeight="1" x14ac:dyDescent="0.35">
      <c r="A1731" s="18" t="s">
        <v>213</v>
      </c>
      <c r="B1731" s="7" t="str">
        <f t="shared" si="48"/>
        <v>Q1</v>
      </c>
      <c r="C1731" s="18" t="s">
        <v>27</v>
      </c>
      <c r="D1731" s="21">
        <v>42400</v>
      </c>
      <c r="E1731" s="18">
        <v>1.1229</v>
      </c>
      <c r="F1731" s="18">
        <v>1.9245000000000001</v>
      </c>
      <c r="G1731" s="18">
        <v>1.5634000000000001</v>
      </c>
      <c r="H1731" s="18">
        <v>16.058399999999999</v>
      </c>
      <c r="I1731" s="18">
        <v>10.102399999999999</v>
      </c>
      <c r="J1731" s="18">
        <v>11.755800000000001</v>
      </c>
      <c r="K1731" s="18">
        <v>565</v>
      </c>
      <c r="L1731" s="18">
        <v>40.357500000000002</v>
      </c>
      <c r="M1731" s="18">
        <v>48.302300000000002</v>
      </c>
      <c r="N1731" s="18">
        <v>31.065899999999999</v>
      </c>
      <c r="O1731" s="18">
        <v>20.235399999999998</v>
      </c>
      <c r="P1731" s="18">
        <v>55.4831</v>
      </c>
      <c r="Q1731" s="18">
        <v>35.6843</v>
      </c>
      <c r="R1731" s="18">
        <v>23.2437</v>
      </c>
      <c r="S1731" s="4">
        <f>VLOOKUP(C1731,Ratings_Numbers!$A$1:$B$21,2,FALSE)</f>
        <v>3</v>
      </c>
      <c r="T1731" s="4">
        <v>3</v>
      </c>
      <c r="U1731" s="4">
        <f t="shared" si="49"/>
        <v>0</v>
      </c>
      <c r="V1731" s="18">
        <v>209830.32</v>
      </c>
      <c r="W1731" s="18" t="s">
        <v>212</v>
      </c>
    </row>
    <row r="1732" spans="1:23" ht="15" customHeight="1" x14ac:dyDescent="0.35">
      <c r="A1732" s="18" t="s">
        <v>213</v>
      </c>
      <c r="B1732" s="7" t="str">
        <f t="shared" si="48"/>
        <v>Q2</v>
      </c>
      <c r="C1732" s="18" t="s">
        <v>27</v>
      </c>
      <c r="D1732" s="21">
        <v>42490</v>
      </c>
      <c r="E1732" s="18">
        <v>1.1642000000000001</v>
      </c>
      <c r="F1732" s="18">
        <v>1.9525000000000001</v>
      </c>
      <c r="G1732" s="18">
        <v>1.6320000000000001</v>
      </c>
      <c r="H1732" s="18">
        <v>13.0991</v>
      </c>
      <c r="I1732" s="18">
        <v>9.1509999999999998</v>
      </c>
      <c r="J1732" s="18">
        <v>9.0170999999999992</v>
      </c>
      <c r="K1732" s="18">
        <v>585</v>
      </c>
      <c r="L1732" s="18">
        <v>37.836500000000001</v>
      </c>
      <c r="M1732" s="18">
        <v>50.986400000000003</v>
      </c>
      <c r="N1732" s="18">
        <v>31.964099999999998</v>
      </c>
      <c r="O1732" s="18">
        <v>19.952200000000001</v>
      </c>
      <c r="P1732" s="18">
        <v>59.511600000000001</v>
      </c>
      <c r="Q1732" s="18">
        <v>37.308599999999998</v>
      </c>
      <c r="R1732" s="18">
        <v>23.2883</v>
      </c>
      <c r="S1732" s="4">
        <f>VLOOKUP(C1732,Ratings_Numbers!$A$1:$B$21,2,FALSE)</f>
        <v>3</v>
      </c>
      <c r="T1732" s="4">
        <v>3</v>
      </c>
      <c r="U1732" s="4">
        <f t="shared" si="49"/>
        <v>0</v>
      </c>
      <c r="V1732" s="18">
        <v>208968.75</v>
      </c>
      <c r="W1732" s="18" t="s">
        <v>212</v>
      </c>
    </row>
    <row r="1733" spans="1:23" ht="15" customHeight="1" x14ac:dyDescent="0.35">
      <c r="A1733" s="18" t="s">
        <v>213</v>
      </c>
      <c r="B1733" s="7" t="str">
        <f t="shared" si="48"/>
        <v>Q3</v>
      </c>
      <c r="C1733" s="18" t="s">
        <v>27</v>
      </c>
      <c r="D1733" s="21">
        <v>42582</v>
      </c>
      <c r="E1733" s="18">
        <v>1.087</v>
      </c>
      <c r="F1733" s="18">
        <v>1.8527</v>
      </c>
      <c r="G1733" s="18">
        <v>1.5301</v>
      </c>
      <c r="H1733" s="18">
        <v>14.7653</v>
      </c>
      <c r="I1733" s="18">
        <v>10.5235</v>
      </c>
      <c r="J1733" s="18">
        <v>10.4847</v>
      </c>
      <c r="K1733" s="18">
        <v>588</v>
      </c>
      <c r="L1733" s="18">
        <v>38.671300000000002</v>
      </c>
      <c r="M1733" s="18">
        <v>49.704300000000003</v>
      </c>
      <c r="N1733" s="18">
        <v>31.9224</v>
      </c>
      <c r="O1733" s="18">
        <v>19.879100000000001</v>
      </c>
      <c r="P1733" s="18">
        <v>55.703499999999998</v>
      </c>
      <c r="Q1733" s="18">
        <v>35.775399999999998</v>
      </c>
      <c r="R1733" s="18">
        <v>22.278500000000001</v>
      </c>
      <c r="S1733" s="4">
        <f>VLOOKUP(C1733,Ratings_Numbers!$A$1:$B$21,2,FALSE)</f>
        <v>3</v>
      </c>
      <c r="T1733" s="4">
        <v>3</v>
      </c>
      <c r="U1733" s="4">
        <f t="shared" si="49"/>
        <v>0</v>
      </c>
      <c r="V1733" s="18">
        <v>225988.09</v>
      </c>
      <c r="W1733" s="18" t="s">
        <v>212</v>
      </c>
    </row>
    <row r="1734" spans="1:23" ht="15" customHeight="1" x14ac:dyDescent="0.35">
      <c r="A1734" s="18" t="s">
        <v>213</v>
      </c>
      <c r="B1734" s="7" t="str">
        <f t="shared" si="48"/>
        <v>Q4</v>
      </c>
      <c r="C1734" s="18" t="s">
        <v>27</v>
      </c>
      <c r="D1734" s="21">
        <v>42674</v>
      </c>
      <c r="E1734" s="18">
        <v>1.2399</v>
      </c>
      <c r="F1734" s="18">
        <v>2.0198999999999998</v>
      </c>
      <c r="G1734" s="18">
        <v>1.7639</v>
      </c>
      <c r="H1734" s="18">
        <v>12.4598</v>
      </c>
      <c r="I1734" s="18">
        <v>7.6952999999999996</v>
      </c>
      <c r="J1734" s="18">
        <v>8.4055999999999997</v>
      </c>
      <c r="K1734" s="18">
        <v>609</v>
      </c>
      <c r="L1734" s="18">
        <v>37.558799999999998</v>
      </c>
      <c r="M1734" s="18">
        <v>48.42</v>
      </c>
      <c r="N1734" s="18">
        <v>30.6004</v>
      </c>
      <c r="O1734" s="18">
        <v>18.837199999999999</v>
      </c>
      <c r="P1734" s="18">
        <v>58.232999999999997</v>
      </c>
      <c r="Q1734" s="18">
        <v>36.802100000000003</v>
      </c>
      <c r="R1734" s="18">
        <v>22.654800000000002</v>
      </c>
      <c r="S1734" s="4">
        <f>VLOOKUP(C1734,Ratings_Numbers!$A$1:$B$21,2,FALSE)</f>
        <v>3</v>
      </c>
      <c r="T1734" s="4">
        <v>3</v>
      </c>
      <c r="U1734" s="4">
        <f t="shared" si="49"/>
        <v>0</v>
      </c>
      <c r="V1734" s="18">
        <v>215591.58</v>
      </c>
      <c r="W1734" s="18" t="s">
        <v>212</v>
      </c>
    </row>
    <row r="1735" spans="1:23" ht="15" customHeight="1" x14ac:dyDescent="0.35">
      <c r="A1735" s="18" t="s">
        <v>214</v>
      </c>
      <c r="B1735" s="7" t="str">
        <f t="shared" si="48"/>
        <v>Q4</v>
      </c>
      <c r="C1735" s="18" t="s">
        <v>41</v>
      </c>
      <c r="D1735" s="20">
        <v>33600</v>
      </c>
      <c r="E1735" s="7">
        <v>4.7614999999999998</v>
      </c>
      <c r="F1735" s="7">
        <v>6.4141000000000004</v>
      </c>
      <c r="G1735" s="7">
        <v>6.4084000000000003</v>
      </c>
      <c r="H1735" s="7">
        <v>2.0508000000000002</v>
      </c>
      <c r="I1735" s="7">
        <v>16.193109969999998</v>
      </c>
      <c r="J1735" s="7">
        <v>1.5621</v>
      </c>
      <c r="K1735" s="7">
        <v>122.096</v>
      </c>
      <c r="L1735" s="7">
        <v>-66.819400000000002</v>
      </c>
      <c r="M1735" s="7">
        <v>209.63212290000001</v>
      </c>
      <c r="N1735" s="7">
        <v>253.48509999999999</v>
      </c>
      <c r="O1735" s="18">
        <v>107.1315</v>
      </c>
      <c r="P1735" s="18">
        <v>289.78154369999999</v>
      </c>
      <c r="Q1735" s="18">
        <v>258.10210000000001</v>
      </c>
      <c r="R1735" s="18">
        <v>109.08280000000001</v>
      </c>
      <c r="S1735" s="4">
        <f>VLOOKUP(C1735,Ratings_Numbers!$A$1:$B$21,2,FALSE)</f>
        <v>13</v>
      </c>
      <c r="T1735" s="4">
        <v>13</v>
      </c>
      <c r="U1735" s="18">
        <v>0</v>
      </c>
      <c r="V1735" s="18">
        <v>1762.2565999999999</v>
      </c>
      <c r="W1735" s="18" t="s">
        <v>212</v>
      </c>
    </row>
    <row r="1736" spans="1:23" ht="15" customHeight="1" x14ac:dyDescent="0.35">
      <c r="A1736" s="18" t="s">
        <v>214</v>
      </c>
      <c r="B1736" s="7" t="str">
        <f t="shared" si="48"/>
        <v>Q1</v>
      </c>
      <c r="C1736" s="18" t="s">
        <v>41</v>
      </c>
      <c r="D1736" s="21">
        <v>33684</v>
      </c>
      <c r="E1736" s="18">
        <v>4.6312999999999995</v>
      </c>
      <c r="F1736" s="18">
        <v>6.3593000000000002</v>
      </c>
      <c r="G1736" s="18">
        <v>6.2431000000000001</v>
      </c>
      <c r="H1736" s="18">
        <v>1.8218999999999999</v>
      </c>
      <c r="I1736" s="18">
        <v>16.193109969999998</v>
      </c>
      <c r="J1736" s="18">
        <v>1.3118000000000001</v>
      </c>
      <c r="K1736" s="18">
        <v>112.887</v>
      </c>
      <c r="L1736" s="18">
        <v>-67.393100000000004</v>
      </c>
      <c r="M1736" s="18">
        <v>209.63212290000001</v>
      </c>
      <c r="N1736" s="18">
        <v>253.9228</v>
      </c>
      <c r="O1736" s="18">
        <v>106.876</v>
      </c>
      <c r="P1736" s="18">
        <v>289.78154369999999</v>
      </c>
      <c r="Q1736" s="18">
        <v>260.11680000000001</v>
      </c>
      <c r="R1736" s="18">
        <v>109.48309999999999</v>
      </c>
      <c r="S1736" s="4">
        <f>VLOOKUP(C1736,Ratings_Numbers!$A$1:$B$21,2,FALSE)</f>
        <v>13</v>
      </c>
      <c r="T1736" s="4">
        <v>13</v>
      </c>
      <c r="U1736" s="4">
        <f t="shared" ref="U1736:U1799" si="50">S1736-S1735</f>
        <v>0</v>
      </c>
      <c r="V1736" s="18">
        <v>1600.4194</v>
      </c>
      <c r="W1736" s="18" t="s">
        <v>212</v>
      </c>
    </row>
    <row r="1737" spans="1:23" ht="15" customHeight="1" x14ac:dyDescent="0.35">
      <c r="A1737" s="18" t="s">
        <v>214</v>
      </c>
      <c r="B1737" s="7" t="str">
        <f t="shared" si="48"/>
        <v>Q2</v>
      </c>
      <c r="C1737" s="18" t="s">
        <v>41</v>
      </c>
      <c r="D1737" s="21">
        <v>33768</v>
      </c>
      <c r="E1737" s="18">
        <v>4.9638</v>
      </c>
      <c r="F1737" s="18">
        <v>6.9406999999999996</v>
      </c>
      <c r="G1737" s="18">
        <v>6.8448000000000002</v>
      </c>
      <c r="H1737" s="18">
        <v>1.6511</v>
      </c>
      <c r="I1737" s="18">
        <v>16.193109969999998</v>
      </c>
      <c r="J1737" s="18">
        <v>1.1137999999999999</v>
      </c>
      <c r="K1737" s="18">
        <v>110.03700000000001</v>
      </c>
      <c r="L1737" s="18">
        <v>-68.414299999999997</v>
      </c>
      <c r="M1737" s="18">
        <v>209.63212290000001</v>
      </c>
      <c r="N1737" s="18">
        <v>251.19030000000001</v>
      </c>
      <c r="O1737" s="18">
        <v>108.4943</v>
      </c>
      <c r="P1737" s="18">
        <v>289.78154369999999</v>
      </c>
      <c r="Q1737" s="18">
        <v>258.3956</v>
      </c>
      <c r="R1737" s="18">
        <v>111.60639999999999</v>
      </c>
      <c r="S1737" s="4">
        <f>VLOOKUP(C1737,Ratings_Numbers!$A$1:$B$21,2,FALSE)</f>
        <v>13</v>
      </c>
      <c r="T1737" s="4">
        <v>13</v>
      </c>
      <c r="U1737" s="4">
        <f t="shared" si="50"/>
        <v>0</v>
      </c>
      <c r="V1737" s="18">
        <v>1411.1922</v>
      </c>
      <c r="W1737" s="18" t="s">
        <v>212</v>
      </c>
    </row>
    <row r="1738" spans="1:23" ht="15" customHeight="1" x14ac:dyDescent="0.35">
      <c r="A1738" s="18" t="s">
        <v>214</v>
      </c>
      <c r="B1738" s="7" t="str">
        <f t="shared" si="48"/>
        <v>Q4</v>
      </c>
      <c r="C1738" s="18" t="s">
        <v>41</v>
      </c>
      <c r="D1738" s="21">
        <v>33880</v>
      </c>
      <c r="E1738" s="18">
        <v>5.2244999999999999</v>
      </c>
      <c r="F1738" s="18">
        <v>7.5305999999999997</v>
      </c>
      <c r="G1738" s="18">
        <v>7.3550000000000004</v>
      </c>
      <c r="H1738" s="18">
        <v>1.6044</v>
      </c>
      <c r="I1738" s="18">
        <v>16.193109969999998</v>
      </c>
      <c r="J1738" s="18">
        <v>1.0807</v>
      </c>
      <c r="K1738" s="18">
        <v>141.75800000000001</v>
      </c>
      <c r="L1738" s="18">
        <v>-65.824399999999997</v>
      </c>
      <c r="M1738" s="18">
        <v>209.63212290000001</v>
      </c>
      <c r="N1738" s="18">
        <v>242.8295</v>
      </c>
      <c r="O1738" s="18">
        <v>107.4402</v>
      </c>
      <c r="P1738" s="18">
        <v>289.78154369999999</v>
      </c>
      <c r="Q1738" s="18">
        <v>248.7723</v>
      </c>
      <c r="R1738" s="18">
        <v>110.06959999999999</v>
      </c>
      <c r="S1738" s="4">
        <f>VLOOKUP(C1738,Ratings_Numbers!$A$1:$B$21,2,FALSE)</f>
        <v>13</v>
      </c>
      <c r="T1738" s="4">
        <v>13</v>
      </c>
      <c r="U1738" s="4">
        <f t="shared" si="50"/>
        <v>0</v>
      </c>
      <c r="V1738" s="18">
        <v>1095.2270000000001</v>
      </c>
      <c r="W1738" s="18" t="s">
        <v>212</v>
      </c>
    </row>
    <row r="1739" spans="1:23" ht="15" customHeight="1" x14ac:dyDescent="0.35">
      <c r="A1739" s="18" t="s">
        <v>214</v>
      </c>
      <c r="B1739" s="7" t="str">
        <f t="shared" si="48"/>
        <v>Q1</v>
      </c>
      <c r="C1739" s="18" t="s">
        <v>41</v>
      </c>
      <c r="D1739" s="21">
        <v>33971</v>
      </c>
      <c r="E1739" s="18">
        <v>4.7778999999999998</v>
      </c>
      <c r="F1739" s="18">
        <v>6.7942999999999998</v>
      </c>
      <c r="G1739" s="18">
        <v>6.6338999999999997</v>
      </c>
      <c r="H1739" s="18">
        <v>2.5895999999999999</v>
      </c>
      <c r="I1739" s="18">
        <v>16.193109969999998</v>
      </c>
      <c r="J1739" s="18">
        <v>2.0369999999999999</v>
      </c>
      <c r="K1739" s="18">
        <v>110.167</v>
      </c>
      <c r="L1739" s="18">
        <v>-62.746699999999997</v>
      </c>
      <c r="M1739" s="18">
        <v>209.63212290000001</v>
      </c>
      <c r="N1739" s="18">
        <v>253.684</v>
      </c>
      <c r="O1739" s="18">
        <v>100.4849</v>
      </c>
      <c r="P1739" s="18">
        <v>289.78154369999999</v>
      </c>
      <c r="Q1739" s="18">
        <v>258.41019999999997</v>
      </c>
      <c r="R1739" s="18">
        <v>102.357</v>
      </c>
      <c r="S1739" s="4">
        <f>VLOOKUP(C1739,Ratings_Numbers!$A$1:$B$21,2,FALSE)</f>
        <v>13</v>
      </c>
      <c r="T1739" s="4">
        <v>13</v>
      </c>
      <c r="U1739" s="4">
        <f t="shared" si="50"/>
        <v>0</v>
      </c>
      <c r="V1739" s="18">
        <v>1337.4855</v>
      </c>
      <c r="W1739" s="18" t="s">
        <v>212</v>
      </c>
    </row>
    <row r="1740" spans="1:23" ht="15" customHeight="1" x14ac:dyDescent="0.35">
      <c r="A1740" s="18" t="s">
        <v>214</v>
      </c>
      <c r="B1740" s="7" t="str">
        <f t="shared" si="48"/>
        <v>Q1</v>
      </c>
      <c r="C1740" s="18" t="s">
        <v>41</v>
      </c>
      <c r="D1740" s="21">
        <v>34055</v>
      </c>
      <c r="E1740" s="18">
        <v>4.5305</v>
      </c>
      <c r="F1740" s="18">
        <v>6.4565000000000001</v>
      </c>
      <c r="G1740" s="18">
        <v>6.3322000000000003</v>
      </c>
      <c r="H1740" s="18">
        <v>2.1606999999999998</v>
      </c>
      <c r="I1740" s="18">
        <v>16.193109969999998</v>
      </c>
      <c r="J1740" s="18">
        <v>1.5114000000000001</v>
      </c>
      <c r="K1740" s="18">
        <v>96.989000000000004</v>
      </c>
      <c r="L1740" s="18">
        <v>-61.7211</v>
      </c>
      <c r="M1740" s="18">
        <v>209.63212290000001</v>
      </c>
      <c r="N1740" s="18">
        <v>265.58949999999999</v>
      </c>
      <c r="O1740" s="18">
        <v>95.876999999999995</v>
      </c>
      <c r="P1740" s="18">
        <v>289.78154369999999</v>
      </c>
      <c r="Q1740" s="18">
        <v>270.97390000000001</v>
      </c>
      <c r="R1740" s="18">
        <v>97.820800000000006</v>
      </c>
      <c r="S1740" s="4">
        <f>VLOOKUP(C1740,Ratings_Numbers!$A$1:$B$21,2,FALSE)</f>
        <v>13</v>
      </c>
      <c r="T1740" s="4">
        <v>13</v>
      </c>
      <c r="U1740" s="4">
        <f t="shared" si="50"/>
        <v>0</v>
      </c>
      <c r="V1740" s="18">
        <v>1950.6334999999999</v>
      </c>
      <c r="W1740" s="18" t="s">
        <v>212</v>
      </c>
    </row>
    <row r="1741" spans="1:23" ht="15" customHeight="1" x14ac:dyDescent="0.35">
      <c r="A1741" s="18" t="s">
        <v>214</v>
      </c>
      <c r="B1741" s="7" t="str">
        <f t="shared" si="48"/>
        <v>Q2</v>
      </c>
      <c r="C1741" s="18" t="s">
        <v>41</v>
      </c>
      <c r="D1741" s="21">
        <v>34139</v>
      </c>
      <c r="E1741" s="18">
        <v>4.3297999999999996</v>
      </c>
      <c r="F1741" s="18">
        <v>6.1441999999999997</v>
      </c>
      <c r="G1741" s="18">
        <v>5.9394999999999998</v>
      </c>
      <c r="H1741" s="18">
        <v>2.4274</v>
      </c>
      <c r="I1741" s="18">
        <v>16.193109969999998</v>
      </c>
      <c r="J1741" s="18">
        <v>1.7941</v>
      </c>
      <c r="K1741" s="18">
        <v>94.590999999999994</v>
      </c>
      <c r="L1741" s="18">
        <v>-60.194099999999999</v>
      </c>
      <c r="M1741" s="18">
        <v>209.63212290000001</v>
      </c>
      <c r="N1741" s="18">
        <v>249.57390000000001</v>
      </c>
      <c r="O1741" s="18">
        <v>97.374200000000002</v>
      </c>
      <c r="P1741" s="18">
        <v>289.78154369999999</v>
      </c>
      <c r="Q1741" s="18">
        <v>254.2799</v>
      </c>
      <c r="R1741" s="18">
        <v>99.210300000000004</v>
      </c>
      <c r="S1741" s="4">
        <f>VLOOKUP(C1741,Ratings_Numbers!$A$1:$B$21,2,FALSE)</f>
        <v>13</v>
      </c>
      <c r="T1741" s="4">
        <v>13</v>
      </c>
      <c r="U1741" s="4">
        <f t="shared" si="50"/>
        <v>0</v>
      </c>
      <c r="V1741" s="18">
        <v>1802.442</v>
      </c>
      <c r="W1741" s="18" t="s">
        <v>212</v>
      </c>
    </row>
    <row r="1742" spans="1:23" ht="15" customHeight="1" x14ac:dyDescent="0.35">
      <c r="A1742" s="18" t="s">
        <v>214</v>
      </c>
      <c r="B1742" s="7" t="str">
        <f t="shared" si="48"/>
        <v>Q4</v>
      </c>
      <c r="C1742" s="18" t="s">
        <v>41</v>
      </c>
      <c r="D1742" s="21">
        <v>34251</v>
      </c>
      <c r="E1742" s="18">
        <v>4.2191999999999998</v>
      </c>
      <c r="F1742" s="18">
        <v>5.8859000000000004</v>
      </c>
      <c r="G1742" s="18">
        <v>5.7742000000000004</v>
      </c>
      <c r="H1742" s="18">
        <v>2.0653999999999999</v>
      </c>
      <c r="I1742" s="18">
        <v>16.193109969999998</v>
      </c>
      <c r="J1742" s="18">
        <v>1.4146000000000001</v>
      </c>
      <c r="K1742" s="18">
        <v>119.914</v>
      </c>
      <c r="L1742" s="18">
        <v>-59.300899999999999</v>
      </c>
      <c r="M1742" s="18">
        <v>209.63212290000001</v>
      </c>
      <c r="N1742" s="18">
        <v>251.03620000000001</v>
      </c>
      <c r="O1742" s="18">
        <v>94.871099999999998</v>
      </c>
      <c r="P1742" s="18">
        <v>289.78154369999999</v>
      </c>
      <c r="Q1742" s="18">
        <v>256.91480000000001</v>
      </c>
      <c r="R1742" s="18">
        <v>97.092699999999994</v>
      </c>
      <c r="S1742" s="4">
        <f>VLOOKUP(C1742,Ratings_Numbers!$A$1:$B$21,2,FALSE)</f>
        <v>13</v>
      </c>
      <c r="T1742" s="4">
        <v>13</v>
      </c>
      <c r="U1742" s="4">
        <f t="shared" si="50"/>
        <v>0</v>
      </c>
      <c r="V1742" s="18">
        <v>2183.0056</v>
      </c>
      <c r="W1742" s="18" t="s">
        <v>212</v>
      </c>
    </row>
    <row r="1743" spans="1:23" ht="15" customHeight="1" x14ac:dyDescent="0.35">
      <c r="A1743" s="18" t="s">
        <v>214</v>
      </c>
      <c r="B1743" s="7" t="str">
        <f t="shared" si="48"/>
        <v>Q1</v>
      </c>
      <c r="C1743" s="18" t="s">
        <v>41</v>
      </c>
      <c r="D1743" s="21">
        <v>34335</v>
      </c>
      <c r="E1743" s="18">
        <v>4.2529000000000003</v>
      </c>
      <c r="F1743" s="18">
        <v>6.0374999999999996</v>
      </c>
      <c r="G1743" s="18">
        <v>5.8634000000000004</v>
      </c>
      <c r="H1743" s="18">
        <v>3.4855999999999998</v>
      </c>
      <c r="I1743" s="18">
        <v>16.193109969999998</v>
      </c>
      <c r="J1743" s="18">
        <v>2.6844999999999999</v>
      </c>
      <c r="K1743" s="18">
        <v>78.497</v>
      </c>
      <c r="L1743" s="18">
        <v>-54.896999999999998</v>
      </c>
      <c r="M1743" s="18">
        <v>209.63212290000001</v>
      </c>
      <c r="N1743" s="18">
        <v>236.77539999999999</v>
      </c>
      <c r="O1743" s="18">
        <v>92.2898</v>
      </c>
      <c r="P1743" s="18">
        <v>289.78154369999999</v>
      </c>
      <c r="Q1743" s="18">
        <v>240.84180000000001</v>
      </c>
      <c r="R1743" s="18">
        <v>93.874799999999993</v>
      </c>
      <c r="S1743" s="4">
        <f>VLOOKUP(C1743,Ratings_Numbers!$A$1:$B$21,2,FALSE)</f>
        <v>13</v>
      </c>
      <c r="T1743" s="4">
        <v>13</v>
      </c>
      <c r="U1743" s="4">
        <f t="shared" si="50"/>
        <v>0</v>
      </c>
      <c r="V1743" s="18">
        <v>2166.3959</v>
      </c>
      <c r="W1743" s="18" t="s">
        <v>212</v>
      </c>
    </row>
    <row r="1744" spans="1:23" ht="15" customHeight="1" x14ac:dyDescent="0.35">
      <c r="A1744" s="18" t="s">
        <v>214</v>
      </c>
      <c r="B1744" s="7" t="str">
        <f t="shared" si="48"/>
        <v>Q1</v>
      </c>
      <c r="C1744" s="18" t="s">
        <v>41</v>
      </c>
      <c r="D1744" s="21">
        <v>34419</v>
      </c>
      <c r="E1744" s="18">
        <v>4.0856000000000003</v>
      </c>
      <c r="F1744" s="18">
        <v>5.7378</v>
      </c>
      <c r="G1744" s="18">
        <v>5.5844000000000005</v>
      </c>
      <c r="H1744" s="18">
        <v>3.0190999999999999</v>
      </c>
      <c r="I1744" s="18">
        <v>16.193109969999998</v>
      </c>
      <c r="J1744" s="18">
        <v>2.1996000000000002</v>
      </c>
      <c r="K1744" s="18">
        <v>76.031000000000006</v>
      </c>
      <c r="L1744" s="18">
        <v>-53.77</v>
      </c>
      <c r="M1744" s="18">
        <v>209.63212290000001</v>
      </c>
      <c r="N1744" s="18">
        <v>234.06450000000001</v>
      </c>
      <c r="O1744" s="18">
        <v>91.2697</v>
      </c>
      <c r="P1744" s="18">
        <v>289.78154369999999</v>
      </c>
      <c r="Q1744" s="18">
        <v>237.89510000000001</v>
      </c>
      <c r="R1744" s="18">
        <v>92.763400000000004</v>
      </c>
      <c r="S1744" s="4">
        <f>VLOOKUP(C1744,Ratings_Numbers!$A$1:$B$21,2,FALSE)</f>
        <v>13</v>
      </c>
      <c r="T1744" s="4">
        <v>12</v>
      </c>
      <c r="U1744" s="4">
        <f t="shared" si="50"/>
        <v>0</v>
      </c>
      <c r="V1744" s="18">
        <v>2744.4288999999999</v>
      </c>
      <c r="W1744" s="18" t="s">
        <v>212</v>
      </c>
    </row>
    <row r="1745" spans="1:23" ht="15" customHeight="1" x14ac:dyDescent="0.35">
      <c r="A1745" s="18" t="s">
        <v>214</v>
      </c>
      <c r="B1745" s="7" t="str">
        <f t="shared" si="48"/>
        <v>Q2</v>
      </c>
      <c r="C1745" s="18" t="s">
        <v>39</v>
      </c>
      <c r="D1745" s="21">
        <v>34503</v>
      </c>
      <c r="E1745" s="18">
        <v>3.8214000000000001</v>
      </c>
      <c r="F1745" s="18">
        <v>5.3525</v>
      </c>
      <c r="G1745" s="18">
        <v>5.2092000000000001</v>
      </c>
      <c r="H1745" s="18">
        <v>3.3818999999999999</v>
      </c>
      <c r="I1745" s="18">
        <v>16.193109969999998</v>
      </c>
      <c r="J1745" s="18">
        <v>2.5234999999999999</v>
      </c>
      <c r="K1745" s="18">
        <v>75.007999999999996</v>
      </c>
      <c r="L1745" s="18">
        <v>-52.753900000000002</v>
      </c>
      <c r="M1745" s="18">
        <v>209.63212290000001</v>
      </c>
      <c r="N1745" s="18">
        <v>235.13159999999999</v>
      </c>
      <c r="O1745" s="18">
        <v>88.128699999999995</v>
      </c>
      <c r="P1745" s="18">
        <v>289.78154369999999</v>
      </c>
      <c r="Q1745" s="18">
        <v>240.7499</v>
      </c>
      <c r="R1745" s="18">
        <v>90.234499999999997</v>
      </c>
      <c r="S1745" s="4">
        <f>VLOOKUP(C1745,Ratings_Numbers!$A$1:$B$21,2,FALSE)</f>
        <v>12</v>
      </c>
      <c r="T1745" s="4">
        <v>12</v>
      </c>
      <c r="U1745" s="4">
        <f t="shared" si="50"/>
        <v>-1</v>
      </c>
      <c r="V1745" s="18">
        <v>2623.3371999999999</v>
      </c>
      <c r="W1745" s="18" t="s">
        <v>212</v>
      </c>
    </row>
    <row r="1746" spans="1:23" ht="15" customHeight="1" x14ac:dyDescent="0.35">
      <c r="A1746" s="18" t="s">
        <v>214</v>
      </c>
      <c r="B1746" s="7" t="str">
        <f t="shared" si="48"/>
        <v>Q4</v>
      </c>
      <c r="C1746" s="18" t="s">
        <v>39</v>
      </c>
      <c r="D1746" s="21">
        <v>34615</v>
      </c>
      <c r="E1746" s="18">
        <v>3.8052000000000001</v>
      </c>
      <c r="F1746" s="18">
        <v>5.3044000000000002</v>
      </c>
      <c r="G1746" s="18">
        <v>5.2045000000000003</v>
      </c>
      <c r="H1746" s="18">
        <v>2.536</v>
      </c>
      <c r="I1746" s="18">
        <v>16.193109969999998</v>
      </c>
      <c r="J1746" s="18">
        <v>1.7161999999999999</v>
      </c>
      <c r="K1746" s="18">
        <v>100.72199999999999</v>
      </c>
      <c r="L1746" s="18">
        <v>-50.021500000000003</v>
      </c>
      <c r="M1746" s="18">
        <v>209.63212290000001</v>
      </c>
      <c r="N1746" s="18">
        <v>233.94069999999999</v>
      </c>
      <c r="O1746" s="18">
        <v>86.77</v>
      </c>
      <c r="P1746" s="18">
        <v>289.78154369999999</v>
      </c>
      <c r="Q1746" s="18">
        <v>234.863</v>
      </c>
      <c r="R1746" s="18">
        <v>87.112099999999998</v>
      </c>
      <c r="S1746" s="4">
        <f>VLOOKUP(C1746,Ratings_Numbers!$A$1:$B$21,2,FALSE)</f>
        <v>12</v>
      </c>
      <c r="T1746" s="4">
        <v>12</v>
      </c>
      <c r="U1746" s="4">
        <f t="shared" si="50"/>
        <v>0</v>
      </c>
      <c r="V1746" s="18">
        <v>2879.8119999999999</v>
      </c>
      <c r="W1746" s="18" t="s">
        <v>212</v>
      </c>
    </row>
    <row r="1747" spans="1:23" ht="15" customHeight="1" x14ac:dyDescent="0.35">
      <c r="A1747" s="18" t="s">
        <v>214</v>
      </c>
      <c r="B1747" s="7" t="str">
        <f t="shared" si="48"/>
        <v>Q4</v>
      </c>
      <c r="C1747" s="18" t="s">
        <v>39</v>
      </c>
      <c r="D1747" s="21">
        <v>34699</v>
      </c>
      <c r="E1747" s="18">
        <v>3.7776000000000001</v>
      </c>
      <c r="F1747" s="18">
        <v>5.2149999999999999</v>
      </c>
      <c r="G1747" s="18">
        <v>5.1787000000000001</v>
      </c>
      <c r="H1747" s="18">
        <v>3.8002000000000002</v>
      </c>
      <c r="I1747" s="18">
        <v>16.193109969999998</v>
      </c>
      <c r="J1747" s="18">
        <v>2.8965999999999998</v>
      </c>
      <c r="K1747" s="18">
        <v>75.789000000000001</v>
      </c>
      <c r="L1747" s="18">
        <v>-45.748399999999997</v>
      </c>
      <c r="M1747" s="18">
        <v>209.63212290000001</v>
      </c>
      <c r="N1747" s="18">
        <v>221.9982</v>
      </c>
      <c r="O1747" s="18">
        <v>82.613900000000001</v>
      </c>
      <c r="P1747" s="18">
        <v>289.78154369999999</v>
      </c>
      <c r="Q1747" s="18">
        <v>222.934</v>
      </c>
      <c r="R1747" s="18">
        <v>82.962100000000007</v>
      </c>
      <c r="S1747" s="4">
        <f>VLOOKUP(C1747,Ratings_Numbers!$A$1:$B$21,2,FALSE)</f>
        <v>12</v>
      </c>
      <c r="T1747" s="4">
        <v>12</v>
      </c>
      <c r="U1747" s="4">
        <f t="shared" si="50"/>
        <v>0</v>
      </c>
      <c r="V1747" s="18">
        <v>2677.8027000000002</v>
      </c>
      <c r="W1747" s="18" t="s">
        <v>212</v>
      </c>
    </row>
    <row r="1748" spans="1:23" ht="15" customHeight="1" x14ac:dyDescent="0.35">
      <c r="A1748" s="18" t="s">
        <v>214</v>
      </c>
      <c r="B1748" s="7" t="str">
        <f t="shared" si="48"/>
        <v>Q1</v>
      </c>
      <c r="C1748" s="18" t="s">
        <v>39</v>
      </c>
      <c r="D1748" s="21">
        <v>34783</v>
      </c>
      <c r="E1748" s="18">
        <v>3.6377000000000002</v>
      </c>
      <c r="F1748" s="18">
        <v>5.0568999999999997</v>
      </c>
      <c r="G1748" s="18">
        <v>4.9934000000000003</v>
      </c>
      <c r="H1748" s="18">
        <v>3.3178999999999998</v>
      </c>
      <c r="I1748" s="18">
        <v>2.0718000000000001</v>
      </c>
      <c r="J1748" s="18">
        <v>2.4039000000000001</v>
      </c>
      <c r="K1748" s="18">
        <v>75.323999999999998</v>
      </c>
      <c r="L1748" s="18">
        <v>-45.089399999999998</v>
      </c>
      <c r="M1748" s="18">
        <v>209.63212290000001</v>
      </c>
      <c r="N1748" s="18">
        <v>217.20930000000001</v>
      </c>
      <c r="O1748" s="18">
        <v>82.890299999999996</v>
      </c>
      <c r="P1748" s="18">
        <v>289.78154369999999</v>
      </c>
      <c r="Q1748" s="18">
        <v>218.15430000000001</v>
      </c>
      <c r="R1748" s="18">
        <v>83.250900000000001</v>
      </c>
      <c r="S1748" s="4">
        <f>VLOOKUP(C1748,Ratings_Numbers!$A$1:$B$21,2,FALSE)</f>
        <v>12</v>
      </c>
      <c r="T1748" s="4">
        <v>12</v>
      </c>
      <c r="U1748" s="4">
        <f t="shared" si="50"/>
        <v>0</v>
      </c>
      <c r="V1748" s="18">
        <v>3048.48</v>
      </c>
      <c r="W1748" s="18" t="s">
        <v>212</v>
      </c>
    </row>
    <row r="1749" spans="1:23" ht="15" customHeight="1" x14ac:dyDescent="0.35">
      <c r="A1749" s="18" t="s">
        <v>214</v>
      </c>
      <c r="B1749" s="7" t="str">
        <f t="shared" si="48"/>
        <v>Q2</v>
      </c>
      <c r="C1749" s="18" t="s">
        <v>39</v>
      </c>
      <c r="D1749" s="21">
        <v>34867</v>
      </c>
      <c r="E1749" s="18">
        <v>3.4053</v>
      </c>
      <c r="F1749" s="18">
        <v>4.7384000000000004</v>
      </c>
      <c r="G1749" s="18">
        <v>4.6774000000000004</v>
      </c>
      <c r="H1749" s="18">
        <v>3.8197000000000001</v>
      </c>
      <c r="I1749" s="18">
        <v>1.8027</v>
      </c>
      <c r="J1749" s="18">
        <v>2.8361999999999998</v>
      </c>
      <c r="K1749" s="18">
        <v>74.638999999999996</v>
      </c>
      <c r="L1749" s="18">
        <v>-43.2102</v>
      </c>
      <c r="M1749" s="18">
        <v>209.63212290000001</v>
      </c>
      <c r="N1749" s="18">
        <v>216.1395</v>
      </c>
      <c r="O1749" s="18">
        <v>79.716800000000006</v>
      </c>
      <c r="P1749" s="18">
        <v>289.78154369999999</v>
      </c>
      <c r="Q1749" s="18">
        <v>217.15770000000001</v>
      </c>
      <c r="R1749" s="18">
        <v>80.092299999999994</v>
      </c>
      <c r="S1749" s="4">
        <f>VLOOKUP(C1749,Ratings_Numbers!$A$1:$B$21,2,FALSE)</f>
        <v>12</v>
      </c>
      <c r="T1749" s="4">
        <v>12</v>
      </c>
      <c r="U1749" s="4">
        <f t="shared" si="50"/>
        <v>0</v>
      </c>
      <c r="V1749" s="18">
        <v>3098.5372000000002</v>
      </c>
      <c r="W1749" s="18" t="s">
        <v>212</v>
      </c>
    </row>
    <row r="1750" spans="1:23" ht="15" customHeight="1" x14ac:dyDescent="0.35">
      <c r="A1750" s="18" t="s">
        <v>214</v>
      </c>
      <c r="B1750" s="7" t="str">
        <f t="shared" si="48"/>
        <v>Q4</v>
      </c>
      <c r="C1750" s="18" t="s">
        <v>39</v>
      </c>
      <c r="D1750" s="21">
        <v>34979</v>
      </c>
      <c r="E1750" s="18">
        <v>3.1455000000000002</v>
      </c>
      <c r="F1750" s="18">
        <v>4.3687000000000005</v>
      </c>
      <c r="G1750" s="18">
        <v>4.3144</v>
      </c>
      <c r="H1750" s="18">
        <v>3.0491000000000001</v>
      </c>
      <c r="I1750" s="18">
        <v>0.71909999999999996</v>
      </c>
      <c r="J1750" s="18">
        <v>2.0920000000000001</v>
      </c>
      <c r="K1750" s="18">
        <v>93.43</v>
      </c>
      <c r="L1750" s="18">
        <v>-35.728999999999999</v>
      </c>
      <c r="M1750" s="18">
        <v>209.63212290000001</v>
      </c>
      <c r="N1750" s="18">
        <v>194.797</v>
      </c>
      <c r="O1750" s="18">
        <v>72.425700000000006</v>
      </c>
      <c r="P1750" s="18">
        <v>289.78154369999999</v>
      </c>
      <c r="Q1750" s="18">
        <v>196.09729999999999</v>
      </c>
      <c r="R1750" s="18">
        <v>72.909099999999995</v>
      </c>
      <c r="S1750" s="4">
        <f>VLOOKUP(C1750,Ratings_Numbers!$A$1:$B$21,2,FALSE)</f>
        <v>12</v>
      </c>
      <c r="T1750" s="4">
        <v>12</v>
      </c>
      <c r="U1750" s="4">
        <f t="shared" si="50"/>
        <v>0</v>
      </c>
      <c r="V1750" s="18">
        <v>4216.7579999999998</v>
      </c>
      <c r="W1750" s="18" t="s">
        <v>212</v>
      </c>
    </row>
    <row r="1751" spans="1:23" ht="15" customHeight="1" x14ac:dyDescent="0.35">
      <c r="A1751" s="18" t="s">
        <v>214</v>
      </c>
      <c r="B1751" s="7" t="str">
        <f t="shared" si="48"/>
        <v>Q4</v>
      </c>
      <c r="C1751" s="18" t="s">
        <v>39</v>
      </c>
      <c r="D1751" s="21">
        <v>35063</v>
      </c>
      <c r="E1751" s="18">
        <v>3.1086999999999998</v>
      </c>
      <c r="F1751" s="18">
        <v>4.2854999999999999</v>
      </c>
      <c r="G1751" s="18">
        <v>4.2854999999999999</v>
      </c>
      <c r="H1751" s="18">
        <v>4.5259</v>
      </c>
      <c r="I1751" s="18">
        <v>0.71530000000000005</v>
      </c>
      <c r="J1751" s="18">
        <v>3.3771</v>
      </c>
      <c r="K1751" s="18">
        <v>69.292000000000002</v>
      </c>
      <c r="L1751" s="18">
        <v>-31.7761</v>
      </c>
      <c r="M1751" s="18">
        <v>209.63212290000001</v>
      </c>
      <c r="N1751" s="18">
        <v>181.69710000000001</v>
      </c>
      <c r="O1751" s="18">
        <v>69.175899999999999</v>
      </c>
      <c r="P1751" s="18">
        <v>289.78154369999999</v>
      </c>
      <c r="Q1751" s="18">
        <v>183.46289999999999</v>
      </c>
      <c r="R1751" s="18">
        <v>69.848200000000006</v>
      </c>
      <c r="S1751" s="4">
        <f>VLOOKUP(C1751,Ratings_Numbers!$A$1:$B$21,2,FALSE)</f>
        <v>12</v>
      </c>
      <c r="T1751" s="4">
        <v>12</v>
      </c>
      <c r="U1751" s="4">
        <f t="shared" si="50"/>
        <v>0</v>
      </c>
      <c r="V1751" s="18">
        <v>4642.0499</v>
      </c>
      <c r="W1751" s="18" t="s">
        <v>212</v>
      </c>
    </row>
    <row r="1752" spans="1:23" ht="15" customHeight="1" x14ac:dyDescent="0.35">
      <c r="A1752" s="18" t="s">
        <v>214</v>
      </c>
      <c r="B1752" s="7" t="str">
        <f t="shared" si="48"/>
        <v>Q1</v>
      </c>
      <c r="C1752" s="18" t="s">
        <v>39</v>
      </c>
      <c r="D1752" s="21">
        <v>35155</v>
      </c>
      <c r="E1752" s="18">
        <v>3.1473</v>
      </c>
      <c r="F1752" s="18">
        <v>4.3445999999999998</v>
      </c>
      <c r="G1752" s="18">
        <v>4.3445999999999998</v>
      </c>
      <c r="H1752" s="18">
        <v>3.8321000000000001</v>
      </c>
      <c r="I1752" s="18">
        <v>1.3733</v>
      </c>
      <c r="J1752" s="18">
        <v>2.7610000000000001</v>
      </c>
      <c r="K1752" s="18">
        <v>70.626000000000005</v>
      </c>
      <c r="L1752" s="18">
        <v>-29.838100000000001</v>
      </c>
      <c r="M1752" s="18">
        <v>209.63212290000001</v>
      </c>
      <c r="N1752" s="18">
        <v>170.29750000000001</v>
      </c>
      <c r="O1752" s="18">
        <v>70.654899999999998</v>
      </c>
      <c r="P1752" s="18">
        <v>289.78154369999999</v>
      </c>
      <c r="Q1752" s="18">
        <v>171.91800000000001</v>
      </c>
      <c r="R1752" s="18">
        <v>71.327200000000005</v>
      </c>
      <c r="S1752" s="4">
        <f>VLOOKUP(C1752,Ratings_Numbers!$A$1:$B$21,2,FALSE)</f>
        <v>12</v>
      </c>
      <c r="T1752" s="4">
        <v>11</v>
      </c>
      <c r="U1752" s="4">
        <f t="shared" si="50"/>
        <v>0</v>
      </c>
      <c r="V1752" s="18">
        <v>5046.4618</v>
      </c>
      <c r="W1752" s="18" t="s">
        <v>212</v>
      </c>
    </row>
    <row r="1753" spans="1:23" ht="15" customHeight="1" x14ac:dyDescent="0.35">
      <c r="A1753" s="18" t="s">
        <v>214</v>
      </c>
      <c r="B1753" s="7" t="str">
        <f t="shared" si="48"/>
        <v>Q2</v>
      </c>
      <c r="C1753" s="18" t="s">
        <v>37</v>
      </c>
      <c r="D1753" s="21">
        <v>35231</v>
      </c>
      <c r="E1753" s="18">
        <v>3.1175999999999999</v>
      </c>
      <c r="F1753" s="18">
        <v>4.3495999999999997</v>
      </c>
      <c r="G1753" s="18">
        <v>4.3495999999999997</v>
      </c>
      <c r="H1753" s="18">
        <v>3.9464999999999999</v>
      </c>
      <c r="I1753" s="18">
        <v>2.7387000000000001</v>
      </c>
      <c r="J1753" s="18">
        <v>2.8071000000000002</v>
      </c>
      <c r="K1753" s="18">
        <v>70.522999999999996</v>
      </c>
      <c r="L1753" s="18">
        <v>-27.4224</v>
      </c>
      <c r="M1753" s="18">
        <v>209.63212290000001</v>
      </c>
      <c r="N1753" s="18">
        <v>164.5898</v>
      </c>
      <c r="O1753" s="18">
        <v>68.223600000000005</v>
      </c>
      <c r="P1753" s="18">
        <v>289.78154369999999</v>
      </c>
      <c r="Q1753" s="18">
        <v>166.1566</v>
      </c>
      <c r="R1753" s="18">
        <v>68.873099999999994</v>
      </c>
      <c r="S1753" s="4">
        <f>VLOOKUP(C1753,Ratings_Numbers!$A$1:$B$21,2,FALSE)</f>
        <v>11</v>
      </c>
      <c r="T1753" s="4">
        <v>11</v>
      </c>
      <c r="U1753" s="4">
        <f t="shared" si="50"/>
        <v>-1</v>
      </c>
      <c r="V1753" s="18">
        <v>4827.8616000000002</v>
      </c>
      <c r="W1753" s="18" t="s">
        <v>212</v>
      </c>
    </row>
    <row r="1754" spans="1:23" ht="15" customHeight="1" x14ac:dyDescent="0.35">
      <c r="A1754" s="18" t="s">
        <v>214</v>
      </c>
      <c r="B1754" s="7" t="str">
        <f t="shared" si="48"/>
        <v>Q4</v>
      </c>
      <c r="C1754" s="18" t="s">
        <v>37</v>
      </c>
      <c r="D1754" s="21">
        <v>35343</v>
      </c>
      <c r="E1754" s="18">
        <v>3.2193999999999998</v>
      </c>
      <c r="F1754" s="18">
        <v>4.5156999999999998</v>
      </c>
      <c r="G1754" s="18">
        <v>4.5156999999999998</v>
      </c>
      <c r="H1754" s="18">
        <v>3.383</v>
      </c>
      <c r="I1754" s="18">
        <v>0.55779999999999996</v>
      </c>
      <c r="J1754" s="18">
        <v>2.2810000000000001</v>
      </c>
      <c r="K1754" s="18">
        <v>91.831000000000003</v>
      </c>
      <c r="L1754" s="18">
        <v>-23.970199999999998</v>
      </c>
      <c r="M1754" s="18">
        <v>209.63212290000001</v>
      </c>
      <c r="N1754" s="18">
        <v>153.70910000000001</v>
      </c>
      <c r="O1754" s="18">
        <v>67.016599999999997</v>
      </c>
      <c r="P1754" s="18">
        <v>289.78154369999999</v>
      </c>
      <c r="Q1754" s="18">
        <v>154.97790000000001</v>
      </c>
      <c r="R1754" s="18">
        <v>67.569800000000001</v>
      </c>
      <c r="S1754" s="4">
        <f>VLOOKUP(C1754,Ratings_Numbers!$A$1:$B$21,2,FALSE)</f>
        <v>11</v>
      </c>
      <c r="T1754" s="4">
        <v>11</v>
      </c>
      <c r="U1754" s="4">
        <f t="shared" si="50"/>
        <v>0</v>
      </c>
      <c r="V1754" s="18">
        <v>5655.9105</v>
      </c>
      <c r="W1754" s="18" t="s">
        <v>212</v>
      </c>
    </row>
    <row r="1755" spans="1:23" ht="15" customHeight="1" x14ac:dyDescent="0.35">
      <c r="A1755" s="18" t="s">
        <v>214</v>
      </c>
      <c r="B1755" s="7" t="str">
        <f t="shared" si="48"/>
        <v>Q4</v>
      </c>
      <c r="C1755" s="18" t="s">
        <v>37</v>
      </c>
      <c r="D1755" s="21">
        <v>35427</v>
      </c>
      <c r="E1755" s="18">
        <v>3.0392000000000001</v>
      </c>
      <c r="F1755" s="18">
        <v>4.2438000000000002</v>
      </c>
      <c r="G1755" s="18">
        <v>4.2438000000000002</v>
      </c>
      <c r="H1755" s="18">
        <v>5.2450999999999999</v>
      </c>
      <c r="I1755" s="18">
        <v>2.0272000000000001</v>
      </c>
      <c r="J1755" s="18">
        <v>3.9529000000000001</v>
      </c>
      <c r="K1755" s="18">
        <v>67.004000000000005</v>
      </c>
      <c r="L1755" s="18">
        <v>-20.285399999999999</v>
      </c>
      <c r="M1755" s="18">
        <v>209.63212290000001</v>
      </c>
      <c r="N1755" s="18">
        <v>146.44239999999999</v>
      </c>
      <c r="O1755" s="18">
        <v>62.819400000000002</v>
      </c>
      <c r="P1755" s="18">
        <v>289.78154369999999</v>
      </c>
      <c r="Q1755" s="18">
        <v>147.2885</v>
      </c>
      <c r="R1755" s="18">
        <v>63.182400000000001</v>
      </c>
      <c r="S1755" s="4">
        <f>VLOOKUP(C1755,Ratings_Numbers!$A$1:$B$21,2,FALSE)</f>
        <v>11</v>
      </c>
      <c r="T1755" s="4">
        <v>10</v>
      </c>
      <c r="U1755" s="4">
        <f t="shared" si="50"/>
        <v>0</v>
      </c>
      <c r="V1755" s="18">
        <v>5868.1998999999996</v>
      </c>
      <c r="W1755" s="18" t="s">
        <v>212</v>
      </c>
    </row>
    <row r="1756" spans="1:23" ht="15" customHeight="1" x14ac:dyDescent="0.35">
      <c r="A1756" s="18" t="s">
        <v>214</v>
      </c>
      <c r="B1756" s="7" t="str">
        <f t="shared" si="48"/>
        <v>Q1</v>
      </c>
      <c r="C1756" s="18" t="s">
        <v>36</v>
      </c>
      <c r="D1756" s="21">
        <v>35511</v>
      </c>
      <c r="E1756" s="18">
        <v>2.9878999999999998</v>
      </c>
      <c r="F1756" s="18">
        <v>4.1718999999999999</v>
      </c>
      <c r="G1756" s="18">
        <v>4.1718999999999999</v>
      </c>
      <c r="H1756" s="18">
        <v>4.3749000000000002</v>
      </c>
      <c r="I1756" s="18">
        <v>2.4152</v>
      </c>
      <c r="J1756" s="18">
        <v>3.1509</v>
      </c>
      <c r="K1756" s="18">
        <v>69.747</v>
      </c>
      <c r="L1756" s="18">
        <v>-19.1114</v>
      </c>
      <c r="M1756" s="18">
        <v>209.63212290000001</v>
      </c>
      <c r="N1756" s="18">
        <v>141.9648</v>
      </c>
      <c r="O1756" s="18">
        <v>63.410699999999999</v>
      </c>
      <c r="P1756" s="18">
        <v>289.78154369999999</v>
      </c>
      <c r="Q1756" s="18">
        <v>142.7869</v>
      </c>
      <c r="R1756" s="18">
        <v>63.777900000000002</v>
      </c>
      <c r="S1756" s="4">
        <f>VLOOKUP(C1756,Ratings_Numbers!$A$1:$B$21,2,FALSE)</f>
        <v>10</v>
      </c>
      <c r="T1756" s="4">
        <v>10</v>
      </c>
      <c r="U1756" s="4">
        <f t="shared" si="50"/>
        <v>-1</v>
      </c>
      <c r="V1756" s="18">
        <v>6754.1234000000004</v>
      </c>
      <c r="W1756" s="18" t="s">
        <v>212</v>
      </c>
    </row>
    <row r="1757" spans="1:23" ht="15" customHeight="1" x14ac:dyDescent="0.35">
      <c r="A1757" s="18" t="s">
        <v>214</v>
      </c>
      <c r="B1757" s="7" t="str">
        <f t="shared" si="48"/>
        <v>Q2</v>
      </c>
      <c r="C1757" s="18" t="s">
        <v>36</v>
      </c>
      <c r="D1757" s="21">
        <v>35595</v>
      </c>
      <c r="E1757" s="18">
        <v>2.6612999999999998</v>
      </c>
      <c r="F1757" s="18">
        <v>3.6861999999999999</v>
      </c>
      <c r="G1757" s="18">
        <v>3.6861999999999999</v>
      </c>
      <c r="H1757" s="18">
        <v>4.8620999999999999</v>
      </c>
      <c r="I1757" s="18">
        <v>3.0366</v>
      </c>
      <c r="J1757" s="18">
        <v>3.5716999999999999</v>
      </c>
      <c r="K1757" s="18">
        <v>68.352000000000004</v>
      </c>
      <c r="L1757" s="18">
        <v>-17.706900000000001</v>
      </c>
      <c r="M1757" s="18">
        <v>209.63212290000001</v>
      </c>
      <c r="N1757" s="18">
        <v>140.7885</v>
      </c>
      <c r="O1757" s="18">
        <v>60.046700000000001</v>
      </c>
      <c r="P1757" s="18">
        <v>289.78154369999999</v>
      </c>
      <c r="Q1757" s="18">
        <v>141.5164</v>
      </c>
      <c r="R1757" s="18">
        <v>60.357100000000003</v>
      </c>
      <c r="S1757" s="4">
        <f>VLOOKUP(C1757,Ratings_Numbers!$A$1:$B$21,2,FALSE)</f>
        <v>10</v>
      </c>
      <c r="T1757" s="4">
        <v>10</v>
      </c>
      <c r="U1757" s="4">
        <f t="shared" si="50"/>
        <v>0</v>
      </c>
      <c r="V1757" s="18">
        <v>7076.8770999999997</v>
      </c>
      <c r="W1757" s="18" t="s">
        <v>212</v>
      </c>
    </row>
    <row r="1758" spans="1:23" ht="15" customHeight="1" x14ac:dyDescent="0.35">
      <c r="A1758" s="18" t="s">
        <v>214</v>
      </c>
      <c r="B1758" s="7" t="str">
        <f t="shared" ref="B1758:B1821" si="51">IF(MONTH(D1758)&lt;4,"Q1",IF(MONTH(D1758)&lt;7,"Q2",IF(MONTH(D1758)&lt;10,"Q3","Q4")))</f>
        <v>Q4</v>
      </c>
      <c r="C1758" s="18" t="s">
        <v>36</v>
      </c>
      <c r="D1758" s="21">
        <v>35707</v>
      </c>
      <c r="E1758" s="18">
        <v>2.6703000000000001</v>
      </c>
      <c r="F1758" s="18">
        <v>3.6924999999999999</v>
      </c>
      <c r="G1758" s="18">
        <v>3.6924999999999999</v>
      </c>
      <c r="H1758" s="18">
        <v>4.1718000000000002</v>
      </c>
      <c r="I1758" s="18">
        <v>2.2965</v>
      </c>
      <c r="J1758" s="18">
        <v>2.8574000000000002</v>
      </c>
      <c r="K1758" s="18">
        <v>85.212999999999994</v>
      </c>
      <c r="L1758" s="18">
        <v>-15.377000000000001</v>
      </c>
      <c r="M1758" s="18">
        <v>209.63212290000001</v>
      </c>
      <c r="N1758" s="18">
        <v>134.0402</v>
      </c>
      <c r="O1758" s="18">
        <v>59.127600000000001</v>
      </c>
      <c r="P1758" s="18">
        <v>289.78154369999999</v>
      </c>
      <c r="Q1758" s="18">
        <v>134.85900000000001</v>
      </c>
      <c r="R1758" s="18">
        <v>59.488900000000001</v>
      </c>
      <c r="S1758" s="4">
        <f>VLOOKUP(C1758,Ratings_Numbers!$A$1:$B$21,2,FALSE)</f>
        <v>10</v>
      </c>
      <c r="T1758" s="4">
        <v>10</v>
      </c>
      <c r="U1758" s="4">
        <f t="shared" si="50"/>
        <v>0</v>
      </c>
      <c r="V1758" s="18">
        <v>7852.9018999999998</v>
      </c>
      <c r="W1758" s="18" t="s">
        <v>212</v>
      </c>
    </row>
    <row r="1759" spans="1:23" ht="15" customHeight="1" x14ac:dyDescent="0.35">
      <c r="A1759" s="18" t="s">
        <v>214</v>
      </c>
      <c r="B1759" s="7" t="str">
        <f t="shared" si="51"/>
        <v>Q4</v>
      </c>
      <c r="C1759" s="18" t="s">
        <v>36</v>
      </c>
      <c r="D1759" s="21">
        <v>35791</v>
      </c>
      <c r="E1759" s="18">
        <v>2.5041000000000002</v>
      </c>
      <c r="F1759" s="18">
        <v>3.5234000000000001</v>
      </c>
      <c r="G1759" s="18">
        <v>3.4577999999999998</v>
      </c>
      <c r="H1759" s="18">
        <v>6.1559999999999997</v>
      </c>
      <c r="I1759" s="18">
        <v>3.1074000000000002</v>
      </c>
      <c r="J1759" s="18">
        <v>4.6449999999999996</v>
      </c>
      <c r="K1759" s="18">
        <v>62.631999999999998</v>
      </c>
      <c r="L1759" s="18">
        <v>-12.455299999999999</v>
      </c>
      <c r="M1759" s="18">
        <v>209.63212290000001</v>
      </c>
      <c r="N1759" s="18">
        <v>127.83150000000001</v>
      </c>
      <c r="O1759" s="18">
        <v>55.433799999999998</v>
      </c>
      <c r="P1759" s="18">
        <v>289.78154369999999</v>
      </c>
      <c r="Q1759" s="18">
        <v>128.72210000000001</v>
      </c>
      <c r="R1759" s="18">
        <v>55.82</v>
      </c>
      <c r="S1759" s="4">
        <f>VLOOKUP(C1759,Ratings_Numbers!$A$1:$B$21,2,FALSE)</f>
        <v>10</v>
      </c>
      <c r="T1759" s="4">
        <v>10</v>
      </c>
      <c r="U1759" s="4">
        <f t="shared" si="50"/>
        <v>0</v>
      </c>
      <c r="V1759" s="18">
        <v>16891.828300000001</v>
      </c>
      <c r="W1759" s="18" t="s">
        <v>212</v>
      </c>
    </row>
    <row r="1760" spans="1:23" ht="15" customHeight="1" x14ac:dyDescent="0.35">
      <c r="A1760" s="18" t="s">
        <v>214</v>
      </c>
      <c r="B1760" s="7" t="str">
        <f t="shared" si="51"/>
        <v>Q1</v>
      </c>
      <c r="C1760" s="18" t="s">
        <v>36</v>
      </c>
      <c r="D1760" s="21">
        <v>35875</v>
      </c>
      <c r="E1760" s="18">
        <v>2.3620000000000001</v>
      </c>
      <c r="F1760" s="18">
        <v>3.2547000000000001</v>
      </c>
      <c r="G1760" s="18">
        <v>3.2004999999999999</v>
      </c>
      <c r="H1760" s="18">
        <v>2.4817</v>
      </c>
      <c r="I1760" s="18">
        <v>1.4146000000000001</v>
      </c>
      <c r="J1760" s="18">
        <v>1.9146000000000001</v>
      </c>
      <c r="K1760" s="18">
        <v>164</v>
      </c>
      <c r="L1760" s="18">
        <v>-11.0678</v>
      </c>
      <c r="M1760" s="18">
        <v>209.63212290000001</v>
      </c>
      <c r="N1760" s="18">
        <v>123.24630000000001</v>
      </c>
      <c r="O1760" s="18">
        <v>56.57</v>
      </c>
      <c r="P1760" s="18">
        <v>289.78154369999999</v>
      </c>
      <c r="Q1760" s="18">
        <v>124.113</v>
      </c>
      <c r="R1760" s="18">
        <v>56.967799999999997</v>
      </c>
      <c r="S1760" s="4">
        <f>VLOOKUP(C1760,Ratings_Numbers!$A$1:$B$21,2,FALSE)</f>
        <v>10</v>
      </c>
      <c r="T1760" s="4">
        <v>10</v>
      </c>
      <c r="U1760" s="4">
        <f t="shared" si="50"/>
        <v>0</v>
      </c>
      <c r="V1760" s="18">
        <v>11422.6162</v>
      </c>
      <c r="W1760" s="18" t="s">
        <v>212</v>
      </c>
    </row>
    <row r="1761" spans="1:23" ht="15" customHeight="1" x14ac:dyDescent="0.35">
      <c r="A1761" s="18" t="s">
        <v>214</v>
      </c>
      <c r="B1761" s="7" t="str">
        <f t="shared" si="51"/>
        <v>Q2</v>
      </c>
      <c r="C1761" s="18" t="s">
        <v>36</v>
      </c>
      <c r="D1761" s="21">
        <v>35959</v>
      </c>
      <c r="E1761" s="18">
        <v>1.7723</v>
      </c>
      <c r="F1761" s="18">
        <v>2.6627999999999998</v>
      </c>
      <c r="G1761" s="18">
        <v>2.6128999999999998</v>
      </c>
      <c r="H1761" s="18">
        <v>4.3536999999999999</v>
      </c>
      <c r="I1761" s="18">
        <v>1.1623000000000001</v>
      </c>
      <c r="J1761" s="18">
        <v>2.5032000000000001</v>
      </c>
      <c r="K1761" s="18">
        <v>155</v>
      </c>
      <c r="L1761" s="18">
        <v>-10.8421</v>
      </c>
      <c r="M1761" s="18">
        <v>209.63212290000001</v>
      </c>
      <c r="N1761" s="18">
        <v>119.6173</v>
      </c>
      <c r="O1761" s="18">
        <v>51.009</v>
      </c>
      <c r="P1761" s="18">
        <v>289.78154369999999</v>
      </c>
      <c r="Q1761" s="18">
        <v>125.4251</v>
      </c>
      <c r="R1761" s="18">
        <v>53.485599999999998</v>
      </c>
      <c r="S1761" s="4">
        <f>VLOOKUP(C1761,Ratings_Numbers!$A$1:$B$21,2,FALSE)</f>
        <v>10</v>
      </c>
      <c r="T1761" s="4">
        <v>10</v>
      </c>
      <c r="U1761" s="4">
        <f t="shared" si="50"/>
        <v>0</v>
      </c>
      <c r="V1761" s="18">
        <v>11377.466</v>
      </c>
      <c r="W1761" s="18" t="s">
        <v>212</v>
      </c>
    </row>
    <row r="1762" spans="1:23" ht="15" customHeight="1" x14ac:dyDescent="0.35">
      <c r="A1762" s="18" t="s">
        <v>214</v>
      </c>
      <c r="B1762" s="7" t="str">
        <f t="shared" si="51"/>
        <v>Q4</v>
      </c>
      <c r="C1762" s="18" t="s">
        <v>36</v>
      </c>
      <c r="D1762" s="21">
        <v>36071</v>
      </c>
      <c r="E1762" s="18">
        <v>1.5548999999999999</v>
      </c>
      <c r="F1762" s="18">
        <v>2.4012000000000002</v>
      </c>
      <c r="G1762" s="18">
        <v>2.3494999999999999</v>
      </c>
      <c r="H1762" s="18">
        <v>4.2470999999999997</v>
      </c>
      <c r="I1762" s="18">
        <v>1.3411999999999999</v>
      </c>
      <c r="J1762" s="18">
        <v>2.6823999999999999</v>
      </c>
      <c r="K1762" s="18">
        <v>170</v>
      </c>
      <c r="L1762" s="18">
        <v>-9.3260000000000005</v>
      </c>
      <c r="M1762" s="18">
        <v>209.63212290000001</v>
      </c>
      <c r="N1762" s="18">
        <v>115.23909999999999</v>
      </c>
      <c r="O1762" s="18">
        <v>51.238</v>
      </c>
      <c r="P1762" s="18">
        <v>289.78154369999999</v>
      </c>
      <c r="Q1762" s="18">
        <v>120.97499999999999</v>
      </c>
      <c r="R1762" s="18">
        <v>53.7883</v>
      </c>
      <c r="S1762" s="4">
        <f>VLOOKUP(C1762,Ratings_Numbers!$A$1:$B$21,2,FALSE)</f>
        <v>10</v>
      </c>
      <c r="T1762" s="4">
        <v>10</v>
      </c>
      <c r="U1762" s="4">
        <f t="shared" si="50"/>
        <v>0</v>
      </c>
      <c r="V1762" s="18">
        <v>13489.968199999999</v>
      </c>
      <c r="W1762" s="18" t="s">
        <v>212</v>
      </c>
    </row>
    <row r="1763" spans="1:23" ht="15" customHeight="1" x14ac:dyDescent="0.35">
      <c r="A1763" s="18" t="s">
        <v>214</v>
      </c>
      <c r="B1763" s="7" t="str">
        <f t="shared" si="51"/>
        <v>Q1</v>
      </c>
      <c r="C1763" s="18" t="s">
        <v>36</v>
      </c>
      <c r="D1763" s="21">
        <v>36162</v>
      </c>
      <c r="E1763" s="18">
        <v>3.1069</v>
      </c>
      <c r="F1763" s="18">
        <v>4.5709</v>
      </c>
      <c r="G1763" s="18">
        <v>4.4033999999999995</v>
      </c>
      <c r="H1763" s="18">
        <v>4.6538000000000004</v>
      </c>
      <c r="I1763" s="18">
        <v>1.5641</v>
      </c>
      <c r="J1763" s="18">
        <v>4.0191999999999997</v>
      </c>
      <c r="K1763" s="18">
        <v>156</v>
      </c>
      <c r="L1763" s="18">
        <v>11.5197</v>
      </c>
      <c r="M1763" s="18">
        <v>409.3897</v>
      </c>
      <c r="N1763" s="18">
        <v>77.888099999999994</v>
      </c>
      <c r="O1763" s="18">
        <v>47.160600000000002</v>
      </c>
      <c r="P1763" s="18">
        <v>425.61290000000002</v>
      </c>
      <c r="Q1763" s="18">
        <v>80.974599999999995</v>
      </c>
      <c r="R1763" s="18">
        <v>49.029499999999999</v>
      </c>
      <c r="S1763" s="4">
        <f>VLOOKUP(C1763,Ratings_Numbers!$A$1:$B$21,2,FALSE)</f>
        <v>10</v>
      </c>
      <c r="T1763" s="4">
        <v>10</v>
      </c>
      <c r="U1763" s="4">
        <f t="shared" si="50"/>
        <v>0</v>
      </c>
      <c r="V1763" s="18">
        <v>24986.5</v>
      </c>
      <c r="W1763" s="18" t="s">
        <v>212</v>
      </c>
    </row>
    <row r="1764" spans="1:23" ht="15" customHeight="1" x14ac:dyDescent="0.35">
      <c r="A1764" s="18" t="s">
        <v>214</v>
      </c>
      <c r="B1764" s="7" t="str">
        <f t="shared" si="51"/>
        <v>Q2</v>
      </c>
      <c r="C1764" s="18" t="s">
        <v>36</v>
      </c>
      <c r="D1764" s="21">
        <v>36302</v>
      </c>
      <c r="E1764" s="18">
        <v>2.4147458140000002</v>
      </c>
      <c r="F1764" s="18">
        <v>11.3341114479315</v>
      </c>
      <c r="G1764" s="18">
        <v>9.101455563</v>
      </c>
      <c r="H1764" s="18">
        <v>4.3316999999999997</v>
      </c>
      <c r="I1764" s="18">
        <v>2.1105999999999998</v>
      </c>
      <c r="J1764" s="18">
        <v>2.9196</v>
      </c>
      <c r="K1764" s="18">
        <v>199</v>
      </c>
      <c r="L1764" s="18">
        <v>-2.4354</v>
      </c>
      <c r="M1764" s="18">
        <v>209.63212290000001</v>
      </c>
      <c r="N1764" s="18">
        <v>103.7133</v>
      </c>
      <c r="O1764" s="18">
        <v>47.6982</v>
      </c>
      <c r="P1764" s="18">
        <v>289.78154369999999</v>
      </c>
      <c r="Q1764" s="18">
        <v>105.2954</v>
      </c>
      <c r="R1764" s="18">
        <v>48.425899999999999</v>
      </c>
      <c r="S1764" s="4">
        <f>VLOOKUP(C1764,Ratings_Numbers!$A$1:$B$21,2,FALSE)</f>
        <v>10</v>
      </c>
      <c r="T1764" s="4">
        <v>10</v>
      </c>
      <c r="U1764" s="4">
        <f t="shared" si="50"/>
        <v>0</v>
      </c>
      <c r="V1764" s="18">
        <v>27906.5625</v>
      </c>
      <c r="W1764" s="18" t="s">
        <v>212</v>
      </c>
    </row>
    <row r="1765" spans="1:23" ht="15" customHeight="1" x14ac:dyDescent="0.35">
      <c r="A1765" s="18" t="s">
        <v>214</v>
      </c>
      <c r="B1765" s="7" t="str">
        <f t="shared" si="51"/>
        <v>Q3</v>
      </c>
      <c r="C1765" s="18" t="s">
        <v>36</v>
      </c>
      <c r="D1765" s="21">
        <v>36386</v>
      </c>
      <c r="E1765" s="18">
        <v>2.4147458140000002</v>
      </c>
      <c r="F1765" s="18">
        <v>11.3341114479315</v>
      </c>
      <c r="G1765" s="18">
        <v>9.101455563</v>
      </c>
      <c r="H1765" s="18">
        <v>5.6993</v>
      </c>
      <c r="I1765" s="18">
        <v>1.5175000000000001</v>
      </c>
      <c r="J1765" s="18">
        <v>3.1398999999999999</v>
      </c>
      <c r="K1765" s="18">
        <v>143</v>
      </c>
      <c r="L1765" s="18">
        <v>13.1968</v>
      </c>
      <c r="M1765" s="18">
        <v>342.95240000000001</v>
      </c>
      <c r="N1765" s="18">
        <v>75.307599999999994</v>
      </c>
      <c r="O1765" s="18">
        <v>45.258800000000001</v>
      </c>
      <c r="P1765" s="18">
        <v>355.4024</v>
      </c>
      <c r="Q1765" s="18">
        <v>78.041399999999996</v>
      </c>
      <c r="R1765" s="18">
        <v>46.901800000000001</v>
      </c>
      <c r="S1765" s="4">
        <f>VLOOKUP(C1765,Ratings_Numbers!$A$1:$B$21,2,FALSE)</f>
        <v>10</v>
      </c>
      <c r="T1765" s="4">
        <v>10</v>
      </c>
      <c r="U1765" s="4">
        <f t="shared" si="50"/>
        <v>0</v>
      </c>
      <c r="V1765" s="18">
        <v>21113.125</v>
      </c>
      <c r="W1765" s="18" t="s">
        <v>212</v>
      </c>
    </row>
    <row r="1766" spans="1:23" ht="15" customHeight="1" x14ac:dyDescent="0.35">
      <c r="A1766" s="18" t="s">
        <v>214</v>
      </c>
      <c r="B1766" s="7" t="str">
        <f t="shared" si="51"/>
        <v>Q4</v>
      </c>
      <c r="C1766" s="18" t="s">
        <v>36</v>
      </c>
      <c r="D1766" s="21">
        <v>36470</v>
      </c>
      <c r="E1766" s="18">
        <v>2.4147458140000002</v>
      </c>
      <c r="F1766" s="18">
        <v>11.3341114479315</v>
      </c>
      <c r="G1766" s="18">
        <v>9.101455563</v>
      </c>
      <c r="H1766" s="18">
        <v>4.7062999999999997</v>
      </c>
      <c r="I1766" s="18">
        <v>0.3427</v>
      </c>
      <c r="J1766" s="18">
        <v>3.1608000000000001</v>
      </c>
      <c r="K1766" s="18">
        <v>143</v>
      </c>
      <c r="L1766" s="18">
        <v>13.423999999999999</v>
      </c>
      <c r="M1766" s="18">
        <v>326.53649999999999</v>
      </c>
      <c r="N1766" s="18">
        <v>72.7988</v>
      </c>
      <c r="O1766" s="18">
        <v>43.834299999999999</v>
      </c>
      <c r="P1766" s="18">
        <v>348.54649999999998</v>
      </c>
      <c r="Q1766" s="18">
        <v>77.705799999999996</v>
      </c>
      <c r="R1766" s="18">
        <v>46.788899999999998</v>
      </c>
      <c r="S1766" s="4">
        <f>VLOOKUP(C1766,Ratings_Numbers!$A$1:$B$21,2,FALSE)</f>
        <v>10</v>
      </c>
      <c r="T1766" s="4">
        <v>10</v>
      </c>
      <c r="U1766" s="4">
        <f t="shared" si="50"/>
        <v>0</v>
      </c>
      <c r="V1766" s="18">
        <v>18869.25</v>
      </c>
      <c r="W1766" s="18" t="s">
        <v>212</v>
      </c>
    </row>
    <row r="1767" spans="1:23" ht="15" customHeight="1" x14ac:dyDescent="0.35">
      <c r="A1767" s="18" t="s">
        <v>214</v>
      </c>
      <c r="B1767" s="7" t="str">
        <f t="shared" si="51"/>
        <v>Q1</v>
      </c>
      <c r="C1767" s="18" t="s">
        <v>36</v>
      </c>
      <c r="D1767" s="21">
        <v>36554</v>
      </c>
      <c r="E1767" s="18">
        <v>2.7633000000000001</v>
      </c>
      <c r="F1767" s="18">
        <v>4.1843000000000004</v>
      </c>
      <c r="G1767" s="18">
        <v>4.0538999999999996</v>
      </c>
      <c r="H1767" s="18">
        <v>5.1592000000000002</v>
      </c>
      <c r="I1767" s="18">
        <v>3.6879</v>
      </c>
      <c r="J1767" s="18">
        <v>4.2803000000000004</v>
      </c>
      <c r="K1767" s="18">
        <v>157</v>
      </c>
      <c r="L1767" s="18">
        <v>14.934200000000001</v>
      </c>
      <c r="M1767" s="18">
        <v>314.48840000000001</v>
      </c>
      <c r="N1767" s="18">
        <v>72.038300000000007</v>
      </c>
      <c r="O1767" s="18">
        <v>46.966299999999997</v>
      </c>
      <c r="P1767" s="18">
        <v>336.55709999999999</v>
      </c>
      <c r="Q1767" s="18">
        <v>77.093500000000006</v>
      </c>
      <c r="R1767" s="18">
        <v>50.262099999999997</v>
      </c>
      <c r="S1767" s="4">
        <f>VLOOKUP(C1767,Ratings_Numbers!$A$1:$B$21,2,FALSE)</f>
        <v>10</v>
      </c>
      <c r="T1767" s="4">
        <v>10</v>
      </c>
      <c r="U1767" s="4">
        <f t="shared" si="50"/>
        <v>0</v>
      </c>
      <c r="V1767" s="18">
        <v>13829.6875</v>
      </c>
      <c r="W1767" s="18" t="s">
        <v>212</v>
      </c>
    </row>
    <row r="1768" spans="1:23" ht="15" customHeight="1" x14ac:dyDescent="0.35">
      <c r="A1768" s="18" t="s">
        <v>214</v>
      </c>
      <c r="B1768" s="7" t="str">
        <f t="shared" si="51"/>
        <v>Q2</v>
      </c>
      <c r="C1768" s="18" t="s">
        <v>36</v>
      </c>
      <c r="D1768" s="21">
        <v>36666</v>
      </c>
      <c r="E1768" s="18">
        <v>2.5263</v>
      </c>
      <c r="F1768" s="18">
        <v>3.8176999999999999</v>
      </c>
      <c r="G1768" s="18">
        <v>3.7416999999999998</v>
      </c>
      <c r="H1768" s="18">
        <v>4.2670000000000003</v>
      </c>
      <c r="I1768" s="18">
        <v>2.0583</v>
      </c>
      <c r="J1768" s="18">
        <v>2.7766999999999999</v>
      </c>
      <c r="K1768" s="18">
        <v>206</v>
      </c>
      <c r="L1768" s="18">
        <v>14.778700000000001</v>
      </c>
      <c r="M1768" s="18">
        <v>292.5883</v>
      </c>
      <c r="N1768" s="18">
        <v>70.592100000000002</v>
      </c>
      <c r="O1768" s="18">
        <v>43.240600000000001</v>
      </c>
      <c r="P1768" s="18">
        <v>314.47770000000003</v>
      </c>
      <c r="Q1768" s="18">
        <v>75.8733</v>
      </c>
      <c r="R1768" s="18">
        <v>46.4756</v>
      </c>
      <c r="S1768" s="4">
        <f>VLOOKUP(C1768,Ratings_Numbers!$A$1:$B$21,2,FALSE)</f>
        <v>10</v>
      </c>
      <c r="T1768" s="4">
        <v>10</v>
      </c>
      <c r="U1768" s="4">
        <f t="shared" si="50"/>
        <v>0</v>
      </c>
      <c r="V1768" s="18">
        <v>16591.6875</v>
      </c>
      <c r="W1768" s="18" t="s">
        <v>212</v>
      </c>
    </row>
    <row r="1769" spans="1:23" ht="15" customHeight="1" x14ac:dyDescent="0.35">
      <c r="A1769" s="18" t="s">
        <v>214</v>
      </c>
      <c r="B1769" s="7" t="str">
        <f t="shared" si="51"/>
        <v>Q3</v>
      </c>
      <c r="C1769" s="18" t="s">
        <v>36</v>
      </c>
      <c r="D1769" s="21">
        <v>36750</v>
      </c>
      <c r="E1769" s="18">
        <v>2.4466000000000001</v>
      </c>
      <c r="F1769" s="18">
        <v>3.5045000000000002</v>
      </c>
      <c r="G1769" s="18">
        <v>3.4348999999999998</v>
      </c>
      <c r="H1769" s="18">
        <v>4.9419000000000004</v>
      </c>
      <c r="I1769" s="18">
        <v>2.4710000000000001</v>
      </c>
      <c r="J1769" s="18">
        <v>3.4323000000000001</v>
      </c>
      <c r="K1769" s="18">
        <v>155</v>
      </c>
      <c r="L1769" s="18">
        <v>15.7822</v>
      </c>
      <c r="M1769" s="18">
        <v>263.67290000000003</v>
      </c>
      <c r="N1769" s="18">
        <v>68.474400000000003</v>
      </c>
      <c r="O1769" s="18">
        <v>41.613399999999999</v>
      </c>
      <c r="P1769" s="18">
        <v>285.0675</v>
      </c>
      <c r="Q1769" s="18">
        <v>74.030500000000004</v>
      </c>
      <c r="R1769" s="18">
        <v>44.989899999999999</v>
      </c>
      <c r="S1769" s="4">
        <f>VLOOKUP(C1769,Ratings_Numbers!$A$1:$B$21,2,FALSE)</f>
        <v>10</v>
      </c>
      <c r="T1769" s="4">
        <v>10</v>
      </c>
      <c r="U1769" s="4">
        <f t="shared" si="50"/>
        <v>0</v>
      </c>
      <c r="V1769" s="18">
        <v>17210.625</v>
      </c>
      <c r="W1769" s="18" t="s">
        <v>212</v>
      </c>
    </row>
    <row r="1770" spans="1:23" ht="15" customHeight="1" x14ac:dyDescent="0.35">
      <c r="A1770" s="18" t="s">
        <v>214</v>
      </c>
      <c r="B1770" s="7" t="str">
        <f t="shared" si="51"/>
        <v>Q4</v>
      </c>
      <c r="C1770" s="18" t="s">
        <v>36</v>
      </c>
      <c r="D1770" s="21">
        <v>36834</v>
      </c>
      <c r="E1770" s="18">
        <v>2.4878999999999998</v>
      </c>
      <c r="F1770" s="18">
        <v>3.5438000000000001</v>
      </c>
      <c r="G1770" s="18">
        <v>3.4861</v>
      </c>
      <c r="H1770" s="18">
        <v>5</v>
      </c>
      <c r="I1770" s="18">
        <v>2.2603</v>
      </c>
      <c r="J1770" s="18">
        <v>3.4041000000000001</v>
      </c>
      <c r="K1770" s="18">
        <v>146</v>
      </c>
      <c r="L1770" s="18">
        <v>15.718500000000001</v>
      </c>
      <c r="M1770" s="18">
        <v>272.17149999999998</v>
      </c>
      <c r="N1770" s="18">
        <v>71.057699999999997</v>
      </c>
      <c r="O1770" s="18">
        <v>42.781399999999998</v>
      </c>
      <c r="P1770" s="18">
        <v>283.02879999999999</v>
      </c>
      <c r="Q1770" s="18">
        <v>73.892300000000006</v>
      </c>
      <c r="R1770" s="18">
        <v>44.488</v>
      </c>
      <c r="S1770" s="4">
        <f>VLOOKUP(C1770,Ratings_Numbers!$A$1:$B$21,2,FALSE)</f>
        <v>10</v>
      </c>
      <c r="T1770" s="4">
        <v>10</v>
      </c>
      <c r="U1770" s="4">
        <f t="shared" si="50"/>
        <v>0</v>
      </c>
      <c r="V1770" s="18">
        <v>18762.875</v>
      </c>
      <c r="W1770" s="18" t="s">
        <v>212</v>
      </c>
    </row>
    <row r="1771" spans="1:23" ht="15" customHeight="1" x14ac:dyDescent="0.35">
      <c r="A1771" s="18" t="s">
        <v>214</v>
      </c>
      <c r="B1771" s="7" t="str">
        <f t="shared" si="51"/>
        <v>Q1</v>
      </c>
      <c r="C1771" s="18" t="s">
        <v>36</v>
      </c>
      <c r="D1771" s="21">
        <v>36925</v>
      </c>
      <c r="E1771" s="18">
        <v>2.3578999999999999</v>
      </c>
      <c r="F1771" s="18">
        <v>3.3536999999999999</v>
      </c>
      <c r="G1771" s="18">
        <v>3.2906</v>
      </c>
      <c r="H1771" s="18">
        <v>7.0476999999999999</v>
      </c>
      <c r="I1771" s="18">
        <v>4.7506000000000004</v>
      </c>
      <c r="J1771" s="18">
        <v>5.6516000000000002</v>
      </c>
      <c r="K1771" s="18">
        <v>167.6</v>
      </c>
      <c r="L1771" s="18">
        <v>16.9819</v>
      </c>
      <c r="M1771" s="18">
        <v>265.78179999999998</v>
      </c>
      <c r="N1771" s="18">
        <v>70.563000000000002</v>
      </c>
      <c r="O1771" s="18">
        <v>45.134700000000002</v>
      </c>
      <c r="P1771" s="18">
        <v>276.65910000000002</v>
      </c>
      <c r="Q1771" s="18">
        <v>73.450800000000001</v>
      </c>
      <c r="R1771" s="18">
        <v>46.981900000000003</v>
      </c>
      <c r="S1771" s="4">
        <f>VLOOKUP(C1771,Ratings_Numbers!$A$1:$B$21,2,FALSE)</f>
        <v>10</v>
      </c>
      <c r="T1771" s="4">
        <v>10</v>
      </c>
      <c r="U1771" s="4">
        <f t="shared" si="50"/>
        <v>0</v>
      </c>
      <c r="V1771" s="18">
        <v>20057.150000000001</v>
      </c>
      <c r="W1771" s="18" t="s">
        <v>212</v>
      </c>
    </row>
    <row r="1772" spans="1:23" ht="15" customHeight="1" x14ac:dyDescent="0.35">
      <c r="A1772" s="18" t="s">
        <v>214</v>
      </c>
      <c r="B1772" s="7" t="str">
        <f t="shared" si="51"/>
        <v>Q2</v>
      </c>
      <c r="C1772" s="18" t="s">
        <v>36</v>
      </c>
      <c r="D1772" s="21">
        <v>37037</v>
      </c>
      <c r="E1772" s="18">
        <v>2.3391000000000002</v>
      </c>
      <c r="F1772" s="18">
        <v>3.2883</v>
      </c>
      <c r="G1772" s="18">
        <v>3.2286999999999999</v>
      </c>
      <c r="H1772" s="18">
        <v>4.9756999999999998</v>
      </c>
      <c r="I1772" s="18">
        <v>1.9474</v>
      </c>
      <c r="J1772" s="18">
        <v>3.4272</v>
      </c>
      <c r="K1772" s="18">
        <v>206</v>
      </c>
      <c r="L1772" s="18">
        <v>16.8383</v>
      </c>
      <c r="M1772" s="18">
        <v>271.85399999999998</v>
      </c>
      <c r="N1772" s="18">
        <v>71.087699999999998</v>
      </c>
      <c r="O1772" s="18">
        <v>45.775599999999997</v>
      </c>
      <c r="P1772" s="18">
        <v>282.42070000000001</v>
      </c>
      <c r="Q1772" s="18">
        <v>73.850800000000007</v>
      </c>
      <c r="R1772" s="18">
        <v>47.554900000000004</v>
      </c>
      <c r="S1772" s="4">
        <f>VLOOKUP(C1772,Ratings_Numbers!$A$1:$B$21,2,FALSE)</f>
        <v>10</v>
      </c>
      <c r="T1772" s="4">
        <v>10</v>
      </c>
      <c r="U1772" s="4">
        <f t="shared" si="50"/>
        <v>0</v>
      </c>
      <c r="V1772" s="18">
        <v>19456.77</v>
      </c>
      <c r="W1772" s="18" t="s">
        <v>212</v>
      </c>
    </row>
    <row r="1773" spans="1:23" ht="15" customHeight="1" x14ac:dyDescent="0.35">
      <c r="A1773" s="18" t="s">
        <v>214</v>
      </c>
      <c r="B1773" s="7" t="str">
        <f t="shared" si="51"/>
        <v>Q3</v>
      </c>
      <c r="C1773" s="18" t="s">
        <v>36</v>
      </c>
      <c r="D1773" s="21">
        <v>37121</v>
      </c>
      <c r="E1773" s="18">
        <v>2.2774999999999999</v>
      </c>
      <c r="F1773" s="18">
        <v>3.1440999999999999</v>
      </c>
      <c r="G1773" s="18">
        <v>3.0937999999999999</v>
      </c>
      <c r="H1773" s="18">
        <v>5.0197000000000003</v>
      </c>
      <c r="I1773" s="18">
        <v>1.5329000000000002</v>
      </c>
      <c r="J1773" s="18">
        <v>3.7697000000000003</v>
      </c>
      <c r="K1773" s="18">
        <v>152</v>
      </c>
      <c r="L1773" s="18">
        <v>17.369199999999999</v>
      </c>
      <c r="M1773" s="18">
        <v>255.18960000000001</v>
      </c>
      <c r="N1773" s="18">
        <v>69.711399999999998</v>
      </c>
      <c r="O1773" s="18">
        <v>44.3245</v>
      </c>
      <c r="P1773" s="18">
        <v>266.0659</v>
      </c>
      <c r="Q1773" s="18">
        <v>72.682500000000005</v>
      </c>
      <c r="R1773" s="18">
        <v>46.2136</v>
      </c>
      <c r="S1773" s="4">
        <f>VLOOKUP(C1773,Ratings_Numbers!$A$1:$B$21,2,FALSE)</f>
        <v>10</v>
      </c>
      <c r="T1773" s="4">
        <v>10</v>
      </c>
      <c r="U1773" s="4">
        <f t="shared" si="50"/>
        <v>0</v>
      </c>
      <c r="V1773" s="18">
        <v>20467.04</v>
      </c>
      <c r="W1773" s="18" t="s">
        <v>212</v>
      </c>
    </row>
    <row r="1774" spans="1:23" ht="15" customHeight="1" x14ac:dyDescent="0.35">
      <c r="A1774" s="18" t="s">
        <v>214</v>
      </c>
      <c r="B1774" s="7" t="str">
        <f t="shared" si="51"/>
        <v>Q4</v>
      </c>
      <c r="C1774" s="18" t="s">
        <v>36</v>
      </c>
      <c r="D1774" s="21">
        <v>37205</v>
      </c>
      <c r="E1774" s="18">
        <v>2.2753000000000001</v>
      </c>
      <c r="F1774" s="18">
        <v>3.2198000000000002</v>
      </c>
      <c r="G1774" s="18">
        <v>3.1667000000000001</v>
      </c>
      <c r="H1774" s="18">
        <v>5.2012999999999998</v>
      </c>
      <c r="I1774" s="18">
        <v>1.6778999999999999</v>
      </c>
      <c r="J1774" s="18">
        <v>3.1141000000000001</v>
      </c>
      <c r="K1774" s="18">
        <v>149</v>
      </c>
      <c r="L1774" s="18">
        <v>16.747700000000002</v>
      </c>
      <c r="M1774" s="18">
        <v>258.12790000000001</v>
      </c>
      <c r="N1774" s="18">
        <v>69.714299999999994</v>
      </c>
      <c r="O1774" s="18">
        <v>43.230400000000003</v>
      </c>
      <c r="P1774" s="18">
        <v>270.26519999999999</v>
      </c>
      <c r="Q1774" s="18">
        <v>72.9923</v>
      </c>
      <c r="R1774" s="18">
        <v>45.263100000000001</v>
      </c>
      <c r="S1774" s="4">
        <f>VLOOKUP(C1774,Ratings_Numbers!$A$1:$B$21,2,FALSE)</f>
        <v>10</v>
      </c>
      <c r="T1774" s="4">
        <v>10</v>
      </c>
      <c r="U1774" s="4">
        <f t="shared" si="50"/>
        <v>0</v>
      </c>
      <c r="V1774" s="18">
        <v>19367.759999999998</v>
      </c>
      <c r="W1774" s="18" t="s">
        <v>212</v>
      </c>
    </row>
    <row r="1775" spans="1:23" ht="15" customHeight="1" x14ac:dyDescent="0.35">
      <c r="A1775" s="18" t="s">
        <v>214</v>
      </c>
      <c r="B1775" s="7" t="str">
        <f t="shared" si="51"/>
        <v>Q1</v>
      </c>
      <c r="C1775" s="18" t="s">
        <v>36</v>
      </c>
      <c r="D1775" s="21">
        <v>37289</v>
      </c>
      <c r="E1775" s="18">
        <v>2.4302999999999999</v>
      </c>
      <c r="F1775" s="18">
        <v>3.5448</v>
      </c>
      <c r="G1775" s="18">
        <v>3.4801000000000002</v>
      </c>
      <c r="H1775" s="18">
        <v>7.1205999999999996</v>
      </c>
      <c r="I1775" s="18">
        <v>5.4184000000000001</v>
      </c>
      <c r="J1775" s="18">
        <v>5.3049999999999997</v>
      </c>
      <c r="K1775" s="18">
        <v>141</v>
      </c>
      <c r="L1775" s="18">
        <v>18.364899999999999</v>
      </c>
      <c r="M1775" s="18">
        <v>239.69159999999999</v>
      </c>
      <c r="N1775" s="18">
        <v>68.066800000000001</v>
      </c>
      <c r="O1775" s="18">
        <v>44.019100000000002</v>
      </c>
      <c r="P1775" s="18">
        <v>252.14160000000001</v>
      </c>
      <c r="Q1775" s="18">
        <v>71.6023</v>
      </c>
      <c r="R1775" s="18">
        <v>46.305500000000002</v>
      </c>
      <c r="S1775" s="4">
        <f>VLOOKUP(C1775,Ratings_Numbers!$A$1:$B$21,2,FALSE)</f>
        <v>10</v>
      </c>
      <c r="T1775" s="4">
        <v>10</v>
      </c>
      <c r="U1775" s="4">
        <f t="shared" si="50"/>
        <v>0</v>
      </c>
      <c r="V1775" s="18">
        <v>18317.330000000002</v>
      </c>
      <c r="W1775" s="18" t="s">
        <v>212</v>
      </c>
    </row>
    <row r="1776" spans="1:23" ht="15" customHeight="1" x14ac:dyDescent="0.35">
      <c r="A1776" s="18" t="s">
        <v>214</v>
      </c>
      <c r="B1776" s="7" t="str">
        <f t="shared" si="51"/>
        <v>Q2</v>
      </c>
      <c r="C1776" s="18" t="s">
        <v>36</v>
      </c>
      <c r="D1776" s="21">
        <v>37401</v>
      </c>
      <c r="E1776" s="18">
        <v>2.294</v>
      </c>
      <c r="F1776" s="18">
        <v>3.3557000000000001</v>
      </c>
      <c r="G1776" s="18">
        <v>3.2818999999999998</v>
      </c>
      <c r="H1776" s="18">
        <v>5.4196999999999997</v>
      </c>
      <c r="I1776" s="18">
        <v>2.2410000000000001</v>
      </c>
      <c r="J1776" s="18">
        <v>3.7461000000000002</v>
      </c>
      <c r="K1776" s="18">
        <v>193</v>
      </c>
      <c r="L1776" s="18">
        <v>19.682300000000001</v>
      </c>
      <c r="M1776" s="18">
        <v>209.9974</v>
      </c>
      <c r="N1776" s="18">
        <v>65.216700000000003</v>
      </c>
      <c r="O1776" s="18">
        <v>41.3322</v>
      </c>
      <c r="P1776" s="18">
        <v>221.99950000000001</v>
      </c>
      <c r="Q1776" s="18">
        <v>68.944000000000003</v>
      </c>
      <c r="R1776" s="18">
        <v>43.694499999999998</v>
      </c>
      <c r="S1776" s="4">
        <f>VLOOKUP(C1776,Ratings_Numbers!$A$1:$B$21,2,FALSE)</f>
        <v>10</v>
      </c>
      <c r="T1776" s="4">
        <v>10</v>
      </c>
      <c r="U1776" s="4">
        <f t="shared" si="50"/>
        <v>0</v>
      </c>
      <c r="V1776" s="18">
        <v>17740.8</v>
      </c>
      <c r="W1776" s="18" t="s">
        <v>212</v>
      </c>
    </row>
    <row r="1777" spans="1:23" ht="15" customHeight="1" x14ac:dyDescent="0.35">
      <c r="A1777" s="18" t="s">
        <v>214</v>
      </c>
      <c r="B1777" s="7" t="str">
        <f t="shared" si="51"/>
        <v>Q3</v>
      </c>
      <c r="C1777" s="18" t="s">
        <v>36</v>
      </c>
      <c r="D1777" s="21">
        <v>37485</v>
      </c>
      <c r="E1777" s="18">
        <v>2.2437999999999998</v>
      </c>
      <c r="F1777" s="18">
        <v>3.3266999999999998</v>
      </c>
      <c r="G1777" s="18">
        <v>3.2602000000000002</v>
      </c>
      <c r="H1777" s="18">
        <v>5.4078999999999997</v>
      </c>
      <c r="I1777" s="18">
        <v>3.7763</v>
      </c>
      <c r="J1777" s="18">
        <v>3.7829000000000002</v>
      </c>
      <c r="K1777" s="18">
        <v>152</v>
      </c>
      <c r="L1777" s="18">
        <v>19.318100000000001</v>
      </c>
      <c r="M1777" s="18">
        <v>212.2586</v>
      </c>
      <c r="N1777" s="18">
        <v>65.515799999999999</v>
      </c>
      <c r="O1777" s="18">
        <v>41.004199999999997</v>
      </c>
      <c r="P1777" s="18">
        <v>223.98070000000001</v>
      </c>
      <c r="Q1777" s="18">
        <v>69.134</v>
      </c>
      <c r="R1777" s="18">
        <v>43.268700000000003</v>
      </c>
      <c r="S1777" s="4">
        <f>VLOOKUP(C1777,Ratings_Numbers!$A$1:$B$21,2,FALSE)</f>
        <v>10</v>
      </c>
      <c r="T1777" s="4">
        <v>10</v>
      </c>
      <c r="U1777" s="4">
        <f t="shared" si="50"/>
        <v>0</v>
      </c>
      <c r="V1777" s="18">
        <v>15318.24</v>
      </c>
      <c r="W1777" s="18" t="s">
        <v>212</v>
      </c>
    </row>
    <row r="1778" spans="1:23" ht="15" customHeight="1" x14ac:dyDescent="0.35">
      <c r="A1778" s="18" t="s">
        <v>214</v>
      </c>
      <c r="B1778" s="7" t="str">
        <f t="shared" si="51"/>
        <v>Q4</v>
      </c>
      <c r="C1778" s="18" t="s">
        <v>36</v>
      </c>
      <c r="D1778" s="21">
        <v>37569</v>
      </c>
      <c r="E1778" s="18">
        <v>2.2833000000000001</v>
      </c>
      <c r="F1778" s="18">
        <v>3.2854999999999999</v>
      </c>
      <c r="G1778" s="18">
        <v>3.2326000000000001</v>
      </c>
      <c r="H1778" s="18">
        <v>5.9104000000000001</v>
      </c>
      <c r="I1778" s="18">
        <v>2.8209</v>
      </c>
      <c r="J1778" s="18">
        <v>4.0448000000000004</v>
      </c>
      <c r="K1778" s="18">
        <v>134</v>
      </c>
      <c r="L1778" s="18">
        <v>18.840599999999998</v>
      </c>
      <c r="M1778" s="18">
        <v>214.4828</v>
      </c>
      <c r="N1778" s="18">
        <v>65.884500000000003</v>
      </c>
      <c r="O1778" s="18">
        <v>40.409799999999997</v>
      </c>
      <c r="P1778" s="18">
        <v>225.5438</v>
      </c>
      <c r="Q1778" s="18">
        <v>69.282200000000003</v>
      </c>
      <c r="R1778" s="18">
        <v>42.4938</v>
      </c>
      <c r="S1778" s="4">
        <f>VLOOKUP(C1778,Ratings_Numbers!$A$1:$B$21,2,FALSE)</f>
        <v>10</v>
      </c>
      <c r="T1778" s="4">
        <v>10</v>
      </c>
      <c r="U1778" s="4">
        <f t="shared" si="50"/>
        <v>0</v>
      </c>
      <c r="V1778" s="18">
        <v>10772.4</v>
      </c>
      <c r="W1778" s="18" t="s">
        <v>212</v>
      </c>
    </row>
    <row r="1779" spans="1:23" ht="15" customHeight="1" x14ac:dyDescent="0.35">
      <c r="A1779" s="18" t="s">
        <v>214</v>
      </c>
      <c r="B1779" s="7" t="str">
        <f t="shared" si="51"/>
        <v>Q1</v>
      </c>
      <c r="C1779" s="18" t="s">
        <v>36</v>
      </c>
      <c r="D1779" s="21">
        <v>37653</v>
      </c>
      <c r="E1779" s="18">
        <v>2.2953000000000001</v>
      </c>
      <c r="F1779" s="18">
        <v>3.331</v>
      </c>
      <c r="G1779" s="18">
        <v>3.2646000000000002</v>
      </c>
      <c r="H1779" s="18">
        <v>7.1704999999999997</v>
      </c>
      <c r="I1779" s="18">
        <v>3.0587</v>
      </c>
      <c r="J1779" s="18">
        <v>5.2579000000000002</v>
      </c>
      <c r="K1779" s="18">
        <v>139.6</v>
      </c>
      <c r="L1779" s="18">
        <v>19.1523</v>
      </c>
      <c r="M1779" s="18">
        <v>213.55840000000001</v>
      </c>
      <c r="N1779" s="18">
        <v>66.178399999999996</v>
      </c>
      <c r="O1779" s="18">
        <v>40.901400000000002</v>
      </c>
      <c r="P1779" s="18">
        <v>222.7013</v>
      </c>
      <c r="Q1779" s="18">
        <v>69.011600000000001</v>
      </c>
      <c r="R1779" s="18">
        <v>42.652500000000003</v>
      </c>
      <c r="S1779" s="4">
        <f>VLOOKUP(C1779,Ratings_Numbers!$A$1:$B$21,2,FALSE)</f>
        <v>10</v>
      </c>
      <c r="T1779" s="4">
        <v>10</v>
      </c>
      <c r="U1779" s="4">
        <f t="shared" si="50"/>
        <v>0</v>
      </c>
      <c r="V1779" s="18">
        <v>11438.22</v>
      </c>
      <c r="W1779" s="18" t="s">
        <v>212</v>
      </c>
    </row>
    <row r="1780" spans="1:23" ht="15" customHeight="1" x14ac:dyDescent="0.35">
      <c r="A1780" s="18" t="s">
        <v>214</v>
      </c>
      <c r="B1780" s="7" t="str">
        <f t="shared" si="51"/>
        <v>Q2</v>
      </c>
      <c r="C1780" s="18" t="s">
        <v>36</v>
      </c>
      <c r="D1780" s="21">
        <v>37765</v>
      </c>
      <c r="E1780" s="18">
        <v>2.1836000000000002</v>
      </c>
      <c r="F1780" s="18">
        <v>3.1842999999999999</v>
      </c>
      <c r="G1780" s="18">
        <v>3.1242999999999999</v>
      </c>
      <c r="H1780" s="18">
        <v>5.7968000000000002</v>
      </c>
      <c r="I1780" s="18">
        <v>2.3020999999999998</v>
      </c>
      <c r="J1780" s="18">
        <v>3.9283999999999999</v>
      </c>
      <c r="K1780" s="18">
        <v>190</v>
      </c>
      <c r="L1780" s="18">
        <v>20.385899999999999</v>
      </c>
      <c r="M1780" s="18">
        <v>201.12799999999999</v>
      </c>
      <c r="N1780" s="18">
        <v>66.418300000000002</v>
      </c>
      <c r="O1780" s="18">
        <v>41.001800000000003</v>
      </c>
      <c r="P1780" s="18">
        <v>202.82</v>
      </c>
      <c r="Q1780" s="18">
        <v>66.977099999999993</v>
      </c>
      <c r="R1780" s="18">
        <v>41.346699999999998</v>
      </c>
      <c r="S1780" s="4">
        <f>VLOOKUP(C1780,Ratings_Numbers!$A$1:$B$21,2,FALSE)</f>
        <v>10</v>
      </c>
      <c r="T1780" s="4">
        <v>10</v>
      </c>
      <c r="U1780" s="4">
        <f t="shared" si="50"/>
        <v>0</v>
      </c>
      <c r="V1780" s="18">
        <v>11565</v>
      </c>
      <c r="W1780" s="18" t="s">
        <v>212</v>
      </c>
    </row>
    <row r="1781" spans="1:23" ht="15" customHeight="1" x14ac:dyDescent="0.35">
      <c r="A1781" s="18" t="s">
        <v>214</v>
      </c>
      <c r="B1781" s="7" t="str">
        <f t="shared" si="51"/>
        <v>Q3</v>
      </c>
      <c r="C1781" s="18" t="s">
        <v>36</v>
      </c>
      <c r="D1781" s="21">
        <v>37849</v>
      </c>
      <c r="E1781" s="18">
        <v>2.1139999999999999</v>
      </c>
      <c r="F1781" s="18">
        <v>3.2271999999999998</v>
      </c>
      <c r="G1781" s="18">
        <v>3.0668000000000002</v>
      </c>
      <c r="H1781" s="18">
        <v>5.6391</v>
      </c>
      <c r="I1781" s="18">
        <v>2.6029</v>
      </c>
      <c r="J1781" s="18">
        <v>3.6898999999999997</v>
      </c>
      <c r="K1781" s="18">
        <v>138</v>
      </c>
      <c r="L1781" s="18">
        <v>20.812000000000001</v>
      </c>
      <c r="M1781" s="18">
        <v>193.36199999999999</v>
      </c>
      <c r="N1781" s="18">
        <v>65.528400000000005</v>
      </c>
      <c r="O1781" s="18">
        <v>40.2425</v>
      </c>
      <c r="P1781" s="18">
        <v>195.0812</v>
      </c>
      <c r="Q1781" s="18">
        <v>66.111000000000004</v>
      </c>
      <c r="R1781" s="18">
        <v>40.600299999999997</v>
      </c>
      <c r="S1781" s="4">
        <f>VLOOKUP(C1781,Ratings_Numbers!$A$1:$B$21,2,FALSE)</f>
        <v>10</v>
      </c>
      <c r="T1781" s="4">
        <v>10</v>
      </c>
      <c r="U1781" s="4">
        <f t="shared" si="50"/>
        <v>0</v>
      </c>
      <c r="V1781" s="18">
        <v>13697.04</v>
      </c>
      <c r="W1781" s="18" t="s">
        <v>212</v>
      </c>
    </row>
    <row r="1782" spans="1:23" ht="15" customHeight="1" x14ac:dyDescent="0.35">
      <c r="A1782" s="18" t="s">
        <v>214</v>
      </c>
      <c r="B1782" s="7" t="str">
        <f t="shared" si="51"/>
        <v>Q4</v>
      </c>
      <c r="C1782" s="18" t="s">
        <v>36</v>
      </c>
      <c r="D1782" s="21">
        <v>37933</v>
      </c>
      <c r="E1782" s="18">
        <v>2.2864</v>
      </c>
      <c r="F1782" s="18">
        <v>3.4316</v>
      </c>
      <c r="G1782" s="18">
        <v>3.3765999999999998</v>
      </c>
      <c r="H1782" s="18">
        <v>5.0411999999999999</v>
      </c>
      <c r="I1782" s="18">
        <v>1.2303999999999999</v>
      </c>
      <c r="J1782" s="18">
        <v>3.1493000000000002</v>
      </c>
      <c r="K1782" s="18">
        <v>148</v>
      </c>
      <c r="L1782" s="18">
        <v>20.661899999999999</v>
      </c>
      <c r="M1782" s="18">
        <v>195.4204</v>
      </c>
      <c r="N1782" s="18">
        <v>65.597200000000001</v>
      </c>
      <c r="O1782" s="18">
        <v>40.377499999999998</v>
      </c>
      <c r="P1782" s="18">
        <v>197.90979999999999</v>
      </c>
      <c r="Q1782" s="18">
        <v>66.4328</v>
      </c>
      <c r="R1782" s="18">
        <v>40.8919</v>
      </c>
      <c r="S1782" s="4">
        <f>VLOOKUP(C1782,Ratings_Numbers!$A$1:$B$21,2,FALSE)</f>
        <v>10</v>
      </c>
      <c r="T1782" s="4">
        <v>10</v>
      </c>
      <c r="U1782" s="4">
        <f t="shared" si="50"/>
        <v>0</v>
      </c>
      <c r="V1782" s="18">
        <v>13470.59</v>
      </c>
      <c r="W1782" s="18" t="s">
        <v>212</v>
      </c>
    </row>
    <row r="1783" spans="1:23" ht="15" customHeight="1" x14ac:dyDescent="0.35">
      <c r="A1783" s="18" t="s">
        <v>214</v>
      </c>
      <c r="B1783" s="7" t="str">
        <f t="shared" si="51"/>
        <v>Q1</v>
      </c>
      <c r="C1783" s="18" t="s">
        <v>36</v>
      </c>
      <c r="D1783" s="21">
        <v>38017</v>
      </c>
      <c r="E1783" s="18">
        <v>2.2922000000000002</v>
      </c>
      <c r="F1783" s="18">
        <v>3.5282</v>
      </c>
      <c r="G1783" s="18">
        <v>3.4611000000000001</v>
      </c>
      <c r="H1783" s="18">
        <v>7.4581999999999997</v>
      </c>
      <c r="I1783" s="18">
        <v>4.6981999999999999</v>
      </c>
      <c r="J1783" s="18">
        <v>5.0735000000000001</v>
      </c>
      <c r="K1783" s="18">
        <v>127.9</v>
      </c>
      <c r="L1783" s="18">
        <v>19.192799999999998</v>
      </c>
      <c r="M1783" s="18">
        <v>203.66370000000001</v>
      </c>
      <c r="N1783" s="18">
        <v>65.721900000000005</v>
      </c>
      <c r="O1783" s="18">
        <v>39.088799999999999</v>
      </c>
      <c r="P1783" s="18">
        <v>209.8871</v>
      </c>
      <c r="Q1783" s="18">
        <v>67.730199999999996</v>
      </c>
      <c r="R1783" s="18">
        <v>40.283200000000001</v>
      </c>
      <c r="S1783" s="4">
        <f>VLOOKUP(C1783,Ratings_Numbers!$A$1:$B$21,2,FALSE)</f>
        <v>10</v>
      </c>
      <c r="T1783" s="4">
        <v>9</v>
      </c>
      <c r="U1783" s="4">
        <f t="shared" si="50"/>
        <v>0</v>
      </c>
      <c r="V1783" s="18">
        <v>13767.79</v>
      </c>
      <c r="W1783" s="18" t="s">
        <v>212</v>
      </c>
    </row>
    <row r="1784" spans="1:23" ht="15" customHeight="1" x14ac:dyDescent="0.35">
      <c r="A1784" s="18" t="s">
        <v>214</v>
      </c>
      <c r="B1784" s="7" t="str">
        <f t="shared" si="51"/>
        <v>Q2</v>
      </c>
      <c r="C1784" s="18" t="s">
        <v>35</v>
      </c>
      <c r="D1784" s="21">
        <v>38129</v>
      </c>
      <c r="E1784" s="18">
        <v>2.2149999999999999</v>
      </c>
      <c r="F1784" s="18">
        <v>3.4436999999999998</v>
      </c>
      <c r="G1784" s="18">
        <v>3.3822000000000001</v>
      </c>
      <c r="H1784" s="18">
        <v>6.2465000000000002</v>
      </c>
      <c r="I1784" s="18">
        <v>3.6128</v>
      </c>
      <c r="J1784" s="18">
        <v>4.0837000000000003</v>
      </c>
      <c r="K1784" s="18">
        <v>172</v>
      </c>
      <c r="L1784" s="18">
        <v>20.2178</v>
      </c>
      <c r="M1784" s="18">
        <v>187.36709999999999</v>
      </c>
      <c r="N1784" s="18">
        <v>63.833100000000002</v>
      </c>
      <c r="O1784" s="18">
        <v>37.881500000000003</v>
      </c>
      <c r="P1784" s="18">
        <v>193.5266</v>
      </c>
      <c r="Q1784" s="18">
        <v>65.9315</v>
      </c>
      <c r="R1784" s="18">
        <v>39.126800000000003</v>
      </c>
      <c r="S1784" s="4">
        <f>VLOOKUP(C1784,Ratings_Numbers!$A$1:$B$21,2,FALSE)</f>
        <v>9</v>
      </c>
      <c r="T1784" s="4">
        <v>9</v>
      </c>
      <c r="U1784" s="4">
        <f t="shared" si="50"/>
        <v>-1</v>
      </c>
      <c r="V1784" s="18">
        <v>12029.4</v>
      </c>
      <c r="W1784" s="18" t="s">
        <v>212</v>
      </c>
    </row>
    <row r="1785" spans="1:23" ht="15" customHeight="1" x14ac:dyDescent="0.35">
      <c r="A1785" s="18" t="s">
        <v>214</v>
      </c>
      <c r="B1785" s="7" t="str">
        <f t="shared" si="51"/>
        <v>Q3</v>
      </c>
      <c r="C1785" s="18" t="s">
        <v>35</v>
      </c>
      <c r="D1785" s="21">
        <v>38213</v>
      </c>
      <c r="E1785" s="18">
        <v>2.1326000000000001</v>
      </c>
      <c r="F1785" s="18">
        <v>3.3786999999999998</v>
      </c>
      <c r="G1785" s="18">
        <v>3.3218999999999999</v>
      </c>
      <c r="H1785" s="18">
        <v>4.6624999999999996</v>
      </c>
      <c r="I1785" s="18">
        <v>2.0638000000000001</v>
      </c>
      <c r="J1785" s="18">
        <v>2.7545999999999999</v>
      </c>
      <c r="K1785" s="18">
        <v>152</v>
      </c>
      <c r="L1785" s="18">
        <v>21.046099999999999</v>
      </c>
      <c r="M1785" s="18">
        <v>170.9768</v>
      </c>
      <c r="N1785" s="18">
        <v>61.730400000000003</v>
      </c>
      <c r="O1785" s="18">
        <v>35.984000000000002</v>
      </c>
      <c r="P1785" s="18">
        <v>176.9735</v>
      </c>
      <c r="Q1785" s="18">
        <v>63.895499999999998</v>
      </c>
      <c r="R1785" s="18">
        <v>37.246099999999998</v>
      </c>
      <c r="S1785" s="4">
        <f>VLOOKUP(C1785,Ratings_Numbers!$A$1:$B$21,2,FALSE)</f>
        <v>9</v>
      </c>
      <c r="T1785" s="4">
        <v>9</v>
      </c>
      <c r="U1785" s="4">
        <f t="shared" si="50"/>
        <v>0</v>
      </c>
      <c r="V1785" s="18">
        <v>11040</v>
      </c>
      <c r="W1785" s="18" t="s">
        <v>212</v>
      </c>
    </row>
    <row r="1786" spans="1:23" ht="15" customHeight="1" x14ac:dyDescent="0.35">
      <c r="A1786" s="18" t="s">
        <v>214</v>
      </c>
      <c r="B1786" s="7" t="str">
        <f t="shared" si="51"/>
        <v>Q4</v>
      </c>
      <c r="C1786" s="18" t="s">
        <v>35</v>
      </c>
      <c r="D1786" s="21">
        <v>38297</v>
      </c>
      <c r="E1786" s="18">
        <v>2.2879999999999998</v>
      </c>
      <c r="F1786" s="18">
        <v>3.7114000000000003</v>
      </c>
      <c r="G1786" s="18">
        <v>3.6497000000000002</v>
      </c>
      <c r="H1786" s="18">
        <v>5.3333000000000004</v>
      </c>
      <c r="I1786" s="18">
        <v>1.6667000000000001</v>
      </c>
      <c r="J1786" s="18">
        <v>2.8803000000000001</v>
      </c>
      <c r="K1786" s="18">
        <v>117</v>
      </c>
      <c r="L1786" s="18">
        <v>20.563300000000002</v>
      </c>
      <c r="M1786" s="18">
        <v>175.5361</v>
      </c>
      <c r="N1786" s="18">
        <v>62.622399999999999</v>
      </c>
      <c r="O1786" s="18">
        <v>36.095999999999997</v>
      </c>
      <c r="P1786" s="18">
        <v>180.309</v>
      </c>
      <c r="Q1786" s="18">
        <v>64.325100000000006</v>
      </c>
      <c r="R1786" s="18">
        <v>37.077399999999997</v>
      </c>
      <c r="S1786" s="4">
        <f>VLOOKUP(C1786,Ratings_Numbers!$A$1:$B$21,2,FALSE)</f>
        <v>9</v>
      </c>
      <c r="T1786" s="4">
        <v>9</v>
      </c>
      <c r="U1786" s="4">
        <f t="shared" si="50"/>
        <v>0</v>
      </c>
      <c r="V1786" s="18">
        <v>11865.72</v>
      </c>
      <c r="W1786" s="18" t="s">
        <v>212</v>
      </c>
    </row>
    <row r="1787" spans="1:23" ht="15" customHeight="1" x14ac:dyDescent="0.35">
      <c r="A1787" s="18" t="s">
        <v>214</v>
      </c>
      <c r="B1787" s="7" t="str">
        <f t="shared" si="51"/>
        <v>Q1</v>
      </c>
      <c r="C1787" s="18" t="s">
        <v>35</v>
      </c>
      <c r="D1787" s="21">
        <v>38381</v>
      </c>
      <c r="E1787" s="18">
        <v>2.4817</v>
      </c>
      <c r="F1787" s="18">
        <v>4.1999000000000004</v>
      </c>
      <c r="G1787" s="18">
        <v>4.1239999999999997</v>
      </c>
      <c r="H1787" s="18">
        <v>6.4657999999999998</v>
      </c>
      <c r="I1787" s="18">
        <v>3.3749000000000002</v>
      </c>
      <c r="J1787" s="18">
        <v>3.8077999999999999</v>
      </c>
      <c r="K1787" s="18">
        <v>115.5</v>
      </c>
      <c r="L1787" s="18">
        <v>17.6614</v>
      </c>
      <c r="M1787" s="18">
        <v>218.29230000000001</v>
      </c>
      <c r="N1787" s="18">
        <v>68.162199999999999</v>
      </c>
      <c r="O1787" s="18">
        <v>38.5535</v>
      </c>
      <c r="P1787" s="18">
        <v>220.2542</v>
      </c>
      <c r="Q1787" s="18">
        <v>68.774799999999999</v>
      </c>
      <c r="R1787" s="18">
        <v>38.9</v>
      </c>
      <c r="S1787" s="4">
        <f>VLOOKUP(C1787,Ratings_Numbers!$A$1:$B$21,2,FALSE)</f>
        <v>9</v>
      </c>
      <c r="T1787" s="4">
        <v>9</v>
      </c>
      <c r="U1787" s="4">
        <f t="shared" si="50"/>
        <v>0</v>
      </c>
      <c r="V1787" s="18">
        <v>12550.72</v>
      </c>
      <c r="W1787" s="18" t="s">
        <v>212</v>
      </c>
    </row>
    <row r="1788" spans="1:23" ht="15" customHeight="1" x14ac:dyDescent="0.35">
      <c r="A1788" s="18" t="s">
        <v>214</v>
      </c>
      <c r="B1788" s="7" t="str">
        <f t="shared" si="51"/>
        <v>Q2</v>
      </c>
      <c r="C1788" s="18" t="s">
        <v>35</v>
      </c>
      <c r="D1788" s="21">
        <v>38493</v>
      </c>
      <c r="E1788" s="18">
        <v>2.3875000000000002</v>
      </c>
      <c r="F1788" s="18">
        <v>4.1379000000000001</v>
      </c>
      <c r="G1788" s="18">
        <v>4.0633999999999997</v>
      </c>
      <c r="H1788" s="18">
        <v>6.3333000000000004</v>
      </c>
      <c r="I1788" s="18">
        <v>3.8113000000000001</v>
      </c>
      <c r="J1788" s="18">
        <v>3.8868</v>
      </c>
      <c r="K1788" s="18">
        <v>159</v>
      </c>
      <c r="L1788" s="18">
        <v>18.6007</v>
      </c>
      <c r="M1788" s="18">
        <v>200.56659999999999</v>
      </c>
      <c r="N1788" s="18">
        <v>66.306899999999999</v>
      </c>
      <c r="O1788" s="18">
        <v>37.306800000000003</v>
      </c>
      <c r="P1788" s="18">
        <v>202.48249999999999</v>
      </c>
      <c r="Q1788" s="18">
        <v>66.940200000000004</v>
      </c>
      <c r="R1788" s="18">
        <v>37.6631</v>
      </c>
      <c r="S1788" s="4">
        <f>VLOOKUP(C1788,Ratings_Numbers!$A$1:$B$21,2,FALSE)</f>
        <v>9</v>
      </c>
      <c r="T1788" s="4">
        <v>9</v>
      </c>
      <c r="U1788" s="4">
        <f t="shared" si="50"/>
        <v>0</v>
      </c>
      <c r="V1788" s="18">
        <v>12363.3</v>
      </c>
      <c r="W1788" s="18" t="s">
        <v>212</v>
      </c>
    </row>
    <row r="1789" spans="1:23" ht="15" customHeight="1" x14ac:dyDescent="0.35">
      <c r="A1789" s="18" t="s">
        <v>214</v>
      </c>
      <c r="B1789" s="7" t="str">
        <f t="shared" si="51"/>
        <v>Q3</v>
      </c>
      <c r="C1789" s="18" t="s">
        <v>35</v>
      </c>
      <c r="D1789" s="21">
        <v>38577</v>
      </c>
      <c r="E1789" s="18">
        <v>2.2037</v>
      </c>
      <c r="F1789" s="18">
        <v>3.9485000000000001</v>
      </c>
      <c r="G1789" s="18">
        <v>3.7412999999999998</v>
      </c>
      <c r="H1789" s="18">
        <v>6.0083000000000002</v>
      </c>
      <c r="I1789" s="18">
        <v>3.7686000000000002</v>
      </c>
      <c r="J1789" s="18">
        <v>3.5868000000000002</v>
      </c>
      <c r="K1789" s="18">
        <v>121</v>
      </c>
      <c r="L1789" s="18">
        <v>19.389700000000001</v>
      </c>
      <c r="M1789" s="18">
        <v>177.8177</v>
      </c>
      <c r="N1789" s="18">
        <v>62.306600000000003</v>
      </c>
      <c r="O1789" s="18">
        <v>34.478299999999997</v>
      </c>
      <c r="P1789" s="18">
        <v>185.39150000000001</v>
      </c>
      <c r="Q1789" s="18">
        <v>64.960400000000007</v>
      </c>
      <c r="R1789" s="18">
        <v>35.946800000000003</v>
      </c>
      <c r="S1789" s="4">
        <f>VLOOKUP(C1789,Ratings_Numbers!$A$1:$B$21,2,FALSE)</f>
        <v>9</v>
      </c>
      <c r="T1789" s="4">
        <v>9</v>
      </c>
      <c r="U1789" s="4">
        <f t="shared" si="50"/>
        <v>0</v>
      </c>
      <c r="V1789" s="18">
        <v>13975.59</v>
      </c>
      <c r="W1789" s="18" t="s">
        <v>212</v>
      </c>
    </row>
    <row r="1790" spans="1:23" ht="15" customHeight="1" x14ac:dyDescent="0.35">
      <c r="A1790" s="18" t="s">
        <v>214</v>
      </c>
      <c r="B1790" s="7" t="str">
        <f t="shared" si="51"/>
        <v>Q4</v>
      </c>
      <c r="C1790" s="18" t="s">
        <v>35</v>
      </c>
      <c r="D1790" s="21">
        <v>38661</v>
      </c>
      <c r="E1790" s="18">
        <v>2.2065000000000001</v>
      </c>
      <c r="F1790" s="18">
        <v>3.8073999999999999</v>
      </c>
      <c r="G1790" s="18">
        <v>3.6831</v>
      </c>
      <c r="H1790" s="18">
        <v>6.1578999999999997</v>
      </c>
      <c r="I1790" s="18">
        <v>3.1842000000000001</v>
      </c>
      <c r="J1790" s="18">
        <v>3.6404000000000001</v>
      </c>
      <c r="K1790" s="18">
        <v>114</v>
      </c>
      <c r="L1790" s="18">
        <v>19.842500000000001</v>
      </c>
      <c r="M1790" s="18">
        <v>162.1602</v>
      </c>
      <c r="N1790" s="18">
        <v>58.370800000000003</v>
      </c>
      <c r="O1790" s="18">
        <v>32.176699999999997</v>
      </c>
      <c r="P1790" s="18">
        <v>177.81039999999999</v>
      </c>
      <c r="Q1790" s="18">
        <v>64.004199999999997</v>
      </c>
      <c r="R1790" s="18">
        <v>35.2821</v>
      </c>
      <c r="S1790" s="4">
        <f>VLOOKUP(C1790,Ratings_Numbers!$A$1:$B$21,2,FALSE)</f>
        <v>9</v>
      </c>
      <c r="T1790" s="4">
        <v>9</v>
      </c>
      <c r="U1790" s="4">
        <f t="shared" si="50"/>
        <v>0</v>
      </c>
      <c r="V1790" s="18">
        <v>14043.25</v>
      </c>
      <c r="W1790" s="18" t="s">
        <v>212</v>
      </c>
    </row>
    <row r="1791" spans="1:23" ht="15" customHeight="1" x14ac:dyDescent="0.35">
      <c r="A1791" s="18" t="s">
        <v>214</v>
      </c>
      <c r="B1791" s="7" t="str">
        <f t="shared" si="51"/>
        <v>Q1</v>
      </c>
      <c r="C1791" s="18" t="s">
        <v>35</v>
      </c>
      <c r="D1791" s="21">
        <v>38745</v>
      </c>
      <c r="E1791" s="18">
        <v>2.1278999999999999</v>
      </c>
      <c r="F1791" s="18">
        <v>3.5537999999999998</v>
      </c>
      <c r="G1791" s="18">
        <v>3.4506000000000001</v>
      </c>
      <c r="H1791" s="18">
        <v>7.4482999999999997</v>
      </c>
      <c r="I1791" s="18">
        <v>4.9051999999999998</v>
      </c>
      <c r="J1791" s="18">
        <v>4.8966000000000003</v>
      </c>
      <c r="K1791" s="18">
        <v>116</v>
      </c>
      <c r="L1791" s="18">
        <v>21.433499999999999</v>
      </c>
      <c r="M1791" s="18">
        <v>152.11850000000001</v>
      </c>
      <c r="N1791" s="18">
        <v>57.46</v>
      </c>
      <c r="O1791" s="18">
        <v>32.604199999999999</v>
      </c>
      <c r="P1791" s="18">
        <v>164.738</v>
      </c>
      <c r="Q1791" s="18">
        <v>62.226799999999997</v>
      </c>
      <c r="R1791" s="18">
        <v>35.309100000000001</v>
      </c>
      <c r="S1791" s="4">
        <f>VLOOKUP(C1791,Ratings_Numbers!$A$1:$B$21,2,FALSE)</f>
        <v>9</v>
      </c>
      <c r="T1791" s="4">
        <v>9</v>
      </c>
      <c r="U1791" s="4">
        <f t="shared" si="50"/>
        <v>0</v>
      </c>
      <c r="V1791" s="18">
        <v>13426.11</v>
      </c>
      <c r="W1791" s="18" t="s">
        <v>212</v>
      </c>
    </row>
    <row r="1792" spans="1:23" ht="15" customHeight="1" x14ac:dyDescent="0.35">
      <c r="A1792" s="18" t="s">
        <v>214</v>
      </c>
      <c r="B1792" s="7" t="str">
        <f t="shared" si="51"/>
        <v>Q2</v>
      </c>
      <c r="C1792" s="18" t="s">
        <v>35</v>
      </c>
      <c r="D1792" s="21">
        <v>38857</v>
      </c>
      <c r="E1792" s="18">
        <v>1.9630000000000001</v>
      </c>
      <c r="F1792" s="18">
        <v>3.4866999999999999</v>
      </c>
      <c r="G1792" s="18">
        <v>3.1669</v>
      </c>
      <c r="H1792" s="18">
        <v>6.6581000000000001</v>
      </c>
      <c r="I1792" s="18">
        <v>3.8491</v>
      </c>
      <c r="J1792" s="18">
        <v>4.1547999999999998</v>
      </c>
      <c r="K1792" s="18">
        <v>155</v>
      </c>
      <c r="L1792" s="18">
        <v>22.204000000000001</v>
      </c>
      <c r="M1792" s="18">
        <v>139.9435</v>
      </c>
      <c r="N1792" s="18">
        <v>54.648000000000003</v>
      </c>
      <c r="O1792" s="18">
        <v>31.0731</v>
      </c>
      <c r="P1792" s="18">
        <v>156.08170000000001</v>
      </c>
      <c r="Q1792" s="18">
        <v>60.95</v>
      </c>
      <c r="R1792" s="18">
        <v>34.656399999999998</v>
      </c>
      <c r="S1792" s="4">
        <f>VLOOKUP(C1792,Ratings_Numbers!$A$1:$B$21,2,FALSE)</f>
        <v>9</v>
      </c>
      <c r="T1792" s="4">
        <v>9</v>
      </c>
      <c r="U1792" s="4">
        <f t="shared" si="50"/>
        <v>0</v>
      </c>
      <c r="V1792" s="18">
        <v>14335.2</v>
      </c>
      <c r="W1792" s="18" t="s">
        <v>212</v>
      </c>
    </row>
    <row r="1793" spans="1:23" ht="15" customHeight="1" x14ac:dyDescent="0.35">
      <c r="A1793" s="18" t="s">
        <v>214</v>
      </c>
      <c r="B1793" s="7" t="str">
        <f t="shared" si="51"/>
        <v>Q3</v>
      </c>
      <c r="C1793" s="18" t="s">
        <v>35</v>
      </c>
      <c r="D1793" s="21">
        <v>38941</v>
      </c>
      <c r="E1793" s="18">
        <v>1.8452999999999999</v>
      </c>
      <c r="F1793" s="18">
        <v>3.3536999999999999</v>
      </c>
      <c r="G1793" s="18">
        <v>2.9666999999999999</v>
      </c>
      <c r="H1793" s="18">
        <v>6.7091000000000003</v>
      </c>
      <c r="I1793" s="18">
        <v>3.4956</v>
      </c>
      <c r="J1793" s="18">
        <v>4.0727000000000002</v>
      </c>
      <c r="K1793" s="18">
        <v>110</v>
      </c>
      <c r="L1793" s="18">
        <v>22.267399999999999</v>
      </c>
      <c r="M1793" s="18">
        <v>132.0086</v>
      </c>
      <c r="N1793" s="18">
        <v>52.910299999999999</v>
      </c>
      <c r="O1793" s="18">
        <v>29.3949</v>
      </c>
      <c r="P1793" s="18">
        <v>149.49520000000001</v>
      </c>
      <c r="Q1793" s="18">
        <v>59.9191</v>
      </c>
      <c r="R1793" s="18">
        <v>33.288699999999999</v>
      </c>
      <c r="S1793" s="4">
        <f>VLOOKUP(C1793,Ratings_Numbers!$A$1:$B$21,2,FALSE)</f>
        <v>9</v>
      </c>
      <c r="T1793" s="4">
        <v>9</v>
      </c>
      <c r="U1793" s="4">
        <f t="shared" si="50"/>
        <v>0</v>
      </c>
      <c r="V1793" s="18">
        <v>16238.88</v>
      </c>
      <c r="W1793" s="18" t="s">
        <v>212</v>
      </c>
    </row>
    <row r="1794" spans="1:23" ht="15" customHeight="1" x14ac:dyDescent="0.35">
      <c r="A1794" s="18" t="s">
        <v>214</v>
      </c>
      <c r="B1794" s="7" t="str">
        <f t="shared" si="51"/>
        <v>Q4</v>
      </c>
      <c r="C1794" s="18" t="s">
        <v>35</v>
      </c>
      <c r="D1794" s="21">
        <v>39025</v>
      </c>
      <c r="E1794" s="18">
        <v>2.0188999999999999</v>
      </c>
      <c r="F1794" s="18">
        <v>3.3006000000000002</v>
      </c>
      <c r="G1794" s="18">
        <v>3.2338</v>
      </c>
      <c r="H1794" s="18">
        <v>6.9533000000000005</v>
      </c>
      <c r="I1794" s="18">
        <v>2.9908999999999999</v>
      </c>
      <c r="J1794" s="18">
        <v>4.1962999999999999</v>
      </c>
      <c r="K1794" s="18">
        <v>107</v>
      </c>
      <c r="L1794" s="18">
        <v>22.040099999999999</v>
      </c>
      <c r="M1794" s="18">
        <v>133.3116</v>
      </c>
      <c r="N1794" s="18">
        <v>53.119599999999998</v>
      </c>
      <c r="O1794" s="18">
        <v>29.382000000000001</v>
      </c>
      <c r="P1794" s="18">
        <v>150.96510000000001</v>
      </c>
      <c r="Q1794" s="18">
        <v>60.153799999999997</v>
      </c>
      <c r="R1794" s="18">
        <v>33.272799999999997</v>
      </c>
      <c r="S1794" s="4">
        <f>VLOOKUP(C1794,Ratings_Numbers!$A$1:$B$21,2,FALSE)</f>
        <v>9</v>
      </c>
      <c r="T1794" s="4">
        <v>9</v>
      </c>
      <c r="U1794" s="4">
        <f t="shared" si="50"/>
        <v>0</v>
      </c>
      <c r="V1794" s="18">
        <v>15271.2</v>
      </c>
      <c r="W1794" s="18" t="s">
        <v>212</v>
      </c>
    </row>
    <row r="1795" spans="1:23" ht="15" customHeight="1" x14ac:dyDescent="0.35">
      <c r="A1795" s="18" t="s">
        <v>214</v>
      </c>
      <c r="B1795" s="7" t="str">
        <f t="shared" si="51"/>
        <v>Q1</v>
      </c>
      <c r="C1795" s="18" t="s">
        <v>35</v>
      </c>
      <c r="D1795" s="21">
        <v>39116</v>
      </c>
      <c r="E1795" s="18">
        <v>1.9593</v>
      </c>
      <c r="F1795" s="18">
        <v>3.1591</v>
      </c>
      <c r="G1795" s="18">
        <v>3.0745</v>
      </c>
      <c r="H1795" s="18">
        <v>8.5808</v>
      </c>
      <c r="I1795" s="18">
        <v>4.1094999999999997</v>
      </c>
      <c r="J1795" s="18">
        <v>5.9965000000000002</v>
      </c>
      <c r="K1795" s="18">
        <v>115.7</v>
      </c>
      <c r="L1795" s="18">
        <v>23.205300000000001</v>
      </c>
      <c r="M1795" s="18">
        <v>125.0051</v>
      </c>
      <c r="N1795" s="18">
        <v>51.356099999999998</v>
      </c>
      <c r="O1795" s="18">
        <v>29.0078</v>
      </c>
      <c r="P1795" s="18">
        <v>143.4085</v>
      </c>
      <c r="Q1795" s="18">
        <v>58.916800000000002</v>
      </c>
      <c r="R1795" s="18">
        <v>33.278300000000002</v>
      </c>
      <c r="S1795" s="4">
        <f>VLOOKUP(C1795,Ratings_Numbers!$A$1:$B$21,2,FALSE)</f>
        <v>9</v>
      </c>
      <c r="T1795" s="4">
        <v>9</v>
      </c>
      <c r="U1795" s="4">
        <f t="shared" si="50"/>
        <v>0</v>
      </c>
      <c r="V1795" s="18">
        <v>18224.25</v>
      </c>
      <c r="W1795" s="18" t="s">
        <v>212</v>
      </c>
    </row>
    <row r="1796" spans="1:23" ht="15" customHeight="1" x14ac:dyDescent="0.35">
      <c r="A1796" s="18" t="s">
        <v>214</v>
      </c>
      <c r="B1796" s="7" t="str">
        <f t="shared" si="51"/>
        <v>Q2</v>
      </c>
      <c r="C1796" s="18" t="s">
        <v>35</v>
      </c>
      <c r="D1796" s="21">
        <v>39228</v>
      </c>
      <c r="E1796" s="18">
        <v>1.7942</v>
      </c>
      <c r="F1796" s="18">
        <v>2.8898000000000001</v>
      </c>
      <c r="G1796" s="18">
        <v>2.8073000000000001</v>
      </c>
      <c r="H1796" s="18">
        <v>7.4931999999999999</v>
      </c>
      <c r="I1796" s="18">
        <v>3.3288000000000002</v>
      </c>
      <c r="J1796" s="18">
        <v>4.726</v>
      </c>
      <c r="K1796" s="18">
        <v>146</v>
      </c>
      <c r="L1796" s="18">
        <v>25.052399999999999</v>
      </c>
      <c r="M1796" s="18">
        <v>98.4221</v>
      </c>
      <c r="N1796" s="18">
        <v>43.684100000000001</v>
      </c>
      <c r="O1796" s="18">
        <v>24.6571</v>
      </c>
      <c r="P1796" s="18">
        <v>125.30419999999999</v>
      </c>
      <c r="Q1796" s="18">
        <v>55.615600000000001</v>
      </c>
      <c r="R1796" s="18">
        <v>31.3917</v>
      </c>
      <c r="S1796" s="4">
        <f>VLOOKUP(C1796,Ratings_Numbers!$A$1:$B$21,2,FALSE)</f>
        <v>9</v>
      </c>
      <c r="T1796" s="4">
        <v>9</v>
      </c>
      <c r="U1796" s="4">
        <f t="shared" si="50"/>
        <v>0</v>
      </c>
      <c r="V1796" s="18">
        <v>20921.400000000001</v>
      </c>
      <c r="W1796" s="18" t="s">
        <v>212</v>
      </c>
    </row>
    <row r="1797" spans="1:23" ht="15" customHeight="1" x14ac:dyDescent="0.35">
      <c r="A1797" s="18" t="s">
        <v>214</v>
      </c>
      <c r="B1797" s="7" t="str">
        <f t="shared" si="51"/>
        <v>Q3</v>
      </c>
      <c r="C1797" s="18" t="s">
        <v>35</v>
      </c>
      <c r="D1797" s="21">
        <v>39312</v>
      </c>
      <c r="E1797" s="18">
        <v>1.7696000000000001</v>
      </c>
      <c r="F1797" s="18">
        <v>2.8163</v>
      </c>
      <c r="G1797" s="18">
        <v>2.7471000000000001</v>
      </c>
      <c r="H1797" s="18">
        <v>8.1538000000000004</v>
      </c>
      <c r="I1797" s="18">
        <v>3.6635</v>
      </c>
      <c r="J1797" s="18">
        <v>5.1635</v>
      </c>
      <c r="K1797" s="18">
        <v>104</v>
      </c>
      <c r="L1797" s="18">
        <v>23.574400000000001</v>
      </c>
      <c r="M1797" s="18">
        <v>110.2115</v>
      </c>
      <c r="N1797" s="18">
        <v>47.014299999999999</v>
      </c>
      <c r="O1797" s="18">
        <v>25.9817</v>
      </c>
      <c r="P1797" s="18">
        <v>134.42089999999999</v>
      </c>
      <c r="Q1797" s="18">
        <v>57.341700000000003</v>
      </c>
      <c r="R1797" s="18">
        <v>31.6889</v>
      </c>
      <c r="S1797" s="4">
        <f>VLOOKUP(C1797,Ratings_Numbers!$A$1:$B$21,2,FALSE)</f>
        <v>9</v>
      </c>
      <c r="T1797" s="4">
        <v>9</v>
      </c>
      <c r="U1797" s="4">
        <f t="shared" si="50"/>
        <v>0</v>
      </c>
      <c r="V1797" s="18">
        <v>17949.919999999998</v>
      </c>
      <c r="W1797" s="18" t="s">
        <v>212</v>
      </c>
    </row>
    <row r="1798" spans="1:23" ht="15" customHeight="1" x14ac:dyDescent="0.35">
      <c r="A1798" s="18" t="s">
        <v>214</v>
      </c>
      <c r="B1798" s="7" t="str">
        <f t="shared" si="51"/>
        <v>Q4</v>
      </c>
      <c r="C1798" s="18" t="s">
        <v>35</v>
      </c>
      <c r="D1798" s="21">
        <v>39396</v>
      </c>
      <c r="E1798" s="18">
        <v>1.9822</v>
      </c>
      <c r="F1798" s="18">
        <v>3.1659000000000002</v>
      </c>
      <c r="G1798" s="18">
        <v>3.0958000000000001</v>
      </c>
      <c r="H1798" s="18">
        <v>6.9091000000000005</v>
      </c>
      <c r="I1798" s="18">
        <v>1.8818000000000001</v>
      </c>
      <c r="J1798" s="18">
        <v>4.0454999999999997</v>
      </c>
      <c r="K1798" s="18">
        <v>110</v>
      </c>
      <c r="L1798" s="18">
        <v>21.773299999999999</v>
      </c>
      <c r="M1798" s="18">
        <v>121.0946</v>
      </c>
      <c r="N1798" s="18">
        <v>47.108199999999997</v>
      </c>
      <c r="O1798" s="18">
        <v>26.366299999999999</v>
      </c>
      <c r="P1798" s="18">
        <v>157.05600000000001</v>
      </c>
      <c r="Q1798" s="18">
        <v>61.097999999999999</v>
      </c>
      <c r="R1798" s="18">
        <v>34.196199999999997</v>
      </c>
      <c r="S1798" s="4">
        <f>VLOOKUP(C1798,Ratings_Numbers!$A$1:$B$21,2,FALSE)</f>
        <v>9</v>
      </c>
      <c r="T1798" s="4">
        <v>9</v>
      </c>
      <c r="U1798" s="4">
        <f t="shared" si="50"/>
        <v>0</v>
      </c>
      <c r="V1798" s="18">
        <v>17975.830000000002</v>
      </c>
      <c r="W1798" s="18" t="s">
        <v>212</v>
      </c>
    </row>
    <row r="1799" spans="1:23" ht="15" customHeight="1" x14ac:dyDescent="0.35">
      <c r="A1799" s="18" t="s">
        <v>214</v>
      </c>
      <c r="B1799" s="7" t="str">
        <f t="shared" si="51"/>
        <v>Q1</v>
      </c>
      <c r="C1799" s="18" t="s">
        <v>35</v>
      </c>
      <c r="D1799" s="21">
        <v>39480</v>
      </c>
      <c r="E1799" s="18">
        <v>2.1545000000000001</v>
      </c>
      <c r="F1799" s="18">
        <v>3.5293000000000001</v>
      </c>
      <c r="G1799" s="18">
        <v>3.4241999999999999</v>
      </c>
      <c r="H1799" s="18">
        <v>8.3772000000000002</v>
      </c>
      <c r="I1799" s="18">
        <v>4.0087999999999999</v>
      </c>
      <c r="J1799" s="18">
        <v>5.5175000000000001</v>
      </c>
      <c r="K1799" s="18">
        <v>114</v>
      </c>
      <c r="L1799" s="18">
        <v>22.0428</v>
      </c>
      <c r="M1799" s="18">
        <v>132.86529999999999</v>
      </c>
      <c r="N1799" s="18">
        <v>50.088200000000001</v>
      </c>
      <c r="O1799" s="18">
        <v>29.287199999999999</v>
      </c>
      <c r="P1799" s="18">
        <v>165.26249999999999</v>
      </c>
      <c r="Q1799" s="18">
        <v>62.301499999999997</v>
      </c>
      <c r="R1799" s="18">
        <v>36.4285</v>
      </c>
      <c r="S1799" s="4">
        <f>VLOOKUP(C1799,Ratings_Numbers!$A$1:$B$21,2,FALSE)</f>
        <v>9</v>
      </c>
      <c r="T1799" s="4">
        <v>9</v>
      </c>
      <c r="U1799" s="4">
        <f t="shared" si="50"/>
        <v>0</v>
      </c>
      <c r="V1799" s="18">
        <v>17224.740000000002</v>
      </c>
      <c r="W1799" s="18" t="s">
        <v>212</v>
      </c>
    </row>
    <row r="1800" spans="1:23" ht="15" customHeight="1" x14ac:dyDescent="0.35">
      <c r="A1800" s="18" t="s">
        <v>214</v>
      </c>
      <c r="B1800" s="7" t="str">
        <f t="shared" si="51"/>
        <v>Q2</v>
      </c>
      <c r="C1800" s="18" t="s">
        <v>35</v>
      </c>
      <c r="D1800" s="21">
        <v>39592</v>
      </c>
      <c r="E1800" s="18">
        <v>1.9906999999999999</v>
      </c>
      <c r="F1800" s="18">
        <v>3.2782</v>
      </c>
      <c r="G1800" s="18">
        <v>3.1492</v>
      </c>
      <c r="H1800" s="18">
        <v>7.9078999999999997</v>
      </c>
      <c r="I1800" s="18">
        <v>3.9809000000000001</v>
      </c>
      <c r="J1800" s="18">
        <v>5.0591999999999997</v>
      </c>
      <c r="K1800" s="18">
        <v>152</v>
      </c>
      <c r="L1800" s="18">
        <v>22.175699999999999</v>
      </c>
      <c r="M1800" s="18">
        <v>143.46279999999999</v>
      </c>
      <c r="N1800" s="18">
        <v>56.513599999999997</v>
      </c>
      <c r="O1800" s="18">
        <v>32.434199999999997</v>
      </c>
      <c r="P1800" s="18">
        <v>153.8553</v>
      </c>
      <c r="Q1800" s="18">
        <v>60.607500000000002</v>
      </c>
      <c r="R1800" s="18">
        <v>34.783799999999999</v>
      </c>
      <c r="S1800" s="4">
        <f>VLOOKUP(C1800,Ratings_Numbers!$A$1:$B$21,2,FALSE)</f>
        <v>9</v>
      </c>
      <c r="T1800" s="4">
        <v>9</v>
      </c>
      <c r="U1800" s="4">
        <f t="shared" ref="U1800:U1834" si="52">S1800-S1799</f>
        <v>0</v>
      </c>
      <c r="V1800" s="18">
        <v>17577.919999999998</v>
      </c>
      <c r="W1800" s="18" t="s">
        <v>212</v>
      </c>
    </row>
    <row r="1801" spans="1:23" ht="15" customHeight="1" x14ac:dyDescent="0.35">
      <c r="A1801" s="18" t="s">
        <v>214</v>
      </c>
      <c r="B1801" s="7" t="str">
        <f t="shared" si="51"/>
        <v>Q3</v>
      </c>
      <c r="C1801" s="18" t="s">
        <v>35</v>
      </c>
      <c r="D1801" s="21">
        <v>39676</v>
      </c>
      <c r="E1801" s="18">
        <v>1.9409000000000001</v>
      </c>
      <c r="F1801" s="18">
        <v>3.1920999999999999</v>
      </c>
      <c r="G1801" s="18">
        <v>3.0790999999999999</v>
      </c>
      <c r="H1801" s="18">
        <v>7.8649000000000004</v>
      </c>
      <c r="I1801" s="18">
        <v>3.5446</v>
      </c>
      <c r="J1801" s="18">
        <v>4.9188999999999998</v>
      </c>
      <c r="K1801" s="18">
        <v>111</v>
      </c>
      <c r="L1801" s="18">
        <v>23.0717</v>
      </c>
      <c r="M1801" s="18">
        <v>131.45849999999999</v>
      </c>
      <c r="N1801" s="18">
        <v>53.57</v>
      </c>
      <c r="O1801" s="18">
        <v>30.9193</v>
      </c>
      <c r="P1801" s="18">
        <v>145.3956</v>
      </c>
      <c r="Q1801" s="18">
        <v>59.249499999999998</v>
      </c>
      <c r="R1801" s="18">
        <v>34.197299999999998</v>
      </c>
      <c r="S1801" s="4">
        <f>VLOOKUP(C1801,Ratings_Numbers!$A$1:$B$21,2,FALSE)</f>
        <v>9</v>
      </c>
      <c r="T1801" s="4">
        <v>9</v>
      </c>
      <c r="U1801" s="4">
        <f t="shared" si="52"/>
        <v>0</v>
      </c>
      <c r="V1801" s="18">
        <v>19562.55</v>
      </c>
      <c r="W1801" s="18" t="s">
        <v>212</v>
      </c>
    </row>
    <row r="1802" spans="1:23" ht="15" customHeight="1" x14ac:dyDescent="0.35">
      <c r="A1802" s="18" t="s">
        <v>214</v>
      </c>
      <c r="B1802" s="7" t="str">
        <f t="shared" si="51"/>
        <v>Q4</v>
      </c>
      <c r="C1802" s="18" t="s">
        <v>35</v>
      </c>
      <c r="D1802" s="21">
        <v>39760</v>
      </c>
      <c r="E1802" s="18">
        <v>2.0173999999999999</v>
      </c>
      <c r="F1802" s="18">
        <v>3.3161</v>
      </c>
      <c r="G1802" s="18">
        <v>3.2006000000000001</v>
      </c>
      <c r="H1802" s="18">
        <v>7.6791999999999998</v>
      </c>
      <c r="I1802" s="18">
        <v>2.3519000000000001</v>
      </c>
      <c r="J1802" s="18">
        <v>4.5189000000000004</v>
      </c>
      <c r="K1802" s="18">
        <v>106</v>
      </c>
      <c r="L1802" s="18">
        <v>22.729800000000001</v>
      </c>
      <c r="M1802" s="18">
        <v>128.49950000000001</v>
      </c>
      <c r="N1802" s="18">
        <v>51.447800000000001</v>
      </c>
      <c r="O1802" s="18">
        <v>29.739899999999999</v>
      </c>
      <c r="P1802" s="18">
        <v>149.767</v>
      </c>
      <c r="Q1802" s="18">
        <v>59.962699999999998</v>
      </c>
      <c r="R1802" s="18">
        <v>34.661999999999999</v>
      </c>
      <c r="S1802" s="4">
        <f>VLOOKUP(C1802,Ratings_Numbers!$A$1:$B$21,2,FALSE)</f>
        <v>9</v>
      </c>
      <c r="T1802" s="4">
        <v>9</v>
      </c>
      <c r="U1802" s="4">
        <f t="shared" si="52"/>
        <v>0</v>
      </c>
      <c r="V1802" s="18">
        <v>17832.96</v>
      </c>
      <c r="W1802" s="18" t="s">
        <v>212</v>
      </c>
    </row>
    <row r="1803" spans="1:23" ht="15" customHeight="1" x14ac:dyDescent="0.35">
      <c r="A1803" s="18" t="s">
        <v>214</v>
      </c>
      <c r="B1803" s="7" t="str">
        <f t="shared" si="51"/>
        <v>Q1</v>
      </c>
      <c r="C1803" s="18" t="s">
        <v>35</v>
      </c>
      <c r="D1803" s="21">
        <v>39844</v>
      </c>
      <c r="E1803" s="18">
        <v>2.0026999999999999</v>
      </c>
      <c r="F1803" s="18">
        <v>3.2887</v>
      </c>
      <c r="G1803" s="18">
        <v>3.1814999999999998</v>
      </c>
      <c r="H1803" s="18">
        <v>8.7681000000000004</v>
      </c>
      <c r="I1803" s="18">
        <v>3.9906999999999999</v>
      </c>
      <c r="J1803" s="18">
        <v>5.7340999999999998</v>
      </c>
      <c r="K1803" s="18">
        <v>114.7</v>
      </c>
      <c r="L1803" s="18">
        <v>22.380400000000002</v>
      </c>
      <c r="M1803" s="18">
        <v>141.60380000000001</v>
      </c>
      <c r="N1803" s="18">
        <v>56.162500000000001</v>
      </c>
      <c r="O1803" s="18">
        <v>32.2699</v>
      </c>
      <c r="P1803" s="18">
        <v>152.13210000000001</v>
      </c>
      <c r="Q1803" s="18">
        <v>60.338200000000001</v>
      </c>
      <c r="R1803" s="18">
        <v>34.6691</v>
      </c>
      <c r="S1803" s="4">
        <f>VLOOKUP(C1803,Ratings_Numbers!$A$1:$B$21,2,FALSE)</f>
        <v>9</v>
      </c>
      <c r="T1803" s="4">
        <v>9</v>
      </c>
      <c r="U1803" s="4">
        <f t="shared" si="52"/>
        <v>0</v>
      </c>
      <c r="V1803" s="18">
        <v>14602.5</v>
      </c>
      <c r="W1803" s="18" t="s">
        <v>212</v>
      </c>
    </row>
    <row r="1804" spans="1:23" ht="15" customHeight="1" x14ac:dyDescent="0.35">
      <c r="A1804" s="18" t="s">
        <v>214</v>
      </c>
      <c r="B1804" s="7" t="str">
        <f t="shared" si="51"/>
        <v>Q2</v>
      </c>
      <c r="C1804" s="18" t="s">
        <v>35</v>
      </c>
      <c r="D1804" s="21">
        <v>39956</v>
      </c>
      <c r="E1804" s="18">
        <v>1.8233999999999999</v>
      </c>
      <c r="F1804" s="18">
        <v>3.1318000000000001</v>
      </c>
      <c r="G1804" s="18">
        <v>2.8792</v>
      </c>
      <c r="H1804" s="18">
        <v>7.9570999999999996</v>
      </c>
      <c r="I1804" s="18">
        <v>3.988</v>
      </c>
      <c r="J1804" s="18">
        <v>5.1779000000000002</v>
      </c>
      <c r="K1804" s="18">
        <v>163</v>
      </c>
      <c r="L1804" s="18">
        <v>23.735500000000002</v>
      </c>
      <c r="M1804" s="18">
        <v>123.50749999999999</v>
      </c>
      <c r="N1804" s="18">
        <v>51.423499999999997</v>
      </c>
      <c r="O1804" s="18">
        <v>29.757999999999999</v>
      </c>
      <c r="P1804" s="18">
        <v>140.1771</v>
      </c>
      <c r="Q1804" s="18">
        <v>58.364100000000001</v>
      </c>
      <c r="R1804" s="18">
        <v>33.7744</v>
      </c>
      <c r="S1804" s="4">
        <f>VLOOKUP(C1804,Ratings_Numbers!$A$1:$B$21,2,FALSE)</f>
        <v>9</v>
      </c>
      <c r="T1804" s="4">
        <v>9</v>
      </c>
      <c r="U1804" s="4">
        <f t="shared" si="52"/>
        <v>0</v>
      </c>
      <c r="V1804" s="18">
        <v>14469.84</v>
      </c>
      <c r="W1804" s="18" t="s">
        <v>212</v>
      </c>
    </row>
    <row r="1805" spans="1:23" ht="15" customHeight="1" x14ac:dyDescent="0.35">
      <c r="A1805" s="18" t="s">
        <v>214</v>
      </c>
      <c r="B1805" s="7" t="str">
        <f t="shared" si="51"/>
        <v>Q3</v>
      </c>
      <c r="C1805" s="18" t="s">
        <v>35</v>
      </c>
      <c r="D1805" s="21">
        <v>40040</v>
      </c>
      <c r="E1805" s="18">
        <v>1.8089</v>
      </c>
      <c r="F1805" s="18">
        <v>3.0403000000000002</v>
      </c>
      <c r="G1805" s="18">
        <v>2.8914999999999997</v>
      </c>
      <c r="H1805" s="18">
        <v>7.3651999999999997</v>
      </c>
      <c r="I1805" s="18">
        <v>2.3247999999999998</v>
      </c>
      <c r="J1805" s="18">
        <v>4.3391000000000002</v>
      </c>
      <c r="K1805" s="18">
        <v>115</v>
      </c>
      <c r="L1805" s="18">
        <v>24.7181</v>
      </c>
      <c r="M1805" s="18">
        <v>120.0104</v>
      </c>
      <c r="N1805" s="18">
        <v>52.167099999999998</v>
      </c>
      <c r="O1805" s="18">
        <v>30.058299999999999</v>
      </c>
      <c r="P1805" s="18">
        <v>130.05000000000001</v>
      </c>
      <c r="Q1805" s="18">
        <v>56.531199999999998</v>
      </c>
      <c r="R1805" s="18">
        <v>32.572899999999997</v>
      </c>
      <c r="S1805" s="4">
        <f>VLOOKUP(C1805,Ratings_Numbers!$A$1:$B$21,2,FALSE)</f>
        <v>9</v>
      </c>
      <c r="T1805" s="4">
        <v>9</v>
      </c>
      <c r="U1805" s="4">
        <f t="shared" si="52"/>
        <v>0</v>
      </c>
      <c r="V1805" s="18">
        <v>13591.84</v>
      </c>
      <c r="W1805" s="18" t="s">
        <v>212</v>
      </c>
    </row>
    <row r="1806" spans="1:23" ht="15" customHeight="1" x14ac:dyDescent="0.35">
      <c r="A1806" s="18" t="s">
        <v>214</v>
      </c>
      <c r="B1806" s="7" t="str">
        <f t="shared" si="51"/>
        <v>Q4</v>
      </c>
      <c r="C1806" s="18" t="s">
        <v>35</v>
      </c>
      <c r="D1806" s="21">
        <v>40124</v>
      </c>
      <c r="E1806" s="18">
        <v>2.7429999999999999</v>
      </c>
      <c r="F1806" s="18">
        <v>6.4809999999999999</v>
      </c>
      <c r="G1806" s="18">
        <v>6.0650000000000004</v>
      </c>
      <c r="H1806" s="18">
        <v>-3.8285999999999998</v>
      </c>
      <c r="I1806" s="18">
        <v>-8.8704000000000001</v>
      </c>
      <c r="J1806" s="18">
        <v>-7.2190000000000003</v>
      </c>
      <c r="K1806" s="18">
        <v>105</v>
      </c>
      <c r="L1806" s="18">
        <v>20.72</v>
      </c>
      <c r="M1806" s="18">
        <v>154.08080000000001</v>
      </c>
      <c r="N1806" s="18">
        <v>57.926499999999997</v>
      </c>
      <c r="O1806" s="18">
        <v>32.386099999999999</v>
      </c>
      <c r="P1806" s="18">
        <v>165.99340000000001</v>
      </c>
      <c r="Q1806" s="18">
        <v>62.405099999999997</v>
      </c>
      <c r="R1806" s="18">
        <v>34.89</v>
      </c>
      <c r="S1806" s="4">
        <f>VLOOKUP(C1806,Ratings_Numbers!$A$1:$B$21,2,FALSE)</f>
        <v>9</v>
      </c>
      <c r="T1806" s="4">
        <v>9</v>
      </c>
      <c r="U1806" s="4">
        <f t="shared" si="52"/>
        <v>0</v>
      </c>
      <c r="V1806" s="18">
        <v>15032.42</v>
      </c>
      <c r="W1806" s="18" t="s">
        <v>212</v>
      </c>
    </row>
    <row r="1807" spans="1:23" ht="15" customHeight="1" x14ac:dyDescent="0.35">
      <c r="A1807" s="18" t="s">
        <v>214</v>
      </c>
      <c r="B1807" s="7" t="str">
        <f t="shared" si="51"/>
        <v>Q1</v>
      </c>
      <c r="C1807" s="18" t="s">
        <v>35</v>
      </c>
      <c r="D1807" s="21">
        <v>40208</v>
      </c>
      <c r="E1807" s="18">
        <v>2.9167000000000001</v>
      </c>
      <c r="F1807" s="18">
        <v>7.3792999999999997</v>
      </c>
      <c r="G1807" s="18">
        <v>6.9908999999999999</v>
      </c>
      <c r="H1807" s="18">
        <v>7.3441999999999998</v>
      </c>
      <c r="I1807" s="18">
        <v>2.8382000000000001</v>
      </c>
      <c r="J1807" s="18">
        <v>4.2544000000000004</v>
      </c>
      <c r="K1807" s="18">
        <v>119.1</v>
      </c>
      <c r="L1807" s="18">
        <v>20.980699999999999</v>
      </c>
      <c r="M1807" s="18">
        <v>151.78639999999999</v>
      </c>
      <c r="N1807" s="18">
        <v>57.595100000000002</v>
      </c>
      <c r="O1807" s="18">
        <v>32.331600000000002</v>
      </c>
      <c r="P1807" s="18">
        <v>163.54040000000001</v>
      </c>
      <c r="Q1807" s="18">
        <v>62.055199999999999</v>
      </c>
      <c r="R1807" s="18">
        <v>34.835299999999997</v>
      </c>
      <c r="S1807" s="4">
        <f>VLOOKUP(C1807,Ratings_Numbers!$A$1:$B$21,2,FALSE)</f>
        <v>9</v>
      </c>
      <c r="T1807" s="4">
        <v>9</v>
      </c>
      <c r="U1807" s="4">
        <f t="shared" si="52"/>
        <v>0</v>
      </c>
      <c r="V1807" s="18">
        <v>13758.06</v>
      </c>
      <c r="W1807" s="18" t="s">
        <v>212</v>
      </c>
    </row>
    <row r="1808" spans="1:23" ht="15" customHeight="1" x14ac:dyDescent="0.35">
      <c r="A1808" s="18" t="s">
        <v>214</v>
      </c>
      <c r="B1808" s="7" t="str">
        <f t="shared" si="51"/>
        <v>Q2</v>
      </c>
      <c r="C1808" s="18" t="s">
        <v>35</v>
      </c>
      <c r="D1808" s="21">
        <v>40320</v>
      </c>
      <c r="E1808" s="18">
        <v>2.7465000000000002</v>
      </c>
      <c r="F1808" s="18">
        <v>7.7521000000000004</v>
      </c>
      <c r="G1808" s="18">
        <v>7.1319999999999997</v>
      </c>
      <c r="H1808" s="18">
        <v>9.0984999999999996</v>
      </c>
      <c r="I1808" s="18">
        <v>4.9179000000000004</v>
      </c>
      <c r="J1808" s="18">
        <v>5.4772999999999996</v>
      </c>
      <c r="K1808" s="18">
        <v>132</v>
      </c>
      <c r="L1808" s="18">
        <v>22.324200000000001</v>
      </c>
      <c r="M1808" s="18">
        <v>137.03489999999999</v>
      </c>
      <c r="N1808" s="18">
        <v>55.395499999999998</v>
      </c>
      <c r="O1808" s="18">
        <v>30.58</v>
      </c>
      <c r="P1808" s="18">
        <v>147.37559999999999</v>
      </c>
      <c r="Q1808" s="18">
        <v>59.575600000000001</v>
      </c>
      <c r="R1808" s="18">
        <v>32.887500000000003</v>
      </c>
      <c r="S1808" s="4">
        <f>VLOOKUP(C1808,Ratings_Numbers!$A$1:$B$21,2,FALSE)</f>
        <v>9</v>
      </c>
      <c r="T1808" s="4">
        <v>9</v>
      </c>
      <c r="U1808" s="4">
        <f t="shared" si="52"/>
        <v>0</v>
      </c>
      <c r="V1808" s="18">
        <v>13606.4</v>
      </c>
      <c r="W1808" s="18" t="s">
        <v>212</v>
      </c>
    </row>
    <row r="1809" spans="1:23" ht="15" customHeight="1" x14ac:dyDescent="0.35">
      <c r="A1809" s="18" t="s">
        <v>214</v>
      </c>
      <c r="B1809" s="7" t="str">
        <f t="shared" si="51"/>
        <v>Q3</v>
      </c>
      <c r="C1809" s="18" t="s">
        <v>35</v>
      </c>
      <c r="D1809" s="21">
        <v>40404</v>
      </c>
      <c r="E1809" s="18">
        <v>2.6738</v>
      </c>
      <c r="F1809" s="18">
        <v>8.0945999999999998</v>
      </c>
      <c r="G1809" s="18">
        <v>7.0208000000000004</v>
      </c>
      <c r="H1809" s="18">
        <v>8.4510000000000005</v>
      </c>
      <c r="I1809" s="18">
        <v>4.3461999999999996</v>
      </c>
      <c r="J1809" s="18">
        <v>4.8430999999999997</v>
      </c>
      <c r="K1809" s="18">
        <v>102</v>
      </c>
      <c r="L1809" s="18">
        <v>22.1816</v>
      </c>
      <c r="M1809" s="18">
        <v>140.8554</v>
      </c>
      <c r="N1809" s="18">
        <v>56.053600000000003</v>
      </c>
      <c r="O1809" s="18">
        <v>31.2683</v>
      </c>
      <c r="P1809" s="18">
        <v>151.28700000000001</v>
      </c>
      <c r="Q1809" s="18">
        <v>60.204900000000002</v>
      </c>
      <c r="R1809" s="18">
        <v>33.5839</v>
      </c>
      <c r="S1809" s="4">
        <f>VLOOKUP(C1809,Ratings_Numbers!$A$1:$B$21,2,FALSE)</f>
        <v>9</v>
      </c>
      <c r="T1809" s="4">
        <v>9</v>
      </c>
      <c r="U1809" s="4">
        <f t="shared" si="52"/>
        <v>0</v>
      </c>
      <c r="V1809" s="18">
        <v>13948</v>
      </c>
      <c r="W1809" s="18" t="s">
        <v>212</v>
      </c>
    </row>
    <row r="1810" spans="1:23" ht="15" customHeight="1" x14ac:dyDescent="0.35">
      <c r="A1810" s="18" t="s">
        <v>214</v>
      </c>
      <c r="B1810" s="7" t="str">
        <f t="shared" si="51"/>
        <v>Q4</v>
      </c>
      <c r="C1810" s="18" t="s">
        <v>35</v>
      </c>
      <c r="D1810" s="21">
        <v>40488</v>
      </c>
      <c r="E1810" s="18">
        <v>1.8994</v>
      </c>
      <c r="F1810" s="18">
        <v>3.6661999999999999</v>
      </c>
      <c r="G1810" s="18">
        <v>3.3102999999999998</v>
      </c>
      <c r="H1810" s="18">
        <v>7.5145999999999997</v>
      </c>
      <c r="I1810" s="18">
        <v>2.8856999999999999</v>
      </c>
      <c r="J1810" s="18">
        <v>3.9417</v>
      </c>
      <c r="K1810" s="18">
        <v>103</v>
      </c>
      <c r="L1810" s="18">
        <v>22.159500000000001</v>
      </c>
      <c r="M1810" s="18">
        <v>138.01560000000001</v>
      </c>
      <c r="N1810" s="18">
        <v>55.558999999999997</v>
      </c>
      <c r="O1810" s="18">
        <v>30.566199999999998</v>
      </c>
      <c r="P1810" s="18">
        <v>148.4128</v>
      </c>
      <c r="Q1810" s="18">
        <v>59.744399999999999</v>
      </c>
      <c r="R1810" s="18">
        <v>32.868899999999996</v>
      </c>
      <c r="S1810" s="4">
        <f>VLOOKUP(C1810,Ratings_Numbers!$A$1:$B$21,2,FALSE)</f>
        <v>9</v>
      </c>
      <c r="T1810" s="4">
        <v>9</v>
      </c>
      <c r="U1810" s="4">
        <f t="shared" si="52"/>
        <v>0</v>
      </c>
      <c r="V1810" s="18">
        <v>14605.52</v>
      </c>
      <c r="W1810" s="18" t="s">
        <v>212</v>
      </c>
    </row>
    <row r="1811" spans="1:23" ht="15" customHeight="1" x14ac:dyDescent="0.35">
      <c r="A1811" s="18" t="s">
        <v>214</v>
      </c>
      <c r="B1811" s="7" t="str">
        <f t="shared" si="51"/>
        <v>Q1</v>
      </c>
      <c r="C1811" s="18" t="s">
        <v>35</v>
      </c>
      <c r="D1811" s="21">
        <v>40572</v>
      </c>
      <c r="E1811" s="18">
        <v>1.8686</v>
      </c>
      <c r="F1811" s="18">
        <v>3.6169000000000002</v>
      </c>
      <c r="G1811" s="18">
        <v>3.2387999999999999</v>
      </c>
      <c r="H1811" s="18">
        <v>8.5753000000000004</v>
      </c>
      <c r="I1811" s="18">
        <v>4.0377999999999998</v>
      </c>
      <c r="J1811" s="18">
        <v>5.0725999999999996</v>
      </c>
      <c r="K1811" s="18">
        <v>110.2</v>
      </c>
      <c r="L1811" s="18">
        <v>22.531400000000001</v>
      </c>
      <c r="M1811" s="18">
        <v>137.86330000000001</v>
      </c>
      <c r="N1811" s="18">
        <v>55.375300000000003</v>
      </c>
      <c r="O1811" s="18">
        <v>31.074200000000001</v>
      </c>
      <c r="P1811" s="18">
        <v>148.96190000000001</v>
      </c>
      <c r="Q1811" s="18">
        <v>59.833199999999998</v>
      </c>
      <c r="R1811" s="18">
        <v>33.575800000000001</v>
      </c>
      <c r="S1811" s="4">
        <f>VLOOKUP(C1811,Ratings_Numbers!$A$1:$B$21,2,FALSE)</f>
        <v>9</v>
      </c>
      <c r="T1811" s="4">
        <v>9</v>
      </c>
      <c r="U1811" s="4">
        <f t="shared" si="52"/>
        <v>0</v>
      </c>
      <c r="V1811" s="18">
        <v>13199.8</v>
      </c>
      <c r="W1811" s="18" t="s">
        <v>212</v>
      </c>
    </row>
    <row r="1812" spans="1:23" ht="15" customHeight="1" x14ac:dyDescent="0.35">
      <c r="A1812" s="18" t="s">
        <v>214</v>
      </c>
      <c r="B1812" s="7" t="str">
        <f t="shared" si="51"/>
        <v>Q2</v>
      </c>
      <c r="C1812" s="18" t="s">
        <v>35</v>
      </c>
      <c r="D1812" s="21">
        <v>40684</v>
      </c>
      <c r="E1812" s="18">
        <v>1.7859</v>
      </c>
      <c r="F1812" s="18">
        <v>3.2511000000000001</v>
      </c>
      <c r="G1812" s="18">
        <v>3.0611999999999999</v>
      </c>
      <c r="H1812" s="18">
        <v>9.4928000000000008</v>
      </c>
      <c r="I1812" s="18">
        <v>5.6356999999999999</v>
      </c>
      <c r="J1812" s="18">
        <v>5.8768000000000002</v>
      </c>
      <c r="K1812" s="18">
        <v>138</v>
      </c>
      <c r="L1812" s="18">
        <v>22.5564</v>
      </c>
      <c r="M1812" s="18">
        <v>130.5342</v>
      </c>
      <c r="N1812" s="18">
        <v>53.981200000000001</v>
      </c>
      <c r="O1812" s="18">
        <v>29.392900000000001</v>
      </c>
      <c r="P1812" s="18">
        <v>141.81399999999999</v>
      </c>
      <c r="Q1812" s="18">
        <v>58.645899999999997</v>
      </c>
      <c r="R1812" s="18">
        <v>31.9328</v>
      </c>
      <c r="S1812" s="4">
        <f>VLOOKUP(C1812,Ratings_Numbers!$A$1:$B$21,2,FALSE)</f>
        <v>9</v>
      </c>
      <c r="T1812" s="4">
        <v>9</v>
      </c>
      <c r="U1812" s="4">
        <f t="shared" si="52"/>
        <v>0</v>
      </c>
      <c r="V1812" s="18">
        <v>14982</v>
      </c>
      <c r="W1812" s="18" t="s">
        <v>212</v>
      </c>
    </row>
    <row r="1813" spans="1:23" ht="15" customHeight="1" x14ac:dyDescent="0.35">
      <c r="A1813" s="18" t="s">
        <v>214</v>
      </c>
      <c r="B1813" s="7" t="str">
        <f t="shared" si="51"/>
        <v>Q3</v>
      </c>
      <c r="C1813" s="18" t="s">
        <v>35</v>
      </c>
      <c r="D1813" s="21">
        <v>40768</v>
      </c>
      <c r="E1813" s="18">
        <v>1.7229999999999999</v>
      </c>
      <c r="F1813" s="18">
        <v>3.2450999999999999</v>
      </c>
      <c r="G1813" s="18">
        <v>2.9611000000000001</v>
      </c>
      <c r="H1813" s="18">
        <v>8.8865999999999996</v>
      </c>
      <c r="I1813" s="18">
        <v>4.6364000000000001</v>
      </c>
      <c r="J1813" s="18">
        <v>5.0308999999999999</v>
      </c>
      <c r="K1813" s="18">
        <v>97</v>
      </c>
      <c r="L1813" s="18">
        <v>22.305299999999999</v>
      </c>
      <c r="M1813" s="18">
        <v>123.2054</v>
      </c>
      <c r="N1813" s="18">
        <v>51.118899999999996</v>
      </c>
      <c r="O1813" s="18">
        <v>27.434000000000001</v>
      </c>
      <c r="P1813" s="18">
        <v>141.01730000000001</v>
      </c>
      <c r="Q1813" s="18">
        <v>58.5092</v>
      </c>
      <c r="R1813" s="18">
        <v>31.400099999999998</v>
      </c>
      <c r="S1813" s="4">
        <f>VLOOKUP(C1813,Ratings_Numbers!$A$1:$B$21,2,FALSE)</f>
        <v>9</v>
      </c>
      <c r="T1813" s="4">
        <v>9</v>
      </c>
      <c r="U1813" s="4">
        <f t="shared" si="52"/>
        <v>0</v>
      </c>
      <c r="V1813" s="18">
        <v>13478.89</v>
      </c>
      <c r="W1813" s="18" t="s">
        <v>212</v>
      </c>
    </row>
    <row r="1814" spans="1:23" ht="15" customHeight="1" x14ac:dyDescent="0.35">
      <c r="A1814" s="18" t="s">
        <v>214</v>
      </c>
      <c r="B1814" s="7" t="str">
        <f t="shared" si="51"/>
        <v>Q4</v>
      </c>
      <c r="C1814" s="18" t="s">
        <v>35</v>
      </c>
      <c r="D1814" s="21">
        <v>40852</v>
      </c>
      <c r="E1814" s="18">
        <v>1.9189000000000001</v>
      </c>
      <c r="F1814" s="18">
        <v>3.3980999999999999</v>
      </c>
      <c r="G1814" s="18">
        <v>3.3027000000000002</v>
      </c>
      <c r="H1814" s="18">
        <v>7.8586</v>
      </c>
      <c r="I1814" s="18">
        <v>2.9699999999999998</v>
      </c>
      <c r="J1814" s="18">
        <v>4.0909000000000004</v>
      </c>
      <c r="K1814" s="18">
        <v>99</v>
      </c>
      <c r="L1814" s="18">
        <v>20.48</v>
      </c>
      <c r="M1814" s="18">
        <v>131.2105</v>
      </c>
      <c r="N1814" s="18">
        <v>51.060400000000001</v>
      </c>
      <c r="O1814" s="18">
        <v>26.827999999999999</v>
      </c>
      <c r="P1814" s="18">
        <v>156.9708</v>
      </c>
      <c r="Q1814" s="18">
        <v>61.085099999999997</v>
      </c>
      <c r="R1814" s="18">
        <v>32.095199999999998</v>
      </c>
      <c r="S1814" s="4">
        <f>VLOOKUP(C1814,Ratings_Numbers!$A$1:$B$21,2,FALSE)</f>
        <v>9</v>
      </c>
      <c r="T1814" s="4">
        <v>9</v>
      </c>
      <c r="U1814" s="4">
        <f t="shared" si="52"/>
        <v>0</v>
      </c>
      <c r="V1814" s="18">
        <v>13047.32</v>
      </c>
      <c r="W1814" s="18" t="s">
        <v>212</v>
      </c>
    </row>
    <row r="1815" spans="1:23" ht="15" customHeight="1" x14ac:dyDescent="0.35">
      <c r="A1815" s="18" t="s">
        <v>214</v>
      </c>
      <c r="B1815" s="7" t="str">
        <f t="shared" si="51"/>
        <v>Q1</v>
      </c>
      <c r="C1815" s="18" t="s">
        <v>35</v>
      </c>
      <c r="D1815" s="21">
        <v>40936</v>
      </c>
      <c r="E1815" s="18">
        <v>2.7347999999999999</v>
      </c>
      <c r="F1815" s="18">
        <v>6.3849</v>
      </c>
      <c r="G1815" s="18">
        <v>6.2378999999999998</v>
      </c>
      <c r="H1815" s="18">
        <v>-0.33029999999999998</v>
      </c>
      <c r="I1815" s="18">
        <v>-5.1841999999999997</v>
      </c>
      <c r="J1815" s="18">
        <v>-4.2308000000000003</v>
      </c>
      <c r="K1815" s="18">
        <v>100.5</v>
      </c>
      <c r="L1815" s="18">
        <v>16.957699999999999</v>
      </c>
      <c r="M1815" s="18">
        <v>172.71809999999999</v>
      </c>
      <c r="N1815" s="18">
        <v>56.466900000000003</v>
      </c>
      <c r="O1815" s="18">
        <v>29.178699999999999</v>
      </c>
      <c r="P1815" s="18">
        <v>205.8749</v>
      </c>
      <c r="Q1815" s="18">
        <v>67.306899999999999</v>
      </c>
      <c r="R1815" s="18">
        <v>34.780200000000001</v>
      </c>
      <c r="S1815" s="4">
        <f>VLOOKUP(C1815,Ratings_Numbers!$A$1:$B$21,2,FALSE)</f>
        <v>9</v>
      </c>
      <c r="T1815" s="4">
        <v>9</v>
      </c>
      <c r="U1815" s="4">
        <f t="shared" si="52"/>
        <v>0</v>
      </c>
      <c r="V1815" s="18">
        <v>13632.3</v>
      </c>
      <c r="W1815" s="18" t="s">
        <v>212</v>
      </c>
    </row>
    <row r="1816" spans="1:23" ht="15" customHeight="1" x14ac:dyDescent="0.35">
      <c r="A1816" s="18" t="s">
        <v>214</v>
      </c>
      <c r="B1816" s="7" t="str">
        <f t="shared" si="51"/>
        <v>Q2</v>
      </c>
      <c r="C1816" s="18" t="s">
        <v>35</v>
      </c>
      <c r="D1816" s="21">
        <v>41048</v>
      </c>
      <c r="E1816" s="18">
        <v>2.5994000000000002</v>
      </c>
      <c r="F1816" s="18">
        <v>6.3239000000000001</v>
      </c>
      <c r="G1816" s="18">
        <v>5.9253</v>
      </c>
      <c r="H1816" s="18">
        <v>9.3262</v>
      </c>
      <c r="I1816" s="18">
        <v>5.4436999999999998</v>
      </c>
      <c r="J1816" s="18">
        <v>5.7729999999999997</v>
      </c>
      <c r="K1816" s="18">
        <v>141</v>
      </c>
      <c r="L1816" s="18">
        <v>17.1493</v>
      </c>
      <c r="M1816" s="18">
        <v>166.4864</v>
      </c>
      <c r="N1816" s="18">
        <v>55.623100000000001</v>
      </c>
      <c r="O1816" s="18">
        <v>28.4603</v>
      </c>
      <c r="P1816" s="18">
        <v>199.3115</v>
      </c>
      <c r="Q1816" s="18">
        <v>66.59</v>
      </c>
      <c r="R1816" s="18">
        <v>34.0717</v>
      </c>
      <c r="S1816" s="4">
        <f>VLOOKUP(C1816,Ratings_Numbers!$A$1:$B$21,2,FALSE)</f>
        <v>9</v>
      </c>
      <c r="T1816" s="4">
        <v>9</v>
      </c>
      <c r="U1816" s="4">
        <f t="shared" si="52"/>
        <v>0</v>
      </c>
      <c r="V1816" s="18">
        <v>11973.69</v>
      </c>
      <c r="W1816" s="18" t="s">
        <v>212</v>
      </c>
    </row>
    <row r="1817" spans="1:23" ht="15" customHeight="1" x14ac:dyDescent="0.35">
      <c r="A1817" s="18" t="s">
        <v>214</v>
      </c>
      <c r="B1817" s="7" t="str">
        <f t="shared" si="51"/>
        <v>Q3</v>
      </c>
      <c r="C1817" s="18" t="s">
        <v>35</v>
      </c>
      <c r="D1817" s="21">
        <v>41132</v>
      </c>
      <c r="E1817" s="18">
        <v>2.6493000000000002</v>
      </c>
      <c r="F1817" s="18">
        <v>6.1159999999999997</v>
      </c>
      <c r="G1817" s="18">
        <v>5.9368999999999996</v>
      </c>
      <c r="H1817" s="18">
        <v>8.6603999999999992</v>
      </c>
      <c r="I1817" s="18">
        <v>4.4393000000000002</v>
      </c>
      <c r="J1817" s="18">
        <v>5.0472000000000001</v>
      </c>
      <c r="K1817" s="18">
        <v>106</v>
      </c>
      <c r="L1817" s="18">
        <v>16.099699999999999</v>
      </c>
      <c r="M1817" s="18">
        <v>178.9349</v>
      </c>
      <c r="N1817" s="18">
        <v>56.937899999999999</v>
      </c>
      <c r="O1817" s="18">
        <v>28.8232</v>
      </c>
      <c r="P1817" s="18">
        <v>214.26310000000001</v>
      </c>
      <c r="Q1817" s="18">
        <v>68.179500000000004</v>
      </c>
      <c r="R1817" s="18">
        <v>34.514000000000003</v>
      </c>
      <c r="S1817" s="4">
        <f>VLOOKUP(C1817,Ratings_Numbers!$A$1:$B$21,2,FALSE)</f>
        <v>9</v>
      </c>
      <c r="T1817" s="4">
        <v>9</v>
      </c>
      <c r="U1817" s="4">
        <f t="shared" si="52"/>
        <v>0</v>
      </c>
      <c r="V1817" s="18">
        <v>11857.5</v>
      </c>
      <c r="W1817" s="18" t="s">
        <v>212</v>
      </c>
    </row>
    <row r="1818" spans="1:23" ht="15" customHeight="1" x14ac:dyDescent="0.35">
      <c r="A1818" s="18" t="s">
        <v>214</v>
      </c>
      <c r="B1818" s="7" t="str">
        <f t="shared" si="51"/>
        <v>Q4</v>
      </c>
      <c r="C1818" s="18" t="s">
        <v>35</v>
      </c>
      <c r="D1818" s="21">
        <v>41216</v>
      </c>
      <c r="E1818" s="18">
        <v>2.6516999999999999</v>
      </c>
      <c r="F1818" s="18">
        <v>5.8291000000000004</v>
      </c>
      <c r="G1818" s="18">
        <v>5.5427999999999997</v>
      </c>
      <c r="H1818" s="18">
        <v>9.4854000000000003</v>
      </c>
      <c r="I1818" s="18">
        <v>4.7211999999999996</v>
      </c>
      <c r="J1818" s="18">
        <v>5.7864000000000004</v>
      </c>
      <c r="K1818" s="18">
        <v>103</v>
      </c>
      <c r="L1818" s="18">
        <v>15.252700000000001</v>
      </c>
      <c r="M1818" s="18">
        <v>180.22329999999999</v>
      </c>
      <c r="N1818" s="18">
        <v>53.72</v>
      </c>
      <c r="O1818" s="18">
        <v>27.496099999999998</v>
      </c>
      <c r="P1818" s="18">
        <v>235.4864</v>
      </c>
      <c r="Q1818" s="18">
        <v>70.192499999999995</v>
      </c>
      <c r="R1818" s="18">
        <v>35.927500000000002</v>
      </c>
      <c r="S1818" s="4">
        <f>VLOOKUP(C1818,Ratings_Numbers!$A$1:$B$21,2,FALSE)</f>
        <v>9</v>
      </c>
      <c r="T1818" s="4">
        <v>9</v>
      </c>
      <c r="U1818" s="4">
        <f t="shared" si="52"/>
        <v>0</v>
      </c>
      <c r="V1818" s="18">
        <v>12814.02</v>
      </c>
      <c r="W1818" s="18" t="s">
        <v>212</v>
      </c>
    </row>
    <row r="1819" spans="1:23" ht="15" customHeight="1" x14ac:dyDescent="0.35">
      <c r="A1819" s="18" t="s">
        <v>214</v>
      </c>
      <c r="B1819" s="7" t="str">
        <f t="shared" si="51"/>
        <v>Q1</v>
      </c>
      <c r="C1819" s="18" t="s">
        <v>35</v>
      </c>
      <c r="D1819" s="21">
        <v>41307</v>
      </c>
      <c r="E1819" s="18">
        <v>1.9567000000000001</v>
      </c>
      <c r="F1819" s="18">
        <v>3.2124000000000001</v>
      </c>
      <c r="G1819" s="18">
        <v>3.1263000000000001</v>
      </c>
      <c r="H1819" s="18">
        <v>10.767900000000001</v>
      </c>
      <c r="I1819" s="18">
        <v>5.4911000000000003</v>
      </c>
      <c r="J1819" s="18">
        <v>7.3125</v>
      </c>
      <c r="K1819" s="18">
        <v>112</v>
      </c>
      <c r="L1819" s="18">
        <v>17.077999999999999</v>
      </c>
      <c r="M1819" s="18">
        <v>145.82339999999999</v>
      </c>
      <c r="N1819" s="18">
        <v>46.933500000000002</v>
      </c>
      <c r="O1819" s="18">
        <v>24.9452</v>
      </c>
      <c r="P1819" s="18">
        <v>210.70240000000001</v>
      </c>
      <c r="Q1819" s="18">
        <v>67.814899999999994</v>
      </c>
      <c r="R1819" s="18">
        <v>36.043700000000001</v>
      </c>
      <c r="S1819" s="4">
        <f>VLOOKUP(C1819,Ratings_Numbers!$A$1:$B$21,2,FALSE)</f>
        <v>9</v>
      </c>
      <c r="T1819" s="4">
        <v>9</v>
      </c>
      <c r="U1819" s="4">
        <f t="shared" si="52"/>
        <v>0</v>
      </c>
      <c r="V1819" s="18">
        <v>14335.46</v>
      </c>
      <c r="W1819" s="18" t="s">
        <v>212</v>
      </c>
    </row>
    <row r="1820" spans="1:23" ht="15" customHeight="1" x14ac:dyDescent="0.35">
      <c r="A1820" s="18" t="s">
        <v>214</v>
      </c>
      <c r="B1820" s="7" t="str">
        <f t="shared" si="51"/>
        <v>Q2</v>
      </c>
      <c r="C1820" s="18" t="s">
        <v>35</v>
      </c>
      <c r="D1820" s="21">
        <v>41419</v>
      </c>
      <c r="E1820" s="18">
        <v>1.7113</v>
      </c>
      <c r="F1820" s="18">
        <v>2.8087999999999997</v>
      </c>
      <c r="G1820" s="18">
        <v>2.7214999999999998</v>
      </c>
      <c r="H1820" s="18">
        <v>10.837199999999999</v>
      </c>
      <c r="I1820" s="18">
        <v>6</v>
      </c>
      <c r="J1820" s="18">
        <v>6.8140000000000001</v>
      </c>
      <c r="K1820" s="18">
        <v>129</v>
      </c>
      <c r="L1820" s="18">
        <v>18.945799999999998</v>
      </c>
      <c r="M1820" s="18">
        <v>134.07310000000001</v>
      </c>
      <c r="N1820" s="18">
        <v>49.130899999999997</v>
      </c>
      <c r="O1820" s="18">
        <v>25.4344</v>
      </c>
      <c r="P1820" s="18">
        <v>172.8895</v>
      </c>
      <c r="Q1820" s="18">
        <v>63.3551</v>
      </c>
      <c r="R1820" s="18">
        <v>32.798099999999998</v>
      </c>
      <c r="S1820" s="4">
        <f>VLOOKUP(C1820,Ratings_Numbers!$A$1:$B$21,2,FALSE)</f>
        <v>9</v>
      </c>
      <c r="T1820" s="4">
        <v>9</v>
      </c>
      <c r="U1820" s="4">
        <f t="shared" si="52"/>
        <v>0</v>
      </c>
      <c r="V1820" s="18">
        <v>17594.22</v>
      </c>
      <c r="W1820" s="18" t="s">
        <v>212</v>
      </c>
    </row>
    <row r="1821" spans="1:23" ht="15" customHeight="1" x14ac:dyDescent="0.35">
      <c r="A1821" s="18" t="s">
        <v>214</v>
      </c>
      <c r="B1821" s="7" t="str">
        <f t="shared" si="51"/>
        <v>Q3</v>
      </c>
      <c r="C1821" s="18" t="s">
        <v>35</v>
      </c>
      <c r="D1821" s="21">
        <v>41503</v>
      </c>
      <c r="E1821" s="18">
        <v>1.6331</v>
      </c>
      <c r="F1821" s="18">
        <v>2.7317</v>
      </c>
      <c r="G1821" s="18">
        <v>2.5794000000000001</v>
      </c>
      <c r="H1821" s="18">
        <v>9.9192</v>
      </c>
      <c r="I1821" s="18">
        <v>4.8514999999999997</v>
      </c>
      <c r="J1821" s="18">
        <v>6.0101000000000004</v>
      </c>
      <c r="K1821" s="18">
        <v>99</v>
      </c>
      <c r="L1821" s="18">
        <v>19.769500000000001</v>
      </c>
      <c r="M1821" s="18">
        <v>147.64850000000001</v>
      </c>
      <c r="N1821" s="18">
        <v>56.185200000000002</v>
      </c>
      <c r="O1821" s="18">
        <v>29.2498</v>
      </c>
      <c r="P1821" s="18">
        <v>162.78880000000001</v>
      </c>
      <c r="Q1821" s="18">
        <v>61.946599999999997</v>
      </c>
      <c r="R1821" s="18">
        <v>32.249099999999999</v>
      </c>
      <c r="S1821" s="4">
        <f>VLOOKUP(C1821,Ratings_Numbers!$A$1:$B$21,2,FALSE)</f>
        <v>9</v>
      </c>
      <c r="T1821" s="4">
        <v>9</v>
      </c>
      <c r="U1821" s="4">
        <f t="shared" si="52"/>
        <v>0</v>
      </c>
      <c r="V1821" s="18">
        <v>19737</v>
      </c>
      <c r="W1821" s="18" t="s">
        <v>212</v>
      </c>
    </row>
    <row r="1822" spans="1:23" ht="15" customHeight="1" x14ac:dyDescent="0.35">
      <c r="A1822" s="18" t="s">
        <v>214</v>
      </c>
      <c r="B1822" s="7" t="str">
        <f t="shared" ref="B1822:B1885" si="53">IF(MONTH(D1822)&lt;4,"Q1",IF(MONTH(D1822)&lt;7,"Q2",IF(MONTH(D1822)&lt;10,"Q3","Q4")))</f>
        <v>Q4</v>
      </c>
      <c r="C1822" s="18" t="s">
        <v>35</v>
      </c>
      <c r="D1822" s="21">
        <v>41587</v>
      </c>
      <c r="E1822" s="18">
        <v>1.7555000000000001</v>
      </c>
      <c r="F1822" s="18">
        <v>2.9253999999999998</v>
      </c>
      <c r="G1822" s="18">
        <v>2.8037000000000001</v>
      </c>
      <c r="H1822" s="18">
        <v>8.6019000000000005</v>
      </c>
      <c r="I1822" s="18">
        <v>2.3210999999999999</v>
      </c>
      <c r="J1822" s="18">
        <v>4.9443999999999999</v>
      </c>
      <c r="K1822" s="18">
        <v>108</v>
      </c>
      <c r="L1822" s="18">
        <v>19.560400000000001</v>
      </c>
      <c r="M1822" s="18">
        <v>143.2465</v>
      </c>
      <c r="N1822" s="18">
        <v>53.906500000000001</v>
      </c>
      <c r="O1822" s="18">
        <v>28.0534</v>
      </c>
      <c r="P1822" s="18">
        <v>165.73150000000001</v>
      </c>
      <c r="Q1822" s="18">
        <v>62.368000000000002</v>
      </c>
      <c r="R1822" s="18">
        <v>32.456800000000001</v>
      </c>
      <c r="S1822" s="4">
        <f>VLOOKUP(C1822,Ratings_Numbers!$A$1:$B$21,2,FALSE)</f>
        <v>9</v>
      </c>
      <c r="T1822" s="4">
        <v>9</v>
      </c>
      <c r="U1822" s="4">
        <f t="shared" si="52"/>
        <v>0</v>
      </c>
      <c r="V1822" s="18">
        <v>21567.439999999999</v>
      </c>
      <c r="W1822" s="18" t="s">
        <v>212</v>
      </c>
    </row>
    <row r="1823" spans="1:23" ht="15" customHeight="1" x14ac:dyDescent="0.35">
      <c r="A1823" s="18" t="s">
        <v>214</v>
      </c>
      <c r="B1823" s="7" t="str">
        <f t="shared" si="53"/>
        <v>Q1</v>
      </c>
      <c r="C1823" s="18" t="s">
        <v>35</v>
      </c>
      <c r="D1823" s="21">
        <v>41671</v>
      </c>
      <c r="E1823" s="18">
        <v>2.4630999999999998</v>
      </c>
      <c r="F1823" s="18">
        <v>4.1489000000000003</v>
      </c>
      <c r="G1823" s="18">
        <v>4.0018000000000002</v>
      </c>
      <c r="H1823" s="18">
        <v>10.4673</v>
      </c>
      <c r="I1823" s="18">
        <v>5.3333000000000004</v>
      </c>
      <c r="J1823" s="18">
        <v>6.7103000000000002</v>
      </c>
      <c r="K1823" s="18">
        <v>107</v>
      </c>
      <c r="L1823" s="18">
        <v>18.3874</v>
      </c>
      <c r="M1823" s="18">
        <v>178.92490000000001</v>
      </c>
      <c r="N1823" s="18">
        <v>57.7851</v>
      </c>
      <c r="O1823" s="18">
        <v>32.966799999999999</v>
      </c>
      <c r="P1823" s="18">
        <v>209.6386</v>
      </c>
      <c r="Q1823" s="18">
        <v>67.704300000000003</v>
      </c>
      <c r="R1823" s="18">
        <v>38.625700000000002</v>
      </c>
      <c r="S1823" s="4">
        <f>VLOOKUP(C1823,Ratings_Numbers!$A$1:$B$21,2,FALSE)</f>
        <v>9</v>
      </c>
      <c r="T1823" s="4">
        <v>9</v>
      </c>
      <c r="U1823" s="4">
        <f t="shared" si="52"/>
        <v>0</v>
      </c>
      <c r="V1823" s="18">
        <v>18338.8</v>
      </c>
      <c r="W1823" s="18" t="s">
        <v>212</v>
      </c>
    </row>
    <row r="1824" spans="1:23" ht="15" customHeight="1" x14ac:dyDescent="0.35">
      <c r="A1824" s="18" t="s">
        <v>214</v>
      </c>
      <c r="B1824" s="7" t="str">
        <f t="shared" si="53"/>
        <v>Q2</v>
      </c>
      <c r="C1824" s="18" t="s">
        <v>35</v>
      </c>
      <c r="D1824" s="21">
        <v>41783</v>
      </c>
      <c r="E1824" s="18">
        <v>2.4331</v>
      </c>
      <c r="F1824" s="18">
        <v>4.0749000000000004</v>
      </c>
      <c r="G1824" s="18">
        <v>3.9794999999999998</v>
      </c>
      <c r="H1824" s="18">
        <v>10.2789</v>
      </c>
      <c r="I1824" s="18">
        <v>5.2770000000000001</v>
      </c>
      <c r="J1824" s="18">
        <v>6.3265000000000002</v>
      </c>
      <c r="K1824" s="18">
        <v>147</v>
      </c>
      <c r="L1824" s="18">
        <v>16.4251</v>
      </c>
      <c r="M1824" s="18">
        <v>202.59960000000001</v>
      </c>
      <c r="N1824" s="18">
        <v>60.077100000000002</v>
      </c>
      <c r="O1824" s="18">
        <v>33.424399999999999</v>
      </c>
      <c r="P1824" s="18">
        <v>237.23269999999999</v>
      </c>
      <c r="Q1824" s="18">
        <v>70.346900000000005</v>
      </c>
      <c r="R1824" s="18">
        <v>39.138100000000001</v>
      </c>
      <c r="S1824" s="4">
        <f>VLOOKUP(C1824,Ratings_Numbers!$A$1:$B$21,2,FALSE)</f>
        <v>9</v>
      </c>
      <c r="T1824" s="4">
        <v>9</v>
      </c>
      <c r="U1824" s="4">
        <f t="shared" si="52"/>
        <v>0</v>
      </c>
      <c r="V1824" s="18">
        <v>22722.25</v>
      </c>
      <c r="W1824" s="18" t="s">
        <v>212</v>
      </c>
    </row>
    <row r="1825" spans="1:23" ht="15" customHeight="1" x14ac:dyDescent="0.35">
      <c r="A1825" s="18" t="s">
        <v>214</v>
      </c>
      <c r="B1825" s="7" t="str">
        <f t="shared" si="53"/>
        <v>Q3</v>
      </c>
      <c r="C1825" s="18" t="s">
        <v>35</v>
      </c>
      <c r="D1825" s="21">
        <v>41867</v>
      </c>
      <c r="E1825" s="18">
        <v>2.3563000000000001</v>
      </c>
      <c r="F1825" s="18">
        <v>3.9632000000000001</v>
      </c>
      <c r="G1825" s="18">
        <v>3.8754</v>
      </c>
      <c r="H1825" s="18">
        <v>9.7142999999999997</v>
      </c>
      <c r="I1825" s="18">
        <v>4.1680999999999999</v>
      </c>
      <c r="J1825" s="18">
        <v>5.75</v>
      </c>
      <c r="K1825" s="18">
        <v>112</v>
      </c>
      <c r="L1825" s="18">
        <v>17.184200000000001</v>
      </c>
      <c r="M1825" s="18">
        <v>193.2696</v>
      </c>
      <c r="N1825" s="18">
        <v>59.832300000000004</v>
      </c>
      <c r="O1825" s="18">
        <v>33.378</v>
      </c>
      <c r="P1825" s="18">
        <v>223.0187</v>
      </c>
      <c r="Q1825" s="18">
        <v>69.042000000000002</v>
      </c>
      <c r="R1825" s="18">
        <v>38.515799999999999</v>
      </c>
      <c r="S1825" s="4">
        <f>VLOOKUP(C1825,Ratings_Numbers!$A$1:$B$21,2,FALSE)</f>
        <v>9</v>
      </c>
      <c r="T1825" s="4">
        <v>9</v>
      </c>
      <c r="U1825" s="4">
        <f t="shared" si="52"/>
        <v>0</v>
      </c>
      <c r="V1825" s="18">
        <v>24382.62</v>
      </c>
      <c r="W1825" s="18" t="s">
        <v>212</v>
      </c>
    </row>
    <row r="1826" spans="1:23" ht="15" customHeight="1" x14ac:dyDescent="0.35">
      <c r="A1826" s="18" t="s">
        <v>214</v>
      </c>
      <c r="B1826" s="7" t="str">
        <f t="shared" si="53"/>
        <v>Q4</v>
      </c>
      <c r="C1826" s="18" t="s">
        <v>35</v>
      </c>
      <c r="D1826" s="21">
        <v>41951</v>
      </c>
      <c r="E1826" s="18">
        <v>2.3357000000000001</v>
      </c>
      <c r="F1826" s="18">
        <v>3.9198</v>
      </c>
      <c r="G1826" s="18">
        <v>3.8300999999999998</v>
      </c>
      <c r="H1826" s="18">
        <v>9.7104999999999997</v>
      </c>
      <c r="I1826" s="18">
        <v>3.3102999999999998</v>
      </c>
      <c r="J1826" s="18">
        <v>5.7104999999999997</v>
      </c>
      <c r="K1826" s="18">
        <v>114</v>
      </c>
      <c r="L1826" s="18">
        <v>17.599799999999998</v>
      </c>
      <c r="M1826" s="18">
        <v>182.1669</v>
      </c>
      <c r="N1826" s="18">
        <v>57.671799999999998</v>
      </c>
      <c r="O1826" s="18">
        <v>32.211599999999997</v>
      </c>
      <c r="P1826" s="18">
        <v>215.8683</v>
      </c>
      <c r="Q1826" s="18">
        <v>68.341200000000001</v>
      </c>
      <c r="R1826" s="18">
        <v>38.170900000000003</v>
      </c>
      <c r="S1826" s="4">
        <f>VLOOKUP(C1826,Ratings_Numbers!$A$1:$B$21,2,FALSE)</f>
        <v>9</v>
      </c>
      <c r="T1826" s="4">
        <v>9</v>
      </c>
      <c r="U1826" s="4">
        <f t="shared" si="52"/>
        <v>0</v>
      </c>
      <c r="V1826" s="18">
        <v>28090.799999999999</v>
      </c>
      <c r="W1826" s="18" t="s">
        <v>212</v>
      </c>
    </row>
    <row r="1827" spans="1:23" ht="15" customHeight="1" x14ac:dyDescent="0.35">
      <c r="A1827" s="18" t="s">
        <v>214</v>
      </c>
      <c r="B1827" s="7" t="str">
        <f t="shared" si="53"/>
        <v>Q1</v>
      </c>
      <c r="C1827" s="18" t="s">
        <v>35</v>
      </c>
      <c r="D1827" s="21">
        <v>42035</v>
      </c>
      <c r="E1827" s="18">
        <v>2.2279</v>
      </c>
      <c r="F1827" s="18">
        <v>3.6968000000000001</v>
      </c>
      <c r="G1827" s="18">
        <v>3.6114000000000002</v>
      </c>
      <c r="H1827" s="18">
        <v>11.991300000000001</v>
      </c>
      <c r="I1827" s="18">
        <v>5.3276000000000003</v>
      </c>
      <c r="J1827" s="18">
        <v>7.9303999999999997</v>
      </c>
      <c r="K1827" s="18">
        <v>115</v>
      </c>
      <c r="L1827" s="18">
        <v>17.745999999999999</v>
      </c>
      <c r="M1827" s="18">
        <v>178.66589999999999</v>
      </c>
      <c r="N1827" s="18">
        <v>57.063200000000002</v>
      </c>
      <c r="O1827" s="18">
        <v>31.881799999999998</v>
      </c>
      <c r="P1827" s="18">
        <v>213.1018</v>
      </c>
      <c r="Q1827" s="18">
        <v>68.061499999999995</v>
      </c>
      <c r="R1827" s="18">
        <v>38.026699999999998</v>
      </c>
      <c r="S1827" s="4">
        <f>VLOOKUP(C1827,Ratings_Numbers!$A$1:$B$21,2,FALSE)</f>
        <v>9</v>
      </c>
      <c r="T1827" s="4">
        <v>9</v>
      </c>
      <c r="U1827" s="4">
        <f t="shared" si="52"/>
        <v>0</v>
      </c>
      <c r="V1827" s="18">
        <v>33627.35</v>
      </c>
      <c r="W1827" s="18" t="s">
        <v>212</v>
      </c>
    </row>
    <row r="1828" spans="1:23" ht="15" customHeight="1" x14ac:dyDescent="0.35">
      <c r="A1828" s="18" t="s">
        <v>214</v>
      </c>
      <c r="B1828" s="7" t="str">
        <f t="shared" si="53"/>
        <v>Q2</v>
      </c>
      <c r="C1828" s="18" t="s">
        <v>35</v>
      </c>
      <c r="D1828" s="21">
        <v>42147</v>
      </c>
      <c r="E1828" s="18">
        <v>2.0874000000000001</v>
      </c>
      <c r="F1828" s="18">
        <v>3.4169999999999998</v>
      </c>
      <c r="G1828" s="18">
        <v>3.3409</v>
      </c>
      <c r="H1828" s="18">
        <v>11.6351</v>
      </c>
      <c r="I1828" s="18">
        <v>5.62</v>
      </c>
      <c r="J1828" s="18">
        <v>7.4459</v>
      </c>
      <c r="K1828" s="18">
        <v>148</v>
      </c>
      <c r="L1828" s="18">
        <v>18.238800000000001</v>
      </c>
      <c r="M1828" s="18">
        <v>175.50579999999999</v>
      </c>
      <c r="N1828" s="18">
        <v>57.685699999999997</v>
      </c>
      <c r="O1828" s="18">
        <v>31.889199999999999</v>
      </c>
      <c r="P1828" s="18">
        <v>204.2449</v>
      </c>
      <c r="Q1828" s="18">
        <v>67.131699999999995</v>
      </c>
      <c r="R1828" s="18">
        <v>37.1111</v>
      </c>
      <c r="S1828" s="4">
        <f>VLOOKUP(C1828,Ratings_Numbers!$A$1:$B$21,2,FALSE)</f>
        <v>9</v>
      </c>
      <c r="T1828" s="4">
        <v>9</v>
      </c>
      <c r="U1828" s="4">
        <f t="shared" si="52"/>
        <v>0</v>
      </c>
      <c r="V1828" s="18">
        <v>35796.019999999997</v>
      </c>
      <c r="W1828" s="18" t="s">
        <v>212</v>
      </c>
    </row>
    <row r="1829" spans="1:23" ht="15" customHeight="1" x14ac:dyDescent="0.35">
      <c r="A1829" s="18" t="s">
        <v>214</v>
      </c>
      <c r="B1829" s="7" t="str">
        <f t="shared" si="53"/>
        <v>Q3</v>
      </c>
      <c r="C1829" s="18" t="s">
        <v>35</v>
      </c>
      <c r="D1829" s="21">
        <v>42231</v>
      </c>
      <c r="E1829" s="18">
        <v>2.0156000000000001</v>
      </c>
      <c r="F1829" s="18">
        <v>3.2774000000000001</v>
      </c>
      <c r="G1829" s="18">
        <v>3.1995</v>
      </c>
      <c r="H1829" s="18">
        <v>10.973700000000001</v>
      </c>
      <c r="I1829" s="18">
        <v>3.7094</v>
      </c>
      <c r="J1829" s="18">
        <v>6.7895000000000003</v>
      </c>
      <c r="K1829" s="18">
        <v>114</v>
      </c>
      <c r="L1829" s="18">
        <v>19.180700000000002</v>
      </c>
      <c r="M1829" s="18">
        <v>165.65790000000001</v>
      </c>
      <c r="N1829" s="18">
        <v>56.806399999999996</v>
      </c>
      <c r="O1829" s="18">
        <v>31.655899999999999</v>
      </c>
      <c r="P1829" s="18">
        <v>191.61850000000001</v>
      </c>
      <c r="Q1829" s="18">
        <v>65.708600000000004</v>
      </c>
      <c r="R1829" s="18">
        <v>36.616700000000002</v>
      </c>
      <c r="S1829" s="4">
        <f>VLOOKUP(C1829,Ratings_Numbers!$A$1:$B$21,2,FALSE)</f>
        <v>9</v>
      </c>
      <c r="T1829" s="4">
        <v>9</v>
      </c>
      <c r="U1829" s="4">
        <f t="shared" si="52"/>
        <v>0</v>
      </c>
      <c r="V1829" s="18">
        <v>37007.75</v>
      </c>
      <c r="W1829" s="18" t="s">
        <v>212</v>
      </c>
    </row>
    <row r="1830" spans="1:23" ht="15" customHeight="1" x14ac:dyDescent="0.35">
      <c r="A1830" s="18" t="s">
        <v>214</v>
      </c>
      <c r="B1830" s="7" t="str">
        <f t="shared" si="53"/>
        <v>Q4</v>
      </c>
      <c r="C1830" s="18" t="s">
        <v>35</v>
      </c>
      <c r="D1830" s="21">
        <v>42315</v>
      </c>
      <c r="E1830" s="18">
        <v>1.9588000000000001</v>
      </c>
      <c r="F1830" s="18">
        <v>3.1625999999999999</v>
      </c>
      <c r="G1830" s="18">
        <v>3.0857000000000001</v>
      </c>
      <c r="H1830" s="18">
        <v>11.738300000000001</v>
      </c>
      <c r="I1830" s="18">
        <v>3.8532000000000002</v>
      </c>
      <c r="J1830" s="18">
        <v>7.2149999999999999</v>
      </c>
      <c r="K1830" s="18">
        <v>107</v>
      </c>
      <c r="L1830" s="18">
        <v>19.654</v>
      </c>
      <c r="M1830" s="18">
        <v>143.53880000000001</v>
      </c>
      <c r="N1830" s="18">
        <v>51.211199999999998</v>
      </c>
      <c r="O1830" s="18">
        <v>28.094100000000001</v>
      </c>
      <c r="P1830" s="18">
        <v>180.28819999999999</v>
      </c>
      <c r="Q1830" s="18">
        <v>64.322400000000002</v>
      </c>
      <c r="R1830" s="18">
        <v>35.286900000000003</v>
      </c>
      <c r="S1830" s="4">
        <f>VLOOKUP(C1830,Ratings_Numbers!$A$1:$B$21,2,FALSE)</f>
        <v>9</v>
      </c>
      <c r="T1830" s="4">
        <v>9</v>
      </c>
      <c r="U1830" s="4">
        <f t="shared" si="52"/>
        <v>0</v>
      </c>
      <c r="V1830" s="18">
        <v>36292.620000000003</v>
      </c>
      <c r="W1830" s="18" t="s">
        <v>212</v>
      </c>
    </row>
    <row r="1831" spans="1:23" ht="15" customHeight="1" x14ac:dyDescent="0.35">
      <c r="A1831" s="18" t="s">
        <v>214</v>
      </c>
      <c r="B1831" s="7" t="str">
        <f t="shared" si="53"/>
        <v>Q1</v>
      </c>
      <c r="C1831" s="18" t="s">
        <v>35</v>
      </c>
      <c r="D1831" s="21">
        <v>42399</v>
      </c>
      <c r="E1831" s="18">
        <v>2.0832999999999999</v>
      </c>
      <c r="F1831" s="18">
        <v>3.3778000000000001</v>
      </c>
      <c r="G1831" s="18">
        <v>3.3003</v>
      </c>
      <c r="H1831" s="18">
        <v>12.708</v>
      </c>
      <c r="I1831" s="18">
        <v>5.3826000000000001</v>
      </c>
      <c r="J1831" s="18">
        <v>8.2124000000000006</v>
      </c>
      <c r="K1831" s="18">
        <v>113</v>
      </c>
      <c r="L1831" s="18">
        <v>20.119800000000001</v>
      </c>
      <c r="M1831" s="18">
        <v>142.82140000000001</v>
      </c>
      <c r="N1831" s="18">
        <v>51.433</v>
      </c>
      <c r="O1831" s="18">
        <v>28.642700000000001</v>
      </c>
      <c r="P1831" s="18">
        <v>177.68459999999999</v>
      </c>
      <c r="Q1831" s="18">
        <v>63.987900000000003</v>
      </c>
      <c r="R1831" s="18">
        <v>35.634399999999999</v>
      </c>
      <c r="S1831" s="4">
        <f>VLOOKUP(C1831,Ratings_Numbers!$A$1:$B$21,2,FALSE)</f>
        <v>9</v>
      </c>
      <c r="T1831" s="4">
        <v>9</v>
      </c>
      <c r="U1831" s="4">
        <f t="shared" si="52"/>
        <v>0</v>
      </c>
      <c r="V1831" s="18">
        <v>37529.269999999997</v>
      </c>
      <c r="W1831" s="18" t="s">
        <v>212</v>
      </c>
    </row>
    <row r="1832" spans="1:23" ht="15" customHeight="1" x14ac:dyDescent="0.35">
      <c r="A1832" s="18" t="s">
        <v>214</v>
      </c>
      <c r="B1832" s="7" t="str">
        <f t="shared" si="53"/>
        <v>Q2</v>
      </c>
      <c r="C1832" s="18" t="s">
        <v>35</v>
      </c>
      <c r="D1832" s="21">
        <v>42511</v>
      </c>
      <c r="E1832" s="18">
        <v>2.0550000000000002</v>
      </c>
      <c r="F1832" s="18">
        <v>3.3713000000000002</v>
      </c>
      <c r="G1832" s="18">
        <v>3.2648000000000001</v>
      </c>
      <c r="H1832" s="18">
        <v>12.2194</v>
      </c>
      <c r="I1832" s="18">
        <v>5.0566000000000004</v>
      </c>
      <c r="J1832" s="18">
        <v>7.7419000000000002</v>
      </c>
      <c r="K1832" s="18">
        <v>155</v>
      </c>
      <c r="L1832" s="18">
        <v>18.952100000000002</v>
      </c>
      <c r="M1832" s="18">
        <v>150.58930000000001</v>
      </c>
      <c r="N1832" s="18">
        <v>51.555700000000002</v>
      </c>
      <c r="O1832" s="18">
        <v>28.727</v>
      </c>
      <c r="P1832" s="18">
        <v>192.09059999999999</v>
      </c>
      <c r="Q1832" s="18">
        <v>65.763999999999996</v>
      </c>
      <c r="R1832" s="18">
        <v>36.643900000000002</v>
      </c>
      <c r="S1832" s="4">
        <f>VLOOKUP(C1832,Ratings_Numbers!$A$1:$B$21,2,FALSE)</f>
        <v>9</v>
      </c>
      <c r="T1832" s="4">
        <v>8</v>
      </c>
      <c r="U1832" s="4">
        <f t="shared" si="52"/>
        <v>0</v>
      </c>
      <c r="V1832" s="18">
        <v>32577.42</v>
      </c>
      <c r="W1832" s="18" t="s">
        <v>212</v>
      </c>
    </row>
    <row r="1833" spans="1:23" ht="15" customHeight="1" x14ac:dyDescent="0.35">
      <c r="A1833" s="18" t="s">
        <v>214</v>
      </c>
      <c r="B1833" s="7" t="str">
        <f t="shared" si="53"/>
        <v>Q3</v>
      </c>
      <c r="C1833" s="18" t="s">
        <v>33</v>
      </c>
      <c r="D1833" s="21">
        <v>42595</v>
      </c>
      <c r="E1833" s="18">
        <v>2.0950000000000002</v>
      </c>
      <c r="F1833" s="18">
        <v>3.4839000000000002</v>
      </c>
      <c r="G1833" s="18">
        <v>3.3944000000000001</v>
      </c>
      <c r="H1833" s="18">
        <v>10.258599999999999</v>
      </c>
      <c r="I1833" s="18">
        <v>1.95</v>
      </c>
      <c r="J1833" s="18">
        <v>5.7328000000000001</v>
      </c>
      <c r="K1833" s="18">
        <v>116</v>
      </c>
      <c r="L1833" s="18">
        <v>18.971800000000002</v>
      </c>
      <c r="M1833" s="18">
        <v>146.05359999999999</v>
      </c>
      <c r="N1833" s="18">
        <v>50.686100000000003</v>
      </c>
      <c r="O1833" s="18">
        <v>27.814299999999999</v>
      </c>
      <c r="P1833" s="18">
        <v>188.1533</v>
      </c>
      <c r="Q1833" s="18">
        <v>65.296300000000002</v>
      </c>
      <c r="R1833" s="18">
        <v>35.831699999999998</v>
      </c>
      <c r="S1833" s="4">
        <f>VLOOKUP(C1833,Ratings_Numbers!$A$1:$B$21,2,FALSE)</f>
        <v>8</v>
      </c>
      <c r="T1833" s="4">
        <v>8</v>
      </c>
      <c r="U1833" s="4">
        <f t="shared" si="52"/>
        <v>-1</v>
      </c>
      <c r="V1833" s="18">
        <v>30755.52</v>
      </c>
      <c r="W1833" s="18" t="s">
        <v>212</v>
      </c>
    </row>
    <row r="1834" spans="1:23" ht="15" customHeight="1" x14ac:dyDescent="0.35">
      <c r="A1834" s="18" t="s">
        <v>214</v>
      </c>
      <c r="B1834" s="7" t="str">
        <f t="shared" si="53"/>
        <v>Q4</v>
      </c>
      <c r="C1834" s="18" t="s">
        <v>33</v>
      </c>
      <c r="D1834" s="21">
        <v>42679</v>
      </c>
      <c r="E1834" s="18">
        <v>2.3283</v>
      </c>
      <c r="F1834" s="18">
        <v>3.9464000000000001</v>
      </c>
      <c r="G1834" s="18">
        <v>3.8397000000000001</v>
      </c>
      <c r="H1834" s="18">
        <v>10.1774</v>
      </c>
      <c r="I1834" s="18">
        <v>2.246</v>
      </c>
      <c r="J1834" s="18">
        <v>5.75</v>
      </c>
      <c r="K1834" s="18">
        <v>124</v>
      </c>
      <c r="L1834" s="18">
        <v>18.111599999999999</v>
      </c>
      <c r="M1834" s="18">
        <v>163.1523</v>
      </c>
      <c r="N1834" s="18">
        <v>52.853499999999997</v>
      </c>
      <c r="O1834" s="18">
        <v>29.629899999999999</v>
      </c>
      <c r="P1834" s="18">
        <v>208.68780000000001</v>
      </c>
      <c r="Q1834" s="18">
        <v>67.604799999999997</v>
      </c>
      <c r="R1834" s="18">
        <v>37.8996</v>
      </c>
      <c r="S1834" s="4">
        <f>VLOOKUP(C1834,Ratings_Numbers!$A$1:$B$21,2,FALSE)</f>
        <v>8</v>
      </c>
      <c r="T1834" s="4">
        <v>8</v>
      </c>
      <c r="U1834" s="4">
        <f t="shared" si="52"/>
        <v>0</v>
      </c>
      <c r="V1834" s="18">
        <v>28879.279999999999</v>
      </c>
      <c r="W1834" s="18" t="s">
        <v>212</v>
      </c>
    </row>
    <row r="1835" spans="1:23" ht="15" customHeight="1" x14ac:dyDescent="0.35">
      <c r="A1835" s="18" t="s">
        <v>215</v>
      </c>
      <c r="B1835" s="7" t="str">
        <f t="shared" si="53"/>
        <v>Q3</v>
      </c>
      <c r="C1835" s="18" t="s">
        <v>25</v>
      </c>
      <c r="D1835" s="20">
        <v>40755</v>
      </c>
      <c r="E1835" s="7">
        <v>1.4504999999999999</v>
      </c>
      <c r="F1835" s="7">
        <v>2.032</v>
      </c>
      <c r="G1835" s="7">
        <v>1.9037999999999999</v>
      </c>
      <c r="H1835" s="7">
        <v>15.4923</v>
      </c>
      <c r="I1835" s="7">
        <v>11.1069</v>
      </c>
      <c r="J1835" s="7">
        <v>11.7172</v>
      </c>
      <c r="K1835" s="7">
        <v>15.422000000000001</v>
      </c>
      <c r="L1835" s="7">
        <v>60.9</v>
      </c>
      <c r="M1835" s="7">
        <v>24.652699999999999</v>
      </c>
      <c r="N1835" s="7">
        <v>18.907299999999999</v>
      </c>
      <c r="O1835" s="18">
        <v>15.013500000000001</v>
      </c>
      <c r="P1835" s="18">
        <v>30.3873</v>
      </c>
      <c r="Q1835" s="18">
        <v>23.305399999999999</v>
      </c>
      <c r="R1835" s="18">
        <v>18.5059</v>
      </c>
      <c r="S1835" s="4">
        <f>VLOOKUP(C1835,Ratings_Numbers!$A$1:$B$21,2,FALSE)</f>
        <v>7</v>
      </c>
      <c r="T1835" s="4">
        <v>7</v>
      </c>
      <c r="U1835" s="18">
        <v>0</v>
      </c>
      <c r="V1835" s="18">
        <v>8912.7746000000006</v>
      </c>
      <c r="W1835" s="18" t="s">
        <v>212</v>
      </c>
    </row>
    <row r="1836" spans="1:23" ht="15" customHeight="1" x14ac:dyDescent="0.35">
      <c r="A1836" s="18" t="s">
        <v>215</v>
      </c>
      <c r="B1836" s="7" t="str">
        <f t="shared" si="53"/>
        <v>Q4</v>
      </c>
      <c r="C1836" s="18" t="s">
        <v>25</v>
      </c>
      <c r="D1836" s="21">
        <v>40847</v>
      </c>
      <c r="E1836" s="18">
        <v>1.5512999999999999</v>
      </c>
      <c r="F1836" s="18">
        <v>2.6859000000000002</v>
      </c>
      <c r="G1836" s="18">
        <v>2.0425</v>
      </c>
      <c r="H1836" s="18">
        <v>14.043200000000001</v>
      </c>
      <c r="I1836" s="18">
        <v>10.5428</v>
      </c>
      <c r="J1836" s="18">
        <v>10.881</v>
      </c>
      <c r="K1836" s="18">
        <v>19.448</v>
      </c>
      <c r="L1836" s="18">
        <v>58.1997</v>
      </c>
      <c r="M1836" s="18">
        <v>38.629800000000003</v>
      </c>
      <c r="N1836" s="18">
        <v>27.865400000000001</v>
      </c>
      <c r="O1836" s="18">
        <v>22.482399999999998</v>
      </c>
      <c r="P1836" s="18">
        <v>38.629800000000003</v>
      </c>
      <c r="Q1836" s="18">
        <v>27.865400000000001</v>
      </c>
      <c r="R1836" s="18">
        <v>22.482399999999998</v>
      </c>
      <c r="S1836" s="4">
        <f>VLOOKUP(C1836,Ratings_Numbers!$A$1:$B$21,2,FALSE)</f>
        <v>7</v>
      </c>
      <c r="T1836" s="4">
        <v>7</v>
      </c>
      <c r="U1836" s="4">
        <f t="shared" ref="U1836:U1856" si="54">S1836-S1835</f>
        <v>0</v>
      </c>
      <c r="V1836" s="18">
        <v>8768.8649999999998</v>
      </c>
      <c r="W1836" s="18" t="s">
        <v>212</v>
      </c>
    </row>
    <row r="1837" spans="1:23" ht="15" customHeight="1" x14ac:dyDescent="0.35">
      <c r="A1837" s="18" t="s">
        <v>215</v>
      </c>
      <c r="B1837" s="7" t="str">
        <f t="shared" si="53"/>
        <v>Q1</v>
      </c>
      <c r="C1837" s="18" t="s">
        <v>25</v>
      </c>
      <c r="D1837" s="21">
        <v>40939</v>
      </c>
      <c r="E1837" s="18">
        <v>1.7016</v>
      </c>
      <c r="F1837" s="18">
        <v>2.7296</v>
      </c>
      <c r="G1837" s="18">
        <v>2.2414000000000001</v>
      </c>
      <c r="H1837" s="18">
        <v>10.9742</v>
      </c>
      <c r="I1837" s="18">
        <v>8.3815000000000008</v>
      </c>
      <c r="J1837" s="18">
        <v>8.4903999999999993</v>
      </c>
      <c r="K1837" s="18">
        <v>23.599</v>
      </c>
      <c r="L1837" s="18">
        <v>58.295900000000003</v>
      </c>
      <c r="M1837" s="18">
        <v>38.468600000000002</v>
      </c>
      <c r="N1837" s="18">
        <v>27.781400000000001</v>
      </c>
      <c r="O1837" s="18">
        <v>22.425599999999999</v>
      </c>
      <c r="P1837" s="18">
        <v>38.468600000000002</v>
      </c>
      <c r="Q1837" s="18">
        <v>27.781400000000001</v>
      </c>
      <c r="R1837" s="18">
        <v>22.425599999999999</v>
      </c>
      <c r="S1837" s="4">
        <f>VLOOKUP(C1837,Ratings_Numbers!$A$1:$B$21,2,FALSE)</f>
        <v>7</v>
      </c>
      <c r="T1837" s="4">
        <v>7</v>
      </c>
      <c r="U1837" s="4">
        <f t="shared" si="54"/>
        <v>0</v>
      </c>
      <c r="V1837" s="18">
        <v>8922.2880000000005</v>
      </c>
      <c r="W1837" s="18" t="s">
        <v>212</v>
      </c>
    </row>
    <row r="1838" spans="1:23" ht="15" customHeight="1" x14ac:dyDescent="0.35">
      <c r="A1838" s="18" t="s">
        <v>215</v>
      </c>
      <c r="B1838" s="7" t="str">
        <f t="shared" si="53"/>
        <v>Q2</v>
      </c>
      <c r="C1838" s="18" t="s">
        <v>25</v>
      </c>
      <c r="D1838" s="21">
        <v>41029</v>
      </c>
      <c r="E1838" s="18">
        <v>1.7953999999999999</v>
      </c>
      <c r="F1838" s="18">
        <v>2.6604000000000001</v>
      </c>
      <c r="G1838" s="18">
        <v>2.3653</v>
      </c>
      <c r="H1838" s="18">
        <v>11.1388</v>
      </c>
      <c r="I1838" s="18">
        <v>7.7501999999999995</v>
      </c>
      <c r="J1838" s="18">
        <v>8.1306999999999992</v>
      </c>
      <c r="K1838" s="18">
        <v>22.826999999999998</v>
      </c>
      <c r="L1838" s="18">
        <v>56.645699999999998</v>
      </c>
      <c r="M1838" s="18">
        <v>39.132100000000001</v>
      </c>
      <c r="N1838" s="18">
        <v>27.9315</v>
      </c>
      <c r="O1838" s="18">
        <v>22.166699999999999</v>
      </c>
      <c r="P1838" s="18">
        <v>40.100499999999997</v>
      </c>
      <c r="Q1838" s="18">
        <v>28.622700000000002</v>
      </c>
      <c r="R1838" s="18">
        <v>22.715199999999999</v>
      </c>
      <c r="S1838" s="4">
        <f>VLOOKUP(C1838,Ratings_Numbers!$A$1:$B$21,2,FALSE)</f>
        <v>7</v>
      </c>
      <c r="T1838" s="4">
        <v>7</v>
      </c>
      <c r="U1838" s="4">
        <f t="shared" si="54"/>
        <v>0</v>
      </c>
      <c r="V1838" s="18">
        <v>8781.9719000000005</v>
      </c>
      <c r="W1838" s="18" t="s">
        <v>212</v>
      </c>
    </row>
    <row r="1839" spans="1:23" ht="15" customHeight="1" x14ac:dyDescent="0.35">
      <c r="A1839" s="18" t="s">
        <v>215</v>
      </c>
      <c r="B1839" s="7" t="str">
        <f t="shared" si="53"/>
        <v>Q3</v>
      </c>
      <c r="C1839" s="18" t="s">
        <v>25</v>
      </c>
      <c r="D1839" s="21">
        <v>41121</v>
      </c>
      <c r="E1839" s="18">
        <v>1.6896</v>
      </c>
      <c r="F1839" s="18">
        <v>2.6263999999999998</v>
      </c>
      <c r="G1839" s="18">
        <v>2.2311999999999999</v>
      </c>
      <c r="H1839" s="18">
        <v>10.650700000000001</v>
      </c>
      <c r="I1839" s="18">
        <v>8.7127999999999997</v>
      </c>
      <c r="J1839" s="18">
        <v>7.9778000000000002</v>
      </c>
      <c r="K1839" s="18">
        <v>23.882000000000001</v>
      </c>
      <c r="L1839" s="18">
        <v>56.395899999999997</v>
      </c>
      <c r="M1839" s="18">
        <v>38.6693</v>
      </c>
      <c r="N1839" s="18">
        <v>27.694800000000001</v>
      </c>
      <c r="O1839" s="18">
        <v>21.8079</v>
      </c>
      <c r="P1839" s="18">
        <v>39.626600000000003</v>
      </c>
      <c r="Q1839" s="18">
        <v>28.380400000000002</v>
      </c>
      <c r="R1839" s="18">
        <v>22.347799999999999</v>
      </c>
      <c r="S1839" s="4">
        <f>VLOOKUP(C1839,Ratings_Numbers!$A$1:$B$21,2,FALSE)</f>
        <v>7</v>
      </c>
      <c r="T1839" s="4">
        <v>7</v>
      </c>
      <c r="U1839" s="4">
        <f t="shared" si="54"/>
        <v>0</v>
      </c>
      <c r="V1839" s="18">
        <v>8481.6492999999991</v>
      </c>
      <c r="W1839" s="18" t="s">
        <v>212</v>
      </c>
    </row>
    <row r="1840" spans="1:23" ht="15" customHeight="1" x14ac:dyDescent="0.35">
      <c r="A1840" s="18" t="s">
        <v>215</v>
      </c>
      <c r="B1840" s="7" t="str">
        <f t="shared" si="53"/>
        <v>Q4</v>
      </c>
      <c r="C1840" s="18" t="s">
        <v>25</v>
      </c>
      <c r="D1840" s="21">
        <v>41213</v>
      </c>
      <c r="E1840" s="18">
        <v>1.7314000000000001</v>
      </c>
      <c r="F1840" s="18">
        <v>2.5110999999999999</v>
      </c>
      <c r="G1840" s="18">
        <v>2.2640000000000002</v>
      </c>
      <c r="H1840" s="18">
        <v>12.771699999999999</v>
      </c>
      <c r="I1840" s="18">
        <v>10.621600000000001</v>
      </c>
      <c r="J1840" s="18">
        <v>10.2012</v>
      </c>
      <c r="K1840" s="18">
        <v>24.265999999999998</v>
      </c>
      <c r="L1840" s="18">
        <v>56.076700000000002</v>
      </c>
      <c r="M1840" s="18">
        <v>39.186799999999998</v>
      </c>
      <c r="N1840" s="18">
        <v>27.959199999999999</v>
      </c>
      <c r="O1840" s="18">
        <v>21.974599999999999</v>
      </c>
      <c r="P1840" s="18">
        <v>40.1571</v>
      </c>
      <c r="Q1840" s="18">
        <v>28.651499999999999</v>
      </c>
      <c r="R1840" s="18">
        <v>22.518799999999999</v>
      </c>
      <c r="S1840" s="4">
        <f>VLOOKUP(C1840,Ratings_Numbers!$A$1:$B$21,2,FALSE)</f>
        <v>7</v>
      </c>
      <c r="T1840" s="4">
        <v>7</v>
      </c>
      <c r="U1840" s="4">
        <f t="shared" si="54"/>
        <v>0</v>
      </c>
      <c r="V1840" s="18">
        <v>9288.4156999999996</v>
      </c>
      <c r="W1840" s="18" t="s">
        <v>212</v>
      </c>
    </row>
    <row r="1841" spans="1:23" ht="15" customHeight="1" x14ac:dyDescent="0.35">
      <c r="A1841" s="18" t="s">
        <v>215</v>
      </c>
      <c r="B1841" s="7" t="str">
        <f t="shared" si="53"/>
        <v>Q1</v>
      </c>
      <c r="C1841" s="18" t="s">
        <v>25</v>
      </c>
      <c r="D1841" s="21">
        <v>41305</v>
      </c>
      <c r="E1841" s="18">
        <v>1.4317</v>
      </c>
      <c r="F1841" s="18">
        <v>2.3452999999999999</v>
      </c>
      <c r="G1841" s="18">
        <v>1.8477999999999999</v>
      </c>
      <c r="H1841" s="18">
        <v>13.197800000000001</v>
      </c>
      <c r="I1841" s="18">
        <v>11.213200000000001</v>
      </c>
      <c r="J1841" s="18">
        <v>10.6624</v>
      </c>
      <c r="K1841" s="18">
        <v>24.225999999999999</v>
      </c>
      <c r="L1841" s="18">
        <v>57.273299999999999</v>
      </c>
      <c r="M1841" s="18">
        <v>38.372999999999998</v>
      </c>
      <c r="N1841" s="18">
        <v>27.542300000000001</v>
      </c>
      <c r="O1841" s="18">
        <v>21.977399999999999</v>
      </c>
      <c r="P1841" s="18">
        <v>39.323500000000003</v>
      </c>
      <c r="Q1841" s="18">
        <v>28.224599999999999</v>
      </c>
      <c r="R1841" s="18">
        <v>22.521799999999999</v>
      </c>
      <c r="S1841" s="4">
        <f>VLOOKUP(C1841,Ratings_Numbers!$A$1:$B$21,2,FALSE)</f>
        <v>7</v>
      </c>
      <c r="T1841" s="4">
        <v>7</v>
      </c>
      <c r="U1841" s="4">
        <f t="shared" si="54"/>
        <v>0</v>
      </c>
      <c r="V1841" s="18">
        <v>9614.8281999999999</v>
      </c>
      <c r="W1841" s="18" t="s">
        <v>212</v>
      </c>
    </row>
    <row r="1842" spans="1:23" ht="15" customHeight="1" x14ac:dyDescent="0.35">
      <c r="A1842" s="18" t="s">
        <v>215</v>
      </c>
      <c r="B1842" s="7" t="str">
        <f t="shared" si="53"/>
        <v>Q2</v>
      </c>
      <c r="C1842" s="18" t="s">
        <v>25</v>
      </c>
      <c r="D1842" s="21">
        <v>41394</v>
      </c>
      <c r="E1842" s="18">
        <v>1.5167000000000002</v>
      </c>
      <c r="F1842" s="18">
        <v>2.2162999999999999</v>
      </c>
      <c r="G1842" s="18">
        <v>1.9346999999999999</v>
      </c>
      <c r="H1842" s="18">
        <v>12.256399999999999</v>
      </c>
      <c r="I1842" s="18">
        <v>9.6059000000000001</v>
      </c>
      <c r="J1842" s="18">
        <v>9.4609000000000005</v>
      </c>
      <c r="K1842" s="18">
        <v>22.626000000000001</v>
      </c>
      <c r="L1842" s="18">
        <v>57.0075</v>
      </c>
      <c r="M1842" s="18">
        <v>38.218600000000002</v>
      </c>
      <c r="N1842" s="18">
        <v>27.457899999999999</v>
      </c>
      <c r="O1842" s="18">
        <v>21.787500000000001</v>
      </c>
      <c r="P1842" s="18">
        <v>39.189700000000002</v>
      </c>
      <c r="Q1842" s="18">
        <v>28.1556</v>
      </c>
      <c r="R1842" s="18">
        <v>22.341100000000001</v>
      </c>
      <c r="S1842" s="4">
        <f>VLOOKUP(C1842,Ratings_Numbers!$A$1:$B$21,2,FALSE)</f>
        <v>7</v>
      </c>
      <c r="T1842" s="4">
        <v>7</v>
      </c>
      <c r="U1842" s="4">
        <f t="shared" si="54"/>
        <v>0</v>
      </c>
      <c r="V1842" s="18">
        <v>10992.6463</v>
      </c>
      <c r="W1842" s="18" t="s">
        <v>212</v>
      </c>
    </row>
    <row r="1843" spans="1:23" ht="15" customHeight="1" x14ac:dyDescent="0.35">
      <c r="A1843" s="18" t="s">
        <v>215</v>
      </c>
      <c r="B1843" s="7" t="str">
        <f t="shared" si="53"/>
        <v>Q3</v>
      </c>
      <c r="C1843" s="18" t="s">
        <v>25</v>
      </c>
      <c r="D1843" s="21">
        <v>41486</v>
      </c>
      <c r="E1843" s="18">
        <v>1.6447000000000001</v>
      </c>
      <c r="F1843" s="18">
        <v>2.2524999999999999</v>
      </c>
      <c r="G1843" s="18">
        <v>2.0838000000000001</v>
      </c>
      <c r="H1843" s="18">
        <v>11.475</v>
      </c>
      <c r="I1843" s="18">
        <v>9.6801999999999992</v>
      </c>
      <c r="J1843" s="18">
        <v>8.8874999999999993</v>
      </c>
      <c r="K1843" s="18">
        <v>24</v>
      </c>
      <c r="L1843" s="18">
        <v>56.178400000000003</v>
      </c>
      <c r="M1843" s="18">
        <v>36.789400000000001</v>
      </c>
      <c r="N1843" s="18">
        <v>26.014299999999999</v>
      </c>
      <c r="O1843" s="18">
        <v>20.6677</v>
      </c>
      <c r="P1843" s="18">
        <v>41.419899999999998</v>
      </c>
      <c r="Q1843" s="18">
        <v>29.288599999999999</v>
      </c>
      <c r="R1843" s="18">
        <v>23.268999999999998</v>
      </c>
      <c r="S1843" s="4">
        <f>VLOOKUP(C1843,Ratings_Numbers!$A$1:$B$21,2,FALSE)</f>
        <v>7</v>
      </c>
      <c r="T1843" s="4">
        <v>7</v>
      </c>
      <c r="U1843" s="4">
        <f t="shared" si="54"/>
        <v>0</v>
      </c>
      <c r="V1843" s="18">
        <v>11829.2462</v>
      </c>
      <c r="W1843" s="18" t="s">
        <v>212</v>
      </c>
    </row>
    <row r="1844" spans="1:23" ht="15" customHeight="1" x14ac:dyDescent="0.35">
      <c r="A1844" s="18" t="s">
        <v>215</v>
      </c>
      <c r="B1844" s="7" t="str">
        <f t="shared" si="53"/>
        <v>Q4</v>
      </c>
      <c r="C1844" s="18" t="s">
        <v>25</v>
      </c>
      <c r="D1844" s="21">
        <v>41578</v>
      </c>
      <c r="E1844" s="18">
        <v>1.7602</v>
      </c>
      <c r="F1844" s="18">
        <v>2.3925999999999998</v>
      </c>
      <c r="G1844" s="18">
        <v>2.2319</v>
      </c>
      <c r="H1844" s="18">
        <v>15.0718</v>
      </c>
      <c r="I1844" s="18">
        <v>12.518700000000001</v>
      </c>
      <c r="J1844" s="18">
        <v>12</v>
      </c>
      <c r="K1844" s="18">
        <v>20.9</v>
      </c>
      <c r="L1844" s="18">
        <v>55.8934</v>
      </c>
      <c r="M1844" s="18">
        <v>36.448099999999997</v>
      </c>
      <c r="N1844" s="18">
        <v>25.424800000000001</v>
      </c>
      <c r="O1844" s="18">
        <v>20.3721</v>
      </c>
      <c r="P1844" s="18">
        <v>43.356099999999998</v>
      </c>
      <c r="Q1844" s="18">
        <v>30.243600000000001</v>
      </c>
      <c r="R1844" s="18">
        <v>24.2332</v>
      </c>
      <c r="S1844" s="4">
        <f>VLOOKUP(C1844,Ratings_Numbers!$A$1:$B$21,2,FALSE)</f>
        <v>7</v>
      </c>
      <c r="T1844" s="4">
        <v>7</v>
      </c>
      <c r="U1844" s="4">
        <f t="shared" si="54"/>
        <v>0</v>
      </c>
      <c r="V1844" s="18">
        <v>11692.498</v>
      </c>
      <c r="W1844" s="18" t="s">
        <v>212</v>
      </c>
    </row>
    <row r="1845" spans="1:23" ht="15" customHeight="1" x14ac:dyDescent="0.35">
      <c r="A1845" s="18" t="s">
        <v>215</v>
      </c>
      <c r="B1845" s="7" t="str">
        <f t="shared" si="53"/>
        <v>Q1</v>
      </c>
      <c r="C1845" s="18" t="s">
        <v>25</v>
      </c>
      <c r="D1845" s="21">
        <v>41670</v>
      </c>
      <c r="E1845" s="18">
        <v>1.5556000000000001</v>
      </c>
      <c r="F1845" s="18">
        <v>2.1551</v>
      </c>
      <c r="G1845" s="18">
        <v>1.9761</v>
      </c>
      <c r="H1845" s="18">
        <v>17.473400000000002</v>
      </c>
      <c r="I1845" s="18">
        <v>13.4184</v>
      </c>
      <c r="J1845" s="18">
        <v>14.016</v>
      </c>
      <c r="K1845" s="18">
        <v>18.8</v>
      </c>
      <c r="L1845" s="18">
        <v>57.901899999999998</v>
      </c>
      <c r="M1845" s="18">
        <v>36.109000000000002</v>
      </c>
      <c r="N1845" s="18">
        <v>25.979399999999998</v>
      </c>
      <c r="O1845" s="18">
        <v>20.907800000000002</v>
      </c>
      <c r="P1845" s="18">
        <v>38.990900000000003</v>
      </c>
      <c r="Q1845" s="18">
        <v>28.052900000000001</v>
      </c>
      <c r="R1845" s="18">
        <v>22.576499999999999</v>
      </c>
      <c r="S1845" s="4">
        <f>VLOOKUP(C1845,Ratings_Numbers!$A$1:$B$21,2,FALSE)</f>
        <v>7</v>
      </c>
      <c r="T1845" s="4">
        <v>7</v>
      </c>
      <c r="U1845" s="4">
        <f t="shared" si="54"/>
        <v>0</v>
      </c>
      <c r="V1845" s="18">
        <v>10077.0092</v>
      </c>
      <c r="W1845" s="18" t="s">
        <v>212</v>
      </c>
    </row>
    <row r="1846" spans="1:23" ht="15" customHeight="1" x14ac:dyDescent="0.35">
      <c r="A1846" s="18" t="s">
        <v>215</v>
      </c>
      <c r="B1846" s="7" t="str">
        <f t="shared" si="53"/>
        <v>Q2</v>
      </c>
      <c r="C1846" s="18" t="s">
        <v>25</v>
      </c>
      <c r="D1846" s="21">
        <v>41759</v>
      </c>
      <c r="E1846" s="18">
        <v>1.7549999999999999</v>
      </c>
      <c r="F1846" s="18">
        <v>2.4116</v>
      </c>
      <c r="G1846" s="18">
        <v>2.2446000000000002</v>
      </c>
      <c r="H1846" s="18">
        <v>14.826599999999999</v>
      </c>
      <c r="I1846" s="18">
        <v>6.8053999999999997</v>
      </c>
      <c r="J1846" s="18">
        <v>11.063599999999999</v>
      </c>
      <c r="K1846" s="18">
        <v>17.3</v>
      </c>
      <c r="L1846" s="18">
        <v>55.513100000000001</v>
      </c>
      <c r="M1846" s="18">
        <v>37.241500000000002</v>
      </c>
      <c r="N1846" s="18">
        <v>25.8505</v>
      </c>
      <c r="O1846" s="18">
        <v>20.6739</v>
      </c>
      <c r="P1846" s="18">
        <v>44.065100000000001</v>
      </c>
      <c r="Q1846" s="18">
        <v>30.587</v>
      </c>
      <c r="R1846" s="18">
        <v>24.4619</v>
      </c>
      <c r="S1846" s="4">
        <f>VLOOKUP(C1846,Ratings_Numbers!$A$1:$B$21,2,FALSE)</f>
        <v>7</v>
      </c>
      <c r="T1846" s="4">
        <v>7</v>
      </c>
      <c r="U1846" s="4">
        <f t="shared" si="54"/>
        <v>0</v>
      </c>
      <c r="V1846" s="18">
        <v>9832.1046000000006</v>
      </c>
      <c r="W1846" s="18" t="s">
        <v>212</v>
      </c>
    </row>
    <row r="1847" spans="1:23" ht="15" customHeight="1" x14ac:dyDescent="0.35">
      <c r="A1847" s="18" t="s">
        <v>215</v>
      </c>
      <c r="B1847" s="7" t="str">
        <f t="shared" si="53"/>
        <v>Q3</v>
      </c>
      <c r="C1847" s="18" t="s">
        <v>25</v>
      </c>
      <c r="D1847" s="21">
        <v>41851</v>
      </c>
      <c r="E1847" s="18">
        <v>1.9066000000000001</v>
      </c>
      <c r="F1847" s="18">
        <v>2.6202000000000001</v>
      </c>
      <c r="G1847" s="18">
        <v>2.4537</v>
      </c>
      <c r="H1847" s="18">
        <v>14.3955</v>
      </c>
      <c r="I1847" s="18">
        <v>10.8316</v>
      </c>
      <c r="J1847" s="18">
        <v>10.8249</v>
      </c>
      <c r="K1847" s="18">
        <v>17.7</v>
      </c>
      <c r="L1847" s="18">
        <v>54.965299999999999</v>
      </c>
      <c r="M1847" s="18">
        <v>36.997500000000002</v>
      </c>
      <c r="N1847" s="18">
        <v>25.2989</v>
      </c>
      <c r="O1847" s="18">
        <v>20.335799999999999</v>
      </c>
      <c r="P1847" s="18">
        <v>46.241399999999999</v>
      </c>
      <c r="Q1847" s="18">
        <v>31.619900000000001</v>
      </c>
      <c r="R1847" s="18">
        <v>25.416699999999999</v>
      </c>
      <c r="S1847" s="4">
        <f>VLOOKUP(C1847,Ratings_Numbers!$A$1:$B$21,2,FALSE)</f>
        <v>7</v>
      </c>
      <c r="T1847" s="4">
        <v>7</v>
      </c>
      <c r="U1847" s="4">
        <f t="shared" si="54"/>
        <v>0</v>
      </c>
      <c r="V1847" s="18">
        <v>10145.030000000001</v>
      </c>
      <c r="W1847" s="18" t="s">
        <v>212</v>
      </c>
    </row>
    <row r="1848" spans="1:23" ht="15" customHeight="1" x14ac:dyDescent="0.35">
      <c r="A1848" s="18" t="s">
        <v>215</v>
      </c>
      <c r="B1848" s="7" t="str">
        <f t="shared" si="53"/>
        <v>Q4</v>
      </c>
      <c r="C1848" s="18" t="s">
        <v>25</v>
      </c>
      <c r="D1848" s="21">
        <v>41943</v>
      </c>
      <c r="E1848" s="18">
        <v>2.0137999999999998</v>
      </c>
      <c r="F1848" s="18">
        <v>2.7035</v>
      </c>
      <c r="G1848" s="18">
        <v>2.5867</v>
      </c>
      <c r="H1848" s="18">
        <v>19.150600000000001</v>
      </c>
      <c r="I1848" s="18">
        <v>14.2247</v>
      </c>
      <c r="J1848" s="18">
        <v>15.349399999999999</v>
      </c>
      <c r="K1848" s="18">
        <v>16.600000000000001</v>
      </c>
      <c r="L1848" s="18">
        <v>55.330599999999997</v>
      </c>
      <c r="M1848" s="18">
        <v>36.607900000000001</v>
      </c>
      <c r="N1848" s="18">
        <v>24.8734</v>
      </c>
      <c r="O1848" s="18">
        <v>20.255400000000002</v>
      </c>
      <c r="P1848" s="18">
        <v>47.177199999999999</v>
      </c>
      <c r="Q1848" s="18">
        <v>32.054699999999997</v>
      </c>
      <c r="R1848" s="18">
        <v>26.103400000000001</v>
      </c>
      <c r="S1848" s="4">
        <f>VLOOKUP(C1848,Ratings_Numbers!$A$1:$B$21,2,FALSE)</f>
        <v>7</v>
      </c>
      <c r="T1848" s="4">
        <v>7</v>
      </c>
      <c r="U1848" s="4">
        <f t="shared" si="54"/>
        <v>0</v>
      </c>
      <c r="V1848" s="18">
        <v>10590.5841</v>
      </c>
      <c r="W1848" s="18" t="s">
        <v>212</v>
      </c>
    </row>
    <row r="1849" spans="1:23" ht="15" customHeight="1" x14ac:dyDescent="0.35">
      <c r="A1849" s="18" t="s">
        <v>215</v>
      </c>
      <c r="B1849" s="7" t="str">
        <f t="shared" si="53"/>
        <v>Q1</v>
      </c>
      <c r="C1849" s="18" t="s">
        <v>25</v>
      </c>
      <c r="D1849" s="21">
        <v>42035</v>
      </c>
      <c r="E1849" s="18">
        <v>1.8024</v>
      </c>
      <c r="F1849" s="18">
        <v>2.4413</v>
      </c>
      <c r="G1849" s="18">
        <v>2.3161999999999998</v>
      </c>
      <c r="H1849" s="18">
        <v>18.5</v>
      </c>
      <c r="I1849" s="18">
        <v>14.5838</v>
      </c>
      <c r="J1849" s="18">
        <v>14.8314</v>
      </c>
      <c r="K1849" s="18">
        <v>17.2</v>
      </c>
      <c r="L1849" s="18">
        <v>57.436599999999999</v>
      </c>
      <c r="M1849" s="18">
        <v>36.212200000000003</v>
      </c>
      <c r="N1849" s="18">
        <v>25.551100000000002</v>
      </c>
      <c r="O1849" s="18">
        <v>20.799099999999999</v>
      </c>
      <c r="P1849" s="18">
        <v>41.725000000000001</v>
      </c>
      <c r="Q1849" s="18">
        <v>29.440799999999999</v>
      </c>
      <c r="R1849" s="18">
        <v>23.965399999999999</v>
      </c>
      <c r="S1849" s="4">
        <f>VLOOKUP(C1849,Ratings_Numbers!$A$1:$B$21,2,FALSE)</f>
        <v>7</v>
      </c>
      <c r="T1849" s="4">
        <v>9</v>
      </c>
      <c r="U1849" s="4">
        <f t="shared" si="54"/>
        <v>0</v>
      </c>
      <c r="V1849" s="18">
        <v>10496.859399999999</v>
      </c>
      <c r="W1849" s="18" t="s">
        <v>212</v>
      </c>
    </row>
    <row r="1850" spans="1:23" ht="15" customHeight="1" x14ac:dyDescent="0.35">
      <c r="A1850" s="18" t="s">
        <v>215</v>
      </c>
      <c r="B1850" s="7" t="str">
        <f t="shared" si="53"/>
        <v>Q2</v>
      </c>
      <c r="C1850" s="18" t="s">
        <v>35</v>
      </c>
      <c r="D1850" s="21">
        <v>42124</v>
      </c>
      <c r="E1850" s="18">
        <v>5.8106</v>
      </c>
      <c r="F1850" s="18">
        <v>7.9934000000000003</v>
      </c>
      <c r="G1850" s="18">
        <v>7.8307000000000002</v>
      </c>
      <c r="H1850" s="18">
        <v>4.9832999999999998</v>
      </c>
      <c r="I1850" s="18">
        <v>2.0547</v>
      </c>
      <c r="J1850" s="18">
        <v>2.35</v>
      </c>
      <c r="K1850" s="18">
        <v>30</v>
      </c>
      <c r="L1850" s="18">
        <v>42.168100000000003</v>
      </c>
      <c r="M1850" s="18">
        <v>83.885800000000003</v>
      </c>
      <c r="N1850" s="18">
        <v>44.840800000000002</v>
      </c>
      <c r="O1850" s="18">
        <v>35.372999999999998</v>
      </c>
      <c r="P1850" s="18">
        <v>87.074700000000007</v>
      </c>
      <c r="Q1850" s="18">
        <v>46.545400000000001</v>
      </c>
      <c r="R1850" s="18">
        <v>36.717799999999997</v>
      </c>
      <c r="S1850" s="4">
        <f>VLOOKUP(C1850,Ratings_Numbers!$A$1:$B$21,2,FALSE)</f>
        <v>9</v>
      </c>
      <c r="T1850" s="4">
        <v>9</v>
      </c>
      <c r="U1850" s="4">
        <f t="shared" si="54"/>
        <v>2</v>
      </c>
      <c r="V1850" s="18">
        <v>13861.404399999999</v>
      </c>
      <c r="W1850" s="18" t="s">
        <v>212</v>
      </c>
    </row>
    <row r="1851" spans="1:23" ht="15" customHeight="1" x14ac:dyDescent="0.35">
      <c r="A1851" s="18" t="s">
        <v>215</v>
      </c>
      <c r="B1851" s="7" t="str">
        <f t="shared" si="53"/>
        <v>Q3</v>
      </c>
      <c r="C1851" s="18" t="s">
        <v>35</v>
      </c>
      <c r="D1851" s="21">
        <v>42216</v>
      </c>
      <c r="E1851" s="18">
        <v>5.0488</v>
      </c>
      <c r="F1851" s="18">
        <v>7.0765000000000002</v>
      </c>
      <c r="G1851" s="18">
        <v>6.9188000000000001</v>
      </c>
      <c r="H1851" s="18">
        <v>8.3884000000000007</v>
      </c>
      <c r="I1851" s="18">
        <v>7.1416000000000004</v>
      </c>
      <c r="J1851" s="18">
        <v>5.9620999999999995</v>
      </c>
      <c r="K1851" s="18">
        <v>44.8</v>
      </c>
      <c r="L1851" s="18">
        <v>42.5458</v>
      </c>
      <c r="M1851" s="18">
        <v>79.869600000000005</v>
      </c>
      <c r="N1851" s="18">
        <v>43.380600000000001</v>
      </c>
      <c r="O1851" s="18">
        <v>33.981200000000001</v>
      </c>
      <c r="P1851" s="18">
        <v>84.113600000000005</v>
      </c>
      <c r="Q1851" s="18">
        <v>45.685699999999997</v>
      </c>
      <c r="R1851" s="18">
        <v>35.786799999999999</v>
      </c>
      <c r="S1851" s="4">
        <f>VLOOKUP(C1851,Ratings_Numbers!$A$1:$B$21,2,FALSE)</f>
        <v>9</v>
      </c>
      <c r="T1851" s="4">
        <v>9</v>
      </c>
      <c r="U1851" s="4">
        <f t="shared" si="54"/>
        <v>0</v>
      </c>
      <c r="V1851" s="18">
        <v>13365.5584</v>
      </c>
      <c r="W1851" s="18" t="s">
        <v>212</v>
      </c>
    </row>
    <row r="1852" spans="1:23" ht="15" customHeight="1" x14ac:dyDescent="0.35">
      <c r="A1852" s="18" t="s">
        <v>215</v>
      </c>
      <c r="B1852" s="7" t="str">
        <f t="shared" si="53"/>
        <v>Q4</v>
      </c>
      <c r="C1852" s="18" t="s">
        <v>35</v>
      </c>
      <c r="D1852" s="21">
        <v>42308</v>
      </c>
      <c r="E1852" s="18">
        <v>4.5260999999999996</v>
      </c>
      <c r="F1852" s="18">
        <v>6.4694000000000003</v>
      </c>
      <c r="G1852" s="18">
        <v>6.3160999999999996</v>
      </c>
      <c r="H1852" s="18">
        <v>9.8023000000000007</v>
      </c>
      <c r="I1852" s="18">
        <v>8.2661999999999995</v>
      </c>
      <c r="J1852" s="18">
        <v>7.2976999999999999</v>
      </c>
      <c r="K1852" s="18">
        <v>43</v>
      </c>
      <c r="L1852" s="18">
        <v>43.326099999999997</v>
      </c>
      <c r="M1852" s="18">
        <v>75.962199999999996</v>
      </c>
      <c r="N1852" s="18">
        <v>41.950099999999999</v>
      </c>
      <c r="O1852" s="18">
        <v>32.9114</v>
      </c>
      <c r="P1852" s="18">
        <v>81.077500000000001</v>
      </c>
      <c r="Q1852" s="18">
        <v>44.774999999999999</v>
      </c>
      <c r="R1852" s="18">
        <v>35.127699999999997</v>
      </c>
      <c r="S1852" s="4">
        <f>VLOOKUP(C1852,Ratings_Numbers!$A$1:$B$21,2,FALSE)</f>
        <v>9</v>
      </c>
      <c r="T1852" s="4">
        <v>9</v>
      </c>
      <c r="U1852" s="4">
        <f t="shared" si="54"/>
        <v>0</v>
      </c>
      <c r="V1852" s="18">
        <v>14048.9036</v>
      </c>
      <c r="W1852" s="18" t="s">
        <v>212</v>
      </c>
    </row>
    <row r="1853" spans="1:23" ht="15" customHeight="1" x14ac:dyDescent="0.35">
      <c r="A1853" s="18" t="s">
        <v>215</v>
      </c>
      <c r="B1853" s="7" t="str">
        <f t="shared" si="53"/>
        <v>Q1</v>
      </c>
      <c r="C1853" s="18" t="s">
        <v>35</v>
      </c>
      <c r="D1853" s="21">
        <v>42400</v>
      </c>
      <c r="E1853" s="18">
        <v>3.7480000000000002</v>
      </c>
      <c r="F1853" s="18">
        <v>5.4493999999999998</v>
      </c>
      <c r="G1853" s="18">
        <v>5.3045</v>
      </c>
      <c r="H1853" s="18">
        <v>9.6508000000000003</v>
      </c>
      <c r="I1853" s="18">
        <v>8.6274999999999995</v>
      </c>
      <c r="J1853" s="18">
        <v>7.2176999999999998</v>
      </c>
      <c r="K1853" s="18">
        <v>44.1</v>
      </c>
      <c r="L1853" s="18">
        <v>44.992800000000003</v>
      </c>
      <c r="M1853" s="18">
        <v>70.251900000000006</v>
      </c>
      <c r="N1853" s="18">
        <v>40.811900000000001</v>
      </c>
      <c r="O1853" s="18">
        <v>31.6083</v>
      </c>
      <c r="P1853" s="18">
        <v>72.1357</v>
      </c>
      <c r="Q1853" s="18">
        <v>41.906300000000002</v>
      </c>
      <c r="R1853" s="18">
        <v>32.4559</v>
      </c>
      <c r="S1853" s="4">
        <f>VLOOKUP(C1853,Ratings_Numbers!$A$1:$B$21,2,FALSE)</f>
        <v>9</v>
      </c>
      <c r="T1853" s="4">
        <v>9</v>
      </c>
      <c r="U1853" s="4">
        <f t="shared" si="54"/>
        <v>0</v>
      </c>
      <c r="V1853" s="18">
        <v>15357.979600000001</v>
      </c>
      <c r="W1853" s="18" t="s">
        <v>212</v>
      </c>
    </row>
    <row r="1854" spans="1:23" ht="15" customHeight="1" x14ac:dyDescent="0.35">
      <c r="A1854" s="18" t="s">
        <v>215</v>
      </c>
      <c r="B1854" s="7" t="str">
        <f t="shared" si="53"/>
        <v>Q2</v>
      </c>
      <c r="C1854" s="18" t="s">
        <v>35</v>
      </c>
      <c r="D1854" s="21">
        <v>42490</v>
      </c>
      <c r="E1854" s="18">
        <v>3.3769999999999998</v>
      </c>
      <c r="F1854" s="18">
        <v>4.7411000000000003</v>
      </c>
      <c r="G1854" s="18">
        <v>4.6452</v>
      </c>
      <c r="H1854" s="18">
        <v>8.5765999999999991</v>
      </c>
      <c r="I1854" s="18">
        <v>7.5704000000000002</v>
      </c>
      <c r="J1854" s="18">
        <v>5.9878</v>
      </c>
      <c r="K1854" s="18">
        <v>41.1</v>
      </c>
      <c r="L1854" s="18">
        <v>43.846699999999998</v>
      </c>
      <c r="M1854" s="18">
        <v>73.4251</v>
      </c>
      <c r="N1854" s="18">
        <v>41.371499999999997</v>
      </c>
      <c r="O1854" s="18">
        <v>32.194499999999998</v>
      </c>
      <c r="P1854" s="18">
        <v>77.4773</v>
      </c>
      <c r="Q1854" s="18">
        <v>43.654800000000002</v>
      </c>
      <c r="R1854" s="18">
        <v>33.971299999999999</v>
      </c>
      <c r="S1854" s="4">
        <f>VLOOKUP(C1854,Ratings_Numbers!$A$1:$B$21,2,FALSE)</f>
        <v>9</v>
      </c>
      <c r="T1854" s="4">
        <v>9</v>
      </c>
      <c r="U1854" s="4">
        <f t="shared" si="54"/>
        <v>0</v>
      </c>
      <c r="V1854" s="18">
        <v>14768.6494</v>
      </c>
      <c r="W1854" s="18" t="s">
        <v>212</v>
      </c>
    </row>
    <row r="1855" spans="1:23" ht="15" customHeight="1" x14ac:dyDescent="0.35">
      <c r="A1855" s="18" t="s">
        <v>215</v>
      </c>
      <c r="B1855" s="7" t="str">
        <f t="shared" si="53"/>
        <v>Q3</v>
      </c>
      <c r="C1855" s="18" t="s">
        <v>35</v>
      </c>
      <c r="D1855" s="21">
        <v>42582</v>
      </c>
      <c r="E1855" s="18">
        <v>3.2782</v>
      </c>
      <c r="F1855" s="18">
        <v>4.5663</v>
      </c>
      <c r="G1855" s="18">
        <v>4.4728000000000003</v>
      </c>
      <c r="H1855" s="18">
        <v>9.5345999999999993</v>
      </c>
      <c r="I1855" s="18">
        <v>8.2969000000000008</v>
      </c>
      <c r="J1855" s="18">
        <v>7.0118999999999998</v>
      </c>
      <c r="K1855" s="18">
        <v>41.9</v>
      </c>
      <c r="L1855" s="18">
        <v>44.178699999999999</v>
      </c>
      <c r="M1855" s="18">
        <v>71.107299999999995</v>
      </c>
      <c r="N1855" s="18">
        <v>40.535499999999999</v>
      </c>
      <c r="O1855" s="18">
        <v>31.414300000000001</v>
      </c>
      <c r="P1855" s="18">
        <v>75.419600000000003</v>
      </c>
      <c r="Q1855" s="18">
        <v>42.9938</v>
      </c>
      <c r="R1855" s="18">
        <v>33.319400000000002</v>
      </c>
      <c r="S1855" s="4">
        <f>VLOOKUP(C1855,Ratings_Numbers!$A$1:$B$21,2,FALSE)</f>
        <v>9</v>
      </c>
      <c r="T1855" s="4">
        <v>9</v>
      </c>
      <c r="U1855" s="4">
        <f t="shared" si="54"/>
        <v>0</v>
      </c>
      <c r="V1855" s="18">
        <v>17947.536</v>
      </c>
      <c r="W1855" s="18" t="s">
        <v>212</v>
      </c>
    </row>
    <row r="1856" spans="1:23" ht="15" customHeight="1" x14ac:dyDescent="0.35">
      <c r="A1856" s="18" t="s">
        <v>215</v>
      </c>
      <c r="B1856" s="7" t="str">
        <f t="shared" si="53"/>
        <v>Q4</v>
      </c>
      <c r="C1856" s="18" t="s">
        <v>35</v>
      </c>
      <c r="D1856" s="21">
        <v>42674</v>
      </c>
      <c r="E1856" s="18">
        <v>3.298</v>
      </c>
      <c r="F1856" s="18">
        <v>4.6073000000000004</v>
      </c>
      <c r="G1856" s="18">
        <v>4.5024999999999995</v>
      </c>
      <c r="H1856" s="18">
        <v>9.8337000000000003</v>
      </c>
      <c r="I1856" s="18">
        <v>8.9976000000000003</v>
      </c>
      <c r="J1856" s="18">
        <v>7.3083999999999998</v>
      </c>
      <c r="K1856" s="18">
        <v>41.5</v>
      </c>
      <c r="L1856" s="18">
        <v>44.713000000000001</v>
      </c>
      <c r="M1856" s="18">
        <v>68.876499999999993</v>
      </c>
      <c r="N1856" s="18">
        <v>39.463799999999999</v>
      </c>
      <c r="O1856" s="18">
        <v>30.796700000000001</v>
      </c>
      <c r="P1856" s="18">
        <v>74.531000000000006</v>
      </c>
      <c r="Q1856" s="18">
        <v>42.703600000000002</v>
      </c>
      <c r="R1856" s="18">
        <v>33.325000000000003</v>
      </c>
      <c r="S1856" s="4">
        <f>VLOOKUP(C1856,Ratings_Numbers!$A$1:$B$21,2,FALSE)</f>
        <v>9</v>
      </c>
      <c r="T1856" s="4">
        <v>9</v>
      </c>
      <c r="U1856" s="4">
        <f t="shared" si="54"/>
        <v>0</v>
      </c>
      <c r="V1856" s="18">
        <v>15289.1464</v>
      </c>
      <c r="W1856" s="18" t="s">
        <v>212</v>
      </c>
    </row>
    <row r="1857" spans="1:23" ht="15" customHeight="1" x14ac:dyDescent="0.35">
      <c r="A1857" s="18" t="s">
        <v>216</v>
      </c>
      <c r="B1857" s="7" t="str">
        <f t="shared" si="53"/>
        <v>Q4</v>
      </c>
      <c r="C1857" s="18" t="s">
        <v>32</v>
      </c>
      <c r="D1857" s="20">
        <v>33603</v>
      </c>
      <c r="E1857" s="7">
        <v>0.81369999999999998</v>
      </c>
      <c r="F1857" s="7">
        <v>1.4151</v>
      </c>
      <c r="G1857" s="7">
        <v>1.1411</v>
      </c>
      <c r="H1857" s="7">
        <v>10.248699999999999</v>
      </c>
      <c r="I1857" s="7">
        <v>16.193109969999998</v>
      </c>
      <c r="J1857" s="7">
        <v>6.4294000000000002</v>
      </c>
      <c r="K1857" s="7">
        <v>6.0149999999999997</v>
      </c>
      <c r="L1857" s="7">
        <v>55.389200000000002</v>
      </c>
      <c r="M1857" s="7">
        <v>25.218499999999999</v>
      </c>
      <c r="N1857" s="7">
        <v>18.0823</v>
      </c>
      <c r="O1857" s="18">
        <v>13.968299999999999</v>
      </c>
      <c r="P1857" s="18">
        <v>39.464700000000001</v>
      </c>
      <c r="Q1857" s="18">
        <v>28.2973</v>
      </c>
      <c r="R1857" s="18">
        <v>21.859200000000001</v>
      </c>
      <c r="S1857" s="4">
        <f>VLOOKUP(C1857,Ratings_Numbers!$A$1:$B$21,2,FALSE)</f>
        <v>6</v>
      </c>
      <c r="T1857" s="4">
        <v>6</v>
      </c>
      <c r="U1857" s="18">
        <v>0</v>
      </c>
      <c r="V1857" s="18">
        <v>2302.1913</v>
      </c>
      <c r="W1857" s="18" t="s">
        <v>212</v>
      </c>
    </row>
    <row r="1858" spans="1:23" ht="15" customHeight="1" x14ac:dyDescent="0.35">
      <c r="A1858" s="18" t="s">
        <v>216</v>
      </c>
      <c r="B1858" s="7" t="str">
        <f t="shared" si="53"/>
        <v>Q1</v>
      </c>
      <c r="C1858" s="18" t="s">
        <v>32</v>
      </c>
      <c r="D1858" s="21">
        <v>33694</v>
      </c>
      <c r="E1858" s="18">
        <v>0.9345</v>
      </c>
      <c r="F1858" s="18">
        <v>1.6358999999999999</v>
      </c>
      <c r="G1858" s="18">
        <v>1.2907</v>
      </c>
      <c r="H1858" s="18">
        <v>14.2607</v>
      </c>
      <c r="I1858" s="18">
        <v>16.193109969999998</v>
      </c>
      <c r="J1858" s="18">
        <v>10.607099999999999</v>
      </c>
      <c r="K1858" s="18">
        <v>5.8609999999999998</v>
      </c>
      <c r="L1858" s="18">
        <v>51.687100000000001</v>
      </c>
      <c r="M1858" s="18">
        <v>24.6631</v>
      </c>
      <c r="N1858" s="18">
        <v>16.892600000000002</v>
      </c>
      <c r="O1858" s="18">
        <v>12.7476</v>
      </c>
      <c r="P1858" s="18">
        <v>45.999400000000001</v>
      </c>
      <c r="Q1858" s="18">
        <v>31.506499999999999</v>
      </c>
      <c r="R1858" s="18">
        <v>23.775700000000001</v>
      </c>
      <c r="S1858" s="4">
        <f>VLOOKUP(C1858,Ratings_Numbers!$A$1:$B$21,2,FALSE)</f>
        <v>6</v>
      </c>
      <c r="T1858" s="4">
        <v>6</v>
      </c>
      <c r="U1858" s="4">
        <f t="shared" ref="U1858:U1921" si="55">S1858-S1857</f>
        <v>0</v>
      </c>
      <c r="V1858" s="18">
        <v>2532.8085999999998</v>
      </c>
      <c r="W1858" s="18" t="s">
        <v>212</v>
      </c>
    </row>
    <row r="1859" spans="1:23" ht="15" customHeight="1" x14ac:dyDescent="0.35">
      <c r="A1859" s="18" t="s">
        <v>216</v>
      </c>
      <c r="B1859" s="7" t="str">
        <f t="shared" si="53"/>
        <v>Q2</v>
      </c>
      <c r="C1859" s="18" t="s">
        <v>32</v>
      </c>
      <c r="D1859" s="21">
        <v>33785</v>
      </c>
      <c r="E1859" s="18">
        <v>0.65659999999999996</v>
      </c>
      <c r="F1859" s="18">
        <v>1.2041999999999999</v>
      </c>
      <c r="G1859" s="18">
        <v>0.90859999999999996</v>
      </c>
      <c r="H1859" s="18">
        <v>16.088899999999999</v>
      </c>
      <c r="I1859" s="18">
        <v>16.193109969999998</v>
      </c>
      <c r="J1859" s="18">
        <v>11.8375</v>
      </c>
      <c r="K1859" s="18">
        <v>5.5250000000000004</v>
      </c>
      <c r="L1859" s="18">
        <v>51.178899999999999</v>
      </c>
      <c r="M1859" s="18">
        <v>25.023599999999998</v>
      </c>
      <c r="N1859" s="18">
        <v>18.597200000000001</v>
      </c>
      <c r="O1859" s="18">
        <v>12.806799999999999</v>
      </c>
      <c r="P1859" s="18">
        <v>34.555199999999999</v>
      </c>
      <c r="Q1859" s="18">
        <v>25.681100000000001</v>
      </c>
      <c r="R1859" s="18">
        <v>17.684999999999999</v>
      </c>
      <c r="S1859" s="4">
        <f>VLOOKUP(C1859,Ratings_Numbers!$A$1:$B$21,2,FALSE)</f>
        <v>6</v>
      </c>
      <c r="T1859" s="4">
        <v>6</v>
      </c>
      <c r="U1859" s="4">
        <f t="shared" si="55"/>
        <v>0</v>
      </c>
      <c r="V1859" s="18">
        <v>2474.9834999999998</v>
      </c>
      <c r="W1859" s="18" t="s">
        <v>212</v>
      </c>
    </row>
    <row r="1860" spans="1:23" ht="15" customHeight="1" x14ac:dyDescent="0.35">
      <c r="A1860" s="18" t="s">
        <v>216</v>
      </c>
      <c r="B1860" s="7" t="str">
        <f t="shared" si="53"/>
        <v>Q3</v>
      </c>
      <c r="C1860" s="18" t="s">
        <v>32</v>
      </c>
      <c r="D1860" s="21">
        <v>33877</v>
      </c>
      <c r="E1860" s="18">
        <v>0.77080000000000004</v>
      </c>
      <c r="F1860" s="18">
        <v>1.3302</v>
      </c>
      <c r="G1860" s="18">
        <v>1.0556000000000001</v>
      </c>
      <c r="H1860" s="18">
        <v>19.423400000000001</v>
      </c>
      <c r="I1860" s="18">
        <v>16.193109969999998</v>
      </c>
      <c r="J1860" s="18">
        <v>15.186</v>
      </c>
      <c r="K1860" s="18">
        <v>4.71</v>
      </c>
      <c r="L1860" s="18">
        <v>53.908999999999999</v>
      </c>
      <c r="M1860" s="18">
        <v>31.5304</v>
      </c>
      <c r="N1860" s="18">
        <v>22.873899999999999</v>
      </c>
      <c r="O1860" s="18">
        <v>16.997700000000002</v>
      </c>
      <c r="P1860" s="18">
        <v>37.844099999999997</v>
      </c>
      <c r="Q1860" s="18">
        <v>27.4543</v>
      </c>
      <c r="R1860" s="18">
        <v>20.401399999999999</v>
      </c>
      <c r="S1860" s="4">
        <f>VLOOKUP(C1860,Ratings_Numbers!$A$1:$B$21,2,FALSE)</f>
        <v>6</v>
      </c>
      <c r="T1860" s="4">
        <v>6</v>
      </c>
      <c r="U1860" s="4">
        <f t="shared" si="55"/>
        <v>0</v>
      </c>
      <c r="V1860" s="18">
        <v>2369.0990999999999</v>
      </c>
      <c r="W1860" s="18" t="s">
        <v>212</v>
      </c>
    </row>
    <row r="1861" spans="1:23" ht="15" customHeight="1" x14ac:dyDescent="0.35">
      <c r="A1861" s="18" t="s">
        <v>216</v>
      </c>
      <c r="B1861" s="7" t="str">
        <f t="shared" si="53"/>
        <v>Q4</v>
      </c>
      <c r="C1861" s="18" t="s">
        <v>32</v>
      </c>
      <c r="D1861" s="21">
        <v>33969</v>
      </c>
      <c r="E1861" s="18">
        <v>0.92020000000000002</v>
      </c>
      <c r="F1861" s="18">
        <v>1.4847999999999999</v>
      </c>
      <c r="G1861" s="18">
        <v>1.2422</v>
      </c>
      <c r="H1861" s="18">
        <v>14.1906</v>
      </c>
      <c r="I1861" s="18">
        <v>16.193109969999998</v>
      </c>
      <c r="J1861" s="18">
        <v>9.7462</v>
      </c>
      <c r="K1861" s="18">
        <v>4.6370000000000005</v>
      </c>
      <c r="L1861" s="18">
        <v>53.762599999999999</v>
      </c>
      <c r="M1861" s="18">
        <v>31.181100000000001</v>
      </c>
      <c r="N1861" s="18">
        <v>21.729900000000001</v>
      </c>
      <c r="O1861" s="18">
        <v>16.7638</v>
      </c>
      <c r="P1861" s="18">
        <v>43.494</v>
      </c>
      <c r="Q1861" s="18">
        <v>30.310700000000001</v>
      </c>
      <c r="R1861" s="18">
        <v>23.383500000000002</v>
      </c>
      <c r="S1861" s="4">
        <f>VLOOKUP(C1861,Ratings_Numbers!$A$1:$B$21,2,FALSE)</f>
        <v>6</v>
      </c>
      <c r="T1861" s="4">
        <v>6</v>
      </c>
      <c r="U1861" s="4">
        <f t="shared" si="55"/>
        <v>0</v>
      </c>
      <c r="V1861" s="18">
        <v>2544.5414000000001</v>
      </c>
      <c r="W1861" s="18" t="s">
        <v>212</v>
      </c>
    </row>
    <row r="1862" spans="1:23" ht="15" customHeight="1" x14ac:dyDescent="0.35">
      <c r="A1862" s="18" t="s">
        <v>216</v>
      </c>
      <c r="B1862" s="7" t="str">
        <f t="shared" si="53"/>
        <v>Q1</v>
      </c>
      <c r="C1862" s="18" t="s">
        <v>32</v>
      </c>
      <c r="D1862" s="21">
        <v>34059</v>
      </c>
      <c r="E1862" s="18">
        <v>0.91720000000000002</v>
      </c>
      <c r="F1862" s="18">
        <v>1.4015</v>
      </c>
      <c r="G1862" s="18">
        <v>1.2241</v>
      </c>
      <c r="H1862" s="18">
        <v>19.424900000000001</v>
      </c>
      <c r="I1862" s="18">
        <v>16.193109969999998</v>
      </c>
      <c r="J1862" s="18">
        <v>14.9815</v>
      </c>
      <c r="K1862" s="18">
        <v>5.5090000000000003</v>
      </c>
      <c r="L1862" s="18">
        <v>52.494300000000003</v>
      </c>
      <c r="M1862" s="18">
        <v>30.071400000000001</v>
      </c>
      <c r="N1862" s="18">
        <v>20.997499999999999</v>
      </c>
      <c r="O1862" s="18">
        <v>15.7858</v>
      </c>
      <c r="P1862" s="18">
        <v>43.214100000000002</v>
      </c>
      <c r="Q1862" s="18">
        <v>30.174499999999998</v>
      </c>
      <c r="R1862" s="18">
        <v>22.684899999999999</v>
      </c>
      <c r="S1862" s="4">
        <f>VLOOKUP(C1862,Ratings_Numbers!$A$1:$B$21,2,FALSE)</f>
        <v>6</v>
      </c>
      <c r="T1862" s="4">
        <v>6</v>
      </c>
      <c r="U1862" s="4">
        <f t="shared" si="55"/>
        <v>0</v>
      </c>
      <c r="V1862" s="18">
        <v>2807.4792000000002</v>
      </c>
      <c r="W1862" s="18" t="s">
        <v>212</v>
      </c>
    </row>
    <row r="1863" spans="1:23" ht="15" customHeight="1" x14ac:dyDescent="0.35">
      <c r="A1863" s="18" t="s">
        <v>216</v>
      </c>
      <c r="B1863" s="7" t="str">
        <f t="shared" si="53"/>
        <v>Q2</v>
      </c>
      <c r="C1863" s="18" t="s">
        <v>32</v>
      </c>
      <c r="D1863" s="21">
        <v>34150</v>
      </c>
      <c r="E1863" s="18">
        <v>0.48280000000000001</v>
      </c>
      <c r="F1863" s="18">
        <v>0.88939999999999997</v>
      </c>
      <c r="G1863" s="18">
        <v>0.63</v>
      </c>
      <c r="H1863" s="18">
        <v>23.402000000000001</v>
      </c>
      <c r="I1863" s="18">
        <v>16.193109969999998</v>
      </c>
      <c r="J1863" s="18">
        <v>18.761700000000001</v>
      </c>
      <c r="K1863" s="18">
        <v>4</v>
      </c>
      <c r="L1863" s="18">
        <v>53.315399999999997</v>
      </c>
      <c r="M1863" s="18">
        <v>23.200399999999998</v>
      </c>
      <c r="N1863" s="18">
        <v>18.1614</v>
      </c>
      <c r="O1863" s="18">
        <v>12.369400000000001</v>
      </c>
      <c r="P1863" s="18">
        <v>27.745799999999999</v>
      </c>
      <c r="Q1863" s="18">
        <v>21.7195</v>
      </c>
      <c r="R1863" s="18">
        <v>14.7928</v>
      </c>
      <c r="S1863" s="4">
        <f>VLOOKUP(C1863,Ratings_Numbers!$A$1:$B$21,2,FALSE)</f>
        <v>6</v>
      </c>
      <c r="T1863" s="4">
        <v>6</v>
      </c>
      <c r="U1863" s="4">
        <f t="shared" si="55"/>
        <v>0</v>
      </c>
      <c r="V1863" s="18">
        <v>2859.0635000000002</v>
      </c>
      <c r="W1863" s="18" t="s">
        <v>212</v>
      </c>
    </row>
    <row r="1864" spans="1:23" ht="15" customHeight="1" x14ac:dyDescent="0.35">
      <c r="A1864" s="18" t="s">
        <v>216</v>
      </c>
      <c r="B1864" s="7" t="str">
        <f t="shared" si="53"/>
        <v>Q3</v>
      </c>
      <c r="C1864" s="18" t="s">
        <v>32</v>
      </c>
      <c r="D1864" s="21">
        <v>34242</v>
      </c>
      <c r="E1864" s="18">
        <v>2.5399999999999999E-2</v>
      </c>
      <c r="F1864" s="18">
        <v>0.74050000000000005</v>
      </c>
      <c r="G1864" s="18">
        <v>3.3300000000000003E-2</v>
      </c>
      <c r="H1864" s="18">
        <v>25.514199999999999</v>
      </c>
      <c r="I1864" s="18">
        <v>16.193109969999998</v>
      </c>
      <c r="J1864" s="18">
        <v>19.6524</v>
      </c>
      <c r="K1864" s="18">
        <v>3.9210000000000003</v>
      </c>
      <c r="L1864" s="18">
        <v>52.5762</v>
      </c>
      <c r="M1864" s="18">
        <v>23.600100000000001</v>
      </c>
      <c r="N1864" s="18">
        <v>19.035299999999999</v>
      </c>
      <c r="O1864" s="18">
        <v>12.408099999999999</v>
      </c>
      <c r="P1864" s="18">
        <v>23.980699999999999</v>
      </c>
      <c r="Q1864" s="18">
        <v>19.342300000000002</v>
      </c>
      <c r="R1864" s="18">
        <v>12.6082</v>
      </c>
      <c r="S1864" s="4">
        <f>VLOOKUP(C1864,Ratings_Numbers!$A$1:$B$21,2,FALSE)</f>
        <v>6</v>
      </c>
      <c r="T1864" s="4">
        <v>6</v>
      </c>
      <c r="U1864" s="4">
        <f t="shared" si="55"/>
        <v>0</v>
      </c>
      <c r="V1864" s="18">
        <v>2890.7534999999998</v>
      </c>
      <c r="W1864" s="18" t="s">
        <v>212</v>
      </c>
    </row>
    <row r="1865" spans="1:23" ht="15" customHeight="1" x14ac:dyDescent="0.35">
      <c r="A1865" s="18" t="s">
        <v>216</v>
      </c>
      <c r="B1865" s="7" t="str">
        <f t="shared" si="53"/>
        <v>Q4</v>
      </c>
      <c r="C1865" s="18" t="s">
        <v>32</v>
      </c>
      <c r="D1865" s="21">
        <v>34334</v>
      </c>
      <c r="E1865" s="18">
        <v>0.23269999999999999</v>
      </c>
      <c r="F1865" s="18">
        <v>0.77349999999999997</v>
      </c>
      <c r="G1865" s="18">
        <v>0.3044</v>
      </c>
      <c r="H1865" s="18">
        <v>16.170400000000001</v>
      </c>
      <c r="I1865" s="18">
        <v>16.193109969999998</v>
      </c>
      <c r="J1865" s="18">
        <v>11.345700000000001</v>
      </c>
      <c r="K1865" s="18">
        <v>4.7469999999999999</v>
      </c>
      <c r="L1865" s="18">
        <v>53.962600000000002</v>
      </c>
      <c r="M1865" s="18">
        <v>25.328900000000001</v>
      </c>
      <c r="N1865" s="18">
        <v>20.092099999999999</v>
      </c>
      <c r="O1865" s="18">
        <v>13.668100000000001</v>
      </c>
      <c r="P1865" s="18">
        <v>26.064299999999999</v>
      </c>
      <c r="Q1865" s="18">
        <v>20.6754</v>
      </c>
      <c r="R1865" s="18">
        <v>14.0649</v>
      </c>
      <c r="S1865" s="4">
        <f>VLOOKUP(C1865,Ratings_Numbers!$A$1:$B$21,2,FALSE)</f>
        <v>6</v>
      </c>
      <c r="T1865" s="4">
        <v>6</v>
      </c>
      <c r="U1865" s="4">
        <f t="shared" si="55"/>
        <v>0</v>
      </c>
      <c r="V1865" s="18">
        <v>2909.4276</v>
      </c>
      <c r="W1865" s="18" t="s">
        <v>212</v>
      </c>
    </row>
    <row r="1866" spans="1:23" ht="15" customHeight="1" x14ac:dyDescent="0.35">
      <c r="A1866" s="18" t="s">
        <v>216</v>
      </c>
      <c r="B1866" s="7" t="str">
        <f t="shared" si="53"/>
        <v>Q1</v>
      </c>
      <c r="C1866" s="18" t="s">
        <v>32</v>
      </c>
      <c r="D1866" s="21">
        <v>34424</v>
      </c>
      <c r="E1866" s="18">
        <v>0.73850000000000005</v>
      </c>
      <c r="F1866" s="18">
        <v>1.3493999999999999</v>
      </c>
      <c r="G1866" s="18">
        <v>0.96179999999999999</v>
      </c>
      <c r="H1866" s="18">
        <v>25.954799999999999</v>
      </c>
      <c r="I1866" s="18">
        <v>16.193109969999998</v>
      </c>
      <c r="J1866" s="18">
        <v>20.3094</v>
      </c>
      <c r="K1866" s="18">
        <v>4.383</v>
      </c>
      <c r="L1866" s="18">
        <v>48.503700000000002</v>
      </c>
      <c r="M1866" s="18">
        <v>24.664400000000001</v>
      </c>
      <c r="N1866" s="18">
        <v>16.962299999999999</v>
      </c>
      <c r="O1866" s="18">
        <v>11.963200000000001</v>
      </c>
      <c r="P1866" s="18">
        <v>45.407800000000002</v>
      </c>
      <c r="Q1866" s="18">
        <v>31.227899999999998</v>
      </c>
      <c r="R1866" s="18">
        <v>22.0245</v>
      </c>
      <c r="S1866" s="4">
        <f>VLOOKUP(C1866,Ratings_Numbers!$A$1:$B$21,2,FALSE)</f>
        <v>6</v>
      </c>
      <c r="T1866" s="4">
        <v>6</v>
      </c>
      <c r="U1866" s="4">
        <f t="shared" si="55"/>
        <v>0</v>
      </c>
      <c r="V1866" s="18">
        <v>2673.6675</v>
      </c>
      <c r="W1866" s="18" t="s">
        <v>212</v>
      </c>
    </row>
    <row r="1867" spans="1:23" ht="15" customHeight="1" x14ac:dyDescent="0.35">
      <c r="A1867" s="18" t="s">
        <v>216</v>
      </c>
      <c r="B1867" s="7" t="str">
        <f t="shared" si="53"/>
        <v>Q2</v>
      </c>
      <c r="C1867" s="18" t="s">
        <v>32</v>
      </c>
      <c r="D1867" s="21">
        <v>34515</v>
      </c>
      <c r="E1867" s="18">
        <v>0.34160000000000001</v>
      </c>
      <c r="F1867" s="18">
        <v>0.79590000000000005</v>
      </c>
      <c r="G1867" s="18">
        <v>0.44019999999999998</v>
      </c>
      <c r="H1867" s="18">
        <v>24.099900000000002</v>
      </c>
      <c r="I1867" s="18">
        <v>16.193109969999998</v>
      </c>
      <c r="J1867" s="18">
        <v>19.728300000000001</v>
      </c>
      <c r="K1867" s="18">
        <v>5.3730000000000002</v>
      </c>
      <c r="L1867" s="18">
        <v>53.5717</v>
      </c>
      <c r="M1867" s="18">
        <v>23.761199999999999</v>
      </c>
      <c r="N1867" s="18">
        <v>18.4878</v>
      </c>
      <c r="O1867" s="18">
        <v>12.7293</v>
      </c>
      <c r="P1867" s="18">
        <v>28.523299999999999</v>
      </c>
      <c r="Q1867" s="18">
        <v>22.193100000000001</v>
      </c>
      <c r="R1867" s="18">
        <v>15.2804</v>
      </c>
      <c r="S1867" s="4">
        <f>VLOOKUP(C1867,Ratings_Numbers!$A$1:$B$21,2,FALSE)</f>
        <v>6</v>
      </c>
      <c r="T1867" s="4">
        <v>6</v>
      </c>
      <c r="U1867" s="4">
        <f t="shared" si="55"/>
        <v>0</v>
      </c>
      <c r="V1867" s="18">
        <v>2608.5565999999999</v>
      </c>
      <c r="W1867" s="18" t="s">
        <v>212</v>
      </c>
    </row>
    <row r="1868" spans="1:23" ht="15" customHeight="1" x14ac:dyDescent="0.35">
      <c r="A1868" s="18" t="s">
        <v>216</v>
      </c>
      <c r="B1868" s="7" t="str">
        <f t="shared" si="53"/>
        <v>Q3</v>
      </c>
      <c r="C1868" s="18" t="s">
        <v>32</v>
      </c>
      <c r="D1868" s="21">
        <v>34607</v>
      </c>
      <c r="E1868" s="18">
        <v>0.19389999999999999</v>
      </c>
      <c r="F1868" s="18">
        <v>0.68910000000000005</v>
      </c>
      <c r="G1868" s="18">
        <v>0.2482</v>
      </c>
      <c r="H1868" s="18">
        <v>24.563500000000001</v>
      </c>
      <c r="I1868" s="18">
        <v>16.193109969999998</v>
      </c>
      <c r="J1868" s="18">
        <v>19.426500000000001</v>
      </c>
      <c r="K1868" s="18">
        <v>4.9260000000000002</v>
      </c>
      <c r="L1868" s="18">
        <v>55.470599999999997</v>
      </c>
      <c r="M1868" s="18">
        <v>23.0182</v>
      </c>
      <c r="N1868" s="18">
        <v>18.374400000000001</v>
      </c>
      <c r="O1868" s="18">
        <v>12.7683</v>
      </c>
      <c r="P1868" s="18">
        <v>25.2728</v>
      </c>
      <c r="Q1868" s="18">
        <v>20.174199999999999</v>
      </c>
      <c r="R1868" s="18">
        <v>14.019</v>
      </c>
      <c r="S1868" s="4">
        <f>VLOOKUP(C1868,Ratings_Numbers!$A$1:$B$21,2,FALSE)</f>
        <v>6</v>
      </c>
      <c r="T1868" s="4">
        <v>5</v>
      </c>
      <c r="U1868" s="4">
        <f t="shared" si="55"/>
        <v>0</v>
      </c>
      <c r="V1868" s="18">
        <v>2788.1662999999999</v>
      </c>
      <c r="W1868" s="18" t="s">
        <v>212</v>
      </c>
    </row>
    <row r="1869" spans="1:23" ht="15" customHeight="1" x14ac:dyDescent="0.35">
      <c r="A1869" s="18" t="s">
        <v>216</v>
      </c>
      <c r="B1869" s="7" t="str">
        <f t="shared" si="53"/>
        <v>Q4</v>
      </c>
      <c r="C1869" s="18" t="s">
        <v>31</v>
      </c>
      <c r="D1869" s="21">
        <v>34699</v>
      </c>
      <c r="E1869" s="18">
        <v>0.38869999999999999</v>
      </c>
      <c r="F1869" s="18">
        <v>0.88260000000000005</v>
      </c>
      <c r="G1869" s="18">
        <v>0.49930000000000002</v>
      </c>
      <c r="H1869" s="18">
        <v>16.6419</v>
      </c>
      <c r="I1869" s="18">
        <v>16.193109969999998</v>
      </c>
      <c r="J1869" s="18">
        <v>11.578900000000001</v>
      </c>
      <c r="K1869" s="18">
        <v>5.1630000000000003</v>
      </c>
      <c r="L1869" s="18">
        <v>52.248399999999997</v>
      </c>
      <c r="M1869" s="18">
        <v>24.3215</v>
      </c>
      <c r="N1869" s="18">
        <v>18.037600000000001</v>
      </c>
      <c r="O1869" s="18">
        <v>12.707599999999999</v>
      </c>
      <c r="P1869" s="18">
        <v>34.837899999999998</v>
      </c>
      <c r="Q1869" s="18">
        <v>25.8369</v>
      </c>
      <c r="R1869" s="18">
        <v>18.202300000000001</v>
      </c>
      <c r="S1869" s="4">
        <f>VLOOKUP(C1869,Ratings_Numbers!$A$1:$B$21,2,FALSE)</f>
        <v>5</v>
      </c>
      <c r="T1869" s="4">
        <v>5</v>
      </c>
      <c r="U1869" s="4">
        <f t="shared" si="55"/>
        <v>-1</v>
      </c>
      <c r="V1869" s="18">
        <v>3123.6131</v>
      </c>
      <c r="W1869" s="18" t="s">
        <v>212</v>
      </c>
    </row>
    <row r="1870" spans="1:23" ht="15" customHeight="1" x14ac:dyDescent="0.35">
      <c r="A1870" s="18" t="s">
        <v>216</v>
      </c>
      <c r="B1870" s="7" t="str">
        <f t="shared" si="53"/>
        <v>Q1</v>
      </c>
      <c r="C1870" s="18" t="s">
        <v>31</v>
      </c>
      <c r="D1870" s="21">
        <v>34789</v>
      </c>
      <c r="E1870" s="18">
        <v>0.45069999999999999</v>
      </c>
      <c r="F1870" s="18">
        <v>0.84189999999999998</v>
      </c>
      <c r="G1870" s="18">
        <v>0.58140000000000003</v>
      </c>
      <c r="H1870" s="18">
        <v>17.1465</v>
      </c>
      <c r="I1870" s="18">
        <v>16.193109969999998</v>
      </c>
      <c r="J1870" s="18">
        <v>13.193099999999999</v>
      </c>
      <c r="K1870" s="18">
        <v>7.2130000000000001</v>
      </c>
      <c r="L1870" s="18">
        <v>52.474600000000002</v>
      </c>
      <c r="M1870" s="18">
        <v>22.9984</v>
      </c>
      <c r="N1870" s="18">
        <v>17.425799999999999</v>
      </c>
      <c r="O1870" s="18">
        <v>12.068300000000001</v>
      </c>
      <c r="P1870" s="18">
        <v>31.979099999999999</v>
      </c>
      <c r="Q1870" s="18">
        <v>24.230399999999999</v>
      </c>
      <c r="R1870" s="18">
        <v>16.780899999999999</v>
      </c>
      <c r="S1870" s="4">
        <f>VLOOKUP(C1870,Ratings_Numbers!$A$1:$B$21,2,FALSE)</f>
        <v>5</v>
      </c>
      <c r="T1870" s="4">
        <v>5</v>
      </c>
      <c r="U1870" s="4">
        <f t="shared" si="55"/>
        <v>0</v>
      </c>
      <c r="V1870" s="18">
        <v>3187.56</v>
      </c>
      <c r="W1870" s="18" t="s">
        <v>212</v>
      </c>
    </row>
    <row r="1871" spans="1:23" ht="15" customHeight="1" x14ac:dyDescent="0.35">
      <c r="A1871" s="18" t="s">
        <v>216</v>
      </c>
      <c r="B1871" s="7" t="str">
        <f t="shared" si="53"/>
        <v>Q2</v>
      </c>
      <c r="C1871" s="18" t="s">
        <v>31</v>
      </c>
      <c r="D1871" s="21">
        <v>34880</v>
      </c>
      <c r="E1871" s="18">
        <v>0.49990000000000001</v>
      </c>
      <c r="F1871" s="18">
        <v>1.0269999999999999</v>
      </c>
      <c r="G1871" s="18">
        <v>0.64459999999999995</v>
      </c>
      <c r="H1871" s="18">
        <v>16.9254</v>
      </c>
      <c r="I1871" s="18">
        <v>16.193109969999998</v>
      </c>
      <c r="J1871" s="18">
        <v>13.867699999999999</v>
      </c>
      <c r="K1871" s="18">
        <v>7.8179999999999996</v>
      </c>
      <c r="L1871" s="18">
        <v>49.505800000000001</v>
      </c>
      <c r="M1871" s="18">
        <v>26.811699999999998</v>
      </c>
      <c r="N1871" s="18">
        <v>19.279699999999998</v>
      </c>
      <c r="O1871" s="18">
        <v>13.273300000000001</v>
      </c>
      <c r="P1871" s="18">
        <v>39.067300000000003</v>
      </c>
      <c r="Q1871" s="18">
        <v>28.092400000000001</v>
      </c>
      <c r="R1871" s="18">
        <v>19.340599999999998</v>
      </c>
      <c r="S1871" s="4">
        <f>VLOOKUP(C1871,Ratings_Numbers!$A$1:$B$21,2,FALSE)</f>
        <v>5</v>
      </c>
      <c r="T1871" s="4">
        <v>5</v>
      </c>
      <c r="U1871" s="4">
        <f t="shared" si="55"/>
        <v>0</v>
      </c>
      <c r="V1871" s="18">
        <v>3419.2305000000001</v>
      </c>
      <c r="W1871" s="18" t="s">
        <v>212</v>
      </c>
    </row>
    <row r="1872" spans="1:23" ht="15" customHeight="1" x14ac:dyDescent="0.35">
      <c r="A1872" s="18" t="s">
        <v>216</v>
      </c>
      <c r="B1872" s="7" t="str">
        <f t="shared" si="53"/>
        <v>Q3</v>
      </c>
      <c r="C1872" s="18" t="s">
        <v>31</v>
      </c>
      <c r="D1872" s="21">
        <v>34972</v>
      </c>
      <c r="E1872" s="18">
        <v>0.42659999999999998</v>
      </c>
      <c r="F1872" s="18">
        <v>0.89429999999999998</v>
      </c>
      <c r="G1872" s="18">
        <v>0.54800000000000004</v>
      </c>
      <c r="H1872" s="18">
        <v>17.0215</v>
      </c>
      <c r="I1872" s="18">
        <v>15.4566</v>
      </c>
      <c r="J1872" s="18">
        <v>13.614599999999999</v>
      </c>
      <c r="K1872" s="18">
        <v>7.7720000000000002</v>
      </c>
      <c r="L1872" s="18">
        <v>51.521299999999997</v>
      </c>
      <c r="M1872" s="18">
        <v>26.482500000000002</v>
      </c>
      <c r="N1872" s="18">
        <v>19.689499999999999</v>
      </c>
      <c r="O1872" s="18">
        <v>13.6441</v>
      </c>
      <c r="P1872" s="18">
        <v>34.500500000000002</v>
      </c>
      <c r="Q1872" s="18">
        <v>25.6509</v>
      </c>
      <c r="R1872" s="18">
        <v>17.775099999999998</v>
      </c>
      <c r="S1872" s="4">
        <f>VLOOKUP(C1872,Ratings_Numbers!$A$1:$B$21,2,FALSE)</f>
        <v>5</v>
      </c>
      <c r="T1872" s="4">
        <v>5</v>
      </c>
      <c r="U1872" s="4">
        <f t="shared" si="55"/>
        <v>0</v>
      </c>
      <c r="V1872" s="18">
        <v>3731.1995999999999</v>
      </c>
      <c r="W1872" s="18" t="s">
        <v>212</v>
      </c>
    </row>
    <row r="1873" spans="1:23" ht="15" customHeight="1" x14ac:dyDescent="0.35">
      <c r="A1873" s="18" t="s">
        <v>216</v>
      </c>
      <c r="B1873" s="7" t="str">
        <f t="shared" si="53"/>
        <v>Q4</v>
      </c>
      <c r="C1873" s="18" t="s">
        <v>31</v>
      </c>
      <c r="D1873" s="21">
        <v>35064</v>
      </c>
      <c r="E1873" s="18">
        <v>0.63670000000000004</v>
      </c>
      <c r="F1873" s="18">
        <v>1.093</v>
      </c>
      <c r="G1873" s="18">
        <v>0.8165</v>
      </c>
      <c r="H1873" s="18">
        <v>13.521100000000001</v>
      </c>
      <c r="I1873" s="18">
        <v>11.083600000000001</v>
      </c>
      <c r="J1873" s="18">
        <v>9.6740999999999993</v>
      </c>
      <c r="K1873" s="18">
        <v>7.5880000000000001</v>
      </c>
      <c r="L1873" s="18">
        <v>49.289700000000003</v>
      </c>
      <c r="M1873" s="18">
        <v>27.224499999999999</v>
      </c>
      <c r="N1873" s="18">
        <v>18.690799999999999</v>
      </c>
      <c r="O1873" s="18">
        <v>13.418900000000001</v>
      </c>
      <c r="P1873" s="18">
        <v>45.657499999999999</v>
      </c>
      <c r="Q1873" s="18">
        <v>31.345800000000001</v>
      </c>
      <c r="R1873" s="18">
        <v>22.5045</v>
      </c>
      <c r="S1873" s="4">
        <f>VLOOKUP(C1873,Ratings_Numbers!$A$1:$B$21,2,FALSE)</f>
        <v>5</v>
      </c>
      <c r="T1873" s="4">
        <v>5</v>
      </c>
      <c r="U1873" s="4">
        <f t="shared" si="55"/>
        <v>0</v>
      </c>
      <c r="V1873" s="18">
        <v>3718.1253000000002</v>
      </c>
      <c r="W1873" s="18" t="s">
        <v>212</v>
      </c>
    </row>
    <row r="1874" spans="1:23" ht="15" customHeight="1" x14ac:dyDescent="0.35">
      <c r="A1874" s="18" t="s">
        <v>216</v>
      </c>
      <c r="B1874" s="7" t="str">
        <f t="shared" si="53"/>
        <v>Q1</v>
      </c>
      <c r="C1874" s="18" t="s">
        <v>31</v>
      </c>
      <c r="D1874" s="21">
        <v>35155</v>
      </c>
      <c r="E1874" s="18">
        <v>1.0962000000000001</v>
      </c>
      <c r="F1874" s="18">
        <v>1.6328</v>
      </c>
      <c r="G1874" s="18">
        <v>1.4111</v>
      </c>
      <c r="H1874" s="18">
        <v>13.5959</v>
      </c>
      <c r="I1874" s="18">
        <v>11.4551</v>
      </c>
      <c r="J1874" s="18">
        <v>10.340299999999999</v>
      </c>
      <c r="K1874" s="18">
        <v>10.753</v>
      </c>
      <c r="L1874" s="18">
        <v>42.171500000000002</v>
      </c>
      <c r="M1874" s="18">
        <v>38.811500000000002</v>
      </c>
      <c r="N1874" s="18">
        <v>22.7211</v>
      </c>
      <c r="O1874" s="18">
        <v>16.3674</v>
      </c>
      <c r="P1874" s="18">
        <v>70.816599999999994</v>
      </c>
      <c r="Q1874" s="18">
        <v>41.457700000000003</v>
      </c>
      <c r="R1874" s="18">
        <v>29.8645</v>
      </c>
      <c r="S1874" s="4">
        <f>VLOOKUP(C1874,Ratings_Numbers!$A$1:$B$21,2,FALSE)</f>
        <v>5</v>
      </c>
      <c r="T1874" s="4">
        <v>5</v>
      </c>
      <c r="U1874" s="4">
        <f t="shared" si="55"/>
        <v>0</v>
      </c>
      <c r="V1874" s="18">
        <v>4447.4948999999997</v>
      </c>
      <c r="W1874" s="18" t="s">
        <v>212</v>
      </c>
    </row>
    <row r="1875" spans="1:23" ht="15" customHeight="1" x14ac:dyDescent="0.35">
      <c r="A1875" s="18" t="s">
        <v>216</v>
      </c>
      <c r="B1875" s="7" t="str">
        <f t="shared" si="53"/>
        <v>Q2</v>
      </c>
      <c r="C1875" s="18" t="s">
        <v>31</v>
      </c>
      <c r="D1875" s="21">
        <v>35246</v>
      </c>
      <c r="E1875" s="18">
        <v>0.86240000000000006</v>
      </c>
      <c r="F1875" s="18">
        <v>1.3232999999999999</v>
      </c>
      <c r="G1875" s="18">
        <v>1.1045</v>
      </c>
      <c r="H1875" s="18">
        <v>12.3604</v>
      </c>
      <c r="I1875" s="18">
        <v>9.8039000000000005</v>
      </c>
      <c r="J1875" s="18">
        <v>10.236599999999999</v>
      </c>
      <c r="K1875" s="18">
        <v>12.175000000000001</v>
      </c>
      <c r="L1875" s="18">
        <v>42.811999999999998</v>
      </c>
      <c r="M1875" s="18">
        <v>38.192100000000003</v>
      </c>
      <c r="N1875" s="18">
        <v>24.038499999999999</v>
      </c>
      <c r="O1875" s="18">
        <v>16.3508</v>
      </c>
      <c r="P1875" s="18">
        <v>58.879100000000001</v>
      </c>
      <c r="Q1875" s="18">
        <v>37.059100000000001</v>
      </c>
      <c r="R1875" s="18">
        <v>25.2073</v>
      </c>
      <c r="S1875" s="4">
        <f>VLOOKUP(C1875,Ratings_Numbers!$A$1:$B$21,2,FALSE)</f>
        <v>5</v>
      </c>
      <c r="T1875" s="4">
        <v>5</v>
      </c>
      <c r="U1875" s="4">
        <f t="shared" si="55"/>
        <v>0</v>
      </c>
      <c r="V1875" s="18">
        <v>4542.8288000000002</v>
      </c>
      <c r="W1875" s="18" t="s">
        <v>212</v>
      </c>
    </row>
    <row r="1876" spans="1:23" ht="15" customHeight="1" x14ac:dyDescent="0.35">
      <c r="A1876" s="18" t="s">
        <v>216</v>
      </c>
      <c r="B1876" s="7" t="str">
        <f t="shared" si="53"/>
        <v>Q3</v>
      </c>
      <c r="C1876" s="18" t="s">
        <v>31</v>
      </c>
      <c r="D1876" s="21">
        <v>35338</v>
      </c>
      <c r="E1876" s="18">
        <v>0.77910000000000001</v>
      </c>
      <c r="F1876" s="18">
        <v>1.2662</v>
      </c>
      <c r="G1876" s="18">
        <v>0.99250000000000005</v>
      </c>
      <c r="H1876" s="18">
        <v>13.726800000000001</v>
      </c>
      <c r="I1876" s="18">
        <v>11.532500000000001</v>
      </c>
      <c r="J1876" s="18">
        <v>11.179</v>
      </c>
      <c r="K1876" s="18">
        <v>10.497</v>
      </c>
      <c r="L1876" s="18">
        <v>43.857399999999998</v>
      </c>
      <c r="M1876" s="18">
        <v>36.435299999999998</v>
      </c>
      <c r="N1876" s="18">
        <v>23.454499999999999</v>
      </c>
      <c r="O1876" s="18">
        <v>15.9796</v>
      </c>
      <c r="P1876" s="18">
        <v>55.344499999999996</v>
      </c>
      <c r="Q1876" s="18">
        <v>35.626899999999999</v>
      </c>
      <c r="R1876" s="18">
        <v>24.2727</v>
      </c>
      <c r="S1876" s="4">
        <f>VLOOKUP(C1876,Ratings_Numbers!$A$1:$B$21,2,FALSE)</f>
        <v>5</v>
      </c>
      <c r="T1876" s="4">
        <v>5</v>
      </c>
      <c r="U1876" s="4">
        <f t="shared" si="55"/>
        <v>0</v>
      </c>
      <c r="V1876" s="18">
        <v>4948.7799000000005</v>
      </c>
      <c r="W1876" s="18" t="s">
        <v>212</v>
      </c>
    </row>
    <row r="1877" spans="1:23" ht="15" customHeight="1" x14ac:dyDescent="0.35">
      <c r="A1877" s="18" t="s">
        <v>216</v>
      </c>
      <c r="B1877" s="7" t="str">
        <f t="shared" si="53"/>
        <v>Q4</v>
      </c>
      <c r="C1877" s="18" t="s">
        <v>31</v>
      </c>
      <c r="D1877" s="21">
        <v>35430</v>
      </c>
      <c r="E1877" s="18">
        <v>1.6135999999999999</v>
      </c>
      <c r="F1877" s="18">
        <v>2.2473000000000001</v>
      </c>
      <c r="G1877" s="18">
        <v>2.0611999999999999</v>
      </c>
      <c r="H1877" s="18">
        <v>9.7698999999999998</v>
      </c>
      <c r="I1877" s="18">
        <v>8.5464000000000002</v>
      </c>
      <c r="J1877" s="18">
        <v>6.9568000000000003</v>
      </c>
      <c r="K1877" s="18">
        <v>11.744999999999999</v>
      </c>
      <c r="L1877" s="18">
        <v>36.8431</v>
      </c>
      <c r="M1877" s="18">
        <v>79.426400000000001</v>
      </c>
      <c r="N1877" s="18">
        <v>40.146500000000003</v>
      </c>
      <c r="O1877" s="18">
        <v>29.263200000000001</v>
      </c>
      <c r="P1877" s="18">
        <v>97.841499999999996</v>
      </c>
      <c r="Q1877" s="18">
        <v>49.454500000000003</v>
      </c>
      <c r="R1877" s="18">
        <v>36.047899999999998</v>
      </c>
      <c r="S1877" s="4">
        <f>VLOOKUP(C1877,Ratings_Numbers!$A$1:$B$21,2,FALSE)</f>
        <v>5</v>
      </c>
      <c r="T1877" s="4">
        <v>5</v>
      </c>
      <c r="U1877" s="4">
        <f t="shared" si="55"/>
        <v>0</v>
      </c>
      <c r="V1877" s="18">
        <v>5190.4915000000001</v>
      </c>
      <c r="W1877" s="18" t="s">
        <v>212</v>
      </c>
    </row>
    <row r="1878" spans="1:23" ht="15" customHeight="1" x14ac:dyDescent="0.35">
      <c r="A1878" s="18" t="s">
        <v>216</v>
      </c>
      <c r="B1878" s="7" t="str">
        <f t="shared" si="53"/>
        <v>Q1</v>
      </c>
      <c r="C1878" s="18" t="s">
        <v>31</v>
      </c>
      <c r="D1878" s="21">
        <v>35520</v>
      </c>
      <c r="E1878" s="18">
        <v>1.9131</v>
      </c>
      <c r="F1878" s="18">
        <v>2.6630000000000003</v>
      </c>
      <c r="G1878" s="18">
        <v>2.4119999999999999</v>
      </c>
      <c r="H1878" s="18">
        <v>9.5233000000000008</v>
      </c>
      <c r="I1878" s="18">
        <v>8.4181000000000008</v>
      </c>
      <c r="J1878" s="18">
        <v>7.6104000000000003</v>
      </c>
      <c r="K1878" s="18">
        <v>17.004999999999999</v>
      </c>
      <c r="L1878" s="18">
        <v>35.555100000000003</v>
      </c>
      <c r="M1878" s="18">
        <v>99.264899999999997</v>
      </c>
      <c r="N1878" s="18">
        <v>45.59</v>
      </c>
      <c r="O1878" s="18">
        <v>35.293700000000001</v>
      </c>
      <c r="P1878" s="18">
        <v>117.7341</v>
      </c>
      <c r="Q1878" s="18">
        <v>54.072400000000002</v>
      </c>
      <c r="R1878" s="18">
        <v>41.860500000000002</v>
      </c>
      <c r="S1878" s="4">
        <f>VLOOKUP(C1878,Ratings_Numbers!$A$1:$B$21,2,FALSE)</f>
        <v>5</v>
      </c>
      <c r="T1878" s="4">
        <v>5</v>
      </c>
      <c r="U1878" s="4">
        <f t="shared" si="55"/>
        <v>0</v>
      </c>
      <c r="V1878" s="18">
        <v>5807.2433000000001</v>
      </c>
      <c r="W1878" s="18" t="s">
        <v>212</v>
      </c>
    </row>
    <row r="1879" spans="1:23" ht="15" customHeight="1" x14ac:dyDescent="0.35">
      <c r="A1879" s="18" t="s">
        <v>216</v>
      </c>
      <c r="B1879" s="7" t="str">
        <f t="shared" si="53"/>
        <v>Q2</v>
      </c>
      <c r="C1879" s="18" t="s">
        <v>31</v>
      </c>
      <c r="D1879" s="21">
        <v>35611</v>
      </c>
      <c r="E1879" s="18">
        <v>1.4144000000000001</v>
      </c>
      <c r="F1879" s="18">
        <v>2.0144000000000002</v>
      </c>
      <c r="G1879" s="18">
        <v>1.7976999999999999</v>
      </c>
      <c r="H1879" s="18">
        <v>10.5022</v>
      </c>
      <c r="I1879" s="18">
        <v>8.1212</v>
      </c>
      <c r="J1879" s="18">
        <v>8.4215</v>
      </c>
      <c r="K1879" s="18">
        <v>16.376000000000001</v>
      </c>
      <c r="L1879" s="18">
        <v>37.295299999999997</v>
      </c>
      <c r="M1879" s="18">
        <v>54.623600000000003</v>
      </c>
      <c r="N1879" s="18">
        <v>28.647300000000001</v>
      </c>
      <c r="O1879" s="18">
        <v>20.3721</v>
      </c>
      <c r="P1879" s="18">
        <v>90.676500000000004</v>
      </c>
      <c r="Q1879" s="18">
        <v>47.555100000000003</v>
      </c>
      <c r="R1879" s="18">
        <v>33.818100000000001</v>
      </c>
      <c r="S1879" s="4">
        <f>VLOOKUP(C1879,Ratings_Numbers!$A$1:$B$21,2,FALSE)</f>
        <v>5</v>
      </c>
      <c r="T1879" s="4">
        <v>5</v>
      </c>
      <c r="U1879" s="4">
        <f t="shared" si="55"/>
        <v>0</v>
      </c>
      <c r="V1879" s="18">
        <v>6818.4957999999997</v>
      </c>
      <c r="W1879" s="18" t="s">
        <v>212</v>
      </c>
    </row>
    <row r="1880" spans="1:23" ht="15" customHeight="1" x14ac:dyDescent="0.35">
      <c r="A1880" s="18" t="s">
        <v>216</v>
      </c>
      <c r="B1880" s="7" t="str">
        <f t="shared" si="53"/>
        <v>Q3</v>
      </c>
      <c r="C1880" s="18" t="s">
        <v>31</v>
      </c>
      <c r="D1880" s="21">
        <v>35703</v>
      </c>
      <c r="E1880" s="18">
        <v>1.6566000000000001</v>
      </c>
      <c r="F1880" s="18">
        <v>2.3022</v>
      </c>
      <c r="G1880" s="18">
        <v>2.1221000000000001</v>
      </c>
      <c r="H1880" s="18">
        <v>11.147600000000001</v>
      </c>
      <c r="I1880" s="18">
        <v>9.9617000000000004</v>
      </c>
      <c r="J1880" s="18">
        <v>8.7802000000000007</v>
      </c>
      <c r="K1880" s="18">
        <v>15.494</v>
      </c>
      <c r="L1880" s="18">
        <v>38.291899999999998</v>
      </c>
      <c r="M1880" s="18">
        <v>81.430300000000003</v>
      </c>
      <c r="N1880" s="18">
        <v>39.938099999999999</v>
      </c>
      <c r="O1880" s="18">
        <v>31.1812</v>
      </c>
      <c r="P1880" s="18">
        <v>103.89149999999999</v>
      </c>
      <c r="Q1880" s="18">
        <v>50.954300000000003</v>
      </c>
      <c r="R1880" s="18">
        <v>39.781999999999996</v>
      </c>
      <c r="S1880" s="4">
        <f>VLOOKUP(C1880,Ratings_Numbers!$A$1:$B$21,2,FALSE)</f>
        <v>5</v>
      </c>
      <c r="T1880" s="4">
        <v>5</v>
      </c>
      <c r="U1880" s="4">
        <f t="shared" si="55"/>
        <v>0</v>
      </c>
      <c r="V1880" s="18">
        <v>7672.6121999999996</v>
      </c>
      <c r="W1880" s="18" t="s">
        <v>212</v>
      </c>
    </row>
    <row r="1881" spans="1:23" ht="15" customHeight="1" x14ac:dyDescent="0.35">
      <c r="A1881" s="18" t="s">
        <v>216</v>
      </c>
      <c r="B1881" s="7" t="str">
        <f t="shared" si="53"/>
        <v>Q4</v>
      </c>
      <c r="C1881" s="18" t="s">
        <v>31</v>
      </c>
      <c r="D1881" s="21">
        <v>35795</v>
      </c>
      <c r="E1881" s="18">
        <v>1.8721999999999999</v>
      </c>
      <c r="F1881" s="18">
        <v>2.4657999999999998</v>
      </c>
      <c r="G1881" s="18">
        <v>2.3641999999999999</v>
      </c>
      <c r="H1881" s="18">
        <v>6.4760999999999997</v>
      </c>
      <c r="I1881" s="18">
        <v>5.3785999999999996</v>
      </c>
      <c r="J1881" s="18">
        <v>5.0171000000000001</v>
      </c>
      <c r="K1881" s="18">
        <v>19.414000000000001</v>
      </c>
      <c r="L1881" s="18">
        <v>35.186700000000002</v>
      </c>
      <c r="M1881" s="18">
        <v>82.718999999999994</v>
      </c>
      <c r="N1881" s="18">
        <v>36.940100000000001</v>
      </c>
      <c r="O1881" s="18">
        <v>29.106100000000001</v>
      </c>
      <c r="P1881" s="18">
        <v>123.92700000000001</v>
      </c>
      <c r="Q1881" s="18">
        <v>55.342599999999997</v>
      </c>
      <c r="R1881" s="18">
        <v>43.605800000000002</v>
      </c>
      <c r="S1881" s="4">
        <f>VLOOKUP(C1881,Ratings_Numbers!$A$1:$B$21,2,FALSE)</f>
        <v>5</v>
      </c>
      <c r="T1881" s="4">
        <v>5</v>
      </c>
      <c r="U1881" s="4">
        <f t="shared" si="55"/>
        <v>0</v>
      </c>
      <c r="V1881" s="18">
        <v>8207.6126999999997</v>
      </c>
      <c r="W1881" s="18" t="s">
        <v>212</v>
      </c>
    </row>
    <row r="1882" spans="1:23" ht="15" customHeight="1" x14ac:dyDescent="0.35">
      <c r="A1882" s="18" t="s">
        <v>216</v>
      </c>
      <c r="B1882" s="7" t="str">
        <f t="shared" si="53"/>
        <v>Q1</v>
      </c>
      <c r="C1882" s="18" t="s">
        <v>31</v>
      </c>
      <c r="D1882" s="21">
        <v>35885</v>
      </c>
      <c r="E1882" s="18">
        <v>1.7017</v>
      </c>
      <c r="F1882" s="18">
        <v>2.3458999999999999</v>
      </c>
      <c r="G1882" s="18">
        <v>2.2086000000000001</v>
      </c>
      <c r="H1882" s="18">
        <v>9.0128000000000004</v>
      </c>
      <c r="I1882" s="18">
        <v>7.3649000000000004</v>
      </c>
      <c r="J1882" s="18">
        <v>6.6151999999999997</v>
      </c>
      <c r="K1882" s="18">
        <v>26.989000000000001</v>
      </c>
      <c r="L1882" s="18">
        <v>35.1295</v>
      </c>
      <c r="M1882" s="18">
        <v>79.1785</v>
      </c>
      <c r="N1882" s="18">
        <v>35.4437</v>
      </c>
      <c r="O1882" s="18">
        <v>27.815000000000001</v>
      </c>
      <c r="P1882" s="18">
        <v>123.3926</v>
      </c>
      <c r="Q1882" s="18">
        <v>55.235799999999998</v>
      </c>
      <c r="R1882" s="18">
        <v>43.347200000000001</v>
      </c>
      <c r="S1882" s="4">
        <f>VLOOKUP(C1882,Ratings_Numbers!$A$1:$B$21,2,FALSE)</f>
        <v>5</v>
      </c>
      <c r="T1882" s="4">
        <v>5</v>
      </c>
      <c r="U1882" s="4">
        <f t="shared" si="55"/>
        <v>0</v>
      </c>
      <c r="V1882" s="18">
        <v>8927.3551000000007</v>
      </c>
      <c r="W1882" s="18" t="s">
        <v>212</v>
      </c>
    </row>
    <row r="1883" spans="1:23" ht="15" customHeight="1" x14ac:dyDescent="0.35">
      <c r="A1883" s="18" t="s">
        <v>216</v>
      </c>
      <c r="B1883" s="7" t="str">
        <f t="shared" si="53"/>
        <v>Q2</v>
      </c>
      <c r="C1883" s="18" t="s">
        <v>31</v>
      </c>
      <c r="D1883" s="21">
        <v>35976</v>
      </c>
      <c r="E1883" s="18">
        <v>1.7776000000000001</v>
      </c>
      <c r="F1883" s="18">
        <v>2.4497</v>
      </c>
      <c r="G1883" s="18">
        <v>2.2810999999999999</v>
      </c>
      <c r="H1883" s="18">
        <v>8.3802000000000003</v>
      </c>
      <c r="I1883" s="18">
        <v>6.8644999999999996</v>
      </c>
      <c r="J1883" s="18">
        <v>6.8929</v>
      </c>
      <c r="K1883" s="18">
        <v>28</v>
      </c>
      <c r="L1883" s="18">
        <v>36.236199999999997</v>
      </c>
      <c r="M1883" s="18">
        <v>47.793599999999998</v>
      </c>
      <c r="N1883" s="18">
        <v>23.824000000000002</v>
      </c>
      <c r="O1883" s="18">
        <v>17.3186</v>
      </c>
      <c r="P1883" s="18">
        <v>100.611</v>
      </c>
      <c r="Q1883" s="18">
        <v>50.152299999999997</v>
      </c>
      <c r="R1883" s="18">
        <v>36.457599999999999</v>
      </c>
      <c r="S1883" s="4">
        <f>VLOOKUP(C1883,Ratings_Numbers!$A$1:$B$21,2,FALSE)</f>
        <v>5</v>
      </c>
      <c r="T1883" s="4">
        <v>5</v>
      </c>
      <c r="U1883" s="4">
        <f t="shared" si="55"/>
        <v>0</v>
      </c>
      <c r="V1883" s="18">
        <v>11139.6427</v>
      </c>
      <c r="W1883" s="18" t="s">
        <v>212</v>
      </c>
    </row>
    <row r="1884" spans="1:23" ht="15" customHeight="1" x14ac:dyDescent="0.35">
      <c r="A1884" s="18" t="s">
        <v>216</v>
      </c>
      <c r="B1884" s="7" t="str">
        <f t="shared" si="53"/>
        <v>Q3</v>
      </c>
      <c r="C1884" s="18" t="s">
        <v>31</v>
      </c>
      <c r="D1884" s="21">
        <v>36068</v>
      </c>
      <c r="E1884" s="18">
        <v>1.2222999999999999</v>
      </c>
      <c r="F1884" s="18">
        <v>1.7292000000000001</v>
      </c>
      <c r="G1884" s="18">
        <v>1.5628</v>
      </c>
      <c r="H1884" s="18">
        <v>8.3929000000000009</v>
      </c>
      <c r="I1884" s="18">
        <v>7.2857000000000003</v>
      </c>
      <c r="J1884" s="18">
        <v>6.6786000000000003</v>
      </c>
      <c r="K1884" s="18">
        <v>28</v>
      </c>
      <c r="L1884" s="18">
        <v>36.598300000000002</v>
      </c>
      <c r="M1884" s="18">
        <v>42.328800000000001</v>
      </c>
      <c r="N1884" s="18">
        <v>20.855399999999999</v>
      </c>
      <c r="O1884" s="18">
        <v>15.4916</v>
      </c>
      <c r="P1884" s="18">
        <v>102.9629</v>
      </c>
      <c r="Q1884" s="18">
        <v>50.729900000000001</v>
      </c>
      <c r="R1884" s="18">
        <v>37.682600000000001</v>
      </c>
      <c r="S1884" s="4">
        <f>VLOOKUP(C1884,Ratings_Numbers!$A$1:$B$21,2,FALSE)</f>
        <v>5</v>
      </c>
      <c r="T1884" s="4">
        <v>5</v>
      </c>
      <c r="U1884" s="4">
        <f t="shared" si="55"/>
        <v>0</v>
      </c>
      <c r="V1884" s="18">
        <v>8540.8125</v>
      </c>
      <c r="W1884" s="18" t="s">
        <v>212</v>
      </c>
    </row>
    <row r="1885" spans="1:23" ht="15" customHeight="1" x14ac:dyDescent="0.35">
      <c r="A1885" s="18" t="s">
        <v>216</v>
      </c>
      <c r="B1885" s="7" t="str">
        <f t="shared" si="53"/>
        <v>Q4</v>
      </c>
      <c r="C1885" s="18" t="s">
        <v>31</v>
      </c>
      <c r="D1885" s="21">
        <v>36160</v>
      </c>
      <c r="E1885" s="18">
        <v>1.1698999999999999</v>
      </c>
      <c r="F1885" s="18">
        <v>1.65</v>
      </c>
      <c r="G1885" s="18">
        <v>1.5057</v>
      </c>
      <c r="H1885" s="18">
        <v>7.96</v>
      </c>
      <c r="I1885" s="18">
        <v>6.44</v>
      </c>
      <c r="J1885" s="18">
        <v>6</v>
      </c>
      <c r="K1885" s="18">
        <v>25</v>
      </c>
      <c r="L1885" s="18">
        <v>37.394399999999997</v>
      </c>
      <c r="M1885" s="18">
        <v>44.632800000000003</v>
      </c>
      <c r="N1885" s="18">
        <v>22.0273</v>
      </c>
      <c r="O1885" s="18">
        <v>16.690200000000001</v>
      </c>
      <c r="P1885" s="18">
        <v>102.6255</v>
      </c>
      <c r="Q1885" s="18">
        <v>50.6479</v>
      </c>
      <c r="R1885" s="18">
        <v>38.376199999999997</v>
      </c>
      <c r="S1885" s="4">
        <f>VLOOKUP(C1885,Ratings_Numbers!$A$1:$B$21,2,FALSE)</f>
        <v>5</v>
      </c>
      <c r="T1885" s="4">
        <v>5</v>
      </c>
      <c r="U1885" s="4">
        <f t="shared" si="55"/>
        <v>0</v>
      </c>
      <c r="V1885" s="18">
        <v>12116.2598</v>
      </c>
      <c r="W1885" s="18" t="s">
        <v>212</v>
      </c>
    </row>
    <row r="1886" spans="1:23" ht="15" customHeight="1" x14ac:dyDescent="0.35">
      <c r="A1886" s="18" t="s">
        <v>216</v>
      </c>
      <c r="B1886" s="7" t="str">
        <f t="shared" ref="B1886:B1949" si="56">IF(MONTH(D1886)&lt;4,"Q1",IF(MONTH(D1886)&lt;7,"Q2",IF(MONTH(D1886)&lt;10,"Q3","Q4")))</f>
        <v>Q1</v>
      </c>
      <c r="C1886" s="18" t="s">
        <v>31</v>
      </c>
      <c r="D1886" s="21">
        <v>36250</v>
      </c>
      <c r="E1886" s="18">
        <v>1.5952999999999999</v>
      </c>
      <c r="F1886" s="18">
        <v>2.1705000000000001</v>
      </c>
      <c r="G1886" s="18">
        <v>2.0163000000000002</v>
      </c>
      <c r="H1886" s="18">
        <v>10.2174</v>
      </c>
      <c r="I1886" s="18">
        <v>8.4347999999999992</v>
      </c>
      <c r="J1886" s="18">
        <v>8.0434999999999999</v>
      </c>
      <c r="K1886" s="18">
        <v>23</v>
      </c>
      <c r="L1886" s="18">
        <v>37.648000000000003</v>
      </c>
      <c r="M1886" s="18">
        <v>45.336399999999998</v>
      </c>
      <c r="N1886" s="18">
        <v>22.6919</v>
      </c>
      <c r="O1886" s="18">
        <v>17.068300000000001</v>
      </c>
      <c r="P1886" s="18">
        <v>99.790800000000004</v>
      </c>
      <c r="Q1886" s="18">
        <v>49.947600000000001</v>
      </c>
      <c r="R1886" s="18">
        <v>37.569299999999998</v>
      </c>
      <c r="S1886" s="4">
        <f>VLOOKUP(C1886,Ratings_Numbers!$A$1:$B$21,2,FALSE)</f>
        <v>5</v>
      </c>
      <c r="T1886" s="4">
        <v>5</v>
      </c>
      <c r="U1886" s="4">
        <f t="shared" si="55"/>
        <v>0</v>
      </c>
      <c r="V1886" s="18">
        <v>13828.4766</v>
      </c>
      <c r="W1886" s="18" t="s">
        <v>212</v>
      </c>
    </row>
    <row r="1887" spans="1:23" ht="15" customHeight="1" x14ac:dyDescent="0.35">
      <c r="A1887" s="18" t="s">
        <v>216</v>
      </c>
      <c r="B1887" s="7" t="str">
        <f t="shared" si="56"/>
        <v>Q2</v>
      </c>
      <c r="C1887" s="18" t="s">
        <v>31</v>
      </c>
      <c r="D1887" s="21">
        <v>36341</v>
      </c>
      <c r="E1887" s="18">
        <v>1.4043000000000001</v>
      </c>
      <c r="F1887" s="18">
        <v>1.974</v>
      </c>
      <c r="G1887" s="18">
        <v>1.7934000000000001</v>
      </c>
      <c r="H1887" s="18">
        <v>12.0251</v>
      </c>
      <c r="I1887" s="18">
        <v>9.0309000000000008</v>
      </c>
      <c r="J1887" s="18">
        <v>9.5</v>
      </c>
      <c r="K1887" s="18">
        <v>22</v>
      </c>
      <c r="L1887" s="18">
        <v>37.996099999999998</v>
      </c>
      <c r="M1887" s="18">
        <v>44.7134</v>
      </c>
      <c r="N1887" s="18">
        <v>23.298999999999999</v>
      </c>
      <c r="O1887" s="18">
        <v>16.9894</v>
      </c>
      <c r="P1887" s="18">
        <v>91.910799999999995</v>
      </c>
      <c r="Q1887" s="18">
        <v>47.892499999999998</v>
      </c>
      <c r="R1887" s="18">
        <v>34.922600000000003</v>
      </c>
      <c r="S1887" s="4">
        <f>VLOOKUP(C1887,Ratings_Numbers!$A$1:$B$21,2,FALSE)</f>
        <v>5</v>
      </c>
      <c r="T1887" s="4">
        <v>5</v>
      </c>
      <c r="U1887" s="4">
        <f t="shared" si="55"/>
        <v>0</v>
      </c>
      <c r="V1887" s="18">
        <v>12567.131299999999</v>
      </c>
      <c r="W1887" s="18" t="s">
        <v>212</v>
      </c>
    </row>
    <row r="1888" spans="1:23" ht="15" customHeight="1" x14ac:dyDescent="0.35">
      <c r="A1888" s="18" t="s">
        <v>216</v>
      </c>
      <c r="B1888" s="7" t="str">
        <f t="shared" si="56"/>
        <v>Q3</v>
      </c>
      <c r="C1888" s="18" t="s">
        <v>31</v>
      </c>
      <c r="D1888" s="21">
        <v>36433</v>
      </c>
      <c r="E1888" s="18">
        <v>1.3273999999999999</v>
      </c>
      <c r="F1888" s="18">
        <v>1.9986000000000002</v>
      </c>
      <c r="G1888" s="18">
        <v>1.7050999999999998</v>
      </c>
      <c r="H1888" s="18">
        <v>9.3912999999999993</v>
      </c>
      <c r="I1888" s="18">
        <v>8.3477999999999994</v>
      </c>
      <c r="J1888" s="18">
        <v>7.3042999999999996</v>
      </c>
      <c r="K1888" s="18">
        <v>23</v>
      </c>
      <c r="L1888" s="18">
        <v>41.384300000000003</v>
      </c>
      <c r="M1888" s="18">
        <v>40.8827</v>
      </c>
      <c r="N1888" s="18">
        <v>22.384699999999999</v>
      </c>
      <c r="O1888" s="18">
        <v>16.919</v>
      </c>
      <c r="P1888" s="18">
        <v>82.636499999999998</v>
      </c>
      <c r="Q1888" s="18">
        <v>45.246400000000001</v>
      </c>
      <c r="R1888" s="18">
        <v>34.198500000000003</v>
      </c>
      <c r="S1888" s="4">
        <f>VLOOKUP(C1888,Ratings_Numbers!$A$1:$B$21,2,FALSE)</f>
        <v>5</v>
      </c>
      <c r="T1888" s="4">
        <v>5</v>
      </c>
      <c r="U1888" s="4">
        <f t="shared" si="55"/>
        <v>0</v>
      </c>
      <c r="V1888" s="18">
        <v>9042.4146999999994</v>
      </c>
      <c r="W1888" s="18" t="s">
        <v>212</v>
      </c>
    </row>
    <row r="1889" spans="1:23" ht="15" customHeight="1" x14ac:dyDescent="0.35">
      <c r="A1889" s="18" t="s">
        <v>216</v>
      </c>
      <c r="B1889" s="7" t="str">
        <f t="shared" si="56"/>
        <v>Q4</v>
      </c>
      <c r="C1889" s="18" t="s">
        <v>31</v>
      </c>
      <c r="D1889" s="21">
        <v>36525</v>
      </c>
      <c r="E1889" s="18">
        <v>1.3466</v>
      </c>
      <c r="F1889" s="18">
        <v>1.9473</v>
      </c>
      <c r="G1889" s="18">
        <v>1.7267999999999999</v>
      </c>
      <c r="H1889" s="18">
        <v>9.0869999999999997</v>
      </c>
      <c r="I1889" s="18">
        <v>7.2173999999999996</v>
      </c>
      <c r="J1889" s="18">
        <v>6.9130000000000003</v>
      </c>
      <c r="K1889" s="18">
        <v>23</v>
      </c>
      <c r="L1889" s="18">
        <v>42.027900000000002</v>
      </c>
      <c r="M1889" s="18">
        <v>39.828099999999999</v>
      </c>
      <c r="N1889" s="18">
        <v>22.070499999999999</v>
      </c>
      <c r="O1889" s="18">
        <v>16.738900000000001</v>
      </c>
      <c r="P1889" s="18">
        <v>80.458500000000001</v>
      </c>
      <c r="Q1889" s="18">
        <v>44.585599999999999</v>
      </c>
      <c r="R1889" s="18">
        <v>33.814999999999998</v>
      </c>
      <c r="S1889" s="4">
        <f>VLOOKUP(C1889,Ratings_Numbers!$A$1:$B$21,2,FALSE)</f>
        <v>5</v>
      </c>
      <c r="T1889" s="4">
        <v>5</v>
      </c>
      <c r="U1889" s="4">
        <f t="shared" si="55"/>
        <v>0</v>
      </c>
      <c r="V1889" s="18">
        <v>11914.4935</v>
      </c>
      <c r="W1889" s="18" t="s">
        <v>212</v>
      </c>
    </row>
    <row r="1890" spans="1:23" ht="15" customHeight="1" x14ac:dyDescent="0.35">
      <c r="A1890" s="18" t="s">
        <v>216</v>
      </c>
      <c r="B1890" s="7" t="str">
        <f t="shared" si="56"/>
        <v>Q1</v>
      </c>
      <c r="C1890" s="18" t="s">
        <v>31</v>
      </c>
      <c r="D1890" s="21">
        <v>36616</v>
      </c>
      <c r="E1890" s="18">
        <v>1.4717</v>
      </c>
      <c r="F1890" s="18">
        <v>2.0838000000000001</v>
      </c>
      <c r="G1890" s="18">
        <v>1.8824000000000001</v>
      </c>
      <c r="H1890" s="18">
        <v>10.28</v>
      </c>
      <c r="I1890" s="18">
        <v>8.84</v>
      </c>
      <c r="J1890" s="18">
        <v>8.16</v>
      </c>
      <c r="K1890" s="18">
        <v>25</v>
      </c>
      <c r="L1890" s="18">
        <v>39.646099999999997</v>
      </c>
      <c r="M1890" s="18">
        <v>39.362299999999998</v>
      </c>
      <c r="N1890" s="18">
        <v>20.7836</v>
      </c>
      <c r="O1890" s="18">
        <v>15.605600000000001</v>
      </c>
      <c r="P1890" s="18">
        <v>89.391300000000001</v>
      </c>
      <c r="Q1890" s="18">
        <v>47.199300000000001</v>
      </c>
      <c r="R1890" s="18">
        <v>35.440100000000001</v>
      </c>
      <c r="S1890" s="4">
        <f>VLOOKUP(C1890,Ratings_Numbers!$A$1:$B$21,2,FALSE)</f>
        <v>5</v>
      </c>
      <c r="T1890" s="4">
        <v>5</v>
      </c>
      <c r="U1890" s="4">
        <f t="shared" si="55"/>
        <v>0</v>
      </c>
      <c r="V1890" s="18">
        <v>7745.5950000000003</v>
      </c>
      <c r="W1890" s="18" t="s">
        <v>212</v>
      </c>
    </row>
    <row r="1891" spans="1:23" ht="15" customHeight="1" x14ac:dyDescent="0.35">
      <c r="A1891" s="18" t="s">
        <v>216</v>
      </c>
      <c r="B1891" s="7" t="str">
        <f t="shared" si="56"/>
        <v>Q2</v>
      </c>
      <c r="C1891" s="18" t="s">
        <v>31</v>
      </c>
      <c r="D1891" s="21">
        <v>36707</v>
      </c>
      <c r="E1891" s="18">
        <v>1.1396999999999999</v>
      </c>
      <c r="F1891" s="18">
        <v>1.7473999999999998</v>
      </c>
      <c r="G1891" s="18">
        <v>1.4333</v>
      </c>
      <c r="H1891" s="18">
        <v>11.0741</v>
      </c>
      <c r="I1891" s="18">
        <v>9.0370000000000008</v>
      </c>
      <c r="J1891" s="18">
        <v>9.2222000000000008</v>
      </c>
      <c r="K1891" s="18">
        <v>27</v>
      </c>
      <c r="L1891" s="18">
        <v>41.213000000000001</v>
      </c>
      <c r="M1891" s="18">
        <v>32.8874</v>
      </c>
      <c r="N1891" s="18">
        <v>18.688600000000001</v>
      </c>
      <c r="O1891" s="18">
        <v>13.553900000000001</v>
      </c>
      <c r="P1891" s="18">
        <v>75.975499999999997</v>
      </c>
      <c r="Q1891" s="18">
        <v>43.173900000000003</v>
      </c>
      <c r="R1891" s="18">
        <v>31.311699999999998</v>
      </c>
      <c r="S1891" s="4">
        <f>VLOOKUP(C1891,Ratings_Numbers!$A$1:$B$21,2,FALSE)</f>
        <v>5</v>
      </c>
      <c r="T1891" s="4">
        <v>5</v>
      </c>
      <c r="U1891" s="4">
        <f t="shared" si="55"/>
        <v>0</v>
      </c>
      <c r="V1891" s="18">
        <v>10547.114799999999</v>
      </c>
      <c r="W1891" s="18" t="s">
        <v>212</v>
      </c>
    </row>
    <row r="1892" spans="1:23" ht="15" customHeight="1" x14ac:dyDescent="0.35">
      <c r="A1892" s="18" t="s">
        <v>216</v>
      </c>
      <c r="B1892" s="7" t="str">
        <f t="shared" si="56"/>
        <v>Q3</v>
      </c>
      <c r="C1892" s="18" t="s">
        <v>31</v>
      </c>
      <c r="D1892" s="21">
        <v>36799</v>
      </c>
      <c r="E1892" s="18">
        <v>1.0446</v>
      </c>
      <c r="F1892" s="18">
        <v>1.5506</v>
      </c>
      <c r="G1892" s="18">
        <v>1.3146</v>
      </c>
      <c r="H1892" s="18">
        <v>9.3461999999999996</v>
      </c>
      <c r="I1892" s="18">
        <v>8.6538000000000004</v>
      </c>
      <c r="J1892" s="18">
        <v>7.2691999999999997</v>
      </c>
      <c r="K1892" s="18">
        <v>26</v>
      </c>
      <c r="L1892" s="18">
        <v>44.127600000000001</v>
      </c>
      <c r="M1892" s="18">
        <v>21.3034</v>
      </c>
      <c r="N1892" s="18">
        <v>12.6793</v>
      </c>
      <c r="O1892" s="18">
        <v>9.4007000000000005</v>
      </c>
      <c r="P1892" s="18">
        <v>68.017499999999998</v>
      </c>
      <c r="Q1892" s="18">
        <v>40.482399999999998</v>
      </c>
      <c r="R1892" s="18">
        <v>30.014500000000002</v>
      </c>
      <c r="S1892" s="4">
        <f>VLOOKUP(C1892,Ratings_Numbers!$A$1:$B$21,2,FALSE)</f>
        <v>5</v>
      </c>
      <c r="T1892" s="4">
        <v>5</v>
      </c>
      <c r="U1892" s="4">
        <f t="shared" si="55"/>
        <v>0</v>
      </c>
      <c r="V1892" s="18">
        <v>9320.4897999999994</v>
      </c>
      <c r="W1892" s="18" t="s">
        <v>212</v>
      </c>
    </row>
    <row r="1893" spans="1:23" ht="15" customHeight="1" x14ac:dyDescent="0.35">
      <c r="A1893" s="18" t="s">
        <v>216</v>
      </c>
      <c r="B1893" s="7" t="str">
        <f t="shared" si="56"/>
        <v>Q4</v>
      </c>
      <c r="C1893" s="18" t="s">
        <v>31</v>
      </c>
      <c r="D1893" s="21">
        <v>36891</v>
      </c>
      <c r="E1893" s="18">
        <v>1.1372</v>
      </c>
      <c r="F1893" s="18">
        <v>1.7056</v>
      </c>
      <c r="G1893" s="18">
        <v>1.4514</v>
      </c>
      <c r="H1893" s="18">
        <v>8.0434999999999999</v>
      </c>
      <c r="I1893" s="18">
        <v>6.8261000000000003</v>
      </c>
      <c r="J1893" s="18">
        <v>5.6086999999999998</v>
      </c>
      <c r="K1893" s="18">
        <v>23</v>
      </c>
      <c r="L1893" s="18">
        <v>38.613599999999998</v>
      </c>
      <c r="M1893" s="18">
        <v>23.997499999999999</v>
      </c>
      <c r="N1893" s="18">
        <v>13.2493</v>
      </c>
      <c r="O1893" s="18">
        <v>9.2662999999999993</v>
      </c>
      <c r="P1893" s="18">
        <v>81.122799999999998</v>
      </c>
      <c r="Q1893" s="18">
        <v>44.788800000000002</v>
      </c>
      <c r="R1893" s="18">
        <v>31.324400000000001</v>
      </c>
      <c r="S1893" s="4">
        <f>VLOOKUP(C1893,Ratings_Numbers!$A$1:$B$21,2,FALSE)</f>
        <v>5</v>
      </c>
      <c r="T1893" s="4">
        <v>5</v>
      </c>
      <c r="U1893" s="4">
        <f t="shared" si="55"/>
        <v>0</v>
      </c>
      <c r="V1893" s="18">
        <v>8387.7625000000007</v>
      </c>
      <c r="W1893" s="18" t="s">
        <v>212</v>
      </c>
    </row>
    <row r="1894" spans="1:23" ht="15" customHeight="1" x14ac:dyDescent="0.35">
      <c r="A1894" s="18" t="s">
        <v>216</v>
      </c>
      <c r="B1894" s="7" t="str">
        <f t="shared" si="56"/>
        <v>Q1</v>
      </c>
      <c r="C1894" s="18" t="s">
        <v>31</v>
      </c>
      <c r="D1894" s="21">
        <v>36981</v>
      </c>
      <c r="E1894" s="18">
        <v>1.0318000000000001</v>
      </c>
      <c r="F1894" s="18">
        <v>1.5503</v>
      </c>
      <c r="G1894" s="18">
        <v>1.3407</v>
      </c>
      <c r="H1894" s="18">
        <v>9.7727000000000004</v>
      </c>
      <c r="I1894" s="18">
        <v>7.7272999999999996</v>
      </c>
      <c r="J1894" s="18">
        <v>7.1818</v>
      </c>
      <c r="K1894" s="18">
        <v>22</v>
      </c>
      <c r="L1894" s="18">
        <v>40.801600000000001</v>
      </c>
      <c r="M1894" s="18">
        <v>41.732799999999997</v>
      </c>
      <c r="N1894" s="18">
        <v>24.755700000000001</v>
      </c>
      <c r="O1894" s="18">
        <v>17.0276</v>
      </c>
      <c r="P1894" s="18">
        <v>68.578400000000002</v>
      </c>
      <c r="Q1894" s="18">
        <v>40.680399999999999</v>
      </c>
      <c r="R1894" s="18">
        <v>27.981100000000001</v>
      </c>
      <c r="S1894" s="4">
        <f>VLOOKUP(C1894,Ratings_Numbers!$A$1:$B$21,2,FALSE)</f>
        <v>5</v>
      </c>
      <c r="T1894" s="4">
        <v>5</v>
      </c>
      <c r="U1894" s="4">
        <f t="shared" si="55"/>
        <v>0</v>
      </c>
      <c r="V1894" s="18">
        <v>7438.3338000000003</v>
      </c>
      <c r="W1894" s="18" t="s">
        <v>212</v>
      </c>
    </row>
    <row r="1895" spans="1:23" ht="15" customHeight="1" x14ac:dyDescent="0.35">
      <c r="A1895" s="18" t="s">
        <v>216</v>
      </c>
      <c r="B1895" s="7" t="str">
        <f t="shared" si="56"/>
        <v>Q2</v>
      </c>
      <c r="C1895" s="18" t="s">
        <v>31</v>
      </c>
      <c r="D1895" s="21">
        <v>37072</v>
      </c>
      <c r="E1895" s="18">
        <v>0.80620000000000003</v>
      </c>
      <c r="F1895" s="18">
        <v>1.4161000000000001</v>
      </c>
      <c r="G1895" s="18">
        <v>1.0621</v>
      </c>
      <c r="H1895" s="18">
        <v>17.117599999999999</v>
      </c>
      <c r="I1895" s="18">
        <v>10.764699999999999</v>
      </c>
      <c r="J1895" s="18">
        <v>13.7059</v>
      </c>
      <c r="K1895" s="18">
        <v>17</v>
      </c>
      <c r="L1895" s="18">
        <v>47.559399999999997</v>
      </c>
      <c r="M1895" s="18">
        <v>36.052599999999998</v>
      </c>
      <c r="N1895" s="18">
        <v>23.588200000000001</v>
      </c>
      <c r="O1895" s="18">
        <v>17.1464</v>
      </c>
      <c r="P1895" s="18">
        <v>52.842100000000002</v>
      </c>
      <c r="Q1895" s="18">
        <v>34.573</v>
      </c>
      <c r="R1895" s="18">
        <v>25.131399999999999</v>
      </c>
      <c r="S1895" s="4">
        <f>VLOOKUP(C1895,Ratings_Numbers!$A$1:$B$21,2,FALSE)</f>
        <v>5</v>
      </c>
      <c r="T1895" s="4">
        <v>5</v>
      </c>
      <c r="U1895" s="4">
        <f t="shared" si="55"/>
        <v>0</v>
      </c>
      <c r="V1895" s="18">
        <v>8011.9903999999997</v>
      </c>
      <c r="W1895" s="18" t="s">
        <v>212</v>
      </c>
    </row>
    <row r="1896" spans="1:23" ht="15" customHeight="1" x14ac:dyDescent="0.35">
      <c r="A1896" s="18" t="s">
        <v>216</v>
      </c>
      <c r="B1896" s="7" t="str">
        <f t="shared" si="56"/>
        <v>Q3</v>
      </c>
      <c r="C1896" s="18" t="s">
        <v>31</v>
      </c>
      <c r="D1896" s="21">
        <v>37164</v>
      </c>
      <c r="E1896" s="18">
        <v>0.8589</v>
      </c>
      <c r="F1896" s="18">
        <v>1.4035</v>
      </c>
      <c r="G1896" s="18">
        <v>1.1311</v>
      </c>
      <c r="H1896" s="18">
        <v>18.583300000000001</v>
      </c>
      <c r="I1896" s="18">
        <v>15.833299999999999</v>
      </c>
      <c r="J1896" s="18">
        <v>14.5</v>
      </c>
      <c r="K1896" s="18">
        <v>12</v>
      </c>
      <c r="L1896" s="18">
        <v>45.929000000000002</v>
      </c>
      <c r="M1896" s="18">
        <v>38.9773</v>
      </c>
      <c r="N1896" s="18">
        <v>25.0914</v>
      </c>
      <c r="O1896" s="18">
        <v>17.901900000000001</v>
      </c>
      <c r="P1896" s="18">
        <v>55.340899999999998</v>
      </c>
      <c r="Q1896" s="18">
        <v>35.625500000000002</v>
      </c>
      <c r="R1896" s="18">
        <v>25.4175</v>
      </c>
      <c r="S1896" s="4">
        <f>VLOOKUP(C1896,Ratings_Numbers!$A$1:$B$21,2,FALSE)</f>
        <v>5</v>
      </c>
      <c r="T1896" s="4">
        <v>5</v>
      </c>
      <c r="U1896" s="4">
        <f t="shared" si="55"/>
        <v>0</v>
      </c>
      <c r="V1896" s="18">
        <v>8605.3490000000002</v>
      </c>
      <c r="W1896" s="18" t="s">
        <v>212</v>
      </c>
    </row>
    <row r="1897" spans="1:23" ht="15" customHeight="1" x14ac:dyDescent="0.35">
      <c r="A1897" s="18" t="s">
        <v>216</v>
      </c>
      <c r="B1897" s="7" t="str">
        <f t="shared" si="56"/>
        <v>Q4</v>
      </c>
      <c r="C1897" s="18" t="s">
        <v>31</v>
      </c>
      <c r="D1897" s="21">
        <v>37256</v>
      </c>
      <c r="E1897" s="18">
        <v>0.75729999999999997</v>
      </c>
      <c r="F1897" s="18">
        <v>1.2202</v>
      </c>
      <c r="G1897" s="18">
        <v>0.96809999999999996</v>
      </c>
      <c r="H1897" s="18">
        <v>16.166699999999999</v>
      </c>
      <c r="I1897" s="18">
        <v>13.083299999999999</v>
      </c>
      <c r="J1897" s="18">
        <v>13.083299999999999</v>
      </c>
      <c r="K1897" s="18">
        <v>12</v>
      </c>
      <c r="L1897" s="18">
        <v>45.616799999999998</v>
      </c>
      <c r="M1897" s="18">
        <v>39.602800000000002</v>
      </c>
      <c r="N1897" s="18">
        <v>26.147300000000001</v>
      </c>
      <c r="O1897" s="18">
        <v>18.0655</v>
      </c>
      <c r="P1897" s="18">
        <v>51.460299999999997</v>
      </c>
      <c r="Q1897" s="18">
        <v>33.976100000000002</v>
      </c>
      <c r="R1897" s="18">
        <v>23.474599999999999</v>
      </c>
      <c r="S1897" s="4">
        <f>VLOOKUP(C1897,Ratings_Numbers!$A$1:$B$21,2,FALSE)</f>
        <v>5</v>
      </c>
      <c r="T1897" s="4">
        <v>5</v>
      </c>
      <c r="U1897" s="4">
        <f t="shared" si="55"/>
        <v>0</v>
      </c>
      <c r="V1897" s="18">
        <v>9208.0704999999998</v>
      </c>
      <c r="W1897" s="18" t="s">
        <v>212</v>
      </c>
    </row>
    <row r="1898" spans="1:23" ht="15" customHeight="1" x14ac:dyDescent="0.35">
      <c r="A1898" s="18" t="s">
        <v>216</v>
      </c>
      <c r="B1898" s="7" t="str">
        <f t="shared" si="56"/>
        <v>Q1</v>
      </c>
      <c r="C1898" s="18" t="s">
        <v>31</v>
      </c>
      <c r="D1898" s="21">
        <v>37346</v>
      </c>
      <c r="E1898" s="18">
        <v>0.78690000000000004</v>
      </c>
      <c r="F1898" s="18">
        <v>1.25</v>
      </c>
      <c r="G1898" s="18">
        <v>0.99319999999999997</v>
      </c>
      <c r="H1898" s="18">
        <v>32.285699999999999</v>
      </c>
      <c r="I1898" s="18">
        <v>25.714300000000001</v>
      </c>
      <c r="J1898" s="18">
        <v>25.142900000000001</v>
      </c>
      <c r="K1898" s="18">
        <v>7</v>
      </c>
      <c r="L1898" s="18">
        <v>43.134599999999999</v>
      </c>
      <c r="M1898" s="18">
        <v>42.213900000000002</v>
      </c>
      <c r="N1898" s="18">
        <v>26.743300000000001</v>
      </c>
      <c r="O1898" s="18">
        <v>18.2088</v>
      </c>
      <c r="P1898" s="18">
        <v>57.848700000000001</v>
      </c>
      <c r="Q1898" s="18">
        <v>36.648200000000003</v>
      </c>
      <c r="R1898" s="18">
        <v>24.9528</v>
      </c>
      <c r="S1898" s="4">
        <f>VLOOKUP(C1898,Ratings_Numbers!$A$1:$B$21,2,FALSE)</f>
        <v>5</v>
      </c>
      <c r="T1898" s="4">
        <v>5</v>
      </c>
      <c r="U1898" s="4">
        <f t="shared" si="55"/>
        <v>0</v>
      </c>
      <c r="V1898" s="18">
        <v>10050.0396</v>
      </c>
      <c r="W1898" s="18" t="s">
        <v>212</v>
      </c>
    </row>
    <row r="1899" spans="1:23" ht="15" customHeight="1" x14ac:dyDescent="0.35">
      <c r="A1899" s="18" t="s">
        <v>216</v>
      </c>
      <c r="B1899" s="7" t="str">
        <f t="shared" si="56"/>
        <v>Q2</v>
      </c>
      <c r="C1899" s="18" t="s">
        <v>31</v>
      </c>
      <c r="D1899" s="21">
        <v>37437</v>
      </c>
      <c r="E1899" s="18">
        <v>0.88149999999999995</v>
      </c>
      <c r="F1899" s="18">
        <v>1.3360000000000001</v>
      </c>
      <c r="G1899" s="18">
        <v>1.1019000000000001</v>
      </c>
      <c r="H1899" s="18">
        <v>43.142899999999997</v>
      </c>
      <c r="I1899" s="18">
        <v>34.571399999999997</v>
      </c>
      <c r="J1899" s="18">
        <v>35.571399999999997</v>
      </c>
      <c r="K1899" s="18">
        <v>7</v>
      </c>
      <c r="L1899" s="18">
        <v>38.762799999999999</v>
      </c>
      <c r="M1899" s="18">
        <v>49.634</v>
      </c>
      <c r="N1899" s="18">
        <v>28.535399999999999</v>
      </c>
      <c r="O1899" s="18">
        <v>19.2395</v>
      </c>
      <c r="P1899" s="18">
        <v>73.938500000000005</v>
      </c>
      <c r="Q1899" s="18">
        <v>42.508400000000002</v>
      </c>
      <c r="R1899" s="18">
        <v>28.660599999999999</v>
      </c>
      <c r="S1899" s="4">
        <f>VLOOKUP(C1899,Ratings_Numbers!$A$1:$B$21,2,FALSE)</f>
        <v>5</v>
      </c>
      <c r="T1899" s="4">
        <v>5</v>
      </c>
      <c r="U1899" s="4">
        <f t="shared" si="55"/>
        <v>0</v>
      </c>
      <c r="V1899" s="18">
        <v>9221.4596999999994</v>
      </c>
      <c r="W1899" s="18" t="s">
        <v>212</v>
      </c>
    </row>
    <row r="1900" spans="1:23" ht="15" customHeight="1" x14ac:dyDescent="0.35">
      <c r="A1900" s="18" t="s">
        <v>216</v>
      </c>
      <c r="B1900" s="7" t="str">
        <f t="shared" si="56"/>
        <v>Q3</v>
      </c>
      <c r="C1900" s="18" t="s">
        <v>31</v>
      </c>
      <c r="D1900" s="21">
        <v>37529</v>
      </c>
      <c r="E1900" s="18">
        <v>0.84699999999999998</v>
      </c>
      <c r="F1900" s="18">
        <v>1.2004999999999999</v>
      </c>
      <c r="G1900" s="18">
        <v>1.0307999999999999</v>
      </c>
      <c r="H1900" s="18">
        <v>38</v>
      </c>
      <c r="I1900" s="18">
        <v>33</v>
      </c>
      <c r="J1900" s="18">
        <v>32.625</v>
      </c>
      <c r="K1900" s="18">
        <v>8</v>
      </c>
      <c r="L1900" s="18">
        <v>37.478400000000001</v>
      </c>
      <c r="M1900" s="18">
        <v>38.479300000000002</v>
      </c>
      <c r="N1900" s="18">
        <v>21.6508</v>
      </c>
      <c r="O1900" s="18">
        <v>14.4214</v>
      </c>
      <c r="P1900" s="18">
        <v>77.726600000000005</v>
      </c>
      <c r="Q1900" s="18">
        <v>43.733800000000002</v>
      </c>
      <c r="R1900" s="18">
        <v>29.130700000000001</v>
      </c>
      <c r="S1900" s="4">
        <f>VLOOKUP(C1900,Ratings_Numbers!$A$1:$B$21,2,FALSE)</f>
        <v>5</v>
      </c>
      <c r="T1900" s="4">
        <v>5</v>
      </c>
      <c r="U1900" s="4">
        <f t="shared" si="55"/>
        <v>0</v>
      </c>
      <c r="V1900" s="18">
        <v>8840.4840000000004</v>
      </c>
      <c r="W1900" s="18" t="s">
        <v>212</v>
      </c>
    </row>
    <row r="1901" spans="1:23" ht="15" customHeight="1" x14ac:dyDescent="0.35">
      <c r="A1901" s="18" t="s">
        <v>216</v>
      </c>
      <c r="B1901" s="7" t="str">
        <f t="shared" si="56"/>
        <v>Q4</v>
      </c>
      <c r="C1901" s="18" t="s">
        <v>31</v>
      </c>
      <c r="D1901" s="21">
        <v>37621</v>
      </c>
      <c r="E1901" s="18">
        <v>0.86339999999999995</v>
      </c>
      <c r="F1901" s="18">
        <v>1.2271000000000001</v>
      </c>
      <c r="G1901" s="18">
        <v>1.0545</v>
      </c>
      <c r="H1901" s="18">
        <v>27.75</v>
      </c>
      <c r="I1901" s="18">
        <v>21.25</v>
      </c>
      <c r="J1901" s="18">
        <v>22.125</v>
      </c>
      <c r="K1901" s="18">
        <v>8</v>
      </c>
      <c r="L1901" s="18">
        <v>36.123100000000001</v>
      </c>
      <c r="M1901" s="18">
        <v>39.012700000000002</v>
      </c>
      <c r="N1901" s="18">
        <v>21.1663</v>
      </c>
      <c r="O1901" s="18">
        <v>14.092599999999999</v>
      </c>
      <c r="P1901" s="18">
        <v>84.315299999999993</v>
      </c>
      <c r="Q1901" s="18">
        <v>45.745100000000001</v>
      </c>
      <c r="R1901" s="18">
        <v>30.4573</v>
      </c>
      <c r="S1901" s="4">
        <f>VLOOKUP(C1901,Ratings_Numbers!$A$1:$B$21,2,FALSE)</f>
        <v>5</v>
      </c>
      <c r="T1901" s="4">
        <v>5</v>
      </c>
      <c r="U1901" s="4">
        <f t="shared" si="55"/>
        <v>0</v>
      </c>
      <c r="V1901" s="18">
        <v>8957.6231000000007</v>
      </c>
      <c r="W1901" s="18" t="s">
        <v>212</v>
      </c>
    </row>
    <row r="1902" spans="1:23" ht="15" customHeight="1" x14ac:dyDescent="0.35">
      <c r="A1902" s="18" t="s">
        <v>216</v>
      </c>
      <c r="B1902" s="7" t="str">
        <f t="shared" si="56"/>
        <v>Q1</v>
      </c>
      <c r="C1902" s="18" t="s">
        <v>31</v>
      </c>
      <c r="D1902" s="21">
        <v>37711</v>
      </c>
      <c r="E1902" s="18">
        <v>0.88549999999999995</v>
      </c>
      <c r="F1902" s="18">
        <v>1.2934999999999999</v>
      </c>
      <c r="G1902" s="18">
        <v>1.0858000000000001</v>
      </c>
      <c r="H1902" s="18">
        <v>38.166699999999999</v>
      </c>
      <c r="I1902" s="18">
        <v>31</v>
      </c>
      <c r="J1902" s="18">
        <v>29.166699999999999</v>
      </c>
      <c r="K1902" s="18">
        <v>6</v>
      </c>
      <c r="L1902" s="18">
        <v>34.586300000000001</v>
      </c>
      <c r="M1902" s="18">
        <v>36.830199999999998</v>
      </c>
      <c r="N1902" s="18">
        <v>20</v>
      </c>
      <c r="O1902" s="18">
        <v>12.738199999999999</v>
      </c>
      <c r="P1902" s="18">
        <v>84.150899999999993</v>
      </c>
      <c r="Q1902" s="18">
        <v>45.6967</v>
      </c>
      <c r="R1902" s="18">
        <v>29.104700000000001</v>
      </c>
      <c r="S1902" s="4">
        <f>VLOOKUP(C1902,Ratings_Numbers!$A$1:$B$21,2,FALSE)</f>
        <v>5</v>
      </c>
      <c r="T1902" s="4">
        <v>5</v>
      </c>
      <c r="U1902" s="4">
        <f t="shared" si="55"/>
        <v>0</v>
      </c>
      <c r="V1902" s="18">
        <v>10006.5995</v>
      </c>
      <c r="W1902" s="18" t="s">
        <v>212</v>
      </c>
    </row>
    <row r="1903" spans="1:23" ht="15" customHeight="1" x14ac:dyDescent="0.35">
      <c r="A1903" s="18" t="s">
        <v>216</v>
      </c>
      <c r="B1903" s="7" t="str">
        <f t="shared" si="56"/>
        <v>Q2</v>
      </c>
      <c r="C1903" s="18" t="s">
        <v>31</v>
      </c>
      <c r="D1903" s="21">
        <v>37802</v>
      </c>
      <c r="E1903" s="18">
        <v>0.85840000000000005</v>
      </c>
      <c r="F1903" s="18">
        <v>1.2518</v>
      </c>
      <c r="G1903" s="18">
        <v>1.0504</v>
      </c>
      <c r="H1903" s="18">
        <v>48.333300000000001</v>
      </c>
      <c r="I1903" s="18">
        <v>36.666699999999999</v>
      </c>
      <c r="J1903" s="18">
        <v>40.166699999999999</v>
      </c>
      <c r="K1903" s="18">
        <v>6</v>
      </c>
      <c r="L1903" s="18">
        <v>33.269399999999997</v>
      </c>
      <c r="M1903" s="18">
        <v>40.740699999999997</v>
      </c>
      <c r="N1903" s="18">
        <v>21.672499999999999</v>
      </c>
      <c r="O1903" s="18">
        <v>13.5542</v>
      </c>
      <c r="P1903" s="18">
        <v>87.983500000000006</v>
      </c>
      <c r="Q1903" s="18">
        <v>46.803899999999999</v>
      </c>
      <c r="R1903" s="18">
        <v>29.271599999999999</v>
      </c>
      <c r="S1903" s="4">
        <f>VLOOKUP(C1903,Ratings_Numbers!$A$1:$B$21,2,FALSE)</f>
        <v>5</v>
      </c>
      <c r="T1903" s="4">
        <v>5</v>
      </c>
      <c r="U1903" s="4">
        <f t="shared" si="55"/>
        <v>0</v>
      </c>
      <c r="V1903" s="18">
        <v>9113.3240000000005</v>
      </c>
      <c r="W1903" s="18" t="s">
        <v>212</v>
      </c>
    </row>
    <row r="1904" spans="1:23" ht="15" customHeight="1" x14ac:dyDescent="0.35">
      <c r="A1904" s="18" t="s">
        <v>216</v>
      </c>
      <c r="B1904" s="7" t="str">
        <f t="shared" si="56"/>
        <v>Q3</v>
      </c>
      <c r="C1904" s="18" t="s">
        <v>31</v>
      </c>
      <c r="D1904" s="21">
        <v>37894</v>
      </c>
      <c r="E1904" s="18">
        <v>0.96289999999999998</v>
      </c>
      <c r="F1904" s="18">
        <v>1.4296</v>
      </c>
      <c r="G1904" s="18">
        <v>1.1968000000000001</v>
      </c>
      <c r="H1904" s="18">
        <v>42.833300000000001</v>
      </c>
      <c r="I1904" s="18">
        <v>36.333300000000001</v>
      </c>
      <c r="J1904" s="18">
        <v>35</v>
      </c>
      <c r="K1904" s="18">
        <v>6</v>
      </c>
      <c r="L1904" s="18">
        <v>32.518299999999996</v>
      </c>
      <c r="M1904" s="18">
        <v>41.400199999999998</v>
      </c>
      <c r="N1904" s="18">
        <v>20.780899999999999</v>
      </c>
      <c r="O1904" s="18">
        <v>13.4626</v>
      </c>
      <c r="P1904" s="18">
        <v>99.222099999999998</v>
      </c>
      <c r="Q1904" s="18">
        <v>49.8048</v>
      </c>
      <c r="R1904" s="18">
        <v>32.265300000000003</v>
      </c>
      <c r="S1904" s="4">
        <f>VLOOKUP(C1904,Ratings_Numbers!$A$1:$B$21,2,FALSE)</f>
        <v>5</v>
      </c>
      <c r="T1904" s="4">
        <v>5</v>
      </c>
      <c r="U1904" s="4">
        <f t="shared" si="55"/>
        <v>0</v>
      </c>
      <c r="V1904" s="18">
        <v>9679.8405999999995</v>
      </c>
      <c r="W1904" s="18" t="s">
        <v>212</v>
      </c>
    </row>
    <row r="1905" spans="1:23" ht="15" customHeight="1" x14ac:dyDescent="0.35">
      <c r="A1905" s="18" t="s">
        <v>216</v>
      </c>
      <c r="B1905" s="7" t="str">
        <f t="shared" si="56"/>
        <v>Q4</v>
      </c>
      <c r="C1905" s="18" t="s">
        <v>31</v>
      </c>
      <c r="D1905" s="21">
        <v>37986</v>
      </c>
      <c r="E1905" s="18">
        <v>0.94189999999999996</v>
      </c>
      <c r="F1905" s="18">
        <v>1.4257</v>
      </c>
      <c r="G1905" s="18">
        <v>1.1748000000000001</v>
      </c>
      <c r="H1905" s="18">
        <v>31.857099999999999</v>
      </c>
      <c r="I1905" s="18">
        <v>31.857099999999999</v>
      </c>
      <c r="J1905" s="18">
        <v>25</v>
      </c>
      <c r="K1905" s="18">
        <v>7</v>
      </c>
      <c r="L1905" s="18">
        <v>32.944099999999999</v>
      </c>
      <c r="M1905" s="18">
        <v>40.084400000000002</v>
      </c>
      <c r="N1905" s="18">
        <v>20.412500000000001</v>
      </c>
      <c r="O1905" s="18">
        <v>13.205399999999999</v>
      </c>
      <c r="P1905" s="18">
        <v>96.371300000000005</v>
      </c>
      <c r="Q1905" s="18">
        <v>49.076099999999997</v>
      </c>
      <c r="R1905" s="18">
        <v>31.748699999999999</v>
      </c>
      <c r="S1905" s="4">
        <f>VLOOKUP(C1905,Ratings_Numbers!$A$1:$B$21,2,FALSE)</f>
        <v>5</v>
      </c>
      <c r="T1905" s="4">
        <v>5</v>
      </c>
      <c r="U1905" s="4">
        <f t="shared" si="55"/>
        <v>0</v>
      </c>
      <c r="V1905" s="18">
        <v>10204.9326</v>
      </c>
      <c r="W1905" s="18" t="s">
        <v>212</v>
      </c>
    </row>
    <row r="1906" spans="1:23" ht="15" customHeight="1" x14ac:dyDescent="0.35">
      <c r="A1906" s="18" t="s">
        <v>216</v>
      </c>
      <c r="B1906" s="7" t="str">
        <f t="shared" si="56"/>
        <v>Q1</v>
      </c>
      <c r="C1906" s="18" t="s">
        <v>31</v>
      </c>
      <c r="D1906" s="21">
        <v>38077</v>
      </c>
      <c r="E1906" s="18">
        <v>0.75790000000000002</v>
      </c>
      <c r="F1906" s="18">
        <v>1.1774</v>
      </c>
      <c r="G1906" s="18">
        <v>0.93559999999999999</v>
      </c>
      <c r="H1906" s="18">
        <v>30.75</v>
      </c>
      <c r="I1906" s="18">
        <v>26.25</v>
      </c>
      <c r="J1906" s="18">
        <v>24.625</v>
      </c>
      <c r="K1906" s="18">
        <v>8</v>
      </c>
      <c r="L1906" s="18">
        <v>35.929900000000004</v>
      </c>
      <c r="M1906" s="18">
        <v>35.483899999999998</v>
      </c>
      <c r="N1906" s="18">
        <v>20.5474</v>
      </c>
      <c r="O1906" s="18">
        <v>12.7493</v>
      </c>
      <c r="P1906" s="18">
        <v>72.693200000000004</v>
      </c>
      <c r="Q1906" s="18">
        <v>42.093800000000002</v>
      </c>
      <c r="R1906" s="18">
        <v>26.118600000000001</v>
      </c>
      <c r="S1906" s="4">
        <f>VLOOKUP(C1906,Ratings_Numbers!$A$1:$B$21,2,FALSE)</f>
        <v>5</v>
      </c>
      <c r="T1906" s="4">
        <v>5</v>
      </c>
      <c r="U1906" s="4">
        <f t="shared" si="55"/>
        <v>0</v>
      </c>
      <c r="V1906" s="18">
        <v>10375.8505</v>
      </c>
      <c r="W1906" s="18" t="s">
        <v>212</v>
      </c>
    </row>
    <row r="1907" spans="1:23" ht="15" customHeight="1" x14ac:dyDescent="0.35">
      <c r="A1907" s="18" t="s">
        <v>216</v>
      </c>
      <c r="B1907" s="7" t="str">
        <f t="shared" si="56"/>
        <v>Q2</v>
      </c>
      <c r="C1907" s="18" t="s">
        <v>31</v>
      </c>
      <c r="D1907" s="21">
        <v>38168</v>
      </c>
      <c r="E1907" s="18">
        <v>0.4995</v>
      </c>
      <c r="F1907" s="18">
        <v>0.87839999999999996</v>
      </c>
      <c r="G1907" s="18">
        <v>0.61240000000000006</v>
      </c>
      <c r="H1907" s="18">
        <v>38.1111</v>
      </c>
      <c r="I1907" s="18">
        <v>32.222200000000001</v>
      </c>
      <c r="J1907" s="18">
        <v>32.222200000000001</v>
      </c>
      <c r="K1907" s="18">
        <v>9</v>
      </c>
      <c r="L1907" s="18">
        <v>40.166899999999998</v>
      </c>
      <c r="M1907" s="18">
        <v>30.844200000000001</v>
      </c>
      <c r="N1907" s="18">
        <v>20.598400000000002</v>
      </c>
      <c r="O1907" s="18">
        <v>12.389099999999999</v>
      </c>
      <c r="P1907" s="18">
        <v>49.740299999999998</v>
      </c>
      <c r="Q1907" s="18">
        <v>33.217700000000001</v>
      </c>
      <c r="R1907" s="18">
        <v>19.979099999999999</v>
      </c>
      <c r="S1907" s="4">
        <f>VLOOKUP(C1907,Ratings_Numbers!$A$1:$B$21,2,FALSE)</f>
        <v>5</v>
      </c>
      <c r="T1907" s="4">
        <v>5</v>
      </c>
      <c r="U1907" s="4">
        <f t="shared" si="55"/>
        <v>0</v>
      </c>
      <c r="V1907" s="18">
        <v>11454.516299999999</v>
      </c>
      <c r="W1907" s="18" t="s">
        <v>212</v>
      </c>
    </row>
    <row r="1908" spans="1:23" ht="15" customHeight="1" x14ac:dyDescent="0.35">
      <c r="A1908" s="18" t="s">
        <v>216</v>
      </c>
      <c r="B1908" s="7" t="str">
        <f t="shared" si="56"/>
        <v>Q3</v>
      </c>
      <c r="C1908" s="18" t="s">
        <v>31</v>
      </c>
      <c r="D1908" s="21">
        <v>38260</v>
      </c>
      <c r="E1908" s="18">
        <v>0.37019999999999997</v>
      </c>
      <c r="F1908" s="18">
        <v>0.74970000000000003</v>
      </c>
      <c r="G1908" s="18">
        <v>0.45419999999999999</v>
      </c>
      <c r="H1908" s="18">
        <v>30.875</v>
      </c>
      <c r="I1908" s="18">
        <v>27.5</v>
      </c>
      <c r="J1908" s="18">
        <v>25.125</v>
      </c>
      <c r="K1908" s="18">
        <v>8</v>
      </c>
      <c r="L1908" s="18">
        <v>43.584299999999999</v>
      </c>
      <c r="M1908" s="18">
        <v>28.832100000000001</v>
      </c>
      <c r="N1908" s="18">
        <v>20.689699999999998</v>
      </c>
      <c r="O1908" s="18">
        <v>12.5663</v>
      </c>
      <c r="P1908" s="18">
        <v>39.355200000000004</v>
      </c>
      <c r="Q1908" s="18">
        <v>28.2409</v>
      </c>
      <c r="R1908" s="18">
        <v>17.152699999999999</v>
      </c>
      <c r="S1908" s="4">
        <f>VLOOKUP(C1908,Ratings_Numbers!$A$1:$B$21,2,FALSE)</f>
        <v>5</v>
      </c>
      <c r="T1908" s="4">
        <v>7</v>
      </c>
      <c r="U1908" s="4">
        <f t="shared" si="55"/>
        <v>0</v>
      </c>
      <c r="V1908" s="18">
        <v>11372.9413</v>
      </c>
      <c r="W1908" s="18" t="s">
        <v>212</v>
      </c>
    </row>
    <row r="1909" spans="1:23" ht="15" customHeight="1" x14ac:dyDescent="0.35">
      <c r="A1909" s="18" t="s">
        <v>216</v>
      </c>
      <c r="B1909" s="7" t="str">
        <f t="shared" si="56"/>
        <v>Q4</v>
      </c>
      <c r="C1909" s="18" t="s">
        <v>25</v>
      </c>
      <c r="D1909" s="21">
        <v>38352</v>
      </c>
      <c r="E1909" s="18">
        <v>2.2221000000000002</v>
      </c>
      <c r="F1909" s="18">
        <v>3.0630999999999999</v>
      </c>
      <c r="G1909" s="18">
        <v>2.7189999999999999</v>
      </c>
      <c r="H1909" s="18">
        <v>13.588200000000001</v>
      </c>
      <c r="I1909" s="18">
        <v>11.764699999999999</v>
      </c>
      <c r="J1909" s="18">
        <v>10.823499999999999</v>
      </c>
      <c r="K1909" s="18">
        <v>17</v>
      </c>
      <c r="L1909" s="18">
        <v>-12.318099999999999</v>
      </c>
      <c r="M1909" s="18">
        <v>209.63212290000001</v>
      </c>
      <c r="N1909" s="18">
        <v>95.935000000000002</v>
      </c>
      <c r="O1909" s="18">
        <v>57.250700000000002</v>
      </c>
      <c r="P1909" s="18">
        <v>289.78154369999999</v>
      </c>
      <c r="Q1909" s="18">
        <v>120.6414</v>
      </c>
      <c r="R1909" s="18">
        <v>71.994600000000005</v>
      </c>
      <c r="S1909" s="4">
        <f>VLOOKUP(C1909,Ratings_Numbers!$A$1:$B$21,2,FALSE)</f>
        <v>7</v>
      </c>
      <c r="T1909" s="4">
        <v>7</v>
      </c>
      <c r="U1909" s="4">
        <f t="shared" si="55"/>
        <v>2</v>
      </c>
      <c r="V1909" s="18">
        <v>9039.0359000000008</v>
      </c>
      <c r="W1909" s="18" t="s">
        <v>212</v>
      </c>
    </row>
    <row r="1910" spans="1:23" ht="15" customHeight="1" x14ac:dyDescent="0.35">
      <c r="A1910" s="18" t="s">
        <v>216</v>
      </c>
      <c r="B1910" s="7" t="str">
        <f t="shared" si="56"/>
        <v>Q1</v>
      </c>
      <c r="C1910" s="18" t="s">
        <v>25</v>
      </c>
      <c r="D1910" s="21">
        <v>38442</v>
      </c>
      <c r="E1910" s="18">
        <v>2.1212</v>
      </c>
      <c r="F1910" s="18">
        <v>2.9384999999999999</v>
      </c>
      <c r="G1910" s="18">
        <v>2.5986000000000002</v>
      </c>
      <c r="H1910" s="18">
        <v>8.7036999999999995</v>
      </c>
      <c r="I1910" s="18">
        <v>7.5556000000000001</v>
      </c>
      <c r="J1910" s="18">
        <v>6.9259000000000004</v>
      </c>
      <c r="K1910" s="18">
        <v>27</v>
      </c>
      <c r="L1910" s="18">
        <v>-9.2119</v>
      </c>
      <c r="M1910" s="18">
        <v>209.63212290000001</v>
      </c>
      <c r="N1910" s="18">
        <v>97.073599999999999</v>
      </c>
      <c r="O1910" s="18">
        <v>56.5229</v>
      </c>
      <c r="P1910" s="18">
        <v>289.78154369999999</v>
      </c>
      <c r="Q1910" s="18">
        <v>115.82080000000001</v>
      </c>
      <c r="R1910" s="18">
        <v>67.438800000000001</v>
      </c>
      <c r="S1910" s="4">
        <f>VLOOKUP(C1910,Ratings_Numbers!$A$1:$B$21,2,FALSE)</f>
        <v>7</v>
      </c>
      <c r="T1910" s="4">
        <v>7</v>
      </c>
      <c r="U1910" s="4">
        <f t="shared" si="55"/>
        <v>0</v>
      </c>
      <c r="V1910" s="18">
        <v>9709.9806000000008</v>
      </c>
      <c r="W1910" s="18" t="s">
        <v>212</v>
      </c>
    </row>
    <row r="1911" spans="1:23" ht="15" customHeight="1" x14ac:dyDescent="0.35">
      <c r="A1911" s="18" t="s">
        <v>216</v>
      </c>
      <c r="B1911" s="7" t="str">
        <f t="shared" si="56"/>
        <v>Q2</v>
      </c>
      <c r="C1911" s="18" t="s">
        <v>25</v>
      </c>
      <c r="D1911" s="21">
        <v>38533</v>
      </c>
      <c r="E1911" s="18">
        <v>2.1682999999999999</v>
      </c>
      <c r="F1911" s="18">
        <v>3.0244</v>
      </c>
      <c r="G1911" s="18">
        <v>2.6675</v>
      </c>
      <c r="H1911" s="18">
        <v>11</v>
      </c>
      <c r="I1911" s="18">
        <v>8.7036999999999995</v>
      </c>
      <c r="J1911" s="18">
        <v>9.2222000000000008</v>
      </c>
      <c r="K1911" s="18">
        <v>27</v>
      </c>
      <c r="L1911" s="18">
        <v>-15.2889</v>
      </c>
      <c r="M1911" s="18">
        <v>209.63212290000001</v>
      </c>
      <c r="N1911" s="18">
        <v>109.9482</v>
      </c>
      <c r="O1911" s="18">
        <v>58.667400000000001</v>
      </c>
      <c r="P1911" s="18">
        <v>289.78154369999999</v>
      </c>
      <c r="Q1911" s="18">
        <v>128.65280000000001</v>
      </c>
      <c r="R1911" s="18">
        <v>68.648099999999999</v>
      </c>
      <c r="S1911" s="4">
        <f>VLOOKUP(C1911,Ratings_Numbers!$A$1:$B$21,2,FALSE)</f>
        <v>7</v>
      </c>
      <c r="T1911" s="4">
        <v>7</v>
      </c>
      <c r="U1911" s="4">
        <f t="shared" si="55"/>
        <v>0</v>
      </c>
      <c r="V1911" s="18">
        <v>8451.7942999999996</v>
      </c>
      <c r="W1911" s="18" t="s">
        <v>212</v>
      </c>
    </row>
    <row r="1912" spans="1:23" ht="15" customHeight="1" x14ac:dyDescent="0.35">
      <c r="A1912" s="18" t="s">
        <v>216</v>
      </c>
      <c r="B1912" s="7" t="str">
        <f t="shared" si="56"/>
        <v>Q3</v>
      </c>
      <c r="C1912" s="18" t="s">
        <v>25</v>
      </c>
      <c r="D1912" s="21">
        <v>38625</v>
      </c>
      <c r="E1912" s="18">
        <v>2.3988</v>
      </c>
      <c r="F1912" s="18">
        <v>3.3237999999999999</v>
      </c>
      <c r="G1912" s="18">
        <v>2.9851000000000001</v>
      </c>
      <c r="H1912" s="18">
        <v>8</v>
      </c>
      <c r="I1912" s="18">
        <v>6.7667000000000002</v>
      </c>
      <c r="J1912" s="18">
        <v>6.2</v>
      </c>
      <c r="K1912" s="18">
        <v>30</v>
      </c>
      <c r="L1912" s="18">
        <v>-14.901999999999999</v>
      </c>
      <c r="M1912" s="18">
        <v>209.63212290000001</v>
      </c>
      <c r="N1912" s="18">
        <v>98.742400000000004</v>
      </c>
      <c r="O1912" s="18">
        <v>59.383800000000001</v>
      </c>
      <c r="P1912" s="18">
        <v>289.78154369999999</v>
      </c>
      <c r="Q1912" s="18">
        <v>124.7788</v>
      </c>
      <c r="R1912" s="18">
        <v>75.042000000000002</v>
      </c>
      <c r="S1912" s="4">
        <f>VLOOKUP(C1912,Ratings_Numbers!$A$1:$B$21,2,FALSE)</f>
        <v>7</v>
      </c>
      <c r="T1912" s="4">
        <v>7</v>
      </c>
      <c r="U1912" s="4">
        <f t="shared" si="55"/>
        <v>0</v>
      </c>
      <c r="V1912" s="18">
        <v>8369.9688999999998</v>
      </c>
      <c r="W1912" s="18" t="s">
        <v>212</v>
      </c>
    </row>
    <row r="1913" spans="1:23" ht="15" customHeight="1" x14ac:dyDescent="0.35">
      <c r="A1913" s="18" t="s">
        <v>216</v>
      </c>
      <c r="B1913" s="7" t="str">
        <f t="shared" si="56"/>
        <v>Q4</v>
      </c>
      <c r="C1913" s="18" t="s">
        <v>25</v>
      </c>
      <c r="D1913" s="21">
        <v>38717</v>
      </c>
      <c r="E1913" s="18">
        <v>2.335</v>
      </c>
      <c r="F1913" s="18">
        <v>3.4190999999999998</v>
      </c>
      <c r="G1913" s="18">
        <v>3.0659999999999998</v>
      </c>
      <c r="H1913" s="18">
        <v>7.5937999999999999</v>
      </c>
      <c r="I1913" s="18">
        <v>5</v>
      </c>
      <c r="J1913" s="18">
        <v>4.7187999999999999</v>
      </c>
      <c r="K1913" s="18">
        <v>32</v>
      </c>
      <c r="L1913" s="18">
        <v>-14.8024</v>
      </c>
      <c r="M1913" s="18">
        <v>209.63212290000001</v>
      </c>
      <c r="N1913" s="18">
        <v>100.1891</v>
      </c>
      <c r="O1913" s="18">
        <v>59.405700000000003</v>
      </c>
      <c r="P1913" s="18">
        <v>289.78154369999999</v>
      </c>
      <c r="Q1913" s="18">
        <v>124.9645</v>
      </c>
      <c r="R1913" s="18">
        <v>74.0959</v>
      </c>
      <c r="S1913" s="4">
        <f>VLOOKUP(C1913,Ratings_Numbers!$A$1:$B$21,2,FALSE)</f>
        <v>7</v>
      </c>
      <c r="T1913" s="4">
        <v>7</v>
      </c>
      <c r="U1913" s="4">
        <f t="shared" si="55"/>
        <v>0</v>
      </c>
      <c r="V1913" s="18">
        <v>8539.7473000000009</v>
      </c>
      <c r="W1913" s="18" t="s">
        <v>212</v>
      </c>
    </row>
    <row r="1914" spans="1:23" ht="15" customHeight="1" x14ac:dyDescent="0.35">
      <c r="A1914" s="18" t="s">
        <v>216</v>
      </c>
      <c r="B1914" s="7" t="str">
        <f t="shared" si="56"/>
        <v>Q1</v>
      </c>
      <c r="C1914" s="18" t="s">
        <v>25</v>
      </c>
      <c r="D1914" s="21">
        <v>38807</v>
      </c>
      <c r="E1914" s="18">
        <v>2.2323</v>
      </c>
      <c r="F1914" s="18">
        <v>3.2776000000000001</v>
      </c>
      <c r="G1914" s="18">
        <v>2.9112999999999998</v>
      </c>
      <c r="H1914" s="18">
        <v>7.5454999999999997</v>
      </c>
      <c r="I1914" s="18">
        <v>6.3635999999999999</v>
      </c>
      <c r="J1914" s="18">
        <v>6.1515000000000004</v>
      </c>
      <c r="K1914" s="18">
        <v>33</v>
      </c>
      <c r="L1914" s="18">
        <v>-11.789099999999999</v>
      </c>
      <c r="M1914" s="18">
        <v>209.63212290000001</v>
      </c>
      <c r="N1914" s="18">
        <v>91.106999999999999</v>
      </c>
      <c r="O1914" s="18">
        <v>54.307000000000002</v>
      </c>
      <c r="P1914" s="18">
        <v>289.78154369999999</v>
      </c>
      <c r="Q1914" s="18">
        <v>119.7777</v>
      </c>
      <c r="R1914" s="18">
        <v>71.397000000000006</v>
      </c>
      <c r="S1914" s="4">
        <f>VLOOKUP(C1914,Ratings_Numbers!$A$1:$B$21,2,FALSE)</f>
        <v>7</v>
      </c>
      <c r="T1914" s="4">
        <v>7</v>
      </c>
      <c r="U1914" s="4">
        <f t="shared" si="55"/>
        <v>0</v>
      </c>
      <c r="V1914" s="18">
        <v>9029.2425999999996</v>
      </c>
      <c r="W1914" s="18" t="s">
        <v>212</v>
      </c>
    </row>
    <row r="1915" spans="1:23" ht="15" customHeight="1" x14ac:dyDescent="0.35">
      <c r="A1915" s="18" t="s">
        <v>216</v>
      </c>
      <c r="B1915" s="7" t="str">
        <f t="shared" si="56"/>
        <v>Q2</v>
      </c>
      <c r="C1915" s="18" t="s">
        <v>25</v>
      </c>
      <c r="D1915" s="21">
        <v>38898</v>
      </c>
      <c r="E1915" s="18">
        <v>2.0392000000000001</v>
      </c>
      <c r="F1915" s="18">
        <v>2.9191000000000003</v>
      </c>
      <c r="G1915" s="18">
        <v>2.6726999999999999</v>
      </c>
      <c r="H1915" s="18">
        <v>9.0312999999999999</v>
      </c>
      <c r="I1915" s="18">
        <v>7.2187999999999999</v>
      </c>
      <c r="J1915" s="18">
        <v>7.4687999999999999</v>
      </c>
      <c r="K1915" s="18">
        <v>32</v>
      </c>
      <c r="L1915" s="18">
        <v>-4.3141999999999996</v>
      </c>
      <c r="M1915" s="18">
        <v>209.63212290000001</v>
      </c>
      <c r="N1915" s="18">
        <v>92.823400000000007</v>
      </c>
      <c r="O1915" s="18">
        <v>54.369500000000002</v>
      </c>
      <c r="P1915" s="18">
        <v>289.78154369999999</v>
      </c>
      <c r="Q1915" s="18">
        <v>107.36539999999999</v>
      </c>
      <c r="R1915" s="18">
        <v>62.8872</v>
      </c>
      <c r="S1915" s="4">
        <f>VLOOKUP(C1915,Ratings_Numbers!$A$1:$B$21,2,FALSE)</f>
        <v>7</v>
      </c>
      <c r="T1915" s="4">
        <v>7</v>
      </c>
      <c r="U1915" s="4">
        <f t="shared" si="55"/>
        <v>0</v>
      </c>
      <c r="V1915" s="18">
        <v>9224.6614000000009</v>
      </c>
      <c r="W1915" s="18" t="s">
        <v>212</v>
      </c>
    </row>
    <row r="1916" spans="1:23" ht="15" customHeight="1" x14ac:dyDescent="0.35">
      <c r="A1916" s="18" t="s">
        <v>216</v>
      </c>
      <c r="B1916" s="7" t="str">
        <f t="shared" si="56"/>
        <v>Q3</v>
      </c>
      <c r="C1916" s="18" t="s">
        <v>25</v>
      </c>
      <c r="D1916" s="21">
        <v>38990</v>
      </c>
      <c r="E1916" s="18">
        <v>1.9542999999999999</v>
      </c>
      <c r="F1916" s="18">
        <v>2.7484000000000002</v>
      </c>
      <c r="G1916" s="18">
        <v>2.5295999999999998</v>
      </c>
      <c r="H1916" s="18">
        <v>8.5517000000000003</v>
      </c>
      <c r="I1916" s="18">
        <v>7.4828000000000001</v>
      </c>
      <c r="J1916" s="18">
        <v>6.9655000000000005</v>
      </c>
      <c r="K1916" s="18">
        <v>29</v>
      </c>
      <c r="L1916" s="18">
        <v>-1.5541</v>
      </c>
      <c r="M1916" s="18">
        <v>209.63212290000001</v>
      </c>
      <c r="N1916" s="18">
        <v>92.253500000000003</v>
      </c>
      <c r="O1916" s="18">
        <v>55.5242</v>
      </c>
      <c r="P1916" s="18">
        <v>289.78154369999999</v>
      </c>
      <c r="Q1916" s="18">
        <v>102.5822</v>
      </c>
      <c r="R1916" s="18">
        <v>61.740600000000001</v>
      </c>
      <c r="S1916" s="4">
        <f>VLOOKUP(C1916,Ratings_Numbers!$A$1:$B$21,2,FALSE)</f>
        <v>7</v>
      </c>
      <c r="T1916" s="4">
        <v>7</v>
      </c>
      <c r="U1916" s="4">
        <f t="shared" si="55"/>
        <v>0</v>
      </c>
      <c r="V1916" s="18">
        <v>9564.4403999999995</v>
      </c>
      <c r="W1916" s="18" t="s">
        <v>212</v>
      </c>
    </row>
    <row r="1917" spans="1:23" ht="15" customHeight="1" x14ac:dyDescent="0.35">
      <c r="A1917" s="18" t="s">
        <v>216</v>
      </c>
      <c r="B1917" s="7" t="str">
        <f t="shared" si="56"/>
        <v>Q4</v>
      </c>
      <c r="C1917" s="18" t="s">
        <v>25</v>
      </c>
      <c r="D1917" s="21">
        <v>39082</v>
      </c>
      <c r="E1917" s="18">
        <v>2.0640999999999998</v>
      </c>
      <c r="F1917" s="18">
        <v>2.7734999999999999</v>
      </c>
      <c r="G1917" s="18">
        <v>2.552</v>
      </c>
      <c r="H1917" s="18">
        <v>7.3448000000000002</v>
      </c>
      <c r="I1917" s="18">
        <v>6.069</v>
      </c>
      <c r="J1917" s="18">
        <v>5.6551999999999998</v>
      </c>
      <c r="K1917" s="18">
        <v>29</v>
      </c>
      <c r="L1917" s="18">
        <v>-0.91059999999999997</v>
      </c>
      <c r="M1917" s="18">
        <v>209.63212290000001</v>
      </c>
      <c r="N1917" s="18">
        <v>66.304299999999998</v>
      </c>
      <c r="O1917" s="18">
        <v>40.397399999999998</v>
      </c>
      <c r="P1917" s="18">
        <v>289.78154369999999</v>
      </c>
      <c r="Q1917" s="18">
        <v>101.49460000000001</v>
      </c>
      <c r="R1917" s="18">
        <v>61.837699999999998</v>
      </c>
      <c r="S1917" s="4">
        <f>VLOOKUP(C1917,Ratings_Numbers!$A$1:$B$21,2,FALSE)</f>
        <v>7</v>
      </c>
      <c r="T1917" s="4">
        <v>7</v>
      </c>
      <c r="U1917" s="4">
        <f t="shared" si="55"/>
        <v>0</v>
      </c>
      <c r="V1917" s="18">
        <v>9702.9879000000001</v>
      </c>
      <c r="W1917" s="18" t="s">
        <v>212</v>
      </c>
    </row>
    <row r="1918" spans="1:23" ht="15" customHeight="1" x14ac:dyDescent="0.35">
      <c r="A1918" s="18" t="s">
        <v>216</v>
      </c>
      <c r="B1918" s="7" t="str">
        <f t="shared" si="56"/>
        <v>Q1</v>
      </c>
      <c r="C1918" s="18" t="s">
        <v>25</v>
      </c>
      <c r="D1918" s="21">
        <v>39172</v>
      </c>
      <c r="E1918" s="18">
        <v>1.9483000000000001</v>
      </c>
      <c r="F1918" s="18">
        <v>2.605</v>
      </c>
      <c r="G1918" s="18">
        <v>2.3997999999999999</v>
      </c>
      <c r="H1918" s="18">
        <v>9.8570999999999991</v>
      </c>
      <c r="I1918" s="18">
        <v>8.8570999999999991</v>
      </c>
      <c r="J1918" s="18">
        <v>8.1428999999999991</v>
      </c>
      <c r="K1918" s="18">
        <v>28</v>
      </c>
      <c r="L1918" s="18">
        <v>2.4925000000000002</v>
      </c>
      <c r="M1918" s="18">
        <v>1590.2174</v>
      </c>
      <c r="N1918" s="18">
        <v>64.677300000000002</v>
      </c>
      <c r="O1918" s="18">
        <v>39.637</v>
      </c>
      <c r="P1918" s="18">
        <v>2358.6957000000002</v>
      </c>
      <c r="Q1918" s="18">
        <v>95.9328</v>
      </c>
      <c r="R1918" s="18">
        <v>58.791699999999999</v>
      </c>
      <c r="S1918" s="4">
        <f>VLOOKUP(C1918,Ratings_Numbers!$A$1:$B$21,2,FALSE)</f>
        <v>7</v>
      </c>
      <c r="T1918" s="4">
        <v>7</v>
      </c>
      <c r="U1918" s="4">
        <f t="shared" si="55"/>
        <v>0</v>
      </c>
      <c r="V1918" s="18">
        <v>9665.6381999999994</v>
      </c>
      <c r="W1918" s="18" t="s">
        <v>212</v>
      </c>
    </row>
    <row r="1919" spans="1:23" ht="15" customHeight="1" x14ac:dyDescent="0.35">
      <c r="A1919" s="18" t="s">
        <v>216</v>
      </c>
      <c r="B1919" s="7" t="str">
        <f t="shared" si="56"/>
        <v>Q2</v>
      </c>
      <c r="C1919" s="18" t="s">
        <v>25</v>
      </c>
      <c r="D1919" s="21">
        <v>39263</v>
      </c>
      <c r="E1919" s="18">
        <v>1.7507000000000001</v>
      </c>
      <c r="F1919" s="18">
        <v>2.3483000000000001</v>
      </c>
      <c r="G1919" s="18">
        <v>2.1383999999999999</v>
      </c>
      <c r="H1919" s="18">
        <v>11.9259</v>
      </c>
      <c r="I1919" s="18">
        <v>10.037000000000001</v>
      </c>
      <c r="J1919" s="18">
        <v>10.1111</v>
      </c>
      <c r="K1919" s="18">
        <v>27</v>
      </c>
      <c r="L1919" s="18">
        <v>4.6645000000000003</v>
      </c>
      <c r="M1919" s="18">
        <v>854.97080000000005</v>
      </c>
      <c r="N1919" s="18">
        <v>66.243799999999993</v>
      </c>
      <c r="O1919" s="18">
        <v>39.880000000000003</v>
      </c>
      <c r="P1919" s="18">
        <v>1190.6433</v>
      </c>
      <c r="Q1919" s="18">
        <v>92.251900000000006</v>
      </c>
      <c r="R1919" s="18">
        <v>55.537399999999998</v>
      </c>
      <c r="S1919" s="4">
        <f>VLOOKUP(C1919,Ratings_Numbers!$A$1:$B$21,2,FALSE)</f>
        <v>7</v>
      </c>
      <c r="T1919" s="4">
        <v>8</v>
      </c>
      <c r="U1919" s="4">
        <f t="shared" si="55"/>
        <v>0</v>
      </c>
      <c r="V1919" s="18">
        <v>9393.0262000000002</v>
      </c>
      <c r="W1919" s="18" t="s">
        <v>212</v>
      </c>
    </row>
    <row r="1920" spans="1:23" ht="15" customHeight="1" x14ac:dyDescent="0.35">
      <c r="A1920" s="18" t="s">
        <v>216</v>
      </c>
      <c r="B1920" s="7" t="str">
        <f t="shared" si="56"/>
        <v>Q3</v>
      </c>
      <c r="C1920" s="18" t="s">
        <v>33</v>
      </c>
      <c r="D1920" s="21">
        <v>39355</v>
      </c>
      <c r="E1920" s="18">
        <v>2.4198</v>
      </c>
      <c r="F1920" s="18">
        <v>3.1760999999999999</v>
      </c>
      <c r="G1920" s="18">
        <v>2.9431000000000003</v>
      </c>
      <c r="H1920" s="18">
        <v>8.4847999999999999</v>
      </c>
      <c r="I1920" s="18">
        <v>7.6970000000000001</v>
      </c>
      <c r="J1920" s="18">
        <v>7.0303000000000004</v>
      </c>
      <c r="K1920" s="18">
        <v>33</v>
      </c>
      <c r="L1920" s="18">
        <v>-17.3428</v>
      </c>
      <c r="M1920" s="18">
        <v>209.63212290000001</v>
      </c>
      <c r="N1920" s="18">
        <v>66.772199999999998</v>
      </c>
      <c r="O1920" s="18">
        <v>40.212400000000002</v>
      </c>
      <c r="P1920" s="18">
        <v>289.78154369999999</v>
      </c>
      <c r="Q1920" s="18">
        <v>128.79750000000001</v>
      </c>
      <c r="R1920" s="18">
        <v>77.566000000000003</v>
      </c>
      <c r="S1920" s="4">
        <f>VLOOKUP(C1920,Ratings_Numbers!$A$1:$B$21,2,FALSE)</f>
        <v>8</v>
      </c>
      <c r="T1920" s="4">
        <v>8</v>
      </c>
      <c r="U1920" s="4">
        <f t="shared" si="55"/>
        <v>1</v>
      </c>
      <c r="V1920" s="18">
        <v>8447.4269999999997</v>
      </c>
      <c r="W1920" s="18" t="s">
        <v>212</v>
      </c>
    </row>
    <row r="1921" spans="1:23" ht="15" customHeight="1" x14ac:dyDescent="0.35">
      <c r="A1921" s="18" t="s">
        <v>216</v>
      </c>
      <c r="B1921" s="7" t="str">
        <f t="shared" si="56"/>
        <v>Q4</v>
      </c>
      <c r="C1921" s="18" t="s">
        <v>33</v>
      </c>
      <c r="D1921" s="21">
        <v>39447</v>
      </c>
      <c r="E1921" s="18">
        <v>3.1606000000000001</v>
      </c>
      <c r="F1921" s="18">
        <v>4.1487999999999996</v>
      </c>
      <c r="G1921" s="18">
        <v>3.8401000000000001</v>
      </c>
      <c r="H1921" s="18">
        <v>4.8696000000000002</v>
      </c>
      <c r="I1921" s="18">
        <v>3.8913000000000002</v>
      </c>
      <c r="J1921" s="18">
        <v>3.7826</v>
      </c>
      <c r="K1921" s="18">
        <v>46</v>
      </c>
      <c r="L1921" s="18">
        <v>-11.4156</v>
      </c>
      <c r="M1921" s="18">
        <v>209.63212290000001</v>
      </c>
      <c r="N1921" s="18">
        <v>69.273899999999998</v>
      </c>
      <c r="O1921" s="18">
        <v>45.806699999999999</v>
      </c>
      <c r="P1921" s="18">
        <v>289.78154369999999</v>
      </c>
      <c r="Q1921" s="18">
        <v>117.26390000000001</v>
      </c>
      <c r="R1921" s="18">
        <v>77.539699999999996</v>
      </c>
      <c r="S1921" s="4">
        <f>VLOOKUP(C1921,Ratings_Numbers!$A$1:$B$21,2,FALSE)</f>
        <v>8</v>
      </c>
      <c r="T1921" s="4">
        <v>9</v>
      </c>
      <c r="U1921" s="4">
        <f t="shared" si="55"/>
        <v>0</v>
      </c>
      <c r="V1921" s="18">
        <v>9049.3089</v>
      </c>
      <c r="W1921" s="18" t="s">
        <v>212</v>
      </c>
    </row>
    <row r="1922" spans="1:23" ht="15" customHeight="1" x14ac:dyDescent="0.35">
      <c r="A1922" s="18" t="s">
        <v>216</v>
      </c>
      <c r="B1922" s="7" t="str">
        <f t="shared" si="56"/>
        <v>Q1</v>
      </c>
      <c r="C1922" s="18" t="s">
        <v>35</v>
      </c>
      <c r="D1922" s="21">
        <v>39538</v>
      </c>
      <c r="E1922" s="18">
        <v>3.1232000000000002</v>
      </c>
      <c r="F1922" s="18">
        <v>4.1581999999999999</v>
      </c>
      <c r="G1922" s="18">
        <v>3.8395000000000001</v>
      </c>
      <c r="H1922" s="18">
        <v>5.6957000000000004</v>
      </c>
      <c r="I1922" s="18">
        <v>5</v>
      </c>
      <c r="J1922" s="18">
        <v>4.4782999999999999</v>
      </c>
      <c r="K1922" s="18">
        <v>46</v>
      </c>
      <c r="L1922" s="18">
        <v>-9.9367999999999999</v>
      </c>
      <c r="M1922" s="18">
        <v>209.63212290000001</v>
      </c>
      <c r="N1922" s="18">
        <v>84.819199999999995</v>
      </c>
      <c r="O1922" s="18">
        <v>57.284199999999998</v>
      </c>
      <c r="P1922" s="18">
        <v>289.78154369999999</v>
      </c>
      <c r="Q1922" s="18">
        <v>114.7132</v>
      </c>
      <c r="R1922" s="18">
        <v>77.473699999999994</v>
      </c>
      <c r="S1922" s="4">
        <f>VLOOKUP(C1922,Ratings_Numbers!$A$1:$B$21,2,FALSE)</f>
        <v>9</v>
      </c>
      <c r="T1922" s="4">
        <v>9</v>
      </c>
      <c r="U1922" s="4">
        <f t="shared" ref="U1922:U1956" si="57">S1922-S1921</f>
        <v>1</v>
      </c>
      <c r="V1922" s="18">
        <v>7807.2302</v>
      </c>
      <c r="W1922" s="18" t="s">
        <v>212</v>
      </c>
    </row>
    <row r="1923" spans="1:23" ht="15" customHeight="1" x14ac:dyDescent="0.35">
      <c r="A1923" s="18" t="s">
        <v>216</v>
      </c>
      <c r="B1923" s="7" t="str">
        <f t="shared" si="56"/>
        <v>Q2</v>
      </c>
      <c r="C1923" s="18" t="s">
        <v>35</v>
      </c>
      <c r="D1923" s="21">
        <v>39629</v>
      </c>
      <c r="E1923" s="18">
        <v>2.9835000000000003</v>
      </c>
      <c r="F1923" s="18">
        <v>3.9133</v>
      </c>
      <c r="G1923" s="18">
        <v>3.6722999999999999</v>
      </c>
      <c r="H1923" s="18">
        <v>7.6047000000000002</v>
      </c>
      <c r="I1923" s="18">
        <v>6.0465</v>
      </c>
      <c r="J1923" s="18">
        <v>6.4185999999999996</v>
      </c>
      <c r="K1923" s="18">
        <v>43</v>
      </c>
      <c r="L1923" s="18">
        <v>-7.859</v>
      </c>
      <c r="M1923" s="18">
        <v>209.63212290000001</v>
      </c>
      <c r="N1923" s="18">
        <v>87.6006</v>
      </c>
      <c r="O1923" s="18">
        <v>57.774000000000001</v>
      </c>
      <c r="P1923" s="18">
        <v>289.78154369999999</v>
      </c>
      <c r="Q1923" s="18">
        <v>111.91630000000001</v>
      </c>
      <c r="R1923" s="18">
        <v>73.810500000000005</v>
      </c>
      <c r="S1923" s="4">
        <f>VLOOKUP(C1923,Ratings_Numbers!$A$1:$B$21,2,FALSE)</f>
        <v>9</v>
      </c>
      <c r="T1923" s="4">
        <v>9</v>
      </c>
      <c r="U1923" s="4">
        <f t="shared" si="57"/>
        <v>0</v>
      </c>
      <c r="V1923" s="18">
        <v>7205.5862999999999</v>
      </c>
      <c r="W1923" s="18" t="s">
        <v>212</v>
      </c>
    </row>
    <row r="1924" spans="1:23" ht="15" customHeight="1" x14ac:dyDescent="0.35">
      <c r="A1924" s="18" t="s">
        <v>216</v>
      </c>
      <c r="B1924" s="7" t="str">
        <f t="shared" si="56"/>
        <v>Q3</v>
      </c>
      <c r="C1924" s="18" t="s">
        <v>35</v>
      </c>
      <c r="D1924" s="21">
        <v>39721</v>
      </c>
      <c r="E1924" s="18">
        <v>2.9908000000000001</v>
      </c>
      <c r="F1924" s="18">
        <v>3.8860999999999999</v>
      </c>
      <c r="G1924" s="18">
        <v>3.6787000000000001</v>
      </c>
      <c r="H1924" s="18">
        <v>6.6189999999999998</v>
      </c>
      <c r="I1924" s="18">
        <v>5.6905000000000001</v>
      </c>
      <c r="J1924" s="18">
        <v>5.5</v>
      </c>
      <c r="K1924" s="18">
        <v>42</v>
      </c>
      <c r="L1924" s="18">
        <v>-7.9355000000000002</v>
      </c>
      <c r="M1924" s="18">
        <v>209.63212290000001</v>
      </c>
      <c r="N1924" s="18">
        <v>88.193299999999994</v>
      </c>
      <c r="O1924" s="18">
        <v>59.276200000000003</v>
      </c>
      <c r="P1924" s="18">
        <v>289.78154369999999</v>
      </c>
      <c r="Q1924" s="18">
        <v>111.80670000000001</v>
      </c>
      <c r="R1924" s="18">
        <v>75.147199999999998</v>
      </c>
      <c r="S1924" s="4">
        <f>VLOOKUP(C1924,Ratings_Numbers!$A$1:$B$21,2,FALSE)</f>
        <v>9</v>
      </c>
      <c r="T1924" s="4">
        <v>9</v>
      </c>
      <c r="U1924" s="4">
        <f t="shared" si="57"/>
        <v>0</v>
      </c>
      <c r="V1924" s="18">
        <v>8695.8909999999996</v>
      </c>
      <c r="W1924" s="18" t="s">
        <v>212</v>
      </c>
    </row>
    <row r="1925" spans="1:23" ht="15" customHeight="1" x14ac:dyDescent="0.35">
      <c r="A1925" s="18" t="s">
        <v>216</v>
      </c>
      <c r="B1925" s="7" t="str">
        <f t="shared" si="56"/>
        <v>Q4</v>
      </c>
      <c r="C1925" s="18" t="s">
        <v>35</v>
      </c>
      <c r="D1925" s="21">
        <v>39813</v>
      </c>
      <c r="E1925" s="18">
        <v>2.9843999999999999</v>
      </c>
      <c r="F1925" s="18">
        <v>3.7622999999999998</v>
      </c>
      <c r="G1925" s="18">
        <v>3.6536</v>
      </c>
      <c r="H1925" s="18">
        <v>5.1135999999999999</v>
      </c>
      <c r="I1925" s="18">
        <v>4.0909000000000004</v>
      </c>
      <c r="J1925" s="18">
        <v>4.0682</v>
      </c>
      <c r="K1925" s="18">
        <v>44</v>
      </c>
      <c r="L1925" s="18">
        <v>-9.1632999999999996</v>
      </c>
      <c r="M1925" s="18">
        <v>209.63212290000001</v>
      </c>
      <c r="N1925" s="18">
        <v>92.042000000000002</v>
      </c>
      <c r="O1925" s="18">
        <v>61.800800000000002</v>
      </c>
      <c r="P1925" s="18">
        <v>289.78154369999999</v>
      </c>
      <c r="Q1925" s="18">
        <v>113.64709999999999</v>
      </c>
      <c r="R1925" s="18">
        <v>76.307400000000001</v>
      </c>
      <c r="S1925" s="4">
        <f>VLOOKUP(C1925,Ratings_Numbers!$A$1:$B$21,2,FALSE)</f>
        <v>9</v>
      </c>
      <c r="T1925" s="4">
        <v>9</v>
      </c>
      <c r="U1925" s="4">
        <f t="shared" si="57"/>
        <v>0</v>
      </c>
      <c r="V1925" s="18">
        <v>7724.0585000000001</v>
      </c>
      <c r="W1925" s="18" t="s">
        <v>212</v>
      </c>
    </row>
    <row r="1926" spans="1:23" ht="15" customHeight="1" x14ac:dyDescent="0.35">
      <c r="A1926" s="18" t="s">
        <v>216</v>
      </c>
      <c r="B1926" s="7" t="str">
        <f t="shared" si="56"/>
        <v>Q1</v>
      </c>
      <c r="C1926" s="18" t="s">
        <v>35</v>
      </c>
      <c r="D1926" s="21">
        <v>39903</v>
      </c>
      <c r="E1926" s="18">
        <v>2.7339000000000002</v>
      </c>
      <c r="F1926" s="18">
        <v>3.4074999999999998</v>
      </c>
      <c r="G1926" s="18">
        <v>3.2852999999999999</v>
      </c>
      <c r="H1926" s="18">
        <v>8.2050999999999998</v>
      </c>
      <c r="I1926" s="18">
        <v>6.8974000000000002</v>
      </c>
      <c r="J1926" s="18">
        <v>6.9486999999999997</v>
      </c>
      <c r="K1926" s="18">
        <v>39</v>
      </c>
      <c r="L1926" s="18">
        <v>-6.9204999999999997</v>
      </c>
      <c r="M1926" s="18">
        <v>209.63212290000001</v>
      </c>
      <c r="N1926" s="18">
        <v>72.527100000000004</v>
      </c>
      <c r="O1926" s="18">
        <v>47.950699999999998</v>
      </c>
      <c r="P1926" s="18">
        <v>289.78154369999999</v>
      </c>
      <c r="Q1926" s="18">
        <v>110.4675</v>
      </c>
      <c r="R1926" s="18">
        <v>73.034700000000001</v>
      </c>
      <c r="S1926" s="4">
        <f>VLOOKUP(C1926,Ratings_Numbers!$A$1:$B$21,2,FALSE)</f>
        <v>9</v>
      </c>
      <c r="T1926" s="4">
        <v>9</v>
      </c>
      <c r="U1926" s="4">
        <f t="shared" si="57"/>
        <v>0</v>
      </c>
      <c r="V1926" s="18">
        <v>7158.7102000000004</v>
      </c>
      <c r="W1926" s="18" t="s">
        <v>212</v>
      </c>
    </row>
    <row r="1927" spans="1:23" ht="15" customHeight="1" x14ac:dyDescent="0.35">
      <c r="A1927" s="18" t="s">
        <v>216</v>
      </c>
      <c r="B1927" s="7" t="str">
        <f t="shared" si="56"/>
        <v>Q2</v>
      </c>
      <c r="C1927" s="18" t="s">
        <v>35</v>
      </c>
      <c r="D1927" s="21">
        <v>39994</v>
      </c>
      <c r="E1927" s="18">
        <v>2.4773000000000001</v>
      </c>
      <c r="F1927" s="18">
        <v>3.1553</v>
      </c>
      <c r="G1927" s="18">
        <v>2.9489000000000001</v>
      </c>
      <c r="H1927" s="18">
        <v>10.1389</v>
      </c>
      <c r="I1927" s="18">
        <v>8.4167000000000005</v>
      </c>
      <c r="J1927" s="18">
        <v>8.8056000000000001</v>
      </c>
      <c r="K1927" s="18">
        <v>36</v>
      </c>
      <c r="L1927" s="18">
        <v>-3.8243</v>
      </c>
      <c r="M1927" s="18">
        <v>209.63212290000001</v>
      </c>
      <c r="N1927" s="18">
        <v>72.326800000000006</v>
      </c>
      <c r="O1927" s="18">
        <v>47.006100000000004</v>
      </c>
      <c r="P1927" s="18">
        <v>289.78154369999999</v>
      </c>
      <c r="Q1927" s="18">
        <v>105.8843</v>
      </c>
      <c r="R1927" s="18">
        <v>68.815600000000003</v>
      </c>
      <c r="S1927" s="4">
        <f>VLOOKUP(C1927,Ratings_Numbers!$A$1:$B$21,2,FALSE)</f>
        <v>9</v>
      </c>
      <c r="T1927" s="4">
        <v>9</v>
      </c>
      <c r="U1927" s="4">
        <f t="shared" si="57"/>
        <v>0</v>
      </c>
      <c r="V1927" s="18">
        <v>7769.1898000000001</v>
      </c>
      <c r="W1927" s="18" t="s">
        <v>212</v>
      </c>
    </row>
    <row r="1928" spans="1:23" ht="15" customHeight="1" x14ac:dyDescent="0.35">
      <c r="A1928" s="18" t="s">
        <v>216</v>
      </c>
      <c r="B1928" s="7" t="str">
        <f t="shared" si="56"/>
        <v>Q3</v>
      </c>
      <c r="C1928" s="18" t="s">
        <v>35</v>
      </c>
      <c r="D1928" s="21">
        <v>40086</v>
      </c>
      <c r="E1928" s="18">
        <v>2.4013</v>
      </c>
      <c r="F1928" s="18">
        <v>3.0767000000000002</v>
      </c>
      <c r="G1928" s="18">
        <v>2.8466</v>
      </c>
      <c r="H1928" s="18">
        <v>8.6388999999999996</v>
      </c>
      <c r="I1928" s="18">
        <v>7.6943999999999999</v>
      </c>
      <c r="J1928" s="18">
        <v>7.3056000000000001</v>
      </c>
      <c r="K1928" s="18">
        <v>36</v>
      </c>
      <c r="L1928" s="18">
        <v>-1.0222</v>
      </c>
      <c r="M1928" s="18">
        <v>209.63212290000001</v>
      </c>
      <c r="N1928" s="18">
        <v>68.449700000000007</v>
      </c>
      <c r="O1928" s="18">
        <v>46.476700000000001</v>
      </c>
      <c r="P1928" s="18">
        <v>289.78154369999999</v>
      </c>
      <c r="Q1928" s="18">
        <v>101.50539999999999</v>
      </c>
      <c r="R1928" s="18">
        <v>68.921300000000002</v>
      </c>
      <c r="S1928" s="4">
        <f>VLOOKUP(C1928,Ratings_Numbers!$A$1:$B$21,2,FALSE)</f>
        <v>9</v>
      </c>
      <c r="T1928" s="4">
        <v>9</v>
      </c>
      <c r="U1928" s="4">
        <f t="shared" si="57"/>
        <v>0</v>
      </c>
      <c r="V1928" s="18">
        <v>8223.5098999999991</v>
      </c>
      <c r="W1928" s="18" t="s">
        <v>212</v>
      </c>
    </row>
    <row r="1929" spans="1:23" ht="15" customHeight="1" x14ac:dyDescent="0.35">
      <c r="A1929" s="18" t="s">
        <v>216</v>
      </c>
      <c r="B1929" s="7" t="str">
        <f t="shared" si="56"/>
        <v>Q4</v>
      </c>
      <c r="C1929" s="18" t="s">
        <v>35</v>
      </c>
      <c r="D1929" s="21">
        <v>40178</v>
      </c>
      <c r="E1929" s="18">
        <v>2.3327999999999998</v>
      </c>
      <c r="F1929" s="18">
        <v>2.9098999999999999</v>
      </c>
      <c r="G1929" s="18">
        <v>2.7622</v>
      </c>
      <c r="H1929" s="18">
        <v>6.4595000000000002</v>
      </c>
      <c r="I1929" s="18">
        <v>5.3243</v>
      </c>
      <c r="J1929" s="18">
        <v>5.1891999999999996</v>
      </c>
      <c r="K1929" s="18">
        <v>37</v>
      </c>
      <c r="L1929" s="18">
        <v>0.60150000000000003</v>
      </c>
      <c r="M1929" s="18">
        <v>9018.5185000000001</v>
      </c>
      <c r="N1929" s="18">
        <v>79.523200000000003</v>
      </c>
      <c r="O1929" s="18">
        <v>54.243699999999997</v>
      </c>
      <c r="P1929" s="18">
        <v>11240.7407</v>
      </c>
      <c r="Q1929" s="18">
        <v>99.118200000000002</v>
      </c>
      <c r="R1929" s="18">
        <v>67.609700000000004</v>
      </c>
      <c r="S1929" s="4">
        <f>VLOOKUP(C1929,Ratings_Numbers!$A$1:$B$21,2,FALSE)</f>
        <v>9</v>
      </c>
      <c r="T1929" s="4">
        <v>9</v>
      </c>
      <c r="U1929" s="4">
        <f t="shared" si="57"/>
        <v>0</v>
      </c>
      <c r="V1929" s="18">
        <v>8554.6368999999995</v>
      </c>
      <c r="W1929" s="18" t="s">
        <v>212</v>
      </c>
    </row>
    <row r="1930" spans="1:23" ht="15" customHeight="1" x14ac:dyDescent="0.35">
      <c r="A1930" s="18" t="s">
        <v>216</v>
      </c>
      <c r="B1930" s="7" t="str">
        <f t="shared" si="56"/>
        <v>Q1</v>
      </c>
      <c r="C1930" s="18" t="s">
        <v>35</v>
      </c>
      <c r="D1930" s="21">
        <v>40268</v>
      </c>
      <c r="E1930" s="18">
        <v>2.3083999999999998</v>
      </c>
      <c r="F1930" s="18">
        <v>2.9704999999999999</v>
      </c>
      <c r="G1930" s="18">
        <v>2.7332999999999998</v>
      </c>
      <c r="H1930" s="18">
        <v>8.4705999999999992</v>
      </c>
      <c r="I1930" s="18">
        <v>7.4412000000000003</v>
      </c>
      <c r="J1930" s="18">
        <v>7.1764999999999999</v>
      </c>
      <c r="K1930" s="18">
        <v>34</v>
      </c>
      <c r="L1930" s="18">
        <v>3.7951000000000001</v>
      </c>
      <c r="M1930" s="18">
        <v>1184.4444000000001</v>
      </c>
      <c r="N1930" s="18">
        <v>66.666700000000006</v>
      </c>
      <c r="O1930" s="18">
        <v>44.950499999999998</v>
      </c>
      <c r="P1930" s="18">
        <v>1676.6667</v>
      </c>
      <c r="Q1930" s="18">
        <v>94.371499999999997</v>
      </c>
      <c r="R1930" s="18">
        <v>63.630600000000001</v>
      </c>
      <c r="S1930" s="4">
        <f>VLOOKUP(C1930,Ratings_Numbers!$A$1:$B$21,2,FALSE)</f>
        <v>9</v>
      </c>
      <c r="T1930" s="4">
        <v>9</v>
      </c>
      <c r="U1930" s="4">
        <f t="shared" si="57"/>
        <v>0</v>
      </c>
      <c r="V1930" s="18">
        <v>9033.5568000000003</v>
      </c>
      <c r="W1930" s="18" t="s">
        <v>212</v>
      </c>
    </row>
    <row r="1931" spans="1:23" ht="15" customHeight="1" x14ac:dyDescent="0.35">
      <c r="A1931" s="18" t="s">
        <v>216</v>
      </c>
      <c r="B1931" s="7" t="str">
        <f t="shared" si="56"/>
        <v>Q2</v>
      </c>
      <c r="C1931" s="18" t="s">
        <v>35</v>
      </c>
      <c r="D1931" s="21">
        <v>40359</v>
      </c>
      <c r="E1931" s="18">
        <v>2.3426</v>
      </c>
      <c r="F1931" s="18">
        <v>2.8726000000000003</v>
      </c>
      <c r="G1931" s="18">
        <v>2.7831000000000001</v>
      </c>
      <c r="H1931" s="18">
        <v>9.9375</v>
      </c>
      <c r="I1931" s="18">
        <v>7.125</v>
      </c>
      <c r="J1931" s="18">
        <v>8.5625</v>
      </c>
      <c r="K1931" s="18">
        <v>32</v>
      </c>
      <c r="L1931" s="18">
        <v>1.825</v>
      </c>
      <c r="M1931" s="18">
        <v>2559.0360999999998</v>
      </c>
      <c r="N1931" s="18">
        <v>73.801299999999998</v>
      </c>
      <c r="O1931" s="18">
        <v>46.701799999999999</v>
      </c>
      <c r="P1931" s="18">
        <v>3367.4699000000001</v>
      </c>
      <c r="Q1931" s="18">
        <v>97.116100000000003</v>
      </c>
      <c r="R1931" s="18">
        <v>61.455599999999997</v>
      </c>
      <c r="S1931" s="4">
        <f>VLOOKUP(C1931,Ratings_Numbers!$A$1:$B$21,2,FALSE)</f>
        <v>9</v>
      </c>
      <c r="T1931" s="4">
        <v>9</v>
      </c>
      <c r="U1931" s="4">
        <f t="shared" si="57"/>
        <v>0</v>
      </c>
      <c r="V1931" s="18">
        <v>8625.6020000000008</v>
      </c>
      <c r="W1931" s="18" t="s">
        <v>212</v>
      </c>
    </row>
    <row r="1932" spans="1:23" ht="15" customHeight="1" x14ac:dyDescent="0.35">
      <c r="A1932" s="18" t="s">
        <v>216</v>
      </c>
      <c r="B1932" s="7" t="str">
        <f t="shared" si="56"/>
        <v>Q3</v>
      </c>
      <c r="C1932" s="18" t="s">
        <v>35</v>
      </c>
      <c r="D1932" s="21">
        <v>40451</v>
      </c>
      <c r="E1932" s="18">
        <v>2.3544</v>
      </c>
      <c r="F1932" s="18">
        <v>3.1071</v>
      </c>
      <c r="G1932" s="18">
        <v>2.8037999999999998</v>
      </c>
      <c r="H1932" s="18">
        <v>8.6875</v>
      </c>
      <c r="I1932" s="18">
        <v>7.625</v>
      </c>
      <c r="J1932" s="18">
        <v>7.2812999999999999</v>
      </c>
      <c r="K1932" s="18">
        <v>32</v>
      </c>
      <c r="L1932" s="18">
        <v>5.8209999999999997</v>
      </c>
      <c r="M1932" s="18">
        <v>761.2903</v>
      </c>
      <c r="N1932" s="18">
        <v>66.188800000000001</v>
      </c>
      <c r="O1932" s="18">
        <v>44.314599999999999</v>
      </c>
      <c r="P1932" s="18">
        <v>1050.1792</v>
      </c>
      <c r="Q1932" s="18">
        <v>91.305700000000002</v>
      </c>
      <c r="R1932" s="18">
        <v>61.130800000000001</v>
      </c>
      <c r="S1932" s="4">
        <f>VLOOKUP(C1932,Ratings_Numbers!$A$1:$B$21,2,FALSE)</f>
        <v>9</v>
      </c>
      <c r="T1932" s="4">
        <v>8</v>
      </c>
      <c r="U1932" s="4">
        <f t="shared" si="57"/>
        <v>0</v>
      </c>
      <c r="V1932" s="18">
        <v>9309.2330999999995</v>
      </c>
      <c r="W1932" s="18" t="s">
        <v>212</v>
      </c>
    </row>
    <row r="1933" spans="1:23" ht="15" customHeight="1" x14ac:dyDescent="0.35">
      <c r="A1933" s="18" t="s">
        <v>216</v>
      </c>
      <c r="B1933" s="7" t="str">
        <f t="shared" si="56"/>
        <v>Q4</v>
      </c>
      <c r="C1933" s="18" t="s">
        <v>33</v>
      </c>
      <c r="D1933" s="21">
        <v>40543</v>
      </c>
      <c r="E1933" s="18">
        <v>2.4510000000000001</v>
      </c>
      <c r="F1933" s="18">
        <v>3.6787999999999998</v>
      </c>
      <c r="G1933" s="18">
        <v>3.1044999999999998</v>
      </c>
      <c r="H1933" s="18">
        <v>-1.4544999999999999</v>
      </c>
      <c r="I1933" s="18">
        <v>-3.1212</v>
      </c>
      <c r="J1933" s="18">
        <v>-2.7576000000000001</v>
      </c>
      <c r="K1933" s="18">
        <v>33</v>
      </c>
      <c r="L1933" s="18">
        <v>2.9821999999999997</v>
      </c>
      <c r="M1933" s="18">
        <v>1713.7097000000001</v>
      </c>
      <c r="N1933" s="18">
        <v>83.268000000000001</v>
      </c>
      <c r="O1933" s="18">
        <v>51.106299999999997</v>
      </c>
      <c r="P1933" s="18">
        <v>1958.0645</v>
      </c>
      <c r="Q1933" s="18">
        <v>95.141099999999994</v>
      </c>
      <c r="R1933" s="18">
        <v>58.393500000000003</v>
      </c>
      <c r="S1933" s="4">
        <f>VLOOKUP(C1933,Ratings_Numbers!$A$1:$B$21,2,FALSE)</f>
        <v>8</v>
      </c>
      <c r="T1933" s="4">
        <v>8</v>
      </c>
      <c r="U1933" s="4">
        <f t="shared" si="57"/>
        <v>-1</v>
      </c>
      <c r="V1933" s="18">
        <v>8707.9933999999994</v>
      </c>
      <c r="W1933" s="18" t="s">
        <v>212</v>
      </c>
    </row>
    <row r="1934" spans="1:23" ht="15" customHeight="1" x14ac:dyDescent="0.35">
      <c r="A1934" s="18" t="s">
        <v>216</v>
      </c>
      <c r="B1934" s="7" t="str">
        <f t="shared" si="56"/>
        <v>Q1</v>
      </c>
      <c r="C1934" s="18" t="s">
        <v>33</v>
      </c>
      <c r="D1934" s="21">
        <v>40633</v>
      </c>
      <c r="E1934" s="18">
        <v>2.7925</v>
      </c>
      <c r="F1934" s="18">
        <v>3.7679</v>
      </c>
      <c r="G1934" s="18">
        <v>3.5343999999999998</v>
      </c>
      <c r="H1934" s="18">
        <v>9.6897000000000002</v>
      </c>
      <c r="I1934" s="18">
        <v>7.2759</v>
      </c>
      <c r="J1934" s="18">
        <v>8.2414000000000005</v>
      </c>
      <c r="K1934" s="18">
        <v>29</v>
      </c>
      <c r="L1934" s="18">
        <v>-2.0242</v>
      </c>
      <c r="M1934" s="18">
        <v>209.63212290000001</v>
      </c>
      <c r="N1934" s="18">
        <v>89.061199999999999</v>
      </c>
      <c r="O1934" s="18">
        <v>52.456200000000003</v>
      </c>
      <c r="P1934" s="18">
        <v>289.78154369999999</v>
      </c>
      <c r="Q1934" s="18">
        <v>103.4367</v>
      </c>
      <c r="R1934" s="18">
        <v>60.923200000000001</v>
      </c>
      <c r="S1934" s="4">
        <f>VLOOKUP(C1934,Ratings_Numbers!$A$1:$B$21,2,FALSE)</f>
        <v>8</v>
      </c>
      <c r="T1934" s="4">
        <v>8</v>
      </c>
      <c r="U1934" s="4">
        <f t="shared" si="57"/>
        <v>0</v>
      </c>
      <c r="V1934" s="18">
        <v>9342.7697000000007</v>
      </c>
      <c r="W1934" s="18" t="s">
        <v>212</v>
      </c>
    </row>
    <row r="1935" spans="1:23" ht="15" customHeight="1" x14ac:dyDescent="0.35">
      <c r="A1935" s="18" t="s">
        <v>216</v>
      </c>
      <c r="B1935" s="7" t="str">
        <f t="shared" si="56"/>
        <v>Q2</v>
      </c>
      <c r="C1935" s="18" t="s">
        <v>33</v>
      </c>
      <c r="D1935" s="21">
        <v>40724</v>
      </c>
      <c r="E1935" s="18">
        <v>2.7810999999999999</v>
      </c>
      <c r="F1935" s="18">
        <v>3.8974000000000002</v>
      </c>
      <c r="G1935" s="18">
        <v>3.5068000000000001</v>
      </c>
      <c r="H1935" s="18">
        <v>11.206899999999999</v>
      </c>
      <c r="I1935" s="18">
        <v>8.8276000000000003</v>
      </c>
      <c r="J1935" s="18">
        <v>9.7241</v>
      </c>
      <c r="K1935" s="18">
        <v>29</v>
      </c>
      <c r="L1935" s="18">
        <v>-2.0657999999999999</v>
      </c>
      <c r="M1935" s="18">
        <v>209.63212290000001</v>
      </c>
      <c r="N1935" s="18">
        <v>85.068100000000001</v>
      </c>
      <c r="O1935" s="18">
        <v>51.044899999999998</v>
      </c>
      <c r="P1935" s="18">
        <v>289.78154369999999</v>
      </c>
      <c r="Q1935" s="18">
        <v>103.44280000000001</v>
      </c>
      <c r="R1935" s="18">
        <v>62.070599999999999</v>
      </c>
      <c r="S1935" s="4">
        <f>VLOOKUP(C1935,Ratings_Numbers!$A$1:$B$21,2,FALSE)</f>
        <v>8</v>
      </c>
      <c r="T1935" s="4">
        <v>8</v>
      </c>
      <c r="U1935" s="4">
        <f t="shared" si="57"/>
        <v>0</v>
      </c>
      <c r="V1935" s="18">
        <v>8839.1492999999991</v>
      </c>
      <c r="W1935" s="18" t="s">
        <v>212</v>
      </c>
    </row>
    <row r="1936" spans="1:23" ht="15" customHeight="1" x14ac:dyDescent="0.35">
      <c r="A1936" s="18" t="s">
        <v>216</v>
      </c>
      <c r="B1936" s="7" t="str">
        <f t="shared" si="56"/>
        <v>Q3</v>
      </c>
      <c r="C1936" s="18" t="s">
        <v>33</v>
      </c>
      <c r="D1936" s="21">
        <v>40816</v>
      </c>
      <c r="E1936" s="18">
        <v>2.8157000000000001</v>
      </c>
      <c r="F1936" s="18">
        <v>4.0030999999999999</v>
      </c>
      <c r="G1936" s="18">
        <v>3.5813000000000001</v>
      </c>
      <c r="H1936" s="18">
        <v>8.8276000000000003</v>
      </c>
      <c r="I1936" s="18">
        <v>7.5517000000000003</v>
      </c>
      <c r="J1936" s="18">
        <v>7.2413999999999996</v>
      </c>
      <c r="K1936" s="18">
        <v>29</v>
      </c>
      <c r="L1936" s="18">
        <v>-1.8641000000000001</v>
      </c>
      <c r="M1936" s="18">
        <v>209.63212290000001</v>
      </c>
      <c r="N1936" s="18">
        <v>85.358000000000004</v>
      </c>
      <c r="O1936" s="18">
        <v>52.048099999999998</v>
      </c>
      <c r="P1936" s="18">
        <v>289.78154369999999</v>
      </c>
      <c r="Q1936" s="18">
        <v>103.05710000000001</v>
      </c>
      <c r="R1936" s="18">
        <v>62.840299999999999</v>
      </c>
      <c r="S1936" s="4">
        <f>VLOOKUP(C1936,Ratings_Numbers!$A$1:$B$21,2,FALSE)</f>
        <v>8</v>
      </c>
      <c r="T1936" s="4">
        <v>8</v>
      </c>
      <c r="U1936" s="4">
        <f t="shared" si="57"/>
        <v>0</v>
      </c>
      <c r="V1936" s="18">
        <v>8749.2448999999997</v>
      </c>
      <c r="W1936" s="18" t="s">
        <v>212</v>
      </c>
    </row>
    <row r="1937" spans="1:23" ht="15" customHeight="1" x14ac:dyDescent="0.35">
      <c r="A1937" s="18" t="s">
        <v>216</v>
      </c>
      <c r="B1937" s="7" t="str">
        <f t="shared" si="56"/>
        <v>Q4</v>
      </c>
      <c r="C1937" s="18" t="s">
        <v>33</v>
      </c>
      <c r="D1937" s="21">
        <v>40908</v>
      </c>
      <c r="E1937" s="18">
        <v>2.3976000000000002</v>
      </c>
      <c r="F1937" s="18">
        <v>3.1823999999999999</v>
      </c>
      <c r="G1937" s="18">
        <v>2.8559999999999999</v>
      </c>
      <c r="H1937" s="18">
        <v>7.4</v>
      </c>
      <c r="I1937" s="18">
        <v>5.9</v>
      </c>
      <c r="J1937" s="18">
        <v>5.9667000000000003</v>
      </c>
      <c r="K1937" s="18">
        <v>30</v>
      </c>
      <c r="L1937" s="18">
        <v>-4.6387</v>
      </c>
      <c r="M1937" s="18">
        <v>209.63212290000001</v>
      </c>
      <c r="N1937" s="18">
        <v>76.751900000000006</v>
      </c>
      <c r="O1937" s="18">
        <v>48.2517</v>
      </c>
      <c r="P1937" s="18">
        <v>289.78154369999999</v>
      </c>
      <c r="Q1937" s="18">
        <v>107.37860000000001</v>
      </c>
      <c r="R1937" s="18">
        <v>67.505799999999994</v>
      </c>
      <c r="S1937" s="4">
        <f>VLOOKUP(C1937,Ratings_Numbers!$A$1:$B$21,2,FALSE)</f>
        <v>8</v>
      </c>
      <c r="T1937" s="4">
        <v>8</v>
      </c>
      <c r="U1937" s="4">
        <f t="shared" si="57"/>
        <v>0</v>
      </c>
      <c r="V1937" s="18">
        <v>8632.4359000000004</v>
      </c>
      <c r="W1937" s="18" t="s">
        <v>212</v>
      </c>
    </row>
    <row r="1938" spans="1:23" ht="15" customHeight="1" x14ac:dyDescent="0.35">
      <c r="A1938" s="18" t="s">
        <v>216</v>
      </c>
      <c r="B1938" s="7" t="str">
        <f t="shared" si="56"/>
        <v>Q1</v>
      </c>
      <c r="C1938" s="18" t="s">
        <v>33</v>
      </c>
      <c r="D1938" s="21">
        <v>40999</v>
      </c>
      <c r="E1938" s="18">
        <v>2.3736999999999999</v>
      </c>
      <c r="F1938" s="18">
        <v>3.1772999999999998</v>
      </c>
      <c r="G1938" s="18">
        <v>2.8395000000000001</v>
      </c>
      <c r="H1938" s="18">
        <v>8.1818000000000008</v>
      </c>
      <c r="I1938" s="18">
        <v>7.0606</v>
      </c>
      <c r="J1938" s="18">
        <v>6.8484999999999996</v>
      </c>
      <c r="K1938" s="18">
        <v>33</v>
      </c>
      <c r="L1938" s="18">
        <v>-2.4167999999999998</v>
      </c>
      <c r="M1938" s="18">
        <v>209.63212290000001</v>
      </c>
      <c r="N1938" s="18">
        <v>57.215699999999998</v>
      </c>
      <c r="O1938" s="18">
        <v>35.795699999999997</v>
      </c>
      <c r="P1938" s="18">
        <v>289.78154369999999</v>
      </c>
      <c r="Q1938" s="18">
        <v>103.863</v>
      </c>
      <c r="R1938" s="18">
        <v>64.979500000000002</v>
      </c>
      <c r="S1938" s="4">
        <f>VLOOKUP(C1938,Ratings_Numbers!$A$1:$B$21,2,FALSE)</f>
        <v>8</v>
      </c>
      <c r="T1938" s="4">
        <v>8</v>
      </c>
      <c r="U1938" s="4">
        <f t="shared" si="57"/>
        <v>0</v>
      </c>
      <c r="V1938" s="18">
        <v>8933.8525000000009</v>
      </c>
      <c r="W1938" s="18" t="s">
        <v>212</v>
      </c>
    </row>
    <row r="1939" spans="1:23" ht="15" customHeight="1" x14ac:dyDescent="0.35">
      <c r="A1939" s="18" t="s">
        <v>216</v>
      </c>
      <c r="B1939" s="7" t="str">
        <f t="shared" si="56"/>
        <v>Q2</v>
      </c>
      <c r="C1939" s="18" t="s">
        <v>33</v>
      </c>
      <c r="D1939" s="21">
        <v>41090</v>
      </c>
      <c r="E1939" s="18">
        <v>2.2701000000000002</v>
      </c>
      <c r="F1939" s="18">
        <v>3.0133000000000001</v>
      </c>
      <c r="G1939" s="18">
        <v>2.7176</v>
      </c>
      <c r="H1939" s="18">
        <v>10.0909</v>
      </c>
      <c r="I1939" s="18">
        <v>7.8788</v>
      </c>
      <c r="J1939" s="18">
        <v>8.7272999999999996</v>
      </c>
      <c r="K1939" s="18">
        <v>33</v>
      </c>
      <c r="L1939" s="18">
        <v>-3.0998999999999999</v>
      </c>
      <c r="M1939" s="18">
        <v>209.63212290000001</v>
      </c>
      <c r="N1939" s="18">
        <v>60.7502</v>
      </c>
      <c r="O1939" s="18">
        <v>36.073500000000003</v>
      </c>
      <c r="P1939" s="18">
        <v>289.78154369999999</v>
      </c>
      <c r="Q1939" s="18">
        <v>105.2204</v>
      </c>
      <c r="R1939" s="18">
        <v>62.479900000000001</v>
      </c>
      <c r="S1939" s="4">
        <f>VLOOKUP(C1939,Ratings_Numbers!$A$1:$B$21,2,FALSE)</f>
        <v>8</v>
      </c>
      <c r="T1939" s="4">
        <v>8</v>
      </c>
      <c r="U1939" s="4">
        <f t="shared" si="57"/>
        <v>0</v>
      </c>
      <c r="V1939" s="18">
        <v>9388.0684999999994</v>
      </c>
      <c r="W1939" s="18" t="s">
        <v>212</v>
      </c>
    </row>
    <row r="1940" spans="1:23" ht="15" customHeight="1" x14ac:dyDescent="0.35">
      <c r="A1940" s="18" t="s">
        <v>216</v>
      </c>
      <c r="B1940" s="7" t="str">
        <f t="shared" si="56"/>
        <v>Q3</v>
      </c>
      <c r="C1940" s="18" t="s">
        <v>33</v>
      </c>
      <c r="D1940" s="21">
        <v>41182</v>
      </c>
      <c r="E1940" s="18">
        <v>2.1478000000000002</v>
      </c>
      <c r="F1940" s="18">
        <v>3.2837000000000001</v>
      </c>
      <c r="G1940" s="18">
        <v>2.5587</v>
      </c>
      <c r="H1940" s="18">
        <v>8.2120999999999995</v>
      </c>
      <c r="I1940" s="18">
        <v>6.5758000000000001</v>
      </c>
      <c r="J1940" s="18">
        <v>6.8788</v>
      </c>
      <c r="K1940" s="18">
        <v>33</v>
      </c>
      <c r="L1940" s="18">
        <v>-0.42130000000000001</v>
      </c>
      <c r="M1940" s="18">
        <v>209.63212290000001</v>
      </c>
      <c r="N1940" s="18">
        <v>72.275899999999993</v>
      </c>
      <c r="O1940" s="18">
        <v>45.692</v>
      </c>
      <c r="P1940" s="18">
        <v>289.78154369999999</v>
      </c>
      <c r="Q1940" s="18">
        <v>100.6664</v>
      </c>
      <c r="R1940" s="18">
        <v>63.6402</v>
      </c>
      <c r="S1940" s="4">
        <f>VLOOKUP(C1940,Ratings_Numbers!$A$1:$B$21,2,FALSE)</f>
        <v>8</v>
      </c>
      <c r="T1940" s="4">
        <v>8</v>
      </c>
      <c r="U1940" s="4">
        <f t="shared" si="57"/>
        <v>0</v>
      </c>
      <c r="V1940" s="18">
        <v>9389.4778999999999</v>
      </c>
      <c r="W1940" s="18" t="s">
        <v>212</v>
      </c>
    </row>
    <row r="1941" spans="1:23" ht="15" customHeight="1" x14ac:dyDescent="0.35">
      <c r="A1941" s="18" t="s">
        <v>216</v>
      </c>
      <c r="B1941" s="7" t="str">
        <f t="shared" si="56"/>
        <v>Q4</v>
      </c>
      <c r="C1941" s="18" t="s">
        <v>33</v>
      </c>
      <c r="D1941" s="21">
        <v>41274</v>
      </c>
      <c r="E1941" s="18">
        <v>1.9691000000000001</v>
      </c>
      <c r="F1941" s="18">
        <v>2.8058999999999998</v>
      </c>
      <c r="G1941" s="18">
        <v>2.3388999999999998</v>
      </c>
      <c r="H1941" s="18">
        <v>7.8182</v>
      </c>
      <c r="I1941" s="18">
        <v>6.3635999999999999</v>
      </c>
      <c r="J1941" s="18">
        <v>6.4241999999999999</v>
      </c>
      <c r="K1941" s="18">
        <v>33</v>
      </c>
      <c r="L1941" s="18">
        <v>1.2439</v>
      </c>
      <c r="M1941" s="18">
        <v>3873.2143000000001</v>
      </c>
      <c r="N1941" s="18">
        <v>79.450500000000005</v>
      </c>
      <c r="O1941" s="18">
        <v>48.178600000000003</v>
      </c>
      <c r="P1941" s="18">
        <v>4775</v>
      </c>
      <c r="Q1941" s="18">
        <v>97.948700000000002</v>
      </c>
      <c r="R1941" s="18">
        <v>59.395800000000001</v>
      </c>
      <c r="S1941" s="4">
        <f>VLOOKUP(C1941,Ratings_Numbers!$A$1:$B$21,2,FALSE)</f>
        <v>8</v>
      </c>
      <c r="T1941" s="4">
        <v>8</v>
      </c>
      <c r="U1941" s="4">
        <f t="shared" si="57"/>
        <v>0</v>
      </c>
      <c r="V1941" s="18">
        <v>9581.7333999999992</v>
      </c>
      <c r="W1941" s="18" t="s">
        <v>212</v>
      </c>
    </row>
    <row r="1942" spans="1:23" ht="15" customHeight="1" x14ac:dyDescent="0.35">
      <c r="A1942" s="18" t="s">
        <v>216</v>
      </c>
      <c r="B1942" s="7" t="str">
        <f t="shared" si="56"/>
        <v>Q1</v>
      </c>
      <c r="C1942" s="18" t="s">
        <v>33</v>
      </c>
      <c r="D1942" s="21">
        <v>41364</v>
      </c>
      <c r="E1942" s="18">
        <v>1.8738000000000001</v>
      </c>
      <c r="F1942" s="18">
        <v>2.6677</v>
      </c>
      <c r="G1942" s="18">
        <v>2.2271000000000001</v>
      </c>
      <c r="H1942" s="18">
        <v>9.3000000000000007</v>
      </c>
      <c r="I1942" s="18">
        <v>8.2332999999999998</v>
      </c>
      <c r="J1942" s="18">
        <v>7.7667000000000002</v>
      </c>
      <c r="K1942" s="18">
        <v>30</v>
      </c>
      <c r="L1942" s="18">
        <v>3.3605999999999998</v>
      </c>
      <c r="M1942" s="18">
        <v>1426.9737</v>
      </c>
      <c r="N1942" s="18">
        <v>79.948400000000007</v>
      </c>
      <c r="O1942" s="18">
        <v>47.954900000000002</v>
      </c>
      <c r="P1942" s="18">
        <v>1684.8684000000001</v>
      </c>
      <c r="Q1942" s="18">
        <v>94.397300000000001</v>
      </c>
      <c r="R1942" s="18">
        <v>56.621699999999997</v>
      </c>
      <c r="S1942" s="4">
        <f>VLOOKUP(C1942,Ratings_Numbers!$A$1:$B$21,2,FALSE)</f>
        <v>8</v>
      </c>
      <c r="T1942" s="4">
        <v>8</v>
      </c>
      <c r="U1942" s="4">
        <f t="shared" si="57"/>
        <v>0</v>
      </c>
      <c r="V1942" s="18">
        <v>11646.936</v>
      </c>
      <c r="W1942" s="18" t="s">
        <v>212</v>
      </c>
    </row>
    <row r="1943" spans="1:23" ht="15" customHeight="1" x14ac:dyDescent="0.35">
      <c r="A1943" s="18" t="s">
        <v>216</v>
      </c>
      <c r="B1943" s="7" t="str">
        <f t="shared" si="56"/>
        <v>Q2</v>
      </c>
      <c r="C1943" s="18" t="s">
        <v>33</v>
      </c>
      <c r="D1943" s="21">
        <v>41455</v>
      </c>
      <c r="E1943" s="18">
        <v>1.7917000000000001</v>
      </c>
      <c r="F1943" s="18">
        <v>2.4327999999999999</v>
      </c>
      <c r="G1943" s="18">
        <v>2.1261999999999999</v>
      </c>
      <c r="H1943" s="18">
        <v>13.4231</v>
      </c>
      <c r="I1943" s="18">
        <v>11.115399999999999</v>
      </c>
      <c r="J1943" s="18">
        <v>11.6538</v>
      </c>
      <c r="K1943" s="18">
        <v>26</v>
      </c>
      <c r="L1943" s="18">
        <v>3.3866999999999998</v>
      </c>
      <c r="M1943" s="18">
        <v>1486.3014000000001</v>
      </c>
      <c r="N1943" s="18">
        <v>86.179500000000004</v>
      </c>
      <c r="O1943" s="18">
        <v>50.336300000000001</v>
      </c>
      <c r="P1943" s="18">
        <v>1624.6575</v>
      </c>
      <c r="Q1943" s="18">
        <v>94.201700000000002</v>
      </c>
      <c r="R1943" s="18">
        <v>55.021999999999998</v>
      </c>
      <c r="S1943" s="4">
        <f>VLOOKUP(C1943,Ratings_Numbers!$A$1:$B$21,2,FALSE)</f>
        <v>8</v>
      </c>
      <c r="T1943" s="4">
        <v>8</v>
      </c>
      <c r="U1943" s="4">
        <f t="shared" si="57"/>
        <v>0</v>
      </c>
      <c r="V1943" s="18">
        <v>10838.705</v>
      </c>
      <c r="W1943" s="18" t="s">
        <v>212</v>
      </c>
    </row>
    <row r="1944" spans="1:23" ht="15" customHeight="1" x14ac:dyDescent="0.35">
      <c r="A1944" s="18" t="s">
        <v>216</v>
      </c>
      <c r="B1944" s="7" t="str">
        <f t="shared" si="56"/>
        <v>Q3</v>
      </c>
      <c r="C1944" s="18" t="s">
        <v>33</v>
      </c>
      <c r="D1944" s="21">
        <v>41547</v>
      </c>
      <c r="E1944" s="18">
        <v>1.8246</v>
      </c>
      <c r="F1944" s="18">
        <v>2.4883000000000002</v>
      </c>
      <c r="G1944" s="18">
        <v>2.1610999999999998</v>
      </c>
      <c r="H1944" s="18">
        <v>10.884600000000001</v>
      </c>
      <c r="I1944" s="18">
        <v>9.8461999999999996</v>
      </c>
      <c r="J1944" s="18">
        <v>9.1922999999999995</v>
      </c>
      <c r="K1944" s="18">
        <v>26</v>
      </c>
      <c r="L1944" s="18">
        <v>1.8833</v>
      </c>
      <c r="M1944" s="18">
        <v>2679.0122999999999</v>
      </c>
      <c r="N1944" s="18">
        <v>85.534099999999995</v>
      </c>
      <c r="O1944" s="18">
        <v>50.453400000000002</v>
      </c>
      <c r="P1944" s="18">
        <v>3032.0988000000002</v>
      </c>
      <c r="Q1944" s="18">
        <v>96.807299999999998</v>
      </c>
      <c r="R1944" s="18">
        <v>57.103000000000002</v>
      </c>
      <c r="S1944" s="4">
        <f>VLOOKUP(C1944,Ratings_Numbers!$A$1:$B$21,2,FALSE)</f>
        <v>8</v>
      </c>
      <c r="T1944" s="4">
        <v>8</v>
      </c>
      <c r="U1944" s="4">
        <f t="shared" si="57"/>
        <v>0</v>
      </c>
      <c r="V1944" s="18">
        <v>10541.5548</v>
      </c>
      <c r="W1944" s="18" t="s">
        <v>212</v>
      </c>
    </row>
    <row r="1945" spans="1:23" ht="15" customHeight="1" x14ac:dyDescent="0.35">
      <c r="A1945" s="18" t="s">
        <v>216</v>
      </c>
      <c r="B1945" s="7" t="str">
        <f t="shared" si="56"/>
        <v>Q4</v>
      </c>
      <c r="C1945" s="18" t="s">
        <v>33</v>
      </c>
      <c r="D1945" s="21">
        <v>41639</v>
      </c>
      <c r="E1945" s="18">
        <v>1.8698999999999999</v>
      </c>
      <c r="F1945" s="18">
        <v>2.5606999999999998</v>
      </c>
      <c r="G1945" s="18">
        <v>2.2130000000000001</v>
      </c>
      <c r="H1945" s="18">
        <v>9.6153999999999993</v>
      </c>
      <c r="I1945" s="18">
        <v>8.2308000000000003</v>
      </c>
      <c r="J1945" s="18">
        <v>7.9230999999999998</v>
      </c>
      <c r="K1945" s="18">
        <v>26</v>
      </c>
      <c r="L1945" s="18">
        <v>3.5552000000000001</v>
      </c>
      <c r="M1945" s="18">
        <v>1391.0255999999999</v>
      </c>
      <c r="N1945" s="18">
        <v>81.334299999999999</v>
      </c>
      <c r="O1945" s="18">
        <v>49.453099999999999</v>
      </c>
      <c r="P1945" s="18">
        <v>1610.2564</v>
      </c>
      <c r="Q1945" s="18">
        <v>94.152900000000002</v>
      </c>
      <c r="R1945" s="18">
        <v>57.247</v>
      </c>
      <c r="S1945" s="4">
        <f>VLOOKUP(C1945,Ratings_Numbers!$A$1:$B$21,2,FALSE)</f>
        <v>8</v>
      </c>
      <c r="T1945" s="4">
        <v>8</v>
      </c>
      <c r="U1945" s="4">
        <f t="shared" si="57"/>
        <v>0</v>
      </c>
      <c r="V1945" s="18">
        <v>12045.579</v>
      </c>
      <c r="W1945" s="18" t="s">
        <v>212</v>
      </c>
    </row>
    <row r="1946" spans="1:23" ht="15" customHeight="1" x14ac:dyDescent="0.35">
      <c r="A1946" s="18" t="s">
        <v>216</v>
      </c>
      <c r="B1946" s="7" t="str">
        <f t="shared" si="56"/>
        <v>Q1</v>
      </c>
      <c r="C1946" s="18" t="s">
        <v>33</v>
      </c>
      <c r="D1946" s="21">
        <v>41729</v>
      </c>
      <c r="E1946" s="18">
        <v>1.8738999999999999</v>
      </c>
      <c r="F1946" s="18">
        <v>2.5716999999999999</v>
      </c>
      <c r="G1946" s="18">
        <v>2.2065999999999999</v>
      </c>
      <c r="H1946" s="18">
        <v>11.68</v>
      </c>
      <c r="I1946" s="18">
        <v>10.72</v>
      </c>
      <c r="J1946" s="18">
        <v>9.9600000000000009</v>
      </c>
      <c r="K1946" s="18">
        <v>25</v>
      </c>
      <c r="L1946" s="18">
        <v>1.2117</v>
      </c>
      <c r="M1946" s="18">
        <v>3009.4340000000002</v>
      </c>
      <c r="N1946" s="18">
        <v>60.947600000000001</v>
      </c>
      <c r="O1946" s="18">
        <v>36.465499999999999</v>
      </c>
      <c r="P1946" s="18">
        <v>4837.7358000000004</v>
      </c>
      <c r="Q1946" s="18">
        <v>97.974800000000002</v>
      </c>
      <c r="R1946" s="18">
        <v>58.619100000000003</v>
      </c>
      <c r="S1946" s="4">
        <f>VLOOKUP(C1946,Ratings_Numbers!$A$1:$B$21,2,FALSE)</f>
        <v>8</v>
      </c>
      <c r="T1946" s="4">
        <v>8</v>
      </c>
      <c r="U1946" s="4">
        <f t="shared" si="57"/>
        <v>0</v>
      </c>
      <c r="V1946" s="18">
        <v>11309.0386</v>
      </c>
      <c r="W1946" s="18" t="s">
        <v>212</v>
      </c>
    </row>
    <row r="1947" spans="1:23" ht="15" customHeight="1" x14ac:dyDescent="0.35">
      <c r="A1947" s="18" t="s">
        <v>216</v>
      </c>
      <c r="B1947" s="7" t="str">
        <f t="shared" si="56"/>
        <v>Q2</v>
      </c>
      <c r="C1947" s="18" t="s">
        <v>33</v>
      </c>
      <c r="D1947" s="21">
        <v>41820</v>
      </c>
      <c r="E1947" s="18">
        <v>1.7191999999999998</v>
      </c>
      <c r="F1947" s="18">
        <v>2.3675000000000002</v>
      </c>
      <c r="G1947" s="18">
        <v>2.0306999999999999</v>
      </c>
      <c r="H1947" s="18">
        <v>12.6538</v>
      </c>
      <c r="I1947" s="18">
        <v>10.7308</v>
      </c>
      <c r="J1947" s="18">
        <v>10.884600000000001</v>
      </c>
      <c r="K1947" s="18">
        <v>26</v>
      </c>
      <c r="L1947" s="18">
        <v>3.6166999999999998</v>
      </c>
      <c r="M1947" s="18">
        <v>1035.7143000000001</v>
      </c>
      <c r="N1947" s="18">
        <v>64.653400000000005</v>
      </c>
      <c r="O1947" s="18">
        <v>37.4589</v>
      </c>
      <c r="P1947" s="18">
        <v>1501.9481000000001</v>
      </c>
      <c r="Q1947" s="18">
        <v>93.757599999999996</v>
      </c>
      <c r="R1947" s="18">
        <v>54.321300000000001</v>
      </c>
      <c r="S1947" s="4">
        <f>VLOOKUP(C1947,Ratings_Numbers!$A$1:$B$21,2,FALSE)</f>
        <v>8</v>
      </c>
      <c r="T1947" s="4">
        <v>8</v>
      </c>
      <c r="U1947" s="4">
        <f t="shared" si="57"/>
        <v>0</v>
      </c>
      <c r="V1947" s="18">
        <v>11771.975200000001</v>
      </c>
      <c r="W1947" s="18" t="s">
        <v>212</v>
      </c>
    </row>
    <row r="1948" spans="1:23" ht="15" customHeight="1" x14ac:dyDescent="0.35">
      <c r="A1948" s="18" t="s">
        <v>216</v>
      </c>
      <c r="B1948" s="7" t="str">
        <f t="shared" si="56"/>
        <v>Q3</v>
      </c>
      <c r="C1948" s="18" t="s">
        <v>33</v>
      </c>
      <c r="D1948" s="21">
        <v>41912</v>
      </c>
      <c r="E1948" s="18">
        <v>1.6097999999999999</v>
      </c>
      <c r="F1948" s="18">
        <v>2.2579000000000002</v>
      </c>
      <c r="G1948" s="18">
        <v>1.8975</v>
      </c>
      <c r="H1948" s="18">
        <v>11.1538</v>
      </c>
      <c r="I1948" s="18">
        <v>10.038500000000001</v>
      </c>
      <c r="J1948" s="18">
        <v>9.5</v>
      </c>
      <c r="K1948" s="18">
        <v>26</v>
      </c>
      <c r="L1948" s="18">
        <v>4.0723000000000003</v>
      </c>
      <c r="M1948" s="18">
        <v>944.37869999999998</v>
      </c>
      <c r="N1948" s="18">
        <v>66.694500000000005</v>
      </c>
      <c r="O1948" s="18">
        <v>38.457799999999999</v>
      </c>
      <c r="P1948" s="18">
        <v>1315.9763</v>
      </c>
      <c r="Q1948" s="18">
        <v>92.937700000000007</v>
      </c>
      <c r="R1948" s="18">
        <v>53.590400000000002</v>
      </c>
      <c r="S1948" s="4">
        <f>VLOOKUP(C1948,Ratings_Numbers!$A$1:$B$21,2,FALSE)</f>
        <v>8</v>
      </c>
      <c r="T1948" s="4">
        <v>8</v>
      </c>
      <c r="U1948" s="4">
        <f t="shared" si="57"/>
        <v>0</v>
      </c>
      <c r="V1948" s="18">
        <v>12424.4684</v>
      </c>
      <c r="W1948" s="18" t="s">
        <v>212</v>
      </c>
    </row>
    <row r="1949" spans="1:23" ht="15" customHeight="1" x14ac:dyDescent="0.35">
      <c r="A1949" s="18" t="s">
        <v>216</v>
      </c>
      <c r="B1949" s="7" t="str">
        <f t="shared" si="56"/>
        <v>Q4</v>
      </c>
      <c r="C1949" s="18" t="s">
        <v>33</v>
      </c>
      <c r="D1949" s="21">
        <v>42004</v>
      </c>
      <c r="E1949" s="18">
        <v>1.5784</v>
      </c>
      <c r="F1949" s="18">
        <v>2.6720000000000002</v>
      </c>
      <c r="G1949" s="18">
        <v>1.853</v>
      </c>
      <c r="H1949" s="18">
        <v>10.115399999999999</v>
      </c>
      <c r="I1949" s="18">
        <v>8.9230999999999998</v>
      </c>
      <c r="J1949" s="18">
        <v>8.5</v>
      </c>
      <c r="K1949" s="18">
        <v>26</v>
      </c>
      <c r="L1949" s="18">
        <v>6.0119999999999996</v>
      </c>
      <c r="M1949" s="18">
        <v>638.79</v>
      </c>
      <c r="N1949" s="18">
        <v>60.785600000000002</v>
      </c>
      <c r="O1949" s="18">
        <v>38.4039</v>
      </c>
      <c r="P1949" s="18">
        <v>950.88969999999995</v>
      </c>
      <c r="Q1949" s="18">
        <v>90.484300000000005</v>
      </c>
      <c r="R1949" s="18">
        <v>57.167299999999997</v>
      </c>
      <c r="S1949" s="4">
        <f>VLOOKUP(C1949,Ratings_Numbers!$A$1:$B$21,2,FALSE)</f>
        <v>8</v>
      </c>
      <c r="T1949" s="4">
        <v>8</v>
      </c>
      <c r="U1949" s="4">
        <f t="shared" si="57"/>
        <v>0</v>
      </c>
      <c r="V1949" s="18">
        <v>13648.2431</v>
      </c>
      <c r="W1949" s="18" t="s">
        <v>212</v>
      </c>
    </row>
    <row r="1950" spans="1:23" ht="15" customHeight="1" x14ac:dyDescent="0.35">
      <c r="A1950" s="18" t="s">
        <v>216</v>
      </c>
      <c r="B1950" s="7" t="str">
        <f t="shared" ref="B1950:B2013" si="58">IF(MONTH(D1950)&lt;4,"Q1",IF(MONTH(D1950)&lt;7,"Q2",IF(MONTH(D1950)&lt;10,"Q3","Q4")))</f>
        <v>Q1</v>
      </c>
      <c r="C1950" s="18" t="s">
        <v>33</v>
      </c>
      <c r="D1950" s="21">
        <v>42094</v>
      </c>
      <c r="E1950" s="18">
        <v>1.5361</v>
      </c>
      <c r="F1950" s="18">
        <v>2.1835</v>
      </c>
      <c r="G1950" s="18">
        <v>1.8024</v>
      </c>
      <c r="H1950" s="18">
        <v>11.28</v>
      </c>
      <c r="I1950" s="18">
        <v>10.36</v>
      </c>
      <c r="J1950" s="18">
        <v>9.64</v>
      </c>
      <c r="K1950" s="18">
        <v>25</v>
      </c>
      <c r="L1950" s="18">
        <v>7.1429</v>
      </c>
      <c r="M1950" s="18">
        <v>594.702</v>
      </c>
      <c r="N1950" s="18">
        <v>72.771500000000003</v>
      </c>
      <c r="O1950" s="18">
        <v>42.478700000000003</v>
      </c>
      <c r="P1950" s="18">
        <v>717.21849999999995</v>
      </c>
      <c r="Q1950" s="18">
        <v>87.763400000000004</v>
      </c>
      <c r="R1950" s="18">
        <v>51.229900000000001</v>
      </c>
      <c r="S1950" s="4">
        <f>VLOOKUP(C1950,Ratings_Numbers!$A$1:$B$21,2,FALSE)</f>
        <v>8</v>
      </c>
      <c r="T1950" s="4">
        <v>8</v>
      </c>
      <c r="U1950" s="4">
        <f t="shared" si="57"/>
        <v>0</v>
      </c>
      <c r="V1950" s="18">
        <v>14462.5861</v>
      </c>
      <c r="W1950" s="18" t="s">
        <v>212</v>
      </c>
    </row>
    <row r="1951" spans="1:23" ht="15" customHeight="1" x14ac:dyDescent="0.35">
      <c r="A1951" s="18" t="s">
        <v>216</v>
      </c>
      <c r="B1951" s="7" t="str">
        <f t="shared" si="58"/>
        <v>Q2</v>
      </c>
      <c r="C1951" s="18" t="s">
        <v>33</v>
      </c>
      <c r="D1951" s="21">
        <v>42185</v>
      </c>
      <c r="E1951" s="18">
        <v>1.5369999999999999</v>
      </c>
      <c r="F1951" s="18">
        <v>2.1736</v>
      </c>
      <c r="G1951" s="18">
        <v>1.7946</v>
      </c>
      <c r="H1951" s="18">
        <v>14.8696</v>
      </c>
      <c r="I1951" s="18">
        <v>13.0435</v>
      </c>
      <c r="J1951" s="18">
        <v>13</v>
      </c>
      <c r="K1951" s="18">
        <v>23</v>
      </c>
      <c r="L1951" s="18">
        <v>2.8338000000000001</v>
      </c>
      <c r="M1951" s="18">
        <v>1522.0338999999999</v>
      </c>
      <c r="N1951" s="18">
        <v>77.782600000000002</v>
      </c>
      <c r="O1951" s="18">
        <v>43.131599999999999</v>
      </c>
      <c r="P1951" s="18">
        <v>1856.7797</v>
      </c>
      <c r="Q1951" s="18">
        <v>94.889600000000002</v>
      </c>
      <c r="R1951" s="18">
        <v>52.617699999999999</v>
      </c>
      <c r="S1951" s="4">
        <f>VLOOKUP(C1951,Ratings_Numbers!$A$1:$B$21,2,FALSE)</f>
        <v>8</v>
      </c>
      <c r="T1951" s="4">
        <v>8</v>
      </c>
      <c r="U1951" s="4">
        <f t="shared" si="57"/>
        <v>0</v>
      </c>
      <c r="V1951" s="18">
        <v>13378.460499999999</v>
      </c>
      <c r="W1951" s="18" t="s">
        <v>212</v>
      </c>
    </row>
    <row r="1952" spans="1:23" ht="15" customHeight="1" x14ac:dyDescent="0.35">
      <c r="A1952" s="18" t="s">
        <v>216</v>
      </c>
      <c r="B1952" s="7" t="str">
        <f t="shared" si="58"/>
        <v>Q3</v>
      </c>
      <c r="C1952" s="18" t="s">
        <v>33</v>
      </c>
      <c r="D1952" s="21">
        <v>42277</v>
      </c>
      <c r="E1952" s="18">
        <v>1.5188999999999999</v>
      </c>
      <c r="F1952" s="18">
        <v>2.1269999999999998</v>
      </c>
      <c r="G1952" s="18">
        <v>1.7612000000000001</v>
      </c>
      <c r="H1952" s="18">
        <v>14.2174</v>
      </c>
      <c r="I1952" s="18">
        <v>13</v>
      </c>
      <c r="J1952" s="18">
        <v>12.434799999999999</v>
      </c>
      <c r="K1952" s="18">
        <v>23</v>
      </c>
      <c r="L1952" s="18">
        <v>2.9060000000000001</v>
      </c>
      <c r="M1952" s="18">
        <v>1509.2437</v>
      </c>
      <c r="N1952" s="18">
        <v>76.555800000000005</v>
      </c>
      <c r="O1952" s="18">
        <v>43.858400000000003</v>
      </c>
      <c r="P1952" s="18">
        <v>1871.4286</v>
      </c>
      <c r="Q1952" s="18">
        <v>94.927499999999995</v>
      </c>
      <c r="R1952" s="18">
        <v>54.383400000000002</v>
      </c>
      <c r="S1952" s="4">
        <f>VLOOKUP(C1952,Ratings_Numbers!$A$1:$B$21,2,FALSE)</f>
        <v>8</v>
      </c>
      <c r="T1952" s="4">
        <v>8</v>
      </c>
      <c r="U1952" s="4">
        <f t="shared" si="57"/>
        <v>0</v>
      </c>
      <c r="V1952" s="18">
        <v>14878.841200000001</v>
      </c>
      <c r="W1952" s="18" t="s">
        <v>212</v>
      </c>
    </row>
    <row r="1953" spans="1:23" ht="15" customHeight="1" x14ac:dyDescent="0.35">
      <c r="A1953" s="18" t="s">
        <v>216</v>
      </c>
      <c r="B1953" s="7" t="str">
        <f t="shared" si="58"/>
        <v>Q4</v>
      </c>
      <c r="C1953" s="18" t="s">
        <v>33</v>
      </c>
      <c r="D1953" s="21">
        <v>42369</v>
      </c>
      <c r="E1953" s="18">
        <v>1.5359</v>
      </c>
      <c r="F1953" s="18">
        <v>2.1358000000000001</v>
      </c>
      <c r="G1953" s="18">
        <v>1.7730000000000001</v>
      </c>
      <c r="H1953" s="18">
        <v>13.181800000000001</v>
      </c>
      <c r="I1953" s="18">
        <v>11.3636</v>
      </c>
      <c r="J1953" s="18">
        <v>11.318199999999999</v>
      </c>
      <c r="K1953" s="18">
        <v>22</v>
      </c>
      <c r="L1953" s="18">
        <v>4.7424999999999997</v>
      </c>
      <c r="M1953" s="18">
        <v>907.07069999999999</v>
      </c>
      <c r="N1953" s="18">
        <v>72.012799999999999</v>
      </c>
      <c r="O1953" s="18">
        <v>43.018000000000001</v>
      </c>
      <c r="P1953" s="18">
        <v>1159.596</v>
      </c>
      <c r="Q1953" s="18">
        <v>92.060900000000004</v>
      </c>
      <c r="R1953" s="18">
        <v>54.994</v>
      </c>
      <c r="S1953" s="4">
        <f>VLOOKUP(C1953,Ratings_Numbers!$A$1:$B$21,2,FALSE)</f>
        <v>8</v>
      </c>
      <c r="T1953" s="4">
        <v>8</v>
      </c>
      <c r="U1953" s="4">
        <f t="shared" si="57"/>
        <v>0</v>
      </c>
      <c r="V1953" s="18">
        <v>16406.373500000002</v>
      </c>
      <c r="W1953" s="18" t="s">
        <v>212</v>
      </c>
    </row>
    <row r="1954" spans="1:23" ht="15" customHeight="1" x14ac:dyDescent="0.35">
      <c r="A1954" s="18" t="s">
        <v>216</v>
      </c>
      <c r="B1954" s="7" t="str">
        <f t="shared" si="58"/>
        <v>Q1</v>
      </c>
      <c r="C1954" s="18" t="s">
        <v>33</v>
      </c>
      <c r="D1954" s="21">
        <v>42460</v>
      </c>
      <c r="E1954" s="18">
        <v>1.4397</v>
      </c>
      <c r="F1954" s="18">
        <v>2.0347</v>
      </c>
      <c r="G1954" s="18">
        <v>1.6566000000000001</v>
      </c>
      <c r="H1954" s="18">
        <v>13.681799999999999</v>
      </c>
      <c r="I1954" s="18">
        <v>11.6364</v>
      </c>
      <c r="J1954" s="18">
        <v>11.8636</v>
      </c>
      <c r="K1954" s="18">
        <v>22</v>
      </c>
      <c r="L1954" s="18">
        <v>6.0457999999999998</v>
      </c>
      <c r="M1954" s="18">
        <v>693.43629999999996</v>
      </c>
      <c r="N1954" s="18">
        <v>72.215500000000006</v>
      </c>
      <c r="O1954" s="18">
        <v>41.923400000000001</v>
      </c>
      <c r="P1954" s="18">
        <v>860.23170000000005</v>
      </c>
      <c r="Q1954" s="18">
        <v>89.585800000000006</v>
      </c>
      <c r="R1954" s="18">
        <v>52.0075</v>
      </c>
      <c r="S1954" s="4">
        <f>VLOOKUP(C1954,Ratings_Numbers!$A$1:$B$21,2,FALSE)</f>
        <v>8</v>
      </c>
      <c r="T1954" s="4">
        <v>8</v>
      </c>
      <c r="U1954" s="4">
        <f t="shared" si="57"/>
        <v>0</v>
      </c>
      <c r="V1954" s="18">
        <v>16299.1361</v>
      </c>
      <c r="W1954" s="18" t="s">
        <v>212</v>
      </c>
    </row>
    <row r="1955" spans="1:23" ht="15" customHeight="1" x14ac:dyDescent="0.35">
      <c r="A1955" s="18" t="s">
        <v>216</v>
      </c>
      <c r="B1955" s="7" t="str">
        <f t="shared" si="58"/>
        <v>Q2</v>
      </c>
      <c r="C1955" s="18" t="s">
        <v>33</v>
      </c>
      <c r="D1955" s="21">
        <v>42551</v>
      </c>
      <c r="E1955" s="18">
        <v>1.5613999999999999</v>
      </c>
      <c r="F1955" s="18">
        <v>2.1804999999999999</v>
      </c>
      <c r="G1955" s="18">
        <v>1.8035999999999999</v>
      </c>
      <c r="H1955" s="18">
        <v>14.8095</v>
      </c>
      <c r="I1955" s="18">
        <v>12</v>
      </c>
      <c r="J1955" s="18">
        <v>12.761900000000001</v>
      </c>
      <c r="K1955" s="18">
        <v>21</v>
      </c>
      <c r="L1955" s="18">
        <v>6.5736999999999997</v>
      </c>
      <c r="M1955" s="18">
        <v>605.05050000000006</v>
      </c>
      <c r="N1955" s="18">
        <v>68.666399999999996</v>
      </c>
      <c r="O1955" s="18">
        <v>39.7742</v>
      </c>
      <c r="P1955" s="18">
        <v>781.14480000000003</v>
      </c>
      <c r="Q1955" s="18">
        <v>88.6511</v>
      </c>
      <c r="R1955" s="18">
        <v>51.350200000000001</v>
      </c>
      <c r="S1955" s="4">
        <f>VLOOKUP(C1955,Ratings_Numbers!$A$1:$B$21,2,FALSE)</f>
        <v>8</v>
      </c>
      <c r="T1955" s="4">
        <v>8</v>
      </c>
      <c r="U1955" s="4">
        <f t="shared" si="57"/>
        <v>0</v>
      </c>
      <c r="V1955" s="18">
        <v>17901.4748</v>
      </c>
      <c r="W1955" s="18" t="s">
        <v>212</v>
      </c>
    </row>
    <row r="1956" spans="1:23" ht="15" customHeight="1" x14ac:dyDescent="0.35">
      <c r="A1956" s="18" t="s">
        <v>216</v>
      </c>
      <c r="B1956" s="7" t="str">
        <f t="shared" si="58"/>
        <v>Q3</v>
      </c>
      <c r="C1956" s="18" t="s">
        <v>33</v>
      </c>
      <c r="D1956" s="21">
        <v>42643</v>
      </c>
      <c r="E1956" s="18">
        <v>1.6332</v>
      </c>
      <c r="F1956" s="18">
        <v>2.2728999999999999</v>
      </c>
      <c r="G1956" s="18">
        <v>1.8875999999999999</v>
      </c>
      <c r="H1956" s="18">
        <v>14.6364</v>
      </c>
      <c r="I1956" s="18">
        <v>11.954499999999999</v>
      </c>
      <c r="J1956" s="18">
        <v>12.7727</v>
      </c>
      <c r="K1956" s="18">
        <v>22</v>
      </c>
      <c r="L1956" s="18">
        <v>6.4710999999999999</v>
      </c>
      <c r="M1956" s="18">
        <v>619.03110000000004</v>
      </c>
      <c r="N1956" s="18">
        <v>66.357600000000005</v>
      </c>
      <c r="O1956" s="18">
        <v>40.058199999999999</v>
      </c>
      <c r="P1956" s="18">
        <v>832.87199999999996</v>
      </c>
      <c r="Q1956" s="18">
        <v>89.2804</v>
      </c>
      <c r="R1956" s="18">
        <v>53.896099999999997</v>
      </c>
      <c r="S1956" s="4">
        <f>VLOOKUP(C1956,Ratings_Numbers!$A$1:$B$21,2,FALSE)</f>
        <v>8</v>
      </c>
      <c r="T1956" s="4">
        <v>8</v>
      </c>
      <c r="U1956" s="4">
        <f t="shared" si="57"/>
        <v>0</v>
      </c>
      <c r="V1956" s="18">
        <v>16111.641900000001</v>
      </c>
      <c r="W1956" s="18" t="s">
        <v>212</v>
      </c>
    </row>
    <row r="1957" spans="1:23" ht="15" customHeight="1" x14ac:dyDescent="0.35">
      <c r="A1957" s="18" t="s">
        <v>217</v>
      </c>
      <c r="B1957" s="7" t="str">
        <f t="shared" si="58"/>
        <v>Q2</v>
      </c>
      <c r="C1957" s="18" t="s">
        <v>32</v>
      </c>
      <c r="D1957" s="20">
        <v>36341</v>
      </c>
      <c r="E1957" s="7">
        <v>2.9504999999999999</v>
      </c>
      <c r="F1957" s="7">
        <v>6.1906999999999996</v>
      </c>
      <c r="G1957" s="7">
        <v>5.7123999999999997</v>
      </c>
      <c r="H1957" s="7">
        <v>4.0437000000000003</v>
      </c>
      <c r="I1957" s="7">
        <v>2.3424</v>
      </c>
      <c r="J1957" s="7">
        <v>1.8414999999999999</v>
      </c>
      <c r="K1957" s="7">
        <v>205.10300000000001</v>
      </c>
      <c r="L1957" s="7">
        <v>17.897100000000002</v>
      </c>
      <c r="M1957" s="7">
        <v>167.1036</v>
      </c>
      <c r="N1957" s="7">
        <v>53.774299999999997</v>
      </c>
      <c r="O1957" s="18">
        <v>34.420999999999999</v>
      </c>
      <c r="P1957" s="18">
        <v>210.7501</v>
      </c>
      <c r="Q1957" s="18">
        <v>67.819800000000001</v>
      </c>
      <c r="R1957" s="18">
        <v>43.4116</v>
      </c>
      <c r="S1957" s="4">
        <f>VLOOKUP(C1957,Ratings_Numbers!$A$1:$B$21,2,FALSE)</f>
        <v>6</v>
      </c>
      <c r="T1957" s="4">
        <v>6</v>
      </c>
      <c r="U1957" s="18">
        <v>0</v>
      </c>
      <c r="V1957" s="18">
        <v>9287.7873</v>
      </c>
      <c r="W1957" s="18" t="s">
        <v>142</v>
      </c>
    </row>
    <row r="1958" spans="1:23" ht="15" customHeight="1" x14ac:dyDescent="0.35">
      <c r="A1958" s="18" t="s">
        <v>217</v>
      </c>
      <c r="B1958" s="7" t="str">
        <f t="shared" si="58"/>
        <v>Q3</v>
      </c>
      <c r="C1958" s="18" t="s">
        <v>32</v>
      </c>
      <c r="D1958" s="21">
        <v>36433</v>
      </c>
      <c r="E1958" s="18">
        <v>3.1553</v>
      </c>
      <c r="F1958" s="18">
        <v>6.9851999999999999</v>
      </c>
      <c r="G1958" s="18">
        <v>6.3693999999999997</v>
      </c>
      <c r="H1958" s="18">
        <v>4.8230000000000004</v>
      </c>
      <c r="I1958" s="18">
        <v>-5.6715</v>
      </c>
      <c r="J1958" s="18">
        <v>2.6842000000000001</v>
      </c>
      <c r="K1958" s="18">
        <v>239.81399999999999</v>
      </c>
      <c r="L1958" s="18">
        <v>16.270199999999999</v>
      </c>
      <c r="M1958" s="18">
        <v>172.2466</v>
      </c>
      <c r="N1958" s="18">
        <v>55.293599999999998</v>
      </c>
      <c r="O1958" s="18">
        <v>35.0227</v>
      </c>
      <c r="P1958" s="18">
        <v>211.51259999999999</v>
      </c>
      <c r="Q1958" s="18">
        <v>67.898600000000002</v>
      </c>
      <c r="R1958" s="18">
        <v>43.006599999999999</v>
      </c>
      <c r="S1958" s="4">
        <f>VLOOKUP(C1958,Ratings_Numbers!$A$1:$B$21,2,FALSE)</f>
        <v>6</v>
      </c>
      <c r="T1958" s="4">
        <v>6</v>
      </c>
      <c r="U1958" s="4">
        <f t="shared" ref="U1958:U1976" si="59">S1958-S1957</f>
        <v>0</v>
      </c>
      <c r="V1958" s="18">
        <v>8441.4701999999997</v>
      </c>
      <c r="W1958" s="18" t="s">
        <v>142</v>
      </c>
    </row>
    <row r="1959" spans="1:23" ht="15" customHeight="1" x14ac:dyDescent="0.35">
      <c r="A1959" s="18" t="s">
        <v>217</v>
      </c>
      <c r="B1959" s="7" t="str">
        <f t="shared" si="58"/>
        <v>Q4</v>
      </c>
      <c r="C1959" s="18" t="s">
        <v>32</v>
      </c>
      <c r="D1959" s="21">
        <v>36525</v>
      </c>
      <c r="E1959" s="18">
        <v>4.8118999999999996</v>
      </c>
      <c r="F1959" s="18">
        <v>10.342700000000001</v>
      </c>
      <c r="G1959" s="18">
        <v>10.0525</v>
      </c>
      <c r="H1959" s="18">
        <v>3.0061</v>
      </c>
      <c r="I1959" s="18">
        <v>16.193109969999998</v>
      </c>
      <c r="J1959" s="18">
        <v>1.1905000000000001</v>
      </c>
      <c r="K1959" s="18">
        <v>274.32799999999997</v>
      </c>
      <c r="L1959" s="18">
        <v>14.3835</v>
      </c>
      <c r="M1959" s="18">
        <v>257.18060000000003</v>
      </c>
      <c r="N1959" s="18">
        <v>61.362200000000001</v>
      </c>
      <c r="O1959" s="18">
        <v>40.285400000000003</v>
      </c>
      <c r="P1959" s="18">
        <v>319.1189</v>
      </c>
      <c r="Q1959" s="18">
        <v>76.1404</v>
      </c>
      <c r="R1959" s="18">
        <v>49.9876</v>
      </c>
      <c r="S1959" s="4">
        <f>VLOOKUP(C1959,Ratings_Numbers!$A$1:$B$21,2,FALSE)</f>
        <v>6</v>
      </c>
      <c r="T1959" s="4">
        <v>6</v>
      </c>
      <c r="U1959" s="4">
        <f t="shared" si="59"/>
        <v>0</v>
      </c>
      <c r="V1959" s="18">
        <v>9092.4861000000001</v>
      </c>
      <c r="W1959" s="18" t="s">
        <v>142</v>
      </c>
    </row>
    <row r="1960" spans="1:23" ht="15" customHeight="1" x14ac:dyDescent="0.35">
      <c r="A1960" s="18" t="s">
        <v>217</v>
      </c>
      <c r="B1960" s="7" t="str">
        <f t="shared" si="58"/>
        <v>Q1</v>
      </c>
      <c r="C1960" s="18" t="s">
        <v>32</v>
      </c>
      <c r="D1960" s="21">
        <v>36616</v>
      </c>
      <c r="E1960" s="18">
        <v>4.2864000000000004</v>
      </c>
      <c r="F1960" s="18">
        <v>9.2607999999999997</v>
      </c>
      <c r="G1960" s="18">
        <v>8.7704000000000004</v>
      </c>
      <c r="H1960" s="18">
        <v>3.1419999999999999</v>
      </c>
      <c r="I1960" s="18">
        <v>2.0476000000000001</v>
      </c>
      <c r="J1960" s="18">
        <v>1.615</v>
      </c>
      <c r="K1960" s="18">
        <v>323.685</v>
      </c>
      <c r="L1960" s="18">
        <v>13.7799</v>
      </c>
      <c r="M1960" s="18">
        <v>203.0257</v>
      </c>
      <c r="N1960" s="18">
        <v>56.523200000000003</v>
      </c>
      <c r="O1960" s="18">
        <v>37.218299999999999</v>
      </c>
      <c r="P1960" s="18">
        <v>259.18970000000002</v>
      </c>
      <c r="Q1960" s="18">
        <v>72.159599999999998</v>
      </c>
      <c r="R1960" s="18">
        <v>47.514099999999999</v>
      </c>
      <c r="S1960" s="4">
        <f>VLOOKUP(C1960,Ratings_Numbers!$A$1:$B$21,2,FALSE)</f>
        <v>6</v>
      </c>
      <c r="T1960" s="4">
        <v>6</v>
      </c>
      <c r="U1960" s="4">
        <f t="shared" si="59"/>
        <v>0</v>
      </c>
      <c r="V1960" s="18">
        <v>5599.1157000000003</v>
      </c>
      <c r="W1960" s="18" t="s">
        <v>142</v>
      </c>
    </row>
    <row r="1961" spans="1:23" ht="15" customHeight="1" x14ac:dyDescent="0.35">
      <c r="A1961" s="18" t="s">
        <v>217</v>
      </c>
      <c r="B1961" s="7" t="str">
        <f t="shared" si="58"/>
        <v>Q2</v>
      </c>
      <c r="C1961" s="18" t="s">
        <v>32</v>
      </c>
      <c r="D1961" s="21">
        <v>36707</v>
      </c>
      <c r="E1961" s="18">
        <v>4.1192000000000002</v>
      </c>
      <c r="F1961" s="18">
        <v>8.5421999999999993</v>
      </c>
      <c r="G1961" s="18">
        <v>8.1205999999999996</v>
      </c>
      <c r="H1961" s="18">
        <v>3.1089000000000002</v>
      </c>
      <c r="I1961" s="18">
        <v>1.8376999999999999</v>
      </c>
      <c r="J1961" s="18">
        <v>1.6600999999999999</v>
      </c>
      <c r="K1961" s="18">
        <v>335.35199999999998</v>
      </c>
      <c r="L1961" s="18">
        <v>12.7454</v>
      </c>
      <c r="M1961" s="18">
        <v>202.75299999999999</v>
      </c>
      <c r="N1961" s="18">
        <v>54.003900000000002</v>
      </c>
      <c r="O1961" s="18">
        <v>34.901600000000002</v>
      </c>
      <c r="P1961" s="18">
        <v>275.44130000000001</v>
      </c>
      <c r="Q1961" s="18">
        <v>73.364699999999999</v>
      </c>
      <c r="R1961" s="18">
        <v>47.414099999999998</v>
      </c>
      <c r="S1961" s="4">
        <f>VLOOKUP(C1961,Ratings_Numbers!$A$1:$B$21,2,FALSE)</f>
        <v>6</v>
      </c>
      <c r="T1961" s="4">
        <v>7</v>
      </c>
      <c r="U1961" s="4">
        <f t="shared" si="59"/>
        <v>0</v>
      </c>
      <c r="V1961" s="18">
        <v>6679.1292999999996</v>
      </c>
      <c r="W1961" s="18" t="s">
        <v>142</v>
      </c>
    </row>
    <row r="1962" spans="1:23" ht="15" customHeight="1" x14ac:dyDescent="0.35">
      <c r="A1962" s="18" t="s">
        <v>217</v>
      </c>
      <c r="B1962" s="7" t="str">
        <f t="shared" si="58"/>
        <v>Q3</v>
      </c>
      <c r="C1962" s="18" t="s">
        <v>25</v>
      </c>
      <c r="D1962" s="21">
        <v>36799</v>
      </c>
      <c r="E1962" s="18">
        <v>3.5948000000000002</v>
      </c>
      <c r="F1962" s="18">
        <v>7.1059000000000001</v>
      </c>
      <c r="G1962" s="18">
        <v>6.6513999999999998</v>
      </c>
      <c r="H1962" s="18">
        <v>4.3662000000000001</v>
      </c>
      <c r="I1962" s="18">
        <v>3.0583</v>
      </c>
      <c r="J1962" s="18">
        <v>2.8054000000000001</v>
      </c>
      <c r="K1962" s="18">
        <v>342.786</v>
      </c>
      <c r="L1962" s="18">
        <v>12.868399999999999</v>
      </c>
      <c r="M1962" s="18">
        <v>191.798</v>
      </c>
      <c r="N1962" s="18">
        <v>53.514200000000002</v>
      </c>
      <c r="O1962" s="18">
        <v>32.933300000000003</v>
      </c>
      <c r="P1962" s="18">
        <v>258.40570000000002</v>
      </c>
      <c r="Q1962" s="18">
        <v>72.098699999999994</v>
      </c>
      <c r="R1962" s="18">
        <v>44.3703</v>
      </c>
      <c r="S1962" s="4">
        <f>VLOOKUP(C1962,Ratings_Numbers!$A$1:$B$21,2,FALSE)</f>
        <v>7</v>
      </c>
      <c r="T1962" s="4">
        <v>7</v>
      </c>
      <c r="U1962" s="4">
        <f t="shared" si="59"/>
        <v>1</v>
      </c>
      <c r="V1962" s="18">
        <v>6298.6013999999996</v>
      </c>
      <c r="W1962" s="18" t="s">
        <v>142</v>
      </c>
    </row>
    <row r="1963" spans="1:23" ht="15" customHeight="1" x14ac:dyDescent="0.35">
      <c r="A1963" s="18" t="s">
        <v>217</v>
      </c>
      <c r="B1963" s="7" t="str">
        <f t="shared" si="58"/>
        <v>Q4</v>
      </c>
      <c r="C1963" s="18" t="s">
        <v>25</v>
      </c>
      <c r="D1963" s="21">
        <v>36891</v>
      </c>
      <c r="E1963" s="18">
        <v>50.610900000000001</v>
      </c>
      <c r="F1963" s="18">
        <v>11.3341114479315</v>
      </c>
      <c r="G1963" s="18">
        <v>9.101455563</v>
      </c>
      <c r="H1963" s="18">
        <v>-8.3102999999999998</v>
      </c>
      <c r="I1963" s="18">
        <v>-9.3371999999999993</v>
      </c>
      <c r="J1963" s="18">
        <v>-9.8274000000000008</v>
      </c>
      <c r="K1963" s="18">
        <v>386.17700000000002</v>
      </c>
      <c r="L1963" s="18">
        <v>6.8945999999999996</v>
      </c>
      <c r="M1963" s="18">
        <v>486.87569999999999</v>
      </c>
      <c r="N1963" s="18">
        <v>59.947000000000003</v>
      </c>
      <c r="O1963" s="18">
        <v>38.048400000000001</v>
      </c>
      <c r="P1963" s="18">
        <v>712.17639999999994</v>
      </c>
      <c r="Q1963" s="18">
        <v>87.687399999999997</v>
      </c>
      <c r="R1963" s="18">
        <v>55.655299999999997</v>
      </c>
      <c r="S1963" s="4">
        <f>VLOOKUP(C1963,Ratings_Numbers!$A$1:$B$21,2,FALSE)</f>
        <v>7</v>
      </c>
      <c r="T1963" s="4">
        <v>19</v>
      </c>
      <c r="U1963" s="4">
        <f t="shared" si="59"/>
        <v>0</v>
      </c>
      <c r="V1963" s="18">
        <v>5090.8001000000004</v>
      </c>
      <c r="W1963" s="18" t="s">
        <v>142</v>
      </c>
    </row>
    <row r="1964" spans="1:23" ht="15" customHeight="1" x14ac:dyDescent="0.35">
      <c r="A1964" s="18" t="s">
        <v>217</v>
      </c>
      <c r="B1964" s="7" t="str">
        <f t="shared" si="58"/>
        <v>Q1</v>
      </c>
      <c r="C1964" s="18" t="s">
        <v>52</v>
      </c>
      <c r="D1964" s="21">
        <v>36981</v>
      </c>
      <c r="E1964" s="18">
        <v>2.4147458140000002</v>
      </c>
      <c r="F1964" s="18">
        <v>11.3341114479315</v>
      </c>
      <c r="G1964" s="18">
        <v>9.101455563</v>
      </c>
      <c r="H1964" s="18">
        <v>-1.1837</v>
      </c>
      <c r="I1964" s="18">
        <v>-1.8635000000000002</v>
      </c>
      <c r="J1964" s="18">
        <v>-1.8660999999999999</v>
      </c>
      <c r="K1964" s="18">
        <v>381</v>
      </c>
      <c r="L1964" s="18">
        <v>3.9571000000000001</v>
      </c>
      <c r="M1964" s="18">
        <v>400.13569999999999</v>
      </c>
      <c r="N1964" s="18">
        <v>54.610300000000002</v>
      </c>
      <c r="O1964" s="18">
        <v>32.517099999999999</v>
      </c>
      <c r="P1964" s="18">
        <v>632.71119999999996</v>
      </c>
      <c r="Q1964" s="18">
        <v>86.352099999999993</v>
      </c>
      <c r="R1964" s="18">
        <v>51.417400000000001</v>
      </c>
      <c r="S1964" s="4">
        <f>VLOOKUP(C1964,Ratings_Numbers!$A$1:$B$21,2,FALSE)</f>
        <v>19</v>
      </c>
      <c r="T1964" s="4">
        <v>19</v>
      </c>
      <c r="U1964" s="4">
        <f t="shared" si="59"/>
        <v>12</v>
      </c>
      <c r="V1964" s="18">
        <v>4118.2511000000004</v>
      </c>
      <c r="W1964" s="18" t="s">
        <v>142</v>
      </c>
    </row>
    <row r="1965" spans="1:23" ht="15" customHeight="1" x14ac:dyDescent="0.35">
      <c r="A1965" s="18" t="s">
        <v>217</v>
      </c>
      <c r="B1965" s="7" t="str">
        <f t="shared" si="58"/>
        <v>Q2</v>
      </c>
      <c r="C1965" s="18" t="s">
        <v>52</v>
      </c>
      <c r="D1965" s="21">
        <v>37072</v>
      </c>
      <c r="E1965" s="18">
        <v>2.4147458140000002</v>
      </c>
      <c r="F1965" s="18">
        <v>11.3341114479315</v>
      </c>
      <c r="G1965" s="18">
        <v>9.101455563</v>
      </c>
      <c r="H1965" s="18">
        <v>2.0575999999999999</v>
      </c>
      <c r="I1965" s="18">
        <v>1.5013999999999998</v>
      </c>
      <c r="J1965" s="18">
        <v>1.2882</v>
      </c>
      <c r="K1965" s="18">
        <v>347</v>
      </c>
      <c r="L1965" s="18">
        <v>3.8772000000000002</v>
      </c>
      <c r="M1965" s="18">
        <v>335.01089999999999</v>
      </c>
      <c r="N1965" s="18">
        <v>47.173999999999999</v>
      </c>
      <c r="O1965" s="18">
        <v>28.656600000000001</v>
      </c>
      <c r="P1965" s="18">
        <v>610.15940000000001</v>
      </c>
      <c r="Q1965" s="18">
        <v>85.918700000000001</v>
      </c>
      <c r="R1965" s="18">
        <v>52.192599999999999</v>
      </c>
      <c r="S1965" s="4">
        <f>VLOOKUP(C1965,Ratings_Numbers!$A$1:$B$21,2,FALSE)</f>
        <v>19</v>
      </c>
      <c r="T1965" s="4">
        <v>19</v>
      </c>
      <c r="U1965" s="4">
        <f t="shared" si="59"/>
        <v>0</v>
      </c>
      <c r="V1965" s="18">
        <v>3632.7927</v>
      </c>
      <c r="W1965" s="18" t="s">
        <v>142</v>
      </c>
    </row>
    <row r="1966" spans="1:23" ht="15" customHeight="1" x14ac:dyDescent="0.35">
      <c r="A1966" s="18" t="s">
        <v>217</v>
      </c>
      <c r="B1966" s="7" t="str">
        <f t="shared" si="58"/>
        <v>Q3</v>
      </c>
      <c r="C1966" s="18" t="s">
        <v>52</v>
      </c>
      <c r="D1966" s="21">
        <v>37164</v>
      </c>
      <c r="E1966" s="18">
        <v>2.4147458140000002</v>
      </c>
      <c r="F1966" s="18">
        <v>11.3341114479315</v>
      </c>
      <c r="G1966" s="18">
        <v>9.101455563</v>
      </c>
      <c r="H1966" s="18">
        <v>4.6970999999999998</v>
      </c>
      <c r="I1966" s="18">
        <v>4.0801999999999996</v>
      </c>
      <c r="J1966" s="18">
        <v>3.9531999999999998</v>
      </c>
      <c r="K1966" s="18">
        <v>449</v>
      </c>
      <c r="L1966" s="18">
        <v>2.9544999999999999</v>
      </c>
      <c r="M1966" s="18">
        <v>441.87389999999999</v>
      </c>
      <c r="N1966" s="18">
        <v>55.269100000000002</v>
      </c>
      <c r="O1966" s="18">
        <v>33.085099999999997</v>
      </c>
      <c r="P1966" s="18">
        <v>699.49549999999999</v>
      </c>
      <c r="Q1966" s="18">
        <v>87.492099999999994</v>
      </c>
      <c r="R1966" s="18">
        <v>52.374400000000001</v>
      </c>
      <c r="S1966" s="4">
        <f>VLOOKUP(C1966,Ratings_Numbers!$A$1:$B$21,2,FALSE)</f>
        <v>19</v>
      </c>
      <c r="T1966" s="4">
        <v>19</v>
      </c>
      <c r="U1966" s="4">
        <f t="shared" si="59"/>
        <v>0</v>
      </c>
      <c r="V1966" s="18">
        <v>4287.6728000000003</v>
      </c>
      <c r="W1966" s="18" t="s">
        <v>142</v>
      </c>
    </row>
    <row r="1967" spans="1:23" ht="15" customHeight="1" x14ac:dyDescent="0.35">
      <c r="A1967" s="18" t="s">
        <v>217</v>
      </c>
      <c r="B1967" s="7" t="str">
        <f t="shared" si="58"/>
        <v>Q4</v>
      </c>
      <c r="C1967" s="18" t="s">
        <v>52</v>
      </c>
      <c r="D1967" s="21">
        <v>37256</v>
      </c>
      <c r="E1967" s="18">
        <v>1.9819</v>
      </c>
      <c r="F1967" s="18">
        <v>3.0678999999999998</v>
      </c>
      <c r="G1967" s="18">
        <v>2.3357000000000001</v>
      </c>
      <c r="H1967" s="18">
        <v>10.004899999999999</v>
      </c>
      <c r="I1967" s="18">
        <v>9.4123000000000001</v>
      </c>
      <c r="J1967" s="18">
        <v>9.7284000000000006</v>
      </c>
      <c r="K1967" s="18">
        <v>405</v>
      </c>
      <c r="L1967" s="18">
        <v>8.8976000000000006</v>
      </c>
      <c r="M1967" s="18">
        <v>256.04039999999998</v>
      </c>
      <c r="N1967" s="18">
        <v>58.478299999999997</v>
      </c>
      <c r="O1967" s="18">
        <v>34.464599999999997</v>
      </c>
      <c r="P1967" s="18">
        <v>337.83839999999998</v>
      </c>
      <c r="Q1967" s="18">
        <v>77.160499999999999</v>
      </c>
      <c r="R1967" s="18">
        <v>45.475099999999998</v>
      </c>
      <c r="S1967" s="4">
        <f>VLOOKUP(C1967,Ratings_Numbers!$A$1:$B$21,2,FALSE)</f>
        <v>19</v>
      </c>
      <c r="T1967" s="4">
        <v>16</v>
      </c>
      <c r="U1967" s="4">
        <f t="shared" si="59"/>
        <v>0</v>
      </c>
      <c r="V1967" s="18">
        <v>4919.7461000000003</v>
      </c>
      <c r="W1967" s="18" t="s">
        <v>142</v>
      </c>
    </row>
    <row r="1968" spans="1:23" ht="15" customHeight="1" x14ac:dyDescent="0.35">
      <c r="A1968" s="18" t="s">
        <v>217</v>
      </c>
      <c r="B1968" s="7" t="str">
        <f t="shared" si="58"/>
        <v>Q1</v>
      </c>
      <c r="C1968" s="18" t="s">
        <v>47</v>
      </c>
      <c r="D1968" s="21">
        <v>37346</v>
      </c>
      <c r="E1968" s="18">
        <v>2.0129999999999999</v>
      </c>
      <c r="F1968" s="18">
        <v>2.5998999999999999</v>
      </c>
      <c r="G1968" s="18">
        <v>2.3182</v>
      </c>
      <c r="H1968" s="18">
        <v>1.6072</v>
      </c>
      <c r="I1968" s="18">
        <v>0.61560000000000004</v>
      </c>
      <c r="J1968" s="18">
        <v>0.86070000000000002</v>
      </c>
      <c r="K1968" s="18">
        <v>359</v>
      </c>
      <c r="L1968" s="18">
        <v>10.1373</v>
      </c>
      <c r="M1968" s="18">
        <v>369.66149999999999</v>
      </c>
      <c r="N1968" s="18">
        <v>71.264799999999994</v>
      </c>
      <c r="O1968" s="18">
        <v>44.052</v>
      </c>
      <c r="P1968" s="18">
        <v>418.7158</v>
      </c>
      <c r="Q1968" s="18">
        <v>80.721599999999995</v>
      </c>
      <c r="R1968" s="18">
        <v>49.8977</v>
      </c>
      <c r="S1968" s="4">
        <f>VLOOKUP(C1968,Ratings_Numbers!$A$1:$B$21,2,FALSE)</f>
        <v>16</v>
      </c>
      <c r="T1968" s="4">
        <v>16</v>
      </c>
      <c r="U1968" s="4">
        <f t="shared" si="59"/>
        <v>-3</v>
      </c>
      <c r="V1968" s="18">
        <v>5457.3342000000002</v>
      </c>
      <c r="W1968" s="18" t="s">
        <v>142</v>
      </c>
    </row>
    <row r="1969" spans="1:23" ht="15" customHeight="1" x14ac:dyDescent="0.35">
      <c r="A1969" s="18" t="s">
        <v>217</v>
      </c>
      <c r="B1969" s="7" t="str">
        <f t="shared" si="58"/>
        <v>Q2</v>
      </c>
      <c r="C1969" s="18" t="s">
        <v>47</v>
      </c>
      <c r="D1969" s="21">
        <v>37437</v>
      </c>
      <c r="E1969" s="18">
        <v>1.7939000000000001</v>
      </c>
      <c r="F1969" s="18">
        <v>2.2568000000000001</v>
      </c>
      <c r="G1969" s="18">
        <v>2.0364</v>
      </c>
      <c r="H1969" s="18">
        <v>4.3021000000000003</v>
      </c>
      <c r="I1969" s="18">
        <v>3.5249000000000001</v>
      </c>
      <c r="J1969" s="18">
        <v>3.5308000000000002</v>
      </c>
      <c r="K1969" s="18">
        <v>341</v>
      </c>
      <c r="L1969" s="18">
        <v>12.058999999999999</v>
      </c>
      <c r="M1969" s="18">
        <v>307.46769999999998</v>
      </c>
      <c r="N1969" s="18">
        <v>69.837999999999994</v>
      </c>
      <c r="O1969" s="18">
        <v>42.976300000000002</v>
      </c>
      <c r="P1969" s="18">
        <v>340.25869999999998</v>
      </c>
      <c r="Q1969" s="18">
        <v>77.286100000000005</v>
      </c>
      <c r="R1969" s="18">
        <v>47.559600000000003</v>
      </c>
      <c r="S1969" s="4">
        <f>VLOOKUP(C1969,Ratings_Numbers!$A$1:$B$21,2,FALSE)</f>
        <v>16</v>
      </c>
      <c r="T1969" s="4">
        <v>16</v>
      </c>
      <c r="U1969" s="4">
        <f t="shared" si="59"/>
        <v>0</v>
      </c>
      <c r="V1969" s="18">
        <v>5538.7870999999996</v>
      </c>
      <c r="W1969" s="18" t="s">
        <v>142</v>
      </c>
    </row>
    <row r="1970" spans="1:23" ht="15" customHeight="1" x14ac:dyDescent="0.35">
      <c r="A1970" s="18" t="s">
        <v>217</v>
      </c>
      <c r="B1970" s="7" t="str">
        <f t="shared" si="58"/>
        <v>Q3</v>
      </c>
      <c r="C1970" s="18" t="s">
        <v>47</v>
      </c>
      <c r="D1970" s="21">
        <v>37529</v>
      </c>
      <c r="E1970" s="18">
        <v>1.8679999999999999</v>
      </c>
      <c r="F1970" s="18">
        <v>2.5464000000000002</v>
      </c>
      <c r="G1970" s="18">
        <v>2.1379000000000001</v>
      </c>
      <c r="H1970" s="18">
        <v>3.1291000000000002</v>
      </c>
      <c r="I1970" s="18">
        <v>1.3963999999999999</v>
      </c>
      <c r="J1970" s="18">
        <v>2.3544</v>
      </c>
      <c r="K1970" s="18">
        <v>333</v>
      </c>
      <c r="L1970" s="18">
        <v>13.039899999999999</v>
      </c>
      <c r="M1970" s="18">
        <v>289.2688</v>
      </c>
      <c r="N1970" s="18">
        <v>69.893000000000001</v>
      </c>
      <c r="O1970" s="18">
        <v>43.211399999999998</v>
      </c>
      <c r="P1970" s="18">
        <v>313.87349999999998</v>
      </c>
      <c r="Q1970" s="18">
        <v>75.837999999999994</v>
      </c>
      <c r="R1970" s="18">
        <v>46.886899999999997</v>
      </c>
      <c r="S1970" s="4">
        <f>VLOOKUP(C1970,Ratings_Numbers!$A$1:$B$21,2,FALSE)</f>
        <v>16</v>
      </c>
      <c r="T1970" s="4">
        <v>16</v>
      </c>
      <c r="U1970" s="4">
        <f t="shared" si="59"/>
        <v>0</v>
      </c>
      <c r="V1970" s="18">
        <v>3258.11</v>
      </c>
      <c r="W1970" s="18" t="s">
        <v>142</v>
      </c>
    </row>
    <row r="1971" spans="1:23" ht="15" customHeight="1" x14ac:dyDescent="0.35">
      <c r="A1971" s="18" t="s">
        <v>217</v>
      </c>
      <c r="B1971" s="7" t="str">
        <f t="shared" si="58"/>
        <v>Q4</v>
      </c>
      <c r="C1971" s="18" t="s">
        <v>47</v>
      </c>
      <c r="D1971" s="21">
        <v>37621</v>
      </c>
      <c r="E1971" s="18">
        <v>3.7161999999999997</v>
      </c>
      <c r="F1971" s="18">
        <v>6.32</v>
      </c>
      <c r="G1971" s="18">
        <v>5.3114999999999997</v>
      </c>
      <c r="H1971" s="18">
        <v>1.2883</v>
      </c>
      <c r="I1971" s="18">
        <v>5.21E-2</v>
      </c>
      <c r="J1971" s="18">
        <v>0.47849999999999998</v>
      </c>
      <c r="K1971" s="18">
        <v>326</v>
      </c>
      <c r="L1971" s="18">
        <v>13.3307</v>
      </c>
      <c r="M1971" s="18">
        <v>247.07149999999999</v>
      </c>
      <c r="N1971" s="18">
        <v>61.357599999999998</v>
      </c>
      <c r="O1971" s="18">
        <v>38.021299999999997</v>
      </c>
      <c r="P1971" s="18">
        <v>302.67469999999997</v>
      </c>
      <c r="Q1971" s="18">
        <v>75.1661</v>
      </c>
      <c r="R1971" s="18">
        <v>46.5779</v>
      </c>
      <c r="S1971" s="4">
        <f>VLOOKUP(C1971,Ratings_Numbers!$A$1:$B$21,2,FALSE)</f>
        <v>16</v>
      </c>
      <c r="T1971" s="4">
        <v>16</v>
      </c>
      <c r="U1971" s="4">
        <f t="shared" si="59"/>
        <v>0</v>
      </c>
      <c r="V1971" s="18">
        <v>3860.8602999999998</v>
      </c>
      <c r="W1971" s="18" t="s">
        <v>142</v>
      </c>
    </row>
    <row r="1972" spans="1:23" ht="15" customHeight="1" x14ac:dyDescent="0.35">
      <c r="A1972" s="18" t="s">
        <v>217</v>
      </c>
      <c r="B1972" s="7" t="str">
        <f t="shared" si="58"/>
        <v>Q1</v>
      </c>
      <c r="C1972" s="18" t="s">
        <v>47</v>
      </c>
      <c r="D1972" s="21">
        <v>37711</v>
      </c>
      <c r="E1972" s="18">
        <v>3.2810000000000001</v>
      </c>
      <c r="F1972" s="18">
        <v>5.8207000000000004</v>
      </c>
      <c r="G1972" s="18">
        <v>4.7134</v>
      </c>
      <c r="H1972" s="18">
        <v>1.8445</v>
      </c>
      <c r="I1972" s="18">
        <v>0.79569999999999996</v>
      </c>
      <c r="J1972" s="18">
        <v>0.96340000000000003</v>
      </c>
      <c r="K1972" s="18">
        <v>328</v>
      </c>
      <c r="L1972" s="18">
        <v>12.824</v>
      </c>
      <c r="M1972" s="18">
        <v>194.47</v>
      </c>
      <c r="N1972" s="18">
        <v>59.491</v>
      </c>
      <c r="O1972" s="18">
        <v>34.882300000000001</v>
      </c>
      <c r="P1972" s="18">
        <v>226.8896</v>
      </c>
      <c r="Q1972" s="18">
        <v>69.408600000000007</v>
      </c>
      <c r="R1972" s="18">
        <v>40.697499999999998</v>
      </c>
      <c r="S1972" s="4">
        <f>VLOOKUP(C1972,Ratings_Numbers!$A$1:$B$21,2,FALSE)</f>
        <v>16</v>
      </c>
      <c r="T1972" s="4">
        <v>16</v>
      </c>
      <c r="U1972" s="4">
        <f t="shared" si="59"/>
        <v>0</v>
      </c>
      <c r="V1972" s="18">
        <v>4460.3526000000002</v>
      </c>
      <c r="W1972" s="18" t="s">
        <v>142</v>
      </c>
    </row>
    <row r="1973" spans="1:23" ht="15" customHeight="1" x14ac:dyDescent="0.35">
      <c r="A1973" s="18" t="s">
        <v>217</v>
      </c>
      <c r="B1973" s="7" t="str">
        <f t="shared" si="58"/>
        <v>Q2</v>
      </c>
      <c r="C1973" s="18" t="s">
        <v>47</v>
      </c>
      <c r="D1973" s="21">
        <v>37802</v>
      </c>
      <c r="E1973" s="18">
        <v>4.6091999999999995</v>
      </c>
      <c r="F1973" s="18">
        <v>8.8150999999999993</v>
      </c>
      <c r="G1973" s="18">
        <v>7.4396000000000004</v>
      </c>
      <c r="H1973" s="18">
        <v>2.2789999999999999</v>
      </c>
      <c r="I1973" s="18">
        <v>1.4137999999999999</v>
      </c>
      <c r="J1973" s="18">
        <v>1.4889999999999999</v>
      </c>
      <c r="K1973" s="18">
        <v>319</v>
      </c>
      <c r="L1973" s="18">
        <v>13.071199999999999</v>
      </c>
      <c r="M1973" s="18">
        <v>252.1087</v>
      </c>
      <c r="N1973" s="18">
        <v>65.310299999999998</v>
      </c>
      <c r="O1973" s="18">
        <v>38.218899999999998</v>
      </c>
      <c r="P1973" s="18">
        <v>286.01690000000002</v>
      </c>
      <c r="Q1973" s="18">
        <v>74.094399999999993</v>
      </c>
      <c r="R1973" s="18">
        <v>43.359299999999998</v>
      </c>
      <c r="S1973" s="4">
        <f>VLOOKUP(C1973,Ratings_Numbers!$A$1:$B$21,2,FALSE)</f>
        <v>16</v>
      </c>
      <c r="T1973" s="4">
        <v>16</v>
      </c>
      <c r="U1973" s="4">
        <f t="shared" si="59"/>
        <v>0</v>
      </c>
      <c r="V1973" s="18">
        <v>5353.0778</v>
      </c>
      <c r="W1973" s="18" t="s">
        <v>142</v>
      </c>
    </row>
    <row r="1974" spans="1:23" ht="15" customHeight="1" x14ac:dyDescent="0.35">
      <c r="A1974" s="18" t="s">
        <v>217</v>
      </c>
      <c r="B1974" s="7" t="str">
        <f t="shared" si="58"/>
        <v>Q3</v>
      </c>
      <c r="C1974" s="18" t="s">
        <v>47</v>
      </c>
      <c r="D1974" s="21">
        <v>37894</v>
      </c>
      <c r="E1974" s="18">
        <v>4.0949999999999998</v>
      </c>
      <c r="F1974" s="18">
        <v>8.4458000000000002</v>
      </c>
      <c r="G1974" s="18">
        <v>6.6139999999999999</v>
      </c>
      <c r="H1974" s="18">
        <v>4.2366000000000001</v>
      </c>
      <c r="I1974" s="18">
        <v>3.0152999999999999</v>
      </c>
      <c r="J1974" s="18">
        <v>3.1488999999999998</v>
      </c>
      <c r="K1974" s="18">
        <v>262</v>
      </c>
      <c r="L1974" s="18">
        <v>14.6342</v>
      </c>
      <c r="M1974" s="18">
        <v>216.59219999999999</v>
      </c>
      <c r="N1974" s="18">
        <v>60.66</v>
      </c>
      <c r="O1974" s="18">
        <v>35.399500000000003</v>
      </c>
      <c r="P1974" s="18">
        <v>257.05939999999998</v>
      </c>
      <c r="Q1974" s="18">
        <v>71.993499999999997</v>
      </c>
      <c r="R1974" s="18">
        <v>42.013399999999997</v>
      </c>
      <c r="S1974" s="4">
        <f>VLOOKUP(C1974,Ratings_Numbers!$A$1:$B$21,2,FALSE)</f>
        <v>16</v>
      </c>
      <c r="T1974" s="4">
        <v>12</v>
      </c>
      <c r="U1974" s="4">
        <f t="shared" si="59"/>
        <v>0</v>
      </c>
      <c r="V1974" s="18">
        <v>6222.9937</v>
      </c>
      <c r="W1974" s="18" t="s">
        <v>142</v>
      </c>
    </row>
    <row r="1975" spans="1:23" ht="15" customHeight="1" x14ac:dyDescent="0.35">
      <c r="A1975" s="18" t="s">
        <v>217</v>
      </c>
      <c r="B1975" s="7" t="str">
        <f t="shared" si="58"/>
        <v>Q4</v>
      </c>
      <c r="C1975" s="18" t="s">
        <v>39</v>
      </c>
      <c r="D1975" s="21">
        <v>37986</v>
      </c>
      <c r="E1975" s="18">
        <v>3.7856999999999998</v>
      </c>
      <c r="F1975" s="18">
        <v>7.2167000000000003</v>
      </c>
      <c r="G1975" s="18">
        <v>6.0877999999999997</v>
      </c>
      <c r="H1975" s="18">
        <v>2.1330999999999998</v>
      </c>
      <c r="I1975" s="18">
        <v>0.78949999999999998</v>
      </c>
      <c r="J1975" s="18">
        <v>1.0247999999999999</v>
      </c>
      <c r="K1975" s="18">
        <v>323</v>
      </c>
      <c r="L1975" s="18">
        <v>15.396699999999999</v>
      </c>
      <c r="M1975" s="18">
        <v>195.5051</v>
      </c>
      <c r="N1975" s="18">
        <v>58.700200000000002</v>
      </c>
      <c r="O1975" s="18">
        <v>33.713700000000003</v>
      </c>
      <c r="P1975" s="18">
        <v>233.05690000000001</v>
      </c>
      <c r="Q1975" s="18">
        <v>69.975099999999998</v>
      </c>
      <c r="R1975" s="18">
        <v>40.189300000000003</v>
      </c>
      <c r="S1975" s="4">
        <f>VLOOKUP(C1975,Ratings_Numbers!$A$1:$B$21,2,FALSE)</f>
        <v>12</v>
      </c>
      <c r="T1975" s="4">
        <v>12</v>
      </c>
      <c r="U1975" s="4">
        <f t="shared" si="59"/>
        <v>-4</v>
      </c>
      <c r="V1975" s="18">
        <v>7145.0352000000003</v>
      </c>
      <c r="W1975" s="18" t="s">
        <v>142</v>
      </c>
    </row>
    <row r="1976" spans="1:23" ht="15" customHeight="1" x14ac:dyDescent="0.35">
      <c r="A1976" s="18" t="s">
        <v>217</v>
      </c>
      <c r="B1976" s="7" t="str">
        <f t="shared" si="58"/>
        <v>Q1</v>
      </c>
      <c r="C1976" s="18" t="s">
        <v>39</v>
      </c>
      <c r="D1976" s="21">
        <v>38077</v>
      </c>
      <c r="E1976" s="18">
        <v>3.8563999999999998</v>
      </c>
      <c r="F1976" s="18">
        <v>7.8812999999999995</v>
      </c>
      <c r="G1976" s="18">
        <v>6.2287999999999997</v>
      </c>
      <c r="H1976" s="18">
        <v>2.0752999999999999</v>
      </c>
      <c r="I1976" s="18">
        <v>-0.58579999999999999</v>
      </c>
      <c r="J1976" s="18">
        <v>1.0042</v>
      </c>
      <c r="K1976" s="18">
        <v>239</v>
      </c>
      <c r="L1976" s="18">
        <v>15.1181</v>
      </c>
      <c r="M1976" s="18">
        <v>197.9847</v>
      </c>
      <c r="N1976" s="18">
        <v>59.928100000000001</v>
      </c>
      <c r="O1976" s="18">
        <v>35.381700000000002</v>
      </c>
      <c r="P1976" s="18">
        <v>230.37029999999999</v>
      </c>
      <c r="Q1976" s="18">
        <v>69.730900000000005</v>
      </c>
      <c r="R1976" s="18">
        <v>41.169199999999996</v>
      </c>
      <c r="S1976" s="4">
        <f>VLOOKUP(C1976,Ratings_Numbers!$A$1:$B$21,2,FALSE)</f>
        <v>12</v>
      </c>
      <c r="T1976" s="4">
        <v>12</v>
      </c>
      <c r="U1976" s="4">
        <f t="shared" si="59"/>
        <v>0</v>
      </c>
      <c r="V1976" s="18">
        <v>7913.9492</v>
      </c>
      <c r="W1976" s="18" t="s">
        <v>142</v>
      </c>
    </row>
    <row r="1977" spans="1:23" ht="15" customHeight="1" x14ac:dyDescent="0.35">
      <c r="A1977" s="18" t="s">
        <v>217</v>
      </c>
      <c r="B1977" s="7" t="str">
        <f t="shared" si="58"/>
        <v>Q3</v>
      </c>
      <c r="C1977" s="18" t="s">
        <v>35</v>
      </c>
      <c r="D1977" s="20">
        <v>40451</v>
      </c>
      <c r="E1977" s="7">
        <v>2.7968000000000002</v>
      </c>
      <c r="F1977" s="7">
        <v>5.7013999999999996</v>
      </c>
      <c r="G1977" s="7">
        <v>4.7377000000000002</v>
      </c>
      <c r="H1977" s="7">
        <v>7.0857000000000001</v>
      </c>
      <c r="I1977" s="7">
        <v>0.8286</v>
      </c>
      <c r="J1977" s="7">
        <v>4.9257</v>
      </c>
      <c r="K1977" s="7">
        <v>175</v>
      </c>
      <c r="L1977" s="7">
        <v>23.337599999999998</v>
      </c>
      <c r="M1977" s="7">
        <v>104.94540000000001</v>
      </c>
      <c r="N1977" s="7">
        <v>50.903199999999998</v>
      </c>
      <c r="O1977" s="18">
        <v>26.592199999999998</v>
      </c>
      <c r="P1977" s="18">
        <v>106.1666</v>
      </c>
      <c r="Q1977" s="18">
        <v>51.4955</v>
      </c>
      <c r="R1977" s="18">
        <v>26.901599999999998</v>
      </c>
      <c r="S1977" s="4">
        <f>VLOOKUP(C1977,Ratings_Numbers!$A$1:$B$21,2,FALSE)</f>
        <v>9</v>
      </c>
      <c r="T1977" s="4">
        <v>9</v>
      </c>
      <c r="U1977" s="18">
        <v>0</v>
      </c>
      <c r="V1977" s="18">
        <v>11204.6474</v>
      </c>
      <c r="W1977" s="18" t="s">
        <v>142</v>
      </c>
    </row>
    <row r="1978" spans="1:23" ht="15" customHeight="1" x14ac:dyDescent="0.35">
      <c r="A1978" s="18" t="s">
        <v>217</v>
      </c>
      <c r="B1978" s="7" t="str">
        <f t="shared" si="58"/>
        <v>Q4</v>
      </c>
      <c r="C1978" s="18" t="s">
        <v>35</v>
      </c>
      <c r="D1978" s="21">
        <v>40543</v>
      </c>
      <c r="E1978" s="18">
        <v>3.0053999999999998</v>
      </c>
      <c r="F1978" s="18">
        <v>5.7759999999999998</v>
      </c>
      <c r="G1978" s="18">
        <v>5.1134000000000004</v>
      </c>
      <c r="H1978" s="18">
        <v>4.6162000000000001</v>
      </c>
      <c r="I1978" s="18">
        <v>-3.4919000000000002</v>
      </c>
      <c r="J1978" s="18">
        <v>2.4811000000000001</v>
      </c>
      <c r="K1978" s="18">
        <v>185</v>
      </c>
      <c r="L1978" s="18">
        <v>23.244</v>
      </c>
      <c r="M1978" s="18">
        <v>107.6301</v>
      </c>
      <c r="N1978" s="18">
        <v>51.485799999999998</v>
      </c>
      <c r="O1978" s="18">
        <v>27.171099999999999</v>
      </c>
      <c r="P1978" s="18">
        <v>109.04819999999999</v>
      </c>
      <c r="Q1978" s="18">
        <v>52.164099999999998</v>
      </c>
      <c r="R1978" s="18">
        <v>27.5291</v>
      </c>
      <c r="S1978" s="4">
        <f>VLOOKUP(C1978,Ratings_Numbers!$A$1:$B$21,2,FALSE)</f>
        <v>9</v>
      </c>
      <c r="T1978" s="4">
        <v>9</v>
      </c>
      <c r="U1978" s="4">
        <f t="shared" ref="U1978:U2001" si="60">S1978-S1977</f>
        <v>0</v>
      </c>
      <c r="V1978" s="18">
        <v>12576.312599999999</v>
      </c>
      <c r="W1978" s="18" t="s">
        <v>142</v>
      </c>
    </row>
    <row r="1979" spans="1:23" ht="15" customHeight="1" x14ac:dyDescent="0.35">
      <c r="A1979" s="18" t="s">
        <v>217</v>
      </c>
      <c r="B1979" s="7" t="str">
        <f t="shared" si="58"/>
        <v>Q1</v>
      </c>
      <c r="C1979" s="18" t="s">
        <v>35</v>
      </c>
      <c r="D1979" s="21">
        <v>40633</v>
      </c>
      <c r="E1979" s="18">
        <v>3.1314000000000002</v>
      </c>
      <c r="F1979" s="18">
        <v>6.0834000000000001</v>
      </c>
      <c r="G1979" s="18">
        <v>5.4481999999999999</v>
      </c>
      <c r="H1979" s="18">
        <v>4.4234999999999998</v>
      </c>
      <c r="I1979" s="18">
        <v>-1.5969</v>
      </c>
      <c r="J1979" s="18">
        <v>2.2959000000000001</v>
      </c>
      <c r="K1979" s="18">
        <v>196</v>
      </c>
      <c r="L1979" s="18">
        <v>23.127700000000001</v>
      </c>
      <c r="M1979" s="18">
        <v>106.9434</v>
      </c>
      <c r="N1979" s="18">
        <v>50.865200000000002</v>
      </c>
      <c r="O1979" s="18">
        <v>27.126799999999999</v>
      </c>
      <c r="P1979" s="18">
        <v>110.24850000000001</v>
      </c>
      <c r="Q1979" s="18">
        <v>52.437199999999997</v>
      </c>
      <c r="R1979" s="18">
        <v>27.965199999999999</v>
      </c>
      <c r="S1979" s="4">
        <f>VLOOKUP(C1979,Ratings_Numbers!$A$1:$B$21,2,FALSE)</f>
        <v>9</v>
      </c>
      <c r="T1979" s="4">
        <v>9</v>
      </c>
      <c r="U1979" s="4">
        <f t="shared" si="60"/>
        <v>0</v>
      </c>
      <c r="V1979" s="18">
        <v>11921.432000000001</v>
      </c>
      <c r="W1979" s="18" t="s">
        <v>142</v>
      </c>
    </row>
    <row r="1980" spans="1:23" ht="15" customHeight="1" x14ac:dyDescent="0.35">
      <c r="A1980" s="18" t="s">
        <v>217</v>
      </c>
      <c r="B1980" s="7" t="str">
        <f t="shared" si="58"/>
        <v>Q2</v>
      </c>
      <c r="C1980" s="18" t="s">
        <v>35</v>
      </c>
      <c r="D1980" s="21">
        <v>40724</v>
      </c>
      <c r="E1980" s="18">
        <v>3.2875999999999999</v>
      </c>
      <c r="F1980" s="18">
        <v>6.2282999999999999</v>
      </c>
      <c r="G1980" s="18">
        <v>5.7713000000000001</v>
      </c>
      <c r="H1980" s="18">
        <v>4.0148000000000001</v>
      </c>
      <c r="I1980" s="18">
        <v>-1.6995</v>
      </c>
      <c r="J1980" s="18">
        <v>1.8719000000000001</v>
      </c>
      <c r="K1980" s="18">
        <v>203</v>
      </c>
      <c r="L1980" s="18">
        <v>22.7849</v>
      </c>
      <c r="M1980" s="18">
        <v>110.1982</v>
      </c>
      <c r="N1980" s="18">
        <v>51.506700000000002</v>
      </c>
      <c r="O1980" s="18">
        <v>27.521999999999998</v>
      </c>
      <c r="P1980" s="18">
        <v>113.9491</v>
      </c>
      <c r="Q1980" s="18">
        <v>53.259900000000002</v>
      </c>
      <c r="R1980" s="18">
        <v>28.4588</v>
      </c>
      <c r="S1980" s="4">
        <f>VLOOKUP(C1980,Ratings_Numbers!$A$1:$B$21,2,FALSE)</f>
        <v>9</v>
      </c>
      <c r="T1980" s="4">
        <v>9</v>
      </c>
      <c r="U1980" s="4">
        <f t="shared" si="60"/>
        <v>0</v>
      </c>
      <c r="V1980" s="18">
        <v>12625.1842</v>
      </c>
      <c r="W1980" s="18" t="s">
        <v>142</v>
      </c>
    </row>
    <row r="1981" spans="1:23" ht="15" customHeight="1" x14ac:dyDescent="0.35">
      <c r="A1981" s="18" t="s">
        <v>217</v>
      </c>
      <c r="B1981" s="7" t="str">
        <f t="shared" si="58"/>
        <v>Q3</v>
      </c>
      <c r="C1981" s="18" t="s">
        <v>35</v>
      </c>
      <c r="D1981" s="21">
        <v>40816</v>
      </c>
      <c r="E1981" s="18">
        <v>3.2555000000000001</v>
      </c>
      <c r="F1981" s="18">
        <v>6.5674999999999999</v>
      </c>
      <c r="G1981" s="18">
        <v>5.8722000000000003</v>
      </c>
      <c r="H1981" s="18">
        <v>5.9359999999999999</v>
      </c>
      <c r="I1981" s="18">
        <v>-0.40389999999999998</v>
      </c>
      <c r="J1981" s="18">
        <v>3.867</v>
      </c>
      <c r="K1981" s="18">
        <v>203</v>
      </c>
      <c r="L1981" s="18">
        <v>23.105799999999999</v>
      </c>
      <c r="M1981" s="18">
        <v>108.0027</v>
      </c>
      <c r="N1981" s="18">
        <v>50.6877</v>
      </c>
      <c r="O1981" s="18">
        <v>27.290700000000001</v>
      </c>
      <c r="P1981" s="18">
        <v>113.0749</v>
      </c>
      <c r="Q1981" s="18">
        <v>53.068100000000001</v>
      </c>
      <c r="R1981" s="18">
        <v>28.572299999999998</v>
      </c>
      <c r="S1981" s="4">
        <f>VLOOKUP(C1981,Ratings_Numbers!$A$1:$B$21,2,FALSE)</f>
        <v>9</v>
      </c>
      <c r="T1981" s="4">
        <v>9</v>
      </c>
      <c r="U1981" s="4">
        <f t="shared" si="60"/>
        <v>0</v>
      </c>
      <c r="V1981" s="18">
        <v>12462.2786</v>
      </c>
      <c r="W1981" s="18" t="s">
        <v>142</v>
      </c>
    </row>
    <row r="1982" spans="1:23" ht="15" customHeight="1" x14ac:dyDescent="0.35">
      <c r="A1982" s="18" t="s">
        <v>217</v>
      </c>
      <c r="B1982" s="7" t="str">
        <f t="shared" si="58"/>
        <v>Q4</v>
      </c>
      <c r="C1982" s="18" t="s">
        <v>35</v>
      </c>
      <c r="D1982" s="21">
        <v>40908</v>
      </c>
      <c r="E1982" s="18">
        <v>2.6109</v>
      </c>
      <c r="F1982" s="18">
        <v>4.5075000000000003</v>
      </c>
      <c r="G1982" s="18">
        <v>4.4238</v>
      </c>
      <c r="H1982" s="18">
        <v>4.76</v>
      </c>
      <c r="I1982" s="18">
        <v>-0.53600000000000003</v>
      </c>
      <c r="J1982" s="18">
        <v>3.52</v>
      </c>
      <c r="K1982" s="18">
        <v>125</v>
      </c>
      <c r="L1982" s="18">
        <v>20.930900000000001</v>
      </c>
      <c r="M1982" s="18">
        <v>79.686099999999996</v>
      </c>
      <c r="N1982" s="18">
        <v>43.412500000000001</v>
      </c>
      <c r="O1982" s="18">
        <v>18.389199999999999</v>
      </c>
      <c r="P1982" s="18">
        <v>83.555800000000005</v>
      </c>
      <c r="Q1982" s="18">
        <v>45.520699999999998</v>
      </c>
      <c r="R1982" s="18">
        <v>19.2822</v>
      </c>
      <c r="S1982" s="4">
        <f>VLOOKUP(C1982,Ratings_Numbers!$A$1:$B$21,2,FALSE)</f>
        <v>9</v>
      </c>
      <c r="T1982" s="4">
        <v>9</v>
      </c>
      <c r="U1982" s="4">
        <f t="shared" si="60"/>
        <v>0</v>
      </c>
      <c r="V1982" s="18">
        <v>13488.5839</v>
      </c>
      <c r="W1982" s="18" t="s">
        <v>142</v>
      </c>
    </row>
    <row r="1983" spans="1:23" ht="15" customHeight="1" x14ac:dyDescent="0.35">
      <c r="A1983" s="18" t="s">
        <v>217</v>
      </c>
      <c r="B1983" s="7" t="str">
        <f t="shared" si="58"/>
        <v>Q1</v>
      </c>
      <c r="C1983" s="18" t="s">
        <v>35</v>
      </c>
      <c r="D1983" s="21">
        <v>40999</v>
      </c>
      <c r="E1983" s="18">
        <v>3.7751000000000001</v>
      </c>
      <c r="F1983" s="18">
        <v>7.2893999999999997</v>
      </c>
      <c r="G1983" s="18">
        <v>6.4218000000000002</v>
      </c>
      <c r="H1983" s="18">
        <v>6.1666999999999996</v>
      </c>
      <c r="I1983" s="18">
        <v>-3.9205999999999999</v>
      </c>
      <c r="J1983" s="18">
        <v>3.0872999999999999</v>
      </c>
      <c r="K1983" s="18">
        <v>126</v>
      </c>
      <c r="L1983" s="18">
        <v>20.229199999999999</v>
      </c>
      <c r="M1983" s="18">
        <v>121.74550000000001</v>
      </c>
      <c r="N1983" s="18">
        <v>54.0548</v>
      </c>
      <c r="O1983" s="18">
        <v>28.6145</v>
      </c>
      <c r="P1983" s="18">
        <v>125.22620000000001</v>
      </c>
      <c r="Q1983" s="18">
        <v>55.600200000000001</v>
      </c>
      <c r="R1983" s="18">
        <v>29.432600000000001</v>
      </c>
      <c r="S1983" s="4">
        <f>VLOOKUP(C1983,Ratings_Numbers!$A$1:$B$21,2,FALSE)</f>
        <v>9</v>
      </c>
      <c r="T1983" s="4">
        <v>9</v>
      </c>
      <c r="U1983" s="4">
        <f t="shared" si="60"/>
        <v>0</v>
      </c>
      <c r="V1983" s="18">
        <v>13850.234399999999</v>
      </c>
      <c r="W1983" s="18" t="s">
        <v>142</v>
      </c>
    </row>
    <row r="1984" spans="1:23" ht="15" customHeight="1" x14ac:dyDescent="0.35">
      <c r="A1984" s="18" t="s">
        <v>217</v>
      </c>
      <c r="B1984" s="7" t="str">
        <f t="shared" si="58"/>
        <v>Q2</v>
      </c>
      <c r="C1984" s="18" t="s">
        <v>35</v>
      </c>
      <c r="D1984" s="21">
        <v>41090</v>
      </c>
      <c r="E1984" s="18">
        <v>3.8763999999999998</v>
      </c>
      <c r="F1984" s="18">
        <v>7.1534000000000004</v>
      </c>
      <c r="G1984" s="18">
        <v>6.4739000000000004</v>
      </c>
      <c r="H1984" s="18">
        <v>6.1193999999999997</v>
      </c>
      <c r="I1984" s="18">
        <v>-1.1865999999999999</v>
      </c>
      <c r="J1984" s="18">
        <v>3.1343000000000001</v>
      </c>
      <c r="K1984" s="18">
        <v>134</v>
      </c>
      <c r="L1984" s="18">
        <v>20.136500000000002</v>
      </c>
      <c r="M1984" s="18">
        <v>114.3407</v>
      </c>
      <c r="N1984" s="18">
        <v>51.549300000000002</v>
      </c>
      <c r="O1984" s="18">
        <v>27.654499999999999</v>
      </c>
      <c r="P1984" s="18">
        <v>121.8083</v>
      </c>
      <c r="Q1984" s="18">
        <v>54.915999999999997</v>
      </c>
      <c r="R1984" s="18">
        <v>29.460599999999999</v>
      </c>
      <c r="S1984" s="4">
        <f>VLOOKUP(C1984,Ratings_Numbers!$A$1:$B$21,2,FALSE)</f>
        <v>9</v>
      </c>
      <c r="T1984" s="4">
        <v>9</v>
      </c>
      <c r="U1984" s="4">
        <f t="shared" si="60"/>
        <v>0</v>
      </c>
      <c r="V1984" s="18">
        <v>15052.477699999999</v>
      </c>
      <c r="W1984" s="18" t="s">
        <v>142</v>
      </c>
    </row>
    <row r="1985" spans="1:23" ht="15" customHeight="1" x14ac:dyDescent="0.35">
      <c r="A1985" s="18" t="s">
        <v>217</v>
      </c>
      <c r="B1985" s="7" t="str">
        <f t="shared" si="58"/>
        <v>Q3</v>
      </c>
      <c r="C1985" s="18" t="s">
        <v>35</v>
      </c>
      <c r="D1985" s="21">
        <v>41182</v>
      </c>
      <c r="E1985" s="18">
        <v>4.0608000000000004</v>
      </c>
      <c r="F1985" s="18">
        <v>7.4934000000000003</v>
      </c>
      <c r="G1985" s="18">
        <v>6.8384</v>
      </c>
      <c r="H1985" s="18">
        <v>8.4885000000000002</v>
      </c>
      <c r="I1985" s="18">
        <v>0.70230000000000004</v>
      </c>
      <c r="J1985" s="18">
        <v>5.4427000000000003</v>
      </c>
      <c r="K1985" s="18">
        <v>131</v>
      </c>
      <c r="L1985" s="18">
        <v>19.829899999999999</v>
      </c>
      <c r="M1985" s="18">
        <v>114.0433</v>
      </c>
      <c r="N1985" s="18">
        <v>51.2986</v>
      </c>
      <c r="O1985" s="18">
        <v>27.1204</v>
      </c>
      <c r="P1985" s="18">
        <v>122.3128</v>
      </c>
      <c r="Q1985" s="18">
        <v>55.018300000000004</v>
      </c>
      <c r="R1985" s="18">
        <v>29.087</v>
      </c>
      <c r="S1985" s="4">
        <f>VLOOKUP(C1985,Ratings_Numbers!$A$1:$B$21,2,FALSE)</f>
        <v>9</v>
      </c>
      <c r="T1985" s="4">
        <v>9</v>
      </c>
      <c r="U1985" s="4">
        <f t="shared" si="60"/>
        <v>0</v>
      </c>
      <c r="V1985" s="18">
        <v>14886.314</v>
      </c>
      <c r="W1985" s="18" t="s">
        <v>142</v>
      </c>
    </row>
    <row r="1986" spans="1:23" ht="15" customHeight="1" x14ac:dyDescent="0.35">
      <c r="A1986" s="18" t="s">
        <v>217</v>
      </c>
      <c r="B1986" s="7" t="str">
        <f t="shared" si="58"/>
        <v>Q4</v>
      </c>
      <c r="C1986" s="18" t="s">
        <v>35</v>
      </c>
      <c r="D1986" s="21">
        <v>41274</v>
      </c>
      <c r="E1986" s="18">
        <v>2.3378000000000001</v>
      </c>
      <c r="F1986" s="18">
        <v>4.1128</v>
      </c>
      <c r="G1986" s="18">
        <v>4.0366999999999997</v>
      </c>
      <c r="H1986" s="18">
        <v>9.4656000000000002</v>
      </c>
      <c r="I1986" s="18">
        <v>3.1374</v>
      </c>
      <c r="J1986" s="18">
        <v>5.8396999999999997</v>
      </c>
      <c r="K1986" s="18">
        <v>131</v>
      </c>
      <c r="L1986" s="18">
        <v>21.246099999999998</v>
      </c>
      <c r="M1986" s="18">
        <v>82.485900000000001</v>
      </c>
      <c r="N1986" s="18">
        <v>44.8172</v>
      </c>
      <c r="O1986" s="18">
        <v>20.793399999999998</v>
      </c>
      <c r="P1986" s="18">
        <v>84.049700000000001</v>
      </c>
      <c r="Q1986" s="18">
        <v>45.666800000000002</v>
      </c>
      <c r="R1986" s="18">
        <v>21.1875</v>
      </c>
      <c r="S1986" s="4">
        <f>VLOOKUP(C1986,Ratings_Numbers!$A$1:$B$21,2,FALSE)</f>
        <v>9</v>
      </c>
      <c r="T1986" s="4">
        <v>9</v>
      </c>
      <c r="U1986" s="4">
        <f t="shared" si="60"/>
        <v>0</v>
      </c>
      <c r="V1986" s="18">
        <v>14723.4084</v>
      </c>
      <c r="W1986" s="18" t="s">
        <v>142</v>
      </c>
    </row>
    <row r="1987" spans="1:23" ht="15" customHeight="1" x14ac:dyDescent="0.35">
      <c r="A1987" s="18" t="s">
        <v>217</v>
      </c>
      <c r="B1987" s="7" t="str">
        <f t="shared" si="58"/>
        <v>Q1</v>
      </c>
      <c r="C1987" s="18" t="s">
        <v>35</v>
      </c>
      <c r="D1987" s="21">
        <v>41364</v>
      </c>
      <c r="E1987" s="18">
        <v>2.4350000000000001</v>
      </c>
      <c r="F1987" s="18">
        <v>4.2046000000000001</v>
      </c>
      <c r="G1987" s="18">
        <v>4.1547999999999998</v>
      </c>
      <c r="H1987" s="18">
        <v>6.9160000000000004</v>
      </c>
      <c r="I1987" s="18">
        <v>-0.79390000000000005</v>
      </c>
      <c r="J1987" s="18">
        <v>3.7557</v>
      </c>
      <c r="K1987" s="18">
        <v>131</v>
      </c>
      <c r="L1987" s="18">
        <v>21.160399999999999</v>
      </c>
      <c r="M1987" s="18">
        <v>78.070599999999999</v>
      </c>
      <c r="N1987" s="18">
        <v>41.338099999999997</v>
      </c>
      <c r="O1987" s="18">
        <v>19.552700000000002</v>
      </c>
      <c r="P1987" s="18">
        <v>88.858400000000003</v>
      </c>
      <c r="Q1987" s="18">
        <v>47.0503</v>
      </c>
      <c r="R1987" s="18">
        <v>22.2545</v>
      </c>
      <c r="S1987" s="4">
        <f>VLOOKUP(C1987,Ratings_Numbers!$A$1:$B$21,2,FALSE)</f>
        <v>9</v>
      </c>
      <c r="T1987" s="4">
        <v>9</v>
      </c>
      <c r="U1987" s="4">
        <f t="shared" si="60"/>
        <v>0</v>
      </c>
      <c r="V1987" s="18">
        <v>16394.819899999999</v>
      </c>
      <c r="W1987" s="18" t="s">
        <v>142</v>
      </c>
    </row>
    <row r="1988" spans="1:23" ht="15" customHeight="1" x14ac:dyDescent="0.35">
      <c r="A1988" s="18" t="s">
        <v>217</v>
      </c>
      <c r="B1988" s="7" t="str">
        <f t="shared" si="58"/>
        <v>Q2</v>
      </c>
      <c r="C1988" s="18" t="s">
        <v>35</v>
      </c>
      <c r="D1988" s="21">
        <v>41455</v>
      </c>
      <c r="E1988" s="18">
        <v>2.8656999999999999</v>
      </c>
      <c r="F1988" s="18">
        <v>5.5202999999999998</v>
      </c>
      <c r="G1988" s="18">
        <v>5.4401999999999999</v>
      </c>
      <c r="H1988" s="18">
        <v>2.609</v>
      </c>
      <c r="I1988" s="18">
        <v>-4.8796999999999997</v>
      </c>
      <c r="J1988" s="18">
        <v>-0.53380000000000005</v>
      </c>
      <c r="K1988" s="18">
        <v>133</v>
      </c>
      <c r="L1988" s="18">
        <v>20.776399999999999</v>
      </c>
      <c r="M1988" s="18">
        <v>79.4923</v>
      </c>
      <c r="N1988" s="18">
        <v>40.896700000000003</v>
      </c>
      <c r="O1988" s="18">
        <v>19.610500000000002</v>
      </c>
      <c r="P1988" s="18">
        <v>94.373400000000004</v>
      </c>
      <c r="Q1988" s="18">
        <v>48.552599999999998</v>
      </c>
      <c r="R1988" s="18">
        <v>23.281600000000001</v>
      </c>
      <c r="S1988" s="4">
        <f>VLOOKUP(C1988,Ratings_Numbers!$A$1:$B$21,2,FALSE)</f>
        <v>9</v>
      </c>
      <c r="T1988" s="4">
        <v>9</v>
      </c>
      <c r="U1988" s="4">
        <f t="shared" si="60"/>
        <v>0</v>
      </c>
      <c r="V1988" s="18">
        <v>15691.0677</v>
      </c>
      <c r="W1988" s="18" t="s">
        <v>142</v>
      </c>
    </row>
    <row r="1989" spans="1:23" ht="15" customHeight="1" x14ac:dyDescent="0.35">
      <c r="A1989" s="18" t="s">
        <v>217</v>
      </c>
      <c r="B1989" s="7" t="str">
        <f t="shared" si="58"/>
        <v>Q3</v>
      </c>
      <c r="C1989" s="18" t="s">
        <v>35</v>
      </c>
      <c r="D1989" s="21">
        <v>41547</v>
      </c>
      <c r="E1989" s="18">
        <v>2.8707000000000003</v>
      </c>
      <c r="F1989" s="18">
        <v>5.6510999999999996</v>
      </c>
      <c r="G1989" s="18">
        <v>5.3403</v>
      </c>
      <c r="H1989" s="18">
        <v>8.6204000000000001</v>
      </c>
      <c r="I1989" s="18">
        <v>2.3795999999999999</v>
      </c>
      <c r="J1989" s="18">
        <v>5.7591000000000001</v>
      </c>
      <c r="K1989" s="18">
        <v>137</v>
      </c>
      <c r="L1989" s="18">
        <v>20.748200000000001</v>
      </c>
      <c r="M1989" s="18">
        <v>80.685199999999995</v>
      </c>
      <c r="N1989" s="18">
        <v>40.844099999999997</v>
      </c>
      <c r="O1989" s="18">
        <v>19.769600000000001</v>
      </c>
      <c r="P1989" s="18">
        <v>97.5441</v>
      </c>
      <c r="Q1989" s="18">
        <v>49.378399999999999</v>
      </c>
      <c r="R1989" s="18">
        <v>23.900400000000001</v>
      </c>
      <c r="S1989" s="4">
        <f>VLOOKUP(C1989,Ratings_Numbers!$A$1:$B$21,2,FALSE)</f>
        <v>9</v>
      </c>
      <c r="T1989" s="4">
        <v>9</v>
      </c>
      <c r="U1989" s="4">
        <f t="shared" si="60"/>
        <v>0</v>
      </c>
      <c r="V1989" s="18">
        <v>15006.864100000001</v>
      </c>
      <c r="W1989" s="18" t="s">
        <v>142</v>
      </c>
    </row>
    <row r="1990" spans="1:23" ht="15" customHeight="1" x14ac:dyDescent="0.35">
      <c r="A1990" s="18" t="s">
        <v>217</v>
      </c>
      <c r="B1990" s="7" t="str">
        <f t="shared" si="58"/>
        <v>Q4</v>
      </c>
      <c r="C1990" s="18" t="s">
        <v>35</v>
      </c>
      <c r="D1990" s="21">
        <v>41639</v>
      </c>
      <c r="E1990" s="18">
        <v>3.1432000000000002</v>
      </c>
      <c r="F1990" s="18">
        <v>6.2012</v>
      </c>
      <c r="G1990" s="18">
        <v>6.1159999999999997</v>
      </c>
      <c r="H1990" s="18">
        <v>6.3147000000000002</v>
      </c>
      <c r="I1990" s="18">
        <v>9.7900000000000001E-2</v>
      </c>
      <c r="J1990" s="18">
        <v>3.5314999999999999</v>
      </c>
      <c r="K1990" s="18">
        <v>143</v>
      </c>
      <c r="L1990" s="18">
        <v>21.305099999999999</v>
      </c>
      <c r="M1990" s="18">
        <v>84.039000000000001</v>
      </c>
      <c r="N1990" s="18">
        <v>44.006999999999998</v>
      </c>
      <c r="O1990" s="18">
        <v>21.062899999999999</v>
      </c>
      <c r="P1990" s="18">
        <v>90.967399999999998</v>
      </c>
      <c r="Q1990" s="18">
        <v>47.634999999999998</v>
      </c>
      <c r="R1990" s="18">
        <v>22.799399999999999</v>
      </c>
      <c r="S1990" s="4">
        <f>VLOOKUP(C1990,Ratings_Numbers!$A$1:$B$21,2,FALSE)</f>
        <v>9</v>
      </c>
      <c r="T1990" s="4">
        <v>7</v>
      </c>
      <c r="U1990" s="4">
        <f t="shared" si="60"/>
        <v>0</v>
      </c>
      <c r="V1990" s="18">
        <v>15085.058800000001</v>
      </c>
      <c r="W1990" s="18" t="s">
        <v>142</v>
      </c>
    </row>
    <row r="1991" spans="1:23" ht="15" customHeight="1" x14ac:dyDescent="0.35">
      <c r="A1991" s="18" t="s">
        <v>217</v>
      </c>
      <c r="B1991" s="7" t="str">
        <f t="shared" si="58"/>
        <v>Q1</v>
      </c>
      <c r="C1991" s="18" t="s">
        <v>25</v>
      </c>
      <c r="D1991" s="21">
        <v>41729</v>
      </c>
      <c r="E1991" s="18">
        <v>3.4089</v>
      </c>
      <c r="F1991" s="18">
        <v>7.1022999999999996</v>
      </c>
      <c r="G1991" s="18">
        <v>7.0064000000000002</v>
      </c>
      <c r="H1991" s="18">
        <v>5.4112999999999998</v>
      </c>
      <c r="I1991" s="18">
        <v>-1.9716</v>
      </c>
      <c r="J1991" s="18">
        <v>2.3475000000000001</v>
      </c>
      <c r="K1991" s="18">
        <v>141</v>
      </c>
      <c r="L1991" s="18">
        <v>21.0581</v>
      </c>
      <c r="M1991" s="18">
        <v>81.861400000000003</v>
      </c>
      <c r="N1991" s="18">
        <v>42.645099999999999</v>
      </c>
      <c r="O1991" s="18">
        <v>20.7331</v>
      </c>
      <c r="P1991" s="18">
        <v>91.959699999999998</v>
      </c>
      <c r="Q1991" s="18">
        <v>47.905700000000003</v>
      </c>
      <c r="R1991" s="18">
        <v>23.290700000000001</v>
      </c>
      <c r="S1991" s="4">
        <f>VLOOKUP(C1991,Ratings_Numbers!$A$1:$B$21,2,FALSE)</f>
        <v>7</v>
      </c>
      <c r="T1991" s="4">
        <v>7</v>
      </c>
      <c r="U1991" s="4">
        <f t="shared" si="60"/>
        <v>-2</v>
      </c>
      <c r="V1991" s="18">
        <v>18444.172399999999</v>
      </c>
      <c r="W1991" s="18" t="s">
        <v>142</v>
      </c>
    </row>
    <row r="1992" spans="1:23" ht="15" customHeight="1" x14ac:dyDescent="0.35">
      <c r="A1992" s="18" t="s">
        <v>217</v>
      </c>
      <c r="B1992" s="7" t="str">
        <f t="shared" si="58"/>
        <v>Q2</v>
      </c>
      <c r="C1992" s="18" t="s">
        <v>25</v>
      </c>
      <c r="D1992" s="21">
        <v>41820</v>
      </c>
      <c r="E1992" s="18">
        <v>3.0848</v>
      </c>
      <c r="F1992" s="18">
        <v>5.4904999999999999</v>
      </c>
      <c r="G1992" s="18">
        <v>5.4040999999999997</v>
      </c>
      <c r="H1992" s="18">
        <v>7.2446000000000002</v>
      </c>
      <c r="I1992" s="18">
        <v>0.74819999999999998</v>
      </c>
      <c r="J1992" s="18">
        <v>4.1367000000000003</v>
      </c>
      <c r="K1992" s="18">
        <v>139</v>
      </c>
      <c r="L1992" s="18">
        <v>21.244700000000002</v>
      </c>
      <c r="M1992" s="18">
        <v>80.028999999999996</v>
      </c>
      <c r="N1992" s="18">
        <v>40.5441</v>
      </c>
      <c r="O1992" s="18">
        <v>20.313500000000001</v>
      </c>
      <c r="P1992" s="18">
        <v>97.387699999999995</v>
      </c>
      <c r="Q1992" s="18">
        <v>49.338299999999997</v>
      </c>
      <c r="R1992" s="18">
        <v>24.7196</v>
      </c>
      <c r="S1992" s="4">
        <f>VLOOKUP(C1992,Ratings_Numbers!$A$1:$B$21,2,FALSE)</f>
        <v>7</v>
      </c>
      <c r="T1992" s="4">
        <v>7</v>
      </c>
      <c r="U1992" s="4">
        <f t="shared" si="60"/>
        <v>0</v>
      </c>
      <c r="V1992" s="18">
        <v>18932.889200000001</v>
      </c>
      <c r="W1992" s="18" t="s">
        <v>142</v>
      </c>
    </row>
    <row r="1993" spans="1:23" ht="15" customHeight="1" x14ac:dyDescent="0.35">
      <c r="A1993" s="18" t="s">
        <v>217</v>
      </c>
      <c r="B1993" s="7" t="str">
        <f t="shared" si="58"/>
        <v>Q3</v>
      </c>
      <c r="C1993" s="18" t="s">
        <v>25</v>
      </c>
      <c r="D1993" s="21">
        <v>41912</v>
      </c>
      <c r="E1993" s="18">
        <v>3.0329999999999999</v>
      </c>
      <c r="F1993" s="18">
        <v>5.3330000000000002</v>
      </c>
      <c r="G1993" s="18">
        <v>5.2709000000000001</v>
      </c>
      <c r="H1993" s="18">
        <v>9.2057000000000002</v>
      </c>
      <c r="I1993" s="18">
        <v>1.9574</v>
      </c>
      <c r="J1993" s="18">
        <v>6.1985999999999999</v>
      </c>
      <c r="K1993" s="18">
        <v>141</v>
      </c>
      <c r="L1993" s="18">
        <v>21.6998</v>
      </c>
      <c r="M1993" s="18">
        <v>79.424700000000001</v>
      </c>
      <c r="N1993" s="18">
        <v>40.622999999999998</v>
      </c>
      <c r="O1993" s="18">
        <v>20.481100000000001</v>
      </c>
      <c r="P1993" s="18">
        <v>95.516499999999994</v>
      </c>
      <c r="Q1993" s="18">
        <v>48.853400000000001</v>
      </c>
      <c r="R1993" s="18">
        <v>24.630600000000001</v>
      </c>
      <c r="S1993" s="4">
        <f>VLOOKUP(C1993,Ratings_Numbers!$A$1:$B$21,2,FALSE)</f>
        <v>7</v>
      </c>
      <c r="T1993" s="4">
        <v>7</v>
      </c>
      <c r="U1993" s="4">
        <f t="shared" si="60"/>
        <v>0</v>
      </c>
      <c r="V1993" s="18">
        <v>18219.3626</v>
      </c>
      <c r="W1993" s="18" t="s">
        <v>142</v>
      </c>
    </row>
    <row r="1994" spans="1:23" ht="15" customHeight="1" x14ac:dyDescent="0.35">
      <c r="A1994" s="18" t="s">
        <v>217</v>
      </c>
      <c r="B1994" s="7" t="str">
        <f t="shared" si="58"/>
        <v>Q4</v>
      </c>
      <c r="C1994" s="18" t="s">
        <v>25</v>
      </c>
      <c r="D1994" s="21">
        <v>42004</v>
      </c>
      <c r="E1994" s="18">
        <v>2.7744999999999997</v>
      </c>
      <c r="F1994" s="18">
        <v>4.8640999999999996</v>
      </c>
      <c r="G1994" s="18">
        <v>4.8108000000000004</v>
      </c>
      <c r="H1994" s="18">
        <v>8.8406000000000002</v>
      </c>
      <c r="I1994" s="18">
        <v>1.7101</v>
      </c>
      <c r="J1994" s="18">
        <v>5.0217000000000001</v>
      </c>
      <c r="K1994" s="18">
        <v>138</v>
      </c>
      <c r="L1994" s="18">
        <v>22.037199999999999</v>
      </c>
      <c r="M1994" s="18">
        <v>78.7958</v>
      </c>
      <c r="N1994" s="18">
        <v>40.908200000000001</v>
      </c>
      <c r="O1994" s="18">
        <v>20.577500000000001</v>
      </c>
      <c r="P1994" s="18">
        <v>92.616299999999995</v>
      </c>
      <c r="Q1994" s="18">
        <v>48.083300000000001</v>
      </c>
      <c r="R1994" s="18">
        <v>24.186699999999998</v>
      </c>
      <c r="S1994" s="4">
        <f>VLOOKUP(C1994,Ratings_Numbers!$A$1:$B$21,2,FALSE)</f>
        <v>7</v>
      </c>
      <c r="T1994" s="4">
        <v>7</v>
      </c>
      <c r="U1994" s="4">
        <f t="shared" si="60"/>
        <v>0</v>
      </c>
      <c r="V1994" s="18">
        <v>21334.1178</v>
      </c>
      <c r="W1994" s="18" t="s">
        <v>142</v>
      </c>
    </row>
    <row r="1995" spans="1:23" ht="15" customHeight="1" x14ac:dyDescent="0.35">
      <c r="A1995" s="18" t="s">
        <v>217</v>
      </c>
      <c r="B1995" s="7" t="str">
        <f t="shared" si="58"/>
        <v>Q1</v>
      </c>
      <c r="C1995" s="18" t="s">
        <v>25</v>
      </c>
      <c r="D1995" s="21">
        <v>42094</v>
      </c>
      <c r="E1995" s="18">
        <v>2.7391999999999999</v>
      </c>
      <c r="F1995" s="18">
        <v>4.6913999999999998</v>
      </c>
      <c r="G1995" s="18">
        <v>4.6485000000000003</v>
      </c>
      <c r="H1995" s="18">
        <v>7.1538000000000004</v>
      </c>
      <c r="I1995" s="18">
        <v>-1.9649999999999999</v>
      </c>
      <c r="J1995" s="18">
        <v>3.7622</v>
      </c>
      <c r="K1995" s="18">
        <v>143</v>
      </c>
      <c r="L1995" s="18">
        <v>21.898800000000001</v>
      </c>
      <c r="M1995" s="18">
        <v>84.978200000000001</v>
      </c>
      <c r="N1995" s="18">
        <v>43.362900000000003</v>
      </c>
      <c r="O1995" s="18">
        <v>22.011500000000002</v>
      </c>
      <c r="P1995" s="18">
        <v>95.969800000000006</v>
      </c>
      <c r="Q1995" s="18">
        <v>48.971699999999998</v>
      </c>
      <c r="R1995" s="18">
        <v>24.858599999999999</v>
      </c>
      <c r="S1995" s="4">
        <f>VLOOKUP(C1995,Ratings_Numbers!$A$1:$B$21,2,FALSE)</f>
        <v>7</v>
      </c>
      <c r="T1995" s="4">
        <v>7</v>
      </c>
      <c r="U1995" s="4">
        <f t="shared" si="60"/>
        <v>0</v>
      </c>
      <c r="V1995" s="18">
        <v>20353.425999999999</v>
      </c>
      <c r="W1995" s="18" t="s">
        <v>142</v>
      </c>
    </row>
    <row r="1996" spans="1:23" ht="15" customHeight="1" x14ac:dyDescent="0.35">
      <c r="A1996" s="18" t="s">
        <v>217</v>
      </c>
      <c r="B1996" s="7" t="str">
        <f t="shared" si="58"/>
        <v>Q2</v>
      </c>
      <c r="C1996" s="18" t="s">
        <v>25</v>
      </c>
      <c r="D1996" s="21">
        <v>42185</v>
      </c>
      <c r="E1996" s="18">
        <v>2.7907000000000002</v>
      </c>
      <c r="F1996" s="18">
        <v>4.9006999999999996</v>
      </c>
      <c r="G1996" s="18">
        <v>4.8479000000000001</v>
      </c>
      <c r="H1996" s="18">
        <v>7.4348000000000001</v>
      </c>
      <c r="I1996" s="18">
        <v>0.6159</v>
      </c>
      <c r="J1996" s="18">
        <v>3.7970999999999999</v>
      </c>
      <c r="K1996" s="18">
        <v>138</v>
      </c>
      <c r="L1996" s="18">
        <v>22.1023</v>
      </c>
      <c r="M1996" s="18">
        <v>84.382000000000005</v>
      </c>
      <c r="N1996" s="18">
        <v>42.9405</v>
      </c>
      <c r="O1996" s="18">
        <v>21.985199999999999</v>
      </c>
      <c r="P1996" s="18">
        <v>96.509399999999999</v>
      </c>
      <c r="Q1996" s="18">
        <v>49.111800000000002</v>
      </c>
      <c r="R1996" s="18">
        <v>25.1449</v>
      </c>
      <c r="S1996" s="4">
        <f>VLOOKUP(C1996,Ratings_Numbers!$A$1:$B$21,2,FALSE)</f>
        <v>7</v>
      </c>
      <c r="T1996" s="4">
        <v>7</v>
      </c>
      <c r="U1996" s="4">
        <f t="shared" si="60"/>
        <v>0</v>
      </c>
      <c r="V1996" s="18">
        <v>18108.586800000001</v>
      </c>
      <c r="W1996" s="18" t="s">
        <v>142</v>
      </c>
    </row>
    <row r="1997" spans="1:23" ht="15" customHeight="1" x14ac:dyDescent="0.35">
      <c r="A1997" s="18" t="s">
        <v>217</v>
      </c>
      <c r="B1997" s="7" t="str">
        <f t="shared" si="58"/>
        <v>Q3</v>
      </c>
      <c r="C1997" s="18" t="s">
        <v>25</v>
      </c>
      <c r="D1997" s="21">
        <v>42277</v>
      </c>
      <c r="E1997" s="18">
        <v>2.7858999999999998</v>
      </c>
      <c r="F1997" s="18">
        <v>5.2500999999999998</v>
      </c>
      <c r="G1997" s="18">
        <v>5.1933999999999996</v>
      </c>
      <c r="H1997" s="18">
        <v>8.2318999999999996</v>
      </c>
      <c r="I1997" s="18">
        <v>3.5434999999999999</v>
      </c>
      <c r="J1997" s="18">
        <v>4.4058000000000002</v>
      </c>
      <c r="K1997" s="18">
        <v>138</v>
      </c>
      <c r="L1997" s="18">
        <v>22.625299999999999</v>
      </c>
      <c r="M1997" s="18">
        <v>80.382999999999996</v>
      </c>
      <c r="N1997" s="18">
        <v>42.0824</v>
      </c>
      <c r="O1997" s="18">
        <v>21.371200000000002</v>
      </c>
      <c r="P1997" s="18">
        <v>91.013099999999994</v>
      </c>
      <c r="Q1997" s="18">
        <v>47.647599999999997</v>
      </c>
      <c r="R1997" s="18">
        <v>24.197399999999998</v>
      </c>
      <c r="S1997" s="4">
        <f>VLOOKUP(C1997,Ratings_Numbers!$A$1:$B$21,2,FALSE)</f>
        <v>7</v>
      </c>
      <c r="T1997" s="4">
        <v>7</v>
      </c>
      <c r="U1997" s="4">
        <f t="shared" si="60"/>
        <v>0</v>
      </c>
      <c r="V1997" s="18">
        <v>20548.912799999998</v>
      </c>
      <c r="W1997" s="18" t="s">
        <v>142</v>
      </c>
    </row>
    <row r="1998" spans="1:23" ht="15" customHeight="1" x14ac:dyDescent="0.35">
      <c r="A1998" s="18" t="s">
        <v>217</v>
      </c>
      <c r="B1998" s="7" t="str">
        <f t="shared" si="58"/>
        <v>Q4</v>
      </c>
      <c r="C1998" s="18" t="s">
        <v>25</v>
      </c>
      <c r="D1998" s="21">
        <v>42369</v>
      </c>
      <c r="E1998" s="18">
        <v>2.9171</v>
      </c>
      <c r="F1998" s="18">
        <v>5.907</v>
      </c>
      <c r="G1998" s="18">
        <v>5.8269000000000002</v>
      </c>
      <c r="H1998" s="18">
        <v>6.1029</v>
      </c>
      <c r="I1998" s="18">
        <v>-0.94850000000000001</v>
      </c>
      <c r="J1998" s="18">
        <v>2.5</v>
      </c>
      <c r="K1998" s="18">
        <v>136</v>
      </c>
      <c r="L1998" s="18">
        <v>22.632300000000001</v>
      </c>
      <c r="M1998" s="18">
        <v>81.252799999999993</v>
      </c>
      <c r="N1998" s="18">
        <v>43.072000000000003</v>
      </c>
      <c r="O1998" s="18">
        <v>21.666799999999999</v>
      </c>
      <c r="P1998" s="18">
        <v>88.644199999999998</v>
      </c>
      <c r="Q1998" s="18">
        <v>46.990099999999998</v>
      </c>
      <c r="R1998" s="18">
        <v>23.637699999999999</v>
      </c>
      <c r="S1998" s="4">
        <f>VLOOKUP(C1998,Ratings_Numbers!$A$1:$B$21,2,FALSE)</f>
        <v>7</v>
      </c>
      <c r="T1998" s="4">
        <v>7</v>
      </c>
      <c r="U1998" s="4">
        <f t="shared" si="60"/>
        <v>0</v>
      </c>
      <c r="V1998" s="18">
        <v>19291.281500000001</v>
      </c>
      <c r="W1998" s="18" t="s">
        <v>142</v>
      </c>
    </row>
    <row r="1999" spans="1:23" ht="15" customHeight="1" x14ac:dyDescent="0.35">
      <c r="A1999" s="18" t="s">
        <v>217</v>
      </c>
      <c r="B1999" s="7" t="str">
        <f t="shared" si="58"/>
        <v>Q1</v>
      </c>
      <c r="C1999" s="18" t="s">
        <v>25</v>
      </c>
      <c r="D1999" s="21">
        <v>42460</v>
      </c>
      <c r="E1999" s="18">
        <v>2.9864999999999999</v>
      </c>
      <c r="F1999" s="18">
        <v>6.1984000000000004</v>
      </c>
      <c r="G1999" s="18">
        <v>6.1271000000000004</v>
      </c>
      <c r="H1999" s="18">
        <v>6.7643000000000004</v>
      </c>
      <c r="I1999" s="18">
        <v>0.72860000000000003</v>
      </c>
      <c r="J1999" s="18">
        <v>3.2</v>
      </c>
      <c r="K1999" s="18">
        <v>140</v>
      </c>
      <c r="L1999" s="18">
        <v>22.669899999999998</v>
      </c>
      <c r="M1999" s="18">
        <v>82.456900000000005</v>
      </c>
      <c r="N1999" s="18">
        <v>44.027999999999999</v>
      </c>
      <c r="O1999" s="18">
        <v>22.281500000000001</v>
      </c>
      <c r="P1999" s="18">
        <v>87.282700000000006</v>
      </c>
      <c r="Q1999" s="18">
        <v>46.604799999999997</v>
      </c>
      <c r="R1999" s="18">
        <v>23.5855</v>
      </c>
      <c r="S1999" s="4">
        <f>VLOOKUP(C1999,Ratings_Numbers!$A$1:$B$21,2,FALSE)</f>
        <v>7</v>
      </c>
      <c r="T1999" s="4">
        <v>7</v>
      </c>
      <c r="U1999" s="4">
        <f t="shared" si="60"/>
        <v>0</v>
      </c>
      <c r="V1999" s="18">
        <v>23422.567599999998</v>
      </c>
      <c r="W1999" s="18" t="s">
        <v>142</v>
      </c>
    </row>
    <row r="2000" spans="1:23" ht="15" customHeight="1" x14ac:dyDescent="0.35">
      <c r="A2000" s="18" t="s">
        <v>217</v>
      </c>
      <c r="B2000" s="7" t="str">
        <f t="shared" si="58"/>
        <v>Q2</v>
      </c>
      <c r="C2000" s="18" t="s">
        <v>25</v>
      </c>
      <c r="D2000" s="21">
        <v>42551</v>
      </c>
      <c r="E2000" s="18">
        <v>3.2016</v>
      </c>
      <c r="F2000" s="18">
        <v>6.9448999999999996</v>
      </c>
      <c r="G2000" s="18">
        <v>6.8823999999999996</v>
      </c>
      <c r="H2000" s="18">
        <v>6.2986000000000004</v>
      </c>
      <c r="I2000" s="18">
        <v>0.47220000000000001</v>
      </c>
      <c r="J2000" s="18">
        <v>2.6457999999999999</v>
      </c>
      <c r="K2000" s="18">
        <v>144</v>
      </c>
      <c r="L2000" s="18">
        <v>22.573599999999999</v>
      </c>
      <c r="M2000" s="18">
        <v>78.884200000000007</v>
      </c>
      <c r="N2000" s="18">
        <v>41.569200000000002</v>
      </c>
      <c r="O2000" s="18">
        <v>21.1829</v>
      </c>
      <c r="P2000" s="18">
        <v>89.765799999999999</v>
      </c>
      <c r="Q2000" s="18">
        <v>47.3035</v>
      </c>
      <c r="R2000" s="18">
        <v>24.104900000000001</v>
      </c>
      <c r="S2000" s="4">
        <f>VLOOKUP(C2000,Ratings_Numbers!$A$1:$B$21,2,FALSE)</f>
        <v>7</v>
      </c>
      <c r="T2000" s="4">
        <v>7</v>
      </c>
      <c r="U2000" s="4">
        <f t="shared" si="60"/>
        <v>0</v>
      </c>
      <c r="V2000" s="18">
        <v>25305.756399999998</v>
      </c>
      <c r="W2000" s="18" t="s">
        <v>142</v>
      </c>
    </row>
    <row r="2001" spans="1:23" ht="15" customHeight="1" x14ac:dyDescent="0.35">
      <c r="A2001" s="18" t="s">
        <v>217</v>
      </c>
      <c r="B2001" s="7" t="str">
        <f t="shared" si="58"/>
        <v>Q3</v>
      </c>
      <c r="C2001" s="18" t="s">
        <v>25</v>
      </c>
      <c r="D2001" s="21">
        <v>42643</v>
      </c>
      <c r="E2001" s="18">
        <v>3.0442999999999998</v>
      </c>
      <c r="F2001" s="18">
        <v>6.4619</v>
      </c>
      <c r="G2001" s="18">
        <v>6.4168000000000003</v>
      </c>
      <c r="H2001" s="18">
        <v>8.4694000000000003</v>
      </c>
      <c r="I2001" s="18">
        <v>2.1429</v>
      </c>
      <c r="J2001" s="18">
        <v>4.7279</v>
      </c>
      <c r="K2001" s="18">
        <v>147</v>
      </c>
      <c r="L2001" s="18">
        <v>22.914400000000001</v>
      </c>
      <c r="M2001" s="18">
        <v>74.309200000000004</v>
      </c>
      <c r="N2001" s="18">
        <v>39.950099999999999</v>
      </c>
      <c r="O2001" s="18">
        <v>20.185400000000001</v>
      </c>
      <c r="P2001" s="18">
        <v>86.004999999999995</v>
      </c>
      <c r="Q2001" s="18">
        <v>46.238</v>
      </c>
      <c r="R2001" s="18">
        <v>23.362500000000001</v>
      </c>
      <c r="S2001" s="4">
        <f>VLOOKUP(C2001,Ratings_Numbers!$A$1:$B$21,2,FALSE)</f>
        <v>7</v>
      </c>
      <c r="T2001" s="4">
        <v>7</v>
      </c>
      <c r="U2001" s="4">
        <f t="shared" si="60"/>
        <v>0</v>
      </c>
      <c r="V2001" s="18">
        <v>23539.8596</v>
      </c>
      <c r="W2001" s="18" t="s">
        <v>142</v>
      </c>
    </row>
    <row r="2002" spans="1:23" ht="15" customHeight="1" x14ac:dyDescent="0.35">
      <c r="A2002" s="18" t="s">
        <v>218</v>
      </c>
      <c r="B2002" s="7" t="str">
        <f t="shared" si="58"/>
        <v>Q3</v>
      </c>
      <c r="C2002" s="18" t="s">
        <v>36</v>
      </c>
      <c r="D2002" s="20">
        <v>33511</v>
      </c>
      <c r="E2002" s="7">
        <v>3.4445000000000001</v>
      </c>
      <c r="F2002" s="7">
        <v>5.3476999999999997</v>
      </c>
      <c r="G2002" s="7">
        <v>5.2832999999999997</v>
      </c>
      <c r="H2002" s="7">
        <v>4.97</v>
      </c>
      <c r="I2002" s="7">
        <v>4.6349</v>
      </c>
      <c r="J2002" s="7">
        <v>3.4628999999999999</v>
      </c>
      <c r="K2002" s="7">
        <v>46.831000000000003</v>
      </c>
      <c r="L2002" s="7">
        <v>27.851900000000001</v>
      </c>
      <c r="M2002" s="7">
        <v>109.869</v>
      </c>
      <c r="N2002" s="7">
        <v>48.593699999999998</v>
      </c>
      <c r="O2002" s="18">
        <v>39.846499999999999</v>
      </c>
      <c r="P2002" s="18">
        <v>126.09699999999999</v>
      </c>
      <c r="Q2002" s="18">
        <v>55.7712</v>
      </c>
      <c r="R2002" s="18">
        <v>45.731999999999999</v>
      </c>
      <c r="S2002" s="4">
        <f>VLOOKUP(C2002,Ratings_Numbers!$A$1:$B$21,2,FALSE)</f>
        <v>10</v>
      </c>
      <c r="T2002" s="4">
        <v>10</v>
      </c>
      <c r="U2002" s="18">
        <v>0</v>
      </c>
      <c r="V2002" s="18">
        <v>2472.7316000000001</v>
      </c>
      <c r="W2002" s="18" t="s">
        <v>142</v>
      </c>
    </row>
    <row r="2003" spans="1:23" ht="15" customHeight="1" x14ac:dyDescent="0.35">
      <c r="A2003" s="18" t="s">
        <v>218</v>
      </c>
      <c r="B2003" s="7" t="str">
        <f t="shared" si="58"/>
        <v>Q4</v>
      </c>
      <c r="C2003" s="18" t="s">
        <v>36</v>
      </c>
      <c r="D2003" s="21">
        <v>33603</v>
      </c>
      <c r="E2003" s="18">
        <v>3.4407999999999999</v>
      </c>
      <c r="F2003" s="18">
        <v>5.2399000000000004</v>
      </c>
      <c r="G2003" s="18">
        <v>5.1756000000000002</v>
      </c>
      <c r="H2003" s="18">
        <v>4.0637999999999996</v>
      </c>
      <c r="I2003" s="18">
        <v>3.7856000000000001</v>
      </c>
      <c r="J2003" s="18">
        <v>2.5361000000000002</v>
      </c>
      <c r="K2003" s="18">
        <v>45.889000000000003</v>
      </c>
      <c r="L2003" s="18">
        <v>27.663599999999999</v>
      </c>
      <c r="M2003" s="18">
        <v>115.9409</v>
      </c>
      <c r="N2003" s="18">
        <v>51.6417</v>
      </c>
      <c r="O2003" s="18">
        <v>41.734200000000001</v>
      </c>
      <c r="P2003" s="18">
        <v>124.51</v>
      </c>
      <c r="Q2003" s="18">
        <v>55.458599999999997</v>
      </c>
      <c r="R2003" s="18">
        <v>44.8187</v>
      </c>
      <c r="S2003" s="4">
        <f>VLOOKUP(C2003,Ratings_Numbers!$A$1:$B$21,2,FALSE)</f>
        <v>10</v>
      </c>
      <c r="T2003" s="4">
        <v>10</v>
      </c>
      <c r="U2003" s="4">
        <f t="shared" ref="U2003:U2066" si="61">S2003-S2002</f>
        <v>0</v>
      </c>
      <c r="V2003" s="18">
        <v>2817.3757000000001</v>
      </c>
      <c r="W2003" s="18" t="s">
        <v>142</v>
      </c>
    </row>
    <row r="2004" spans="1:23" ht="15" customHeight="1" x14ac:dyDescent="0.35">
      <c r="A2004" s="18" t="s">
        <v>218</v>
      </c>
      <c r="B2004" s="7" t="str">
        <f t="shared" si="58"/>
        <v>Q1</v>
      </c>
      <c r="C2004" s="18" t="s">
        <v>36</v>
      </c>
      <c r="D2004" s="21">
        <v>33694</v>
      </c>
      <c r="E2004" s="18">
        <v>3.3231000000000002</v>
      </c>
      <c r="F2004" s="18">
        <v>5.1134000000000004</v>
      </c>
      <c r="G2004" s="18">
        <v>4.9638999999999998</v>
      </c>
      <c r="H2004" s="18">
        <v>5.6798000000000002</v>
      </c>
      <c r="I2004" s="18">
        <v>5.3269000000000002</v>
      </c>
      <c r="J2004" s="18">
        <v>3.9096000000000002</v>
      </c>
      <c r="K2004" s="18">
        <v>45.021999999999998</v>
      </c>
      <c r="L2004" s="18">
        <v>27.480399999999999</v>
      </c>
      <c r="M2004" s="18">
        <v>117.1249</v>
      </c>
      <c r="N2004" s="18">
        <v>52.8461</v>
      </c>
      <c r="O2004" s="18">
        <v>41.617699999999999</v>
      </c>
      <c r="P2004" s="18">
        <v>121.634</v>
      </c>
      <c r="Q2004" s="18">
        <v>54.880600000000001</v>
      </c>
      <c r="R2004" s="18">
        <v>43.219900000000003</v>
      </c>
      <c r="S2004" s="4">
        <f>VLOOKUP(C2004,Ratings_Numbers!$A$1:$B$21,2,FALSE)</f>
        <v>10</v>
      </c>
      <c r="T2004" s="4">
        <v>10</v>
      </c>
      <c r="U2004" s="4">
        <f t="shared" si="61"/>
        <v>0</v>
      </c>
      <c r="V2004" s="18">
        <v>2904.7883000000002</v>
      </c>
      <c r="W2004" s="18" t="s">
        <v>142</v>
      </c>
    </row>
    <row r="2005" spans="1:23" ht="15" customHeight="1" x14ac:dyDescent="0.35">
      <c r="A2005" s="18" t="s">
        <v>218</v>
      </c>
      <c r="B2005" s="7" t="str">
        <f t="shared" si="58"/>
        <v>Q2</v>
      </c>
      <c r="C2005" s="18" t="s">
        <v>36</v>
      </c>
      <c r="D2005" s="21">
        <v>33785</v>
      </c>
      <c r="E2005" s="18">
        <v>5.4729000000000001</v>
      </c>
      <c r="F2005" s="18">
        <v>8.3341999999999992</v>
      </c>
      <c r="G2005" s="18">
        <v>8.2367000000000008</v>
      </c>
      <c r="H2005" s="18">
        <v>4.4774000000000003</v>
      </c>
      <c r="I2005" s="18">
        <v>4.2156000000000002</v>
      </c>
      <c r="J2005" s="18">
        <v>2.8627000000000002</v>
      </c>
      <c r="K2005" s="18">
        <v>54.274999999999999</v>
      </c>
      <c r="L2005" s="18">
        <v>22.5762</v>
      </c>
      <c r="M2005" s="18">
        <v>156.80019999999999</v>
      </c>
      <c r="N2005" s="18">
        <v>56.249400000000001</v>
      </c>
      <c r="O2005" s="18">
        <v>46.580500000000001</v>
      </c>
      <c r="P2005" s="18">
        <v>178.7587</v>
      </c>
      <c r="Q2005" s="18">
        <v>64.1267</v>
      </c>
      <c r="R2005" s="18">
        <v>53.103700000000003</v>
      </c>
      <c r="S2005" s="4">
        <f>VLOOKUP(C2005,Ratings_Numbers!$A$1:$B$21,2,FALSE)</f>
        <v>10</v>
      </c>
      <c r="T2005" s="4">
        <v>10</v>
      </c>
      <c r="U2005" s="4">
        <f t="shared" si="61"/>
        <v>0</v>
      </c>
      <c r="V2005" s="18">
        <v>3182.1316999999999</v>
      </c>
      <c r="W2005" s="18" t="s">
        <v>142</v>
      </c>
    </row>
    <row r="2006" spans="1:23" ht="15" customHeight="1" x14ac:dyDescent="0.35">
      <c r="A2006" s="18" t="s">
        <v>218</v>
      </c>
      <c r="B2006" s="7" t="str">
        <f t="shared" si="58"/>
        <v>Q3</v>
      </c>
      <c r="C2006" s="18" t="s">
        <v>36</v>
      </c>
      <c r="D2006" s="21">
        <v>33877</v>
      </c>
      <c r="E2006" s="18">
        <v>5.1561000000000003</v>
      </c>
      <c r="F2006" s="18">
        <v>7.9645999999999999</v>
      </c>
      <c r="G2006" s="18">
        <v>7.8433999999999999</v>
      </c>
      <c r="H2006" s="18">
        <v>3.6840999999999999</v>
      </c>
      <c r="I2006" s="18">
        <v>3.5114000000000001</v>
      </c>
      <c r="J2006" s="18">
        <v>2.4563000000000001</v>
      </c>
      <c r="K2006" s="18">
        <v>77.712000000000003</v>
      </c>
      <c r="L2006" s="18">
        <v>22.5823</v>
      </c>
      <c r="M2006" s="18">
        <v>152.8614</v>
      </c>
      <c r="N2006" s="18">
        <v>54.994399999999999</v>
      </c>
      <c r="O2006" s="18">
        <v>45.299599999999998</v>
      </c>
      <c r="P2006" s="18">
        <v>177.958</v>
      </c>
      <c r="Q2006" s="18">
        <v>64.023300000000006</v>
      </c>
      <c r="R2006" s="18">
        <v>52.736800000000002</v>
      </c>
      <c r="S2006" s="4">
        <f>VLOOKUP(C2006,Ratings_Numbers!$A$1:$B$21,2,FALSE)</f>
        <v>10</v>
      </c>
      <c r="T2006" s="4">
        <v>10</v>
      </c>
      <c r="U2006" s="4">
        <f t="shared" si="61"/>
        <v>0</v>
      </c>
      <c r="V2006" s="18">
        <v>3529.8982999999998</v>
      </c>
      <c r="W2006" s="18" t="s">
        <v>142</v>
      </c>
    </row>
    <row r="2007" spans="1:23" ht="15" customHeight="1" x14ac:dyDescent="0.35">
      <c r="A2007" s="18" t="s">
        <v>218</v>
      </c>
      <c r="B2007" s="7" t="str">
        <f t="shared" si="58"/>
        <v>Q1</v>
      </c>
      <c r="C2007" s="18" t="s">
        <v>36</v>
      </c>
      <c r="D2007" s="21">
        <v>33970</v>
      </c>
      <c r="E2007" s="18">
        <v>4.9371</v>
      </c>
      <c r="F2007" s="18">
        <v>7.5849000000000002</v>
      </c>
      <c r="G2007" s="18">
        <v>7.5184999999999995</v>
      </c>
      <c r="H2007" s="18">
        <v>3.5474999999999999</v>
      </c>
      <c r="I2007" s="18">
        <v>3.4068999999999998</v>
      </c>
      <c r="J2007" s="18">
        <v>2.2372000000000001</v>
      </c>
      <c r="K2007" s="18">
        <v>73.474999999999994</v>
      </c>
      <c r="L2007" s="18">
        <v>22.356000000000002</v>
      </c>
      <c r="M2007" s="18">
        <v>159.05709999999999</v>
      </c>
      <c r="N2007" s="18">
        <v>56.026499999999999</v>
      </c>
      <c r="O2007" s="18">
        <v>46.3247</v>
      </c>
      <c r="P2007" s="18">
        <v>183.89619999999999</v>
      </c>
      <c r="Q2007" s="18">
        <v>64.775900000000007</v>
      </c>
      <c r="R2007" s="18">
        <v>53.558999999999997</v>
      </c>
      <c r="S2007" s="4">
        <f>VLOOKUP(C2007,Ratings_Numbers!$A$1:$B$21,2,FALSE)</f>
        <v>10</v>
      </c>
      <c r="T2007" s="4">
        <v>10</v>
      </c>
      <c r="U2007" s="4">
        <f t="shared" si="61"/>
        <v>0</v>
      </c>
      <c r="V2007" s="18">
        <v>3547.3697000000002</v>
      </c>
      <c r="W2007" s="18" t="s">
        <v>142</v>
      </c>
    </row>
    <row r="2008" spans="1:23" ht="15" customHeight="1" x14ac:dyDescent="0.35">
      <c r="A2008" s="18" t="s">
        <v>218</v>
      </c>
      <c r="B2008" s="7" t="str">
        <f t="shared" si="58"/>
        <v>Q1</v>
      </c>
      <c r="C2008" s="18" t="s">
        <v>36</v>
      </c>
      <c r="D2008" s="21">
        <v>34059</v>
      </c>
      <c r="E2008" s="18">
        <v>4.6253000000000002</v>
      </c>
      <c r="F2008" s="18">
        <v>7.1645000000000003</v>
      </c>
      <c r="G2008" s="18">
        <v>7.0814000000000004</v>
      </c>
      <c r="H2008" s="18">
        <v>4.0624000000000002</v>
      </c>
      <c r="I2008" s="18">
        <v>3.9786000000000001</v>
      </c>
      <c r="J2008" s="18">
        <v>2.7301000000000002</v>
      </c>
      <c r="K2008" s="18">
        <v>69.563000000000002</v>
      </c>
      <c r="L2008" s="18">
        <v>20.597799999999999</v>
      </c>
      <c r="M2008" s="18">
        <v>153.98009999999999</v>
      </c>
      <c r="N2008" s="18">
        <v>56.242699999999999</v>
      </c>
      <c r="O2008" s="18">
        <v>40.930900000000001</v>
      </c>
      <c r="P2008" s="18">
        <v>173.77789999999999</v>
      </c>
      <c r="Q2008" s="18">
        <v>63.473999999999997</v>
      </c>
      <c r="R2008" s="18">
        <v>46.193600000000004</v>
      </c>
      <c r="S2008" s="4">
        <f>VLOOKUP(C2008,Ratings_Numbers!$A$1:$B$21,2,FALSE)</f>
        <v>10</v>
      </c>
      <c r="T2008" s="4">
        <v>10</v>
      </c>
      <c r="U2008" s="4">
        <f t="shared" si="61"/>
        <v>0</v>
      </c>
      <c r="V2008" s="18">
        <v>3700.6174000000001</v>
      </c>
      <c r="W2008" s="18" t="s">
        <v>142</v>
      </c>
    </row>
    <row r="2009" spans="1:23" ht="15" customHeight="1" x14ac:dyDescent="0.35">
      <c r="A2009" s="18" t="s">
        <v>218</v>
      </c>
      <c r="B2009" s="7" t="str">
        <f t="shared" si="58"/>
        <v>Q2</v>
      </c>
      <c r="C2009" s="18" t="s">
        <v>36</v>
      </c>
      <c r="D2009" s="21">
        <v>34150</v>
      </c>
      <c r="E2009" s="18">
        <v>4.5245999999999995</v>
      </c>
      <c r="F2009" s="18">
        <v>7.3074000000000003</v>
      </c>
      <c r="G2009" s="18">
        <v>7.2202999999999999</v>
      </c>
      <c r="H2009" s="18">
        <v>3.6596000000000002</v>
      </c>
      <c r="I2009" s="18">
        <v>3.5840000000000001</v>
      </c>
      <c r="J2009" s="18">
        <v>1.9268000000000001</v>
      </c>
      <c r="K2009" s="18">
        <v>69.144999999999996</v>
      </c>
      <c r="L2009" s="18">
        <v>20.587399999999999</v>
      </c>
      <c r="M2009" s="18">
        <v>154.70259999999999</v>
      </c>
      <c r="N2009" s="18">
        <v>56.486400000000003</v>
      </c>
      <c r="O2009" s="18">
        <v>41.211300000000001</v>
      </c>
      <c r="P2009" s="18">
        <v>173.8758</v>
      </c>
      <c r="Q2009" s="18">
        <v>63.487099999999998</v>
      </c>
      <c r="R2009" s="18">
        <v>46.318800000000003</v>
      </c>
      <c r="S2009" s="4">
        <f>VLOOKUP(C2009,Ratings_Numbers!$A$1:$B$21,2,FALSE)</f>
        <v>10</v>
      </c>
      <c r="T2009" s="4">
        <v>10</v>
      </c>
      <c r="U2009" s="4">
        <f t="shared" si="61"/>
        <v>0</v>
      </c>
      <c r="V2009" s="18">
        <v>3601.4919</v>
      </c>
      <c r="W2009" s="18" t="s">
        <v>142</v>
      </c>
    </row>
    <row r="2010" spans="1:23" ht="15" customHeight="1" x14ac:dyDescent="0.35">
      <c r="A2010" s="18" t="s">
        <v>218</v>
      </c>
      <c r="B2010" s="7" t="str">
        <f t="shared" si="58"/>
        <v>Q3</v>
      </c>
      <c r="C2010" s="18" t="s">
        <v>36</v>
      </c>
      <c r="D2010" s="21">
        <v>34242</v>
      </c>
      <c r="E2010" s="18">
        <v>4.4451000000000001</v>
      </c>
      <c r="F2010" s="18">
        <v>7.9827000000000004</v>
      </c>
      <c r="G2010" s="18">
        <v>7.2188999999999997</v>
      </c>
      <c r="H2010" s="18">
        <v>3.8376999999999999</v>
      </c>
      <c r="I2010" s="18">
        <v>3.7549000000000001</v>
      </c>
      <c r="J2010" s="18">
        <v>2.4037000000000002</v>
      </c>
      <c r="K2010" s="18">
        <v>69.091999999999999</v>
      </c>
      <c r="L2010" s="18">
        <v>19.734999999999999</v>
      </c>
      <c r="M2010" s="18">
        <v>154.6472</v>
      </c>
      <c r="N2010" s="18">
        <v>54.646500000000003</v>
      </c>
      <c r="O2010" s="18">
        <v>39.490699999999997</v>
      </c>
      <c r="P2010" s="18">
        <v>182.9958</v>
      </c>
      <c r="Q2010" s="18">
        <v>64.663799999999995</v>
      </c>
      <c r="R2010" s="18">
        <v>46.729799999999997</v>
      </c>
      <c r="S2010" s="4">
        <f>VLOOKUP(C2010,Ratings_Numbers!$A$1:$B$21,2,FALSE)</f>
        <v>10</v>
      </c>
      <c r="T2010" s="4">
        <v>10</v>
      </c>
      <c r="U2010" s="4">
        <f t="shared" si="61"/>
        <v>0</v>
      </c>
      <c r="V2010" s="18">
        <v>3539.0504000000001</v>
      </c>
      <c r="W2010" s="18" t="s">
        <v>142</v>
      </c>
    </row>
    <row r="2011" spans="1:23" ht="15" customHeight="1" x14ac:dyDescent="0.35">
      <c r="A2011" s="18" t="s">
        <v>218</v>
      </c>
      <c r="B2011" s="7" t="str">
        <f t="shared" si="58"/>
        <v>Q4</v>
      </c>
      <c r="C2011" s="18" t="s">
        <v>36</v>
      </c>
      <c r="D2011" s="21">
        <v>34334</v>
      </c>
      <c r="E2011" s="18">
        <v>4.7222999999999997</v>
      </c>
      <c r="F2011" s="18">
        <v>7.0182000000000002</v>
      </c>
      <c r="G2011" s="18">
        <v>6.9722</v>
      </c>
      <c r="H2011" s="18">
        <v>2.6851000000000003</v>
      </c>
      <c r="I2011" s="18">
        <v>2.6851000000000003</v>
      </c>
      <c r="J2011" s="18">
        <v>2.4499</v>
      </c>
      <c r="K2011" s="18">
        <v>84.212999999999994</v>
      </c>
      <c r="L2011" s="18">
        <v>20.847899999999999</v>
      </c>
      <c r="M2011" s="18">
        <v>148.16540000000001</v>
      </c>
      <c r="N2011" s="18">
        <v>54.566899999999997</v>
      </c>
      <c r="O2011" s="18">
        <v>39.523899999999998</v>
      </c>
      <c r="P2011" s="18">
        <v>171.52959999999999</v>
      </c>
      <c r="Q2011" s="18">
        <v>63.171599999999998</v>
      </c>
      <c r="R2011" s="18">
        <v>45.756399999999999</v>
      </c>
      <c r="S2011" s="4">
        <f>VLOOKUP(C2011,Ratings_Numbers!$A$1:$B$21,2,FALSE)</f>
        <v>10</v>
      </c>
      <c r="T2011" s="4">
        <v>10</v>
      </c>
      <c r="U2011" s="4">
        <f t="shared" si="61"/>
        <v>0</v>
      </c>
      <c r="V2011" s="18">
        <v>2952.7662999999998</v>
      </c>
      <c r="W2011" s="18" t="s">
        <v>142</v>
      </c>
    </row>
    <row r="2012" spans="1:23" ht="15" customHeight="1" x14ac:dyDescent="0.35">
      <c r="A2012" s="18" t="s">
        <v>218</v>
      </c>
      <c r="B2012" s="7" t="str">
        <f t="shared" si="58"/>
        <v>Q1</v>
      </c>
      <c r="C2012" s="18" t="s">
        <v>36</v>
      </c>
      <c r="D2012" s="21">
        <v>34424</v>
      </c>
      <c r="E2012" s="18">
        <v>4.3878000000000004</v>
      </c>
      <c r="F2012" s="18">
        <v>6.3022999999999998</v>
      </c>
      <c r="G2012" s="18">
        <v>6.2569999999999997</v>
      </c>
      <c r="H2012" s="18">
        <v>4.9196</v>
      </c>
      <c r="I2012" s="18">
        <v>4.8033999999999999</v>
      </c>
      <c r="J2012" s="18">
        <v>3.6909000000000001</v>
      </c>
      <c r="K2012" s="18">
        <v>67.882000000000005</v>
      </c>
      <c r="L2012" s="18">
        <v>21.313199999999998</v>
      </c>
      <c r="M2012" s="18">
        <v>143.96719999999999</v>
      </c>
      <c r="N2012" s="18">
        <v>54.326599999999999</v>
      </c>
      <c r="O2012" s="18">
        <v>39.049100000000003</v>
      </c>
      <c r="P2012" s="18">
        <v>165.00309999999999</v>
      </c>
      <c r="Q2012" s="18">
        <v>62.264600000000002</v>
      </c>
      <c r="R2012" s="18">
        <v>44.754899999999999</v>
      </c>
      <c r="S2012" s="4">
        <f>VLOOKUP(C2012,Ratings_Numbers!$A$1:$B$21,2,FALSE)</f>
        <v>10</v>
      </c>
      <c r="T2012" s="4">
        <v>10</v>
      </c>
      <c r="U2012" s="4">
        <f t="shared" si="61"/>
        <v>0</v>
      </c>
      <c r="V2012" s="18">
        <v>2940.5329000000002</v>
      </c>
      <c r="W2012" s="18" t="s">
        <v>142</v>
      </c>
    </row>
    <row r="2013" spans="1:23" ht="15" customHeight="1" x14ac:dyDescent="0.35">
      <c r="A2013" s="18" t="s">
        <v>218</v>
      </c>
      <c r="B2013" s="7" t="str">
        <f t="shared" si="58"/>
        <v>Q2</v>
      </c>
      <c r="C2013" s="18" t="s">
        <v>36</v>
      </c>
      <c r="D2013" s="21">
        <v>34515</v>
      </c>
      <c r="E2013" s="18">
        <v>4.3300999999999998</v>
      </c>
      <c r="F2013" s="18">
        <v>5.8845000000000001</v>
      </c>
      <c r="G2013" s="18">
        <v>5.8468</v>
      </c>
      <c r="H2013" s="18">
        <v>3.8773</v>
      </c>
      <c r="I2013" s="18">
        <v>3.8773</v>
      </c>
      <c r="J2013" s="18">
        <v>2.6987999999999999</v>
      </c>
      <c r="K2013" s="18">
        <v>68.203000000000003</v>
      </c>
      <c r="L2013" s="18">
        <v>21.5564</v>
      </c>
      <c r="M2013" s="18">
        <v>141.0855</v>
      </c>
      <c r="N2013" s="18">
        <v>53.4788</v>
      </c>
      <c r="O2013" s="18">
        <v>38.665100000000002</v>
      </c>
      <c r="P2013" s="18">
        <v>163.81559999999999</v>
      </c>
      <c r="Q2013" s="18">
        <v>62.094700000000003</v>
      </c>
      <c r="R2013" s="18">
        <v>44.894399999999997</v>
      </c>
      <c r="S2013" s="4">
        <f>VLOOKUP(C2013,Ratings_Numbers!$A$1:$B$21,2,FALSE)</f>
        <v>10</v>
      </c>
      <c r="T2013" s="4">
        <v>10</v>
      </c>
      <c r="U2013" s="4">
        <f t="shared" si="61"/>
        <v>0</v>
      </c>
      <c r="V2013" s="18">
        <v>2711.3551000000002</v>
      </c>
      <c r="W2013" s="18" t="s">
        <v>142</v>
      </c>
    </row>
    <row r="2014" spans="1:23" ht="15" customHeight="1" x14ac:dyDescent="0.35">
      <c r="A2014" s="18" t="s">
        <v>218</v>
      </c>
      <c r="B2014" s="7" t="str">
        <f t="shared" ref="B2014:B2077" si="62">IF(MONTH(D2014)&lt;4,"Q1",IF(MONTH(D2014)&lt;7,"Q2",IF(MONTH(D2014)&lt;10,"Q3","Q4")))</f>
        <v>Q3</v>
      </c>
      <c r="C2014" s="18" t="s">
        <v>36</v>
      </c>
      <c r="D2014" s="21">
        <v>34607</v>
      </c>
      <c r="E2014" s="18">
        <v>4.0838999999999999</v>
      </c>
      <c r="F2014" s="18">
        <v>5.3959000000000001</v>
      </c>
      <c r="G2014" s="18">
        <v>5.3704999999999998</v>
      </c>
      <c r="H2014" s="18">
        <v>4.0743999999999998</v>
      </c>
      <c r="I2014" s="18">
        <v>4.0743999999999998</v>
      </c>
      <c r="J2014" s="18">
        <v>2.9068000000000001</v>
      </c>
      <c r="K2014" s="18">
        <v>72.739999999999995</v>
      </c>
      <c r="L2014" s="18">
        <v>21.825399999999998</v>
      </c>
      <c r="M2014" s="18">
        <v>137.22739999999999</v>
      </c>
      <c r="N2014" s="18">
        <v>53.2181</v>
      </c>
      <c r="O2014" s="18">
        <v>38.025300000000001</v>
      </c>
      <c r="P2014" s="18">
        <v>157.8586</v>
      </c>
      <c r="Q2014" s="18">
        <v>61.219000000000001</v>
      </c>
      <c r="R2014" s="18">
        <v>43.742100000000001</v>
      </c>
      <c r="S2014" s="4">
        <f>VLOOKUP(C2014,Ratings_Numbers!$A$1:$B$21,2,FALSE)</f>
        <v>10</v>
      </c>
      <c r="T2014" s="4">
        <v>10</v>
      </c>
      <c r="U2014" s="4">
        <f t="shared" si="61"/>
        <v>0</v>
      </c>
      <c r="V2014" s="18">
        <v>2746.1941000000002</v>
      </c>
      <c r="W2014" s="18" t="s">
        <v>142</v>
      </c>
    </row>
    <row r="2015" spans="1:23" ht="15" customHeight="1" x14ac:dyDescent="0.35">
      <c r="A2015" s="18" t="s">
        <v>218</v>
      </c>
      <c r="B2015" s="7" t="str">
        <f t="shared" si="62"/>
        <v>Q4</v>
      </c>
      <c r="C2015" s="18" t="s">
        <v>36</v>
      </c>
      <c r="D2015" s="21">
        <v>34699</v>
      </c>
      <c r="E2015" s="18">
        <v>3.8296000000000001</v>
      </c>
      <c r="F2015" s="18">
        <v>5.3947000000000003</v>
      </c>
      <c r="G2015" s="18">
        <v>5.3536000000000001</v>
      </c>
      <c r="H2015" s="18">
        <v>3.9041000000000001</v>
      </c>
      <c r="I2015" s="18">
        <v>3.9041000000000001</v>
      </c>
      <c r="J2015" s="18">
        <v>2.7098</v>
      </c>
      <c r="K2015" s="18">
        <v>72.265000000000001</v>
      </c>
      <c r="L2015" s="18">
        <v>21.814900000000002</v>
      </c>
      <c r="M2015" s="18">
        <v>140.51920000000001</v>
      </c>
      <c r="N2015" s="18">
        <v>55.029600000000002</v>
      </c>
      <c r="O2015" s="18">
        <v>38.810299999999998</v>
      </c>
      <c r="P2015" s="18">
        <v>155.3518</v>
      </c>
      <c r="Q2015" s="18">
        <v>60.838299999999997</v>
      </c>
      <c r="R2015" s="18">
        <v>42.9069</v>
      </c>
      <c r="S2015" s="4">
        <f>VLOOKUP(C2015,Ratings_Numbers!$A$1:$B$21,2,FALSE)</f>
        <v>10</v>
      </c>
      <c r="T2015" s="4">
        <v>10</v>
      </c>
      <c r="U2015" s="4">
        <f t="shared" si="61"/>
        <v>0</v>
      </c>
      <c r="V2015" s="18">
        <v>2702.3247999999999</v>
      </c>
      <c r="W2015" s="18" t="s">
        <v>142</v>
      </c>
    </row>
    <row r="2016" spans="1:23" ht="15" customHeight="1" x14ac:dyDescent="0.35">
      <c r="A2016" s="18" t="s">
        <v>218</v>
      </c>
      <c r="B2016" s="7" t="str">
        <f t="shared" si="62"/>
        <v>Q1</v>
      </c>
      <c r="C2016" s="18" t="s">
        <v>36</v>
      </c>
      <c r="D2016" s="21">
        <v>34789</v>
      </c>
      <c r="E2016" s="18">
        <v>3.7961</v>
      </c>
      <c r="F2016" s="18">
        <v>5.3812999999999995</v>
      </c>
      <c r="G2016" s="18">
        <v>5.3513999999999999</v>
      </c>
      <c r="H2016" s="18">
        <v>4.4188000000000001</v>
      </c>
      <c r="I2016" s="18">
        <v>3.4762</v>
      </c>
      <c r="J2016" s="18">
        <v>3.2246000000000001</v>
      </c>
      <c r="K2016" s="18">
        <v>73.478999999999999</v>
      </c>
      <c r="L2016" s="18">
        <v>22.258900000000001</v>
      </c>
      <c r="M2016" s="18">
        <v>139.9229</v>
      </c>
      <c r="N2016" s="18">
        <v>55.418100000000003</v>
      </c>
      <c r="O2016" s="18">
        <v>38.789099999999998</v>
      </c>
      <c r="P2016" s="18">
        <v>152.48580000000001</v>
      </c>
      <c r="Q2016" s="18">
        <v>60.393799999999999</v>
      </c>
      <c r="R2016" s="18">
        <v>42.271799999999999</v>
      </c>
      <c r="S2016" s="4">
        <f>VLOOKUP(C2016,Ratings_Numbers!$A$1:$B$21,2,FALSE)</f>
        <v>10</v>
      </c>
      <c r="T2016" s="4">
        <v>10</v>
      </c>
      <c r="U2016" s="4">
        <f t="shared" si="61"/>
        <v>0</v>
      </c>
      <c r="V2016" s="18">
        <v>2659.8836999999999</v>
      </c>
      <c r="W2016" s="18" t="s">
        <v>142</v>
      </c>
    </row>
    <row r="2017" spans="1:23" ht="15" customHeight="1" x14ac:dyDescent="0.35">
      <c r="A2017" s="18" t="s">
        <v>218</v>
      </c>
      <c r="B2017" s="7" t="str">
        <f t="shared" si="62"/>
        <v>Q2</v>
      </c>
      <c r="C2017" s="18" t="s">
        <v>36</v>
      </c>
      <c r="D2017" s="21">
        <v>34880</v>
      </c>
      <c r="E2017" s="18">
        <v>3.7904999999999998</v>
      </c>
      <c r="F2017" s="18">
        <v>5.4257999999999997</v>
      </c>
      <c r="G2017" s="18">
        <v>5.3875000000000002</v>
      </c>
      <c r="H2017" s="18">
        <v>3.3214999999999999</v>
      </c>
      <c r="I2017" s="18">
        <v>2.2288000000000001</v>
      </c>
      <c r="J2017" s="18">
        <v>2.2252999999999998</v>
      </c>
      <c r="K2017" s="18">
        <v>78.222999999999999</v>
      </c>
      <c r="L2017" s="18">
        <v>22.3537</v>
      </c>
      <c r="M2017" s="18">
        <v>132.19399999999999</v>
      </c>
      <c r="N2017" s="18">
        <v>52.527000000000001</v>
      </c>
      <c r="O2017" s="18">
        <v>36.789099999999998</v>
      </c>
      <c r="P2017" s="18">
        <v>151.6688</v>
      </c>
      <c r="Q2017" s="18">
        <v>60.2652</v>
      </c>
      <c r="R2017" s="18">
        <v>42.2089</v>
      </c>
      <c r="S2017" s="4">
        <f>VLOOKUP(C2017,Ratings_Numbers!$A$1:$B$21,2,FALSE)</f>
        <v>10</v>
      </c>
      <c r="T2017" s="4">
        <v>10</v>
      </c>
      <c r="U2017" s="4">
        <f t="shared" si="61"/>
        <v>0</v>
      </c>
      <c r="V2017" s="18">
        <v>2831.31</v>
      </c>
      <c r="W2017" s="18" t="s">
        <v>142</v>
      </c>
    </row>
    <row r="2018" spans="1:23" ht="15" customHeight="1" x14ac:dyDescent="0.35">
      <c r="A2018" s="18" t="s">
        <v>218</v>
      </c>
      <c r="B2018" s="7" t="str">
        <f t="shared" si="62"/>
        <v>Q3</v>
      </c>
      <c r="C2018" s="18" t="s">
        <v>36</v>
      </c>
      <c r="D2018" s="21">
        <v>34972</v>
      </c>
      <c r="E2018" s="18">
        <v>3.5514000000000001</v>
      </c>
      <c r="F2018" s="18">
        <v>5.0801999999999996</v>
      </c>
      <c r="G2018" s="18">
        <v>5.0195999999999996</v>
      </c>
      <c r="H2018" s="18">
        <v>4.3773</v>
      </c>
      <c r="I2018" s="18">
        <v>3.4081000000000001</v>
      </c>
      <c r="J2018" s="18">
        <v>3.1814</v>
      </c>
      <c r="K2018" s="18">
        <v>74.846000000000004</v>
      </c>
      <c r="L2018" s="18">
        <v>22.843599999999999</v>
      </c>
      <c r="M2018" s="18">
        <v>129.32990000000001</v>
      </c>
      <c r="N2018" s="18">
        <v>52.9163</v>
      </c>
      <c r="O2018" s="18">
        <v>36.586399999999998</v>
      </c>
      <c r="P2018" s="18">
        <v>144.40469999999999</v>
      </c>
      <c r="Q2018" s="18">
        <v>59.084299999999999</v>
      </c>
      <c r="R2018" s="18">
        <v>40.850999999999999</v>
      </c>
      <c r="S2018" s="4">
        <f>VLOOKUP(C2018,Ratings_Numbers!$A$1:$B$21,2,FALSE)</f>
        <v>10</v>
      </c>
      <c r="T2018" s="4">
        <v>10</v>
      </c>
      <c r="U2018" s="4">
        <f t="shared" si="61"/>
        <v>0</v>
      </c>
      <c r="V2018" s="18">
        <v>3082.6088</v>
      </c>
      <c r="W2018" s="18" t="s">
        <v>142</v>
      </c>
    </row>
    <row r="2019" spans="1:23" ht="15" customHeight="1" x14ac:dyDescent="0.35">
      <c r="A2019" s="18" t="s">
        <v>218</v>
      </c>
      <c r="B2019" s="7" t="str">
        <f t="shared" si="62"/>
        <v>Q4</v>
      </c>
      <c r="C2019" s="18" t="s">
        <v>36</v>
      </c>
      <c r="D2019" s="21">
        <v>35064</v>
      </c>
      <c r="E2019" s="18">
        <v>3.4964</v>
      </c>
      <c r="F2019" s="18">
        <v>4.9844999999999997</v>
      </c>
      <c r="G2019" s="18">
        <v>4.9482999999999997</v>
      </c>
      <c r="H2019" s="18">
        <v>4.0644999999999998</v>
      </c>
      <c r="I2019" s="18">
        <v>3.1844000000000001</v>
      </c>
      <c r="J2019" s="18">
        <v>2.8083999999999998</v>
      </c>
      <c r="K2019" s="18">
        <v>72.67</v>
      </c>
      <c r="L2019" s="18">
        <v>22.983000000000001</v>
      </c>
      <c r="M2019" s="18">
        <v>128.5401</v>
      </c>
      <c r="N2019" s="18">
        <v>53.138800000000003</v>
      </c>
      <c r="O2019" s="18">
        <v>36.534799999999997</v>
      </c>
      <c r="P2019" s="18">
        <v>141.8948</v>
      </c>
      <c r="Q2019" s="18">
        <v>58.659700000000001</v>
      </c>
      <c r="R2019" s="18">
        <v>40.3307</v>
      </c>
      <c r="S2019" s="4">
        <f>VLOOKUP(C2019,Ratings_Numbers!$A$1:$B$21,2,FALSE)</f>
        <v>10</v>
      </c>
      <c r="T2019" s="4">
        <v>10</v>
      </c>
      <c r="U2019" s="4">
        <f t="shared" si="61"/>
        <v>0</v>
      </c>
      <c r="V2019" s="18">
        <v>3080.9868000000001</v>
      </c>
      <c r="W2019" s="18" t="s">
        <v>142</v>
      </c>
    </row>
    <row r="2020" spans="1:23" ht="15" customHeight="1" x14ac:dyDescent="0.35">
      <c r="A2020" s="18" t="s">
        <v>218</v>
      </c>
      <c r="B2020" s="7" t="str">
        <f t="shared" si="62"/>
        <v>Q1</v>
      </c>
      <c r="C2020" s="18" t="s">
        <v>36</v>
      </c>
      <c r="D2020" s="21">
        <v>35155</v>
      </c>
      <c r="E2020" s="18">
        <v>3.4689999999999999</v>
      </c>
      <c r="F2020" s="18">
        <v>5.1620999999999997</v>
      </c>
      <c r="G2020" s="18">
        <v>5.0014000000000003</v>
      </c>
      <c r="H2020" s="18">
        <v>4.1445999999999996</v>
      </c>
      <c r="I2020" s="18">
        <v>3.0754000000000001</v>
      </c>
      <c r="J2020" s="18">
        <v>2.8172000000000001</v>
      </c>
      <c r="K2020" s="18">
        <v>68.513000000000005</v>
      </c>
      <c r="L2020" s="18">
        <v>23.320699999999999</v>
      </c>
      <c r="M2020" s="18">
        <v>127.19029999999999</v>
      </c>
      <c r="N2020" s="18">
        <v>53.353499999999997</v>
      </c>
      <c r="O2020" s="18">
        <v>36.575699999999998</v>
      </c>
      <c r="P2020" s="18">
        <v>138.39160000000001</v>
      </c>
      <c r="Q2020" s="18">
        <v>58.052199999999999</v>
      </c>
      <c r="R2020" s="18">
        <v>39.796799999999998</v>
      </c>
      <c r="S2020" s="4">
        <f>VLOOKUP(C2020,Ratings_Numbers!$A$1:$B$21,2,FALSE)</f>
        <v>10</v>
      </c>
      <c r="T2020" s="4">
        <v>11</v>
      </c>
      <c r="U2020" s="4">
        <f t="shared" si="61"/>
        <v>0</v>
      </c>
      <c r="V2020" s="18">
        <v>2521.6405</v>
      </c>
      <c r="W2020" s="18" t="s">
        <v>142</v>
      </c>
    </row>
    <row r="2021" spans="1:23" ht="15" customHeight="1" x14ac:dyDescent="0.35">
      <c r="A2021" s="18" t="s">
        <v>218</v>
      </c>
      <c r="B2021" s="7" t="str">
        <f t="shared" si="62"/>
        <v>Q2</v>
      </c>
      <c r="C2021" s="18" t="s">
        <v>37</v>
      </c>
      <c r="D2021" s="21">
        <v>35246</v>
      </c>
      <c r="E2021" s="18">
        <v>3.6177999999999999</v>
      </c>
      <c r="F2021" s="18">
        <v>5.7527999999999997</v>
      </c>
      <c r="G2021" s="18">
        <v>5.3807</v>
      </c>
      <c r="H2021" s="18">
        <v>2.6303000000000001</v>
      </c>
      <c r="I2021" s="18">
        <v>1.7742</v>
      </c>
      <c r="J2021" s="18">
        <v>1.4264999999999999</v>
      </c>
      <c r="K2021" s="18">
        <v>74.319000000000003</v>
      </c>
      <c r="L2021" s="18">
        <v>22.8398</v>
      </c>
      <c r="M2021" s="18">
        <v>129.47550000000001</v>
      </c>
      <c r="N2021" s="18">
        <v>52.984299999999998</v>
      </c>
      <c r="O2021" s="18">
        <v>36.272300000000001</v>
      </c>
      <c r="P2021" s="18">
        <v>144.36600000000001</v>
      </c>
      <c r="Q2021" s="18">
        <v>59.077800000000003</v>
      </c>
      <c r="R2021" s="18">
        <v>40.443800000000003</v>
      </c>
      <c r="S2021" s="4">
        <f>VLOOKUP(C2021,Ratings_Numbers!$A$1:$B$21,2,FALSE)</f>
        <v>11</v>
      </c>
      <c r="T2021" s="4">
        <v>11</v>
      </c>
      <c r="U2021" s="4">
        <f t="shared" si="61"/>
        <v>1</v>
      </c>
      <c r="V2021" s="18">
        <v>1819.6955</v>
      </c>
      <c r="W2021" s="18" t="s">
        <v>142</v>
      </c>
    </row>
    <row r="2022" spans="1:23" ht="15" customHeight="1" x14ac:dyDescent="0.35">
      <c r="A2022" s="18" t="s">
        <v>218</v>
      </c>
      <c r="B2022" s="7" t="str">
        <f t="shared" si="62"/>
        <v>Q3</v>
      </c>
      <c r="C2022" s="18" t="s">
        <v>37</v>
      </c>
      <c r="D2022" s="21">
        <v>35338</v>
      </c>
      <c r="E2022" s="18">
        <v>4.1871</v>
      </c>
      <c r="F2022" s="18">
        <v>7.1779000000000002</v>
      </c>
      <c r="G2022" s="18">
        <v>6.7686999999999999</v>
      </c>
      <c r="H2022" s="18">
        <v>2.4872000000000001</v>
      </c>
      <c r="I2022" s="18">
        <v>1.4057999999999999</v>
      </c>
      <c r="J2022" s="18">
        <v>1.1879</v>
      </c>
      <c r="K2022" s="18">
        <v>67.959999999999994</v>
      </c>
      <c r="L2022" s="18">
        <v>22.9072</v>
      </c>
      <c r="M2022" s="18">
        <v>132.42400000000001</v>
      </c>
      <c r="N2022" s="18">
        <v>54.451999999999998</v>
      </c>
      <c r="O2022" s="18">
        <v>37.285400000000003</v>
      </c>
      <c r="P2022" s="18">
        <v>143.19390000000001</v>
      </c>
      <c r="Q2022" s="18">
        <v>58.880600000000001</v>
      </c>
      <c r="R2022" s="18">
        <v>40.317799999999998</v>
      </c>
      <c r="S2022" s="4">
        <f>VLOOKUP(C2022,Ratings_Numbers!$A$1:$B$21,2,FALSE)</f>
        <v>11</v>
      </c>
      <c r="T2022" s="4">
        <v>12</v>
      </c>
      <c r="U2022" s="4">
        <f t="shared" si="61"/>
        <v>0</v>
      </c>
      <c r="V2022" s="18">
        <v>1683.6434999999999</v>
      </c>
      <c r="W2022" s="18" t="s">
        <v>142</v>
      </c>
    </row>
    <row r="2023" spans="1:23" ht="15" customHeight="1" x14ac:dyDescent="0.35">
      <c r="A2023" s="18" t="s">
        <v>218</v>
      </c>
      <c r="B2023" s="7" t="str">
        <f t="shared" si="62"/>
        <v>Q4</v>
      </c>
      <c r="C2023" s="18" t="s">
        <v>39</v>
      </c>
      <c r="D2023" s="21">
        <v>35430</v>
      </c>
      <c r="E2023" s="18">
        <v>5.6608999999999998</v>
      </c>
      <c r="F2023" s="18">
        <v>12.221</v>
      </c>
      <c r="G2023" s="18">
        <v>11.6496</v>
      </c>
      <c r="H2023" s="18">
        <v>0.75700000000000001</v>
      </c>
      <c r="I2023" s="18">
        <v>-0.62250000000000005</v>
      </c>
      <c r="J2023" s="18">
        <v>-0.59419999999999995</v>
      </c>
      <c r="K2023" s="18">
        <v>67.200999999999993</v>
      </c>
      <c r="L2023" s="18">
        <v>21.198899999999998</v>
      </c>
      <c r="M2023" s="18">
        <v>135.0436</v>
      </c>
      <c r="N2023" s="18">
        <v>54.547400000000003</v>
      </c>
      <c r="O2023" s="18">
        <v>35.381</v>
      </c>
      <c r="P2023" s="18">
        <v>147.57089999999999</v>
      </c>
      <c r="Q2023" s="18">
        <v>59.607500000000002</v>
      </c>
      <c r="R2023" s="18">
        <v>38.663200000000003</v>
      </c>
      <c r="S2023" s="4">
        <f>VLOOKUP(C2023,Ratings_Numbers!$A$1:$B$21,2,FALSE)</f>
        <v>12</v>
      </c>
      <c r="T2023" s="4">
        <v>13</v>
      </c>
      <c r="U2023" s="4">
        <f t="shared" si="61"/>
        <v>1</v>
      </c>
      <c r="V2023" s="18">
        <v>1685.8275000000001</v>
      </c>
      <c r="W2023" s="18" t="s">
        <v>142</v>
      </c>
    </row>
    <row r="2024" spans="1:23" ht="15" customHeight="1" x14ac:dyDescent="0.35">
      <c r="A2024" s="18" t="s">
        <v>218</v>
      </c>
      <c r="B2024" s="7" t="str">
        <f t="shared" si="62"/>
        <v>Q1</v>
      </c>
      <c r="C2024" s="18" t="s">
        <v>41</v>
      </c>
      <c r="D2024" s="21">
        <v>35520</v>
      </c>
      <c r="E2024" s="18">
        <v>6.9419000000000004</v>
      </c>
      <c r="F2024" s="18">
        <v>18.803699999999999</v>
      </c>
      <c r="G2024" s="18">
        <v>17.673999999999999</v>
      </c>
      <c r="H2024" s="18">
        <v>2.5644</v>
      </c>
      <c r="I2024" s="18">
        <v>1.4993000000000001</v>
      </c>
      <c r="J2024" s="18">
        <v>1.2483</v>
      </c>
      <c r="K2024" s="18">
        <v>67.760000000000005</v>
      </c>
      <c r="L2024" s="18">
        <v>21.238700000000001</v>
      </c>
      <c r="M2024" s="18">
        <v>135.529</v>
      </c>
      <c r="N2024" s="18">
        <v>52.796199999999999</v>
      </c>
      <c r="O2024" s="18">
        <v>35.271099999999997</v>
      </c>
      <c r="P2024" s="18">
        <v>156.70230000000001</v>
      </c>
      <c r="Q2024" s="18">
        <v>61.044400000000003</v>
      </c>
      <c r="R2024" s="18">
        <v>40.781300000000002</v>
      </c>
      <c r="S2024" s="4">
        <f>VLOOKUP(C2024,Ratings_Numbers!$A$1:$B$21,2,FALSE)</f>
        <v>13</v>
      </c>
      <c r="T2024" s="4">
        <v>13</v>
      </c>
      <c r="U2024" s="4">
        <f t="shared" si="61"/>
        <v>1</v>
      </c>
      <c r="V2024" s="18">
        <v>1014.3</v>
      </c>
      <c r="W2024" s="18" t="s">
        <v>142</v>
      </c>
    </row>
    <row r="2025" spans="1:23" ht="15" customHeight="1" x14ac:dyDescent="0.35">
      <c r="A2025" s="18" t="s">
        <v>218</v>
      </c>
      <c r="B2025" s="7" t="str">
        <f t="shared" si="62"/>
        <v>Q2</v>
      </c>
      <c r="C2025" s="18" t="s">
        <v>41</v>
      </c>
      <c r="D2025" s="21">
        <v>35611</v>
      </c>
      <c r="E2025" s="18">
        <v>8.2581000000000007</v>
      </c>
      <c r="F2025" s="18">
        <v>29.930499999999999</v>
      </c>
      <c r="G2025" s="18">
        <v>28.960899999999999</v>
      </c>
      <c r="H2025" s="18">
        <v>1.5211999999999999</v>
      </c>
      <c r="I2025" s="18">
        <v>0.45169999999999999</v>
      </c>
      <c r="J2025" s="18">
        <v>0.24160000000000001</v>
      </c>
      <c r="K2025" s="18">
        <v>68.311999999999998</v>
      </c>
      <c r="L2025" s="18">
        <v>21.136500000000002</v>
      </c>
      <c r="M2025" s="18">
        <v>140.251</v>
      </c>
      <c r="N2025" s="18">
        <v>54.454099999999997</v>
      </c>
      <c r="O2025" s="18">
        <v>36.158999999999999</v>
      </c>
      <c r="P2025" s="18">
        <v>157.55799999999999</v>
      </c>
      <c r="Q2025" s="18">
        <v>61.1738</v>
      </c>
      <c r="R2025" s="18">
        <v>40.621099999999998</v>
      </c>
      <c r="S2025" s="4">
        <f>VLOOKUP(C2025,Ratings_Numbers!$A$1:$B$21,2,FALSE)</f>
        <v>13</v>
      </c>
      <c r="T2025" s="4">
        <v>13</v>
      </c>
      <c r="U2025" s="4">
        <f t="shared" si="61"/>
        <v>0</v>
      </c>
      <c r="V2025" s="18">
        <v>1232.2451000000001</v>
      </c>
      <c r="W2025" s="18" t="s">
        <v>142</v>
      </c>
    </row>
    <row r="2026" spans="1:23" ht="15" customHeight="1" x14ac:dyDescent="0.35">
      <c r="A2026" s="18" t="s">
        <v>218</v>
      </c>
      <c r="B2026" s="7" t="str">
        <f t="shared" si="62"/>
        <v>Q3</v>
      </c>
      <c r="C2026" s="18" t="s">
        <v>41</v>
      </c>
      <c r="D2026" s="21">
        <v>35703</v>
      </c>
      <c r="E2026" s="18">
        <v>8.6928999999999998</v>
      </c>
      <c r="F2026" s="18">
        <v>38.296599999999998</v>
      </c>
      <c r="G2026" s="18">
        <v>36.3949</v>
      </c>
      <c r="H2026" s="18">
        <v>1.9151</v>
      </c>
      <c r="I2026" s="18">
        <v>0.83220000000000005</v>
      </c>
      <c r="J2026" s="18">
        <v>0.69340000000000002</v>
      </c>
      <c r="K2026" s="18">
        <v>73.403000000000006</v>
      </c>
      <c r="L2026" s="18">
        <v>20.366399999999999</v>
      </c>
      <c r="M2026" s="18">
        <v>144.7491</v>
      </c>
      <c r="N2026" s="18">
        <v>55.173099999999998</v>
      </c>
      <c r="O2026" s="18">
        <v>36.052</v>
      </c>
      <c r="P2026" s="18">
        <v>162.3544</v>
      </c>
      <c r="Q2026" s="18">
        <v>61.883600000000001</v>
      </c>
      <c r="R2026" s="18">
        <v>40.436900000000001</v>
      </c>
      <c r="S2026" s="4">
        <f>VLOOKUP(C2026,Ratings_Numbers!$A$1:$B$21,2,FALSE)</f>
        <v>13</v>
      </c>
      <c r="T2026" s="4">
        <v>14</v>
      </c>
      <c r="U2026" s="4">
        <f t="shared" si="61"/>
        <v>0</v>
      </c>
      <c r="V2026" s="18">
        <v>1247.8469</v>
      </c>
      <c r="W2026" s="18" t="s">
        <v>142</v>
      </c>
    </row>
    <row r="2027" spans="1:23" ht="15" customHeight="1" x14ac:dyDescent="0.35">
      <c r="A2027" s="18" t="s">
        <v>218</v>
      </c>
      <c r="B2027" s="7" t="str">
        <f t="shared" si="62"/>
        <v>Q4</v>
      </c>
      <c r="C2027" s="18" t="s">
        <v>43</v>
      </c>
      <c r="D2027" s="21">
        <v>35795</v>
      </c>
      <c r="E2027" s="18">
        <v>6.7600999999999996</v>
      </c>
      <c r="F2027" s="18">
        <v>20.538599999999999</v>
      </c>
      <c r="G2027" s="18">
        <v>18.534500000000001</v>
      </c>
      <c r="H2027" s="18">
        <v>2.2317999999999998</v>
      </c>
      <c r="I2027" s="18">
        <v>1.0066999999999999</v>
      </c>
      <c r="J2027" s="18">
        <v>0.82310000000000005</v>
      </c>
      <c r="K2027" s="18">
        <v>62.506</v>
      </c>
      <c r="L2027" s="18">
        <v>20.837299999999999</v>
      </c>
      <c r="M2027" s="18">
        <v>138.6138</v>
      </c>
      <c r="N2027" s="18">
        <v>53.820799999999998</v>
      </c>
      <c r="O2027" s="18">
        <v>35.298099999999998</v>
      </c>
      <c r="P2027" s="18">
        <v>157.54689999999999</v>
      </c>
      <c r="Q2027" s="18">
        <v>61.1721</v>
      </c>
      <c r="R2027" s="18">
        <v>40.119399999999999</v>
      </c>
      <c r="S2027" s="4">
        <f>VLOOKUP(C2027,Ratings_Numbers!$A$1:$B$21,2,FALSE)</f>
        <v>14</v>
      </c>
      <c r="T2027" s="4">
        <v>14</v>
      </c>
      <c r="U2027" s="4">
        <f t="shared" si="61"/>
        <v>1</v>
      </c>
      <c r="V2027" s="18">
        <v>1537.7867000000001</v>
      </c>
      <c r="W2027" s="18" t="s">
        <v>142</v>
      </c>
    </row>
    <row r="2028" spans="1:23" ht="15" customHeight="1" x14ac:dyDescent="0.35">
      <c r="A2028" s="18" t="s">
        <v>218</v>
      </c>
      <c r="B2028" s="7" t="str">
        <f t="shared" si="62"/>
        <v>Q1</v>
      </c>
      <c r="C2028" s="18" t="s">
        <v>43</v>
      </c>
      <c r="D2028" s="21">
        <v>35885</v>
      </c>
      <c r="E2028" s="18">
        <v>7.0274999999999999</v>
      </c>
      <c r="F2028" s="18">
        <v>23.4559</v>
      </c>
      <c r="G2028" s="18">
        <v>21.0899</v>
      </c>
      <c r="H2028" s="18">
        <v>2.1375999999999999</v>
      </c>
      <c r="I2028" s="18">
        <v>0.97689999999999999</v>
      </c>
      <c r="J2028" s="18">
        <v>0.84699999999999998</v>
      </c>
      <c r="K2028" s="18">
        <v>67.587999999999994</v>
      </c>
      <c r="L2028" s="18">
        <v>21.009899999999998</v>
      </c>
      <c r="M2028" s="18">
        <v>133.4425</v>
      </c>
      <c r="N2028" s="18">
        <v>51.747300000000003</v>
      </c>
      <c r="O2028" s="18">
        <v>33.989600000000003</v>
      </c>
      <c r="P2028" s="18">
        <v>157.8733</v>
      </c>
      <c r="Q2028" s="18">
        <v>61.221299999999999</v>
      </c>
      <c r="R2028" s="18">
        <v>40.212499999999999</v>
      </c>
      <c r="S2028" s="4">
        <f>VLOOKUP(C2028,Ratings_Numbers!$A$1:$B$21,2,FALSE)</f>
        <v>14</v>
      </c>
      <c r="T2028" s="4">
        <v>14</v>
      </c>
      <c r="U2028" s="4">
        <f t="shared" si="61"/>
        <v>0</v>
      </c>
      <c r="V2028" s="18">
        <v>1865.6487</v>
      </c>
      <c r="W2028" s="18" t="s">
        <v>142</v>
      </c>
    </row>
    <row r="2029" spans="1:23" ht="15" customHeight="1" x14ac:dyDescent="0.35">
      <c r="A2029" s="18" t="s">
        <v>218</v>
      </c>
      <c r="B2029" s="7" t="str">
        <f t="shared" si="62"/>
        <v>Q2</v>
      </c>
      <c r="C2029" s="18" t="s">
        <v>43</v>
      </c>
      <c r="D2029" s="21">
        <v>35976</v>
      </c>
      <c r="E2029" s="18">
        <v>6.1795999999999998</v>
      </c>
      <c r="F2029" s="18">
        <v>15.624000000000001</v>
      </c>
      <c r="G2029" s="18">
        <v>14.747999999999999</v>
      </c>
      <c r="H2029" s="18">
        <v>2.6531000000000002</v>
      </c>
      <c r="I2029" s="18">
        <v>1.8120000000000001</v>
      </c>
      <c r="J2029" s="18">
        <v>1.3807</v>
      </c>
      <c r="K2029" s="18">
        <v>68.025999999999996</v>
      </c>
      <c r="L2029" s="18">
        <v>21.7651</v>
      </c>
      <c r="M2029" s="18">
        <v>135.5198</v>
      </c>
      <c r="N2029" s="18">
        <v>53.7134</v>
      </c>
      <c r="O2029" s="18">
        <v>35.392200000000003</v>
      </c>
      <c r="P2029" s="18">
        <v>152.30170000000001</v>
      </c>
      <c r="Q2029" s="18">
        <v>60.364899999999999</v>
      </c>
      <c r="R2029" s="18">
        <v>39.774999999999999</v>
      </c>
      <c r="S2029" s="4">
        <f>VLOOKUP(C2029,Ratings_Numbers!$A$1:$B$21,2,FALSE)</f>
        <v>14</v>
      </c>
      <c r="T2029" s="4">
        <v>14</v>
      </c>
      <c r="U2029" s="4">
        <f t="shared" si="61"/>
        <v>0</v>
      </c>
      <c r="V2029" s="18">
        <v>2211.0382</v>
      </c>
      <c r="W2029" s="18" t="s">
        <v>142</v>
      </c>
    </row>
    <row r="2030" spans="1:23" ht="15" customHeight="1" x14ac:dyDescent="0.35">
      <c r="A2030" s="18" t="s">
        <v>218</v>
      </c>
      <c r="B2030" s="7" t="str">
        <f t="shared" si="62"/>
        <v>Q3</v>
      </c>
      <c r="C2030" s="18" t="s">
        <v>43</v>
      </c>
      <c r="D2030" s="21">
        <v>36068</v>
      </c>
      <c r="E2030" s="18">
        <v>5.5641999999999996</v>
      </c>
      <c r="F2030" s="18">
        <v>12.4255</v>
      </c>
      <c r="G2030" s="18">
        <v>11.601100000000001</v>
      </c>
      <c r="H2030" s="18">
        <v>2.9943</v>
      </c>
      <c r="I2030" s="18">
        <v>1.5605</v>
      </c>
      <c r="J2030" s="18">
        <v>1.748</v>
      </c>
      <c r="K2030" s="18">
        <v>64.575999999999993</v>
      </c>
      <c r="L2030" s="18">
        <v>20.605599999999999</v>
      </c>
      <c r="M2030" s="18">
        <v>132.75120000000001</v>
      </c>
      <c r="N2030" s="18">
        <v>53.036900000000003</v>
      </c>
      <c r="O2030" s="18">
        <v>32.803199999999997</v>
      </c>
      <c r="P2030" s="18">
        <v>150.2997</v>
      </c>
      <c r="Q2030" s="18">
        <v>60.047899999999998</v>
      </c>
      <c r="R2030" s="18">
        <v>37.139499999999998</v>
      </c>
      <c r="S2030" s="4">
        <f>VLOOKUP(C2030,Ratings_Numbers!$A$1:$B$21,2,FALSE)</f>
        <v>14</v>
      </c>
      <c r="T2030" s="4">
        <v>14</v>
      </c>
      <c r="U2030" s="4">
        <f t="shared" si="61"/>
        <v>0</v>
      </c>
      <c r="V2030" s="18">
        <v>2188.7559999999999</v>
      </c>
      <c r="W2030" s="18" t="s">
        <v>142</v>
      </c>
    </row>
    <row r="2031" spans="1:23" ht="15" customHeight="1" x14ac:dyDescent="0.35">
      <c r="A2031" s="18" t="s">
        <v>218</v>
      </c>
      <c r="B2031" s="7" t="str">
        <f t="shared" si="62"/>
        <v>Q4</v>
      </c>
      <c r="C2031" s="18" t="s">
        <v>43</v>
      </c>
      <c r="D2031" s="21">
        <v>36160</v>
      </c>
      <c r="E2031" s="18">
        <v>5.6265999999999998</v>
      </c>
      <c r="F2031" s="18">
        <v>12.7616</v>
      </c>
      <c r="G2031" s="18">
        <v>11.725099999999999</v>
      </c>
      <c r="H2031" s="18">
        <v>1.8448</v>
      </c>
      <c r="I2031" s="18">
        <v>0.46779999999999999</v>
      </c>
      <c r="J2031" s="18">
        <v>0.65269999999999995</v>
      </c>
      <c r="K2031" s="18">
        <v>65.888000000000005</v>
      </c>
      <c r="L2031" s="18">
        <v>19.7102</v>
      </c>
      <c r="M2031" s="18">
        <v>137.51150000000001</v>
      </c>
      <c r="N2031" s="18">
        <v>52.915700000000001</v>
      </c>
      <c r="O2031" s="18">
        <v>32.448599999999999</v>
      </c>
      <c r="P2031" s="18">
        <v>159.8691</v>
      </c>
      <c r="Q2031" s="18">
        <v>61.519100000000002</v>
      </c>
      <c r="R2031" s="18">
        <v>37.724299999999999</v>
      </c>
      <c r="S2031" s="4">
        <f>VLOOKUP(C2031,Ratings_Numbers!$A$1:$B$21,2,FALSE)</f>
        <v>14</v>
      </c>
      <c r="T2031" s="4">
        <v>14</v>
      </c>
      <c r="U2031" s="4">
        <f t="shared" si="61"/>
        <v>0</v>
      </c>
      <c r="V2031" s="18">
        <v>2095.2800000000002</v>
      </c>
      <c r="W2031" s="18" t="s">
        <v>142</v>
      </c>
    </row>
    <row r="2032" spans="1:23" ht="15" customHeight="1" x14ac:dyDescent="0.35">
      <c r="A2032" s="18" t="s">
        <v>218</v>
      </c>
      <c r="B2032" s="7" t="str">
        <f t="shared" si="62"/>
        <v>Q1</v>
      </c>
      <c r="C2032" s="18" t="s">
        <v>43</v>
      </c>
      <c r="D2032" s="21">
        <v>36250</v>
      </c>
      <c r="E2032" s="18">
        <v>4.6749999999999998</v>
      </c>
      <c r="F2032" s="18">
        <v>10.851100000000001</v>
      </c>
      <c r="G2032" s="18">
        <v>9.2159999999999993</v>
      </c>
      <c r="H2032" s="18">
        <v>3.0488</v>
      </c>
      <c r="I2032" s="18">
        <v>1.5386</v>
      </c>
      <c r="J2032" s="18">
        <v>1.5672999999999999</v>
      </c>
      <c r="K2032" s="18">
        <v>71.512</v>
      </c>
      <c r="L2032" s="18">
        <v>19.920500000000001</v>
      </c>
      <c r="M2032" s="18">
        <v>133.40199999999999</v>
      </c>
      <c r="N2032" s="18">
        <v>51.521799999999999</v>
      </c>
      <c r="O2032" s="18">
        <v>31.741499999999998</v>
      </c>
      <c r="P2032" s="18">
        <v>158.92359999999999</v>
      </c>
      <c r="Q2032" s="18">
        <v>61.378599999999999</v>
      </c>
      <c r="R2032" s="18">
        <v>37.814</v>
      </c>
      <c r="S2032" s="4">
        <f>VLOOKUP(C2032,Ratings_Numbers!$A$1:$B$21,2,FALSE)</f>
        <v>14</v>
      </c>
      <c r="T2032" s="4">
        <v>13</v>
      </c>
      <c r="U2032" s="4">
        <f t="shared" si="61"/>
        <v>0</v>
      </c>
      <c r="V2032" s="18">
        <v>1820.2195999999999</v>
      </c>
      <c r="W2032" s="18" t="s">
        <v>142</v>
      </c>
    </row>
    <row r="2033" spans="1:23" ht="15" customHeight="1" x14ac:dyDescent="0.35">
      <c r="A2033" s="18" t="s">
        <v>218</v>
      </c>
      <c r="B2033" s="7" t="str">
        <f t="shared" si="62"/>
        <v>Q2</v>
      </c>
      <c r="C2033" s="18" t="s">
        <v>41</v>
      </c>
      <c r="D2033" s="21">
        <v>36341</v>
      </c>
      <c r="E2033" s="18">
        <v>5.0407999999999999</v>
      </c>
      <c r="F2033" s="18">
        <v>11.0558</v>
      </c>
      <c r="G2033" s="18">
        <v>10.2477</v>
      </c>
      <c r="H2033" s="18">
        <v>3.0356999999999998</v>
      </c>
      <c r="I2033" s="18">
        <v>1.9464999999999999</v>
      </c>
      <c r="J2033" s="18">
        <v>1.4022000000000001</v>
      </c>
      <c r="K2033" s="18">
        <v>63.896999999999998</v>
      </c>
      <c r="L2033" s="18">
        <v>20.0382</v>
      </c>
      <c r="M2033" s="18">
        <v>145.96889999999999</v>
      </c>
      <c r="N2033" s="18">
        <v>53.834600000000002</v>
      </c>
      <c r="O2033" s="18">
        <v>32.581299999999999</v>
      </c>
      <c r="P2033" s="18">
        <v>171.1431</v>
      </c>
      <c r="Q2033" s="18">
        <v>63.119100000000003</v>
      </c>
      <c r="R2033" s="18">
        <v>38.200299999999999</v>
      </c>
      <c r="S2033" s="4">
        <f>VLOOKUP(C2033,Ratings_Numbers!$A$1:$B$21,2,FALSE)</f>
        <v>13</v>
      </c>
      <c r="T2033" s="4">
        <v>13</v>
      </c>
      <c r="U2033" s="4">
        <f t="shared" si="61"/>
        <v>-1</v>
      </c>
      <c r="V2033" s="18">
        <v>2453.1215000000002</v>
      </c>
      <c r="W2033" s="18" t="s">
        <v>142</v>
      </c>
    </row>
    <row r="2034" spans="1:23" ht="15" customHeight="1" x14ac:dyDescent="0.35">
      <c r="A2034" s="18" t="s">
        <v>218</v>
      </c>
      <c r="B2034" s="7" t="str">
        <f t="shared" si="62"/>
        <v>Q3</v>
      </c>
      <c r="C2034" s="18" t="s">
        <v>41</v>
      </c>
      <c r="D2034" s="21">
        <v>36433</v>
      </c>
      <c r="E2034" s="18">
        <v>4.2783999999999995</v>
      </c>
      <c r="F2034" s="18">
        <v>9.7309000000000001</v>
      </c>
      <c r="G2034" s="18">
        <v>8.5311000000000003</v>
      </c>
      <c r="H2034" s="18">
        <v>3.7458999999999998</v>
      </c>
      <c r="I2034" s="18">
        <v>2.6526999999999998</v>
      </c>
      <c r="J2034" s="18">
        <v>2.2288000000000001</v>
      </c>
      <c r="K2034" s="18">
        <v>65.376999999999995</v>
      </c>
      <c r="L2034" s="18">
        <v>20.4038</v>
      </c>
      <c r="M2034" s="18">
        <v>122.2831</v>
      </c>
      <c r="N2034" s="18">
        <v>48.156199999999998</v>
      </c>
      <c r="O2034" s="18">
        <v>29.3996</v>
      </c>
      <c r="P2034" s="18">
        <v>153.93</v>
      </c>
      <c r="Q2034" s="18">
        <v>60.619100000000003</v>
      </c>
      <c r="R2034" s="18">
        <v>37.008200000000002</v>
      </c>
      <c r="S2034" s="4">
        <f>VLOOKUP(C2034,Ratings_Numbers!$A$1:$B$21,2,FALSE)</f>
        <v>13</v>
      </c>
      <c r="T2034" s="4">
        <v>13</v>
      </c>
      <c r="U2034" s="4">
        <f t="shared" si="61"/>
        <v>0</v>
      </c>
      <c r="V2034" s="18">
        <v>2417.5250999999998</v>
      </c>
      <c r="W2034" s="18" t="s">
        <v>142</v>
      </c>
    </row>
    <row r="2035" spans="1:23" ht="15" customHeight="1" x14ac:dyDescent="0.35">
      <c r="A2035" s="18" t="s">
        <v>218</v>
      </c>
      <c r="B2035" s="7" t="str">
        <f t="shared" si="62"/>
        <v>Q4</v>
      </c>
      <c r="C2035" s="18" t="s">
        <v>41</v>
      </c>
      <c r="D2035" s="21">
        <v>36525</v>
      </c>
      <c r="E2035" s="18">
        <v>5.7287999999999997</v>
      </c>
      <c r="F2035" s="18">
        <v>15.403499999999999</v>
      </c>
      <c r="G2035" s="18">
        <v>13.7279</v>
      </c>
      <c r="H2035" s="18">
        <v>-2.1964999999999999</v>
      </c>
      <c r="I2035" s="18">
        <v>-5.0244999999999997</v>
      </c>
      <c r="J2035" s="18">
        <v>-2.0819999999999999</v>
      </c>
      <c r="K2035" s="18">
        <v>62.865000000000002</v>
      </c>
      <c r="L2035" s="18">
        <v>21.503900000000002</v>
      </c>
      <c r="M2035" s="18">
        <v>99.769099999999995</v>
      </c>
      <c r="N2035" s="18">
        <v>42.161900000000003</v>
      </c>
      <c r="O2035" s="18">
        <v>25.1358</v>
      </c>
      <c r="P2035" s="18">
        <v>136.63339999999999</v>
      </c>
      <c r="Q2035" s="18">
        <v>57.740499999999997</v>
      </c>
      <c r="R2035" s="18">
        <v>34.423299999999998</v>
      </c>
      <c r="S2035" s="4">
        <f>VLOOKUP(C2035,Ratings_Numbers!$A$1:$B$21,2,FALSE)</f>
        <v>13</v>
      </c>
      <c r="T2035" s="4">
        <v>13</v>
      </c>
      <c r="U2035" s="4">
        <f t="shared" si="61"/>
        <v>0</v>
      </c>
      <c r="V2035" s="18">
        <v>2711.5826999999999</v>
      </c>
      <c r="W2035" s="18" t="s">
        <v>142</v>
      </c>
    </row>
    <row r="2036" spans="1:23" ht="15" customHeight="1" x14ac:dyDescent="0.35">
      <c r="A2036" s="18" t="s">
        <v>218</v>
      </c>
      <c r="B2036" s="7" t="str">
        <f t="shared" si="62"/>
        <v>Q1</v>
      </c>
      <c r="C2036" s="18" t="s">
        <v>41</v>
      </c>
      <c r="D2036" s="21">
        <v>36616</v>
      </c>
      <c r="E2036" s="18">
        <v>6.4611000000000001</v>
      </c>
      <c r="F2036" s="18">
        <v>13.4397</v>
      </c>
      <c r="G2036" s="18">
        <v>11.949300000000001</v>
      </c>
      <c r="H2036" s="18">
        <v>3.8978999999999999</v>
      </c>
      <c r="I2036" s="18">
        <v>2.5262000000000002</v>
      </c>
      <c r="J2036" s="18">
        <v>2.9863</v>
      </c>
      <c r="K2036" s="18">
        <v>66.248000000000005</v>
      </c>
      <c r="L2036" s="18">
        <v>22.0091</v>
      </c>
      <c r="M2036" s="18">
        <v>100.6425</v>
      </c>
      <c r="N2036" s="18">
        <v>39.277999999999999</v>
      </c>
      <c r="O2036" s="18">
        <v>24.363700000000001</v>
      </c>
      <c r="P2036" s="18">
        <v>156.23079999999999</v>
      </c>
      <c r="Q2036" s="18">
        <v>60.972700000000003</v>
      </c>
      <c r="R2036" s="18">
        <v>37.820599999999999</v>
      </c>
      <c r="S2036" s="4">
        <f>VLOOKUP(C2036,Ratings_Numbers!$A$1:$B$21,2,FALSE)</f>
        <v>13</v>
      </c>
      <c r="T2036" s="4">
        <v>11</v>
      </c>
      <c r="U2036" s="4">
        <f t="shared" si="61"/>
        <v>0</v>
      </c>
      <c r="V2036" s="18">
        <v>3193.7440000000001</v>
      </c>
      <c r="W2036" s="18" t="s">
        <v>142</v>
      </c>
    </row>
    <row r="2037" spans="1:23" ht="15" customHeight="1" x14ac:dyDescent="0.35">
      <c r="A2037" s="18" t="s">
        <v>218</v>
      </c>
      <c r="B2037" s="7" t="str">
        <f t="shared" si="62"/>
        <v>Q2</v>
      </c>
      <c r="C2037" s="18" t="s">
        <v>37</v>
      </c>
      <c r="D2037" s="21">
        <v>36707</v>
      </c>
      <c r="E2037" s="18">
        <v>6.3346</v>
      </c>
      <c r="F2037" s="18">
        <v>11.0845</v>
      </c>
      <c r="G2037" s="18">
        <v>10.061299999999999</v>
      </c>
      <c r="H2037" s="18">
        <v>2.5634999999999999</v>
      </c>
      <c r="I2037" s="18">
        <v>1.1311</v>
      </c>
      <c r="J2037" s="18">
        <v>1.8281000000000001</v>
      </c>
      <c r="K2037" s="18">
        <v>80.158000000000001</v>
      </c>
      <c r="L2037" s="18">
        <v>21.982900000000001</v>
      </c>
      <c r="M2037" s="18">
        <v>87.862899999999996</v>
      </c>
      <c r="N2037" s="18">
        <v>34.726199999999999</v>
      </c>
      <c r="O2037" s="18">
        <v>21.243099999999998</v>
      </c>
      <c r="P2037" s="18">
        <v>153.0164</v>
      </c>
      <c r="Q2037" s="18">
        <v>60.476900000000001</v>
      </c>
      <c r="R2037" s="18">
        <v>36.995699999999999</v>
      </c>
      <c r="S2037" s="4">
        <f>VLOOKUP(C2037,Ratings_Numbers!$A$1:$B$21,2,FALSE)</f>
        <v>11</v>
      </c>
      <c r="T2037" s="4">
        <v>11</v>
      </c>
      <c r="U2037" s="4">
        <f t="shared" si="61"/>
        <v>-2</v>
      </c>
      <c r="V2037" s="18">
        <v>3233.8083000000001</v>
      </c>
      <c r="W2037" s="18" t="s">
        <v>142</v>
      </c>
    </row>
    <row r="2038" spans="1:23" ht="15" customHeight="1" x14ac:dyDescent="0.35">
      <c r="A2038" s="18" t="s">
        <v>218</v>
      </c>
      <c r="B2038" s="7" t="str">
        <f t="shared" si="62"/>
        <v>Q3</v>
      </c>
      <c r="C2038" s="18" t="s">
        <v>37</v>
      </c>
      <c r="D2038" s="21">
        <v>36799</v>
      </c>
      <c r="E2038" s="18">
        <v>6.3948</v>
      </c>
      <c r="F2038" s="18">
        <v>9.9503000000000004</v>
      </c>
      <c r="G2038" s="18">
        <v>9.1811000000000007</v>
      </c>
      <c r="H2038" s="18">
        <v>3.0407999999999999</v>
      </c>
      <c r="I2038" s="18">
        <v>1.9256</v>
      </c>
      <c r="J2038" s="18">
        <v>2.2898999999999998</v>
      </c>
      <c r="K2038" s="18">
        <v>77.445999999999998</v>
      </c>
      <c r="L2038" s="18">
        <v>22.8462</v>
      </c>
      <c r="M2038" s="18">
        <v>79.568299999999994</v>
      </c>
      <c r="N2038" s="18">
        <v>32.246400000000001</v>
      </c>
      <c r="O2038" s="18">
        <v>19.957100000000001</v>
      </c>
      <c r="P2038" s="18">
        <v>146.75129999999999</v>
      </c>
      <c r="Q2038" s="18">
        <v>59.473399999999998</v>
      </c>
      <c r="R2038" s="18">
        <v>36.8078</v>
      </c>
      <c r="S2038" s="4">
        <f>VLOOKUP(C2038,Ratings_Numbers!$A$1:$B$21,2,FALSE)</f>
        <v>11</v>
      </c>
      <c r="T2038" s="4">
        <v>11</v>
      </c>
      <c r="U2038" s="4">
        <f t="shared" si="61"/>
        <v>0</v>
      </c>
      <c r="V2038" s="18">
        <v>3227.7516999999998</v>
      </c>
      <c r="W2038" s="18" t="s">
        <v>142</v>
      </c>
    </row>
    <row r="2039" spans="1:23" ht="15" customHeight="1" x14ac:dyDescent="0.35">
      <c r="A2039" s="18" t="s">
        <v>218</v>
      </c>
      <c r="B2039" s="7" t="str">
        <f t="shared" si="62"/>
        <v>Q4</v>
      </c>
      <c r="C2039" s="18" t="s">
        <v>37</v>
      </c>
      <c r="D2039" s="21">
        <v>36891</v>
      </c>
      <c r="E2039" s="18">
        <v>3.7892000000000001</v>
      </c>
      <c r="F2039" s="18">
        <v>5.5260999999999996</v>
      </c>
      <c r="G2039" s="18">
        <v>5.0968999999999998</v>
      </c>
      <c r="H2039" s="18">
        <v>3.1198000000000001</v>
      </c>
      <c r="I2039" s="18">
        <v>0.89090000000000003</v>
      </c>
      <c r="J2039" s="18">
        <v>2.294</v>
      </c>
      <c r="K2039" s="18">
        <v>75.45</v>
      </c>
      <c r="L2039" s="18">
        <v>21.714300000000001</v>
      </c>
      <c r="M2039" s="18">
        <v>84.089500000000001</v>
      </c>
      <c r="N2039" s="18">
        <v>32.917099999999998</v>
      </c>
      <c r="O2039" s="18">
        <v>20.326899999999998</v>
      </c>
      <c r="P2039" s="18">
        <v>155.45859999999999</v>
      </c>
      <c r="Q2039" s="18">
        <v>60.854700000000001</v>
      </c>
      <c r="R2039" s="18">
        <v>37.578899999999997</v>
      </c>
      <c r="S2039" s="4">
        <f>VLOOKUP(C2039,Ratings_Numbers!$A$1:$B$21,2,FALSE)</f>
        <v>11</v>
      </c>
      <c r="T2039" s="4">
        <v>10</v>
      </c>
      <c r="U2039" s="4">
        <f t="shared" si="61"/>
        <v>0</v>
      </c>
      <c r="V2039" s="18">
        <v>3487.6446999999998</v>
      </c>
      <c r="W2039" s="18" t="s">
        <v>142</v>
      </c>
    </row>
    <row r="2040" spans="1:23" ht="15" customHeight="1" x14ac:dyDescent="0.35">
      <c r="A2040" s="18" t="s">
        <v>218</v>
      </c>
      <c r="B2040" s="7" t="str">
        <f t="shared" si="62"/>
        <v>Q1</v>
      </c>
      <c r="C2040" s="18" t="s">
        <v>36</v>
      </c>
      <c r="D2040" s="21">
        <v>36981</v>
      </c>
      <c r="E2040" s="18">
        <v>14.6066</v>
      </c>
      <c r="F2040" s="18">
        <v>1902.4132999999999</v>
      </c>
      <c r="G2040" s="18">
        <v>1321.3902</v>
      </c>
      <c r="H2040" s="18">
        <v>-6.4535999999999998</v>
      </c>
      <c r="I2040" s="18">
        <v>-9.5488</v>
      </c>
      <c r="J2040" s="18">
        <v>-7.3559000000000001</v>
      </c>
      <c r="K2040" s="18">
        <v>67.194999999999993</v>
      </c>
      <c r="L2040" s="18">
        <v>20.621500000000001</v>
      </c>
      <c r="M2040" s="18">
        <v>142.15620000000001</v>
      </c>
      <c r="N2040" s="18">
        <v>47.176900000000003</v>
      </c>
      <c r="O2040" s="18">
        <v>32.047699999999999</v>
      </c>
      <c r="P2040" s="18">
        <v>201.32570000000001</v>
      </c>
      <c r="Q2040" s="18">
        <v>66.813299999999998</v>
      </c>
      <c r="R2040" s="18">
        <v>45.386800000000001</v>
      </c>
      <c r="S2040" s="4">
        <f>VLOOKUP(C2040,Ratings_Numbers!$A$1:$B$21,2,FALSE)</f>
        <v>10</v>
      </c>
      <c r="T2040" s="4">
        <v>10</v>
      </c>
      <c r="U2040" s="4">
        <f t="shared" si="61"/>
        <v>-1</v>
      </c>
      <c r="V2040" s="18">
        <v>2586.2714000000001</v>
      </c>
      <c r="W2040" s="18" t="s">
        <v>142</v>
      </c>
    </row>
    <row r="2041" spans="1:23" ht="15" customHeight="1" x14ac:dyDescent="0.35">
      <c r="A2041" s="18" t="s">
        <v>218</v>
      </c>
      <c r="B2041" s="7" t="str">
        <f t="shared" si="62"/>
        <v>Q2</v>
      </c>
      <c r="C2041" s="18" t="s">
        <v>36</v>
      </c>
      <c r="D2041" s="21">
        <v>37072</v>
      </c>
      <c r="E2041" s="18">
        <v>19.345500000000001</v>
      </c>
      <c r="F2041" s="18">
        <v>11.3341114479315</v>
      </c>
      <c r="G2041" s="18">
        <v>9.101455563</v>
      </c>
      <c r="H2041" s="18">
        <v>2.5629</v>
      </c>
      <c r="I2041" s="18">
        <v>0.74809999999999999</v>
      </c>
      <c r="J2041" s="18">
        <v>1.8656000000000001</v>
      </c>
      <c r="K2041" s="18">
        <v>71.545000000000002</v>
      </c>
      <c r="L2041" s="18">
        <v>20.890899999999998</v>
      </c>
      <c r="M2041" s="18">
        <v>181.5977</v>
      </c>
      <c r="N2041" s="18">
        <v>59.919699999999999</v>
      </c>
      <c r="O2041" s="18">
        <v>40.014200000000002</v>
      </c>
      <c r="P2041" s="18">
        <v>203.06829999999999</v>
      </c>
      <c r="Q2041" s="18">
        <v>67.004099999999994</v>
      </c>
      <c r="R2041" s="18">
        <v>44.745100000000001</v>
      </c>
      <c r="S2041" s="4">
        <f>VLOOKUP(C2041,Ratings_Numbers!$A$1:$B$21,2,FALSE)</f>
        <v>10</v>
      </c>
      <c r="T2041" s="4">
        <v>10</v>
      </c>
      <c r="U2041" s="4">
        <f t="shared" si="61"/>
        <v>0</v>
      </c>
      <c r="V2041" s="18">
        <v>2777.6779999999999</v>
      </c>
      <c r="W2041" s="18" t="s">
        <v>142</v>
      </c>
    </row>
    <row r="2042" spans="1:23" ht="15" customHeight="1" x14ac:dyDescent="0.35">
      <c r="A2042" s="18" t="s">
        <v>218</v>
      </c>
      <c r="B2042" s="7" t="str">
        <f t="shared" si="62"/>
        <v>Q3</v>
      </c>
      <c r="C2042" s="18" t="s">
        <v>36</v>
      </c>
      <c r="D2042" s="21">
        <v>37164</v>
      </c>
      <c r="E2042" s="18">
        <v>30.453600000000002</v>
      </c>
      <c r="F2042" s="18">
        <v>11.3341114479315</v>
      </c>
      <c r="G2042" s="18">
        <v>9.101455563</v>
      </c>
      <c r="H2042" s="18">
        <v>2.2330000000000001</v>
      </c>
      <c r="I2042" s="18">
        <v>0.81740000000000002</v>
      </c>
      <c r="J2042" s="18">
        <v>1.6132</v>
      </c>
      <c r="K2042" s="18">
        <v>70.281999999999996</v>
      </c>
      <c r="L2042" s="18">
        <v>20.731400000000001</v>
      </c>
      <c r="M2042" s="18">
        <v>180.70750000000001</v>
      </c>
      <c r="N2042" s="18">
        <v>59.989800000000002</v>
      </c>
      <c r="O2042" s="18">
        <v>39.5032</v>
      </c>
      <c r="P2042" s="18">
        <v>201.2303</v>
      </c>
      <c r="Q2042" s="18">
        <v>66.802800000000005</v>
      </c>
      <c r="R2042" s="18">
        <v>43.9895</v>
      </c>
      <c r="S2042" s="4">
        <f>VLOOKUP(C2042,Ratings_Numbers!$A$1:$B$21,2,FALSE)</f>
        <v>10</v>
      </c>
      <c r="T2042" s="4">
        <v>8</v>
      </c>
      <c r="U2042" s="4">
        <f t="shared" si="61"/>
        <v>0</v>
      </c>
      <c r="V2042" s="18">
        <v>2490.5468000000001</v>
      </c>
      <c r="W2042" s="18" t="s">
        <v>142</v>
      </c>
    </row>
    <row r="2043" spans="1:23" ht="15" customHeight="1" x14ac:dyDescent="0.35">
      <c r="A2043" s="18" t="s">
        <v>218</v>
      </c>
      <c r="B2043" s="7" t="str">
        <f t="shared" si="62"/>
        <v>Q4</v>
      </c>
      <c r="C2043" s="18" t="s">
        <v>33</v>
      </c>
      <c r="D2043" s="21">
        <v>37256</v>
      </c>
      <c r="E2043" s="18">
        <v>44.271599999999999</v>
      </c>
      <c r="F2043" s="18">
        <v>11.3341114479315</v>
      </c>
      <c r="G2043" s="18">
        <v>9.101455563</v>
      </c>
      <c r="H2043" s="18">
        <v>2.7122000000000002</v>
      </c>
      <c r="I2043" s="18">
        <v>1.1499999999999999</v>
      </c>
      <c r="J2043" s="18">
        <v>2.0478000000000001</v>
      </c>
      <c r="K2043" s="18">
        <v>70.635999999999996</v>
      </c>
      <c r="L2043" s="18">
        <v>20.496099999999998</v>
      </c>
      <c r="M2043" s="18">
        <v>192.9819</v>
      </c>
      <c r="N2043" s="18">
        <v>62.6066</v>
      </c>
      <c r="O2043" s="18">
        <v>41.724200000000003</v>
      </c>
      <c r="P2043" s="18">
        <v>208.24539999999999</v>
      </c>
      <c r="Q2043" s="18">
        <v>67.558300000000003</v>
      </c>
      <c r="R2043" s="18">
        <v>45.0242</v>
      </c>
      <c r="S2043" s="4">
        <f>VLOOKUP(C2043,Ratings_Numbers!$A$1:$B$21,2,FALSE)</f>
        <v>8</v>
      </c>
      <c r="T2043" s="4">
        <v>8</v>
      </c>
      <c r="U2043" s="4">
        <f t="shared" si="61"/>
        <v>-2</v>
      </c>
      <c r="V2043" s="18">
        <v>2294.2271999999998</v>
      </c>
      <c r="W2043" s="18" t="s">
        <v>142</v>
      </c>
    </row>
    <row r="2044" spans="1:23" ht="15" customHeight="1" x14ac:dyDescent="0.35">
      <c r="A2044" s="18" t="s">
        <v>218</v>
      </c>
      <c r="B2044" s="7" t="str">
        <f t="shared" si="62"/>
        <v>Q1</v>
      </c>
      <c r="C2044" s="18" t="s">
        <v>33</v>
      </c>
      <c r="D2044" s="21">
        <v>37346</v>
      </c>
      <c r="E2044" s="18">
        <v>5.6318000000000001</v>
      </c>
      <c r="F2044" s="18">
        <v>9.1319999999999997</v>
      </c>
      <c r="G2044" s="18">
        <v>8.7613000000000003</v>
      </c>
      <c r="H2044" s="18">
        <v>3.8117999999999999</v>
      </c>
      <c r="I2044" s="18">
        <v>2.3561000000000001</v>
      </c>
      <c r="J2044" s="18">
        <v>1.7086000000000001</v>
      </c>
      <c r="K2044" s="18">
        <v>66.887</v>
      </c>
      <c r="L2044" s="18">
        <v>21.0733</v>
      </c>
      <c r="M2044" s="18">
        <v>180.7165</v>
      </c>
      <c r="N2044" s="18">
        <v>59.2864</v>
      </c>
      <c r="O2044" s="18">
        <v>40.151899999999998</v>
      </c>
      <c r="P2044" s="18">
        <v>204.81960000000001</v>
      </c>
      <c r="Q2044" s="18">
        <v>67.193700000000007</v>
      </c>
      <c r="R2044" s="18">
        <v>45.507100000000001</v>
      </c>
      <c r="S2044" s="4">
        <f>VLOOKUP(C2044,Ratings_Numbers!$A$1:$B$21,2,FALSE)</f>
        <v>8</v>
      </c>
      <c r="T2044" s="4">
        <v>8</v>
      </c>
      <c r="U2044" s="4">
        <f t="shared" si="61"/>
        <v>0</v>
      </c>
      <c r="V2044" s="18">
        <v>2572.712</v>
      </c>
      <c r="W2044" s="18" t="s">
        <v>142</v>
      </c>
    </row>
    <row r="2045" spans="1:23" ht="15" customHeight="1" x14ac:dyDescent="0.35">
      <c r="A2045" s="18" t="s">
        <v>218</v>
      </c>
      <c r="B2045" s="7" t="str">
        <f t="shared" si="62"/>
        <v>Q2</v>
      </c>
      <c r="C2045" s="18" t="s">
        <v>33</v>
      </c>
      <c r="D2045" s="21">
        <v>37437</v>
      </c>
      <c r="E2045" s="18">
        <v>5.6555999999999997</v>
      </c>
      <c r="F2045" s="18">
        <v>9.9002999999999997</v>
      </c>
      <c r="G2045" s="18">
        <v>9.5747999999999998</v>
      </c>
      <c r="H2045" s="18">
        <v>2.6964000000000001</v>
      </c>
      <c r="I2045" s="18">
        <v>1.0281</v>
      </c>
      <c r="J2045" s="18">
        <v>1.3629</v>
      </c>
      <c r="K2045" s="18">
        <v>69.007999999999996</v>
      </c>
      <c r="L2045" s="18">
        <v>20.783200000000001</v>
      </c>
      <c r="M2045" s="18">
        <v>189.16839999999999</v>
      </c>
      <c r="N2045" s="18">
        <v>62.164200000000001</v>
      </c>
      <c r="O2045" s="18">
        <v>41.446399999999997</v>
      </c>
      <c r="P2045" s="18">
        <v>204.30439999999999</v>
      </c>
      <c r="Q2045" s="18">
        <v>67.138199999999998</v>
      </c>
      <c r="R2045" s="18">
        <v>44.762599999999999</v>
      </c>
      <c r="S2045" s="4">
        <f>VLOOKUP(C2045,Ratings_Numbers!$A$1:$B$21,2,FALSE)</f>
        <v>8</v>
      </c>
      <c r="T2045" s="4">
        <v>8</v>
      </c>
      <c r="U2045" s="4">
        <f t="shared" si="61"/>
        <v>0</v>
      </c>
      <c r="V2045" s="18">
        <v>2441.0320000000002</v>
      </c>
      <c r="W2045" s="18" t="s">
        <v>142</v>
      </c>
    </row>
    <row r="2046" spans="1:23" ht="15" customHeight="1" x14ac:dyDescent="0.35">
      <c r="A2046" s="18" t="s">
        <v>218</v>
      </c>
      <c r="B2046" s="7" t="str">
        <f t="shared" si="62"/>
        <v>Q3</v>
      </c>
      <c r="C2046" s="18" t="s">
        <v>33</v>
      </c>
      <c r="D2046" s="21">
        <v>37529</v>
      </c>
      <c r="E2046" s="18">
        <v>4.6810999999999998</v>
      </c>
      <c r="F2046" s="18">
        <v>9.7140000000000004</v>
      </c>
      <c r="G2046" s="18">
        <v>8.8981999999999992</v>
      </c>
      <c r="H2046" s="18">
        <v>3.8818000000000001</v>
      </c>
      <c r="I2046" s="18">
        <v>2.1859000000000002</v>
      </c>
      <c r="J2046" s="18">
        <v>1.7441</v>
      </c>
      <c r="K2046" s="18">
        <v>67.712999999999994</v>
      </c>
      <c r="L2046" s="18">
        <v>21.221499999999999</v>
      </c>
      <c r="M2046" s="18">
        <v>182.51830000000001</v>
      </c>
      <c r="N2046" s="18">
        <v>61.147599999999997</v>
      </c>
      <c r="O2046" s="18">
        <v>40.788899999999998</v>
      </c>
      <c r="P2046" s="18">
        <v>198.4879</v>
      </c>
      <c r="Q2046" s="18">
        <v>66.497799999999998</v>
      </c>
      <c r="R2046" s="18">
        <v>44.357799999999997</v>
      </c>
      <c r="S2046" s="4">
        <f>VLOOKUP(C2046,Ratings_Numbers!$A$1:$B$21,2,FALSE)</f>
        <v>8</v>
      </c>
      <c r="T2046" s="4">
        <v>8</v>
      </c>
      <c r="U2046" s="4">
        <f t="shared" si="61"/>
        <v>0</v>
      </c>
      <c r="V2046" s="18">
        <v>2184.4501</v>
      </c>
      <c r="W2046" s="18" t="s">
        <v>142</v>
      </c>
    </row>
    <row r="2047" spans="1:23" ht="15" customHeight="1" x14ac:dyDescent="0.35">
      <c r="A2047" s="18" t="s">
        <v>218</v>
      </c>
      <c r="B2047" s="7" t="str">
        <f t="shared" si="62"/>
        <v>Q4</v>
      </c>
      <c r="C2047" s="18" t="s">
        <v>33</v>
      </c>
      <c r="D2047" s="21">
        <v>37621</v>
      </c>
      <c r="E2047" s="18">
        <v>4.1772</v>
      </c>
      <c r="F2047" s="18">
        <v>15.38</v>
      </c>
      <c r="G2047" s="18">
        <v>14.56</v>
      </c>
      <c r="H2047" s="18">
        <v>4.0429000000000004</v>
      </c>
      <c r="I2047" s="18">
        <v>1.5387999999999999</v>
      </c>
      <c r="J2047" s="18">
        <v>-0.70089999999999997</v>
      </c>
      <c r="K2047" s="18">
        <v>66.903000000000006</v>
      </c>
      <c r="L2047" s="18">
        <v>20.534600000000001</v>
      </c>
      <c r="M2047" s="18">
        <v>179.92939999999999</v>
      </c>
      <c r="N2047" s="18">
        <v>63.1815</v>
      </c>
      <c r="O2047" s="18">
        <v>38.889899999999997</v>
      </c>
      <c r="P2047" s="18">
        <v>184.78200000000001</v>
      </c>
      <c r="Q2047" s="18">
        <v>64.885400000000004</v>
      </c>
      <c r="R2047" s="18">
        <v>39.938800000000001</v>
      </c>
      <c r="S2047" s="4">
        <f>VLOOKUP(C2047,Ratings_Numbers!$A$1:$B$21,2,FALSE)</f>
        <v>8</v>
      </c>
      <c r="T2047" s="4">
        <v>8</v>
      </c>
      <c r="U2047" s="4">
        <f t="shared" si="61"/>
        <v>0</v>
      </c>
      <c r="V2047" s="18">
        <v>1935.1155000000001</v>
      </c>
      <c r="W2047" s="18" t="s">
        <v>142</v>
      </c>
    </row>
    <row r="2048" spans="1:23" ht="15" customHeight="1" x14ac:dyDescent="0.35">
      <c r="A2048" s="18" t="s">
        <v>218</v>
      </c>
      <c r="B2048" s="7" t="str">
        <f t="shared" si="62"/>
        <v>Q1</v>
      </c>
      <c r="C2048" s="18" t="s">
        <v>33</v>
      </c>
      <c r="D2048" s="21">
        <v>37711</v>
      </c>
      <c r="E2048" s="18">
        <v>3.9599000000000002</v>
      </c>
      <c r="F2048" s="18">
        <v>13.154400000000001</v>
      </c>
      <c r="G2048" s="18">
        <v>11.9079</v>
      </c>
      <c r="H2048" s="18">
        <v>4.2615999999999996</v>
      </c>
      <c r="I2048" s="18">
        <v>4.2615999999999996</v>
      </c>
      <c r="J2048" s="18">
        <v>2.5813999999999999</v>
      </c>
      <c r="K2048" s="18">
        <v>63.545000000000002</v>
      </c>
      <c r="L2048" s="18">
        <v>21.7027</v>
      </c>
      <c r="M2048" s="18">
        <v>178.2295</v>
      </c>
      <c r="N2048" s="18">
        <v>62.612299999999998</v>
      </c>
      <c r="O2048" s="18">
        <v>40.696599999999997</v>
      </c>
      <c r="P2048" s="18">
        <v>184.6559</v>
      </c>
      <c r="Q2048" s="18">
        <v>64.869900000000001</v>
      </c>
      <c r="R2048" s="18">
        <v>42.164000000000001</v>
      </c>
      <c r="S2048" s="4">
        <f>VLOOKUP(C2048,Ratings_Numbers!$A$1:$B$21,2,FALSE)</f>
        <v>8</v>
      </c>
      <c r="T2048" s="4">
        <v>8</v>
      </c>
      <c r="U2048" s="4">
        <f t="shared" si="61"/>
        <v>0</v>
      </c>
      <c r="V2048" s="18">
        <v>1762.1605999999999</v>
      </c>
      <c r="W2048" s="18" t="s">
        <v>142</v>
      </c>
    </row>
    <row r="2049" spans="1:23" ht="15" customHeight="1" x14ac:dyDescent="0.35">
      <c r="A2049" s="18" t="s">
        <v>218</v>
      </c>
      <c r="B2049" s="7" t="str">
        <f t="shared" si="62"/>
        <v>Q2</v>
      </c>
      <c r="C2049" s="18" t="s">
        <v>33</v>
      </c>
      <c r="D2049" s="21">
        <v>37802</v>
      </c>
      <c r="E2049" s="18">
        <v>4.2602000000000002</v>
      </c>
      <c r="F2049" s="18">
        <v>12.9398</v>
      </c>
      <c r="G2049" s="18">
        <v>12.3416</v>
      </c>
      <c r="H2049" s="18">
        <v>3.0539999999999998</v>
      </c>
      <c r="I2049" s="18">
        <v>0.72419999999999995</v>
      </c>
      <c r="J2049" s="18">
        <v>1.7654999999999998</v>
      </c>
      <c r="K2049" s="18">
        <v>59.526000000000003</v>
      </c>
      <c r="L2049" s="18">
        <v>21.2529</v>
      </c>
      <c r="M2049" s="18">
        <v>183.74270000000001</v>
      </c>
      <c r="N2049" s="18">
        <v>63.59</v>
      </c>
      <c r="O2049" s="18">
        <v>41.099800000000002</v>
      </c>
      <c r="P2049" s="18">
        <v>188.94909999999999</v>
      </c>
      <c r="Q2049" s="18">
        <v>65.391800000000003</v>
      </c>
      <c r="R2049" s="18">
        <v>42.264299999999999</v>
      </c>
      <c r="S2049" s="4">
        <f>VLOOKUP(C2049,Ratings_Numbers!$A$1:$B$21,2,FALSE)</f>
        <v>8</v>
      </c>
      <c r="T2049" s="4">
        <v>8</v>
      </c>
      <c r="U2049" s="4">
        <f t="shared" si="61"/>
        <v>0</v>
      </c>
      <c r="V2049" s="18">
        <v>2124.8919000000001</v>
      </c>
      <c r="W2049" s="18" t="s">
        <v>142</v>
      </c>
    </row>
    <row r="2050" spans="1:23" ht="15" customHeight="1" x14ac:dyDescent="0.35">
      <c r="A2050" s="18" t="s">
        <v>218</v>
      </c>
      <c r="B2050" s="7" t="str">
        <f t="shared" si="62"/>
        <v>Q3</v>
      </c>
      <c r="C2050" s="18" t="s">
        <v>33</v>
      </c>
      <c r="D2050" s="21">
        <v>37894</v>
      </c>
      <c r="E2050" s="18">
        <v>4.2222</v>
      </c>
      <c r="F2050" s="18">
        <v>12.5222</v>
      </c>
      <c r="G2050" s="18">
        <v>11.567500000000001</v>
      </c>
      <c r="H2050" s="18">
        <v>3.7034000000000002</v>
      </c>
      <c r="I2050" s="18">
        <v>1.5545</v>
      </c>
      <c r="J2050" s="18">
        <v>2.0097999999999998</v>
      </c>
      <c r="K2050" s="18">
        <v>63.347000000000001</v>
      </c>
      <c r="L2050" s="18">
        <v>21.270199999999999</v>
      </c>
      <c r="M2050" s="18">
        <v>180.46289999999999</v>
      </c>
      <c r="N2050" s="18">
        <v>63.397500000000001</v>
      </c>
      <c r="O2050" s="18">
        <v>40.363399999999999</v>
      </c>
      <c r="P2050" s="18">
        <v>184.65309999999999</v>
      </c>
      <c r="Q2050" s="18">
        <v>64.869500000000002</v>
      </c>
      <c r="R2050" s="18">
        <v>41.300600000000003</v>
      </c>
      <c r="S2050" s="4">
        <f>VLOOKUP(C2050,Ratings_Numbers!$A$1:$B$21,2,FALSE)</f>
        <v>8</v>
      </c>
      <c r="T2050" s="4">
        <v>8</v>
      </c>
      <c r="U2050" s="4">
        <f t="shared" si="61"/>
        <v>0</v>
      </c>
      <c r="V2050" s="18">
        <v>2280.3915999999999</v>
      </c>
      <c r="W2050" s="18" t="s">
        <v>142</v>
      </c>
    </row>
    <row r="2051" spans="1:23" ht="15" customHeight="1" x14ac:dyDescent="0.35">
      <c r="A2051" s="18" t="s">
        <v>218</v>
      </c>
      <c r="B2051" s="7" t="str">
        <f t="shared" si="62"/>
        <v>Q4</v>
      </c>
      <c r="C2051" s="18" t="s">
        <v>33</v>
      </c>
      <c r="D2051" s="21">
        <v>37986</v>
      </c>
      <c r="E2051" s="18">
        <v>4.8342999999999998</v>
      </c>
      <c r="F2051" s="18">
        <v>10.1663</v>
      </c>
      <c r="G2051" s="18">
        <v>9.2786000000000008</v>
      </c>
      <c r="H2051" s="18">
        <v>2.3348</v>
      </c>
      <c r="I2051" s="18">
        <v>-0.64080000000000004</v>
      </c>
      <c r="J2051" s="18">
        <v>0.57579999999999998</v>
      </c>
      <c r="K2051" s="18">
        <v>59.94</v>
      </c>
      <c r="L2051" s="18">
        <v>20.185600000000001</v>
      </c>
      <c r="M2051" s="18">
        <v>176.9212</v>
      </c>
      <c r="N2051" s="18">
        <v>62.283000000000001</v>
      </c>
      <c r="O2051" s="18">
        <v>37.545499999999997</v>
      </c>
      <c r="P2051" s="18">
        <v>184.06039999999999</v>
      </c>
      <c r="Q2051" s="18">
        <v>64.796199999999999</v>
      </c>
      <c r="R2051" s="18">
        <v>39.060600000000001</v>
      </c>
      <c r="S2051" s="4">
        <f>VLOOKUP(C2051,Ratings_Numbers!$A$1:$B$21,2,FALSE)</f>
        <v>8</v>
      </c>
      <c r="T2051" s="4">
        <v>8</v>
      </c>
      <c r="U2051" s="4">
        <f t="shared" si="61"/>
        <v>0</v>
      </c>
      <c r="V2051" s="18">
        <v>2575.6282999999999</v>
      </c>
      <c r="W2051" s="18" t="s">
        <v>142</v>
      </c>
    </row>
    <row r="2052" spans="1:23" ht="15" customHeight="1" x14ac:dyDescent="0.35">
      <c r="A2052" s="18" t="s">
        <v>218</v>
      </c>
      <c r="B2052" s="7" t="str">
        <f t="shared" si="62"/>
        <v>Q1</v>
      </c>
      <c r="C2052" s="18" t="s">
        <v>33</v>
      </c>
      <c r="D2052" s="21">
        <v>38077</v>
      </c>
      <c r="E2052" s="18">
        <v>4.4711999999999996</v>
      </c>
      <c r="F2052" s="18">
        <v>9.8358000000000008</v>
      </c>
      <c r="G2052" s="18">
        <v>8.3705999999999996</v>
      </c>
      <c r="H2052" s="18">
        <v>4.2504</v>
      </c>
      <c r="I2052" s="18">
        <v>4.2504</v>
      </c>
      <c r="J2052" s="18">
        <v>2.7523</v>
      </c>
      <c r="K2052" s="18">
        <v>62.78</v>
      </c>
      <c r="L2052" s="18">
        <v>20.221900000000002</v>
      </c>
      <c r="M2052" s="18">
        <v>173.38800000000001</v>
      </c>
      <c r="N2052" s="18">
        <v>62.694800000000001</v>
      </c>
      <c r="O2052" s="18">
        <v>36.808500000000002</v>
      </c>
      <c r="P2052" s="18">
        <v>176.5591</v>
      </c>
      <c r="Q2052" s="18">
        <v>63.8414</v>
      </c>
      <c r="R2052" s="18">
        <v>37.4816</v>
      </c>
      <c r="S2052" s="4">
        <f>VLOOKUP(C2052,Ratings_Numbers!$A$1:$B$21,2,FALSE)</f>
        <v>8</v>
      </c>
      <c r="T2052" s="4">
        <v>8</v>
      </c>
      <c r="U2052" s="4">
        <f t="shared" si="61"/>
        <v>0</v>
      </c>
      <c r="V2052" s="18">
        <v>2386.1183000000001</v>
      </c>
      <c r="W2052" s="18" t="s">
        <v>142</v>
      </c>
    </row>
    <row r="2053" spans="1:23" ht="15" customHeight="1" x14ac:dyDescent="0.35">
      <c r="A2053" s="18" t="s">
        <v>218</v>
      </c>
      <c r="B2053" s="7" t="str">
        <f t="shared" si="62"/>
        <v>Q2</v>
      </c>
      <c r="C2053" s="18" t="s">
        <v>33</v>
      </c>
      <c r="D2053" s="21">
        <v>38168</v>
      </c>
      <c r="E2053" s="18">
        <v>4.3446999999999996</v>
      </c>
      <c r="F2053" s="18">
        <v>9.8948</v>
      </c>
      <c r="G2053" s="18">
        <v>8.2984000000000009</v>
      </c>
      <c r="H2053" s="18">
        <v>2.8203</v>
      </c>
      <c r="I2053" s="18">
        <v>6.7500000000000004E-2</v>
      </c>
      <c r="J2053" s="18">
        <v>1.4955000000000001</v>
      </c>
      <c r="K2053" s="18">
        <v>63.137</v>
      </c>
      <c r="L2053" s="18">
        <v>20.1798</v>
      </c>
      <c r="M2053" s="18">
        <v>170.11689999999999</v>
      </c>
      <c r="N2053" s="18">
        <v>62.084699999999998</v>
      </c>
      <c r="O2053" s="18">
        <v>36.046100000000003</v>
      </c>
      <c r="P2053" s="18">
        <v>174.0077</v>
      </c>
      <c r="Q2053" s="18">
        <v>63.5047</v>
      </c>
      <c r="R2053" s="18">
        <v>36.8705</v>
      </c>
      <c r="S2053" s="4">
        <f>VLOOKUP(C2053,Ratings_Numbers!$A$1:$B$21,2,FALSE)</f>
        <v>8</v>
      </c>
      <c r="T2053" s="4">
        <v>8</v>
      </c>
      <c r="U2053" s="4">
        <f t="shared" si="61"/>
        <v>0</v>
      </c>
      <c r="V2053" s="18">
        <v>2494.0682000000002</v>
      </c>
      <c r="W2053" s="18" t="s">
        <v>142</v>
      </c>
    </row>
    <row r="2054" spans="1:23" ht="15" customHeight="1" x14ac:dyDescent="0.35">
      <c r="A2054" s="18" t="s">
        <v>218</v>
      </c>
      <c r="B2054" s="7" t="str">
        <f t="shared" si="62"/>
        <v>Q3</v>
      </c>
      <c r="C2054" s="18" t="s">
        <v>33</v>
      </c>
      <c r="D2054" s="21">
        <v>38260</v>
      </c>
      <c r="E2054" s="18">
        <v>5.8041999999999998</v>
      </c>
      <c r="F2054" s="18">
        <v>13.490600000000001</v>
      </c>
      <c r="G2054" s="18">
        <v>12.261200000000001</v>
      </c>
      <c r="H2054" s="18">
        <v>2.0041000000000002</v>
      </c>
      <c r="I2054" s="18">
        <v>-2.4548999999999999</v>
      </c>
      <c r="J2054" s="18">
        <v>0.54430000000000001</v>
      </c>
      <c r="K2054" s="18">
        <v>61.46</v>
      </c>
      <c r="L2054" s="18">
        <v>20.091999999999999</v>
      </c>
      <c r="M2054" s="18">
        <v>181.98929999999999</v>
      </c>
      <c r="N2054" s="18">
        <v>63.7027</v>
      </c>
      <c r="O2054" s="18">
        <v>38.397599999999997</v>
      </c>
      <c r="P2054" s="18">
        <v>185.68549999999999</v>
      </c>
      <c r="Q2054" s="18">
        <v>64.996499999999997</v>
      </c>
      <c r="R2054" s="18">
        <v>39.177399999999999</v>
      </c>
      <c r="S2054" s="4">
        <f>VLOOKUP(C2054,Ratings_Numbers!$A$1:$B$21,2,FALSE)</f>
        <v>8</v>
      </c>
      <c r="T2054" s="4">
        <v>8</v>
      </c>
      <c r="U2054" s="4">
        <f t="shared" si="61"/>
        <v>0</v>
      </c>
      <c r="V2054" s="18">
        <v>2542.1794</v>
      </c>
      <c r="W2054" s="18" t="s">
        <v>142</v>
      </c>
    </row>
    <row r="2055" spans="1:23" ht="15" customHeight="1" x14ac:dyDescent="0.35">
      <c r="A2055" s="18" t="s">
        <v>218</v>
      </c>
      <c r="B2055" s="7" t="str">
        <f t="shared" si="62"/>
        <v>Q4</v>
      </c>
      <c r="C2055" s="18" t="s">
        <v>33</v>
      </c>
      <c r="D2055" s="21">
        <v>38352</v>
      </c>
      <c r="E2055" s="18">
        <v>5.5929000000000002</v>
      </c>
      <c r="F2055" s="18">
        <v>11.427899999999999</v>
      </c>
      <c r="G2055" s="18">
        <v>10.630599999999999</v>
      </c>
      <c r="H2055" s="18">
        <v>3.1057000000000001</v>
      </c>
      <c r="I2055" s="18">
        <v>-0.36359999999999998</v>
      </c>
      <c r="J2055" s="18">
        <v>1.6061000000000001</v>
      </c>
      <c r="K2055" s="18">
        <v>63.817</v>
      </c>
      <c r="L2055" s="18">
        <v>19.733899999999998</v>
      </c>
      <c r="M2055" s="18">
        <v>179.7192</v>
      </c>
      <c r="N2055" s="18">
        <v>61.771799999999999</v>
      </c>
      <c r="O2055" s="18">
        <v>37.26</v>
      </c>
      <c r="P2055" s="18">
        <v>190.94040000000001</v>
      </c>
      <c r="Q2055" s="18">
        <v>65.628699999999995</v>
      </c>
      <c r="R2055" s="18">
        <v>39.586399999999998</v>
      </c>
      <c r="S2055" s="4">
        <f>VLOOKUP(C2055,Ratings_Numbers!$A$1:$B$21,2,FALSE)</f>
        <v>8</v>
      </c>
      <c r="T2055" s="4">
        <v>9</v>
      </c>
      <c r="U2055" s="4">
        <f t="shared" si="61"/>
        <v>0</v>
      </c>
      <c r="V2055" s="18">
        <v>2432.2991999999999</v>
      </c>
      <c r="W2055" s="18" t="s">
        <v>142</v>
      </c>
    </row>
    <row r="2056" spans="1:23" ht="15" customHeight="1" x14ac:dyDescent="0.35">
      <c r="A2056" s="18" t="s">
        <v>218</v>
      </c>
      <c r="B2056" s="7" t="str">
        <f t="shared" si="62"/>
        <v>Q1</v>
      </c>
      <c r="C2056" s="18" t="s">
        <v>35</v>
      </c>
      <c r="D2056" s="21">
        <v>38442</v>
      </c>
      <c r="E2056" s="18">
        <v>6.4852999999999996</v>
      </c>
      <c r="F2056" s="18">
        <v>14.720599999999999</v>
      </c>
      <c r="G2056" s="18">
        <v>13.7273</v>
      </c>
      <c r="H2056" s="18">
        <v>2.9527999999999999</v>
      </c>
      <c r="I2056" s="18">
        <v>-7.9000000000000008E-3</v>
      </c>
      <c r="J2056" s="18">
        <v>1.4942</v>
      </c>
      <c r="K2056" s="18">
        <v>56.344999999999999</v>
      </c>
      <c r="L2056" s="18">
        <v>17.976500000000001</v>
      </c>
      <c r="M2056" s="18">
        <v>187.0668</v>
      </c>
      <c r="N2056" s="18">
        <v>61.857100000000003</v>
      </c>
      <c r="O2056" s="18">
        <v>35.427599999999998</v>
      </c>
      <c r="P2056" s="18">
        <v>202.41739999999999</v>
      </c>
      <c r="Q2056" s="18">
        <v>66.933099999999996</v>
      </c>
      <c r="R2056" s="18">
        <v>38.334800000000001</v>
      </c>
      <c r="S2056" s="4">
        <f>VLOOKUP(C2056,Ratings_Numbers!$A$1:$B$21,2,FALSE)</f>
        <v>9</v>
      </c>
      <c r="T2056" s="4">
        <v>9</v>
      </c>
      <c r="U2056" s="4">
        <f t="shared" si="61"/>
        <v>1</v>
      </c>
      <c r="V2056" s="18">
        <v>2492.9096</v>
      </c>
      <c r="W2056" s="18" t="s">
        <v>142</v>
      </c>
    </row>
    <row r="2057" spans="1:23" ht="15" customHeight="1" x14ac:dyDescent="0.35">
      <c r="A2057" s="18" t="s">
        <v>218</v>
      </c>
      <c r="B2057" s="7" t="str">
        <f t="shared" si="62"/>
        <v>Q2</v>
      </c>
      <c r="C2057" s="18" t="s">
        <v>35</v>
      </c>
      <c r="D2057" s="21">
        <v>38533</v>
      </c>
      <c r="E2057" s="18">
        <v>7.8608000000000002</v>
      </c>
      <c r="F2057" s="18">
        <v>22.636099999999999</v>
      </c>
      <c r="G2057" s="18">
        <v>21.1645</v>
      </c>
      <c r="H2057" s="18">
        <v>1.0631999999999999</v>
      </c>
      <c r="I2057" s="18">
        <v>-1.5474999999999999</v>
      </c>
      <c r="J2057" s="18">
        <v>-0.22090000000000001</v>
      </c>
      <c r="K2057" s="18">
        <v>63.298000000000002</v>
      </c>
      <c r="L2057" s="18">
        <v>17.592199999999998</v>
      </c>
      <c r="M2057" s="18">
        <v>200.32060000000001</v>
      </c>
      <c r="N2057" s="18">
        <v>64.549199999999999</v>
      </c>
      <c r="O2057" s="18">
        <v>37.188699999999997</v>
      </c>
      <c r="P2057" s="18">
        <v>210.33799999999999</v>
      </c>
      <c r="Q2057" s="18">
        <v>67.777100000000004</v>
      </c>
      <c r="R2057" s="18">
        <v>39.048299999999998</v>
      </c>
      <c r="S2057" s="4">
        <f>VLOOKUP(C2057,Ratings_Numbers!$A$1:$B$21,2,FALSE)</f>
        <v>9</v>
      </c>
      <c r="T2057" s="4">
        <v>9</v>
      </c>
      <c r="U2057" s="4">
        <f t="shared" si="61"/>
        <v>0</v>
      </c>
      <c r="V2057" s="18">
        <v>2705.4416999999999</v>
      </c>
      <c r="W2057" s="18" t="s">
        <v>142</v>
      </c>
    </row>
    <row r="2058" spans="1:23" ht="15" customHeight="1" x14ac:dyDescent="0.35">
      <c r="A2058" s="18" t="s">
        <v>218</v>
      </c>
      <c r="B2058" s="7" t="str">
        <f t="shared" si="62"/>
        <v>Q3</v>
      </c>
      <c r="C2058" s="18" t="s">
        <v>35</v>
      </c>
      <c r="D2058" s="21">
        <v>38625</v>
      </c>
      <c r="E2058" s="18">
        <v>8.6181999999999999</v>
      </c>
      <c r="F2058" s="18">
        <v>51.677900000000001</v>
      </c>
      <c r="G2058" s="18">
        <v>45.983600000000003</v>
      </c>
      <c r="H2058" s="18">
        <v>0.98040000000000005</v>
      </c>
      <c r="I2058" s="18">
        <v>-2.2149999999999999</v>
      </c>
      <c r="J2058" s="18">
        <v>-1.3637999999999999</v>
      </c>
      <c r="K2058" s="18">
        <v>59.293999999999997</v>
      </c>
      <c r="L2058" s="18">
        <v>15.712400000000001</v>
      </c>
      <c r="M2058" s="18">
        <v>204.7517</v>
      </c>
      <c r="N2058" s="18">
        <v>63.790999999999997</v>
      </c>
      <c r="O2058" s="18">
        <v>34.011699999999998</v>
      </c>
      <c r="P2058" s="18">
        <v>220.97290000000001</v>
      </c>
      <c r="Q2058" s="18">
        <v>68.844700000000003</v>
      </c>
      <c r="R2058" s="18">
        <v>36.706200000000003</v>
      </c>
      <c r="S2058" s="4">
        <f>VLOOKUP(C2058,Ratings_Numbers!$A$1:$B$21,2,FALSE)</f>
        <v>9</v>
      </c>
      <c r="T2058" s="4">
        <v>9</v>
      </c>
      <c r="U2058" s="4">
        <f t="shared" si="61"/>
        <v>0</v>
      </c>
      <c r="V2058" s="18">
        <v>2594.2237</v>
      </c>
      <c r="W2058" s="18" t="s">
        <v>142</v>
      </c>
    </row>
    <row r="2059" spans="1:23" ht="15" customHeight="1" x14ac:dyDescent="0.35">
      <c r="A2059" s="18" t="s">
        <v>218</v>
      </c>
      <c r="B2059" s="7" t="str">
        <f t="shared" si="62"/>
        <v>Q4</v>
      </c>
      <c r="C2059" s="18" t="s">
        <v>35</v>
      </c>
      <c r="D2059" s="21">
        <v>38717</v>
      </c>
      <c r="E2059" s="18">
        <v>6.7376000000000005</v>
      </c>
      <c r="F2059" s="18">
        <v>11.3341114479315</v>
      </c>
      <c r="G2059" s="18">
        <v>9.101455563</v>
      </c>
      <c r="H2059" s="18">
        <v>4.9566999999999997</v>
      </c>
      <c r="I2059" s="18">
        <v>0.73540000000000005</v>
      </c>
      <c r="J2059" s="18">
        <v>-0.27060000000000001</v>
      </c>
      <c r="K2059" s="18">
        <v>60.127000000000002</v>
      </c>
      <c r="L2059" s="18">
        <v>19.329000000000001</v>
      </c>
      <c r="M2059" s="18">
        <v>171.9853</v>
      </c>
      <c r="N2059" s="18">
        <v>62.737900000000003</v>
      </c>
      <c r="O2059" s="18">
        <v>34.833199999999998</v>
      </c>
      <c r="P2059" s="18">
        <v>174.13319999999999</v>
      </c>
      <c r="Q2059" s="18">
        <v>63.5214</v>
      </c>
      <c r="R2059" s="18">
        <v>35.2682</v>
      </c>
      <c r="S2059" s="4">
        <f>VLOOKUP(C2059,Ratings_Numbers!$A$1:$B$21,2,FALSE)</f>
        <v>9</v>
      </c>
      <c r="T2059" s="4">
        <v>9</v>
      </c>
      <c r="U2059" s="4">
        <f t="shared" si="61"/>
        <v>0</v>
      </c>
      <c r="V2059" s="18">
        <v>3017.0178000000001</v>
      </c>
      <c r="W2059" s="18" t="s">
        <v>142</v>
      </c>
    </row>
    <row r="2060" spans="1:23" ht="15" customHeight="1" x14ac:dyDescent="0.35">
      <c r="A2060" s="18" t="s">
        <v>218</v>
      </c>
      <c r="B2060" s="7" t="str">
        <f t="shared" si="62"/>
        <v>Q1</v>
      </c>
      <c r="C2060" s="18" t="s">
        <v>35</v>
      </c>
      <c r="D2060" s="21">
        <v>38807</v>
      </c>
      <c r="E2060" s="18">
        <v>7.7115</v>
      </c>
      <c r="F2060" s="18">
        <v>11.3341114479315</v>
      </c>
      <c r="G2060" s="18">
        <v>9.101455563</v>
      </c>
      <c r="H2060" s="18">
        <v>1.4496</v>
      </c>
      <c r="I2060" s="18">
        <v>-1.8791</v>
      </c>
      <c r="J2060" s="18">
        <v>0.317</v>
      </c>
      <c r="K2060" s="18">
        <v>61.231999999999999</v>
      </c>
      <c r="L2060" s="18">
        <v>19.597999999999999</v>
      </c>
      <c r="M2060" s="18">
        <v>160.2304</v>
      </c>
      <c r="N2060" s="18">
        <v>58.878500000000003</v>
      </c>
      <c r="O2060" s="18">
        <v>32.936199999999999</v>
      </c>
      <c r="P2060" s="18">
        <v>172.13720000000001</v>
      </c>
      <c r="Q2060" s="18">
        <v>63.253799999999998</v>
      </c>
      <c r="R2060" s="18">
        <v>35.383800000000001</v>
      </c>
      <c r="S2060" s="4">
        <f>VLOOKUP(C2060,Ratings_Numbers!$A$1:$B$21,2,FALSE)</f>
        <v>9</v>
      </c>
      <c r="T2060" s="4">
        <v>9</v>
      </c>
      <c r="U2060" s="4">
        <f t="shared" si="61"/>
        <v>0</v>
      </c>
      <c r="V2060" s="18">
        <v>2998.5351999999998</v>
      </c>
      <c r="W2060" s="18" t="s">
        <v>142</v>
      </c>
    </row>
    <row r="2061" spans="1:23" ht="15" customHeight="1" x14ac:dyDescent="0.35">
      <c r="A2061" s="18" t="s">
        <v>218</v>
      </c>
      <c r="B2061" s="7" t="str">
        <f t="shared" si="62"/>
        <v>Q2</v>
      </c>
      <c r="C2061" s="18" t="s">
        <v>35</v>
      </c>
      <c r="D2061" s="21">
        <v>38898</v>
      </c>
      <c r="E2061" s="18">
        <v>5.6492000000000004</v>
      </c>
      <c r="F2061" s="18">
        <v>5562.5703000000003</v>
      </c>
      <c r="G2061" s="18">
        <v>5073.2557999999999</v>
      </c>
      <c r="H2061" s="18">
        <v>4.0640000000000001</v>
      </c>
      <c r="I2061" s="18">
        <v>-1.948</v>
      </c>
      <c r="J2061" s="18">
        <v>1.2398</v>
      </c>
      <c r="K2061" s="18">
        <v>63.323999999999998</v>
      </c>
      <c r="L2061" s="18">
        <v>20.541699999999999</v>
      </c>
      <c r="M2061" s="18">
        <v>169.72030000000001</v>
      </c>
      <c r="N2061" s="18">
        <v>61.469200000000001</v>
      </c>
      <c r="O2061" s="18">
        <v>36.584499999999998</v>
      </c>
      <c r="P2061" s="18">
        <v>176.10599999999999</v>
      </c>
      <c r="Q2061" s="18">
        <v>63.781999999999996</v>
      </c>
      <c r="R2061" s="18">
        <v>37.960999999999999</v>
      </c>
      <c r="S2061" s="4">
        <f>VLOOKUP(C2061,Ratings_Numbers!$A$1:$B$21,2,FALSE)</f>
        <v>9</v>
      </c>
      <c r="T2061" s="4">
        <v>9</v>
      </c>
      <c r="U2061" s="4">
        <f t="shared" si="61"/>
        <v>0</v>
      </c>
      <c r="V2061" s="18">
        <v>3177.2881000000002</v>
      </c>
      <c r="W2061" s="18" t="s">
        <v>142</v>
      </c>
    </row>
    <row r="2062" spans="1:23" ht="15" customHeight="1" x14ac:dyDescent="0.35">
      <c r="A2062" s="18" t="s">
        <v>218</v>
      </c>
      <c r="B2062" s="7" t="str">
        <f t="shared" si="62"/>
        <v>Q3</v>
      </c>
      <c r="C2062" s="18" t="s">
        <v>35</v>
      </c>
      <c r="D2062" s="21">
        <v>38990</v>
      </c>
      <c r="E2062" s="18">
        <v>5.3037999999999998</v>
      </c>
      <c r="F2062" s="18">
        <v>28.2042</v>
      </c>
      <c r="G2062" s="18">
        <v>25.783100000000001</v>
      </c>
      <c r="H2062" s="18">
        <v>2.1678000000000002</v>
      </c>
      <c r="I2062" s="18">
        <v>-1.4845999999999999</v>
      </c>
      <c r="J2062" s="18">
        <v>1.2918000000000001</v>
      </c>
      <c r="K2062" s="18">
        <v>60.124000000000002</v>
      </c>
      <c r="L2062" s="18">
        <v>21.52</v>
      </c>
      <c r="M2062" s="18">
        <v>161.779</v>
      </c>
      <c r="N2062" s="18">
        <v>59.144599999999997</v>
      </c>
      <c r="O2062" s="18">
        <v>36.450699999999998</v>
      </c>
      <c r="P2062" s="18">
        <v>173.53110000000001</v>
      </c>
      <c r="Q2062" s="18">
        <v>63.441099999999999</v>
      </c>
      <c r="R2062" s="18">
        <v>39.098500000000001</v>
      </c>
      <c r="S2062" s="4">
        <f>VLOOKUP(C2062,Ratings_Numbers!$A$1:$B$21,2,FALSE)</f>
        <v>9</v>
      </c>
      <c r="T2062" s="4">
        <v>9</v>
      </c>
      <c r="U2062" s="4">
        <f t="shared" si="61"/>
        <v>0</v>
      </c>
      <c r="V2062" s="18">
        <v>3582.8447000000001</v>
      </c>
      <c r="W2062" s="18" t="s">
        <v>142</v>
      </c>
    </row>
    <row r="2063" spans="1:23" ht="15" customHeight="1" x14ac:dyDescent="0.35">
      <c r="A2063" s="18" t="s">
        <v>218</v>
      </c>
      <c r="B2063" s="7" t="str">
        <f t="shared" si="62"/>
        <v>Q4</v>
      </c>
      <c r="C2063" s="18" t="s">
        <v>35</v>
      </c>
      <c r="D2063" s="21">
        <v>39082</v>
      </c>
      <c r="E2063" s="18">
        <v>4.1448</v>
      </c>
      <c r="F2063" s="18">
        <v>16.783200000000001</v>
      </c>
      <c r="G2063" s="18">
        <v>12.8385</v>
      </c>
      <c r="H2063" s="18">
        <v>4.9993999999999996</v>
      </c>
      <c r="I2063" s="18">
        <v>0.28129999999999999</v>
      </c>
      <c r="J2063" s="18">
        <v>1.2362</v>
      </c>
      <c r="K2063" s="18">
        <v>57.625</v>
      </c>
      <c r="L2063" s="18">
        <v>24.755600000000001</v>
      </c>
      <c r="M2063" s="18">
        <v>141.9717</v>
      </c>
      <c r="N2063" s="18">
        <v>58.632300000000001</v>
      </c>
      <c r="O2063" s="18">
        <v>36.605400000000003</v>
      </c>
      <c r="P2063" s="18">
        <v>142.13900000000001</v>
      </c>
      <c r="Q2063" s="18">
        <v>58.7014</v>
      </c>
      <c r="R2063" s="18">
        <v>36.648499999999999</v>
      </c>
      <c r="S2063" s="4">
        <f>VLOOKUP(C2063,Ratings_Numbers!$A$1:$B$21,2,FALSE)</f>
        <v>9</v>
      </c>
      <c r="T2063" s="4">
        <v>9</v>
      </c>
      <c r="U2063" s="4">
        <f t="shared" si="61"/>
        <v>0</v>
      </c>
      <c r="V2063" s="18">
        <v>4343.2052999999996</v>
      </c>
      <c r="W2063" s="18" t="s">
        <v>142</v>
      </c>
    </row>
    <row r="2064" spans="1:23" ht="15" customHeight="1" x14ac:dyDescent="0.35">
      <c r="A2064" s="18" t="s">
        <v>218</v>
      </c>
      <c r="B2064" s="7" t="str">
        <f t="shared" si="62"/>
        <v>Q1</v>
      </c>
      <c r="C2064" s="18" t="s">
        <v>35</v>
      </c>
      <c r="D2064" s="21">
        <v>39172</v>
      </c>
      <c r="E2064" s="18">
        <v>3.7894000000000001</v>
      </c>
      <c r="F2064" s="18">
        <v>11.3589</v>
      </c>
      <c r="G2064" s="18">
        <v>9.4253999999999998</v>
      </c>
      <c r="H2064" s="18">
        <v>4.6764000000000001</v>
      </c>
      <c r="I2064" s="18">
        <v>0.83530000000000004</v>
      </c>
      <c r="J2064" s="18">
        <v>2.6269999999999998</v>
      </c>
      <c r="K2064" s="18">
        <v>59.281999999999996</v>
      </c>
      <c r="L2064" s="18">
        <v>25.5275</v>
      </c>
      <c r="M2064" s="18">
        <v>148.2116</v>
      </c>
      <c r="N2064" s="18">
        <v>59.675400000000003</v>
      </c>
      <c r="O2064" s="18">
        <v>39.395299999999999</v>
      </c>
      <c r="P2064" s="18">
        <v>148.36279999999999</v>
      </c>
      <c r="Q2064" s="18">
        <v>59.7363</v>
      </c>
      <c r="R2064" s="18">
        <v>39.435499999999998</v>
      </c>
      <c r="S2064" s="4">
        <f>VLOOKUP(C2064,Ratings_Numbers!$A$1:$B$21,2,FALSE)</f>
        <v>9</v>
      </c>
      <c r="T2064" s="4">
        <v>9</v>
      </c>
      <c r="U2064" s="4">
        <f t="shared" si="61"/>
        <v>0</v>
      </c>
      <c r="V2064" s="18">
        <v>5063.9277000000002</v>
      </c>
      <c r="W2064" s="18" t="s">
        <v>142</v>
      </c>
    </row>
    <row r="2065" spans="1:23" ht="15" customHeight="1" x14ac:dyDescent="0.35">
      <c r="A2065" s="18" t="s">
        <v>218</v>
      </c>
      <c r="B2065" s="7" t="str">
        <f t="shared" si="62"/>
        <v>Q2</v>
      </c>
      <c r="C2065" s="18" t="s">
        <v>35</v>
      </c>
      <c r="D2065" s="21">
        <v>39263</v>
      </c>
      <c r="E2065" s="18">
        <v>4.6618000000000004</v>
      </c>
      <c r="F2065" s="18">
        <v>10.3796</v>
      </c>
      <c r="G2065" s="18">
        <v>9.0774000000000008</v>
      </c>
      <c r="H2065" s="18">
        <v>2.0977000000000001</v>
      </c>
      <c r="I2065" s="18">
        <v>-2.3239999999999998</v>
      </c>
      <c r="J2065" s="18">
        <v>1.9605999999999999</v>
      </c>
      <c r="K2065" s="18">
        <v>59.576999999999998</v>
      </c>
      <c r="L2065" s="18">
        <v>25.374500000000001</v>
      </c>
      <c r="M2065" s="18">
        <v>143.57679999999999</v>
      </c>
      <c r="N2065" s="18">
        <v>57.701700000000002</v>
      </c>
      <c r="O2065" s="18">
        <v>37.931399999999996</v>
      </c>
      <c r="P2065" s="18">
        <v>148.82589999999999</v>
      </c>
      <c r="Q2065" s="18">
        <v>59.811300000000003</v>
      </c>
      <c r="R2065" s="18">
        <v>39.318199999999997</v>
      </c>
      <c r="S2065" s="4">
        <f>VLOOKUP(C2065,Ratings_Numbers!$A$1:$B$21,2,FALSE)</f>
        <v>9</v>
      </c>
      <c r="T2065" s="4">
        <v>9</v>
      </c>
      <c r="U2065" s="4">
        <f t="shared" si="61"/>
        <v>0</v>
      </c>
      <c r="V2065" s="18">
        <v>4391.7334000000001</v>
      </c>
      <c r="W2065" s="18" t="s">
        <v>142</v>
      </c>
    </row>
    <row r="2066" spans="1:23" ht="15" customHeight="1" x14ac:dyDescent="0.35">
      <c r="A2066" s="18" t="s">
        <v>218</v>
      </c>
      <c r="B2066" s="7" t="str">
        <f t="shared" si="62"/>
        <v>Q3</v>
      </c>
      <c r="C2066" s="18" t="s">
        <v>35</v>
      </c>
      <c r="D2066" s="21">
        <v>39355</v>
      </c>
      <c r="E2066" s="18">
        <v>3.8492999999999999</v>
      </c>
      <c r="F2066" s="18">
        <v>9.9393999999999991</v>
      </c>
      <c r="G2066" s="18">
        <v>8.6234000000000002</v>
      </c>
      <c r="H2066" s="18">
        <v>6.1985000000000001</v>
      </c>
      <c r="I2066" s="18">
        <v>1.5722</v>
      </c>
      <c r="J2066" s="18">
        <v>2.1467000000000001</v>
      </c>
      <c r="K2066" s="18">
        <v>57.466000000000001</v>
      </c>
      <c r="L2066" s="18">
        <v>25.346399999999999</v>
      </c>
      <c r="M2066" s="18">
        <v>150.11439999999999</v>
      </c>
      <c r="N2066" s="18">
        <v>58.805199999999999</v>
      </c>
      <c r="O2066" s="18">
        <v>39.5869</v>
      </c>
      <c r="P2066" s="18">
        <v>155.2741</v>
      </c>
      <c r="Q2066" s="18">
        <v>60.8264</v>
      </c>
      <c r="R2066" s="18">
        <v>40.947600000000001</v>
      </c>
      <c r="S2066" s="4">
        <f>VLOOKUP(C2066,Ratings_Numbers!$A$1:$B$21,2,FALSE)</f>
        <v>9</v>
      </c>
      <c r="T2066" s="4">
        <v>9</v>
      </c>
      <c r="U2066" s="4">
        <f t="shared" si="61"/>
        <v>0</v>
      </c>
      <c r="V2066" s="18">
        <v>4427.8726999999999</v>
      </c>
      <c r="W2066" s="18" t="s">
        <v>142</v>
      </c>
    </row>
    <row r="2067" spans="1:23" ht="15" customHeight="1" x14ac:dyDescent="0.35">
      <c r="A2067" s="18" t="s">
        <v>218</v>
      </c>
      <c r="B2067" s="7" t="str">
        <f t="shared" si="62"/>
        <v>Q4</v>
      </c>
      <c r="C2067" s="18" t="s">
        <v>35</v>
      </c>
      <c r="D2067" s="21">
        <v>39447</v>
      </c>
      <c r="E2067" s="18">
        <v>3.5247999999999999</v>
      </c>
      <c r="F2067" s="18">
        <v>8.5934000000000008</v>
      </c>
      <c r="G2067" s="18">
        <v>7.8276000000000003</v>
      </c>
      <c r="H2067" s="18">
        <v>7.3532000000000002</v>
      </c>
      <c r="I2067" s="18">
        <v>1.2493000000000001</v>
      </c>
      <c r="J2067" s="18">
        <v>2.4005999999999998</v>
      </c>
      <c r="K2067" s="18">
        <v>59.731000000000002</v>
      </c>
      <c r="L2067" s="18">
        <v>25.1587</v>
      </c>
      <c r="M2067" s="18">
        <v>145.24700000000001</v>
      </c>
      <c r="N2067" s="18">
        <v>57.4221</v>
      </c>
      <c r="O2067" s="18">
        <v>37.999499999999998</v>
      </c>
      <c r="P2067" s="18">
        <v>152.9461</v>
      </c>
      <c r="Q2067" s="18">
        <v>60.465899999999998</v>
      </c>
      <c r="R2067" s="18">
        <v>40.0137</v>
      </c>
      <c r="S2067" s="4">
        <f>VLOOKUP(C2067,Ratings_Numbers!$A$1:$B$21,2,FALSE)</f>
        <v>9</v>
      </c>
      <c r="T2067" s="4">
        <v>9</v>
      </c>
      <c r="U2067" s="4">
        <f t="shared" ref="U2067:U2102" si="63">S2067-S2066</f>
        <v>0</v>
      </c>
      <c r="V2067" s="18">
        <v>4855.5475999999999</v>
      </c>
      <c r="W2067" s="18" t="s">
        <v>142</v>
      </c>
    </row>
    <row r="2068" spans="1:23" ht="15" customHeight="1" x14ac:dyDescent="0.35">
      <c r="A2068" s="18" t="s">
        <v>218</v>
      </c>
      <c r="B2068" s="7" t="str">
        <f t="shared" si="62"/>
        <v>Q1</v>
      </c>
      <c r="C2068" s="18" t="s">
        <v>35</v>
      </c>
      <c r="D2068" s="21">
        <v>39538</v>
      </c>
      <c r="E2068" s="18">
        <v>3.7374999999999998</v>
      </c>
      <c r="F2068" s="18">
        <v>9.4263999999999992</v>
      </c>
      <c r="G2068" s="18">
        <v>8.7134</v>
      </c>
      <c r="H2068" s="18">
        <v>4.5061</v>
      </c>
      <c r="I2068" s="18">
        <v>-9.3700000000000006E-2</v>
      </c>
      <c r="J2068" s="18">
        <v>2.1120999999999999</v>
      </c>
      <c r="K2068" s="18">
        <v>62.640999999999998</v>
      </c>
      <c r="L2068" s="18">
        <v>23.7105</v>
      </c>
      <c r="M2068" s="18">
        <v>142.96729999999999</v>
      </c>
      <c r="N2068" s="18">
        <v>55.029299999999999</v>
      </c>
      <c r="O2068" s="18">
        <v>35.244199999999999</v>
      </c>
      <c r="P2068" s="18">
        <v>159.80240000000001</v>
      </c>
      <c r="Q2068" s="18">
        <v>61.5092</v>
      </c>
      <c r="R2068" s="18">
        <v>39.394300000000001</v>
      </c>
      <c r="S2068" s="4">
        <f>VLOOKUP(C2068,Ratings_Numbers!$A$1:$B$21,2,FALSE)</f>
        <v>9</v>
      </c>
      <c r="T2068" s="4">
        <v>9</v>
      </c>
      <c r="U2068" s="4">
        <f t="shared" si="63"/>
        <v>0</v>
      </c>
      <c r="V2068" s="18">
        <v>3813.2860999999998</v>
      </c>
      <c r="W2068" s="18" t="s">
        <v>142</v>
      </c>
    </row>
    <row r="2069" spans="1:23" ht="15" customHeight="1" x14ac:dyDescent="0.35">
      <c r="A2069" s="18" t="s">
        <v>218</v>
      </c>
      <c r="B2069" s="7" t="str">
        <f t="shared" si="62"/>
        <v>Q2</v>
      </c>
      <c r="C2069" s="18" t="s">
        <v>35</v>
      </c>
      <c r="D2069" s="21">
        <v>39629</v>
      </c>
      <c r="E2069" s="18">
        <v>3.5949999999999998</v>
      </c>
      <c r="F2069" s="18">
        <v>9.3717000000000006</v>
      </c>
      <c r="G2069" s="18">
        <v>9.1956000000000007</v>
      </c>
      <c r="H2069" s="18">
        <v>4.4842000000000004</v>
      </c>
      <c r="I2069" s="18">
        <v>-0.61719999999999997</v>
      </c>
      <c r="J2069" s="18">
        <v>2.0901000000000001</v>
      </c>
      <c r="K2069" s="18">
        <v>66.06</v>
      </c>
      <c r="L2069" s="18">
        <v>23.128499999999999</v>
      </c>
      <c r="M2069" s="18">
        <v>160.11449999999999</v>
      </c>
      <c r="N2069" s="18">
        <v>60.4803</v>
      </c>
      <c r="O2069" s="18">
        <v>38.495899999999999</v>
      </c>
      <c r="P2069" s="18">
        <v>164.73820000000001</v>
      </c>
      <c r="Q2069" s="18">
        <v>62.226799999999997</v>
      </c>
      <c r="R2069" s="18">
        <v>39.607599999999998</v>
      </c>
      <c r="S2069" s="4">
        <f>VLOOKUP(C2069,Ratings_Numbers!$A$1:$B$21,2,FALSE)</f>
        <v>9</v>
      </c>
      <c r="T2069" s="4">
        <v>9</v>
      </c>
      <c r="U2069" s="4">
        <f t="shared" si="63"/>
        <v>0</v>
      </c>
      <c r="V2069" s="18">
        <v>3970.5216999999998</v>
      </c>
      <c r="W2069" s="18" t="s">
        <v>142</v>
      </c>
    </row>
    <row r="2070" spans="1:23" ht="15" customHeight="1" x14ac:dyDescent="0.35">
      <c r="A2070" s="18" t="s">
        <v>218</v>
      </c>
      <c r="B2070" s="7" t="str">
        <f t="shared" si="62"/>
        <v>Q3</v>
      </c>
      <c r="C2070" s="18" t="s">
        <v>35</v>
      </c>
      <c r="D2070" s="21">
        <v>39721</v>
      </c>
      <c r="E2070" s="18">
        <v>3.8266</v>
      </c>
      <c r="F2070" s="18">
        <v>9.4755000000000003</v>
      </c>
      <c r="G2070" s="18">
        <v>9.1851000000000003</v>
      </c>
      <c r="H2070" s="18">
        <v>4.7013999999999996</v>
      </c>
      <c r="I2070" s="18">
        <v>9.3299999999999994E-2</v>
      </c>
      <c r="J2070" s="18">
        <v>2.1028000000000002</v>
      </c>
      <c r="K2070" s="18">
        <v>70.897000000000006</v>
      </c>
      <c r="L2070" s="18">
        <v>23.815899999999999</v>
      </c>
      <c r="M2070" s="18">
        <v>152.4426</v>
      </c>
      <c r="N2070" s="18">
        <v>56.403199999999998</v>
      </c>
      <c r="O2070" s="18">
        <v>37.704300000000003</v>
      </c>
      <c r="P2070" s="18">
        <v>170.27269999999999</v>
      </c>
      <c r="Q2070" s="18">
        <v>63.000300000000003</v>
      </c>
      <c r="R2070" s="18">
        <v>42.114400000000003</v>
      </c>
      <c r="S2070" s="4">
        <f>VLOOKUP(C2070,Ratings_Numbers!$A$1:$B$21,2,FALSE)</f>
        <v>9</v>
      </c>
      <c r="T2070" s="4">
        <v>9</v>
      </c>
      <c r="U2070" s="4">
        <f t="shared" si="63"/>
        <v>0</v>
      </c>
      <c r="V2070" s="18">
        <v>3992.7266</v>
      </c>
      <c r="W2070" s="18" t="s">
        <v>142</v>
      </c>
    </row>
    <row r="2071" spans="1:23" ht="15" customHeight="1" x14ac:dyDescent="0.35">
      <c r="A2071" s="18" t="s">
        <v>218</v>
      </c>
      <c r="B2071" s="7" t="str">
        <f t="shared" si="62"/>
        <v>Q4</v>
      </c>
      <c r="C2071" s="18" t="s">
        <v>35</v>
      </c>
      <c r="D2071" s="21">
        <v>39813</v>
      </c>
      <c r="E2071" s="18">
        <v>4.2000999999999999</v>
      </c>
      <c r="F2071" s="18">
        <v>9.2471999999999994</v>
      </c>
      <c r="G2071" s="18">
        <v>8.9624000000000006</v>
      </c>
      <c r="H2071" s="18">
        <v>5.0152999999999999</v>
      </c>
      <c r="I2071" s="18">
        <v>0.6502</v>
      </c>
      <c r="J2071" s="18">
        <v>2.4630000000000001</v>
      </c>
      <c r="K2071" s="18">
        <v>69.546999999999997</v>
      </c>
      <c r="L2071" s="18">
        <v>21.5914</v>
      </c>
      <c r="M2071" s="18">
        <v>152.70699999999999</v>
      </c>
      <c r="N2071" s="18">
        <v>55.698</v>
      </c>
      <c r="O2071" s="18">
        <v>34.240099999999998</v>
      </c>
      <c r="P2071" s="18">
        <v>174.16980000000001</v>
      </c>
      <c r="Q2071" s="18">
        <v>63.526200000000003</v>
      </c>
      <c r="R2071" s="18">
        <v>39.052500000000002</v>
      </c>
      <c r="S2071" s="4">
        <f>VLOOKUP(C2071,Ratings_Numbers!$A$1:$B$21,2,FALSE)</f>
        <v>9</v>
      </c>
      <c r="T2071" s="4">
        <v>9</v>
      </c>
      <c r="U2071" s="4">
        <f t="shared" si="63"/>
        <v>0</v>
      </c>
      <c r="V2071" s="18">
        <v>3749.3746999999998</v>
      </c>
      <c r="W2071" s="18" t="s">
        <v>142</v>
      </c>
    </row>
    <row r="2072" spans="1:23" ht="15" customHeight="1" x14ac:dyDescent="0.35">
      <c r="A2072" s="18" t="s">
        <v>218</v>
      </c>
      <c r="B2072" s="7" t="str">
        <f t="shared" si="62"/>
        <v>Q1</v>
      </c>
      <c r="C2072" s="18" t="s">
        <v>35</v>
      </c>
      <c r="D2072" s="21">
        <v>39903</v>
      </c>
      <c r="E2072" s="18">
        <v>3.7267999999999999</v>
      </c>
      <c r="F2072" s="18">
        <v>8.1770999999999994</v>
      </c>
      <c r="G2072" s="18">
        <v>7.4466000000000001</v>
      </c>
      <c r="H2072" s="18">
        <v>5.2390999999999996</v>
      </c>
      <c r="I2072" s="18">
        <v>2.1676000000000002</v>
      </c>
      <c r="J2072" s="18">
        <v>3.0613000000000001</v>
      </c>
      <c r="K2072" s="18">
        <v>70.977000000000004</v>
      </c>
      <c r="L2072" s="18">
        <v>24.213100000000001</v>
      </c>
      <c r="M2072" s="18">
        <v>139.32980000000001</v>
      </c>
      <c r="N2072" s="18">
        <v>54.708300000000001</v>
      </c>
      <c r="O2072" s="18">
        <v>34.8703</v>
      </c>
      <c r="P2072" s="18">
        <v>154.67789999999999</v>
      </c>
      <c r="Q2072" s="18">
        <v>60.734699999999997</v>
      </c>
      <c r="R2072" s="18">
        <v>38.711500000000001</v>
      </c>
      <c r="S2072" s="4">
        <f>VLOOKUP(C2072,Ratings_Numbers!$A$1:$B$21,2,FALSE)</f>
        <v>9</v>
      </c>
      <c r="T2072" s="4">
        <v>9</v>
      </c>
      <c r="U2072" s="4">
        <f t="shared" si="63"/>
        <v>0</v>
      </c>
      <c r="V2072" s="18">
        <v>3780.3773000000001</v>
      </c>
      <c r="W2072" s="18" t="s">
        <v>142</v>
      </c>
    </row>
    <row r="2073" spans="1:23" ht="15" customHeight="1" x14ac:dyDescent="0.35">
      <c r="A2073" s="18" t="s">
        <v>218</v>
      </c>
      <c r="B2073" s="7" t="str">
        <f t="shared" si="62"/>
        <v>Q2</v>
      </c>
      <c r="C2073" s="18" t="s">
        <v>35</v>
      </c>
      <c r="D2073" s="21">
        <v>39994</v>
      </c>
      <c r="E2073" s="18">
        <v>3.6516000000000002</v>
      </c>
      <c r="F2073" s="18">
        <v>7.6303000000000001</v>
      </c>
      <c r="G2073" s="18">
        <v>6.8727999999999998</v>
      </c>
      <c r="H2073" s="18">
        <v>4.5448000000000004</v>
      </c>
      <c r="I2073" s="18">
        <v>1.2282</v>
      </c>
      <c r="J2073" s="18">
        <v>2.7584999999999997</v>
      </c>
      <c r="K2073" s="18">
        <v>64.957999999999998</v>
      </c>
      <c r="L2073" s="18">
        <v>24.787199999999999</v>
      </c>
      <c r="M2073" s="18">
        <v>135.6935</v>
      </c>
      <c r="N2073" s="18">
        <v>54.022599999999997</v>
      </c>
      <c r="O2073" s="18">
        <v>34.750599999999999</v>
      </c>
      <c r="P2073" s="18">
        <v>151.17910000000001</v>
      </c>
      <c r="Q2073" s="18">
        <v>60.187800000000003</v>
      </c>
      <c r="R2073" s="18">
        <v>38.716500000000003</v>
      </c>
      <c r="S2073" s="4">
        <f>VLOOKUP(C2073,Ratings_Numbers!$A$1:$B$21,2,FALSE)</f>
        <v>9</v>
      </c>
      <c r="T2073" s="4">
        <v>9</v>
      </c>
      <c r="U2073" s="4">
        <f t="shared" si="63"/>
        <v>0</v>
      </c>
      <c r="V2073" s="18">
        <v>3909.5886999999998</v>
      </c>
      <c r="W2073" s="18" t="s">
        <v>142</v>
      </c>
    </row>
    <row r="2074" spans="1:23" ht="15" customHeight="1" x14ac:dyDescent="0.35">
      <c r="A2074" s="18" t="s">
        <v>218</v>
      </c>
      <c r="B2074" s="7" t="str">
        <f t="shared" si="62"/>
        <v>Q3</v>
      </c>
      <c r="C2074" s="18" t="s">
        <v>35</v>
      </c>
      <c r="D2074" s="21">
        <v>40086</v>
      </c>
      <c r="E2074" s="18">
        <v>3.7248999999999999</v>
      </c>
      <c r="F2074" s="18">
        <v>7.1748000000000003</v>
      </c>
      <c r="G2074" s="18">
        <v>6.7463999999999995</v>
      </c>
      <c r="H2074" s="18">
        <v>4.4063999999999997</v>
      </c>
      <c r="I2074" s="18">
        <v>1.2949999999999999</v>
      </c>
      <c r="J2074" s="18">
        <v>2.3344</v>
      </c>
      <c r="K2074" s="18">
        <v>69.635000000000005</v>
      </c>
      <c r="L2074" s="18">
        <v>25.2273</v>
      </c>
      <c r="M2074" s="18">
        <v>132.8449</v>
      </c>
      <c r="N2074" s="18">
        <v>54.540199999999999</v>
      </c>
      <c r="O2074" s="18">
        <v>34.615299999999998</v>
      </c>
      <c r="P2074" s="18">
        <v>143.57259999999999</v>
      </c>
      <c r="Q2074" s="18">
        <v>58.944499999999998</v>
      </c>
      <c r="R2074" s="18">
        <v>37.410600000000002</v>
      </c>
      <c r="S2074" s="4">
        <f>VLOOKUP(C2074,Ratings_Numbers!$A$1:$B$21,2,FALSE)</f>
        <v>9</v>
      </c>
      <c r="T2074" s="4">
        <v>9</v>
      </c>
      <c r="U2074" s="4">
        <f t="shared" si="63"/>
        <v>0</v>
      </c>
      <c r="V2074" s="18">
        <v>4164.8357999999998</v>
      </c>
      <c r="W2074" s="18" t="s">
        <v>142</v>
      </c>
    </row>
    <row r="2075" spans="1:23" ht="15" customHeight="1" x14ac:dyDescent="0.35">
      <c r="A2075" s="18" t="s">
        <v>218</v>
      </c>
      <c r="B2075" s="7" t="str">
        <f t="shared" si="62"/>
        <v>Q4</v>
      </c>
      <c r="C2075" s="18" t="s">
        <v>35</v>
      </c>
      <c r="D2075" s="21">
        <v>40178</v>
      </c>
      <c r="E2075" s="18">
        <v>3.8759999999999999</v>
      </c>
      <c r="F2075" s="18">
        <v>6.7902000000000005</v>
      </c>
      <c r="G2075" s="18">
        <v>6.6661999999999999</v>
      </c>
      <c r="H2075" s="18">
        <v>4.6768000000000001</v>
      </c>
      <c r="I2075" s="18">
        <v>0.63349999999999995</v>
      </c>
      <c r="J2075" s="18">
        <v>2.8260000000000001</v>
      </c>
      <c r="K2075" s="18">
        <v>68.066999999999993</v>
      </c>
      <c r="L2075" s="18">
        <v>25.451599999999999</v>
      </c>
      <c r="M2075" s="18">
        <v>133.60140000000001</v>
      </c>
      <c r="N2075" s="18">
        <v>56.108800000000002</v>
      </c>
      <c r="O2075" s="18">
        <v>35.107999999999997</v>
      </c>
      <c r="P2075" s="18">
        <v>138.1112</v>
      </c>
      <c r="Q2075" s="18">
        <v>58.002800000000001</v>
      </c>
      <c r="R2075" s="18">
        <v>36.293100000000003</v>
      </c>
      <c r="S2075" s="4">
        <f>VLOOKUP(C2075,Ratings_Numbers!$A$1:$B$21,2,FALSE)</f>
        <v>9</v>
      </c>
      <c r="T2075" s="4">
        <v>9</v>
      </c>
      <c r="U2075" s="4">
        <f t="shared" si="63"/>
        <v>0</v>
      </c>
      <c r="V2075" s="18">
        <v>4529.2403999999997</v>
      </c>
      <c r="W2075" s="18" t="s">
        <v>142</v>
      </c>
    </row>
    <row r="2076" spans="1:23" ht="15" customHeight="1" x14ac:dyDescent="0.35">
      <c r="A2076" s="18" t="s">
        <v>218</v>
      </c>
      <c r="B2076" s="7" t="str">
        <f t="shared" si="62"/>
        <v>Q1</v>
      </c>
      <c r="C2076" s="18" t="s">
        <v>35</v>
      </c>
      <c r="D2076" s="21">
        <v>40268</v>
      </c>
      <c r="E2076" s="18">
        <v>3.9306999999999999</v>
      </c>
      <c r="F2076" s="18">
        <v>6.7450000000000001</v>
      </c>
      <c r="G2076" s="18">
        <v>6.5979000000000001</v>
      </c>
      <c r="H2076" s="18">
        <v>5.3010999999999999</v>
      </c>
      <c r="I2076" s="18">
        <v>2.2907000000000002</v>
      </c>
      <c r="J2076" s="18">
        <v>3.3698999999999999</v>
      </c>
      <c r="K2076" s="18">
        <v>67.262</v>
      </c>
      <c r="L2076" s="18">
        <v>25.700700000000001</v>
      </c>
      <c r="M2076" s="18">
        <v>132.69710000000001</v>
      </c>
      <c r="N2076" s="18">
        <v>55.954900000000002</v>
      </c>
      <c r="O2076" s="18">
        <v>35.197200000000002</v>
      </c>
      <c r="P2076" s="18">
        <v>137.15</v>
      </c>
      <c r="Q2076" s="18">
        <v>57.832599999999999</v>
      </c>
      <c r="R2076" s="18">
        <v>36.378300000000003</v>
      </c>
      <c r="S2076" s="4">
        <f>VLOOKUP(C2076,Ratings_Numbers!$A$1:$B$21,2,FALSE)</f>
        <v>9</v>
      </c>
      <c r="T2076" s="4">
        <v>9</v>
      </c>
      <c r="U2076" s="4">
        <f t="shared" si="63"/>
        <v>0</v>
      </c>
      <c r="V2076" s="18">
        <v>4863.8491999999997</v>
      </c>
      <c r="W2076" s="18" t="s">
        <v>142</v>
      </c>
    </row>
    <row r="2077" spans="1:23" ht="15" customHeight="1" x14ac:dyDescent="0.35">
      <c r="A2077" s="18" t="s">
        <v>218</v>
      </c>
      <c r="B2077" s="7" t="str">
        <f t="shared" si="62"/>
        <v>Q2</v>
      </c>
      <c r="C2077" s="18" t="s">
        <v>35</v>
      </c>
      <c r="D2077" s="21">
        <v>40359</v>
      </c>
      <c r="E2077" s="18">
        <v>3.8462000000000001</v>
      </c>
      <c r="F2077" s="18">
        <v>6.8076999999999996</v>
      </c>
      <c r="G2077" s="18">
        <v>6.5952999999999999</v>
      </c>
      <c r="H2077" s="18">
        <v>4.7816000000000001</v>
      </c>
      <c r="I2077" s="18">
        <v>1.1335999999999999</v>
      </c>
      <c r="J2077" s="18">
        <v>2.6539999999999999</v>
      </c>
      <c r="K2077" s="18">
        <v>67.197000000000003</v>
      </c>
      <c r="L2077" s="18">
        <v>25.713699999999999</v>
      </c>
      <c r="M2077" s="18">
        <v>131.07409999999999</v>
      </c>
      <c r="N2077" s="18">
        <v>55.306600000000003</v>
      </c>
      <c r="O2077" s="18">
        <v>34.784100000000002</v>
      </c>
      <c r="P2077" s="18">
        <v>136.99529999999999</v>
      </c>
      <c r="Q2077" s="18">
        <v>57.805100000000003</v>
      </c>
      <c r="R2077" s="18">
        <v>36.355499999999999</v>
      </c>
      <c r="S2077" s="4">
        <f>VLOOKUP(C2077,Ratings_Numbers!$A$1:$B$21,2,FALSE)</f>
        <v>9</v>
      </c>
      <c r="T2077" s="4">
        <v>9</v>
      </c>
      <c r="U2077" s="4">
        <f t="shared" si="63"/>
        <v>0</v>
      </c>
      <c r="V2077" s="18">
        <v>4486.9822000000004</v>
      </c>
      <c r="W2077" s="18" t="s">
        <v>142</v>
      </c>
    </row>
    <row r="2078" spans="1:23" ht="15" customHeight="1" x14ac:dyDescent="0.35">
      <c r="A2078" s="18" t="s">
        <v>218</v>
      </c>
      <c r="B2078" s="7" t="str">
        <f t="shared" ref="B2078:B2141" si="64">IF(MONTH(D2078)&lt;4,"Q1",IF(MONTH(D2078)&lt;7,"Q2",IF(MONTH(D2078)&lt;10,"Q3","Q4")))</f>
        <v>Q3</v>
      </c>
      <c r="C2078" s="18" t="s">
        <v>35</v>
      </c>
      <c r="D2078" s="21">
        <v>40451</v>
      </c>
      <c r="E2078" s="18">
        <v>3.6177999999999999</v>
      </c>
      <c r="F2078" s="18">
        <v>6.4053000000000004</v>
      </c>
      <c r="G2078" s="18">
        <v>6.2533000000000003</v>
      </c>
      <c r="H2078" s="18">
        <v>5.7872000000000003</v>
      </c>
      <c r="I2078" s="18">
        <v>2.0446</v>
      </c>
      <c r="J2078" s="18">
        <v>3.0293999999999999</v>
      </c>
      <c r="K2078" s="18">
        <v>65.897999999999996</v>
      </c>
      <c r="L2078" s="18">
        <v>26.036999999999999</v>
      </c>
      <c r="M2078" s="18">
        <v>127.143</v>
      </c>
      <c r="N2078" s="18">
        <v>54.5839</v>
      </c>
      <c r="O2078" s="18">
        <v>34.150300000000001</v>
      </c>
      <c r="P2078" s="18">
        <v>132.93129999999999</v>
      </c>
      <c r="Q2078" s="18">
        <v>57.068899999999999</v>
      </c>
      <c r="R2078" s="18">
        <v>35.704999999999998</v>
      </c>
      <c r="S2078" s="4">
        <f>VLOOKUP(C2078,Ratings_Numbers!$A$1:$B$21,2,FALSE)</f>
        <v>9</v>
      </c>
      <c r="T2078" s="4">
        <v>9</v>
      </c>
      <c r="U2078" s="4">
        <f t="shared" si="63"/>
        <v>0</v>
      </c>
      <c r="V2078" s="18">
        <v>5213.7164000000002</v>
      </c>
      <c r="W2078" s="18" t="s">
        <v>142</v>
      </c>
    </row>
    <row r="2079" spans="1:23" ht="15" customHeight="1" x14ac:dyDescent="0.35">
      <c r="A2079" s="18" t="s">
        <v>218</v>
      </c>
      <c r="B2079" s="7" t="str">
        <f t="shared" si="64"/>
        <v>Q4</v>
      </c>
      <c r="C2079" s="18" t="s">
        <v>35</v>
      </c>
      <c r="D2079" s="21">
        <v>40543</v>
      </c>
      <c r="E2079" s="18">
        <v>3.5308999999999999</v>
      </c>
      <c r="F2079" s="18">
        <v>6.4355000000000002</v>
      </c>
      <c r="G2079" s="18">
        <v>6.3083999999999998</v>
      </c>
      <c r="H2079" s="18">
        <v>6.0548000000000002</v>
      </c>
      <c r="I2079" s="18">
        <v>1.5219</v>
      </c>
      <c r="J2079" s="18">
        <v>3.1964000000000001</v>
      </c>
      <c r="K2079" s="18">
        <v>61.085000000000001</v>
      </c>
      <c r="L2079" s="18">
        <v>26.3337</v>
      </c>
      <c r="M2079" s="18">
        <v>122.5412</v>
      </c>
      <c r="N2079" s="18">
        <v>53.0426</v>
      </c>
      <c r="O2079" s="18">
        <v>33.265900000000002</v>
      </c>
      <c r="P2079" s="18">
        <v>131.02430000000001</v>
      </c>
      <c r="Q2079" s="18">
        <v>56.714500000000001</v>
      </c>
      <c r="R2079" s="18">
        <v>35.568800000000003</v>
      </c>
      <c r="S2079" s="4">
        <f>VLOOKUP(C2079,Ratings_Numbers!$A$1:$B$21,2,FALSE)</f>
        <v>9</v>
      </c>
      <c r="T2079" s="4">
        <v>9</v>
      </c>
      <c r="U2079" s="4">
        <f t="shared" si="63"/>
        <v>0</v>
      </c>
      <c r="V2079" s="18">
        <v>5625.1647999999996</v>
      </c>
      <c r="W2079" s="18" t="s">
        <v>142</v>
      </c>
    </row>
    <row r="2080" spans="1:23" ht="15" customHeight="1" x14ac:dyDescent="0.35">
      <c r="A2080" s="18" t="s">
        <v>218</v>
      </c>
      <c r="B2080" s="7" t="str">
        <f t="shared" si="64"/>
        <v>Q1</v>
      </c>
      <c r="C2080" s="18" t="s">
        <v>35</v>
      </c>
      <c r="D2080" s="21">
        <v>40633</v>
      </c>
      <c r="E2080" s="18">
        <v>3.4765999999999999</v>
      </c>
      <c r="F2080" s="18">
        <v>6.3087999999999997</v>
      </c>
      <c r="G2080" s="18">
        <v>6.1905000000000001</v>
      </c>
      <c r="H2080" s="18">
        <v>5.8855000000000004</v>
      </c>
      <c r="I2080" s="18">
        <v>1.7522</v>
      </c>
      <c r="J2080" s="18">
        <v>3.7907000000000002</v>
      </c>
      <c r="K2080" s="18">
        <v>59.976999999999997</v>
      </c>
      <c r="L2080" s="18">
        <v>26.9468</v>
      </c>
      <c r="M2080" s="18">
        <v>119.7949</v>
      </c>
      <c r="N2080" s="18">
        <v>52.966200000000001</v>
      </c>
      <c r="O2080" s="18">
        <v>33.258800000000001</v>
      </c>
      <c r="P2080" s="18">
        <v>126.1722</v>
      </c>
      <c r="Q2080" s="18">
        <v>55.785899999999998</v>
      </c>
      <c r="R2080" s="18">
        <v>35.029299999999999</v>
      </c>
      <c r="S2080" s="4">
        <f>VLOOKUP(C2080,Ratings_Numbers!$A$1:$B$21,2,FALSE)</f>
        <v>9</v>
      </c>
      <c r="T2080" s="4">
        <v>9</v>
      </c>
      <c r="U2080" s="4">
        <f t="shared" si="63"/>
        <v>0</v>
      </c>
      <c r="V2080" s="18">
        <v>6115.4558999999999</v>
      </c>
      <c r="W2080" s="18" t="s">
        <v>142</v>
      </c>
    </row>
    <row r="2081" spans="1:23" ht="15" customHeight="1" x14ac:dyDescent="0.35">
      <c r="A2081" s="18" t="s">
        <v>218</v>
      </c>
      <c r="B2081" s="7" t="str">
        <f t="shared" si="64"/>
        <v>Q2</v>
      </c>
      <c r="C2081" s="18" t="s">
        <v>35</v>
      </c>
      <c r="D2081" s="21">
        <v>40724</v>
      </c>
      <c r="E2081" s="18">
        <v>3.5152999999999999</v>
      </c>
      <c r="F2081" s="18">
        <v>6.2187000000000001</v>
      </c>
      <c r="G2081" s="18">
        <v>6.1064999999999996</v>
      </c>
      <c r="H2081" s="18">
        <v>4.5975000000000001</v>
      </c>
      <c r="I2081" s="18">
        <v>0.78859999999999997</v>
      </c>
      <c r="J2081" s="18">
        <v>2.8622999999999998</v>
      </c>
      <c r="K2081" s="18">
        <v>62.234000000000002</v>
      </c>
      <c r="L2081" s="18">
        <v>27.108499999999999</v>
      </c>
      <c r="M2081" s="18">
        <v>111.6572</v>
      </c>
      <c r="N2081" s="18">
        <v>49.978700000000003</v>
      </c>
      <c r="O2081" s="18">
        <v>31.1812</v>
      </c>
      <c r="P2081" s="18">
        <v>123.40949999999999</v>
      </c>
      <c r="Q2081" s="18">
        <v>55.239199999999997</v>
      </c>
      <c r="R2081" s="18">
        <v>34.463200000000001</v>
      </c>
      <c r="S2081" s="4">
        <f>VLOOKUP(C2081,Ratings_Numbers!$A$1:$B$21,2,FALSE)</f>
        <v>9</v>
      </c>
      <c r="T2081" s="4">
        <v>9</v>
      </c>
      <c r="U2081" s="4">
        <f t="shared" si="63"/>
        <v>0</v>
      </c>
      <c r="V2081" s="18">
        <v>6218.9485999999997</v>
      </c>
      <c r="W2081" s="18" t="s">
        <v>142</v>
      </c>
    </row>
    <row r="2082" spans="1:23" ht="15" customHeight="1" x14ac:dyDescent="0.35">
      <c r="A2082" s="18" t="s">
        <v>218</v>
      </c>
      <c r="B2082" s="7" t="str">
        <f t="shared" si="64"/>
        <v>Q3</v>
      </c>
      <c r="C2082" s="18" t="s">
        <v>35</v>
      </c>
      <c r="D2082" s="21">
        <v>40816</v>
      </c>
      <c r="E2082" s="18">
        <v>3.7382</v>
      </c>
      <c r="F2082" s="18">
        <v>6.3506</v>
      </c>
      <c r="G2082" s="18">
        <v>6.2371999999999996</v>
      </c>
      <c r="H2082" s="18">
        <v>5.2153999999999998</v>
      </c>
      <c r="I2082" s="18">
        <v>0.75</v>
      </c>
      <c r="J2082" s="18">
        <v>3.1880000000000002</v>
      </c>
      <c r="K2082" s="18">
        <v>63.932000000000002</v>
      </c>
      <c r="L2082" s="18">
        <v>26.860399999999998</v>
      </c>
      <c r="M2082" s="18">
        <v>116.4477</v>
      </c>
      <c r="N2082" s="18">
        <v>51.665300000000002</v>
      </c>
      <c r="O2082" s="18">
        <v>32.216500000000003</v>
      </c>
      <c r="P2082" s="18">
        <v>125.3886</v>
      </c>
      <c r="Q2082" s="18">
        <v>55.632199999999997</v>
      </c>
      <c r="R2082" s="18">
        <v>34.69</v>
      </c>
      <c r="S2082" s="4">
        <f>VLOOKUP(C2082,Ratings_Numbers!$A$1:$B$21,2,FALSE)</f>
        <v>9</v>
      </c>
      <c r="T2082" s="4">
        <v>9</v>
      </c>
      <c r="U2082" s="4">
        <f t="shared" si="63"/>
        <v>0</v>
      </c>
      <c r="V2082" s="18">
        <v>5956.1313</v>
      </c>
      <c r="W2082" s="18" t="s">
        <v>142</v>
      </c>
    </row>
    <row r="2083" spans="1:23" ht="15" customHeight="1" x14ac:dyDescent="0.35">
      <c r="A2083" s="18" t="s">
        <v>218</v>
      </c>
      <c r="B2083" s="7" t="str">
        <f t="shared" si="64"/>
        <v>Q4</v>
      </c>
      <c r="C2083" s="18" t="s">
        <v>35</v>
      </c>
      <c r="D2083" s="21">
        <v>40908</v>
      </c>
      <c r="E2083" s="18">
        <v>4.1936</v>
      </c>
      <c r="F2083" s="18">
        <v>6.7690000000000001</v>
      </c>
      <c r="G2083" s="18">
        <v>6.6713000000000005</v>
      </c>
      <c r="H2083" s="18">
        <v>4.4263000000000003</v>
      </c>
      <c r="I2083" s="18">
        <v>-0.56040000000000001</v>
      </c>
      <c r="J2083" s="18">
        <v>2.8134999999999999</v>
      </c>
      <c r="K2083" s="18">
        <v>65.709000000000003</v>
      </c>
      <c r="L2083" s="18">
        <v>25.6449</v>
      </c>
      <c r="M2083" s="18">
        <v>114.4088</v>
      </c>
      <c r="N2083" s="18">
        <v>49.72</v>
      </c>
      <c r="O2083" s="18">
        <v>30.211200000000002</v>
      </c>
      <c r="P2083" s="18">
        <v>130.10599999999999</v>
      </c>
      <c r="Q2083" s="18">
        <v>56.541800000000002</v>
      </c>
      <c r="R2083" s="18">
        <v>34.356299999999997</v>
      </c>
      <c r="S2083" s="4">
        <f>VLOOKUP(C2083,Ratings_Numbers!$A$1:$B$21,2,FALSE)</f>
        <v>9</v>
      </c>
      <c r="T2083" s="4">
        <v>9</v>
      </c>
      <c r="U2083" s="4">
        <f t="shared" si="63"/>
        <v>0</v>
      </c>
      <c r="V2083" s="18">
        <v>6390.1139999999996</v>
      </c>
      <c r="W2083" s="18" t="s">
        <v>142</v>
      </c>
    </row>
    <row r="2084" spans="1:23" ht="15" customHeight="1" x14ac:dyDescent="0.35">
      <c r="A2084" s="18" t="s">
        <v>218</v>
      </c>
      <c r="B2084" s="7" t="str">
        <f t="shared" si="64"/>
        <v>Q1</v>
      </c>
      <c r="C2084" s="18" t="s">
        <v>35</v>
      </c>
      <c r="D2084" s="21">
        <v>40999</v>
      </c>
      <c r="E2084" s="18">
        <v>4.5949999999999998</v>
      </c>
      <c r="F2084" s="18">
        <v>7.6787999999999998</v>
      </c>
      <c r="G2084" s="18">
        <v>7.2358000000000002</v>
      </c>
      <c r="H2084" s="18">
        <v>4.8126999999999995</v>
      </c>
      <c r="I2084" s="18">
        <v>0.22370000000000001</v>
      </c>
      <c r="J2084" s="18">
        <v>3.2265000000000001</v>
      </c>
      <c r="K2084" s="18">
        <v>66.447000000000003</v>
      </c>
      <c r="L2084" s="18">
        <v>25.461300000000001</v>
      </c>
      <c r="M2084" s="18">
        <v>121.0998</v>
      </c>
      <c r="N2084" s="18">
        <v>49.785699999999999</v>
      </c>
      <c r="O2084" s="18">
        <v>31.739699999999999</v>
      </c>
      <c r="P2084" s="18">
        <v>143.24199999999999</v>
      </c>
      <c r="Q2084" s="18">
        <v>58.8887</v>
      </c>
      <c r="R2084" s="18">
        <v>37.543100000000003</v>
      </c>
      <c r="S2084" s="4">
        <f>VLOOKUP(C2084,Ratings_Numbers!$A$1:$B$21,2,FALSE)</f>
        <v>9</v>
      </c>
      <c r="T2084" s="4">
        <v>9</v>
      </c>
      <c r="U2084" s="4">
        <f t="shared" si="63"/>
        <v>0</v>
      </c>
      <c r="V2084" s="18">
        <v>6589.8194000000003</v>
      </c>
      <c r="W2084" s="18" t="s">
        <v>142</v>
      </c>
    </row>
    <row r="2085" spans="1:23" ht="15" customHeight="1" x14ac:dyDescent="0.35">
      <c r="A2085" s="18" t="s">
        <v>218</v>
      </c>
      <c r="B2085" s="7" t="str">
        <f t="shared" si="64"/>
        <v>Q2</v>
      </c>
      <c r="C2085" s="18" t="s">
        <v>35</v>
      </c>
      <c r="D2085" s="21">
        <v>41090</v>
      </c>
      <c r="E2085" s="18">
        <v>6.7868000000000004</v>
      </c>
      <c r="F2085" s="18">
        <v>11.839</v>
      </c>
      <c r="G2085" s="18">
        <v>11.697699999999999</v>
      </c>
      <c r="H2085" s="18">
        <v>4.1589</v>
      </c>
      <c r="I2085" s="18">
        <v>-0.17680000000000001</v>
      </c>
      <c r="J2085" s="18">
        <v>1.7913999999999999</v>
      </c>
      <c r="K2085" s="18">
        <v>89.046999999999997</v>
      </c>
      <c r="L2085" s="18">
        <v>32.965699999999998</v>
      </c>
      <c r="M2085" s="18">
        <v>76.942899999999995</v>
      </c>
      <c r="N2085" s="18">
        <v>38.882300000000001</v>
      </c>
      <c r="O2085" s="18">
        <v>25.799900000000001</v>
      </c>
      <c r="P2085" s="18">
        <v>97.886899999999997</v>
      </c>
      <c r="Q2085" s="18">
        <v>49.466099999999997</v>
      </c>
      <c r="R2085" s="18">
        <v>32.822699999999998</v>
      </c>
      <c r="S2085" s="4">
        <f>VLOOKUP(C2085,Ratings_Numbers!$A$1:$B$21,2,FALSE)</f>
        <v>9</v>
      </c>
      <c r="T2085" s="4">
        <v>9</v>
      </c>
      <c r="U2085" s="4">
        <f t="shared" si="63"/>
        <v>0</v>
      </c>
      <c r="V2085" s="18">
        <v>12177.6469</v>
      </c>
      <c r="W2085" s="18" t="s">
        <v>142</v>
      </c>
    </row>
    <row r="2086" spans="1:23" ht="15" customHeight="1" x14ac:dyDescent="0.35">
      <c r="A2086" s="18" t="s">
        <v>218</v>
      </c>
      <c r="B2086" s="7" t="str">
        <f t="shared" si="64"/>
        <v>Q3</v>
      </c>
      <c r="C2086" s="18" t="s">
        <v>35</v>
      </c>
      <c r="D2086" s="21">
        <v>41182</v>
      </c>
      <c r="E2086" s="18">
        <v>5.4870999999999999</v>
      </c>
      <c r="F2086" s="18">
        <v>9.3373000000000008</v>
      </c>
      <c r="G2086" s="18">
        <v>9.1776999999999997</v>
      </c>
      <c r="H2086" s="18">
        <v>7.1298000000000004</v>
      </c>
      <c r="I2086" s="18">
        <v>2.7986</v>
      </c>
      <c r="J2086" s="18">
        <v>4.5694999999999997</v>
      </c>
      <c r="K2086" s="18">
        <v>90.361000000000004</v>
      </c>
      <c r="L2086" s="18">
        <v>33.0608</v>
      </c>
      <c r="M2086" s="18">
        <v>73.227199999999996</v>
      </c>
      <c r="N2086" s="18">
        <v>37.129899999999999</v>
      </c>
      <c r="O2086" s="18">
        <v>24.619900000000001</v>
      </c>
      <c r="P2086" s="18">
        <v>97.218800000000002</v>
      </c>
      <c r="Q2086" s="18">
        <v>49.294899999999998</v>
      </c>
      <c r="R2086" s="18">
        <v>32.686199999999999</v>
      </c>
      <c r="S2086" s="4">
        <f>VLOOKUP(C2086,Ratings_Numbers!$A$1:$B$21,2,FALSE)</f>
        <v>9</v>
      </c>
      <c r="T2086" s="4">
        <v>9</v>
      </c>
      <c r="U2086" s="4">
        <f t="shared" si="63"/>
        <v>0</v>
      </c>
      <c r="V2086" s="18">
        <v>12000.522199999999</v>
      </c>
      <c r="W2086" s="18" t="s">
        <v>142</v>
      </c>
    </row>
    <row r="2087" spans="1:23" ht="15" customHeight="1" x14ac:dyDescent="0.35">
      <c r="A2087" s="18" t="s">
        <v>218</v>
      </c>
      <c r="B2087" s="7" t="str">
        <f t="shared" si="64"/>
        <v>Q4</v>
      </c>
      <c r="C2087" s="18" t="s">
        <v>35</v>
      </c>
      <c r="D2087" s="21">
        <v>41274</v>
      </c>
      <c r="E2087" s="18">
        <v>4.8544</v>
      </c>
      <c r="F2087" s="18">
        <v>8.1968999999999994</v>
      </c>
      <c r="G2087" s="18">
        <v>8.0737000000000005</v>
      </c>
      <c r="H2087" s="18">
        <v>6.2076000000000002</v>
      </c>
      <c r="I2087" s="18">
        <v>1.5935000000000001</v>
      </c>
      <c r="J2087" s="18">
        <v>3.9154999999999998</v>
      </c>
      <c r="K2087" s="18">
        <v>84.635999999999996</v>
      </c>
      <c r="L2087" s="18">
        <v>32.636499999999998</v>
      </c>
      <c r="M2087" s="18">
        <v>77.5321</v>
      </c>
      <c r="N2087" s="18">
        <v>39.239800000000002</v>
      </c>
      <c r="O2087" s="18">
        <v>25.729900000000001</v>
      </c>
      <c r="P2087" s="18">
        <v>97.585499999999996</v>
      </c>
      <c r="Q2087" s="18">
        <v>49.389000000000003</v>
      </c>
      <c r="R2087" s="18">
        <v>32.384900000000002</v>
      </c>
      <c r="S2087" s="4">
        <f>VLOOKUP(C2087,Ratings_Numbers!$A$1:$B$21,2,FALSE)</f>
        <v>9</v>
      </c>
      <c r="T2087" s="4">
        <v>9</v>
      </c>
      <c r="U2087" s="4">
        <f t="shared" si="63"/>
        <v>0</v>
      </c>
      <c r="V2087" s="18">
        <v>12273.216</v>
      </c>
      <c r="W2087" s="18" t="s">
        <v>142</v>
      </c>
    </row>
    <row r="2088" spans="1:23" ht="15" customHeight="1" x14ac:dyDescent="0.35">
      <c r="A2088" s="18" t="s">
        <v>218</v>
      </c>
      <c r="B2088" s="7" t="str">
        <f t="shared" si="64"/>
        <v>Q1</v>
      </c>
      <c r="C2088" s="18" t="s">
        <v>35</v>
      </c>
      <c r="D2088" s="21">
        <v>41364</v>
      </c>
      <c r="E2088" s="18">
        <v>4.1342999999999996</v>
      </c>
      <c r="F2088" s="18">
        <v>7.0046999999999997</v>
      </c>
      <c r="G2088" s="18">
        <v>6.8837999999999999</v>
      </c>
      <c r="H2088" s="18">
        <v>7.7115999999999998</v>
      </c>
      <c r="I2088" s="18">
        <v>3.1839</v>
      </c>
      <c r="J2088" s="18">
        <v>4.8768000000000002</v>
      </c>
      <c r="K2088" s="18">
        <v>85.906000000000006</v>
      </c>
      <c r="L2088" s="18">
        <v>32.988599999999998</v>
      </c>
      <c r="M2088" s="18">
        <v>74.006100000000004</v>
      </c>
      <c r="N2088" s="18">
        <v>37.466999999999999</v>
      </c>
      <c r="O2088" s="18">
        <v>24.82</v>
      </c>
      <c r="P2088" s="18">
        <v>97.523399999999995</v>
      </c>
      <c r="Q2088" s="18">
        <v>49.373100000000001</v>
      </c>
      <c r="R2088" s="18">
        <v>32.7072</v>
      </c>
      <c r="S2088" s="4">
        <f>VLOOKUP(C2088,Ratings_Numbers!$A$1:$B$21,2,FALSE)</f>
        <v>9</v>
      </c>
      <c r="T2088" s="4">
        <v>9</v>
      </c>
      <c r="U2088" s="4">
        <f t="shared" si="63"/>
        <v>0</v>
      </c>
      <c r="V2088" s="18">
        <v>13672.319100000001</v>
      </c>
      <c r="W2088" s="18" t="s">
        <v>142</v>
      </c>
    </row>
    <row r="2089" spans="1:23" ht="15" customHeight="1" x14ac:dyDescent="0.35">
      <c r="A2089" s="18" t="s">
        <v>218</v>
      </c>
      <c r="B2089" s="7" t="str">
        <f t="shared" si="64"/>
        <v>Q2</v>
      </c>
      <c r="C2089" s="18" t="s">
        <v>35</v>
      </c>
      <c r="D2089" s="21">
        <v>41455</v>
      </c>
      <c r="E2089" s="18">
        <v>3.8662999999999998</v>
      </c>
      <c r="F2089" s="18">
        <v>6.1660000000000004</v>
      </c>
      <c r="G2089" s="18">
        <v>6.1421999999999999</v>
      </c>
      <c r="H2089" s="18">
        <v>6.5951000000000004</v>
      </c>
      <c r="I2089" s="18">
        <v>3.0106999999999999</v>
      </c>
      <c r="J2089" s="18">
        <v>4.0366</v>
      </c>
      <c r="K2089" s="18">
        <v>86.85</v>
      </c>
      <c r="L2089" s="18">
        <v>33.360500000000002</v>
      </c>
      <c r="M2089" s="18">
        <v>80.017300000000006</v>
      </c>
      <c r="N2089" s="18">
        <v>40.491199999999999</v>
      </c>
      <c r="O2089" s="18">
        <v>27.1356</v>
      </c>
      <c r="P2089" s="18">
        <v>97.616299999999995</v>
      </c>
      <c r="Q2089" s="18">
        <v>49.396900000000002</v>
      </c>
      <c r="R2089" s="18">
        <v>33.1038</v>
      </c>
      <c r="S2089" s="4">
        <f>VLOOKUP(C2089,Ratings_Numbers!$A$1:$B$21,2,FALSE)</f>
        <v>9</v>
      </c>
      <c r="T2089" s="4">
        <v>9</v>
      </c>
      <c r="U2089" s="4">
        <f t="shared" si="63"/>
        <v>0</v>
      </c>
      <c r="V2089" s="18">
        <v>13224.337799999999</v>
      </c>
      <c r="W2089" s="18" t="s">
        <v>142</v>
      </c>
    </row>
    <row r="2090" spans="1:23" ht="15" customHeight="1" x14ac:dyDescent="0.35">
      <c r="A2090" s="18" t="s">
        <v>218</v>
      </c>
      <c r="B2090" s="7" t="str">
        <f t="shared" si="64"/>
        <v>Q3</v>
      </c>
      <c r="C2090" s="18" t="s">
        <v>35</v>
      </c>
      <c r="D2090" s="21">
        <v>41547</v>
      </c>
      <c r="E2090" s="18">
        <v>3.9249000000000001</v>
      </c>
      <c r="F2090" s="18">
        <v>6.2629999999999999</v>
      </c>
      <c r="G2090" s="18">
        <v>6.2243000000000004</v>
      </c>
      <c r="H2090" s="18">
        <v>7.0694999999999997</v>
      </c>
      <c r="I2090" s="18">
        <v>2.7997000000000001</v>
      </c>
      <c r="J2090" s="18">
        <v>4.5641999999999996</v>
      </c>
      <c r="K2090" s="18">
        <v>87.475999999999999</v>
      </c>
      <c r="L2090" s="18">
        <v>33.459899999999998</v>
      </c>
      <c r="M2090" s="18">
        <v>76.958299999999994</v>
      </c>
      <c r="N2090" s="18">
        <v>39.039099999999998</v>
      </c>
      <c r="O2090" s="18">
        <v>26.171099999999999</v>
      </c>
      <c r="P2090" s="18">
        <v>97.131399999999999</v>
      </c>
      <c r="Q2090" s="18">
        <v>49.272399999999998</v>
      </c>
      <c r="R2090" s="18">
        <v>33.031300000000002</v>
      </c>
      <c r="S2090" s="4">
        <f>VLOOKUP(C2090,Ratings_Numbers!$A$1:$B$21,2,FALSE)</f>
        <v>9</v>
      </c>
      <c r="T2090" s="4">
        <v>9</v>
      </c>
      <c r="U2090" s="4">
        <f t="shared" si="63"/>
        <v>0</v>
      </c>
      <c r="V2090" s="18">
        <v>12988.9031</v>
      </c>
      <c r="W2090" s="18" t="s">
        <v>142</v>
      </c>
    </row>
    <row r="2091" spans="1:23" ht="15" customHeight="1" x14ac:dyDescent="0.35">
      <c r="A2091" s="18" t="s">
        <v>218</v>
      </c>
      <c r="B2091" s="7" t="str">
        <f t="shared" si="64"/>
        <v>Q4</v>
      </c>
      <c r="C2091" s="18" t="s">
        <v>35</v>
      </c>
      <c r="D2091" s="21">
        <v>41639</v>
      </c>
      <c r="E2091" s="18">
        <v>3.9177</v>
      </c>
      <c r="F2091" s="18">
        <v>6.1481000000000003</v>
      </c>
      <c r="G2091" s="18">
        <v>6.1197999999999997</v>
      </c>
      <c r="H2091" s="18">
        <v>6.0765000000000002</v>
      </c>
      <c r="I2091" s="18">
        <v>1.7297</v>
      </c>
      <c r="J2091" s="18">
        <v>4.0929000000000002</v>
      </c>
      <c r="K2091" s="18">
        <v>88.117000000000004</v>
      </c>
      <c r="L2091" s="18">
        <v>34.5794</v>
      </c>
      <c r="M2091" s="18">
        <v>79.622799999999998</v>
      </c>
      <c r="N2091" s="18">
        <v>40.567100000000003</v>
      </c>
      <c r="O2091" s="18">
        <v>27.9787</v>
      </c>
      <c r="P2091" s="18">
        <v>96.274100000000004</v>
      </c>
      <c r="Q2091" s="18">
        <v>49.050800000000002</v>
      </c>
      <c r="R2091" s="18">
        <v>33.829799999999999</v>
      </c>
      <c r="S2091" s="4">
        <f>VLOOKUP(C2091,Ratings_Numbers!$A$1:$B$21,2,FALSE)</f>
        <v>9</v>
      </c>
      <c r="T2091" s="4">
        <v>8</v>
      </c>
      <c r="U2091" s="4">
        <f t="shared" si="63"/>
        <v>0</v>
      </c>
      <c r="V2091" s="18">
        <v>13364.4462</v>
      </c>
      <c r="W2091" s="18" t="s">
        <v>142</v>
      </c>
    </row>
    <row r="2092" spans="1:23" ht="15" customHeight="1" x14ac:dyDescent="0.35">
      <c r="A2092" s="18" t="s">
        <v>218</v>
      </c>
      <c r="B2092" s="7" t="str">
        <f t="shared" si="64"/>
        <v>Q1</v>
      </c>
      <c r="C2092" s="18" t="s">
        <v>33</v>
      </c>
      <c r="D2092" s="21">
        <v>41729</v>
      </c>
      <c r="E2092" s="18">
        <v>3.8829000000000002</v>
      </c>
      <c r="F2092" s="18">
        <v>5.9688999999999997</v>
      </c>
      <c r="G2092" s="18">
        <v>5.9123999999999999</v>
      </c>
      <c r="H2092" s="18">
        <v>7.5175999999999998</v>
      </c>
      <c r="I2092" s="18">
        <v>3.6421999999999999</v>
      </c>
      <c r="J2092" s="18">
        <v>5.1980000000000004</v>
      </c>
      <c r="K2092" s="18">
        <v>89.974999999999994</v>
      </c>
      <c r="L2092" s="18">
        <v>34.608600000000003</v>
      </c>
      <c r="M2092" s="18">
        <v>84.197900000000004</v>
      </c>
      <c r="N2092" s="18">
        <v>43.101300000000002</v>
      </c>
      <c r="O2092" s="18">
        <v>29.605899999999998</v>
      </c>
      <c r="P2092" s="18">
        <v>95.349100000000007</v>
      </c>
      <c r="Q2092" s="18">
        <v>48.809600000000003</v>
      </c>
      <c r="R2092" s="18">
        <v>33.526899999999998</v>
      </c>
      <c r="S2092" s="4">
        <f>VLOOKUP(C2092,Ratings_Numbers!$A$1:$B$21,2,FALSE)</f>
        <v>8</v>
      </c>
      <c r="T2092" s="4">
        <v>8</v>
      </c>
      <c r="U2092" s="4">
        <f t="shared" si="63"/>
        <v>-1</v>
      </c>
      <c r="V2092" s="18">
        <v>14369.706200000001</v>
      </c>
      <c r="W2092" s="18" t="s">
        <v>142</v>
      </c>
    </row>
    <row r="2093" spans="1:23" ht="15" customHeight="1" x14ac:dyDescent="0.35">
      <c r="A2093" s="18" t="s">
        <v>218</v>
      </c>
      <c r="B2093" s="7" t="str">
        <f t="shared" si="64"/>
        <v>Q2</v>
      </c>
      <c r="C2093" s="18" t="s">
        <v>33</v>
      </c>
      <c r="D2093" s="21">
        <v>41820</v>
      </c>
      <c r="E2093" s="18">
        <v>4.0906000000000002</v>
      </c>
      <c r="F2093" s="18">
        <v>6.2091000000000003</v>
      </c>
      <c r="G2093" s="18">
        <v>6.1105</v>
      </c>
      <c r="H2093" s="18">
        <v>4.7857000000000003</v>
      </c>
      <c r="I2093" s="18">
        <v>0.72760000000000002</v>
      </c>
      <c r="J2093" s="18">
        <v>3.1783999999999999</v>
      </c>
      <c r="K2093" s="18">
        <v>92.495000000000005</v>
      </c>
      <c r="L2093" s="18">
        <v>35.097700000000003</v>
      </c>
      <c r="M2093" s="18">
        <v>82.216399999999993</v>
      </c>
      <c r="N2093" s="18">
        <v>42.0886</v>
      </c>
      <c r="O2093" s="18">
        <v>29.316299999999998</v>
      </c>
      <c r="P2093" s="18">
        <v>95.341099999999997</v>
      </c>
      <c r="Q2093" s="18">
        <v>48.807499999999997</v>
      </c>
      <c r="R2093" s="18">
        <v>33.996299999999998</v>
      </c>
      <c r="S2093" s="4">
        <f>VLOOKUP(C2093,Ratings_Numbers!$A$1:$B$21,2,FALSE)</f>
        <v>8</v>
      </c>
      <c r="T2093" s="4">
        <v>8</v>
      </c>
      <c r="U2093" s="4">
        <f t="shared" si="63"/>
        <v>0</v>
      </c>
      <c r="V2093" s="18">
        <v>14947.688899999999</v>
      </c>
      <c r="W2093" s="18" t="s">
        <v>142</v>
      </c>
    </row>
    <row r="2094" spans="1:23" ht="15" customHeight="1" x14ac:dyDescent="0.35">
      <c r="A2094" s="18" t="s">
        <v>218</v>
      </c>
      <c r="B2094" s="7" t="str">
        <f t="shared" si="64"/>
        <v>Q3</v>
      </c>
      <c r="C2094" s="18" t="s">
        <v>33</v>
      </c>
      <c r="D2094" s="21">
        <v>41912</v>
      </c>
      <c r="E2094" s="18">
        <v>4.1791</v>
      </c>
      <c r="F2094" s="18">
        <v>6.0511999999999997</v>
      </c>
      <c r="G2094" s="18">
        <v>5.9512</v>
      </c>
      <c r="H2094" s="18">
        <v>6.3695000000000004</v>
      </c>
      <c r="I2094" s="18">
        <v>1.9851000000000001</v>
      </c>
      <c r="J2094" s="18">
        <v>4.9132999999999996</v>
      </c>
      <c r="K2094" s="18">
        <v>89.738</v>
      </c>
      <c r="L2094" s="18">
        <v>35.345700000000001</v>
      </c>
      <c r="M2094" s="18">
        <v>81.294899999999998</v>
      </c>
      <c r="N2094" s="18">
        <v>41.869799999999998</v>
      </c>
      <c r="O2094" s="18">
        <v>29.186199999999999</v>
      </c>
      <c r="P2094" s="18">
        <v>94.161000000000001</v>
      </c>
      <c r="Q2094" s="18">
        <v>48.496400000000001</v>
      </c>
      <c r="R2094" s="18">
        <v>33.805399999999999</v>
      </c>
      <c r="S2094" s="4">
        <f>VLOOKUP(C2094,Ratings_Numbers!$A$1:$B$21,2,FALSE)</f>
        <v>8</v>
      </c>
      <c r="T2094" s="4">
        <v>8</v>
      </c>
      <c r="U2094" s="4">
        <f t="shared" si="63"/>
        <v>0</v>
      </c>
      <c r="V2094" s="18">
        <v>14026.382600000001</v>
      </c>
      <c r="W2094" s="18" t="s">
        <v>142</v>
      </c>
    </row>
    <row r="2095" spans="1:23" ht="15" customHeight="1" x14ac:dyDescent="0.35">
      <c r="A2095" s="18" t="s">
        <v>218</v>
      </c>
      <c r="B2095" s="7" t="str">
        <f t="shared" si="64"/>
        <v>Q4</v>
      </c>
      <c r="C2095" s="18" t="s">
        <v>33</v>
      </c>
      <c r="D2095" s="21">
        <v>42004</v>
      </c>
      <c r="E2095" s="18">
        <v>4.3097000000000003</v>
      </c>
      <c r="F2095" s="18">
        <v>5.9839000000000002</v>
      </c>
      <c r="G2095" s="18">
        <v>5.9602000000000004</v>
      </c>
      <c r="H2095" s="18">
        <v>6.3135000000000003</v>
      </c>
      <c r="I2095" s="18">
        <v>0.90459999999999996</v>
      </c>
      <c r="J2095" s="18">
        <v>4.7861000000000002</v>
      </c>
      <c r="K2095" s="18">
        <v>89.897999999999996</v>
      </c>
      <c r="L2095" s="18">
        <v>33.546399999999998</v>
      </c>
      <c r="M2095" s="18">
        <v>84.564800000000005</v>
      </c>
      <c r="N2095" s="18">
        <v>43.0505</v>
      </c>
      <c r="O2095" s="18">
        <v>28.8108</v>
      </c>
      <c r="P2095" s="18">
        <v>96.431799999999996</v>
      </c>
      <c r="Q2095" s="18">
        <v>49.091700000000003</v>
      </c>
      <c r="R2095" s="18">
        <v>32.8538</v>
      </c>
      <c r="S2095" s="4">
        <f>VLOOKUP(C2095,Ratings_Numbers!$A$1:$B$21,2,FALSE)</f>
        <v>8</v>
      </c>
      <c r="T2095" s="4">
        <v>8</v>
      </c>
      <c r="U2095" s="4">
        <f t="shared" si="63"/>
        <v>0</v>
      </c>
      <c r="V2095" s="18">
        <v>16964.948199999999</v>
      </c>
      <c r="W2095" s="18" t="s">
        <v>142</v>
      </c>
    </row>
    <row r="2096" spans="1:23" ht="15" customHeight="1" x14ac:dyDescent="0.35">
      <c r="A2096" s="18" t="s">
        <v>218</v>
      </c>
      <c r="B2096" s="7" t="str">
        <f t="shared" si="64"/>
        <v>Q1</v>
      </c>
      <c r="C2096" s="18" t="s">
        <v>33</v>
      </c>
      <c r="D2096" s="21">
        <v>42094</v>
      </c>
      <c r="E2096" s="18">
        <v>4.2453000000000003</v>
      </c>
      <c r="F2096" s="18">
        <v>5.9249999999999998</v>
      </c>
      <c r="G2096" s="18">
        <v>5.8822999999999999</v>
      </c>
      <c r="H2096" s="18">
        <v>7.6116999999999999</v>
      </c>
      <c r="I2096" s="18">
        <v>3.7887</v>
      </c>
      <c r="J2096" s="18">
        <v>5.2451999999999996</v>
      </c>
      <c r="K2096" s="18">
        <v>94.843000000000004</v>
      </c>
      <c r="L2096" s="18">
        <v>33.755600000000001</v>
      </c>
      <c r="M2096" s="18">
        <v>83.792000000000002</v>
      </c>
      <c r="N2096" s="18">
        <v>42.759900000000002</v>
      </c>
      <c r="O2096" s="18">
        <v>28.7197</v>
      </c>
      <c r="P2096" s="18">
        <v>95.959199999999996</v>
      </c>
      <c r="Q2096" s="18">
        <v>48.969000000000001</v>
      </c>
      <c r="R2096" s="18">
        <v>32.89</v>
      </c>
      <c r="S2096" s="4">
        <f>VLOOKUP(C2096,Ratings_Numbers!$A$1:$B$21,2,FALSE)</f>
        <v>8</v>
      </c>
      <c r="T2096" s="4">
        <v>8</v>
      </c>
      <c r="U2096" s="4">
        <f t="shared" si="63"/>
        <v>0</v>
      </c>
      <c r="V2096" s="18">
        <v>16038.533799999999</v>
      </c>
      <c r="W2096" s="18" t="s">
        <v>142</v>
      </c>
    </row>
    <row r="2097" spans="1:23" ht="15" customHeight="1" x14ac:dyDescent="0.35">
      <c r="A2097" s="18" t="s">
        <v>218</v>
      </c>
      <c r="B2097" s="7" t="str">
        <f t="shared" si="64"/>
        <v>Q2</v>
      </c>
      <c r="C2097" s="18" t="s">
        <v>33</v>
      </c>
      <c r="D2097" s="21">
        <v>42185</v>
      </c>
      <c r="E2097" s="18">
        <v>4.0076000000000001</v>
      </c>
      <c r="F2097" s="18">
        <v>5.5722000000000005</v>
      </c>
      <c r="G2097" s="18">
        <v>5.4816000000000003</v>
      </c>
      <c r="H2097" s="18">
        <v>6.2271999999999998</v>
      </c>
      <c r="I2097" s="18">
        <v>2.1322999999999999</v>
      </c>
      <c r="J2097" s="18">
        <v>4.4658999999999995</v>
      </c>
      <c r="K2097" s="18">
        <v>92.259</v>
      </c>
      <c r="L2097" s="18">
        <v>34.086599999999997</v>
      </c>
      <c r="M2097" s="18">
        <v>84.034099999999995</v>
      </c>
      <c r="N2097" s="18">
        <v>42.884599999999999</v>
      </c>
      <c r="O2097" s="18">
        <v>29.081900000000001</v>
      </c>
      <c r="P2097" s="18">
        <v>95.953900000000004</v>
      </c>
      <c r="Q2097" s="18">
        <v>48.967599999999997</v>
      </c>
      <c r="R2097" s="18">
        <v>33.207000000000001</v>
      </c>
      <c r="S2097" s="4">
        <f>VLOOKUP(C2097,Ratings_Numbers!$A$1:$B$21,2,FALSE)</f>
        <v>8</v>
      </c>
      <c r="T2097" s="4">
        <v>8</v>
      </c>
      <c r="U2097" s="4">
        <f t="shared" si="63"/>
        <v>0</v>
      </c>
      <c r="V2097" s="18">
        <v>14402.3238</v>
      </c>
      <c r="W2097" s="18" t="s">
        <v>142</v>
      </c>
    </row>
    <row r="2098" spans="1:23" ht="15" customHeight="1" x14ac:dyDescent="0.35">
      <c r="A2098" s="18" t="s">
        <v>218</v>
      </c>
      <c r="B2098" s="7" t="str">
        <f t="shared" si="64"/>
        <v>Q3</v>
      </c>
      <c r="C2098" s="18" t="s">
        <v>33</v>
      </c>
      <c r="D2098" s="21">
        <v>42277</v>
      </c>
      <c r="E2098" s="18">
        <v>3.9634999999999998</v>
      </c>
      <c r="F2098" s="18">
        <v>5.5289999999999999</v>
      </c>
      <c r="G2098" s="18">
        <v>5.4429999999999996</v>
      </c>
      <c r="H2098" s="18">
        <v>6.7031999999999998</v>
      </c>
      <c r="I2098" s="18">
        <v>1.9816</v>
      </c>
      <c r="J2098" s="18">
        <v>5.0709999999999997</v>
      </c>
      <c r="K2098" s="18">
        <v>92.534000000000006</v>
      </c>
      <c r="L2098" s="18">
        <v>34.2622</v>
      </c>
      <c r="M2098" s="18">
        <v>83.803799999999995</v>
      </c>
      <c r="N2098" s="18">
        <v>42.82</v>
      </c>
      <c r="O2098" s="18">
        <v>29.146899999999999</v>
      </c>
      <c r="P2098" s="18">
        <v>95.711799999999997</v>
      </c>
      <c r="Q2098" s="18">
        <v>48.904499999999999</v>
      </c>
      <c r="R2098" s="18">
        <v>33.288499999999999</v>
      </c>
      <c r="S2098" s="4">
        <f>VLOOKUP(C2098,Ratings_Numbers!$A$1:$B$21,2,FALSE)</f>
        <v>8</v>
      </c>
      <c r="T2098" s="4">
        <v>8</v>
      </c>
      <c r="U2098" s="4">
        <f t="shared" si="63"/>
        <v>0</v>
      </c>
      <c r="V2098" s="18">
        <v>16056.221</v>
      </c>
      <c r="W2098" s="18" t="s">
        <v>142</v>
      </c>
    </row>
    <row r="2099" spans="1:23" ht="15" customHeight="1" x14ac:dyDescent="0.35">
      <c r="A2099" s="18" t="s">
        <v>218</v>
      </c>
      <c r="B2099" s="7" t="str">
        <f t="shared" si="64"/>
        <v>Q4</v>
      </c>
      <c r="C2099" s="18" t="s">
        <v>33</v>
      </c>
      <c r="D2099" s="21">
        <v>42369</v>
      </c>
      <c r="E2099" s="18">
        <v>4.1475999999999997</v>
      </c>
      <c r="F2099" s="18">
        <v>5.7792000000000003</v>
      </c>
      <c r="G2099" s="18">
        <v>5.7656000000000001</v>
      </c>
      <c r="H2099" s="18">
        <v>5.7731000000000003</v>
      </c>
      <c r="I2099" s="18">
        <v>-0.1207</v>
      </c>
      <c r="J2099" s="18">
        <v>4.1540999999999997</v>
      </c>
      <c r="K2099" s="18">
        <v>92.784999999999997</v>
      </c>
      <c r="L2099" s="18">
        <v>33.852600000000002</v>
      </c>
      <c r="M2099" s="18">
        <v>83.8005</v>
      </c>
      <c r="N2099" s="18">
        <v>42.532400000000003</v>
      </c>
      <c r="O2099" s="18">
        <v>28.794899999999998</v>
      </c>
      <c r="P2099" s="18">
        <v>97.027199999999993</v>
      </c>
      <c r="Q2099" s="18">
        <v>49.245600000000003</v>
      </c>
      <c r="R2099" s="18">
        <v>33.339799999999997</v>
      </c>
      <c r="S2099" s="4">
        <f>VLOOKUP(C2099,Ratings_Numbers!$A$1:$B$21,2,FALSE)</f>
        <v>8</v>
      </c>
      <c r="T2099" s="4">
        <v>8</v>
      </c>
      <c r="U2099" s="4">
        <f t="shared" si="63"/>
        <v>0</v>
      </c>
      <c r="V2099" s="18">
        <v>16198.9571</v>
      </c>
      <c r="W2099" s="18" t="s">
        <v>142</v>
      </c>
    </row>
    <row r="2100" spans="1:23" ht="15" customHeight="1" x14ac:dyDescent="0.35">
      <c r="A2100" s="18" t="s">
        <v>218</v>
      </c>
      <c r="B2100" s="7" t="str">
        <f t="shared" si="64"/>
        <v>Q1</v>
      </c>
      <c r="C2100" s="18" t="s">
        <v>33</v>
      </c>
      <c r="D2100" s="21">
        <v>42460</v>
      </c>
      <c r="E2100" s="18">
        <v>4.2428999999999997</v>
      </c>
      <c r="F2100" s="18">
        <v>5.8642000000000003</v>
      </c>
      <c r="G2100" s="18">
        <v>5.8352000000000004</v>
      </c>
      <c r="H2100" s="18">
        <v>6.9596</v>
      </c>
      <c r="I2100" s="18">
        <v>2.5663999999999998</v>
      </c>
      <c r="J2100" s="18">
        <v>4.9743000000000004</v>
      </c>
      <c r="K2100" s="18">
        <v>98.212000000000003</v>
      </c>
      <c r="L2100" s="18">
        <v>33.9878</v>
      </c>
      <c r="M2100" s="18">
        <v>86.318899999999999</v>
      </c>
      <c r="N2100" s="18">
        <v>43.781399999999998</v>
      </c>
      <c r="O2100" s="18">
        <v>29.775200000000002</v>
      </c>
      <c r="P2100" s="18">
        <v>97.158799999999999</v>
      </c>
      <c r="Q2100" s="18">
        <v>49.279499999999999</v>
      </c>
      <c r="R2100" s="18">
        <v>33.514299999999999</v>
      </c>
      <c r="S2100" s="4">
        <f>VLOOKUP(C2100,Ratings_Numbers!$A$1:$B$21,2,FALSE)</f>
        <v>8</v>
      </c>
      <c r="T2100" s="4">
        <v>8</v>
      </c>
      <c r="U2100" s="4">
        <f t="shared" si="63"/>
        <v>0</v>
      </c>
      <c r="V2100" s="18">
        <v>18505.858499999998</v>
      </c>
      <c r="W2100" s="18" t="s">
        <v>142</v>
      </c>
    </row>
    <row r="2101" spans="1:23" ht="15" customHeight="1" x14ac:dyDescent="0.35">
      <c r="A2101" s="18" t="s">
        <v>218</v>
      </c>
      <c r="B2101" s="7" t="str">
        <f t="shared" si="64"/>
        <v>Q2</v>
      </c>
      <c r="C2101" s="18" t="s">
        <v>33</v>
      </c>
      <c r="D2101" s="21">
        <v>42551</v>
      </c>
      <c r="E2101" s="18">
        <v>4.2553000000000001</v>
      </c>
      <c r="F2101" s="18">
        <v>5.8765999999999998</v>
      </c>
      <c r="G2101" s="18">
        <v>5.8547000000000002</v>
      </c>
      <c r="H2101" s="18">
        <v>5.8832000000000004</v>
      </c>
      <c r="I2101" s="18">
        <v>1.5276000000000001</v>
      </c>
      <c r="J2101" s="18">
        <v>4.2134999999999998</v>
      </c>
      <c r="K2101" s="18">
        <v>100.492</v>
      </c>
      <c r="L2101" s="18">
        <v>34.030099999999997</v>
      </c>
      <c r="M2101" s="18">
        <v>88.475800000000007</v>
      </c>
      <c r="N2101" s="18">
        <v>44.833100000000002</v>
      </c>
      <c r="O2101" s="18">
        <v>30.554099999999998</v>
      </c>
      <c r="P2101" s="18">
        <v>97.344899999999996</v>
      </c>
      <c r="Q2101" s="18">
        <v>49.327300000000001</v>
      </c>
      <c r="R2101" s="18">
        <v>33.616900000000001</v>
      </c>
      <c r="S2101" s="4">
        <f>VLOOKUP(C2101,Ratings_Numbers!$A$1:$B$21,2,FALSE)</f>
        <v>8</v>
      </c>
      <c r="T2101" s="4">
        <v>8</v>
      </c>
      <c r="U2101" s="4">
        <f t="shared" si="63"/>
        <v>0</v>
      </c>
      <c r="V2101" s="18">
        <v>19000.701499999999</v>
      </c>
      <c r="W2101" s="18" t="s">
        <v>142</v>
      </c>
    </row>
    <row r="2102" spans="1:23" ht="15" customHeight="1" x14ac:dyDescent="0.35">
      <c r="A2102" s="18" t="s">
        <v>218</v>
      </c>
      <c r="B2102" s="7" t="str">
        <f t="shared" si="64"/>
        <v>Q3</v>
      </c>
      <c r="C2102" s="18" t="s">
        <v>33</v>
      </c>
      <c r="D2102" s="21">
        <v>42643</v>
      </c>
      <c r="E2102" s="18">
        <v>4.0476999999999999</v>
      </c>
      <c r="F2102" s="18">
        <v>5.7233000000000001</v>
      </c>
      <c r="G2102" s="18">
        <v>5.7011000000000003</v>
      </c>
      <c r="H2102" s="18">
        <v>7.3609</v>
      </c>
      <c r="I2102" s="18">
        <v>2.4542999999999999</v>
      </c>
      <c r="J2102" s="18">
        <v>5.1055999999999999</v>
      </c>
      <c r="K2102" s="18">
        <v>99.864999999999995</v>
      </c>
      <c r="L2102" s="18">
        <v>34.223199999999999</v>
      </c>
      <c r="M2102" s="18">
        <v>85.566299999999998</v>
      </c>
      <c r="N2102" s="18">
        <v>43.692900000000002</v>
      </c>
      <c r="O2102" s="18">
        <v>29.7118</v>
      </c>
      <c r="P2102" s="18">
        <v>95.835800000000006</v>
      </c>
      <c r="Q2102" s="18">
        <v>48.936799999999998</v>
      </c>
      <c r="R2102" s="18">
        <v>33.277799999999999</v>
      </c>
      <c r="S2102" s="4">
        <f>VLOOKUP(C2102,Ratings_Numbers!$A$1:$B$21,2,FALSE)</f>
        <v>8</v>
      </c>
      <c r="T2102" s="4">
        <v>8</v>
      </c>
      <c r="U2102" s="4">
        <f t="shared" si="63"/>
        <v>0</v>
      </c>
      <c r="V2102" s="18">
        <v>17186.2772</v>
      </c>
      <c r="W2102" s="18" t="s">
        <v>142</v>
      </c>
    </row>
    <row r="2103" spans="1:23" ht="15" customHeight="1" x14ac:dyDescent="0.35">
      <c r="A2103" s="18" t="s">
        <v>219</v>
      </c>
      <c r="B2103" s="7" t="str">
        <f t="shared" si="64"/>
        <v>Q3</v>
      </c>
      <c r="C2103" s="18" t="s">
        <v>25</v>
      </c>
      <c r="D2103" s="20">
        <v>36068</v>
      </c>
      <c r="E2103" s="7">
        <v>-25.042899999999999</v>
      </c>
      <c r="F2103" s="7">
        <v>11.3341114479315</v>
      </c>
      <c r="G2103" s="7">
        <v>9.101455563</v>
      </c>
      <c r="H2103" s="7">
        <v>25.212536409999998</v>
      </c>
      <c r="I2103" s="7">
        <v>16.193109969999998</v>
      </c>
      <c r="J2103" s="7">
        <v>20.831923459999999</v>
      </c>
      <c r="K2103" s="7">
        <v>0</v>
      </c>
      <c r="L2103" s="7">
        <v>45.995100000000001</v>
      </c>
      <c r="M2103" s="7">
        <v>0.4783</v>
      </c>
      <c r="N2103" s="7">
        <v>0.47599999999999998</v>
      </c>
      <c r="O2103" s="18">
        <v>0.24679999999999999</v>
      </c>
      <c r="P2103" s="18">
        <v>0.4783</v>
      </c>
      <c r="Q2103" s="18">
        <v>0.47599999999999998</v>
      </c>
      <c r="R2103" s="18">
        <v>0.24679999999999999</v>
      </c>
      <c r="S2103" s="4">
        <f>VLOOKUP(C2103,Ratings_Numbers!$A$1:$B$21,2,FALSE)</f>
        <v>7</v>
      </c>
      <c r="T2103" s="4">
        <v>7</v>
      </c>
      <c r="U2103" s="18">
        <v>0</v>
      </c>
      <c r="V2103" s="18">
        <v>6560.8897999999999</v>
      </c>
      <c r="W2103" s="18" t="s">
        <v>129</v>
      </c>
    </row>
    <row r="2104" spans="1:23" ht="15" customHeight="1" x14ac:dyDescent="0.35">
      <c r="A2104" s="18" t="s">
        <v>219</v>
      </c>
      <c r="B2104" s="7" t="str">
        <f t="shared" si="64"/>
        <v>Q4</v>
      </c>
      <c r="C2104" s="18" t="s">
        <v>25</v>
      </c>
      <c r="D2104" s="21">
        <v>36160</v>
      </c>
      <c r="E2104" s="18">
        <v>-13.654299999999999</v>
      </c>
      <c r="F2104" s="18">
        <v>11.3341114479315</v>
      </c>
      <c r="G2104" s="18">
        <v>9.101455563</v>
      </c>
      <c r="H2104" s="18">
        <v>66.5</v>
      </c>
      <c r="I2104" s="18">
        <v>42</v>
      </c>
      <c r="J2104" s="18">
        <v>53.5</v>
      </c>
      <c r="K2104" s="18">
        <v>4</v>
      </c>
      <c r="L2104" s="18">
        <v>41.624600000000001</v>
      </c>
      <c r="M2104" s="18">
        <v>6.1664000000000003</v>
      </c>
      <c r="N2104" s="18">
        <v>5.2465000000000002</v>
      </c>
      <c r="O2104" s="18">
        <v>2.5667</v>
      </c>
      <c r="P2104" s="18">
        <v>17.5334</v>
      </c>
      <c r="Q2104" s="18">
        <v>14.9178</v>
      </c>
      <c r="R2104" s="18">
        <v>7.2981999999999996</v>
      </c>
      <c r="S2104" s="4">
        <f>VLOOKUP(C2104,Ratings_Numbers!$A$1:$B$21,2,FALSE)</f>
        <v>7</v>
      </c>
      <c r="T2104" s="4">
        <v>7</v>
      </c>
      <c r="U2104" s="4">
        <f t="shared" ref="U2104:U2167" si="65">S2104-S2103</f>
        <v>0</v>
      </c>
      <c r="V2104" s="18">
        <v>7920.4853000000003</v>
      </c>
      <c r="W2104" s="18" t="s">
        <v>129</v>
      </c>
    </row>
    <row r="2105" spans="1:23" ht="15" customHeight="1" x14ac:dyDescent="0.35">
      <c r="A2105" s="18" t="s">
        <v>219</v>
      </c>
      <c r="B2105" s="7" t="str">
        <f t="shared" si="64"/>
        <v>Q1</v>
      </c>
      <c r="C2105" s="18" t="s">
        <v>25</v>
      </c>
      <c r="D2105" s="21">
        <v>36250</v>
      </c>
      <c r="E2105" s="18">
        <v>-5.1071</v>
      </c>
      <c r="F2105" s="18">
        <v>11.3341114479315</v>
      </c>
      <c r="G2105" s="18">
        <v>9.101455563</v>
      </c>
      <c r="H2105" s="18">
        <v>25.090900000000001</v>
      </c>
      <c r="I2105" s="18">
        <v>20.818200000000001</v>
      </c>
      <c r="J2105" s="18">
        <v>20.090900000000001</v>
      </c>
      <c r="K2105" s="18">
        <v>11</v>
      </c>
      <c r="L2105" s="18">
        <v>41.601700000000001</v>
      </c>
      <c r="M2105" s="18">
        <v>6.3070000000000004</v>
      </c>
      <c r="N2105" s="18">
        <v>5.4165999999999999</v>
      </c>
      <c r="O2105" s="18">
        <v>2.6238000000000001</v>
      </c>
      <c r="P2105" s="18">
        <v>16.438700000000001</v>
      </c>
      <c r="Q2105" s="18">
        <v>14.117900000000001</v>
      </c>
      <c r="R2105" s="18">
        <v>6.8388</v>
      </c>
      <c r="S2105" s="4">
        <f>VLOOKUP(C2105,Ratings_Numbers!$A$1:$B$21,2,FALSE)</f>
        <v>7</v>
      </c>
      <c r="T2105" s="4">
        <v>7</v>
      </c>
      <c r="U2105" s="4">
        <f t="shared" si="65"/>
        <v>0</v>
      </c>
      <c r="V2105" s="18">
        <v>9314.3093000000008</v>
      </c>
      <c r="W2105" s="18" t="s">
        <v>129</v>
      </c>
    </row>
    <row r="2106" spans="1:23" ht="15" customHeight="1" x14ac:dyDescent="0.35">
      <c r="A2106" s="18" t="s">
        <v>219</v>
      </c>
      <c r="B2106" s="7" t="str">
        <f t="shared" si="64"/>
        <v>Q2</v>
      </c>
      <c r="C2106" s="18" t="s">
        <v>25</v>
      </c>
      <c r="D2106" s="21">
        <v>36341</v>
      </c>
      <c r="E2106" s="18">
        <v>-0.69879999999999998</v>
      </c>
      <c r="F2106" s="18">
        <v>0.74260000000000004</v>
      </c>
      <c r="G2106" s="18">
        <v>-0.86270000000000002</v>
      </c>
      <c r="H2106" s="18">
        <v>25.454499999999999</v>
      </c>
      <c r="I2106" s="18">
        <v>20.909099999999999</v>
      </c>
      <c r="J2106" s="18">
        <v>20.454499999999999</v>
      </c>
      <c r="K2106" s="18">
        <v>11</v>
      </c>
      <c r="L2106" s="18">
        <v>42.628700000000002</v>
      </c>
      <c r="M2106" s="18">
        <v>5.9885000000000002</v>
      </c>
      <c r="N2106" s="18">
        <v>5.1798999999999999</v>
      </c>
      <c r="O2106" s="18">
        <v>2.5528</v>
      </c>
      <c r="P2106" s="18">
        <v>15.608499999999999</v>
      </c>
      <c r="Q2106" s="18">
        <v>13.501099999999999</v>
      </c>
      <c r="R2106" s="18">
        <v>6.6536999999999997</v>
      </c>
      <c r="S2106" s="4">
        <f>VLOOKUP(C2106,Ratings_Numbers!$A$1:$B$21,2,FALSE)</f>
        <v>7</v>
      </c>
      <c r="T2106" s="4">
        <v>7</v>
      </c>
      <c r="U2106" s="4">
        <f t="shared" si="65"/>
        <v>0</v>
      </c>
      <c r="V2106" s="18">
        <v>10893.869199999999</v>
      </c>
      <c r="W2106" s="18" t="s">
        <v>129</v>
      </c>
    </row>
    <row r="2107" spans="1:23" ht="15" customHeight="1" x14ac:dyDescent="0.35">
      <c r="A2107" s="18" t="s">
        <v>219</v>
      </c>
      <c r="B2107" s="7" t="str">
        <f t="shared" si="64"/>
        <v>Q3</v>
      </c>
      <c r="C2107" s="18" t="s">
        <v>25</v>
      </c>
      <c r="D2107" s="21">
        <v>36433</v>
      </c>
      <c r="E2107" s="18">
        <v>-0.46700000000000003</v>
      </c>
      <c r="F2107" s="18">
        <v>0.72299999999999998</v>
      </c>
      <c r="G2107" s="18">
        <v>-0.58289999999999997</v>
      </c>
      <c r="H2107" s="18">
        <v>30</v>
      </c>
      <c r="I2107" s="18">
        <v>24.6</v>
      </c>
      <c r="J2107" s="18">
        <v>23.9</v>
      </c>
      <c r="K2107" s="18">
        <v>10</v>
      </c>
      <c r="L2107" s="18">
        <v>40.572299999999998</v>
      </c>
      <c r="M2107" s="18">
        <v>6.2972000000000001</v>
      </c>
      <c r="N2107" s="18">
        <v>5.4112999999999998</v>
      </c>
      <c r="O2107" s="18">
        <v>2.5548999999999999</v>
      </c>
      <c r="P2107" s="18">
        <v>16.372800000000002</v>
      </c>
      <c r="Q2107" s="18">
        <v>14.0693</v>
      </c>
      <c r="R2107" s="18">
        <v>6.6428000000000003</v>
      </c>
      <c r="S2107" s="4">
        <f>VLOOKUP(C2107,Ratings_Numbers!$A$1:$B$21,2,FALSE)</f>
        <v>7</v>
      </c>
      <c r="T2107" s="4">
        <v>7</v>
      </c>
      <c r="U2107" s="4">
        <f t="shared" si="65"/>
        <v>0</v>
      </c>
      <c r="V2107" s="18">
        <v>8339.9740000000002</v>
      </c>
      <c r="W2107" s="18" t="s">
        <v>129</v>
      </c>
    </row>
    <row r="2108" spans="1:23" ht="15" customHeight="1" x14ac:dyDescent="0.35">
      <c r="A2108" s="18" t="s">
        <v>219</v>
      </c>
      <c r="B2108" s="7" t="str">
        <f t="shared" si="64"/>
        <v>Q4</v>
      </c>
      <c r="C2108" s="18" t="s">
        <v>25</v>
      </c>
      <c r="D2108" s="21">
        <v>36525</v>
      </c>
      <c r="E2108" s="18">
        <v>-0.98640000000000005</v>
      </c>
      <c r="F2108" s="18">
        <v>1.0508999999999999</v>
      </c>
      <c r="G2108" s="18">
        <v>-1.2301</v>
      </c>
      <c r="H2108" s="18">
        <v>18.823499999999999</v>
      </c>
      <c r="I2108" s="18">
        <v>16.176500000000001</v>
      </c>
      <c r="J2108" s="18">
        <v>15.176500000000001</v>
      </c>
      <c r="K2108" s="18">
        <v>17</v>
      </c>
      <c r="L2108" s="18">
        <v>37.603400000000001</v>
      </c>
      <c r="M2108" s="18">
        <v>10.3546</v>
      </c>
      <c r="N2108" s="18">
        <v>8.2406000000000006</v>
      </c>
      <c r="O2108" s="18">
        <v>3.8936999999999999</v>
      </c>
      <c r="P2108" s="18">
        <v>25.653600000000001</v>
      </c>
      <c r="Q2108" s="18">
        <v>20.4162</v>
      </c>
      <c r="R2108" s="18">
        <v>9.6465999999999994</v>
      </c>
      <c r="S2108" s="4">
        <f>VLOOKUP(C2108,Ratings_Numbers!$A$1:$B$21,2,FALSE)</f>
        <v>7</v>
      </c>
      <c r="T2108" s="4">
        <v>7</v>
      </c>
      <c r="U2108" s="4">
        <f t="shared" si="65"/>
        <v>0</v>
      </c>
      <c r="V2108" s="18">
        <v>8896.8438000000006</v>
      </c>
      <c r="W2108" s="18" t="s">
        <v>129</v>
      </c>
    </row>
    <row r="2109" spans="1:23" ht="15" customHeight="1" x14ac:dyDescent="0.35">
      <c r="A2109" s="18" t="s">
        <v>219</v>
      </c>
      <c r="B2109" s="7" t="str">
        <f t="shared" si="64"/>
        <v>Q1</v>
      </c>
      <c r="C2109" s="18" t="s">
        <v>25</v>
      </c>
      <c r="D2109" s="21">
        <v>36616</v>
      </c>
      <c r="E2109" s="18">
        <v>-0.58950000000000002</v>
      </c>
      <c r="F2109" s="18">
        <v>0.90049999999999997</v>
      </c>
      <c r="G2109" s="18">
        <v>-0.73170000000000002</v>
      </c>
      <c r="H2109" s="18">
        <v>19.7059</v>
      </c>
      <c r="I2109" s="18">
        <v>16.823499999999999</v>
      </c>
      <c r="J2109" s="18">
        <v>16.058800000000002</v>
      </c>
      <c r="K2109" s="18">
        <v>17</v>
      </c>
      <c r="L2109" s="18">
        <v>36.052</v>
      </c>
      <c r="M2109" s="18">
        <v>10.929</v>
      </c>
      <c r="N2109" s="18">
        <v>8.7796000000000003</v>
      </c>
      <c r="O2109" s="18">
        <v>3.9401000000000002</v>
      </c>
      <c r="P2109" s="18">
        <v>24.480899999999998</v>
      </c>
      <c r="Q2109" s="18">
        <v>19.666399999999999</v>
      </c>
      <c r="R2109" s="18">
        <v>8.8257999999999992</v>
      </c>
      <c r="S2109" s="4">
        <f>VLOOKUP(C2109,Ratings_Numbers!$A$1:$B$21,2,FALSE)</f>
        <v>7</v>
      </c>
      <c r="T2109" s="4">
        <v>7</v>
      </c>
      <c r="U2109" s="4">
        <f t="shared" si="65"/>
        <v>0</v>
      </c>
      <c r="V2109" s="18">
        <v>9677.7934000000005</v>
      </c>
      <c r="W2109" s="18" t="s">
        <v>129</v>
      </c>
    </row>
    <row r="2110" spans="1:23" ht="15" customHeight="1" x14ac:dyDescent="0.35">
      <c r="A2110" s="18" t="s">
        <v>219</v>
      </c>
      <c r="B2110" s="7" t="str">
        <f t="shared" si="64"/>
        <v>Q2</v>
      </c>
      <c r="C2110" s="18" t="s">
        <v>25</v>
      </c>
      <c r="D2110" s="21">
        <v>36707</v>
      </c>
      <c r="E2110" s="18">
        <v>-0.53910000000000002</v>
      </c>
      <c r="F2110" s="18">
        <v>0.82609999999999995</v>
      </c>
      <c r="G2110" s="18">
        <v>-0.66449999999999998</v>
      </c>
      <c r="H2110" s="18">
        <v>21.8125</v>
      </c>
      <c r="I2110" s="18">
        <v>19.375</v>
      </c>
      <c r="J2110" s="18">
        <v>18</v>
      </c>
      <c r="K2110" s="18">
        <v>16</v>
      </c>
      <c r="L2110" s="18">
        <v>35.964300000000001</v>
      </c>
      <c r="M2110" s="18">
        <v>10.784599999999999</v>
      </c>
      <c r="N2110" s="18">
        <v>8.7279</v>
      </c>
      <c r="O2110" s="18">
        <v>3.8786</v>
      </c>
      <c r="P2110" s="18">
        <v>23.564299999999999</v>
      </c>
      <c r="Q2110" s="18">
        <v>19.070499999999999</v>
      </c>
      <c r="R2110" s="18">
        <v>8.4747000000000003</v>
      </c>
      <c r="S2110" s="4">
        <f>VLOOKUP(C2110,Ratings_Numbers!$A$1:$B$21,2,FALSE)</f>
        <v>7</v>
      </c>
      <c r="T2110" s="4">
        <v>7</v>
      </c>
      <c r="U2110" s="4">
        <f t="shared" si="65"/>
        <v>0</v>
      </c>
      <c r="V2110" s="18">
        <v>13896.0447</v>
      </c>
      <c r="W2110" s="18" t="s">
        <v>129</v>
      </c>
    </row>
    <row r="2111" spans="1:23" ht="15" customHeight="1" x14ac:dyDescent="0.35">
      <c r="A2111" s="18" t="s">
        <v>219</v>
      </c>
      <c r="B2111" s="7" t="str">
        <f t="shared" si="64"/>
        <v>Q3</v>
      </c>
      <c r="C2111" s="18" t="s">
        <v>25</v>
      </c>
      <c r="D2111" s="21">
        <v>36799</v>
      </c>
      <c r="E2111" s="18">
        <v>-0.22689999999999999</v>
      </c>
      <c r="F2111" s="18">
        <v>0.94410000000000005</v>
      </c>
      <c r="G2111" s="18">
        <v>-0.27660000000000001</v>
      </c>
      <c r="H2111" s="18">
        <v>20.6111</v>
      </c>
      <c r="I2111" s="18">
        <v>17.3889</v>
      </c>
      <c r="J2111" s="18">
        <v>17.166699999999999</v>
      </c>
      <c r="K2111" s="18">
        <v>18</v>
      </c>
      <c r="L2111" s="18">
        <v>34.951700000000002</v>
      </c>
      <c r="M2111" s="18">
        <v>10.937899999999999</v>
      </c>
      <c r="N2111" s="18">
        <v>8.4710000000000001</v>
      </c>
      <c r="O2111" s="18">
        <v>3.823</v>
      </c>
      <c r="P2111" s="18">
        <v>29.122199999999999</v>
      </c>
      <c r="Q2111" s="18">
        <v>22.553999999999998</v>
      </c>
      <c r="R2111" s="18">
        <v>10.178699999999999</v>
      </c>
      <c r="S2111" s="4">
        <f>VLOOKUP(C2111,Ratings_Numbers!$A$1:$B$21,2,FALSE)</f>
        <v>7</v>
      </c>
      <c r="T2111" s="4">
        <v>7</v>
      </c>
      <c r="U2111" s="4">
        <f t="shared" si="65"/>
        <v>0</v>
      </c>
      <c r="V2111" s="18">
        <v>15744.601199999999</v>
      </c>
      <c r="W2111" s="18" t="s">
        <v>129</v>
      </c>
    </row>
    <row r="2112" spans="1:23" ht="15" customHeight="1" x14ac:dyDescent="0.35">
      <c r="A2112" s="18" t="s">
        <v>219</v>
      </c>
      <c r="B2112" s="7" t="str">
        <f t="shared" si="64"/>
        <v>Q4</v>
      </c>
      <c r="C2112" s="18" t="s">
        <v>25</v>
      </c>
      <c r="D2112" s="21">
        <v>36891</v>
      </c>
      <c r="E2112" s="18">
        <v>-0.28270000000000001</v>
      </c>
      <c r="F2112" s="18">
        <v>1.0083</v>
      </c>
      <c r="G2112" s="18">
        <v>-0.34079999999999999</v>
      </c>
      <c r="H2112" s="18">
        <v>18.666699999999999</v>
      </c>
      <c r="I2112" s="18">
        <v>13.952400000000001</v>
      </c>
      <c r="J2112" s="18">
        <v>15.7143</v>
      </c>
      <c r="K2112" s="18">
        <v>21</v>
      </c>
      <c r="L2112" s="18">
        <v>33.357500000000002</v>
      </c>
      <c r="M2112" s="18">
        <v>17.6295</v>
      </c>
      <c r="N2112" s="18">
        <v>13.273400000000001</v>
      </c>
      <c r="O2112" s="18">
        <v>5.8807999999999998</v>
      </c>
      <c r="P2112" s="18">
        <v>32.817999999999998</v>
      </c>
      <c r="Q2112" s="18">
        <v>24.709</v>
      </c>
      <c r="R2112" s="18">
        <v>10.9473</v>
      </c>
      <c r="S2112" s="4">
        <f>VLOOKUP(C2112,Ratings_Numbers!$A$1:$B$21,2,FALSE)</f>
        <v>7</v>
      </c>
      <c r="T2112" s="4">
        <v>7</v>
      </c>
      <c r="U2112" s="4">
        <f t="shared" si="65"/>
        <v>0</v>
      </c>
      <c r="V2112" s="18">
        <v>19470.297200000001</v>
      </c>
      <c r="W2112" s="18" t="s">
        <v>129</v>
      </c>
    </row>
    <row r="2113" spans="1:23" ht="15" customHeight="1" x14ac:dyDescent="0.35">
      <c r="A2113" s="18" t="s">
        <v>219</v>
      </c>
      <c r="B2113" s="7" t="str">
        <f t="shared" si="64"/>
        <v>Q1</v>
      </c>
      <c r="C2113" s="18" t="s">
        <v>25</v>
      </c>
      <c r="D2113" s="21">
        <v>36977</v>
      </c>
      <c r="E2113" s="18">
        <v>-0.25240000000000001</v>
      </c>
      <c r="F2113" s="18">
        <v>0.85909999999999997</v>
      </c>
      <c r="G2113" s="18">
        <v>-0.30109999999999998</v>
      </c>
      <c r="H2113" s="18">
        <v>18.652200000000001</v>
      </c>
      <c r="I2113" s="18">
        <v>14.652200000000001</v>
      </c>
      <c r="J2113" s="18">
        <v>15.8696</v>
      </c>
      <c r="K2113" s="18">
        <v>23</v>
      </c>
      <c r="L2113" s="18">
        <v>33.312800000000003</v>
      </c>
      <c r="M2113" s="18">
        <v>17.186699999999998</v>
      </c>
      <c r="N2113" s="18">
        <v>13.287000000000001</v>
      </c>
      <c r="O2113" s="18">
        <v>5.7254000000000005</v>
      </c>
      <c r="P2113" s="18">
        <v>29.349599999999999</v>
      </c>
      <c r="Q2113" s="18">
        <v>22.690100000000001</v>
      </c>
      <c r="R2113" s="18">
        <v>9.7772000000000006</v>
      </c>
      <c r="S2113" s="4">
        <f>VLOOKUP(C2113,Ratings_Numbers!$A$1:$B$21,2,FALSE)</f>
        <v>7</v>
      </c>
      <c r="T2113" s="4">
        <v>7</v>
      </c>
      <c r="U2113" s="4">
        <f t="shared" si="65"/>
        <v>0</v>
      </c>
      <c r="V2113" s="18">
        <v>17766.424599999998</v>
      </c>
      <c r="W2113" s="18" t="s">
        <v>129</v>
      </c>
    </row>
    <row r="2114" spans="1:23" ht="15" customHeight="1" x14ac:dyDescent="0.35">
      <c r="A2114" s="18" t="s">
        <v>219</v>
      </c>
      <c r="B2114" s="7" t="str">
        <f t="shared" si="64"/>
        <v>Q2</v>
      </c>
      <c r="C2114" s="18" t="s">
        <v>25</v>
      </c>
      <c r="D2114" s="21">
        <v>37072</v>
      </c>
      <c r="E2114" s="18">
        <v>-9.7000000000000003E-2</v>
      </c>
      <c r="F2114" s="18">
        <v>0.97409999999999997</v>
      </c>
      <c r="G2114" s="18">
        <v>-0.11459999999999999</v>
      </c>
      <c r="H2114" s="18">
        <v>18.666699999999999</v>
      </c>
      <c r="I2114" s="18">
        <v>13.458299999999999</v>
      </c>
      <c r="J2114" s="18">
        <v>16</v>
      </c>
      <c r="K2114" s="18">
        <v>24</v>
      </c>
      <c r="L2114" s="18">
        <v>30.880299999999998</v>
      </c>
      <c r="M2114" s="18">
        <v>18.095800000000001</v>
      </c>
      <c r="N2114" s="18">
        <v>13.1472</v>
      </c>
      <c r="O2114" s="18">
        <v>5.5880000000000001</v>
      </c>
      <c r="P2114" s="18">
        <v>37.639200000000002</v>
      </c>
      <c r="Q2114" s="18">
        <v>27.346299999999999</v>
      </c>
      <c r="R2114" s="18">
        <v>11.623100000000001</v>
      </c>
      <c r="S2114" s="4">
        <f>VLOOKUP(C2114,Ratings_Numbers!$A$1:$B$21,2,FALSE)</f>
        <v>7</v>
      </c>
      <c r="T2114" s="4">
        <v>7</v>
      </c>
      <c r="U2114" s="4">
        <f t="shared" si="65"/>
        <v>0</v>
      </c>
      <c r="V2114" s="18">
        <v>19115.4535</v>
      </c>
      <c r="W2114" s="18" t="s">
        <v>129</v>
      </c>
    </row>
    <row r="2115" spans="1:23" ht="15" customHeight="1" x14ac:dyDescent="0.35">
      <c r="A2115" s="18" t="s">
        <v>219</v>
      </c>
      <c r="B2115" s="7" t="str">
        <f t="shared" si="64"/>
        <v>Q3</v>
      </c>
      <c r="C2115" s="18" t="s">
        <v>25</v>
      </c>
      <c r="D2115" s="21">
        <v>37164</v>
      </c>
      <c r="E2115" s="18">
        <v>-0.1449</v>
      </c>
      <c r="F2115" s="18">
        <v>0.97629999999999995</v>
      </c>
      <c r="G2115" s="18">
        <v>-0.17019999999999999</v>
      </c>
      <c r="H2115" s="18">
        <v>20.130400000000002</v>
      </c>
      <c r="I2115" s="18">
        <v>14.7826</v>
      </c>
      <c r="J2115" s="18">
        <v>17.217400000000001</v>
      </c>
      <c r="K2115" s="18">
        <v>23</v>
      </c>
      <c r="L2115" s="18">
        <v>30.697400000000002</v>
      </c>
      <c r="M2115" s="18">
        <v>17.496600000000001</v>
      </c>
      <c r="N2115" s="18">
        <v>12.6091</v>
      </c>
      <c r="O2115" s="18">
        <v>5.3710000000000004</v>
      </c>
      <c r="P2115" s="18">
        <v>38.761800000000001</v>
      </c>
      <c r="Q2115" s="18">
        <v>27.934000000000001</v>
      </c>
      <c r="R2115" s="18">
        <v>11.898899999999999</v>
      </c>
      <c r="S2115" s="4">
        <f>VLOOKUP(C2115,Ratings_Numbers!$A$1:$B$21,2,FALSE)</f>
        <v>7</v>
      </c>
      <c r="T2115" s="4">
        <v>7</v>
      </c>
      <c r="U2115" s="4">
        <f t="shared" si="65"/>
        <v>0</v>
      </c>
      <c r="V2115" s="18">
        <v>20484.965499999998</v>
      </c>
      <c r="W2115" s="18" t="s">
        <v>129</v>
      </c>
    </row>
    <row r="2116" spans="1:23" ht="15" customHeight="1" x14ac:dyDescent="0.35">
      <c r="A2116" s="18" t="s">
        <v>219</v>
      </c>
      <c r="B2116" s="7" t="str">
        <f t="shared" si="64"/>
        <v>Q4</v>
      </c>
      <c r="C2116" s="18" t="s">
        <v>25</v>
      </c>
      <c r="D2116" s="21">
        <v>37256</v>
      </c>
      <c r="E2116" s="18">
        <v>-0.1234</v>
      </c>
      <c r="F2116" s="18">
        <v>1.0115000000000001</v>
      </c>
      <c r="G2116" s="18">
        <v>-0.14430000000000001</v>
      </c>
      <c r="H2116" s="18">
        <v>20.458300000000001</v>
      </c>
      <c r="I2116" s="18">
        <v>16.916699999999999</v>
      </c>
      <c r="J2116" s="18">
        <v>17.541699999999999</v>
      </c>
      <c r="K2116" s="18">
        <v>24</v>
      </c>
      <c r="L2116" s="18">
        <v>31.1629</v>
      </c>
      <c r="M2116" s="18">
        <v>23.130299999999998</v>
      </c>
      <c r="N2116" s="18">
        <v>16.438400000000001</v>
      </c>
      <c r="O2116" s="18">
        <v>7.2081</v>
      </c>
      <c r="P2116" s="18">
        <v>40.709299999999999</v>
      </c>
      <c r="Q2116" s="18">
        <v>28.9315</v>
      </c>
      <c r="R2116" s="18">
        <v>12.686199999999999</v>
      </c>
      <c r="S2116" s="4">
        <f>VLOOKUP(C2116,Ratings_Numbers!$A$1:$B$21,2,FALSE)</f>
        <v>7</v>
      </c>
      <c r="T2116" s="4">
        <v>7</v>
      </c>
      <c r="U2116" s="4">
        <f t="shared" si="65"/>
        <v>0</v>
      </c>
      <c r="V2116" s="18">
        <v>21841.462500000001</v>
      </c>
      <c r="W2116" s="18" t="s">
        <v>129</v>
      </c>
    </row>
    <row r="2117" spans="1:23" ht="15" customHeight="1" x14ac:dyDescent="0.35">
      <c r="A2117" s="18" t="s">
        <v>219</v>
      </c>
      <c r="B2117" s="7" t="str">
        <f t="shared" si="64"/>
        <v>Q1</v>
      </c>
      <c r="C2117" s="18" t="s">
        <v>25</v>
      </c>
      <c r="D2117" s="21">
        <v>37346</v>
      </c>
      <c r="E2117" s="18">
        <v>-8.4000000000000005E-2</v>
      </c>
      <c r="F2117" s="18">
        <v>0.8972</v>
      </c>
      <c r="G2117" s="18">
        <v>-9.69E-2</v>
      </c>
      <c r="H2117" s="18">
        <v>22.416699999999999</v>
      </c>
      <c r="I2117" s="18">
        <v>17.083300000000001</v>
      </c>
      <c r="J2117" s="18">
        <v>20.083300000000001</v>
      </c>
      <c r="K2117" s="18">
        <v>24</v>
      </c>
      <c r="L2117" s="18">
        <v>31.333400000000001</v>
      </c>
      <c r="M2117" s="18">
        <v>33.774999999999999</v>
      </c>
      <c r="N2117" s="18">
        <v>24.258299999999998</v>
      </c>
      <c r="O2117" s="18">
        <v>10.5829</v>
      </c>
      <c r="P2117" s="18">
        <v>39.231000000000002</v>
      </c>
      <c r="Q2117" s="18">
        <v>28.1769</v>
      </c>
      <c r="R2117" s="18">
        <v>12.292400000000001</v>
      </c>
      <c r="S2117" s="4">
        <f>VLOOKUP(C2117,Ratings_Numbers!$A$1:$B$21,2,FALSE)</f>
        <v>7</v>
      </c>
      <c r="T2117" s="4">
        <v>7</v>
      </c>
      <c r="U2117" s="4">
        <f t="shared" si="65"/>
        <v>0</v>
      </c>
      <c r="V2117" s="18">
        <v>23331.484499999999</v>
      </c>
      <c r="W2117" s="18" t="s">
        <v>129</v>
      </c>
    </row>
    <row r="2118" spans="1:23" ht="15" customHeight="1" x14ac:dyDescent="0.35">
      <c r="A2118" s="18" t="s">
        <v>219</v>
      </c>
      <c r="B2118" s="7" t="str">
        <f t="shared" si="64"/>
        <v>Q2</v>
      </c>
      <c r="C2118" s="18" t="s">
        <v>25</v>
      </c>
      <c r="D2118" s="21">
        <v>37437</v>
      </c>
      <c r="E2118" s="18">
        <v>-0.18049999999999999</v>
      </c>
      <c r="F2118" s="18">
        <v>0.8397</v>
      </c>
      <c r="G2118" s="18">
        <v>-0.20580000000000001</v>
      </c>
      <c r="H2118" s="18">
        <v>29.25</v>
      </c>
      <c r="I2118" s="18">
        <v>24.85</v>
      </c>
      <c r="J2118" s="18">
        <v>26.15</v>
      </c>
      <c r="K2118" s="18">
        <v>20</v>
      </c>
      <c r="L2118" s="18">
        <v>31.009499999999999</v>
      </c>
      <c r="M2118" s="18">
        <v>32.655099999999997</v>
      </c>
      <c r="N2118" s="18">
        <v>23.589199999999998</v>
      </c>
      <c r="O2118" s="18">
        <v>10.126200000000001</v>
      </c>
      <c r="P2118" s="18">
        <v>38.432600000000001</v>
      </c>
      <c r="Q2118" s="18">
        <v>27.762699999999999</v>
      </c>
      <c r="R2118" s="18">
        <v>11.9177</v>
      </c>
      <c r="S2118" s="4">
        <f>VLOOKUP(C2118,Ratings_Numbers!$A$1:$B$21,2,FALSE)</f>
        <v>7</v>
      </c>
      <c r="T2118" s="4">
        <v>7</v>
      </c>
      <c r="U2118" s="4">
        <f t="shared" si="65"/>
        <v>0</v>
      </c>
      <c r="V2118" s="18">
        <v>27684.628499999999</v>
      </c>
      <c r="W2118" s="18" t="s">
        <v>129</v>
      </c>
    </row>
    <row r="2119" spans="1:23" ht="15" customHeight="1" x14ac:dyDescent="0.35">
      <c r="A2119" s="18" t="s">
        <v>219</v>
      </c>
      <c r="B2119" s="7" t="str">
        <f t="shared" si="64"/>
        <v>Q3</v>
      </c>
      <c r="C2119" s="18" t="s">
        <v>25</v>
      </c>
      <c r="D2119" s="21">
        <v>37529</v>
      </c>
      <c r="E2119" s="18">
        <v>4.1300000000000003E-2</v>
      </c>
      <c r="F2119" s="18">
        <v>0.83779999999999999</v>
      </c>
      <c r="G2119" s="18">
        <v>4.65E-2</v>
      </c>
      <c r="H2119" s="18">
        <v>26.583300000000001</v>
      </c>
      <c r="I2119" s="18">
        <v>23.291699999999999</v>
      </c>
      <c r="J2119" s="18">
        <v>23.833300000000001</v>
      </c>
      <c r="K2119" s="18">
        <v>24</v>
      </c>
      <c r="L2119" s="18">
        <v>31.815899999999999</v>
      </c>
      <c r="M2119" s="18">
        <v>29.809699999999999</v>
      </c>
      <c r="N2119" s="18">
        <v>21.541</v>
      </c>
      <c r="O2119" s="18">
        <v>9.4841999999999995</v>
      </c>
      <c r="P2119" s="18">
        <v>38.3857</v>
      </c>
      <c r="Q2119" s="18">
        <v>27.738199999999999</v>
      </c>
      <c r="R2119" s="18">
        <v>12.2127</v>
      </c>
      <c r="S2119" s="4">
        <f>VLOOKUP(C2119,Ratings_Numbers!$A$1:$B$21,2,FALSE)</f>
        <v>7</v>
      </c>
      <c r="T2119" s="4">
        <v>7</v>
      </c>
      <c r="U2119" s="4">
        <f t="shared" si="65"/>
        <v>0</v>
      </c>
      <c r="V2119" s="18">
        <v>26359.105100000001</v>
      </c>
      <c r="W2119" s="18" t="s">
        <v>129</v>
      </c>
    </row>
    <row r="2120" spans="1:23" ht="15" customHeight="1" x14ac:dyDescent="0.35">
      <c r="A2120" s="18" t="s">
        <v>219</v>
      </c>
      <c r="B2120" s="7" t="str">
        <f t="shared" si="64"/>
        <v>Q4</v>
      </c>
      <c r="C2120" s="18" t="s">
        <v>25</v>
      </c>
      <c r="D2120" s="21">
        <v>37621</v>
      </c>
      <c r="E2120" s="18">
        <v>-2.87E-2</v>
      </c>
      <c r="F2120" s="18">
        <v>0.80559999999999998</v>
      </c>
      <c r="G2120" s="18">
        <v>-3.2000000000000001E-2</v>
      </c>
      <c r="H2120" s="18">
        <v>30.909099999999999</v>
      </c>
      <c r="I2120" s="18">
        <v>25.2727</v>
      </c>
      <c r="J2120" s="18">
        <v>27.681799999999999</v>
      </c>
      <c r="K2120" s="18">
        <v>22</v>
      </c>
      <c r="L2120" s="18">
        <v>31.2624</v>
      </c>
      <c r="M2120" s="18">
        <v>21.4544</v>
      </c>
      <c r="N2120" s="18">
        <v>15.3498</v>
      </c>
      <c r="O2120" s="18">
        <v>6.7070999999999996</v>
      </c>
      <c r="P2120" s="18">
        <v>39.769599999999997</v>
      </c>
      <c r="Q2120" s="18">
        <v>28.453700000000001</v>
      </c>
      <c r="R2120" s="18">
        <v>12.4329</v>
      </c>
      <c r="S2120" s="4">
        <f>VLOOKUP(C2120,Ratings_Numbers!$A$1:$B$21,2,FALSE)</f>
        <v>7</v>
      </c>
      <c r="T2120" s="4">
        <v>7</v>
      </c>
      <c r="U2120" s="4">
        <f t="shared" si="65"/>
        <v>0</v>
      </c>
      <c r="V2120" s="18">
        <v>25004.743699999999</v>
      </c>
      <c r="W2120" s="18" t="s">
        <v>129</v>
      </c>
    </row>
    <row r="2121" spans="1:23" ht="15" customHeight="1" x14ac:dyDescent="0.35">
      <c r="A2121" s="18" t="s">
        <v>219</v>
      </c>
      <c r="B2121" s="7" t="str">
        <f t="shared" si="64"/>
        <v>Q1</v>
      </c>
      <c r="C2121" s="18" t="s">
        <v>25</v>
      </c>
      <c r="D2121" s="21">
        <v>37711</v>
      </c>
      <c r="E2121" s="18">
        <v>-9.0499999999999997E-2</v>
      </c>
      <c r="F2121" s="18">
        <v>0.76449999999999996</v>
      </c>
      <c r="G2121" s="18">
        <v>-0.10100000000000001</v>
      </c>
      <c r="H2121" s="18">
        <v>31.565200000000001</v>
      </c>
      <c r="I2121" s="18">
        <v>27.565200000000001</v>
      </c>
      <c r="J2121" s="18">
        <v>28.391300000000001</v>
      </c>
      <c r="K2121" s="18">
        <v>23</v>
      </c>
      <c r="L2121" s="18">
        <v>30.765000000000001</v>
      </c>
      <c r="M2121" s="18">
        <v>31.5032</v>
      </c>
      <c r="N2121" s="18">
        <v>22.414300000000001</v>
      </c>
      <c r="O2121" s="18">
        <v>9.6919000000000004</v>
      </c>
      <c r="P2121" s="18">
        <v>40.549100000000003</v>
      </c>
      <c r="Q2121" s="18">
        <v>28.8505</v>
      </c>
      <c r="R2121" s="18">
        <v>12.4749</v>
      </c>
      <c r="S2121" s="4">
        <f>VLOOKUP(C2121,Ratings_Numbers!$A$1:$B$21,2,FALSE)</f>
        <v>7</v>
      </c>
      <c r="T2121" s="4">
        <v>7</v>
      </c>
      <c r="U2121" s="4">
        <f t="shared" si="65"/>
        <v>0</v>
      </c>
      <c r="V2121" s="18">
        <v>27164.4794</v>
      </c>
      <c r="W2121" s="18" t="s">
        <v>129</v>
      </c>
    </row>
    <row r="2122" spans="1:23" ht="15" customHeight="1" x14ac:dyDescent="0.35">
      <c r="A2122" s="18" t="s">
        <v>219</v>
      </c>
      <c r="B2122" s="7" t="str">
        <f t="shared" si="64"/>
        <v>Q2</v>
      </c>
      <c r="C2122" s="18" t="s">
        <v>25</v>
      </c>
      <c r="D2122" s="21">
        <v>37802</v>
      </c>
      <c r="E2122" s="18">
        <v>-0.2596</v>
      </c>
      <c r="F2122" s="18">
        <v>0.68820000000000003</v>
      </c>
      <c r="G2122" s="18">
        <v>-0.28860000000000002</v>
      </c>
      <c r="H2122" s="18">
        <v>32.625</v>
      </c>
      <c r="I2122" s="18">
        <v>28.916699999999999</v>
      </c>
      <c r="J2122" s="18">
        <v>29.541699999999999</v>
      </c>
      <c r="K2122" s="18">
        <v>24</v>
      </c>
      <c r="L2122" s="18">
        <v>31.493500000000001</v>
      </c>
      <c r="M2122" s="18">
        <v>29.959299999999999</v>
      </c>
      <c r="N2122" s="18">
        <v>21.796700000000001</v>
      </c>
      <c r="O2122" s="18">
        <v>9.4352</v>
      </c>
      <c r="P2122" s="18">
        <v>37.449199999999998</v>
      </c>
      <c r="Q2122" s="18">
        <v>27.245799999999999</v>
      </c>
      <c r="R2122" s="18">
        <v>11.794</v>
      </c>
      <c r="S2122" s="4">
        <f>VLOOKUP(C2122,Ratings_Numbers!$A$1:$B$21,2,FALSE)</f>
        <v>7</v>
      </c>
      <c r="T2122" s="4">
        <v>7</v>
      </c>
      <c r="U2122" s="4">
        <f t="shared" si="65"/>
        <v>0</v>
      </c>
      <c r="V2122" s="18">
        <v>29647.5</v>
      </c>
      <c r="W2122" s="18" t="s">
        <v>129</v>
      </c>
    </row>
    <row r="2123" spans="1:23" ht="15" customHeight="1" x14ac:dyDescent="0.35">
      <c r="A2123" s="18" t="s">
        <v>219</v>
      </c>
      <c r="B2123" s="7" t="str">
        <f t="shared" si="64"/>
        <v>Q3</v>
      </c>
      <c r="C2123" s="18" t="s">
        <v>25</v>
      </c>
      <c r="D2123" s="21">
        <v>37894</v>
      </c>
      <c r="E2123" s="18">
        <v>-0.22789999999999999</v>
      </c>
      <c r="F2123" s="18">
        <v>0.6401</v>
      </c>
      <c r="G2123" s="18">
        <v>-0.25240000000000001</v>
      </c>
      <c r="H2123" s="18">
        <v>34.916699999999999</v>
      </c>
      <c r="I2123" s="18">
        <v>30.75</v>
      </c>
      <c r="J2123" s="18">
        <v>31.791699999999999</v>
      </c>
      <c r="K2123" s="18">
        <v>24</v>
      </c>
      <c r="L2123" s="18">
        <v>31.848099999999999</v>
      </c>
      <c r="M2123" s="18">
        <v>29.4985</v>
      </c>
      <c r="N2123" s="18">
        <v>21.5517</v>
      </c>
      <c r="O2123" s="18">
        <v>9.3947000000000003</v>
      </c>
      <c r="P2123" s="18">
        <v>36.873199999999997</v>
      </c>
      <c r="Q2123" s="18">
        <v>26.939699999999998</v>
      </c>
      <c r="R2123" s="18">
        <v>11.743399999999999</v>
      </c>
      <c r="S2123" s="4">
        <f>VLOOKUP(C2123,Ratings_Numbers!$A$1:$B$21,2,FALSE)</f>
        <v>7</v>
      </c>
      <c r="T2123" s="4">
        <v>7</v>
      </c>
      <c r="U2123" s="4">
        <f t="shared" si="65"/>
        <v>0</v>
      </c>
      <c r="V2123" s="18">
        <v>29386.880000000001</v>
      </c>
      <c r="W2123" s="18" t="s">
        <v>129</v>
      </c>
    </row>
    <row r="2124" spans="1:23" ht="15" customHeight="1" x14ac:dyDescent="0.35">
      <c r="A2124" s="18" t="s">
        <v>219</v>
      </c>
      <c r="B2124" s="7" t="str">
        <f t="shared" si="64"/>
        <v>Q4</v>
      </c>
      <c r="C2124" s="18" t="s">
        <v>25</v>
      </c>
      <c r="D2124" s="21">
        <v>37986</v>
      </c>
      <c r="E2124" s="18">
        <v>-0.23780000000000001</v>
      </c>
      <c r="F2124" s="18">
        <v>0.67430000000000001</v>
      </c>
      <c r="G2124" s="18">
        <v>-0.26200000000000001</v>
      </c>
      <c r="H2124" s="18">
        <v>36.958300000000001</v>
      </c>
      <c r="I2124" s="18">
        <v>34</v>
      </c>
      <c r="J2124" s="18">
        <v>33.75</v>
      </c>
      <c r="K2124" s="18">
        <v>24</v>
      </c>
      <c r="L2124" s="18">
        <v>29.080200000000001</v>
      </c>
      <c r="M2124" s="18">
        <v>34.126399999999997</v>
      </c>
      <c r="N2124" s="18">
        <v>24.6236</v>
      </c>
      <c r="O2124" s="18">
        <v>9.9239999999999995</v>
      </c>
      <c r="P2124" s="18">
        <v>38.591999999999999</v>
      </c>
      <c r="Q2124" s="18">
        <v>27.845800000000001</v>
      </c>
      <c r="R2124" s="18">
        <v>11.2226</v>
      </c>
      <c r="S2124" s="4">
        <f>VLOOKUP(C2124,Ratings_Numbers!$A$1:$B$21,2,FALSE)</f>
        <v>7</v>
      </c>
      <c r="T2124" s="4">
        <v>7</v>
      </c>
      <c r="U2124" s="4">
        <f t="shared" si="65"/>
        <v>0</v>
      </c>
      <c r="V2124" s="18">
        <v>33918.94</v>
      </c>
      <c r="W2124" s="18" t="s">
        <v>129</v>
      </c>
    </row>
    <row r="2125" spans="1:23" ht="15" customHeight="1" x14ac:dyDescent="0.35">
      <c r="A2125" s="18" t="s">
        <v>219</v>
      </c>
      <c r="B2125" s="7" t="str">
        <f t="shared" si="64"/>
        <v>Q1</v>
      </c>
      <c r="C2125" s="18" t="s">
        <v>25</v>
      </c>
      <c r="D2125" s="21">
        <v>38077</v>
      </c>
      <c r="E2125" s="18">
        <v>-0.15290000000000001</v>
      </c>
      <c r="F2125" s="18">
        <v>0.76</v>
      </c>
      <c r="G2125" s="18">
        <v>-0.1678</v>
      </c>
      <c r="H2125" s="18">
        <v>39.916699999999999</v>
      </c>
      <c r="I2125" s="18">
        <v>36.458300000000001</v>
      </c>
      <c r="J2125" s="18">
        <v>36.5</v>
      </c>
      <c r="K2125" s="18">
        <v>24</v>
      </c>
      <c r="L2125" s="18">
        <v>34.658499999999997</v>
      </c>
      <c r="M2125" s="18">
        <v>31.133299999999998</v>
      </c>
      <c r="N2125" s="18">
        <v>23.3718</v>
      </c>
      <c r="O2125" s="18">
        <v>10.7903</v>
      </c>
      <c r="P2125" s="18">
        <v>33.208799999999997</v>
      </c>
      <c r="Q2125" s="18">
        <v>24.9299</v>
      </c>
      <c r="R2125" s="18">
        <v>11.5097</v>
      </c>
      <c r="S2125" s="4">
        <f>VLOOKUP(C2125,Ratings_Numbers!$A$1:$B$21,2,FALSE)</f>
        <v>7</v>
      </c>
      <c r="T2125" s="4">
        <v>7</v>
      </c>
      <c r="U2125" s="4">
        <f t="shared" si="65"/>
        <v>0</v>
      </c>
      <c r="V2125" s="18">
        <v>39566.160000000003</v>
      </c>
      <c r="W2125" s="18" t="s">
        <v>129</v>
      </c>
    </row>
    <row r="2126" spans="1:23" ht="15" customHeight="1" x14ac:dyDescent="0.35">
      <c r="A2126" s="18" t="s">
        <v>219</v>
      </c>
      <c r="B2126" s="7" t="str">
        <f t="shared" si="64"/>
        <v>Q2</v>
      </c>
      <c r="C2126" s="18" t="s">
        <v>25</v>
      </c>
      <c r="D2126" s="21">
        <v>38168</v>
      </c>
      <c r="E2126" s="18">
        <v>-0.29849999999999999</v>
      </c>
      <c r="F2126" s="18">
        <v>0.70709999999999995</v>
      </c>
      <c r="G2126" s="18">
        <v>-0.32679999999999998</v>
      </c>
      <c r="H2126" s="18">
        <v>36.857100000000003</v>
      </c>
      <c r="I2126" s="18">
        <v>34.142899999999997</v>
      </c>
      <c r="J2126" s="18">
        <v>33.75</v>
      </c>
      <c r="K2126" s="18">
        <v>28</v>
      </c>
      <c r="L2126" s="18">
        <v>34.085099999999997</v>
      </c>
      <c r="M2126" s="18">
        <v>31.61</v>
      </c>
      <c r="N2126" s="18">
        <v>23.639399999999998</v>
      </c>
      <c r="O2126" s="18">
        <v>10.7743</v>
      </c>
      <c r="P2126" s="18">
        <v>33.717300000000002</v>
      </c>
      <c r="Q2126" s="18">
        <v>25.215399999999999</v>
      </c>
      <c r="R2126" s="18">
        <v>11.492599999999999</v>
      </c>
      <c r="S2126" s="4">
        <f>VLOOKUP(C2126,Ratings_Numbers!$A$1:$B$21,2,FALSE)</f>
        <v>7</v>
      </c>
      <c r="T2126" s="4">
        <v>7</v>
      </c>
      <c r="U2126" s="4">
        <f t="shared" si="65"/>
        <v>0</v>
      </c>
      <c r="V2126" s="18">
        <v>37785.75</v>
      </c>
      <c r="W2126" s="18" t="s">
        <v>129</v>
      </c>
    </row>
    <row r="2127" spans="1:23" ht="15" customHeight="1" x14ac:dyDescent="0.35">
      <c r="A2127" s="18" t="s">
        <v>219</v>
      </c>
      <c r="B2127" s="7" t="str">
        <f t="shared" si="64"/>
        <v>Q3</v>
      </c>
      <c r="C2127" s="18" t="s">
        <v>25</v>
      </c>
      <c r="D2127" s="21">
        <v>38260</v>
      </c>
      <c r="E2127" s="18">
        <v>-0.12509999999999999</v>
      </c>
      <c r="F2127" s="18">
        <v>1.0475000000000001</v>
      </c>
      <c r="G2127" s="18">
        <v>-0.13669999999999999</v>
      </c>
      <c r="H2127" s="18">
        <v>35.029400000000003</v>
      </c>
      <c r="I2127" s="18">
        <v>32.647100000000002</v>
      </c>
      <c r="J2127" s="18">
        <v>32.117600000000003</v>
      </c>
      <c r="K2127" s="18">
        <v>34</v>
      </c>
      <c r="L2127" s="18">
        <v>39.670900000000003</v>
      </c>
      <c r="M2127" s="18">
        <v>33.884500000000003</v>
      </c>
      <c r="N2127" s="18">
        <v>25.055099999999999</v>
      </c>
      <c r="O2127" s="18">
        <v>13.442299999999999</v>
      </c>
      <c r="P2127" s="18">
        <v>35.239899999999999</v>
      </c>
      <c r="Q2127" s="18">
        <v>26.057300000000001</v>
      </c>
      <c r="R2127" s="18">
        <v>13.98</v>
      </c>
      <c r="S2127" s="4">
        <f>VLOOKUP(C2127,Ratings_Numbers!$A$1:$B$21,2,FALSE)</f>
        <v>7</v>
      </c>
      <c r="T2127" s="4">
        <v>7</v>
      </c>
      <c r="U2127" s="4">
        <f t="shared" si="65"/>
        <v>0</v>
      </c>
      <c r="V2127" s="18">
        <v>48225.96</v>
      </c>
      <c r="W2127" s="18" t="s">
        <v>129</v>
      </c>
    </row>
    <row r="2128" spans="1:23" ht="15" customHeight="1" x14ac:dyDescent="0.35">
      <c r="A2128" s="18" t="s">
        <v>219</v>
      </c>
      <c r="B2128" s="7" t="str">
        <f t="shared" si="64"/>
        <v>Q4</v>
      </c>
      <c r="C2128" s="18" t="s">
        <v>25</v>
      </c>
      <c r="D2128" s="21">
        <v>38352</v>
      </c>
      <c r="E2128" s="18">
        <v>-0.1014</v>
      </c>
      <c r="F2128" s="18">
        <v>0.91869999999999996</v>
      </c>
      <c r="G2128" s="18">
        <v>-0.1101</v>
      </c>
      <c r="H2128" s="18">
        <v>37.428600000000003</v>
      </c>
      <c r="I2128" s="18">
        <v>34.8095</v>
      </c>
      <c r="J2128" s="18">
        <v>34.904800000000002</v>
      </c>
      <c r="K2128" s="18">
        <v>42</v>
      </c>
      <c r="L2128" s="18">
        <v>38.441099999999999</v>
      </c>
      <c r="M2128" s="18">
        <v>31.258700000000001</v>
      </c>
      <c r="N2128" s="18">
        <v>22.7273</v>
      </c>
      <c r="O2128" s="18">
        <v>12.0162</v>
      </c>
      <c r="P2128" s="18">
        <v>37.538499999999999</v>
      </c>
      <c r="Q2128" s="18">
        <v>27.293099999999999</v>
      </c>
      <c r="R2128" s="18">
        <v>14.430199999999999</v>
      </c>
      <c r="S2128" s="4">
        <f>VLOOKUP(C2128,Ratings_Numbers!$A$1:$B$21,2,FALSE)</f>
        <v>7</v>
      </c>
      <c r="T2128" s="4">
        <v>6</v>
      </c>
      <c r="U2128" s="4">
        <f t="shared" si="65"/>
        <v>0</v>
      </c>
      <c r="V2128" s="18">
        <v>56603.29</v>
      </c>
      <c r="W2128" s="18" t="s">
        <v>129</v>
      </c>
    </row>
    <row r="2129" spans="1:23" ht="15" customHeight="1" x14ac:dyDescent="0.35">
      <c r="A2129" s="18" t="s">
        <v>219</v>
      </c>
      <c r="B2129" s="7" t="str">
        <f t="shared" si="64"/>
        <v>Q1</v>
      </c>
      <c r="C2129" s="18" t="s">
        <v>32</v>
      </c>
      <c r="D2129" s="21">
        <v>38442</v>
      </c>
      <c r="E2129" s="18">
        <v>-1.9599999999999999E-2</v>
      </c>
      <c r="F2129" s="18">
        <v>0.90369999999999995</v>
      </c>
      <c r="G2129" s="18">
        <v>-2.1299999999999999E-2</v>
      </c>
      <c r="H2129" s="18">
        <v>26.714300000000001</v>
      </c>
      <c r="I2129" s="18">
        <v>24.408200000000001</v>
      </c>
      <c r="J2129" s="18">
        <v>24.489799999999999</v>
      </c>
      <c r="K2129" s="18">
        <v>49</v>
      </c>
      <c r="L2129" s="18">
        <v>37.405200000000001</v>
      </c>
      <c r="M2129" s="18">
        <v>36.4756</v>
      </c>
      <c r="N2129" s="18">
        <v>26.0047</v>
      </c>
      <c r="O2129" s="18">
        <v>13.643800000000001</v>
      </c>
      <c r="P2129" s="18">
        <v>40.265300000000003</v>
      </c>
      <c r="Q2129" s="18">
        <v>28.706499999999998</v>
      </c>
      <c r="R2129" s="18">
        <v>15.061299999999999</v>
      </c>
      <c r="S2129" s="4">
        <f>VLOOKUP(C2129,Ratings_Numbers!$A$1:$B$21,2,FALSE)</f>
        <v>6</v>
      </c>
      <c r="T2129" s="4">
        <v>6</v>
      </c>
      <c r="U2129" s="4">
        <f t="shared" si="65"/>
        <v>-1</v>
      </c>
      <c r="V2129" s="18">
        <v>60470.92</v>
      </c>
      <c r="W2129" s="18" t="s">
        <v>129</v>
      </c>
    </row>
    <row r="2130" spans="1:23" ht="15" customHeight="1" x14ac:dyDescent="0.35">
      <c r="A2130" s="18" t="s">
        <v>219</v>
      </c>
      <c r="B2130" s="7" t="str">
        <f t="shared" si="64"/>
        <v>Q2</v>
      </c>
      <c r="C2130" s="18" t="s">
        <v>32</v>
      </c>
      <c r="D2130" s="21">
        <v>38533</v>
      </c>
      <c r="E2130" s="18">
        <v>-1.7100000000000001E-2</v>
      </c>
      <c r="F2130" s="18">
        <v>0.84660000000000002</v>
      </c>
      <c r="G2130" s="18">
        <v>-1.8499999999999999E-2</v>
      </c>
      <c r="H2130" s="18">
        <v>24.909099999999999</v>
      </c>
      <c r="I2130" s="18">
        <v>22.927299999999999</v>
      </c>
      <c r="J2130" s="18">
        <v>22.945499999999999</v>
      </c>
      <c r="K2130" s="18">
        <v>55</v>
      </c>
      <c r="L2130" s="18">
        <v>36.916699999999999</v>
      </c>
      <c r="M2130" s="18">
        <v>36.5657</v>
      </c>
      <c r="N2130" s="18">
        <v>26.0505</v>
      </c>
      <c r="O2130" s="18">
        <v>13.498799999999999</v>
      </c>
      <c r="P2130" s="18">
        <v>40.364699999999999</v>
      </c>
      <c r="Q2130" s="18">
        <v>28.757000000000001</v>
      </c>
      <c r="R2130" s="18">
        <v>14.901299999999999</v>
      </c>
      <c r="S2130" s="4">
        <f>VLOOKUP(C2130,Ratings_Numbers!$A$1:$B$21,2,FALSE)</f>
        <v>6</v>
      </c>
      <c r="T2130" s="4">
        <v>6</v>
      </c>
      <c r="U2130" s="4">
        <f t="shared" si="65"/>
        <v>0</v>
      </c>
      <c r="V2130" s="18">
        <v>65435.7</v>
      </c>
      <c r="W2130" s="18" t="s">
        <v>129</v>
      </c>
    </row>
    <row r="2131" spans="1:23" ht="15" customHeight="1" x14ac:dyDescent="0.35">
      <c r="A2131" s="18" t="s">
        <v>219</v>
      </c>
      <c r="B2131" s="7" t="str">
        <f t="shared" si="64"/>
        <v>Q3</v>
      </c>
      <c r="C2131" s="18" t="s">
        <v>32</v>
      </c>
      <c r="D2131" s="21">
        <v>38625</v>
      </c>
      <c r="E2131" s="18">
        <v>-0.1779</v>
      </c>
      <c r="F2131" s="18">
        <v>0.85340000000000005</v>
      </c>
      <c r="G2131" s="18">
        <v>-0.19270000000000001</v>
      </c>
      <c r="H2131" s="18">
        <v>23.209700000000002</v>
      </c>
      <c r="I2131" s="18">
        <v>20.870999999999999</v>
      </c>
      <c r="J2131" s="18">
        <v>21.338699999999999</v>
      </c>
      <c r="K2131" s="18">
        <v>62</v>
      </c>
      <c r="L2131" s="18">
        <v>37.813200000000002</v>
      </c>
      <c r="M2131" s="18">
        <v>34.286200000000001</v>
      </c>
      <c r="N2131" s="18">
        <v>24.506699999999999</v>
      </c>
      <c r="O2131" s="18">
        <v>12.964700000000001</v>
      </c>
      <c r="P2131" s="18">
        <v>39.9056</v>
      </c>
      <c r="Q2131" s="18">
        <v>28.523199999999999</v>
      </c>
      <c r="R2131" s="18">
        <v>15.089600000000001</v>
      </c>
      <c r="S2131" s="4">
        <f>VLOOKUP(C2131,Ratings_Numbers!$A$1:$B$21,2,FALSE)</f>
        <v>6</v>
      </c>
      <c r="T2131" s="4">
        <v>6</v>
      </c>
      <c r="U2131" s="4">
        <f t="shared" si="65"/>
        <v>0</v>
      </c>
      <c r="V2131" s="18">
        <v>70587.199999999997</v>
      </c>
      <c r="W2131" s="18" t="s">
        <v>129</v>
      </c>
    </row>
    <row r="2132" spans="1:23" ht="15" customHeight="1" x14ac:dyDescent="0.35">
      <c r="A2132" s="18" t="s">
        <v>219</v>
      </c>
      <c r="B2132" s="7" t="str">
        <f t="shared" si="64"/>
        <v>Q4</v>
      </c>
      <c r="C2132" s="18" t="s">
        <v>32</v>
      </c>
      <c r="D2132" s="21">
        <v>38717</v>
      </c>
      <c r="E2132" s="18">
        <v>0.20019999999999999</v>
      </c>
      <c r="F2132" s="18">
        <v>1.4302000000000001</v>
      </c>
      <c r="G2132" s="18">
        <v>0.2185</v>
      </c>
      <c r="H2132" s="18">
        <v>17.28</v>
      </c>
      <c r="I2132" s="18">
        <v>15.386699999999999</v>
      </c>
      <c r="J2132" s="18">
        <v>15.68</v>
      </c>
      <c r="K2132" s="18">
        <v>75</v>
      </c>
      <c r="L2132" s="18">
        <v>43.148099999999999</v>
      </c>
      <c r="M2132" s="18">
        <v>21.5212</v>
      </c>
      <c r="N2132" s="18">
        <v>15.391400000000001</v>
      </c>
      <c r="O2132" s="18">
        <v>9.2859999999999996</v>
      </c>
      <c r="P2132" s="18">
        <v>39.826000000000001</v>
      </c>
      <c r="Q2132" s="18">
        <v>28.482500000000002</v>
      </c>
      <c r="R2132" s="18">
        <v>17.184200000000001</v>
      </c>
      <c r="S2132" s="4">
        <f>VLOOKUP(C2132,Ratings_Numbers!$A$1:$B$21,2,FALSE)</f>
        <v>6</v>
      </c>
      <c r="T2132" s="4">
        <v>6</v>
      </c>
      <c r="U2132" s="4">
        <f t="shared" si="65"/>
        <v>0</v>
      </c>
      <c r="V2132" s="18">
        <v>84386.12</v>
      </c>
      <c r="W2132" s="18" t="s">
        <v>129</v>
      </c>
    </row>
    <row r="2133" spans="1:23" ht="15" customHeight="1" x14ac:dyDescent="0.35">
      <c r="A2133" s="18" t="s">
        <v>219</v>
      </c>
      <c r="B2133" s="7" t="str">
        <f t="shared" si="64"/>
        <v>Q1</v>
      </c>
      <c r="C2133" s="18" t="s">
        <v>32</v>
      </c>
      <c r="D2133" s="21">
        <v>38807</v>
      </c>
      <c r="E2133" s="18">
        <v>-0.14610000000000001</v>
      </c>
      <c r="F2133" s="18">
        <v>1.4373</v>
      </c>
      <c r="G2133" s="18">
        <v>-0.16009999999999999</v>
      </c>
      <c r="H2133" s="18">
        <v>19.878</v>
      </c>
      <c r="I2133" s="18">
        <v>17.7927</v>
      </c>
      <c r="J2133" s="18">
        <v>17.9634</v>
      </c>
      <c r="K2133" s="18">
        <v>82</v>
      </c>
      <c r="L2133" s="18">
        <v>39.149000000000001</v>
      </c>
      <c r="M2133" s="18">
        <v>36.552199999999999</v>
      </c>
      <c r="N2133" s="18">
        <v>25.626799999999999</v>
      </c>
      <c r="O2133" s="18">
        <v>14.309799999999999</v>
      </c>
      <c r="P2133" s="18">
        <v>42.632899999999999</v>
      </c>
      <c r="Q2133" s="18">
        <v>29.889900000000001</v>
      </c>
      <c r="R2133" s="18">
        <v>16.690300000000001</v>
      </c>
      <c r="S2133" s="4">
        <f>VLOOKUP(C2133,Ratings_Numbers!$A$1:$B$21,2,FALSE)</f>
        <v>6</v>
      </c>
      <c r="T2133" s="4">
        <v>6</v>
      </c>
      <c r="U2133" s="4">
        <f t="shared" si="65"/>
        <v>0</v>
      </c>
      <c r="V2133" s="18">
        <v>75019.98</v>
      </c>
      <c r="W2133" s="18" t="s">
        <v>129</v>
      </c>
    </row>
    <row r="2134" spans="1:23" ht="15" customHeight="1" x14ac:dyDescent="0.35">
      <c r="A2134" s="18" t="s">
        <v>219</v>
      </c>
      <c r="B2134" s="7" t="str">
        <f t="shared" si="64"/>
        <v>Q2</v>
      </c>
      <c r="C2134" s="18" t="s">
        <v>32</v>
      </c>
      <c r="D2134" s="21">
        <v>38898</v>
      </c>
      <c r="E2134" s="18">
        <v>-0.434</v>
      </c>
      <c r="F2134" s="18">
        <v>1.3061</v>
      </c>
      <c r="G2134" s="18">
        <v>-0.47720000000000001</v>
      </c>
      <c r="H2134" s="18">
        <v>15.818999999999999</v>
      </c>
      <c r="I2134" s="18">
        <v>14.379300000000001</v>
      </c>
      <c r="J2134" s="18">
        <v>14.370699999999999</v>
      </c>
      <c r="K2134" s="18">
        <v>116</v>
      </c>
      <c r="L2134" s="18">
        <v>38.677399999999999</v>
      </c>
      <c r="M2134" s="18">
        <v>35.6248</v>
      </c>
      <c r="N2134" s="18">
        <v>25.296199999999999</v>
      </c>
      <c r="O2134" s="18">
        <v>13.7788</v>
      </c>
      <c r="P2134" s="18">
        <v>40.830500000000001</v>
      </c>
      <c r="Q2134" s="18">
        <v>28.992599999999999</v>
      </c>
      <c r="R2134" s="18">
        <v>15.792199999999999</v>
      </c>
      <c r="S2134" s="4">
        <f>VLOOKUP(C2134,Ratings_Numbers!$A$1:$B$21,2,FALSE)</f>
        <v>6</v>
      </c>
      <c r="T2134" s="4">
        <v>6</v>
      </c>
      <c r="U2134" s="4">
        <f t="shared" si="65"/>
        <v>0</v>
      </c>
      <c r="V2134" s="18">
        <v>59915.64</v>
      </c>
      <c r="W2134" s="18" t="s">
        <v>129</v>
      </c>
    </row>
    <row r="2135" spans="1:23" ht="15" customHeight="1" x14ac:dyDescent="0.35">
      <c r="A2135" s="18" t="s">
        <v>219</v>
      </c>
      <c r="B2135" s="7" t="str">
        <f t="shared" si="64"/>
        <v>Q3</v>
      </c>
      <c r="C2135" s="18" t="s">
        <v>32</v>
      </c>
      <c r="D2135" s="21">
        <v>38990</v>
      </c>
      <c r="E2135" s="18">
        <v>-0.38279999999999997</v>
      </c>
      <c r="F2135" s="18">
        <v>1.1855</v>
      </c>
      <c r="G2135" s="18">
        <v>-0.42080000000000001</v>
      </c>
      <c r="H2135" s="18">
        <v>15.744199999999999</v>
      </c>
      <c r="I2135" s="18">
        <v>14.4109</v>
      </c>
      <c r="J2135" s="18">
        <v>14.4419</v>
      </c>
      <c r="K2135" s="18">
        <v>129</v>
      </c>
      <c r="L2135" s="18">
        <v>42.004100000000001</v>
      </c>
      <c r="M2135" s="18">
        <v>30.143599999999999</v>
      </c>
      <c r="N2135" s="18">
        <v>21.912400000000002</v>
      </c>
      <c r="O2135" s="18">
        <v>12.6616</v>
      </c>
      <c r="P2135" s="18">
        <v>37.564100000000003</v>
      </c>
      <c r="Q2135" s="18">
        <v>27.3066</v>
      </c>
      <c r="R2135" s="18">
        <v>15.778499999999999</v>
      </c>
      <c r="S2135" s="4">
        <f>VLOOKUP(C2135,Ratings_Numbers!$A$1:$B$21,2,FALSE)</f>
        <v>6</v>
      </c>
      <c r="T2135" s="4">
        <v>7</v>
      </c>
      <c r="U2135" s="4">
        <f t="shared" si="65"/>
        <v>0</v>
      </c>
      <c r="V2135" s="18">
        <v>66075.600000000006</v>
      </c>
      <c r="W2135" s="18" t="s">
        <v>129</v>
      </c>
    </row>
    <row r="2136" spans="1:23" ht="15" customHeight="1" x14ac:dyDescent="0.35">
      <c r="A2136" s="18" t="s">
        <v>219</v>
      </c>
      <c r="B2136" s="7" t="str">
        <f t="shared" si="64"/>
        <v>Q4</v>
      </c>
      <c r="C2136" s="18" t="s">
        <v>25</v>
      </c>
      <c r="D2136" s="21">
        <v>39082</v>
      </c>
      <c r="E2136" s="18">
        <v>-0.45379999999999998</v>
      </c>
      <c r="F2136" s="18">
        <v>1.0641</v>
      </c>
      <c r="G2136" s="18">
        <v>-0.49719999999999998</v>
      </c>
      <c r="H2136" s="18">
        <v>16.907</v>
      </c>
      <c r="I2136" s="18">
        <v>15.2171</v>
      </c>
      <c r="J2136" s="18">
        <v>15.5349</v>
      </c>
      <c r="K2136" s="18">
        <v>129</v>
      </c>
      <c r="L2136" s="18">
        <v>43.067100000000003</v>
      </c>
      <c r="M2136" s="18">
        <v>28.702500000000001</v>
      </c>
      <c r="N2136" s="18">
        <v>21.131399999999999</v>
      </c>
      <c r="O2136" s="18">
        <v>12.3613</v>
      </c>
      <c r="P2136" s="18">
        <v>35.828899999999997</v>
      </c>
      <c r="Q2136" s="18">
        <v>26.378</v>
      </c>
      <c r="R2136" s="18">
        <v>15.4305</v>
      </c>
      <c r="S2136" s="4">
        <f>VLOOKUP(C2136,Ratings_Numbers!$A$1:$B$21,2,FALSE)</f>
        <v>7</v>
      </c>
      <c r="T2136" s="4">
        <v>7</v>
      </c>
      <c r="U2136" s="4">
        <f t="shared" si="65"/>
        <v>1</v>
      </c>
      <c r="V2136" s="18">
        <v>72266.850000000006</v>
      </c>
      <c r="W2136" s="18" t="s">
        <v>129</v>
      </c>
    </row>
    <row r="2137" spans="1:23" ht="15" customHeight="1" x14ac:dyDescent="0.35">
      <c r="A2137" s="18" t="s">
        <v>219</v>
      </c>
      <c r="B2137" s="7" t="str">
        <f t="shared" si="64"/>
        <v>Q1</v>
      </c>
      <c r="C2137" s="18" t="s">
        <v>25</v>
      </c>
      <c r="D2137" s="21">
        <v>39172</v>
      </c>
      <c r="E2137" s="18">
        <v>-0.74180000000000001</v>
      </c>
      <c r="F2137" s="18">
        <v>0.99129999999999996</v>
      </c>
      <c r="G2137" s="18">
        <v>-0.81520000000000004</v>
      </c>
      <c r="H2137" s="18">
        <v>15.2845</v>
      </c>
      <c r="I2137" s="18">
        <v>13.353400000000001</v>
      </c>
      <c r="J2137" s="18">
        <v>13.6379</v>
      </c>
      <c r="K2137" s="18">
        <v>116</v>
      </c>
      <c r="L2137" s="18">
        <v>41.302500000000002</v>
      </c>
      <c r="M2137" s="18">
        <v>25.977799999999998</v>
      </c>
      <c r="N2137" s="18">
        <v>19.461600000000001</v>
      </c>
      <c r="O2137" s="18">
        <v>10.7295</v>
      </c>
      <c r="P2137" s="18">
        <v>33.482100000000003</v>
      </c>
      <c r="Q2137" s="18">
        <v>25.083600000000001</v>
      </c>
      <c r="R2137" s="18">
        <v>13.828900000000001</v>
      </c>
      <c r="S2137" s="4">
        <f>VLOOKUP(C2137,Ratings_Numbers!$A$1:$B$21,2,FALSE)</f>
        <v>7</v>
      </c>
      <c r="T2137" s="4">
        <v>7</v>
      </c>
      <c r="U2137" s="4">
        <f t="shared" si="65"/>
        <v>0</v>
      </c>
      <c r="V2137" s="18">
        <v>70450.100000000006</v>
      </c>
      <c r="W2137" s="18" t="s">
        <v>129</v>
      </c>
    </row>
    <row r="2138" spans="1:23" ht="15" customHeight="1" x14ac:dyDescent="0.35">
      <c r="A2138" s="18" t="s">
        <v>219</v>
      </c>
      <c r="B2138" s="7" t="str">
        <f t="shared" si="64"/>
        <v>Q2</v>
      </c>
      <c r="C2138" s="18" t="s">
        <v>25</v>
      </c>
      <c r="D2138" s="21">
        <v>39263</v>
      </c>
      <c r="E2138" s="18">
        <v>-0.66249999999999998</v>
      </c>
      <c r="F2138" s="18">
        <v>1.1204000000000001</v>
      </c>
      <c r="G2138" s="18">
        <v>-0.72699999999999998</v>
      </c>
      <c r="H2138" s="18">
        <v>17.067699999999999</v>
      </c>
      <c r="I2138" s="18">
        <v>15.2707</v>
      </c>
      <c r="J2138" s="18">
        <v>15.593999999999999</v>
      </c>
      <c r="K2138" s="18">
        <v>133</v>
      </c>
      <c r="L2138" s="18">
        <v>39.630099999999999</v>
      </c>
      <c r="M2138" s="18">
        <v>33.059600000000003</v>
      </c>
      <c r="N2138" s="18">
        <v>23.611599999999999</v>
      </c>
      <c r="O2138" s="18">
        <v>13.101599999999999</v>
      </c>
      <c r="P2138" s="18">
        <v>40.014200000000002</v>
      </c>
      <c r="Q2138" s="18">
        <v>28.578700000000001</v>
      </c>
      <c r="R2138" s="18">
        <v>15.857699999999999</v>
      </c>
      <c r="S2138" s="4">
        <f>VLOOKUP(C2138,Ratings_Numbers!$A$1:$B$21,2,FALSE)</f>
        <v>7</v>
      </c>
      <c r="T2138" s="4">
        <v>7</v>
      </c>
      <c r="U2138" s="4">
        <f t="shared" si="65"/>
        <v>0</v>
      </c>
      <c r="V2138" s="18">
        <v>67453.66</v>
      </c>
      <c r="W2138" s="18" t="s">
        <v>129</v>
      </c>
    </row>
    <row r="2139" spans="1:23" ht="15" customHeight="1" x14ac:dyDescent="0.35">
      <c r="A2139" s="18" t="s">
        <v>219</v>
      </c>
      <c r="B2139" s="7" t="str">
        <f t="shared" si="64"/>
        <v>Q3</v>
      </c>
      <c r="C2139" s="18" t="s">
        <v>25</v>
      </c>
      <c r="D2139" s="21">
        <v>39355</v>
      </c>
      <c r="E2139" s="18">
        <v>-0.34889999999999999</v>
      </c>
      <c r="F2139" s="18">
        <v>1.0399</v>
      </c>
      <c r="G2139" s="18">
        <v>-0.3831</v>
      </c>
      <c r="H2139" s="18">
        <v>16.598600000000001</v>
      </c>
      <c r="I2139" s="18">
        <v>15.0282</v>
      </c>
      <c r="J2139" s="18">
        <v>15.1761</v>
      </c>
      <c r="K2139" s="18">
        <v>142</v>
      </c>
      <c r="L2139" s="18">
        <v>40.968699999999998</v>
      </c>
      <c r="M2139" s="18">
        <v>33.704300000000003</v>
      </c>
      <c r="N2139" s="18">
        <v>24.1907</v>
      </c>
      <c r="O2139" s="18">
        <v>13.808199999999999</v>
      </c>
      <c r="P2139" s="18">
        <v>39.327399999999997</v>
      </c>
      <c r="Q2139" s="18">
        <v>28.226600000000001</v>
      </c>
      <c r="R2139" s="18">
        <v>16.111899999999999</v>
      </c>
      <c r="S2139" s="4">
        <f>VLOOKUP(C2139,Ratings_Numbers!$A$1:$B$21,2,FALSE)</f>
        <v>7</v>
      </c>
      <c r="T2139" s="4">
        <v>7</v>
      </c>
      <c r="U2139" s="4">
        <f t="shared" si="65"/>
        <v>0</v>
      </c>
      <c r="V2139" s="18">
        <v>62280.98</v>
      </c>
      <c r="W2139" s="18" t="s">
        <v>129</v>
      </c>
    </row>
    <row r="2140" spans="1:23" ht="15" customHeight="1" x14ac:dyDescent="0.35">
      <c r="A2140" s="18" t="s">
        <v>219</v>
      </c>
      <c r="B2140" s="7" t="str">
        <f t="shared" si="64"/>
        <v>Q4</v>
      </c>
      <c r="C2140" s="18" t="s">
        <v>25</v>
      </c>
      <c r="D2140" s="21">
        <v>39447</v>
      </c>
      <c r="E2140" s="18">
        <v>0.1608</v>
      </c>
      <c r="F2140" s="18">
        <v>1.4026000000000001</v>
      </c>
      <c r="G2140" s="18">
        <v>0.17710000000000001</v>
      </c>
      <c r="H2140" s="18">
        <v>14.6732</v>
      </c>
      <c r="I2140" s="18">
        <v>13.4641</v>
      </c>
      <c r="J2140" s="18">
        <v>13.3203</v>
      </c>
      <c r="K2140" s="18">
        <v>153</v>
      </c>
      <c r="L2140" s="18">
        <v>39.417299999999997</v>
      </c>
      <c r="M2140" s="18">
        <v>45.172699999999999</v>
      </c>
      <c r="N2140" s="18">
        <v>29.1677</v>
      </c>
      <c r="O2140" s="18">
        <v>17.805900000000001</v>
      </c>
      <c r="P2140" s="18">
        <v>54.872199999999999</v>
      </c>
      <c r="Q2140" s="18">
        <v>35.430599999999998</v>
      </c>
      <c r="R2140" s="18">
        <v>21.629100000000001</v>
      </c>
      <c r="S2140" s="4">
        <f>VLOOKUP(C2140,Ratings_Numbers!$A$1:$B$21,2,FALSE)</f>
        <v>7</v>
      </c>
      <c r="T2140" s="4">
        <v>8</v>
      </c>
      <c r="U2140" s="4">
        <f t="shared" si="65"/>
        <v>0</v>
      </c>
      <c r="V2140" s="18">
        <v>72924.600000000006</v>
      </c>
      <c r="W2140" s="18" t="s">
        <v>129</v>
      </c>
    </row>
    <row r="2141" spans="1:23" ht="15" customHeight="1" x14ac:dyDescent="0.35">
      <c r="A2141" s="18" t="s">
        <v>219</v>
      </c>
      <c r="B2141" s="7" t="str">
        <f t="shared" si="64"/>
        <v>Q1</v>
      </c>
      <c r="C2141" s="18" t="s">
        <v>33</v>
      </c>
      <c r="D2141" s="21">
        <v>39538</v>
      </c>
      <c r="E2141" s="18">
        <v>0.70169999999999999</v>
      </c>
      <c r="F2141" s="18">
        <v>1.6569</v>
      </c>
      <c r="G2141" s="18">
        <v>0.77470000000000006</v>
      </c>
      <c r="H2141" s="18">
        <v>12.5844</v>
      </c>
      <c r="I2141" s="18">
        <v>11.207800000000001</v>
      </c>
      <c r="J2141" s="18">
        <v>11.1234</v>
      </c>
      <c r="K2141" s="18">
        <v>154</v>
      </c>
      <c r="L2141" s="18">
        <v>36.902999999999999</v>
      </c>
      <c r="M2141" s="18">
        <v>58.176000000000002</v>
      </c>
      <c r="N2141" s="18">
        <v>34.853400000000001</v>
      </c>
      <c r="O2141" s="18">
        <v>21.468699999999998</v>
      </c>
      <c r="P2141" s="18">
        <v>66.916300000000007</v>
      </c>
      <c r="Q2141" s="18">
        <v>40.089700000000001</v>
      </c>
      <c r="R2141" s="18">
        <v>24.694199999999999</v>
      </c>
      <c r="S2141" s="4">
        <f>VLOOKUP(C2141,Ratings_Numbers!$A$1:$B$21,2,FALSE)</f>
        <v>8</v>
      </c>
      <c r="T2141" s="4">
        <v>8</v>
      </c>
      <c r="U2141" s="4">
        <f t="shared" si="65"/>
        <v>1</v>
      </c>
      <c r="V2141" s="18">
        <v>42091</v>
      </c>
      <c r="W2141" s="18" t="s">
        <v>129</v>
      </c>
    </row>
    <row r="2142" spans="1:23" ht="15" customHeight="1" x14ac:dyDescent="0.35">
      <c r="A2142" s="18" t="s">
        <v>219</v>
      </c>
      <c r="B2142" s="7" t="str">
        <f t="shared" ref="B2142:B2205" si="66">IF(MONTH(D2142)&lt;4,"Q1",IF(MONTH(D2142)&lt;7,"Q2",IF(MONTH(D2142)&lt;10,"Q3","Q4")))</f>
        <v>Q2</v>
      </c>
      <c r="C2142" s="18" t="s">
        <v>33</v>
      </c>
      <c r="D2142" s="21">
        <v>39629</v>
      </c>
      <c r="E2142" s="18">
        <v>0.94720000000000004</v>
      </c>
      <c r="F2142" s="18">
        <v>1.9988999999999999</v>
      </c>
      <c r="G2142" s="18">
        <v>1.0733999999999999</v>
      </c>
      <c r="H2142" s="18">
        <v>5.5853999999999999</v>
      </c>
      <c r="I2142" s="18">
        <v>4.3475999999999999</v>
      </c>
      <c r="J2142" s="18">
        <v>4.1036999999999999</v>
      </c>
      <c r="K2142" s="18">
        <v>164</v>
      </c>
      <c r="L2142" s="18">
        <v>35.821899999999999</v>
      </c>
      <c r="M2142" s="18">
        <v>57.833399999999997</v>
      </c>
      <c r="N2142" s="18">
        <v>34.4709</v>
      </c>
      <c r="O2142" s="18">
        <v>20.716999999999999</v>
      </c>
      <c r="P2142" s="18">
        <v>67.774699999999996</v>
      </c>
      <c r="Q2142" s="18">
        <v>40.396299999999997</v>
      </c>
      <c r="R2142" s="18">
        <v>24.278199999999998</v>
      </c>
      <c r="S2142" s="4">
        <f>VLOOKUP(C2142,Ratings_Numbers!$A$1:$B$21,2,FALSE)</f>
        <v>8</v>
      </c>
      <c r="T2142" s="4">
        <v>8</v>
      </c>
      <c r="U2142" s="4">
        <f t="shared" si="65"/>
        <v>0</v>
      </c>
      <c r="V2142" s="18">
        <v>31762.5</v>
      </c>
      <c r="W2142" s="18" t="s">
        <v>129</v>
      </c>
    </row>
    <row r="2143" spans="1:23" ht="15" customHeight="1" x14ac:dyDescent="0.35">
      <c r="A2143" s="18" t="s">
        <v>219</v>
      </c>
      <c r="B2143" s="7" t="str">
        <f t="shared" si="66"/>
        <v>Q3</v>
      </c>
      <c r="C2143" s="18" t="s">
        <v>33</v>
      </c>
      <c r="D2143" s="21">
        <v>39721</v>
      </c>
      <c r="E2143" s="18">
        <v>0.86519999999999997</v>
      </c>
      <c r="F2143" s="18">
        <v>2.1278999999999999</v>
      </c>
      <c r="G2143" s="18">
        <v>0.99870000000000003</v>
      </c>
      <c r="H2143" s="18">
        <v>11.156599999999999</v>
      </c>
      <c r="I2143" s="18">
        <v>10.0542</v>
      </c>
      <c r="J2143" s="18">
        <v>9.6265000000000001</v>
      </c>
      <c r="K2143" s="18">
        <v>166</v>
      </c>
      <c r="L2143" s="18">
        <v>37.024999999999999</v>
      </c>
      <c r="M2143" s="18">
        <v>54.694499999999998</v>
      </c>
      <c r="N2143" s="18">
        <v>33.261000000000003</v>
      </c>
      <c r="O2143" s="18">
        <v>20.250599999999999</v>
      </c>
      <c r="P2143" s="18">
        <v>64.4405</v>
      </c>
      <c r="Q2143" s="18">
        <v>39.1877</v>
      </c>
      <c r="R2143" s="18">
        <v>23.859100000000002</v>
      </c>
      <c r="S2143" s="4">
        <f>VLOOKUP(C2143,Ratings_Numbers!$A$1:$B$21,2,FALSE)</f>
        <v>8</v>
      </c>
      <c r="T2143" s="4">
        <v>8</v>
      </c>
      <c r="U2143" s="4">
        <f t="shared" si="65"/>
        <v>0</v>
      </c>
      <c r="V2143" s="18">
        <v>30417.22</v>
      </c>
      <c r="W2143" s="18" t="s">
        <v>129</v>
      </c>
    </row>
    <row r="2144" spans="1:23" ht="15" customHeight="1" x14ac:dyDescent="0.35">
      <c r="A2144" s="18" t="s">
        <v>219</v>
      </c>
      <c r="B2144" s="7" t="str">
        <f t="shared" si="66"/>
        <v>Q4</v>
      </c>
      <c r="C2144" s="18" t="s">
        <v>33</v>
      </c>
      <c r="D2144" s="21">
        <v>39813</v>
      </c>
      <c r="E2144" s="18">
        <v>0.73429999999999995</v>
      </c>
      <c r="F2144" s="18">
        <v>2.4308999999999998</v>
      </c>
      <c r="G2144" s="18">
        <v>0.87119999999999997</v>
      </c>
      <c r="H2144" s="18">
        <v>9.9225999999999992</v>
      </c>
      <c r="I2144" s="18">
        <v>8.6774000000000004</v>
      </c>
      <c r="J2144" s="18">
        <v>8.2515999999999998</v>
      </c>
      <c r="K2144" s="18">
        <v>155</v>
      </c>
      <c r="L2144" s="18">
        <v>37.2301</v>
      </c>
      <c r="M2144" s="18">
        <v>54.562100000000001</v>
      </c>
      <c r="N2144" s="18">
        <v>33.770200000000003</v>
      </c>
      <c r="O2144" s="18">
        <v>20.313500000000001</v>
      </c>
      <c r="P2144" s="18">
        <v>61.568800000000003</v>
      </c>
      <c r="Q2144" s="18">
        <v>38.106900000000003</v>
      </c>
      <c r="R2144" s="18">
        <v>22.9222</v>
      </c>
      <c r="S2144" s="4">
        <f>VLOOKUP(C2144,Ratings_Numbers!$A$1:$B$21,2,FALSE)</f>
        <v>8</v>
      </c>
      <c r="T2144" s="4">
        <v>8</v>
      </c>
      <c r="U2144" s="4">
        <f t="shared" si="65"/>
        <v>0</v>
      </c>
      <c r="V2144" s="18">
        <v>31946.6</v>
      </c>
      <c r="W2144" s="18" t="s">
        <v>129</v>
      </c>
    </row>
    <row r="2145" spans="1:23" ht="15" customHeight="1" x14ac:dyDescent="0.35">
      <c r="A2145" s="18" t="s">
        <v>219</v>
      </c>
      <c r="B2145" s="7" t="str">
        <f t="shared" si="66"/>
        <v>Q1</v>
      </c>
      <c r="C2145" s="18" t="s">
        <v>33</v>
      </c>
      <c r="D2145" s="21">
        <v>39903</v>
      </c>
      <c r="E2145" s="18">
        <v>0.46589999999999998</v>
      </c>
      <c r="F2145" s="18">
        <v>2.2492999999999999</v>
      </c>
      <c r="G2145" s="18">
        <v>0.55420000000000003</v>
      </c>
      <c r="H2145" s="18">
        <v>14.5191</v>
      </c>
      <c r="I2145" s="18">
        <v>13.297700000000001</v>
      </c>
      <c r="J2145" s="18">
        <v>12.732799999999999</v>
      </c>
      <c r="K2145" s="18">
        <v>131</v>
      </c>
      <c r="L2145" s="18">
        <v>38.111800000000002</v>
      </c>
      <c r="M2145" s="18">
        <v>52.505299999999998</v>
      </c>
      <c r="N2145" s="18">
        <v>33.894100000000002</v>
      </c>
      <c r="O2145" s="18">
        <v>20.0107</v>
      </c>
      <c r="P2145" s="18">
        <v>54.9099</v>
      </c>
      <c r="Q2145" s="18">
        <v>35.446399999999997</v>
      </c>
      <c r="R2145" s="18">
        <v>20.927199999999999</v>
      </c>
      <c r="S2145" s="4">
        <f>VLOOKUP(C2145,Ratings_Numbers!$A$1:$B$21,2,FALSE)</f>
        <v>8</v>
      </c>
      <c r="T2145" s="4">
        <v>8</v>
      </c>
      <c r="U2145" s="4">
        <f t="shared" si="65"/>
        <v>0</v>
      </c>
      <c r="V2145" s="18">
        <v>24718.33</v>
      </c>
      <c r="W2145" s="18" t="s">
        <v>129</v>
      </c>
    </row>
    <row r="2146" spans="1:23" ht="15" customHeight="1" x14ac:dyDescent="0.35">
      <c r="A2146" s="18" t="s">
        <v>219</v>
      </c>
      <c r="B2146" s="7" t="str">
        <f t="shared" si="66"/>
        <v>Q2</v>
      </c>
      <c r="C2146" s="18" t="s">
        <v>33</v>
      </c>
      <c r="D2146" s="21">
        <v>39994</v>
      </c>
      <c r="E2146" s="18">
        <v>0.51049999999999995</v>
      </c>
      <c r="F2146" s="18">
        <v>1.9581</v>
      </c>
      <c r="G2146" s="18">
        <v>0.59550000000000003</v>
      </c>
      <c r="H2146" s="18">
        <v>12.1511</v>
      </c>
      <c r="I2146" s="18">
        <v>11.0647</v>
      </c>
      <c r="J2146" s="18">
        <v>10.3597</v>
      </c>
      <c r="K2146" s="18">
        <v>139</v>
      </c>
      <c r="L2146" s="18">
        <v>38.548900000000003</v>
      </c>
      <c r="M2146" s="18">
        <v>49.695999999999998</v>
      </c>
      <c r="N2146" s="18">
        <v>32.188000000000002</v>
      </c>
      <c r="O2146" s="18">
        <v>19.157299999999999</v>
      </c>
      <c r="P2146" s="18">
        <v>54.393099999999997</v>
      </c>
      <c r="Q2146" s="18">
        <v>35.2303</v>
      </c>
      <c r="R2146" s="18">
        <v>20.968</v>
      </c>
      <c r="S2146" s="4">
        <f>VLOOKUP(C2146,Ratings_Numbers!$A$1:$B$21,2,FALSE)</f>
        <v>8</v>
      </c>
      <c r="T2146" s="4">
        <v>8</v>
      </c>
      <c r="U2146" s="4">
        <f t="shared" si="65"/>
        <v>0</v>
      </c>
      <c r="V2146" s="18">
        <v>28751.98</v>
      </c>
      <c r="W2146" s="18" t="s">
        <v>129</v>
      </c>
    </row>
    <row r="2147" spans="1:23" ht="15" customHeight="1" x14ac:dyDescent="0.35">
      <c r="A2147" s="18" t="s">
        <v>219</v>
      </c>
      <c r="B2147" s="7" t="str">
        <f t="shared" si="66"/>
        <v>Q3</v>
      </c>
      <c r="C2147" s="18" t="s">
        <v>33</v>
      </c>
      <c r="D2147" s="21">
        <v>40086</v>
      </c>
      <c r="E2147" s="18">
        <v>9.7699999999999995E-2</v>
      </c>
      <c r="F2147" s="18">
        <v>1.8456000000000001</v>
      </c>
      <c r="G2147" s="18">
        <v>0.11360000000000001</v>
      </c>
      <c r="H2147" s="18">
        <v>14.058400000000001</v>
      </c>
      <c r="I2147" s="18">
        <v>12.802899999999999</v>
      </c>
      <c r="J2147" s="18">
        <v>12.233599999999999</v>
      </c>
      <c r="K2147" s="18">
        <v>137</v>
      </c>
      <c r="L2147" s="18">
        <v>39.857999999999997</v>
      </c>
      <c r="M2147" s="18">
        <v>46.685299999999998</v>
      </c>
      <c r="N2147" s="18">
        <v>31.36</v>
      </c>
      <c r="O2147" s="18">
        <v>18.607800000000001</v>
      </c>
      <c r="P2147" s="18">
        <v>48.868899999999996</v>
      </c>
      <c r="Q2147" s="18">
        <v>32.826799999999999</v>
      </c>
      <c r="R2147" s="18">
        <v>19.478100000000001</v>
      </c>
      <c r="S2147" s="4">
        <f>VLOOKUP(C2147,Ratings_Numbers!$A$1:$B$21,2,FALSE)</f>
        <v>8</v>
      </c>
      <c r="T2147" s="4">
        <v>8</v>
      </c>
      <c r="U2147" s="4">
        <f t="shared" si="65"/>
        <v>0</v>
      </c>
      <c r="V2147" s="18">
        <v>28871.119999999999</v>
      </c>
      <c r="W2147" s="18" t="s">
        <v>129</v>
      </c>
    </row>
    <row r="2148" spans="1:23" ht="15" customHeight="1" x14ac:dyDescent="0.35">
      <c r="A2148" s="18" t="s">
        <v>219</v>
      </c>
      <c r="B2148" s="7" t="str">
        <f t="shared" si="66"/>
        <v>Q4</v>
      </c>
      <c r="C2148" s="18" t="s">
        <v>33</v>
      </c>
      <c r="D2148" s="21">
        <v>40178</v>
      </c>
      <c r="E2148" s="18">
        <v>1.8200000000000001E-2</v>
      </c>
      <c r="F2148" s="18">
        <v>1.7570000000000001</v>
      </c>
      <c r="G2148" s="18">
        <v>2.1100000000000001E-2</v>
      </c>
      <c r="H2148" s="18">
        <v>12.729200000000001</v>
      </c>
      <c r="I2148" s="18">
        <v>10.9514</v>
      </c>
      <c r="J2148" s="18">
        <v>10.9375</v>
      </c>
      <c r="K2148" s="18">
        <v>144</v>
      </c>
      <c r="L2148" s="18">
        <v>39.979700000000001</v>
      </c>
      <c r="M2148" s="18">
        <v>38.164000000000001</v>
      </c>
      <c r="N2148" s="18">
        <v>25.903600000000001</v>
      </c>
      <c r="O2148" s="18">
        <v>15.257899999999999</v>
      </c>
      <c r="P2148" s="18">
        <v>47.331200000000003</v>
      </c>
      <c r="Q2148" s="18">
        <v>32.125700000000002</v>
      </c>
      <c r="R2148" s="18">
        <v>18.922899999999998</v>
      </c>
      <c r="S2148" s="4">
        <f>VLOOKUP(C2148,Ratings_Numbers!$A$1:$B$21,2,FALSE)</f>
        <v>8</v>
      </c>
      <c r="T2148" s="4">
        <v>8</v>
      </c>
      <c r="U2148" s="4">
        <f t="shared" si="65"/>
        <v>0</v>
      </c>
      <c r="V2148" s="18">
        <v>34960.559999999998</v>
      </c>
      <c r="W2148" s="18" t="s">
        <v>129</v>
      </c>
    </row>
    <row r="2149" spans="1:23" ht="15" customHeight="1" x14ac:dyDescent="0.35">
      <c r="A2149" s="18" t="s">
        <v>219</v>
      </c>
      <c r="B2149" s="7" t="str">
        <f t="shared" si="66"/>
        <v>Q1</v>
      </c>
      <c r="C2149" s="18" t="s">
        <v>33</v>
      </c>
      <c r="D2149" s="21">
        <v>40268</v>
      </c>
      <c r="E2149" s="18">
        <v>-7.1599999999999997E-2</v>
      </c>
      <c r="F2149" s="18">
        <v>1.569</v>
      </c>
      <c r="G2149" s="18">
        <v>-8.2299999999999998E-2</v>
      </c>
      <c r="H2149" s="18">
        <v>18.111999999999998</v>
      </c>
      <c r="I2149" s="18">
        <v>17.056000000000001</v>
      </c>
      <c r="J2149" s="18">
        <v>16.128</v>
      </c>
      <c r="K2149" s="18">
        <v>125</v>
      </c>
      <c r="L2149" s="18">
        <v>40.844099999999997</v>
      </c>
      <c r="M2149" s="18">
        <v>32.900199999999998</v>
      </c>
      <c r="N2149" s="18">
        <v>22.963699999999999</v>
      </c>
      <c r="O2149" s="18">
        <v>13.437799999999999</v>
      </c>
      <c r="P2149" s="18">
        <v>43.270699999999998</v>
      </c>
      <c r="Q2149" s="18">
        <v>30.202100000000002</v>
      </c>
      <c r="R2149" s="18">
        <v>17.673500000000001</v>
      </c>
      <c r="S2149" s="4">
        <f>VLOOKUP(C2149,Ratings_Numbers!$A$1:$B$21,2,FALSE)</f>
        <v>8</v>
      </c>
      <c r="T2149" s="4">
        <v>8</v>
      </c>
      <c r="U2149" s="4">
        <f t="shared" si="65"/>
        <v>0</v>
      </c>
      <c r="V2149" s="18">
        <v>37015.11</v>
      </c>
      <c r="W2149" s="18" t="s">
        <v>129</v>
      </c>
    </row>
    <row r="2150" spans="1:23" ht="15" customHeight="1" x14ac:dyDescent="0.35">
      <c r="A2150" s="18" t="s">
        <v>219</v>
      </c>
      <c r="B2150" s="7" t="str">
        <f t="shared" si="66"/>
        <v>Q2</v>
      </c>
      <c r="C2150" s="18" t="s">
        <v>33</v>
      </c>
      <c r="D2150" s="21">
        <v>40359</v>
      </c>
      <c r="E2150" s="18">
        <v>-4.4200000000000003E-2</v>
      </c>
      <c r="F2150" s="18">
        <v>1.4944</v>
      </c>
      <c r="G2150" s="18">
        <v>-5.04E-2</v>
      </c>
      <c r="H2150" s="18">
        <v>18.0672</v>
      </c>
      <c r="I2150" s="18">
        <v>16.2941</v>
      </c>
      <c r="J2150" s="18">
        <v>15.9748</v>
      </c>
      <c r="K2150" s="18">
        <v>119</v>
      </c>
      <c r="L2150" s="18">
        <v>41.091299999999997</v>
      </c>
      <c r="M2150" s="18">
        <v>32.365400000000001</v>
      </c>
      <c r="N2150" s="18">
        <v>22.610500000000002</v>
      </c>
      <c r="O2150" s="18">
        <v>13.2994</v>
      </c>
      <c r="P2150" s="18">
        <v>43.143099999999997</v>
      </c>
      <c r="Q2150" s="18">
        <v>30.139800000000001</v>
      </c>
      <c r="R2150" s="18">
        <v>17.728100000000001</v>
      </c>
      <c r="S2150" s="4">
        <f>VLOOKUP(C2150,Ratings_Numbers!$A$1:$B$21,2,FALSE)</f>
        <v>8</v>
      </c>
      <c r="T2150" s="4">
        <v>8</v>
      </c>
      <c r="U2150" s="4">
        <f t="shared" si="65"/>
        <v>0</v>
      </c>
      <c r="V2150" s="18">
        <v>31666</v>
      </c>
      <c r="W2150" s="18" t="s">
        <v>129</v>
      </c>
    </row>
    <row r="2151" spans="1:23" ht="15" customHeight="1" x14ac:dyDescent="0.35">
      <c r="A2151" s="18" t="s">
        <v>219</v>
      </c>
      <c r="B2151" s="7" t="str">
        <f t="shared" si="66"/>
        <v>Q3</v>
      </c>
      <c r="C2151" s="18" t="s">
        <v>33</v>
      </c>
      <c r="D2151" s="21">
        <v>40451</v>
      </c>
      <c r="E2151" s="18">
        <v>2.0000000000000001E-4</v>
      </c>
      <c r="F2151" s="18">
        <v>1.4410000000000001</v>
      </c>
      <c r="G2151" s="18">
        <v>2.9999999999999997E-4</v>
      </c>
      <c r="H2151" s="18">
        <v>20.1008</v>
      </c>
      <c r="I2151" s="18">
        <v>18.3782</v>
      </c>
      <c r="J2151" s="18">
        <v>18.025200000000002</v>
      </c>
      <c r="K2151" s="18">
        <v>119</v>
      </c>
      <c r="L2151" s="18">
        <v>40.637500000000003</v>
      </c>
      <c r="M2151" s="18">
        <v>31.533300000000001</v>
      </c>
      <c r="N2151" s="18">
        <v>22.055900000000001</v>
      </c>
      <c r="O2151" s="18">
        <v>12.814399999999999</v>
      </c>
      <c r="P2151" s="18">
        <v>42.969799999999999</v>
      </c>
      <c r="Q2151" s="18">
        <v>30.055199999999999</v>
      </c>
      <c r="R2151" s="18">
        <v>17.4619</v>
      </c>
      <c r="S2151" s="4">
        <f>VLOOKUP(C2151,Ratings_Numbers!$A$1:$B$21,2,FALSE)</f>
        <v>8</v>
      </c>
      <c r="T2151" s="4">
        <v>8</v>
      </c>
      <c r="U2151" s="4">
        <f t="shared" si="65"/>
        <v>0</v>
      </c>
      <c r="V2151" s="18">
        <v>38585.89</v>
      </c>
      <c r="W2151" s="18" t="s">
        <v>129</v>
      </c>
    </row>
    <row r="2152" spans="1:23" ht="15" customHeight="1" x14ac:dyDescent="0.35">
      <c r="A2152" s="18" t="s">
        <v>219</v>
      </c>
      <c r="B2152" s="7" t="str">
        <f t="shared" si="66"/>
        <v>Q4</v>
      </c>
      <c r="C2152" s="18" t="s">
        <v>33</v>
      </c>
      <c r="D2152" s="21">
        <v>40543</v>
      </c>
      <c r="E2152" s="18">
        <v>-5.8999999999999999E-3</v>
      </c>
      <c r="F2152" s="18">
        <v>1.4168000000000001</v>
      </c>
      <c r="G2152" s="18">
        <v>-6.7000000000000002E-3</v>
      </c>
      <c r="H2152" s="18">
        <v>17.9831</v>
      </c>
      <c r="I2152" s="18">
        <v>15.186400000000001</v>
      </c>
      <c r="J2152" s="18">
        <v>15.2712</v>
      </c>
      <c r="K2152" s="18">
        <v>118</v>
      </c>
      <c r="L2152" s="18">
        <v>40.951099999999997</v>
      </c>
      <c r="M2152" s="18">
        <v>33.5411</v>
      </c>
      <c r="N2152" s="18">
        <v>23.431699999999999</v>
      </c>
      <c r="O2152" s="18">
        <v>13.7355</v>
      </c>
      <c r="P2152" s="18">
        <v>43.144199999999998</v>
      </c>
      <c r="Q2152" s="18">
        <v>30.1404</v>
      </c>
      <c r="R2152" s="18">
        <v>17.667999999999999</v>
      </c>
      <c r="S2152" s="4">
        <f>VLOOKUP(C2152,Ratings_Numbers!$A$1:$B$21,2,FALSE)</f>
        <v>8</v>
      </c>
      <c r="T2152" s="4">
        <v>8</v>
      </c>
      <c r="U2152" s="4">
        <f t="shared" si="65"/>
        <v>0</v>
      </c>
      <c r="V2152" s="18">
        <v>39215.46</v>
      </c>
      <c r="W2152" s="18" t="s">
        <v>129</v>
      </c>
    </row>
    <row r="2153" spans="1:23" ht="15" customHeight="1" x14ac:dyDescent="0.35">
      <c r="A2153" s="18" t="s">
        <v>219</v>
      </c>
      <c r="B2153" s="7" t="str">
        <f t="shared" si="66"/>
        <v>Q1</v>
      </c>
      <c r="C2153" s="18" t="s">
        <v>33</v>
      </c>
      <c r="D2153" s="21">
        <v>40633</v>
      </c>
      <c r="E2153" s="18">
        <v>-5.5199999999999999E-2</v>
      </c>
      <c r="F2153" s="18">
        <v>1.4432</v>
      </c>
      <c r="G2153" s="18">
        <v>-6.2600000000000003E-2</v>
      </c>
      <c r="H2153" s="18">
        <v>21.110199999999999</v>
      </c>
      <c r="I2153" s="18">
        <v>19.305099999999999</v>
      </c>
      <c r="J2153" s="18">
        <v>18.821999999999999</v>
      </c>
      <c r="K2153" s="18">
        <v>118</v>
      </c>
      <c r="L2153" s="18">
        <v>40.668900000000001</v>
      </c>
      <c r="M2153" s="18">
        <v>35.2226</v>
      </c>
      <c r="N2153" s="18">
        <v>24.489699999999999</v>
      </c>
      <c r="O2153" s="18">
        <v>14.3246</v>
      </c>
      <c r="P2153" s="18">
        <v>43.826000000000001</v>
      </c>
      <c r="Q2153" s="18">
        <v>30.471499999999999</v>
      </c>
      <c r="R2153" s="18">
        <v>17.823499999999999</v>
      </c>
      <c r="S2153" s="4">
        <f>VLOOKUP(C2153,Ratings_Numbers!$A$1:$B$21,2,FALSE)</f>
        <v>8</v>
      </c>
      <c r="T2153" s="4">
        <v>8</v>
      </c>
      <c r="U2153" s="4">
        <f t="shared" si="65"/>
        <v>0</v>
      </c>
      <c r="V2153" s="18">
        <v>48680.4</v>
      </c>
      <c r="W2153" s="18" t="s">
        <v>129</v>
      </c>
    </row>
    <row r="2154" spans="1:23" ht="15" customHeight="1" x14ac:dyDescent="0.35">
      <c r="A2154" s="18" t="s">
        <v>219</v>
      </c>
      <c r="B2154" s="7" t="str">
        <f t="shared" si="66"/>
        <v>Q2</v>
      </c>
      <c r="C2154" s="18" t="s">
        <v>33</v>
      </c>
      <c r="D2154" s="21">
        <v>40724</v>
      </c>
      <c r="E2154" s="18">
        <v>-0.1255</v>
      </c>
      <c r="F2154" s="18">
        <v>1.3464</v>
      </c>
      <c r="G2154" s="18">
        <v>-0.14230000000000001</v>
      </c>
      <c r="H2154" s="18">
        <v>19.907599999999999</v>
      </c>
      <c r="I2154" s="18">
        <v>17.3613</v>
      </c>
      <c r="J2154" s="18">
        <v>17.6387</v>
      </c>
      <c r="K2154" s="18">
        <v>119</v>
      </c>
      <c r="L2154" s="18">
        <v>41.387</v>
      </c>
      <c r="M2154" s="18">
        <v>34.506500000000003</v>
      </c>
      <c r="N2154" s="18">
        <v>24.528500000000001</v>
      </c>
      <c r="O2154" s="18">
        <v>14.2812</v>
      </c>
      <c r="P2154" s="18">
        <v>40.679000000000002</v>
      </c>
      <c r="Q2154" s="18">
        <v>28.9162</v>
      </c>
      <c r="R2154" s="18">
        <v>16.835799999999999</v>
      </c>
      <c r="S2154" s="4">
        <f>VLOOKUP(C2154,Ratings_Numbers!$A$1:$B$21,2,FALSE)</f>
        <v>8</v>
      </c>
      <c r="T2154" s="4">
        <v>7</v>
      </c>
      <c r="U2154" s="4">
        <f t="shared" si="65"/>
        <v>0</v>
      </c>
      <c r="V2154" s="18">
        <v>55139.02</v>
      </c>
      <c r="W2154" s="18" t="s">
        <v>129</v>
      </c>
    </row>
    <row r="2155" spans="1:23" ht="15" customHeight="1" x14ac:dyDescent="0.35">
      <c r="A2155" s="18" t="s">
        <v>219</v>
      </c>
      <c r="B2155" s="7" t="str">
        <f t="shared" si="66"/>
        <v>Q3</v>
      </c>
      <c r="C2155" s="18" t="s">
        <v>25</v>
      </c>
      <c r="D2155" s="21">
        <v>40816</v>
      </c>
      <c r="E2155" s="18">
        <v>-0.47699999999999998</v>
      </c>
      <c r="F2155" s="18">
        <v>1.4550000000000001</v>
      </c>
      <c r="G2155" s="18">
        <v>-0.54420000000000002</v>
      </c>
      <c r="H2155" s="18">
        <v>18.325600000000001</v>
      </c>
      <c r="I2155" s="18">
        <v>16.077500000000001</v>
      </c>
      <c r="J2155" s="18">
        <v>16.046500000000002</v>
      </c>
      <c r="K2155" s="18">
        <v>129</v>
      </c>
      <c r="L2155" s="18">
        <v>39.306199999999997</v>
      </c>
      <c r="M2155" s="18">
        <v>34.281700000000001</v>
      </c>
      <c r="N2155" s="18">
        <v>24.013000000000002</v>
      </c>
      <c r="O2155" s="18">
        <v>13.4748</v>
      </c>
      <c r="P2155" s="18">
        <v>42.763300000000001</v>
      </c>
      <c r="Q2155" s="18">
        <v>29.954000000000001</v>
      </c>
      <c r="R2155" s="18">
        <v>16.808599999999998</v>
      </c>
      <c r="S2155" s="4">
        <f>VLOOKUP(C2155,Ratings_Numbers!$A$1:$B$21,2,FALSE)</f>
        <v>7</v>
      </c>
      <c r="T2155" s="4">
        <v>7</v>
      </c>
      <c r="U2155" s="4">
        <f t="shared" si="65"/>
        <v>-1</v>
      </c>
      <c r="V2155" s="18">
        <v>48610.48</v>
      </c>
      <c r="W2155" s="18" t="s">
        <v>129</v>
      </c>
    </row>
    <row r="2156" spans="1:23" ht="15" customHeight="1" x14ac:dyDescent="0.35">
      <c r="A2156" s="18" t="s">
        <v>219</v>
      </c>
      <c r="B2156" s="7" t="str">
        <f t="shared" si="66"/>
        <v>Q4</v>
      </c>
      <c r="C2156" s="18" t="s">
        <v>25</v>
      </c>
      <c r="D2156" s="21">
        <v>40908</v>
      </c>
      <c r="E2156" s="18">
        <v>-3.8399999999999997E-2</v>
      </c>
      <c r="F2156" s="18">
        <v>1.375</v>
      </c>
      <c r="G2156" s="18">
        <v>-4.3499999999999997E-2</v>
      </c>
      <c r="H2156" s="18">
        <v>17.007200000000001</v>
      </c>
      <c r="I2156" s="18">
        <v>15.481999999999999</v>
      </c>
      <c r="J2156" s="18">
        <v>14.9209</v>
      </c>
      <c r="K2156" s="18">
        <v>139</v>
      </c>
      <c r="L2156" s="18">
        <v>41.673900000000003</v>
      </c>
      <c r="M2156" s="18">
        <v>37.664400000000001</v>
      </c>
      <c r="N2156" s="18">
        <v>26.686699999999998</v>
      </c>
      <c r="O2156" s="18">
        <v>15.696199999999999</v>
      </c>
      <c r="P2156" s="18">
        <v>41.135300000000001</v>
      </c>
      <c r="Q2156" s="18">
        <v>29.146000000000001</v>
      </c>
      <c r="R2156" s="18">
        <v>17.142700000000001</v>
      </c>
      <c r="S2156" s="4">
        <f>VLOOKUP(C2156,Ratings_Numbers!$A$1:$B$21,2,FALSE)</f>
        <v>7</v>
      </c>
      <c r="T2156" s="4">
        <v>7</v>
      </c>
      <c r="U2156" s="4">
        <f t="shared" si="65"/>
        <v>0</v>
      </c>
      <c r="V2156" s="18">
        <v>52656.52</v>
      </c>
      <c r="W2156" s="18" t="s">
        <v>129</v>
      </c>
    </row>
    <row r="2157" spans="1:23" ht="15" customHeight="1" x14ac:dyDescent="0.35">
      <c r="A2157" s="18" t="s">
        <v>219</v>
      </c>
      <c r="B2157" s="7" t="str">
        <f t="shared" si="66"/>
        <v>Q1</v>
      </c>
      <c r="C2157" s="18" t="s">
        <v>25</v>
      </c>
      <c r="D2157" s="21">
        <v>40999</v>
      </c>
      <c r="E2157" s="18">
        <v>-0.15160000000000001</v>
      </c>
      <c r="F2157" s="18">
        <v>1.5016</v>
      </c>
      <c r="G2157" s="18">
        <v>-0.17199999999999999</v>
      </c>
      <c r="H2157" s="18">
        <v>17.6554</v>
      </c>
      <c r="I2157" s="18">
        <v>15.8378</v>
      </c>
      <c r="J2157" s="18">
        <v>15.6554</v>
      </c>
      <c r="K2157" s="18">
        <v>148</v>
      </c>
      <c r="L2157" s="18">
        <v>39.697299999999998</v>
      </c>
      <c r="M2157" s="18">
        <v>38.408000000000001</v>
      </c>
      <c r="N2157" s="18">
        <v>26.5716</v>
      </c>
      <c r="O2157" s="18">
        <v>15.2469</v>
      </c>
      <c r="P2157" s="18">
        <v>44.545299999999997</v>
      </c>
      <c r="Q2157" s="18">
        <v>30.817499999999999</v>
      </c>
      <c r="R2157" s="18">
        <v>17.683299999999999</v>
      </c>
      <c r="S2157" s="4">
        <f>VLOOKUP(C2157,Ratings_Numbers!$A$1:$B$21,2,FALSE)</f>
        <v>7</v>
      </c>
      <c r="T2157" s="4">
        <v>7</v>
      </c>
      <c r="U2157" s="4">
        <f t="shared" si="65"/>
        <v>0</v>
      </c>
      <c r="V2157" s="18">
        <v>60885.02</v>
      </c>
      <c r="W2157" s="18" t="s">
        <v>129</v>
      </c>
    </row>
    <row r="2158" spans="1:23" ht="15" customHeight="1" x14ac:dyDescent="0.35">
      <c r="A2158" s="18" t="s">
        <v>219</v>
      </c>
      <c r="B2158" s="7" t="str">
        <f t="shared" si="66"/>
        <v>Q2</v>
      </c>
      <c r="C2158" s="18" t="s">
        <v>25</v>
      </c>
      <c r="D2158" s="21">
        <v>41090</v>
      </c>
      <c r="E2158" s="18">
        <v>-0.18329999999999999</v>
      </c>
      <c r="F2158" s="18">
        <v>1.4523999999999999</v>
      </c>
      <c r="G2158" s="18">
        <v>-0.2087</v>
      </c>
      <c r="H2158" s="18">
        <v>16.6797</v>
      </c>
      <c r="I2158" s="18">
        <v>15.3987</v>
      </c>
      <c r="J2158" s="18">
        <v>14.548999999999999</v>
      </c>
      <c r="K2158" s="18">
        <v>153</v>
      </c>
      <c r="L2158" s="18">
        <v>39.984999999999999</v>
      </c>
      <c r="M2158" s="18">
        <v>37.977899999999998</v>
      </c>
      <c r="N2158" s="18">
        <v>26.567</v>
      </c>
      <c r="O2158" s="18">
        <v>15.185499999999999</v>
      </c>
      <c r="P2158" s="18">
        <v>42.951500000000003</v>
      </c>
      <c r="Q2158" s="18">
        <v>30.046199999999999</v>
      </c>
      <c r="R2158" s="18">
        <v>17.174199999999999</v>
      </c>
      <c r="S2158" s="4">
        <f>VLOOKUP(C2158,Ratings_Numbers!$A$1:$B$21,2,FALSE)</f>
        <v>7</v>
      </c>
      <c r="T2158" s="4">
        <v>7</v>
      </c>
      <c r="U2158" s="4">
        <f t="shared" si="65"/>
        <v>0</v>
      </c>
      <c r="V2158" s="18">
        <v>59904</v>
      </c>
      <c r="W2158" s="18" t="s">
        <v>129</v>
      </c>
    </row>
    <row r="2159" spans="1:23" ht="15" customHeight="1" x14ac:dyDescent="0.35">
      <c r="A2159" s="18" t="s">
        <v>219</v>
      </c>
      <c r="B2159" s="7" t="str">
        <f t="shared" si="66"/>
        <v>Q3</v>
      </c>
      <c r="C2159" s="18" t="s">
        <v>25</v>
      </c>
      <c r="D2159" s="21">
        <v>41182</v>
      </c>
      <c r="E2159" s="18">
        <v>9.98E-2</v>
      </c>
      <c r="F2159" s="18">
        <v>1.4087000000000001</v>
      </c>
      <c r="G2159" s="18">
        <v>0.11310000000000001</v>
      </c>
      <c r="H2159" s="18">
        <v>18.525300000000001</v>
      </c>
      <c r="I2159" s="18">
        <v>16.4937</v>
      </c>
      <c r="J2159" s="18">
        <v>16.518999999999998</v>
      </c>
      <c r="K2159" s="18">
        <v>158</v>
      </c>
      <c r="L2159" s="18">
        <v>42.152000000000001</v>
      </c>
      <c r="M2159" s="18">
        <v>36.879199999999997</v>
      </c>
      <c r="N2159" s="18">
        <v>25.788399999999999</v>
      </c>
      <c r="O2159" s="18">
        <v>15.545299999999999</v>
      </c>
      <c r="P2159" s="18">
        <v>43.006999999999998</v>
      </c>
      <c r="Q2159" s="18">
        <v>30.0733</v>
      </c>
      <c r="R2159" s="18">
        <v>18.128299999999999</v>
      </c>
      <c r="S2159" s="4">
        <f>VLOOKUP(C2159,Ratings_Numbers!$A$1:$B$21,2,FALSE)</f>
        <v>7</v>
      </c>
      <c r="T2159" s="4">
        <v>7</v>
      </c>
      <c r="U2159" s="4">
        <f t="shared" si="65"/>
        <v>0</v>
      </c>
      <c r="V2159" s="18">
        <v>56074.92</v>
      </c>
      <c r="W2159" s="18" t="s">
        <v>129</v>
      </c>
    </row>
    <row r="2160" spans="1:23" ht="15" customHeight="1" x14ac:dyDescent="0.35">
      <c r="A2160" s="18" t="s">
        <v>219</v>
      </c>
      <c r="B2160" s="7" t="str">
        <f t="shared" si="66"/>
        <v>Q4</v>
      </c>
      <c r="C2160" s="18" t="s">
        <v>25</v>
      </c>
      <c r="D2160" s="21">
        <v>41274</v>
      </c>
      <c r="E2160" s="18">
        <v>0.50339999999999996</v>
      </c>
      <c r="F2160" s="18">
        <v>1.8105</v>
      </c>
      <c r="G2160" s="18">
        <v>0.5746</v>
      </c>
      <c r="H2160" s="18">
        <v>14.283200000000001</v>
      </c>
      <c r="I2160" s="18">
        <v>12.6416</v>
      </c>
      <c r="J2160" s="18">
        <v>12.144500000000001</v>
      </c>
      <c r="K2160" s="18">
        <v>173</v>
      </c>
      <c r="L2160" s="18">
        <v>38.546100000000003</v>
      </c>
      <c r="M2160" s="18">
        <v>42.166400000000003</v>
      </c>
      <c r="N2160" s="18">
        <v>28.052299999999999</v>
      </c>
      <c r="O2160" s="18">
        <v>17.359200000000001</v>
      </c>
      <c r="P2160" s="18">
        <v>50.313800000000001</v>
      </c>
      <c r="Q2160" s="18">
        <v>33.472499999999997</v>
      </c>
      <c r="R2160" s="18">
        <v>20.7134</v>
      </c>
      <c r="S2160" s="4">
        <f>VLOOKUP(C2160,Ratings_Numbers!$A$1:$B$21,2,FALSE)</f>
        <v>7</v>
      </c>
      <c r="T2160" s="4">
        <v>7</v>
      </c>
      <c r="U2160" s="4">
        <f t="shared" si="65"/>
        <v>0</v>
      </c>
      <c r="V2160" s="18">
        <v>55270.559999999998</v>
      </c>
      <c r="W2160" s="18" t="s">
        <v>129</v>
      </c>
    </row>
    <row r="2161" spans="1:23" ht="15" customHeight="1" x14ac:dyDescent="0.35">
      <c r="A2161" s="18" t="s">
        <v>219</v>
      </c>
      <c r="B2161" s="7" t="str">
        <f t="shared" si="66"/>
        <v>Q1</v>
      </c>
      <c r="C2161" s="18" t="s">
        <v>25</v>
      </c>
      <c r="D2161" s="21">
        <v>41364</v>
      </c>
      <c r="E2161" s="18">
        <v>0.4788</v>
      </c>
      <c r="F2161" s="18">
        <v>1.9887000000000001</v>
      </c>
      <c r="G2161" s="18">
        <v>0.55000000000000004</v>
      </c>
      <c r="H2161" s="18">
        <v>13.904500000000001</v>
      </c>
      <c r="I2161" s="18">
        <v>12.0899</v>
      </c>
      <c r="J2161" s="18">
        <v>12.0169</v>
      </c>
      <c r="K2161" s="18">
        <v>178</v>
      </c>
      <c r="L2161" s="18">
        <v>38.203499999999998</v>
      </c>
      <c r="M2161" s="18">
        <v>46.130499999999998</v>
      </c>
      <c r="N2161" s="18">
        <v>30.116900000000001</v>
      </c>
      <c r="O2161" s="18">
        <v>18.837700000000002</v>
      </c>
      <c r="P2161" s="18">
        <v>53.171300000000002</v>
      </c>
      <c r="Q2161" s="18">
        <v>34.7136</v>
      </c>
      <c r="R2161" s="18">
        <v>21.712800000000001</v>
      </c>
      <c r="S2161" s="4">
        <f>VLOOKUP(C2161,Ratings_Numbers!$A$1:$B$21,2,FALSE)</f>
        <v>7</v>
      </c>
      <c r="T2161" s="4">
        <v>7</v>
      </c>
      <c r="U2161" s="4">
        <f t="shared" si="65"/>
        <v>0</v>
      </c>
      <c r="V2161" s="18">
        <v>57953.73</v>
      </c>
      <c r="W2161" s="18" t="s">
        <v>129</v>
      </c>
    </row>
    <row r="2162" spans="1:23" ht="15" customHeight="1" x14ac:dyDescent="0.35">
      <c r="A2162" s="18" t="s">
        <v>219</v>
      </c>
      <c r="B2162" s="7" t="str">
        <f t="shared" si="66"/>
        <v>Q2</v>
      </c>
      <c r="C2162" s="18" t="s">
        <v>25</v>
      </c>
      <c r="D2162" s="21">
        <v>41455</v>
      </c>
      <c r="E2162" s="18">
        <v>0.61539999999999995</v>
      </c>
      <c r="F2162" s="18">
        <v>1.7974999999999999</v>
      </c>
      <c r="G2162" s="18">
        <v>0.70609999999999995</v>
      </c>
      <c r="H2162" s="18">
        <v>15.5739</v>
      </c>
      <c r="I2162" s="18">
        <v>13.858000000000001</v>
      </c>
      <c r="J2162" s="18">
        <v>13.641999999999999</v>
      </c>
      <c r="K2162" s="18">
        <v>176</v>
      </c>
      <c r="L2162" s="18">
        <v>39.127899999999997</v>
      </c>
      <c r="M2162" s="18">
        <v>48.345300000000002</v>
      </c>
      <c r="N2162" s="18">
        <v>31.864100000000001</v>
      </c>
      <c r="O2162" s="18">
        <v>19.380099999999999</v>
      </c>
      <c r="P2162" s="18">
        <v>51.723199999999999</v>
      </c>
      <c r="Q2162" s="18">
        <v>34.090499999999999</v>
      </c>
      <c r="R2162" s="18">
        <v>20.734200000000001</v>
      </c>
      <c r="S2162" s="4">
        <f>VLOOKUP(C2162,Ratings_Numbers!$A$1:$B$21,2,FALSE)</f>
        <v>7</v>
      </c>
      <c r="T2162" s="4">
        <v>7</v>
      </c>
      <c r="U2162" s="4">
        <f t="shared" si="65"/>
        <v>0</v>
      </c>
      <c r="V2162" s="18">
        <v>65872.88</v>
      </c>
      <c r="W2162" s="18" t="s">
        <v>129</v>
      </c>
    </row>
    <row r="2163" spans="1:23" ht="15" customHeight="1" x14ac:dyDescent="0.35">
      <c r="A2163" s="18" t="s">
        <v>219</v>
      </c>
      <c r="B2163" s="7" t="str">
        <f t="shared" si="66"/>
        <v>Q3</v>
      </c>
      <c r="C2163" s="18" t="s">
        <v>25</v>
      </c>
      <c r="D2163" s="21">
        <v>41547</v>
      </c>
      <c r="E2163" s="18">
        <v>0.56850000000000001</v>
      </c>
      <c r="F2163" s="18">
        <v>1.8101</v>
      </c>
      <c r="G2163" s="18">
        <v>0.65400000000000003</v>
      </c>
      <c r="H2163" s="18">
        <v>16.741599999999998</v>
      </c>
      <c r="I2163" s="18">
        <v>14.7135</v>
      </c>
      <c r="J2163" s="18">
        <v>14.780900000000001</v>
      </c>
      <c r="K2163" s="18">
        <v>178</v>
      </c>
      <c r="L2163" s="18">
        <v>39.109200000000001</v>
      </c>
      <c r="M2163" s="18">
        <v>44.916400000000003</v>
      </c>
      <c r="N2163" s="18">
        <v>29.818300000000001</v>
      </c>
      <c r="O2163" s="18">
        <v>18.186499999999999</v>
      </c>
      <c r="P2163" s="18">
        <v>50.633600000000001</v>
      </c>
      <c r="Q2163" s="18">
        <v>33.613700000000001</v>
      </c>
      <c r="R2163" s="18">
        <v>20.501300000000001</v>
      </c>
      <c r="S2163" s="4">
        <f>VLOOKUP(C2163,Ratings_Numbers!$A$1:$B$21,2,FALSE)</f>
        <v>7</v>
      </c>
      <c r="T2163" s="4">
        <v>7</v>
      </c>
      <c r="U2163" s="4">
        <f t="shared" si="65"/>
        <v>0</v>
      </c>
      <c r="V2163" s="18">
        <v>71466.78</v>
      </c>
      <c r="W2163" s="18" t="s">
        <v>129</v>
      </c>
    </row>
    <row r="2164" spans="1:23" ht="15" customHeight="1" x14ac:dyDescent="0.35">
      <c r="A2164" s="18" t="s">
        <v>219</v>
      </c>
      <c r="B2164" s="7" t="str">
        <f t="shared" si="66"/>
        <v>Q4</v>
      </c>
      <c r="C2164" s="18" t="s">
        <v>25</v>
      </c>
      <c r="D2164" s="21">
        <v>41639</v>
      </c>
      <c r="E2164" s="18">
        <v>0.69530000000000003</v>
      </c>
      <c r="F2164" s="18">
        <v>1.7521</v>
      </c>
      <c r="G2164" s="18">
        <v>0.79469999999999996</v>
      </c>
      <c r="H2164" s="18">
        <v>15.920500000000001</v>
      </c>
      <c r="I2164" s="18">
        <v>14.0966</v>
      </c>
      <c r="J2164" s="18">
        <v>13.931799999999999</v>
      </c>
      <c r="K2164" s="18">
        <v>176</v>
      </c>
      <c r="L2164" s="18">
        <v>39.262599999999999</v>
      </c>
      <c r="M2164" s="18">
        <v>44.685499999999998</v>
      </c>
      <c r="N2164" s="18">
        <v>29.672799999999999</v>
      </c>
      <c r="O2164" s="18">
        <v>18.1859</v>
      </c>
      <c r="P2164" s="18">
        <v>50.594200000000001</v>
      </c>
      <c r="Q2164" s="18">
        <v>33.596400000000003</v>
      </c>
      <c r="R2164" s="18">
        <v>20.590599999999998</v>
      </c>
      <c r="S2164" s="4">
        <f>VLOOKUP(C2164,Ratings_Numbers!$A$1:$B$21,2,FALSE)</f>
        <v>7</v>
      </c>
      <c r="T2164" s="4">
        <v>7</v>
      </c>
      <c r="U2164" s="4">
        <f t="shared" si="65"/>
        <v>0</v>
      </c>
      <c r="V2164" s="18">
        <v>74396.399999999994</v>
      </c>
      <c r="W2164" s="18" t="s">
        <v>129</v>
      </c>
    </row>
    <row r="2165" spans="1:23" ht="15" customHeight="1" x14ac:dyDescent="0.35">
      <c r="A2165" s="18" t="s">
        <v>219</v>
      </c>
      <c r="B2165" s="7" t="str">
        <f t="shared" si="66"/>
        <v>Q1</v>
      </c>
      <c r="C2165" s="18" t="s">
        <v>25</v>
      </c>
      <c r="D2165" s="21">
        <v>41729</v>
      </c>
      <c r="E2165" s="18">
        <v>0.67500000000000004</v>
      </c>
      <c r="F2165" s="18">
        <v>1.7577</v>
      </c>
      <c r="G2165" s="18">
        <v>0.77400000000000002</v>
      </c>
      <c r="H2165" s="18">
        <v>15.0875</v>
      </c>
      <c r="I2165" s="18">
        <v>12.8813</v>
      </c>
      <c r="J2165" s="18">
        <v>12.8375</v>
      </c>
      <c r="K2165" s="18">
        <v>160</v>
      </c>
      <c r="L2165" s="18">
        <v>38.463999999999999</v>
      </c>
      <c r="M2165" s="18">
        <v>42.948799999999999</v>
      </c>
      <c r="N2165" s="18">
        <v>28.713799999999999</v>
      </c>
      <c r="O2165" s="18">
        <v>17.163399999999999</v>
      </c>
      <c r="P2165" s="18">
        <v>49.575699999999998</v>
      </c>
      <c r="Q2165" s="18">
        <v>33.144199999999998</v>
      </c>
      <c r="R2165" s="18">
        <v>19.811599999999999</v>
      </c>
      <c r="S2165" s="4">
        <f>VLOOKUP(C2165,Ratings_Numbers!$A$1:$B$21,2,FALSE)</f>
        <v>7</v>
      </c>
      <c r="T2165" s="4">
        <v>7</v>
      </c>
      <c r="U2165" s="4">
        <f t="shared" si="65"/>
        <v>0</v>
      </c>
      <c r="V2165" s="18">
        <v>80678.16</v>
      </c>
      <c r="W2165" s="18" t="s">
        <v>129</v>
      </c>
    </row>
    <row r="2166" spans="1:23" ht="15" customHeight="1" x14ac:dyDescent="0.35">
      <c r="A2166" s="18" t="s">
        <v>219</v>
      </c>
      <c r="B2166" s="7" t="str">
        <f t="shared" si="66"/>
        <v>Q2</v>
      </c>
      <c r="C2166" s="18" t="s">
        <v>25</v>
      </c>
      <c r="D2166" s="21">
        <v>41820</v>
      </c>
      <c r="E2166" s="18">
        <v>0.76119999999999999</v>
      </c>
      <c r="F2166" s="18">
        <v>1.7284999999999999</v>
      </c>
      <c r="G2166" s="18">
        <v>0.87290000000000001</v>
      </c>
      <c r="H2166" s="18">
        <v>18.812899999999999</v>
      </c>
      <c r="I2166" s="18">
        <v>16.471</v>
      </c>
      <c r="J2166" s="18">
        <v>16.464500000000001</v>
      </c>
      <c r="K2166" s="18">
        <v>155</v>
      </c>
      <c r="L2166" s="18">
        <v>38.535800000000002</v>
      </c>
      <c r="M2166" s="18">
        <v>42.7303</v>
      </c>
      <c r="N2166" s="18">
        <v>28.694700000000001</v>
      </c>
      <c r="O2166" s="18">
        <v>17.117899999999999</v>
      </c>
      <c r="P2166" s="18">
        <v>48.913499999999999</v>
      </c>
      <c r="Q2166" s="18">
        <v>32.846899999999998</v>
      </c>
      <c r="R2166" s="18">
        <v>19.594899999999999</v>
      </c>
      <c r="S2166" s="4">
        <f>VLOOKUP(C2166,Ratings_Numbers!$A$1:$B$21,2,FALSE)</f>
        <v>7</v>
      </c>
      <c r="T2166" s="4">
        <v>7</v>
      </c>
      <c r="U2166" s="4">
        <f t="shared" si="65"/>
        <v>0</v>
      </c>
      <c r="V2166" s="18">
        <v>79542.75</v>
      </c>
      <c r="W2166" s="18" t="s">
        <v>129</v>
      </c>
    </row>
    <row r="2167" spans="1:23" ht="15" customHeight="1" x14ac:dyDescent="0.35">
      <c r="A2167" s="18" t="s">
        <v>219</v>
      </c>
      <c r="B2167" s="7" t="str">
        <f t="shared" si="66"/>
        <v>Q3</v>
      </c>
      <c r="C2167" s="18" t="s">
        <v>25</v>
      </c>
      <c r="D2167" s="21">
        <v>41912</v>
      </c>
      <c r="E2167" s="18">
        <v>0.72799999999999998</v>
      </c>
      <c r="F2167" s="18">
        <v>1.7585999999999999</v>
      </c>
      <c r="G2167" s="18">
        <v>0.83379999999999999</v>
      </c>
      <c r="H2167" s="18">
        <v>21.552599999999998</v>
      </c>
      <c r="I2167" s="18">
        <v>18.888200000000001</v>
      </c>
      <c r="J2167" s="18">
        <v>19.098700000000001</v>
      </c>
      <c r="K2167" s="18">
        <v>152</v>
      </c>
      <c r="L2167" s="18">
        <v>38.166400000000003</v>
      </c>
      <c r="M2167" s="18">
        <v>42.930300000000003</v>
      </c>
      <c r="N2167" s="18">
        <v>28.330100000000002</v>
      </c>
      <c r="O2167" s="18">
        <v>17.081499999999998</v>
      </c>
      <c r="P2167" s="18">
        <v>51.535699999999999</v>
      </c>
      <c r="Q2167" s="18">
        <v>34.009</v>
      </c>
      <c r="R2167" s="18">
        <v>20.505500000000001</v>
      </c>
      <c r="S2167" s="4">
        <f>VLOOKUP(C2167,Ratings_Numbers!$A$1:$B$21,2,FALSE)</f>
        <v>7</v>
      </c>
      <c r="T2167" s="4">
        <v>7</v>
      </c>
      <c r="U2167" s="4">
        <f t="shared" si="65"/>
        <v>0</v>
      </c>
      <c r="V2167" s="18">
        <v>82972.5</v>
      </c>
      <c r="W2167" s="18" t="s">
        <v>129</v>
      </c>
    </row>
    <row r="2168" spans="1:23" ht="15" customHeight="1" x14ac:dyDescent="0.35">
      <c r="A2168" s="18" t="s">
        <v>219</v>
      </c>
      <c r="B2168" s="7" t="str">
        <f t="shared" si="66"/>
        <v>Q4</v>
      </c>
      <c r="C2168" s="18" t="s">
        <v>25</v>
      </c>
      <c r="D2168" s="21">
        <v>42004</v>
      </c>
      <c r="E2168" s="18">
        <v>0.69520000000000004</v>
      </c>
      <c r="F2168" s="18">
        <v>1.6941999999999999</v>
      </c>
      <c r="G2168" s="18">
        <v>0.79520000000000002</v>
      </c>
      <c r="H2168" s="18">
        <v>20.834399999999999</v>
      </c>
      <c r="I2168" s="18">
        <v>18.158899999999999</v>
      </c>
      <c r="J2168" s="18">
        <v>18.311299999999999</v>
      </c>
      <c r="K2168" s="18">
        <v>151</v>
      </c>
      <c r="L2168" s="18">
        <v>37.570300000000003</v>
      </c>
      <c r="M2168" s="18">
        <v>47.299199999999999</v>
      </c>
      <c r="N2168" s="18">
        <v>31.234400000000001</v>
      </c>
      <c r="O2168" s="18">
        <v>18.5305</v>
      </c>
      <c r="P2168" s="18">
        <v>51.433100000000003</v>
      </c>
      <c r="Q2168" s="18">
        <v>33.964300000000001</v>
      </c>
      <c r="R2168" s="18">
        <v>20.149999999999999</v>
      </c>
      <c r="S2168" s="4">
        <f>VLOOKUP(C2168,Ratings_Numbers!$A$1:$B$21,2,FALSE)</f>
        <v>7</v>
      </c>
      <c r="T2168" s="4">
        <v>7</v>
      </c>
      <c r="U2168" s="4">
        <f t="shared" ref="U2168:U2175" si="67">S2168-S2167</f>
        <v>0</v>
      </c>
      <c r="V2168" s="18">
        <v>96439.86</v>
      </c>
      <c r="W2168" s="18" t="s">
        <v>129</v>
      </c>
    </row>
    <row r="2169" spans="1:23" ht="15" customHeight="1" x14ac:dyDescent="0.35">
      <c r="A2169" s="18" t="s">
        <v>219</v>
      </c>
      <c r="B2169" s="7" t="str">
        <f t="shared" si="66"/>
        <v>Q1</v>
      </c>
      <c r="C2169" s="18" t="s">
        <v>25</v>
      </c>
      <c r="D2169" s="21">
        <v>42094</v>
      </c>
      <c r="E2169" s="18">
        <v>0.64290000000000003</v>
      </c>
      <c r="F2169" s="18">
        <v>1.6919</v>
      </c>
      <c r="G2169" s="18">
        <v>0.73150000000000004</v>
      </c>
      <c r="H2169" s="18">
        <v>20.12</v>
      </c>
      <c r="I2169" s="18">
        <v>17.633299999999998</v>
      </c>
      <c r="J2169" s="18">
        <v>17.600000000000001</v>
      </c>
      <c r="K2169" s="18">
        <v>150</v>
      </c>
      <c r="L2169" s="18">
        <v>35.530900000000003</v>
      </c>
      <c r="M2169" s="18">
        <v>46.735700000000001</v>
      </c>
      <c r="N2169" s="18">
        <v>30.127300000000002</v>
      </c>
      <c r="O2169" s="18">
        <v>17.361999999999998</v>
      </c>
      <c r="P2169" s="18">
        <v>55.127499999999998</v>
      </c>
      <c r="Q2169" s="18">
        <v>35.536900000000003</v>
      </c>
      <c r="R2169" s="18">
        <v>20.479500000000002</v>
      </c>
      <c r="S2169" s="4">
        <f>VLOOKUP(C2169,Ratings_Numbers!$A$1:$B$21,2,FALSE)</f>
        <v>7</v>
      </c>
      <c r="T2169" s="4">
        <v>7</v>
      </c>
      <c r="U2169" s="4">
        <f t="shared" si="67"/>
        <v>0</v>
      </c>
      <c r="V2169" s="18">
        <v>112612.08</v>
      </c>
      <c r="W2169" s="18" t="s">
        <v>129</v>
      </c>
    </row>
    <row r="2170" spans="1:23" ht="15" customHeight="1" x14ac:dyDescent="0.35">
      <c r="A2170" s="18" t="s">
        <v>219</v>
      </c>
      <c r="B2170" s="7" t="str">
        <f t="shared" si="66"/>
        <v>Q2</v>
      </c>
      <c r="C2170" s="18" t="s">
        <v>25</v>
      </c>
      <c r="D2170" s="21">
        <v>42185</v>
      </c>
      <c r="E2170" s="18">
        <v>0.65039999999999998</v>
      </c>
      <c r="F2170" s="18">
        <v>1.6131</v>
      </c>
      <c r="G2170" s="18">
        <v>0.73809999999999998</v>
      </c>
      <c r="H2170" s="18">
        <v>21.682099999999998</v>
      </c>
      <c r="I2170" s="18">
        <v>19.410599999999999</v>
      </c>
      <c r="J2170" s="18">
        <v>19.1722</v>
      </c>
      <c r="K2170" s="18">
        <v>151</v>
      </c>
      <c r="L2170" s="18">
        <v>36.117800000000003</v>
      </c>
      <c r="M2170" s="18">
        <v>44.400199999999998</v>
      </c>
      <c r="N2170" s="18">
        <v>29.1769</v>
      </c>
      <c r="O2170" s="18">
        <v>16.820699999999999</v>
      </c>
      <c r="P2170" s="18">
        <v>52.1755</v>
      </c>
      <c r="Q2170" s="18">
        <v>34.2864</v>
      </c>
      <c r="R2170" s="18">
        <v>19.766400000000001</v>
      </c>
      <c r="S2170" s="4">
        <f>VLOOKUP(C2170,Ratings_Numbers!$A$1:$B$21,2,FALSE)</f>
        <v>7</v>
      </c>
      <c r="T2170" s="4">
        <v>7</v>
      </c>
      <c r="U2170" s="4">
        <f t="shared" si="67"/>
        <v>0</v>
      </c>
      <c r="V2170" s="18">
        <v>116144</v>
      </c>
      <c r="W2170" s="18" t="s">
        <v>129</v>
      </c>
    </row>
    <row r="2171" spans="1:23" ht="15" customHeight="1" x14ac:dyDescent="0.35">
      <c r="A2171" s="18" t="s">
        <v>219</v>
      </c>
      <c r="B2171" s="7" t="str">
        <f t="shared" si="66"/>
        <v>Q3</v>
      </c>
      <c r="C2171" s="18" t="s">
        <v>25</v>
      </c>
      <c r="D2171" s="21">
        <v>42277</v>
      </c>
      <c r="E2171" s="18">
        <v>1.6933</v>
      </c>
      <c r="F2171" s="18">
        <v>2.8081</v>
      </c>
      <c r="G2171" s="18">
        <v>1.9312</v>
      </c>
      <c r="H2171" s="18">
        <v>15.152799999999999</v>
      </c>
      <c r="I2171" s="18">
        <v>13.5983</v>
      </c>
      <c r="J2171" s="18">
        <v>13.179</v>
      </c>
      <c r="K2171" s="18">
        <v>229</v>
      </c>
      <c r="L2171" s="18">
        <v>30.584099999999999</v>
      </c>
      <c r="M2171" s="18">
        <v>74.9863</v>
      </c>
      <c r="N2171" s="18">
        <v>39.134999999999998</v>
      </c>
      <c r="O2171" s="18">
        <v>24.0274</v>
      </c>
      <c r="P2171" s="18">
        <v>91.609300000000005</v>
      </c>
      <c r="Q2171" s="18">
        <v>47.810499999999998</v>
      </c>
      <c r="R2171" s="18">
        <v>29.3538</v>
      </c>
      <c r="S2171" s="4">
        <f>VLOOKUP(C2171,Ratings_Numbers!$A$1:$B$21,2,FALSE)</f>
        <v>7</v>
      </c>
      <c r="T2171" s="4">
        <v>7</v>
      </c>
      <c r="U2171" s="4">
        <f t="shared" si="67"/>
        <v>0</v>
      </c>
      <c r="V2171" s="18">
        <v>110557.53</v>
      </c>
      <c r="W2171" s="18" t="s">
        <v>129</v>
      </c>
    </row>
    <row r="2172" spans="1:23" ht="15" customHeight="1" x14ac:dyDescent="0.35">
      <c r="A2172" s="18" t="s">
        <v>219</v>
      </c>
      <c r="B2172" s="7" t="str">
        <f t="shared" si="66"/>
        <v>Q4</v>
      </c>
      <c r="C2172" s="18" t="s">
        <v>25</v>
      </c>
      <c r="D2172" s="21">
        <v>42369</v>
      </c>
      <c r="E2172" s="18">
        <v>1.4986999999999999</v>
      </c>
      <c r="F2172" s="18">
        <v>2.9003999999999999</v>
      </c>
      <c r="G2172" s="18">
        <v>1.7288999999999999</v>
      </c>
      <c r="H2172" s="18">
        <v>11.3538</v>
      </c>
      <c r="I2172" s="18">
        <v>9.4923000000000002</v>
      </c>
      <c r="J2172" s="18">
        <v>9.4923000000000002</v>
      </c>
      <c r="K2172" s="18">
        <v>260</v>
      </c>
      <c r="L2172" s="18">
        <v>30.407900000000001</v>
      </c>
      <c r="M2172" s="18">
        <v>71.433400000000006</v>
      </c>
      <c r="N2172" s="18">
        <v>37.568600000000004</v>
      </c>
      <c r="O2172" s="18">
        <v>22.768599999999999</v>
      </c>
      <c r="P2172" s="18">
        <v>90.141300000000001</v>
      </c>
      <c r="Q2172" s="18">
        <v>47.407499999999999</v>
      </c>
      <c r="R2172" s="18">
        <v>28.7316</v>
      </c>
      <c r="S2172" s="4">
        <f>VLOOKUP(C2172,Ratings_Numbers!$A$1:$B$21,2,FALSE)</f>
        <v>7</v>
      </c>
      <c r="T2172" s="4">
        <v>7</v>
      </c>
      <c r="U2172" s="4">
        <f t="shared" si="67"/>
        <v>0</v>
      </c>
      <c r="V2172" s="18">
        <v>112110.92</v>
      </c>
      <c r="W2172" s="18" t="s">
        <v>129</v>
      </c>
    </row>
    <row r="2173" spans="1:23" ht="15" customHeight="1" x14ac:dyDescent="0.35">
      <c r="A2173" s="18" t="s">
        <v>219</v>
      </c>
      <c r="B2173" s="7" t="str">
        <f t="shared" si="66"/>
        <v>Q1</v>
      </c>
      <c r="C2173" s="18" t="s">
        <v>25</v>
      </c>
      <c r="D2173" s="21">
        <v>42460</v>
      </c>
      <c r="E2173" s="18">
        <v>1.5737999999999999</v>
      </c>
      <c r="F2173" s="18">
        <v>2.9735</v>
      </c>
      <c r="G2173" s="18">
        <v>1.8258999999999999</v>
      </c>
      <c r="H2173" s="18">
        <v>13.3668</v>
      </c>
      <c r="I2173" s="18">
        <v>11.725899999999999</v>
      </c>
      <c r="J2173" s="18">
        <v>11.428599999999999</v>
      </c>
      <c r="K2173" s="18">
        <v>259</v>
      </c>
      <c r="L2173" s="18">
        <v>29.840900000000001</v>
      </c>
      <c r="M2173" s="18">
        <v>73.779499999999999</v>
      </c>
      <c r="N2173" s="18">
        <v>38.545299999999997</v>
      </c>
      <c r="O2173" s="18">
        <v>23.0945</v>
      </c>
      <c r="P2173" s="18">
        <v>91.409800000000004</v>
      </c>
      <c r="Q2173" s="18">
        <v>47.756100000000004</v>
      </c>
      <c r="R2173" s="18">
        <v>28.613099999999999</v>
      </c>
      <c r="S2173" s="4">
        <f>VLOOKUP(C2173,Ratings_Numbers!$A$1:$B$21,2,FALSE)</f>
        <v>7</v>
      </c>
      <c r="T2173" s="4">
        <v>7</v>
      </c>
      <c r="U2173" s="4">
        <f t="shared" si="67"/>
        <v>0</v>
      </c>
      <c r="V2173" s="18">
        <v>122970.6</v>
      </c>
      <c r="W2173" s="18" t="s">
        <v>129</v>
      </c>
    </row>
    <row r="2174" spans="1:23" ht="15" customHeight="1" x14ac:dyDescent="0.35">
      <c r="A2174" s="18" t="s">
        <v>219</v>
      </c>
      <c r="B2174" s="7" t="str">
        <f t="shared" si="66"/>
        <v>Q2</v>
      </c>
      <c r="C2174" s="18" t="s">
        <v>25</v>
      </c>
      <c r="D2174" s="21">
        <v>42551</v>
      </c>
      <c r="E2174" s="18">
        <v>1.6343999999999999</v>
      </c>
      <c r="F2174" s="18">
        <v>2.8498999999999999</v>
      </c>
      <c r="G2174" s="18">
        <v>1.9077999999999999</v>
      </c>
      <c r="H2174" s="18">
        <v>13.704800000000001</v>
      </c>
      <c r="I2174" s="18">
        <v>12.273099999999999</v>
      </c>
      <c r="J2174" s="18">
        <v>11.8192</v>
      </c>
      <c r="K2174" s="18">
        <v>271</v>
      </c>
      <c r="L2174" s="18">
        <v>30.4223</v>
      </c>
      <c r="M2174" s="18">
        <v>70.558199999999999</v>
      </c>
      <c r="N2174" s="18">
        <v>37.672899999999998</v>
      </c>
      <c r="O2174" s="18">
        <v>22.4359</v>
      </c>
      <c r="P2174" s="18">
        <v>87.291899999999998</v>
      </c>
      <c r="Q2174" s="18">
        <v>46.607399999999998</v>
      </c>
      <c r="R2174" s="18">
        <v>27.756799999999998</v>
      </c>
      <c r="S2174" s="4">
        <f>VLOOKUP(C2174,Ratings_Numbers!$A$1:$B$21,2,FALSE)</f>
        <v>7</v>
      </c>
      <c r="T2174" s="4">
        <v>7</v>
      </c>
      <c r="U2174" s="4">
        <f t="shared" si="67"/>
        <v>0</v>
      </c>
      <c r="V2174" s="18">
        <v>134281.20000000001</v>
      </c>
      <c r="W2174" s="18" t="s">
        <v>129</v>
      </c>
    </row>
    <row r="2175" spans="1:23" ht="15" customHeight="1" x14ac:dyDescent="0.35">
      <c r="A2175" s="18" t="s">
        <v>219</v>
      </c>
      <c r="B2175" s="7" t="str">
        <f t="shared" si="66"/>
        <v>Q3</v>
      </c>
      <c r="C2175" s="18" t="s">
        <v>25</v>
      </c>
      <c r="D2175" s="21">
        <v>42643</v>
      </c>
      <c r="E2175" s="18">
        <v>1.2343999999999999</v>
      </c>
      <c r="F2175" s="18">
        <v>2.7208000000000001</v>
      </c>
      <c r="G2175" s="18">
        <v>1.4378</v>
      </c>
      <c r="H2175" s="18">
        <v>15.223000000000001</v>
      </c>
      <c r="I2175" s="18">
        <v>13.71</v>
      </c>
      <c r="J2175" s="18">
        <v>13.3086</v>
      </c>
      <c r="K2175" s="18">
        <v>269</v>
      </c>
      <c r="L2175" s="18">
        <v>30.452400000000001</v>
      </c>
      <c r="M2175" s="18">
        <v>65.893500000000003</v>
      </c>
      <c r="N2175" s="18">
        <v>35.786299999999997</v>
      </c>
      <c r="O2175" s="18">
        <v>21.046199999999999</v>
      </c>
      <c r="P2175" s="18">
        <v>84.130600000000001</v>
      </c>
      <c r="Q2175" s="18">
        <v>45.6907</v>
      </c>
      <c r="R2175" s="18">
        <v>26.871099999999998</v>
      </c>
      <c r="S2175" s="4">
        <f>VLOOKUP(C2175,Ratings_Numbers!$A$1:$B$21,2,FALSE)</f>
        <v>7</v>
      </c>
      <c r="T2175" s="4">
        <v>7</v>
      </c>
      <c r="U2175" s="4">
        <f t="shared" si="67"/>
        <v>0</v>
      </c>
      <c r="V2175" s="18">
        <v>133280</v>
      </c>
      <c r="W2175" s="18" t="s">
        <v>129</v>
      </c>
    </row>
    <row r="2176" spans="1:23" ht="15" customHeight="1" x14ac:dyDescent="0.35">
      <c r="A2176" s="18" t="s">
        <v>222</v>
      </c>
      <c r="B2176" s="7" t="str">
        <f t="shared" si="66"/>
        <v>Q4</v>
      </c>
      <c r="C2176" s="18" t="s">
        <v>32</v>
      </c>
      <c r="D2176" s="20">
        <v>41639</v>
      </c>
      <c r="E2176" s="7">
        <v>-1.3222</v>
      </c>
      <c r="F2176" s="7">
        <v>0</v>
      </c>
      <c r="G2176" s="7">
        <v>-1.3980000000000001</v>
      </c>
      <c r="H2176" s="7">
        <v>141.57140000000001</v>
      </c>
      <c r="I2176" s="7">
        <v>128.71430000000001</v>
      </c>
      <c r="J2176" s="7">
        <v>131.42859999999999</v>
      </c>
      <c r="K2176" s="7">
        <v>7</v>
      </c>
      <c r="L2176" s="7">
        <v>52.5488</v>
      </c>
      <c r="M2176" s="7">
        <v>0</v>
      </c>
      <c r="N2176" s="7">
        <v>0</v>
      </c>
      <c r="O2176" s="18">
        <v>0</v>
      </c>
      <c r="P2176" s="18">
        <v>0</v>
      </c>
      <c r="Q2176" s="18">
        <v>0</v>
      </c>
      <c r="R2176" s="18">
        <v>0</v>
      </c>
      <c r="S2176" s="4">
        <f>VLOOKUP(C2176,Ratings_Numbers!$A$1:$B$21,2,FALSE)</f>
        <v>6</v>
      </c>
      <c r="T2176" s="4">
        <v>6</v>
      </c>
      <c r="U2176" s="18">
        <v>0</v>
      </c>
      <c r="V2176" s="18">
        <v>99769.667400000006</v>
      </c>
      <c r="W2176" s="18" t="s">
        <v>29</v>
      </c>
    </row>
    <row r="2177" spans="1:23" ht="15" customHeight="1" x14ac:dyDescent="0.35">
      <c r="A2177" s="18" t="s">
        <v>222</v>
      </c>
      <c r="B2177" s="7" t="str">
        <f t="shared" si="66"/>
        <v>Q1</v>
      </c>
      <c r="C2177" s="18" t="s">
        <v>32</v>
      </c>
      <c r="D2177" s="21">
        <v>41729</v>
      </c>
      <c r="E2177" s="18">
        <v>-1.0238</v>
      </c>
      <c r="F2177" s="18">
        <v>0.31919999999999998</v>
      </c>
      <c r="G2177" s="18">
        <v>-1.0827</v>
      </c>
      <c r="H2177" s="18">
        <v>226.33330000000001</v>
      </c>
      <c r="I2177" s="18">
        <v>222.16669999999999</v>
      </c>
      <c r="J2177" s="18">
        <v>214.16669999999999</v>
      </c>
      <c r="K2177" s="18">
        <v>6</v>
      </c>
      <c r="L2177" s="18">
        <v>44.365600000000001</v>
      </c>
      <c r="M2177" s="18">
        <v>22.7121</v>
      </c>
      <c r="N2177" s="18">
        <v>18.508400000000002</v>
      </c>
      <c r="O2177" s="18">
        <v>10.0932</v>
      </c>
      <c r="P2177" s="18">
        <v>22.7121</v>
      </c>
      <c r="Q2177" s="18">
        <v>18.508400000000002</v>
      </c>
      <c r="R2177" s="18">
        <v>10.0932</v>
      </c>
      <c r="S2177" s="4">
        <f>VLOOKUP(C2177,Ratings_Numbers!$A$1:$B$21,2,FALSE)</f>
        <v>6</v>
      </c>
      <c r="T2177" s="4">
        <v>6</v>
      </c>
      <c r="U2177" s="4">
        <f t="shared" ref="U2177:U2187" si="68">S2177-S2176</f>
        <v>0</v>
      </c>
      <c r="V2177" s="18">
        <v>87742.122099999993</v>
      </c>
      <c r="W2177" s="18" t="s">
        <v>29</v>
      </c>
    </row>
    <row r="2178" spans="1:23" ht="15" customHeight="1" x14ac:dyDescent="0.35">
      <c r="A2178" s="18" t="s">
        <v>222</v>
      </c>
      <c r="B2178" s="7" t="str">
        <f t="shared" si="66"/>
        <v>Q2</v>
      </c>
      <c r="C2178" s="18" t="s">
        <v>32</v>
      </c>
      <c r="D2178" s="21">
        <v>41820</v>
      </c>
      <c r="E2178" s="18">
        <v>-0.82340000000000002</v>
      </c>
      <c r="F2178" s="18">
        <v>0.30890000000000001</v>
      </c>
      <c r="G2178" s="18">
        <v>-0.87260000000000004</v>
      </c>
      <c r="H2178" s="18">
        <v>97.6</v>
      </c>
      <c r="I2178" s="18">
        <v>96.666700000000006</v>
      </c>
      <c r="J2178" s="18">
        <v>92.2</v>
      </c>
      <c r="K2178" s="18">
        <v>15</v>
      </c>
      <c r="L2178" s="18">
        <v>43.589599999999997</v>
      </c>
      <c r="M2178" s="18">
        <v>23.6617</v>
      </c>
      <c r="N2178" s="18">
        <v>19.1342</v>
      </c>
      <c r="O2178" s="18">
        <v>10.393000000000001</v>
      </c>
      <c r="P2178" s="18">
        <v>23.6617</v>
      </c>
      <c r="Q2178" s="18">
        <v>19.1342</v>
      </c>
      <c r="R2178" s="18">
        <v>10.393000000000001</v>
      </c>
      <c r="S2178" s="4">
        <f>VLOOKUP(C2178,Ratings_Numbers!$A$1:$B$21,2,FALSE)</f>
        <v>6</v>
      </c>
      <c r="T2178" s="4">
        <v>6</v>
      </c>
      <c r="U2178" s="4">
        <f t="shared" si="68"/>
        <v>0</v>
      </c>
      <c r="V2178" s="18">
        <v>85170.6538</v>
      </c>
      <c r="W2178" s="18" t="s">
        <v>29</v>
      </c>
    </row>
    <row r="2179" spans="1:23" ht="15" customHeight="1" x14ac:dyDescent="0.35">
      <c r="A2179" s="18" t="s">
        <v>222</v>
      </c>
      <c r="B2179" s="7" t="str">
        <f t="shared" si="66"/>
        <v>Q3</v>
      </c>
      <c r="C2179" s="18" t="s">
        <v>32</v>
      </c>
      <c r="D2179" s="21">
        <v>41912</v>
      </c>
      <c r="E2179" s="18">
        <v>-0.90759999999999996</v>
      </c>
      <c r="F2179" s="18">
        <v>0.29830000000000001</v>
      </c>
      <c r="G2179" s="18">
        <v>-0.96350000000000002</v>
      </c>
      <c r="H2179" s="18">
        <v>136.63640000000001</v>
      </c>
      <c r="I2179" s="18">
        <v>131.36359999999999</v>
      </c>
      <c r="J2179" s="18">
        <v>129.0909</v>
      </c>
      <c r="K2179" s="18">
        <v>11</v>
      </c>
      <c r="L2179" s="18">
        <v>44.348199999999999</v>
      </c>
      <c r="M2179" s="18">
        <v>22.816099999999999</v>
      </c>
      <c r="N2179" s="18">
        <v>18.577500000000001</v>
      </c>
      <c r="O2179" s="18">
        <v>10.191700000000001</v>
      </c>
      <c r="P2179" s="18">
        <v>22.816099999999999</v>
      </c>
      <c r="Q2179" s="18">
        <v>18.577500000000001</v>
      </c>
      <c r="R2179" s="18">
        <v>10.191700000000001</v>
      </c>
      <c r="S2179" s="4">
        <f>VLOOKUP(C2179,Ratings_Numbers!$A$1:$B$21,2,FALSE)</f>
        <v>6</v>
      </c>
      <c r="T2179" s="4">
        <v>6</v>
      </c>
      <c r="U2179" s="4">
        <f t="shared" si="68"/>
        <v>0</v>
      </c>
      <c r="V2179" s="18">
        <v>85340.719200000007</v>
      </c>
      <c r="W2179" s="18" t="s">
        <v>29</v>
      </c>
    </row>
    <row r="2180" spans="1:23" ht="15" customHeight="1" x14ac:dyDescent="0.35">
      <c r="A2180" s="18" t="s">
        <v>222</v>
      </c>
      <c r="B2180" s="7" t="str">
        <f t="shared" si="66"/>
        <v>Q4</v>
      </c>
      <c r="C2180" s="18" t="s">
        <v>32</v>
      </c>
      <c r="D2180" s="21">
        <v>42004</v>
      </c>
      <c r="E2180" s="18">
        <v>-0.78639999999999999</v>
      </c>
      <c r="F2180" s="18">
        <v>0.29260000000000003</v>
      </c>
      <c r="G2180" s="18">
        <v>-0.94220000000000004</v>
      </c>
      <c r="H2180" s="18">
        <v>112.0625</v>
      </c>
      <c r="I2180" s="18">
        <v>107.1875</v>
      </c>
      <c r="J2180" s="18">
        <v>63.625</v>
      </c>
      <c r="K2180" s="18">
        <v>16</v>
      </c>
      <c r="L2180" s="18">
        <v>44.295099999999998</v>
      </c>
      <c r="M2180" s="18">
        <v>21.8933</v>
      </c>
      <c r="N2180" s="18">
        <v>17.960999999999999</v>
      </c>
      <c r="O2180" s="18">
        <v>9.7462</v>
      </c>
      <c r="P2180" s="18">
        <v>21.8933</v>
      </c>
      <c r="Q2180" s="18">
        <v>17.960999999999999</v>
      </c>
      <c r="R2180" s="18">
        <v>9.7462</v>
      </c>
      <c r="S2180" s="4">
        <f>VLOOKUP(C2180,Ratings_Numbers!$A$1:$B$21,2,FALSE)</f>
        <v>6</v>
      </c>
      <c r="T2180" s="4">
        <v>6</v>
      </c>
      <c r="U2180" s="4">
        <f t="shared" si="68"/>
        <v>0</v>
      </c>
      <c r="V2180" s="18">
        <v>99304.725099999996</v>
      </c>
      <c r="W2180" s="18" t="s">
        <v>29</v>
      </c>
    </row>
    <row r="2181" spans="1:23" ht="15" customHeight="1" x14ac:dyDescent="0.35">
      <c r="A2181" s="18" t="s">
        <v>222</v>
      </c>
      <c r="B2181" s="7" t="str">
        <f t="shared" si="66"/>
        <v>Q1</v>
      </c>
      <c r="C2181" s="18" t="s">
        <v>32</v>
      </c>
      <c r="D2181" s="21">
        <v>42094</v>
      </c>
      <c r="E2181" s="18">
        <v>-0.67390000000000005</v>
      </c>
      <c r="F2181" s="18">
        <v>0.28910000000000002</v>
      </c>
      <c r="G2181" s="18">
        <v>-0.83160000000000001</v>
      </c>
      <c r="H2181" s="18">
        <v>95.411799999999999</v>
      </c>
      <c r="I2181" s="18">
        <v>93.588200000000001</v>
      </c>
      <c r="J2181" s="18">
        <v>79.470600000000005</v>
      </c>
      <c r="K2181" s="18">
        <v>17</v>
      </c>
      <c r="L2181" s="18">
        <v>43.060200000000002</v>
      </c>
      <c r="M2181" s="18">
        <v>23.602799999999998</v>
      </c>
      <c r="N2181" s="18">
        <v>19.095700000000001</v>
      </c>
      <c r="O2181" s="18">
        <v>10.2166</v>
      </c>
      <c r="P2181" s="18">
        <v>23.602799999999998</v>
      </c>
      <c r="Q2181" s="18">
        <v>19.095700000000001</v>
      </c>
      <c r="R2181" s="18">
        <v>10.2166</v>
      </c>
      <c r="S2181" s="4">
        <f>VLOOKUP(C2181,Ratings_Numbers!$A$1:$B$21,2,FALSE)</f>
        <v>6</v>
      </c>
      <c r="T2181" s="4">
        <v>6</v>
      </c>
      <c r="U2181" s="4">
        <f t="shared" si="68"/>
        <v>0</v>
      </c>
      <c r="V2181" s="18">
        <v>98739.973199999993</v>
      </c>
      <c r="W2181" s="18" t="s">
        <v>29</v>
      </c>
    </row>
    <row r="2182" spans="1:23" ht="15" customHeight="1" x14ac:dyDescent="0.35">
      <c r="A2182" s="18" t="s">
        <v>222</v>
      </c>
      <c r="B2182" s="7" t="str">
        <f t="shared" si="66"/>
        <v>Q2</v>
      </c>
      <c r="C2182" s="18" t="s">
        <v>32</v>
      </c>
      <c r="D2182" s="21">
        <v>42185</v>
      </c>
      <c r="E2182" s="18">
        <v>-0.55659999999999998</v>
      </c>
      <c r="F2182" s="18">
        <v>0.29659999999999997</v>
      </c>
      <c r="G2182" s="18">
        <v>-0.7107</v>
      </c>
      <c r="H2182" s="18">
        <v>89.235299999999995</v>
      </c>
      <c r="I2182" s="18">
        <v>87.764700000000005</v>
      </c>
      <c r="J2182" s="18">
        <v>73.588200000000001</v>
      </c>
      <c r="K2182" s="18">
        <v>17</v>
      </c>
      <c r="L2182" s="18">
        <v>41.932899999999997</v>
      </c>
      <c r="M2182" s="18">
        <v>23.2287</v>
      </c>
      <c r="N2182" s="18">
        <v>18.850100000000001</v>
      </c>
      <c r="O2182" s="18">
        <v>9.7891999999999992</v>
      </c>
      <c r="P2182" s="18">
        <v>23.2287</v>
      </c>
      <c r="Q2182" s="18">
        <v>18.850100000000001</v>
      </c>
      <c r="R2182" s="18">
        <v>9.7891999999999992</v>
      </c>
      <c r="S2182" s="4">
        <f>VLOOKUP(C2182,Ratings_Numbers!$A$1:$B$21,2,FALSE)</f>
        <v>6</v>
      </c>
      <c r="T2182" s="4">
        <v>6</v>
      </c>
      <c r="U2182" s="4">
        <f t="shared" si="68"/>
        <v>0</v>
      </c>
      <c r="V2182" s="18">
        <v>106008.04979999999</v>
      </c>
      <c r="W2182" s="18" t="s">
        <v>29</v>
      </c>
    </row>
    <row r="2183" spans="1:23" ht="15" customHeight="1" x14ac:dyDescent="0.35">
      <c r="A2183" s="18" t="s">
        <v>222</v>
      </c>
      <c r="B2183" s="7" t="str">
        <f t="shared" si="66"/>
        <v>Q3</v>
      </c>
      <c r="C2183" s="18" t="s">
        <v>32</v>
      </c>
      <c r="D2183" s="21">
        <v>42277</v>
      </c>
      <c r="E2183" s="18">
        <v>-0.54779999999999995</v>
      </c>
      <c r="F2183" s="18">
        <v>0.29970000000000002</v>
      </c>
      <c r="G2183" s="18">
        <v>-0.72440000000000004</v>
      </c>
      <c r="H2183" s="18">
        <v>111</v>
      </c>
      <c r="I2183" s="18">
        <v>106.4</v>
      </c>
      <c r="J2183" s="18">
        <v>91.2667</v>
      </c>
      <c r="K2183" s="18">
        <v>15</v>
      </c>
      <c r="L2183" s="18">
        <v>42.8249</v>
      </c>
      <c r="M2183" s="18">
        <v>23.7377</v>
      </c>
      <c r="N2183" s="18">
        <v>19.183900000000001</v>
      </c>
      <c r="O2183" s="18">
        <v>10.2159</v>
      </c>
      <c r="P2183" s="18">
        <v>23.7377</v>
      </c>
      <c r="Q2183" s="18">
        <v>19.183900000000001</v>
      </c>
      <c r="R2183" s="18">
        <v>10.2159</v>
      </c>
      <c r="S2183" s="4">
        <f>VLOOKUP(C2183,Ratings_Numbers!$A$1:$B$21,2,FALSE)</f>
        <v>6</v>
      </c>
      <c r="T2183" s="4">
        <v>6</v>
      </c>
      <c r="U2183" s="4">
        <f t="shared" si="68"/>
        <v>0</v>
      </c>
      <c r="V2183" s="18">
        <v>101323.1268</v>
      </c>
      <c r="W2183" s="18" t="s">
        <v>29</v>
      </c>
    </row>
    <row r="2184" spans="1:23" ht="15" customHeight="1" x14ac:dyDescent="0.35">
      <c r="A2184" s="18" t="s">
        <v>222</v>
      </c>
      <c r="B2184" s="7" t="str">
        <f t="shared" si="66"/>
        <v>Q4</v>
      </c>
      <c r="C2184" s="18" t="s">
        <v>32</v>
      </c>
      <c r="D2184" s="21">
        <v>42369</v>
      </c>
      <c r="E2184" s="18">
        <v>-0.55900000000000005</v>
      </c>
      <c r="F2184" s="18">
        <v>0.64359999999999995</v>
      </c>
      <c r="G2184" s="18">
        <v>-0.68330000000000002</v>
      </c>
      <c r="H2184" s="18">
        <v>117</v>
      </c>
      <c r="I2184" s="18">
        <v>112.66670000000001</v>
      </c>
      <c r="J2184" s="18">
        <v>92.25</v>
      </c>
      <c r="K2184" s="18">
        <v>12</v>
      </c>
      <c r="L2184" s="18">
        <v>37.095399999999998</v>
      </c>
      <c r="M2184" s="18">
        <v>53.909599999999998</v>
      </c>
      <c r="N2184" s="18">
        <v>35.026800000000001</v>
      </c>
      <c r="O2184" s="18">
        <v>20.110800000000001</v>
      </c>
      <c r="P2184" s="18">
        <v>53.909599999999998</v>
      </c>
      <c r="Q2184" s="18">
        <v>35.026800000000001</v>
      </c>
      <c r="R2184" s="18">
        <v>20.110800000000001</v>
      </c>
      <c r="S2184" s="4">
        <f>VLOOKUP(C2184,Ratings_Numbers!$A$1:$B$21,2,FALSE)</f>
        <v>6</v>
      </c>
      <c r="T2184" s="4">
        <v>6</v>
      </c>
      <c r="U2184" s="4">
        <f t="shared" si="68"/>
        <v>0</v>
      </c>
      <c r="V2184" s="18">
        <v>108653.75999999999</v>
      </c>
      <c r="W2184" s="18" t="s">
        <v>29</v>
      </c>
    </row>
    <row r="2185" spans="1:23" ht="15" customHeight="1" x14ac:dyDescent="0.35">
      <c r="A2185" s="18" t="s">
        <v>222</v>
      </c>
      <c r="B2185" s="7" t="str">
        <f t="shared" si="66"/>
        <v>Q1</v>
      </c>
      <c r="C2185" s="18" t="s">
        <v>32</v>
      </c>
      <c r="D2185" s="21">
        <v>42460</v>
      </c>
      <c r="E2185" s="18">
        <v>-0.46129999999999999</v>
      </c>
      <c r="F2185" s="18">
        <v>0.65669999999999995</v>
      </c>
      <c r="G2185" s="18">
        <v>-0.5665</v>
      </c>
      <c r="H2185" s="18">
        <v>82.35</v>
      </c>
      <c r="I2185" s="18">
        <v>80.5</v>
      </c>
      <c r="J2185" s="18">
        <v>67.400000000000006</v>
      </c>
      <c r="K2185" s="18">
        <v>20</v>
      </c>
      <c r="L2185" s="18">
        <v>34.448300000000003</v>
      </c>
      <c r="M2185" s="18">
        <v>60.478999999999999</v>
      </c>
      <c r="N2185" s="18">
        <v>37.686599999999999</v>
      </c>
      <c r="O2185" s="18">
        <v>20.9557</v>
      </c>
      <c r="P2185" s="18">
        <v>60.478999999999999</v>
      </c>
      <c r="Q2185" s="18">
        <v>37.686599999999999</v>
      </c>
      <c r="R2185" s="18">
        <v>20.9557</v>
      </c>
      <c r="S2185" s="4">
        <f>VLOOKUP(C2185,Ratings_Numbers!$A$1:$B$21,2,FALSE)</f>
        <v>6</v>
      </c>
      <c r="T2185" s="4">
        <v>6</v>
      </c>
      <c r="U2185" s="4">
        <f t="shared" si="68"/>
        <v>0</v>
      </c>
      <c r="V2185" s="18">
        <v>104139</v>
      </c>
      <c r="W2185" s="18" t="s">
        <v>29</v>
      </c>
    </row>
    <row r="2186" spans="1:23" ht="15" customHeight="1" x14ac:dyDescent="0.35">
      <c r="A2186" s="18" t="s">
        <v>222</v>
      </c>
      <c r="B2186" s="7" t="str">
        <f t="shared" si="66"/>
        <v>Q2</v>
      </c>
      <c r="C2186" s="18" t="s">
        <v>32</v>
      </c>
      <c r="D2186" s="21">
        <v>42551</v>
      </c>
      <c r="E2186" s="18">
        <v>-0.49220000000000003</v>
      </c>
      <c r="F2186" s="18">
        <v>0.63529999999999998</v>
      </c>
      <c r="G2186" s="18">
        <v>-0.60360000000000003</v>
      </c>
      <c r="H2186" s="18">
        <v>75.681799999999996</v>
      </c>
      <c r="I2186" s="18">
        <v>72.7727</v>
      </c>
      <c r="J2186" s="18">
        <v>62.7273</v>
      </c>
      <c r="K2186" s="18">
        <v>22</v>
      </c>
      <c r="L2186" s="18">
        <v>35.849400000000003</v>
      </c>
      <c r="M2186" s="18">
        <v>56.329900000000002</v>
      </c>
      <c r="N2186" s="18">
        <v>36.032699999999998</v>
      </c>
      <c r="O2186" s="18">
        <v>20.304600000000001</v>
      </c>
      <c r="P2186" s="18">
        <v>56.329900000000002</v>
      </c>
      <c r="Q2186" s="18">
        <v>36.032699999999998</v>
      </c>
      <c r="R2186" s="18">
        <v>20.304600000000001</v>
      </c>
      <c r="S2186" s="4">
        <f>VLOOKUP(C2186,Ratings_Numbers!$A$1:$B$21,2,FALSE)</f>
        <v>6</v>
      </c>
      <c r="T2186" s="4">
        <v>6</v>
      </c>
      <c r="U2186" s="4">
        <f t="shared" si="68"/>
        <v>0</v>
      </c>
      <c r="V2186" s="18">
        <v>96601.82</v>
      </c>
      <c r="W2186" s="18" t="s">
        <v>29</v>
      </c>
    </row>
    <row r="2187" spans="1:23" ht="15" customHeight="1" x14ac:dyDescent="0.35">
      <c r="A2187" s="18" t="s">
        <v>222</v>
      </c>
      <c r="B2187" s="7" t="str">
        <f t="shared" si="66"/>
        <v>Q3</v>
      </c>
      <c r="C2187" s="18" t="s">
        <v>32</v>
      </c>
      <c r="D2187" s="21">
        <v>42643</v>
      </c>
      <c r="E2187" s="18">
        <v>-0.54420000000000002</v>
      </c>
      <c r="F2187" s="18">
        <v>0.60419999999999996</v>
      </c>
      <c r="G2187" s="18">
        <v>-0.66359999999999997</v>
      </c>
      <c r="H2187" s="18">
        <v>86.782600000000002</v>
      </c>
      <c r="I2187" s="18">
        <v>84.391300000000001</v>
      </c>
      <c r="J2187" s="18">
        <v>72.608699999999999</v>
      </c>
      <c r="K2187" s="18">
        <v>23</v>
      </c>
      <c r="L2187" s="18">
        <v>35.900199999999998</v>
      </c>
      <c r="M2187" s="18">
        <v>53.224499999999999</v>
      </c>
      <c r="N2187" s="18">
        <v>34.7363</v>
      </c>
      <c r="O2187" s="18">
        <v>19.1999</v>
      </c>
      <c r="P2187" s="18">
        <v>53.224499999999999</v>
      </c>
      <c r="Q2187" s="18">
        <v>34.7363</v>
      </c>
      <c r="R2187" s="18">
        <v>19.1999</v>
      </c>
      <c r="S2187" s="4">
        <f>VLOOKUP(C2187,Ratings_Numbers!$A$1:$B$21,2,FALSE)</f>
        <v>6</v>
      </c>
      <c r="T2187" s="4">
        <v>6</v>
      </c>
      <c r="U2187" s="4">
        <f t="shared" si="68"/>
        <v>0</v>
      </c>
      <c r="V2187" s="18">
        <v>111132.84</v>
      </c>
      <c r="W2187" s="18" t="s">
        <v>29</v>
      </c>
    </row>
    <row r="2188" spans="1:23" ht="15" customHeight="1" x14ac:dyDescent="0.35">
      <c r="A2188" s="18" t="s">
        <v>223</v>
      </c>
      <c r="B2188" s="7" t="str">
        <f t="shared" si="66"/>
        <v>Q2</v>
      </c>
      <c r="C2188" s="18" t="s">
        <v>25</v>
      </c>
      <c r="D2188" s="20">
        <v>33419</v>
      </c>
      <c r="E2188" s="7">
        <v>2.2374000000000001</v>
      </c>
      <c r="F2188" s="7">
        <v>3.6431</v>
      </c>
      <c r="G2188" s="7">
        <v>3.4931000000000001</v>
      </c>
      <c r="H2188" s="7">
        <v>5.1727999999999996</v>
      </c>
      <c r="I2188" s="7">
        <v>16.193109969999998</v>
      </c>
      <c r="J2188" s="7">
        <v>3.0369999999999999</v>
      </c>
      <c r="K2188" s="7">
        <v>81</v>
      </c>
      <c r="L2188" s="7">
        <v>41.422499999999999</v>
      </c>
      <c r="M2188" s="7">
        <v>49.673499999999997</v>
      </c>
      <c r="N2188" s="7">
        <v>29.247499999999999</v>
      </c>
      <c r="O2188" s="18">
        <v>23.000499999999999</v>
      </c>
      <c r="P2188" s="18">
        <v>69.838300000000004</v>
      </c>
      <c r="Q2188" s="18">
        <v>41.1205</v>
      </c>
      <c r="R2188" s="18">
        <v>32.337499999999999</v>
      </c>
      <c r="S2188" s="4">
        <f>VLOOKUP(C2188,Ratings_Numbers!$A$1:$B$21,2,FALSE)</f>
        <v>7</v>
      </c>
      <c r="T2188" s="4">
        <v>7</v>
      </c>
      <c r="U2188" s="18">
        <v>0</v>
      </c>
      <c r="V2188" s="18">
        <v>7769.0998</v>
      </c>
      <c r="W2188" s="18" t="s">
        <v>202</v>
      </c>
    </row>
    <row r="2189" spans="1:23" ht="15" customHeight="1" x14ac:dyDescent="0.35">
      <c r="A2189" s="18" t="s">
        <v>223</v>
      </c>
      <c r="B2189" s="7" t="str">
        <f t="shared" si="66"/>
        <v>Q3</v>
      </c>
      <c r="C2189" s="18" t="s">
        <v>25</v>
      </c>
      <c r="D2189" s="21">
        <v>33511</v>
      </c>
      <c r="E2189" s="18">
        <v>2.4138999999999999</v>
      </c>
      <c r="F2189" s="18">
        <v>4.2286999999999999</v>
      </c>
      <c r="G2189" s="18">
        <v>3.9229000000000003</v>
      </c>
      <c r="H2189" s="18">
        <v>5.4303999999999997</v>
      </c>
      <c r="I2189" s="18">
        <v>16.193109969999998</v>
      </c>
      <c r="J2189" s="18">
        <v>3.1899000000000002</v>
      </c>
      <c r="K2189" s="18">
        <v>79</v>
      </c>
      <c r="L2189" s="18">
        <v>40.981499999999997</v>
      </c>
      <c r="M2189" s="18">
        <v>49.440600000000003</v>
      </c>
      <c r="N2189" s="18">
        <v>28.7011</v>
      </c>
      <c r="O2189" s="18">
        <v>22.649699999999999</v>
      </c>
      <c r="P2189" s="18">
        <v>72.260499999999993</v>
      </c>
      <c r="Q2189" s="18">
        <v>41.948399999999999</v>
      </c>
      <c r="R2189" s="18">
        <v>33.103999999999999</v>
      </c>
      <c r="S2189" s="4">
        <f>VLOOKUP(C2189,Ratings_Numbers!$A$1:$B$21,2,FALSE)</f>
        <v>7</v>
      </c>
      <c r="T2189" s="4">
        <v>7</v>
      </c>
      <c r="U2189" s="4">
        <f t="shared" ref="U2189:U2252" si="69">S2189-S2188</f>
        <v>0</v>
      </c>
      <c r="V2189" s="18">
        <v>7541.4372999999996</v>
      </c>
      <c r="W2189" s="18" t="s">
        <v>202</v>
      </c>
    </row>
    <row r="2190" spans="1:23" ht="15" customHeight="1" x14ac:dyDescent="0.35">
      <c r="A2190" s="18" t="s">
        <v>223</v>
      </c>
      <c r="B2190" s="7" t="str">
        <f t="shared" si="66"/>
        <v>Q4</v>
      </c>
      <c r="C2190" s="18" t="s">
        <v>25</v>
      </c>
      <c r="D2190" s="21">
        <v>33603</v>
      </c>
      <c r="E2190" s="18">
        <v>2.8090999999999999</v>
      </c>
      <c r="F2190" s="18">
        <v>4.9851999999999999</v>
      </c>
      <c r="G2190" s="18">
        <v>4.7501999999999995</v>
      </c>
      <c r="H2190" s="18">
        <v>5.25</v>
      </c>
      <c r="I2190" s="18">
        <v>16.193109969999998</v>
      </c>
      <c r="J2190" s="18">
        <v>2.9079000000000002</v>
      </c>
      <c r="K2190" s="18">
        <v>76</v>
      </c>
      <c r="L2190" s="18">
        <v>38.411099999999998</v>
      </c>
      <c r="M2190" s="18">
        <v>49.142099999999999</v>
      </c>
      <c r="N2190" s="18">
        <v>28.2332</v>
      </c>
      <c r="O2190" s="18">
        <v>22.4282</v>
      </c>
      <c r="P2190" s="18">
        <v>74.0578</v>
      </c>
      <c r="Q2190" s="18">
        <v>42.547800000000002</v>
      </c>
      <c r="R2190" s="18">
        <v>33.799599999999998</v>
      </c>
      <c r="S2190" s="4">
        <f>VLOOKUP(C2190,Ratings_Numbers!$A$1:$B$21,2,FALSE)</f>
        <v>7</v>
      </c>
      <c r="T2190" s="4">
        <v>7</v>
      </c>
      <c r="U2190" s="4">
        <f t="shared" si="69"/>
        <v>0</v>
      </c>
      <c r="V2190" s="18">
        <v>7959.375</v>
      </c>
      <c r="W2190" s="18" t="s">
        <v>202</v>
      </c>
    </row>
    <row r="2191" spans="1:23" ht="15" customHeight="1" x14ac:dyDescent="0.35">
      <c r="A2191" s="18" t="s">
        <v>223</v>
      </c>
      <c r="B2191" s="7" t="str">
        <f t="shared" si="66"/>
        <v>Q1</v>
      </c>
      <c r="C2191" s="18" t="s">
        <v>25</v>
      </c>
      <c r="D2191" s="21">
        <v>33694</v>
      </c>
      <c r="E2191" s="18">
        <v>2.5303</v>
      </c>
      <c r="F2191" s="18">
        <v>4.6790000000000003</v>
      </c>
      <c r="G2191" s="18">
        <v>4.4942000000000002</v>
      </c>
      <c r="H2191" s="18">
        <v>6.1268000000000002</v>
      </c>
      <c r="I2191" s="18">
        <v>16.193109969999998</v>
      </c>
      <c r="J2191" s="18">
        <v>3.2113</v>
      </c>
      <c r="K2191" s="18">
        <v>71</v>
      </c>
      <c r="L2191" s="18">
        <v>42.933</v>
      </c>
      <c r="M2191" s="18">
        <v>43.119900000000001</v>
      </c>
      <c r="N2191" s="18">
        <v>27.036999999999999</v>
      </c>
      <c r="O2191" s="18">
        <v>21.577300000000001</v>
      </c>
      <c r="P2191" s="18">
        <v>59.484499999999997</v>
      </c>
      <c r="Q2191" s="18">
        <v>37.298000000000002</v>
      </c>
      <c r="R2191" s="18">
        <v>29.766200000000001</v>
      </c>
      <c r="S2191" s="4">
        <f>VLOOKUP(C2191,Ratings_Numbers!$A$1:$B$21,2,FALSE)</f>
        <v>7</v>
      </c>
      <c r="T2191" s="4">
        <v>7</v>
      </c>
      <c r="U2191" s="4">
        <f t="shared" si="69"/>
        <v>0</v>
      </c>
      <c r="V2191" s="18">
        <v>8768.7374</v>
      </c>
      <c r="W2191" s="18" t="s">
        <v>202</v>
      </c>
    </row>
    <row r="2192" spans="1:23" ht="15" customHeight="1" x14ac:dyDescent="0.35">
      <c r="A2192" s="18" t="s">
        <v>223</v>
      </c>
      <c r="B2192" s="7" t="str">
        <f t="shared" si="66"/>
        <v>Q2</v>
      </c>
      <c r="C2192" s="18" t="s">
        <v>25</v>
      </c>
      <c r="D2192" s="21">
        <v>33785</v>
      </c>
      <c r="E2192" s="18">
        <v>2.7544</v>
      </c>
      <c r="F2192" s="18">
        <v>5.2503000000000002</v>
      </c>
      <c r="G2192" s="18">
        <v>5.0021000000000004</v>
      </c>
      <c r="H2192" s="18">
        <v>8.6999999999999993</v>
      </c>
      <c r="I2192" s="18">
        <v>16.193109969999998</v>
      </c>
      <c r="J2192" s="18">
        <v>4.68</v>
      </c>
      <c r="K2192" s="18">
        <v>50</v>
      </c>
      <c r="L2192" s="18">
        <v>41.241599999999998</v>
      </c>
      <c r="M2192" s="18">
        <v>44.4283</v>
      </c>
      <c r="N2192" s="18">
        <v>26.956700000000001</v>
      </c>
      <c r="O2192" s="18">
        <v>21.426300000000001</v>
      </c>
      <c r="P2192" s="18">
        <v>64.813800000000001</v>
      </c>
      <c r="Q2192" s="18">
        <v>39.325499999999998</v>
      </c>
      <c r="R2192" s="18">
        <v>31.2576</v>
      </c>
      <c r="S2192" s="4">
        <f>VLOOKUP(C2192,Ratings_Numbers!$A$1:$B$21,2,FALSE)</f>
        <v>7</v>
      </c>
      <c r="T2192" s="4">
        <v>7</v>
      </c>
      <c r="U2192" s="4">
        <f t="shared" si="69"/>
        <v>0</v>
      </c>
      <c r="V2192" s="18">
        <v>8538.7248</v>
      </c>
      <c r="W2192" s="18" t="s">
        <v>202</v>
      </c>
    </row>
    <row r="2193" spans="1:23" ht="15" customHeight="1" x14ac:dyDescent="0.35">
      <c r="A2193" s="18" t="s">
        <v>223</v>
      </c>
      <c r="B2193" s="7" t="str">
        <f t="shared" si="66"/>
        <v>Q3</v>
      </c>
      <c r="C2193" s="18" t="s">
        <v>25</v>
      </c>
      <c r="D2193" s="21">
        <v>33877</v>
      </c>
      <c r="E2193" s="18">
        <v>3.0436999999999999</v>
      </c>
      <c r="F2193" s="18">
        <v>5.99</v>
      </c>
      <c r="G2193" s="18">
        <v>5.6969000000000003</v>
      </c>
      <c r="H2193" s="18">
        <v>7.1695000000000002</v>
      </c>
      <c r="I2193" s="18">
        <v>16.193109969999998</v>
      </c>
      <c r="J2193" s="18">
        <v>3.7458</v>
      </c>
      <c r="K2193" s="18">
        <v>59</v>
      </c>
      <c r="L2193" s="18">
        <v>40.392400000000002</v>
      </c>
      <c r="M2193" s="18">
        <v>41.448500000000003</v>
      </c>
      <c r="N2193" s="18">
        <v>24.3049</v>
      </c>
      <c r="O2193" s="18">
        <v>19.634699999999999</v>
      </c>
      <c r="P2193" s="18">
        <v>70.535399999999996</v>
      </c>
      <c r="Q2193" s="18">
        <v>41.3611</v>
      </c>
      <c r="R2193" s="18">
        <v>33.413600000000002</v>
      </c>
      <c r="S2193" s="4">
        <f>VLOOKUP(C2193,Ratings_Numbers!$A$1:$B$21,2,FALSE)</f>
        <v>7</v>
      </c>
      <c r="T2193" s="4">
        <v>7</v>
      </c>
      <c r="U2193" s="4">
        <f t="shared" si="69"/>
        <v>0</v>
      </c>
      <c r="V2193" s="18">
        <v>7811.9126999999999</v>
      </c>
      <c r="W2193" s="18" t="s">
        <v>202</v>
      </c>
    </row>
    <row r="2194" spans="1:23" ht="15" customHeight="1" x14ac:dyDescent="0.35">
      <c r="A2194" s="18" t="s">
        <v>223</v>
      </c>
      <c r="B2194" s="7" t="str">
        <f t="shared" si="66"/>
        <v>Q4</v>
      </c>
      <c r="C2194" s="18" t="s">
        <v>25</v>
      </c>
      <c r="D2194" s="21">
        <v>33969</v>
      </c>
      <c r="E2194" s="18">
        <v>3.0729000000000002</v>
      </c>
      <c r="F2194" s="18">
        <v>6.4066000000000001</v>
      </c>
      <c r="G2194" s="18">
        <v>6.1421999999999999</v>
      </c>
      <c r="H2194" s="18">
        <v>6.0895999999999999</v>
      </c>
      <c r="I2194" s="18">
        <v>16.193109969999998</v>
      </c>
      <c r="J2194" s="18">
        <v>2.5074999999999998</v>
      </c>
      <c r="K2194" s="18">
        <v>67</v>
      </c>
      <c r="L2194" s="18">
        <v>37.602499999999999</v>
      </c>
      <c r="M2194" s="18">
        <v>41.7532</v>
      </c>
      <c r="N2194" s="18">
        <v>24.061599999999999</v>
      </c>
      <c r="O2194" s="18">
        <v>18.810400000000001</v>
      </c>
      <c r="P2194" s="18">
        <v>73.526600000000002</v>
      </c>
      <c r="Q2194" s="18">
        <v>42.372</v>
      </c>
      <c r="R2194" s="18">
        <v>33.124699999999997</v>
      </c>
      <c r="S2194" s="4">
        <f>VLOOKUP(C2194,Ratings_Numbers!$A$1:$B$21,2,FALSE)</f>
        <v>7</v>
      </c>
      <c r="T2194" s="4">
        <v>7</v>
      </c>
      <c r="U2194" s="4">
        <f t="shared" si="69"/>
        <v>0</v>
      </c>
      <c r="V2194" s="18">
        <v>8174.8873000000003</v>
      </c>
      <c r="W2194" s="18" t="s">
        <v>202</v>
      </c>
    </row>
    <row r="2195" spans="1:23" ht="15" customHeight="1" x14ac:dyDescent="0.35">
      <c r="A2195" s="18" t="s">
        <v>223</v>
      </c>
      <c r="B2195" s="7" t="str">
        <f t="shared" si="66"/>
        <v>Q1</v>
      </c>
      <c r="C2195" s="18" t="s">
        <v>25</v>
      </c>
      <c r="D2195" s="21">
        <v>34059</v>
      </c>
      <c r="E2195" s="18">
        <v>3.1680999999999999</v>
      </c>
      <c r="F2195" s="18">
        <v>6.9122000000000003</v>
      </c>
      <c r="G2195" s="18">
        <v>6.5984999999999996</v>
      </c>
      <c r="H2195" s="18">
        <v>5.3972999999999995</v>
      </c>
      <c r="I2195" s="18">
        <v>16.193109969999998</v>
      </c>
      <c r="J2195" s="18">
        <v>2.3835999999999999</v>
      </c>
      <c r="K2195" s="18">
        <v>73</v>
      </c>
      <c r="L2195" s="18">
        <v>37.5411</v>
      </c>
      <c r="M2195" s="18">
        <v>44.492699999999999</v>
      </c>
      <c r="N2195" s="18">
        <v>25.463899999999999</v>
      </c>
      <c r="O2195" s="18">
        <v>19.9635</v>
      </c>
      <c r="P2195" s="18">
        <v>74.728700000000003</v>
      </c>
      <c r="Q2195" s="18">
        <v>42.7684</v>
      </c>
      <c r="R2195" s="18">
        <v>33.530099999999997</v>
      </c>
      <c r="S2195" s="4">
        <f>VLOOKUP(C2195,Ratings_Numbers!$A$1:$B$21,2,FALSE)</f>
        <v>7</v>
      </c>
      <c r="T2195" s="4">
        <v>7</v>
      </c>
      <c r="U2195" s="4">
        <f t="shared" si="69"/>
        <v>0</v>
      </c>
      <c r="V2195" s="18">
        <v>7693.7498999999998</v>
      </c>
      <c r="W2195" s="18" t="s">
        <v>202</v>
      </c>
    </row>
    <row r="2196" spans="1:23" ht="15" customHeight="1" x14ac:dyDescent="0.35">
      <c r="A2196" s="18" t="s">
        <v>223</v>
      </c>
      <c r="B2196" s="7" t="str">
        <f t="shared" si="66"/>
        <v>Q2</v>
      </c>
      <c r="C2196" s="18" t="s">
        <v>25</v>
      </c>
      <c r="D2196" s="21">
        <v>34150</v>
      </c>
      <c r="E2196" s="18">
        <v>3.2842000000000002</v>
      </c>
      <c r="F2196" s="18">
        <v>7.4660000000000002</v>
      </c>
      <c r="G2196" s="18">
        <v>7.1098999999999997</v>
      </c>
      <c r="H2196" s="18">
        <v>5.4303999999999997</v>
      </c>
      <c r="I2196" s="18">
        <v>16.193109969999998</v>
      </c>
      <c r="J2196" s="18">
        <v>2.5442999999999998</v>
      </c>
      <c r="K2196" s="18">
        <v>79</v>
      </c>
      <c r="L2196" s="18">
        <v>37.1631</v>
      </c>
      <c r="M2196" s="18">
        <v>43.985999999999997</v>
      </c>
      <c r="N2196" s="18">
        <v>24.8628</v>
      </c>
      <c r="O2196" s="18">
        <v>19.54</v>
      </c>
      <c r="P2196" s="18">
        <v>76.9148</v>
      </c>
      <c r="Q2196" s="18">
        <v>43.4756</v>
      </c>
      <c r="R2196" s="18">
        <v>34.167999999999999</v>
      </c>
      <c r="S2196" s="4">
        <f>VLOOKUP(C2196,Ratings_Numbers!$A$1:$B$21,2,FALSE)</f>
        <v>7</v>
      </c>
      <c r="T2196" s="4">
        <v>7</v>
      </c>
      <c r="U2196" s="4">
        <f t="shared" si="69"/>
        <v>0</v>
      </c>
      <c r="V2196" s="18">
        <v>7891.2002000000002</v>
      </c>
      <c r="W2196" s="18" t="s">
        <v>202</v>
      </c>
    </row>
    <row r="2197" spans="1:23" ht="15" customHeight="1" x14ac:dyDescent="0.35">
      <c r="A2197" s="18" t="s">
        <v>223</v>
      </c>
      <c r="B2197" s="7" t="str">
        <f t="shared" si="66"/>
        <v>Q3</v>
      </c>
      <c r="C2197" s="18" t="s">
        <v>25</v>
      </c>
      <c r="D2197" s="21">
        <v>34242</v>
      </c>
      <c r="E2197" s="18">
        <v>3.2542</v>
      </c>
      <c r="F2197" s="18">
        <v>7.6424000000000003</v>
      </c>
      <c r="G2197" s="18">
        <v>7.2550999999999997</v>
      </c>
      <c r="H2197" s="18">
        <v>5.3291000000000004</v>
      </c>
      <c r="I2197" s="18">
        <v>16.193109969999998</v>
      </c>
      <c r="J2197" s="18">
        <v>2.5063</v>
      </c>
      <c r="K2197" s="18">
        <v>79</v>
      </c>
      <c r="L2197" s="18">
        <v>36.771000000000001</v>
      </c>
      <c r="M2197" s="18">
        <v>44.270299999999999</v>
      </c>
      <c r="N2197" s="18">
        <v>24.988499999999998</v>
      </c>
      <c r="O2197" s="18">
        <v>19.514700000000001</v>
      </c>
      <c r="P2197" s="18">
        <v>77.1631</v>
      </c>
      <c r="Q2197" s="18">
        <v>43.5548</v>
      </c>
      <c r="R2197" s="18">
        <v>34.014099999999999</v>
      </c>
      <c r="S2197" s="4">
        <f>VLOOKUP(C2197,Ratings_Numbers!$A$1:$B$21,2,FALSE)</f>
        <v>7</v>
      </c>
      <c r="T2197" s="4">
        <v>7</v>
      </c>
      <c r="U2197" s="4">
        <f t="shared" si="69"/>
        <v>0</v>
      </c>
      <c r="V2197" s="18">
        <v>7440.875</v>
      </c>
      <c r="W2197" s="18" t="s">
        <v>202</v>
      </c>
    </row>
    <row r="2198" spans="1:23" ht="15" customHeight="1" x14ac:dyDescent="0.35">
      <c r="A2198" s="18" t="s">
        <v>223</v>
      </c>
      <c r="B2198" s="7" t="str">
        <f t="shared" si="66"/>
        <v>Q4</v>
      </c>
      <c r="C2198" s="18" t="s">
        <v>25</v>
      </c>
      <c r="D2198" s="21">
        <v>34334</v>
      </c>
      <c r="E2198" s="18">
        <v>3.1897000000000002</v>
      </c>
      <c r="F2198" s="18">
        <v>7.0247000000000002</v>
      </c>
      <c r="G2198" s="18">
        <v>6.7259000000000002</v>
      </c>
      <c r="H2198" s="18">
        <v>5.8734000000000002</v>
      </c>
      <c r="I2198" s="18">
        <v>16.193109969999998</v>
      </c>
      <c r="J2198" s="18">
        <v>3</v>
      </c>
      <c r="K2198" s="18">
        <v>79</v>
      </c>
      <c r="L2198" s="18">
        <v>37.430100000000003</v>
      </c>
      <c r="M2198" s="18">
        <v>48.616199999999999</v>
      </c>
      <c r="N2198" s="18">
        <v>27.494800000000001</v>
      </c>
      <c r="O2198" s="18">
        <v>21.6523</v>
      </c>
      <c r="P2198" s="18">
        <v>76.819199999999995</v>
      </c>
      <c r="Q2198" s="18">
        <v>43.445099999999996</v>
      </c>
      <c r="R2198" s="18">
        <v>34.213200000000001</v>
      </c>
      <c r="S2198" s="4">
        <f>VLOOKUP(C2198,Ratings_Numbers!$A$1:$B$21,2,FALSE)</f>
        <v>7</v>
      </c>
      <c r="T2198" s="4">
        <v>7</v>
      </c>
      <c r="U2198" s="4">
        <f t="shared" si="69"/>
        <v>0</v>
      </c>
      <c r="V2198" s="18">
        <v>8394.2250999999997</v>
      </c>
      <c r="W2198" s="18" t="s">
        <v>202</v>
      </c>
    </row>
    <row r="2199" spans="1:23" ht="15" customHeight="1" x14ac:dyDescent="0.35">
      <c r="A2199" s="18" t="s">
        <v>223</v>
      </c>
      <c r="B2199" s="7" t="str">
        <f t="shared" si="66"/>
        <v>Q1</v>
      </c>
      <c r="C2199" s="18" t="s">
        <v>25</v>
      </c>
      <c r="D2199" s="21">
        <v>34424</v>
      </c>
      <c r="E2199" s="18">
        <v>3.3929</v>
      </c>
      <c r="F2199" s="18">
        <v>7.1192000000000002</v>
      </c>
      <c r="G2199" s="18">
        <v>6.9740000000000002</v>
      </c>
      <c r="H2199" s="18">
        <v>5.5454999999999997</v>
      </c>
      <c r="I2199" s="18">
        <v>16.193109969999998</v>
      </c>
      <c r="J2199" s="18">
        <v>2.7403</v>
      </c>
      <c r="K2199" s="18">
        <v>77</v>
      </c>
      <c r="L2199" s="18">
        <v>36.624600000000001</v>
      </c>
      <c r="M2199" s="18">
        <v>48.5518</v>
      </c>
      <c r="N2199" s="18">
        <v>26.7896</v>
      </c>
      <c r="O2199" s="18">
        <v>21.156400000000001</v>
      </c>
      <c r="P2199" s="18">
        <v>81.233999999999995</v>
      </c>
      <c r="Q2199" s="18">
        <v>44.822699999999998</v>
      </c>
      <c r="R2199" s="18">
        <v>35.3977</v>
      </c>
      <c r="S2199" s="4">
        <f>VLOOKUP(C2199,Ratings_Numbers!$A$1:$B$21,2,FALSE)</f>
        <v>7</v>
      </c>
      <c r="T2199" s="4">
        <v>7</v>
      </c>
      <c r="U2199" s="4">
        <f t="shared" si="69"/>
        <v>0</v>
      </c>
      <c r="V2199" s="18">
        <v>8457.2248999999993</v>
      </c>
      <c r="W2199" s="18" t="s">
        <v>202</v>
      </c>
    </row>
    <row r="2200" spans="1:23" ht="15" customHeight="1" x14ac:dyDescent="0.35">
      <c r="A2200" s="18" t="s">
        <v>223</v>
      </c>
      <c r="B2200" s="7" t="str">
        <f t="shared" si="66"/>
        <v>Q2</v>
      </c>
      <c r="C2200" s="18" t="s">
        <v>25</v>
      </c>
      <c r="D2200" s="21">
        <v>34515</v>
      </c>
      <c r="E2200" s="18">
        <v>3.4797000000000002</v>
      </c>
      <c r="F2200" s="18">
        <v>7.1774000000000004</v>
      </c>
      <c r="G2200" s="18">
        <v>6.9592999999999998</v>
      </c>
      <c r="H2200" s="18">
        <v>5.3255999999999997</v>
      </c>
      <c r="I2200" s="18">
        <v>16.193109969999998</v>
      </c>
      <c r="J2200" s="18">
        <v>2.7791000000000001</v>
      </c>
      <c r="K2200" s="18">
        <v>86</v>
      </c>
      <c r="L2200" s="18">
        <v>36.339599999999997</v>
      </c>
      <c r="M2200" s="18">
        <v>53.016399999999997</v>
      </c>
      <c r="N2200" s="18">
        <v>28.7209</v>
      </c>
      <c r="O2200" s="18">
        <v>22.912199999999999</v>
      </c>
      <c r="P2200" s="18">
        <v>84.591800000000006</v>
      </c>
      <c r="Q2200" s="18">
        <v>45.8264</v>
      </c>
      <c r="R2200" s="18">
        <v>36.558300000000003</v>
      </c>
      <c r="S2200" s="4">
        <f>VLOOKUP(C2200,Ratings_Numbers!$A$1:$B$21,2,FALSE)</f>
        <v>7</v>
      </c>
      <c r="T2200" s="4">
        <v>7</v>
      </c>
      <c r="U2200" s="4">
        <f t="shared" si="69"/>
        <v>0</v>
      </c>
      <c r="V2200" s="18">
        <v>8261.3747999999996</v>
      </c>
      <c r="W2200" s="18" t="s">
        <v>202</v>
      </c>
    </row>
    <row r="2201" spans="1:23" ht="15" customHeight="1" x14ac:dyDescent="0.35">
      <c r="A2201" s="18" t="s">
        <v>223</v>
      </c>
      <c r="B2201" s="7" t="str">
        <f t="shared" si="66"/>
        <v>Q3</v>
      </c>
      <c r="C2201" s="18" t="s">
        <v>25</v>
      </c>
      <c r="D2201" s="21">
        <v>34607</v>
      </c>
      <c r="E2201" s="18">
        <v>3.3704999999999998</v>
      </c>
      <c r="F2201" s="18">
        <v>6.6646000000000001</v>
      </c>
      <c r="G2201" s="18">
        <v>6.4611000000000001</v>
      </c>
      <c r="H2201" s="18">
        <v>5.4021999999999997</v>
      </c>
      <c r="I2201" s="18">
        <v>16.193109969999998</v>
      </c>
      <c r="J2201" s="18">
        <v>3</v>
      </c>
      <c r="K2201" s="18">
        <v>92</v>
      </c>
      <c r="L2201" s="18">
        <v>36.384700000000002</v>
      </c>
      <c r="M2201" s="18">
        <v>59.038499999999999</v>
      </c>
      <c r="N2201" s="18">
        <v>32.073700000000002</v>
      </c>
      <c r="O2201" s="18">
        <v>25.467600000000001</v>
      </c>
      <c r="P2201" s="18">
        <v>84.071299999999994</v>
      </c>
      <c r="Q2201" s="18">
        <v>45.673200000000001</v>
      </c>
      <c r="R2201" s="18">
        <v>36.265999999999998</v>
      </c>
      <c r="S2201" s="4">
        <f>VLOOKUP(C2201,Ratings_Numbers!$A$1:$B$21,2,FALSE)</f>
        <v>7</v>
      </c>
      <c r="T2201" s="4">
        <v>7</v>
      </c>
      <c r="U2201" s="4">
        <f t="shared" si="69"/>
        <v>0</v>
      </c>
      <c r="V2201" s="18">
        <v>9812.5</v>
      </c>
      <c r="W2201" s="18" t="s">
        <v>202</v>
      </c>
    </row>
    <row r="2202" spans="1:23" ht="15" customHeight="1" x14ac:dyDescent="0.35">
      <c r="A2202" s="18" t="s">
        <v>223</v>
      </c>
      <c r="B2202" s="7" t="str">
        <f t="shared" si="66"/>
        <v>Q4</v>
      </c>
      <c r="C2202" s="18" t="s">
        <v>25</v>
      </c>
      <c r="D2202" s="21">
        <v>34699</v>
      </c>
      <c r="E2202" s="18">
        <v>3.2206000000000001</v>
      </c>
      <c r="F2202" s="18">
        <v>6.1532</v>
      </c>
      <c r="G2202" s="18">
        <v>5.8994</v>
      </c>
      <c r="H2202" s="18">
        <v>6.0319000000000003</v>
      </c>
      <c r="I2202" s="18">
        <v>16.193109969999998</v>
      </c>
      <c r="J2202" s="18">
        <v>3.5956999999999999</v>
      </c>
      <c r="K2202" s="18">
        <v>94</v>
      </c>
      <c r="L2202" s="18">
        <v>36.521599999999999</v>
      </c>
      <c r="M2202" s="18">
        <v>65.110900000000001</v>
      </c>
      <c r="N2202" s="18">
        <v>33.305999999999997</v>
      </c>
      <c r="O2202" s="18">
        <v>25.027999999999999</v>
      </c>
      <c r="P2202" s="18">
        <v>95.492999999999995</v>
      </c>
      <c r="Q2202" s="18">
        <v>48.847299999999997</v>
      </c>
      <c r="R2202" s="18">
        <v>36.706699999999998</v>
      </c>
      <c r="S2202" s="4">
        <f>VLOOKUP(C2202,Ratings_Numbers!$A$1:$B$21,2,FALSE)</f>
        <v>7</v>
      </c>
      <c r="T2202" s="4">
        <v>7</v>
      </c>
      <c r="U2202" s="4">
        <f t="shared" si="69"/>
        <v>0</v>
      </c>
      <c r="V2202" s="18">
        <v>9489.7127</v>
      </c>
      <c r="W2202" s="18" t="s">
        <v>202</v>
      </c>
    </row>
    <row r="2203" spans="1:23" ht="15" customHeight="1" x14ac:dyDescent="0.35">
      <c r="A2203" s="18" t="s">
        <v>223</v>
      </c>
      <c r="B2203" s="7" t="str">
        <f t="shared" si="66"/>
        <v>Q1</v>
      </c>
      <c r="C2203" s="18" t="s">
        <v>25</v>
      </c>
      <c r="D2203" s="21">
        <v>34789</v>
      </c>
      <c r="E2203" s="18">
        <v>2.8928000000000003</v>
      </c>
      <c r="F2203" s="18">
        <v>4.9530000000000003</v>
      </c>
      <c r="G2203" s="18">
        <v>4.8091999999999997</v>
      </c>
      <c r="H2203" s="18">
        <v>7.1538000000000004</v>
      </c>
      <c r="I2203" s="18">
        <v>4.8173000000000004</v>
      </c>
      <c r="J2203" s="18">
        <v>4.9038000000000004</v>
      </c>
      <c r="K2203" s="18">
        <v>104</v>
      </c>
      <c r="L2203" s="18">
        <v>36.7502</v>
      </c>
      <c r="M2203" s="18">
        <v>64.516599999999997</v>
      </c>
      <c r="N2203" s="18">
        <v>32.462499999999999</v>
      </c>
      <c r="O2203" s="18">
        <v>23.71</v>
      </c>
      <c r="P2203" s="18">
        <v>98.742099999999994</v>
      </c>
      <c r="Q2203" s="18">
        <v>49.683500000000002</v>
      </c>
      <c r="R2203" s="18">
        <v>36.2879</v>
      </c>
      <c r="S2203" s="4">
        <f>VLOOKUP(C2203,Ratings_Numbers!$A$1:$B$21,2,FALSE)</f>
        <v>7</v>
      </c>
      <c r="T2203" s="4">
        <v>7</v>
      </c>
      <c r="U2203" s="4">
        <f t="shared" si="69"/>
        <v>0</v>
      </c>
      <c r="V2203" s="18">
        <v>9494.9999000000007</v>
      </c>
      <c r="W2203" s="18" t="s">
        <v>202</v>
      </c>
    </row>
    <row r="2204" spans="1:23" ht="15" customHeight="1" x14ac:dyDescent="0.35">
      <c r="A2204" s="18" t="s">
        <v>223</v>
      </c>
      <c r="B2204" s="7" t="str">
        <f t="shared" si="66"/>
        <v>Q2</v>
      </c>
      <c r="C2204" s="18" t="s">
        <v>25</v>
      </c>
      <c r="D2204" s="21">
        <v>34880</v>
      </c>
      <c r="E2204" s="18">
        <v>3.2616000000000001</v>
      </c>
      <c r="F2204" s="18">
        <v>5.1553000000000004</v>
      </c>
      <c r="G2204" s="18">
        <v>4.9641999999999999</v>
      </c>
      <c r="H2204" s="18">
        <v>6.9275000000000002</v>
      </c>
      <c r="I2204" s="18">
        <v>4.5362</v>
      </c>
      <c r="J2204" s="18">
        <v>5.0145</v>
      </c>
      <c r="K2204" s="18">
        <v>138</v>
      </c>
      <c r="L2204" s="18">
        <v>30.1584</v>
      </c>
      <c r="M2204" s="18">
        <v>61.819200000000002</v>
      </c>
      <c r="N2204" s="18">
        <v>30.513300000000001</v>
      </c>
      <c r="O2204" s="18">
        <v>23.7636</v>
      </c>
      <c r="P2204" s="18">
        <v>102.5973</v>
      </c>
      <c r="Q2204" s="18">
        <v>50.640999999999998</v>
      </c>
      <c r="R2204" s="18">
        <v>39.438899999999997</v>
      </c>
      <c r="S2204" s="4">
        <f>VLOOKUP(C2204,Ratings_Numbers!$A$1:$B$21,2,FALSE)</f>
        <v>7</v>
      </c>
      <c r="T2204" s="4">
        <v>7</v>
      </c>
      <c r="U2204" s="4">
        <f t="shared" si="69"/>
        <v>0</v>
      </c>
      <c r="V2204" s="18">
        <v>10890.25</v>
      </c>
      <c r="W2204" s="18" t="s">
        <v>202</v>
      </c>
    </row>
    <row r="2205" spans="1:23" ht="15" customHeight="1" x14ac:dyDescent="0.35">
      <c r="A2205" s="18" t="s">
        <v>223</v>
      </c>
      <c r="B2205" s="7" t="str">
        <f t="shared" si="66"/>
        <v>Q3</v>
      </c>
      <c r="C2205" s="18" t="s">
        <v>25</v>
      </c>
      <c r="D2205" s="21">
        <v>34972</v>
      </c>
      <c r="E2205" s="18">
        <v>2.4279000000000002</v>
      </c>
      <c r="F2205" s="18">
        <v>3.6593</v>
      </c>
      <c r="G2205" s="18">
        <v>3.4946999999999999</v>
      </c>
      <c r="H2205" s="18">
        <v>7.6433999999999997</v>
      </c>
      <c r="I2205" s="18">
        <v>4.9844999999999997</v>
      </c>
      <c r="J2205" s="18">
        <v>5.5814000000000004</v>
      </c>
      <c r="K2205" s="18">
        <v>129</v>
      </c>
      <c r="L2205" s="18">
        <v>32.018099999999997</v>
      </c>
      <c r="M2205" s="18">
        <v>54.668900000000001</v>
      </c>
      <c r="N2205" s="18">
        <v>29.9404</v>
      </c>
      <c r="O2205" s="18">
        <v>23.100899999999999</v>
      </c>
      <c r="P2205" s="18">
        <v>82.592600000000004</v>
      </c>
      <c r="Q2205" s="18">
        <v>45.2333</v>
      </c>
      <c r="R2205" s="18">
        <v>34.900399999999998</v>
      </c>
      <c r="S2205" s="4">
        <f>VLOOKUP(C2205,Ratings_Numbers!$A$1:$B$21,2,FALSE)</f>
        <v>7</v>
      </c>
      <c r="T2205" s="4">
        <v>7</v>
      </c>
      <c r="U2205" s="4">
        <f t="shared" si="69"/>
        <v>0</v>
      </c>
      <c r="V2205" s="18">
        <v>10951.835800000001</v>
      </c>
      <c r="W2205" s="18" t="s">
        <v>202</v>
      </c>
    </row>
    <row r="2206" spans="1:23" ht="15" customHeight="1" x14ac:dyDescent="0.35">
      <c r="A2206" s="18" t="s">
        <v>223</v>
      </c>
      <c r="B2206" s="7" t="str">
        <f t="shared" ref="B2206:B2269" si="70">IF(MONTH(D2206)&lt;4,"Q1",IF(MONTH(D2206)&lt;7,"Q2",IF(MONTH(D2206)&lt;10,"Q3","Q4")))</f>
        <v>Q4</v>
      </c>
      <c r="C2206" s="18" t="s">
        <v>25</v>
      </c>
      <c r="D2206" s="21">
        <v>35064</v>
      </c>
      <c r="E2206" s="18">
        <v>2.2288999999999999</v>
      </c>
      <c r="F2206" s="18">
        <v>3.2641999999999998</v>
      </c>
      <c r="G2206" s="18">
        <v>3.1404000000000001</v>
      </c>
      <c r="H2206" s="18">
        <v>7.0983999999999998</v>
      </c>
      <c r="I2206" s="18">
        <v>2.1638999999999999</v>
      </c>
      <c r="J2206" s="18">
        <v>4.9097999999999997</v>
      </c>
      <c r="K2206" s="18">
        <v>122</v>
      </c>
      <c r="L2206" s="18">
        <v>32.518700000000003</v>
      </c>
      <c r="M2206" s="18">
        <v>58.214199999999998</v>
      </c>
      <c r="N2206" s="18">
        <v>32.239899999999999</v>
      </c>
      <c r="O2206" s="18">
        <v>24.7988</v>
      </c>
      <c r="P2206" s="18">
        <v>80.565899999999999</v>
      </c>
      <c r="Q2206" s="18">
        <v>44.618600000000001</v>
      </c>
      <c r="R2206" s="18">
        <v>34.320399999999999</v>
      </c>
      <c r="S2206" s="4">
        <f>VLOOKUP(C2206,Ratings_Numbers!$A$1:$B$21,2,FALSE)</f>
        <v>7</v>
      </c>
      <c r="T2206" s="4">
        <v>7</v>
      </c>
      <c r="U2206" s="4">
        <f t="shared" si="69"/>
        <v>0</v>
      </c>
      <c r="V2206" s="18">
        <v>9902.2677999999996</v>
      </c>
      <c r="W2206" s="18" t="s">
        <v>202</v>
      </c>
    </row>
    <row r="2207" spans="1:23" ht="15" customHeight="1" x14ac:dyDescent="0.35">
      <c r="A2207" s="18" t="s">
        <v>223</v>
      </c>
      <c r="B2207" s="7" t="str">
        <f t="shared" si="70"/>
        <v>Q1</v>
      </c>
      <c r="C2207" s="18" t="s">
        <v>25</v>
      </c>
      <c r="D2207" s="21">
        <v>35155</v>
      </c>
      <c r="E2207" s="18">
        <v>2.7438000000000002</v>
      </c>
      <c r="F2207" s="18">
        <v>4.1247999999999996</v>
      </c>
      <c r="G2207" s="18">
        <v>3.9582000000000002</v>
      </c>
      <c r="H2207" s="18">
        <v>5.1760000000000002</v>
      </c>
      <c r="I2207" s="18">
        <v>3.1520000000000001</v>
      </c>
      <c r="J2207" s="18">
        <v>3.0720000000000001</v>
      </c>
      <c r="K2207" s="18">
        <v>125</v>
      </c>
      <c r="L2207" s="18">
        <v>32.622500000000002</v>
      </c>
      <c r="M2207" s="18">
        <v>47.41</v>
      </c>
      <c r="N2207" s="18">
        <v>25.781600000000001</v>
      </c>
      <c r="O2207" s="18">
        <v>19.5169</v>
      </c>
      <c r="P2207" s="18">
        <v>83.891000000000005</v>
      </c>
      <c r="Q2207" s="18">
        <v>45.619900000000001</v>
      </c>
      <c r="R2207" s="18">
        <v>34.534700000000001</v>
      </c>
      <c r="S2207" s="4">
        <f>VLOOKUP(C2207,Ratings_Numbers!$A$1:$B$21,2,FALSE)</f>
        <v>7</v>
      </c>
      <c r="T2207" s="4">
        <v>7</v>
      </c>
      <c r="U2207" s="4">
        <f t="shared" si="69"/>
        <v>0</v>
      </c>
      <c r="V2207" s="18">
        <v>11784.745699999999</v>
      </c>
      <c r="W2207" s="18" t="s">
        <v>202</v>
      </c>
    </row>
    <row r="2208" spans="1:23" ht="15" customHeight="1" x14ac:dyDescent="0.35">
      <c r="A2208" s="18" t="s">
        <v>223</v>
      </c>
      <c r="B2208" s="7" t="str">
        <f t="shared" si="70"/>
        <v>Q2</v>
      </c>
      <c r="C2208" s="18" t="s">
        <v>25</v>
      </c>
      <c r="D2208" s="21">
        <v>35246</v>
      </c>
      <c r="E2208" s="18">
        <v>2.9794</v>
      </c>
      <c r="F2208" s="18">
        <v>4.7457000000000003</v>
      </c>
      <c r="G2208" s="18">
        <v>4.5697999999999999</v>
      </c>
      <c r="H2208" s="18">
        <v>4.7882999999999996</v>
      </c>
      <c r="I2208" s="18">
        <v>2.2701000000000002</v>
      </c>
      <c r="J2208" s="18">
        <v>2.5838999999999999</v>
      </c>
      <c r="K2208" s="18">
        <v>137</v>
      </c>
      <c r="L2208" s="18">
        <v>33.1693</v>
      </c>
      <c r="M2208" s="18">
        <v>50.196599999999997</v>
      </c>
      <c r="N2208" s="18">
        <v>27.364599999999999</v>
      </c>
      <c r="O2208" s="18">
        <v>20.792300000000001</v>
      </c>
      <c r="P2208" s="18">
        <v>83.435900000000004</v>
      </c>
      <c r="Q2208" s="18">
        <v>45.484999999999999</v>
      </c>
      <c r="R2208" s="18">
        <v>34.560600000000001</v>
      </c>
      <c r="S2208" s="4">
        <f>VLOOKUP(C2208,Ratings_Numbers!$A$1:$B$21,2,FALSE)</f>
        <v>7</v>
      </c>
      <c r="T2208" s="4">
        <v>7</v>
      </c>
      <c r="U2208" s="4">
        <f t="shared" si="69"/>
        <v>0</v>
      </c>
      <c r="V2208" s="18">
        <v>11060.6196</v>
      </c>
      <c r="W2208" s="18" t="s">
        <v>202</v>
      </c>
    </row>
    <row r="2209" spans="1:23" ht="15" customHeight="1" x14ac:dyDescent="0.35">
      <c r="A2209" s="18" t="s">
        <v>223</v>
      </c>
      <c r="B2209" s="7" t="str">
        <f t="shared" si="70"/>
        <v>Q3</v>
      </c>
      <c r="C2209" s="18" t="s">
        <v>25</v>
      </c>
      <c r="D2209" s="21">
        <v>35338</v>
      </c>
      <c r="E2209" s="18">
        <v>3.3662999999999998</v>
      </c>
      <c r="F2209" s="18">
        <v>5.86</v>
      </c>
      <c r="G2209" s="18">
        <v>5.6218000000000004</v>
      </c>
      <c r="H2209" s="18">
        <v>4.9264999999999999</v>
      </c>
      <c r="I2209" s="18">
        <v>2.3824000000000001</v>
      </c>
      <c r="J2209" s="18">
        <v>2.6691000000000003</v>
      </c>
      <c r="K2209" s="18">
        <v>136</v>
      </c>
      <c r="L2209" s="18">
        <v>32.957599999999999</v>
      </c>
      <c r="M2209" s="18">
        <v>52.585500000000003</v>
      </c>
      <c r="N2209" s="18">
        <v>28.466899999999999</v>
      </c>
      <c r="O2209" s="18">
        <v>21.646100000000001</v>
      </c>
      <c r="P2209" s="18">
        <v>84.725300000000004</v>
      </c>
      <c r="Q2209" s="18">
        <v>45.865600000000001</v>
      </c>
      <c r="R2209" s="18">
        <v>34.876100000000001</v>
      </c>
      <c r="S2209" s="4">
        <f>VLOOKUP(C2209,Ratings_Numbers!$A$1:$B$21,2,FALSE)</f>
        <v>7</v>
      </c>
      <c r="T2209" s="4">
        <v>7</v>
      </c>
      <c r="U2209" s="4">
        <f t="shared" si="69"/>
        <v>0</v>
      </c>
      <c r="V2209" s="18">
        <v>12756.6302</v>
      </c>
      <c r="W2209" s="18" t="s">
        <v>202</v>
      </c>
    </row>
    <row r="2210" spans="1:23" ht="15" customHeight="1" x14ac:dyDescent="0.35">
      <c r="A2210" s="18" t="s">
        <v>223</v>
      </c>
      <c r="B2210" s="7" t="str">
        <f t="shared" si="70"/>
        <v>Q4</v>
      </c>
      <c r="C2210" s="18" t="s">
        <v>25</v>
      </c>
      <c r="D2210" s="21">
        <v>35430</v>
      </c>
      <c r="E2210" s="18">
        <v>3.6859000000000002</v>
      </c>
      <c r="F2210" s="18">
        <v>7.0331000000000001</v>
      </c>
      <c r="G2210" s="18">
        <v>6.7851999999999997</v>
      </c>
      <c r="H2210" s="18">
        <v>4.8560999999999996</v>
      </c>
      <c r="I2210" s="18">
        <v>1.4470000000000001</v>
      </c>
      <c r="J2210" s="18">
        <v>2.4167000000000001</v>
      </c>
      <c r="K2210" s="18">
        <v>132</v>
      </c>
      <c r="L2210" s="18">
        <v>33.073799999999999</v>
      </c>
      <c r="M2210" s="18">
        <v>57.389099999999999</v>
      </c>
      <c r="N2210" s="18">
        <v>30.911000000000001</v>
      </c>
      <c r="O2210" s="18">
        <v>23.683299999999999</v>
      </c>
      <c r="P2210" s="18">
        <v>85.659099999999995</v>
      </c>
      <c r="Q2210" s="18">
        <v>46.137900000000002</v>
      </c>
      <c r="R2210" s="18">
        <v>35.349699999999999</v>
      </c>
      <c r="S2210" s="4">
        <f>VLOOKUP(C2210,Ratings_Numbers!$A$1:$B$21,2,FALSE)</f>
        <v>7</v>
      </c>
      <c r="T2210" s="4">
        <v>7</v>
      </c>
      <c r="U2210" s="4">
        <f t="shared" si="69"/>
        <v>0</v>
      </c>
      <c r="V2210" s="18">
        <v>12178.3097</v>
      </c>
      <c r="W2210" s="18" t="s">
        <v>202</v>
      </c>
    </row>
    <row r="2211" spans="1:23" ht="15" customHeight="1" x14ac:dyDescent="0.35">
      <c r="A2211" s="18" t="s">
        <v>223</v>
      </c>
      <c r="B2211" s="7" t="str">
        <f t="shared" si="70"/>
        <v>Q1</v>
      </c>
      <c r="C2211" s="18" t="s">
        <v>25</v>
      </c>
      <c r="D2211" s="21">
        <v>35520</v>
      </c>
      <c r="E2211" s="18">
        <v>3.7010000000000001</v>
      </c>
      <c r="F2211" s="18">
        <v>7.7747000000000002</v>
      </c>
      <c r="G2211" s="18">
        <v>7.3352000000000004</v>
      </c>
      <c r="H2211" s="18">
        <v>3.7199999999999998</v>
      </c>
      <c r="I2211" s="18">
        <v>2.3733</v>
      </c>
      <c r="J2211" s="18">
        <v>1.5867</v>
      </c>
      <c r="K2211" s="18">
        <v>150</v>
      </c>
      <c r="L2211" s="18">
        <v>33.078800000000001</v>
      </c>
      <c r="M2211" s="18">
        <v>56.685200000000002</v>
      </c>
      <c r="N2211" s="18">
        <v>30.667300000000001</v>
      </c>
      <c r="O2211" s="18">
        <v>23.506399999999999</v>
      </c>
      <c r="P2211" s="18">
        <v>84.839399999999998</v>
      </c>
      <c r="Q2211" s="18">
        <v>45.899000000000001</v>
      </c>
      <c r="R2211" s="18">
        <v>35.1815</v>
      </c>
      <c r="S2211" s="4">
        <f>VLOOKUP(C2211,Ratings_Numbers!$A$1:$B$21,2,FALSE)</f>
        <v>7</v>
      </c>
      <c r="T2211" s="4">
        <v>7</v>
      </c>
      <c r="U2211" s="4">
        <f t="shared" si="69"/>
        <v>0</v>
      </c>
      <c r="V2211" s="18">
        <v>11731.199500000001</v>
      </c>
      <c r="W2211" s="18" t="s">
        <v>202</v>
      </c>
    </row>
    <row r="2212" spans="1:23" ht="15" customHeight="1" x14ac:dyDescent="0.35">
      <c r="A2212" s="18" t="s">
        <v>223</v>
      </c>
      <c r="B2212" s="7" t="str">
        <f t="shared" si="70"/>
        <v>Q2</v>
      </c>
      <c r="C2212" s="18" t="s">
        <v>25</v>
      </c>
      <c r="D2212" s="21">
        <v>35611</v>
      </c>
      <c r="E2212" s="18">
        <v>3.8519999999999999</v>
      </c>
      <c r="F2212" s="18">
        <v>8.4007000000000005</v>
      </c>
      <c r="G2212" s="18">
        <v>8.0128000000000004</v>
      </c>
      <c r="H2212" s="18">
        <v>4.5679999999999996</v>
      </c>
      <c r="I2212" s="18">
        <v>2.504</v>
      </c>
      <c r="J2212" s="18">
        <v>2.024</v>
      </c>
      <c r="K2212" s="18">
        <v>125</v>
      </c>
      <c r="L2212" s="18">
        <v>31.6831</v>
      </c>
      <c r="M2212" s="18">
        <v>59.9694</v>
      </c>
      <c r="N2212" s="18">
        <v>31.766300000000001</v>
      </c>
      <c r="O2212" s="18">
        <v>23.983000000000001</v>
      </c>
      <c r="P2212" s="18">
        <v>88.782799999999995</v>
      </c>
      <c r="Q2212" s="18">
        <v>47.0291</v>
      </c>
      <c r="R2212" s="18">
        <v>35.506100000000004</v>
      </c>
      <c r="S2212" s="4">
        <f>VLOOKUP(C2212,Ratings_Numbers!$A$1:$B$21,2,FALSE)</f>
        <v>7</v>
      </c>
      <c r="T2212" s="4">
        <v>7</v>
      </c>
      <c r="U2212" s="4">
        <f t="shared" si="69"/>
        <v>0</v>
      </c>
      <c r="V2212" s="18">
        <v>14651.3068</v>
      </c>
      <c r="W2212" s="18" t="s">
        <v>202</v>
      </c>
    </row>
    <row r="2213" spans="1:23" ht="15" customHeight="1" x14ac:dyDescent="0.35">
      <c r="A2213" s="18" t="s">
        <v>223</v>
      </c>
      <c r="B2213" s="7" t="str">
        <f t="shared" si="70"/>
        <v>Q3</v>
      </c>
      <c r="C2213" s="18" t="s">
        <v>25</v>
      </c>
      <c r="D2213" s="21">
        <v>35703</v>
      </c>
      <c r="E2213" s="18">
        <v>3.8464</v>
      </c>
      <c r="F2213" s="18">
        <v>8.5545000000000009</v>
      </c>
      <c r="G2213" s="18">
        <v>8.1424000000000003</v>
      </c>
      <c r="H2213" s="18">
        <v>5.3250000000000002</v>
      </c>
      <c r="I2213" s="18">
        <v>3.2749999999999999</v>
      </c>
      <c r="J2213" s="18">
        <v>2.7332999999999998</v>
      </c>
      <c r="K2213" s="18">
        <v>120</v>
      </c>
      <c r="L2213" s="18">
        <v>31.9377</v>
      </c>
      <c r="M2213" s="18">
        <v>60.448599999999999</v>
      </c>
      <c r="N2213" s="18">
        <v>32.083300000000001</v>
      </c>
      <c r="O2213" s="18">
        <v>24.2973</v>
      </c>
      <c r="P2213" s="18">
        <v>88.411600000000007</v>
      </c>
      <c r="Q2213" s="18">
        <v>46.924700000000001</v>
      </c>
      <c r="R2213" s="18">
        <v>35.536999999999999</v>
      </c>
      <c r="S2213" s="4">
        <f>VLOOKUP(C2213,Ratings_Numbers!$A$1:$B$21,2,FALSE)</f>
        <v>7</v>
      </c>
      <c r="T2213" s="4">
        <v>7</v>
      </c>
      <c r="U2213" s="4">
        <f t="shared" si="69"/>
        <v>0</v>
      </c>
      <c r="V2213" s="18">
        <v>16626.499299999999</v>
      </c>
      <c r="W2213" s="18" t="s">
        <v>202</v>
      </c>
    </row>
    <row r="2214" spans="1:23" ht="15" customHeight="1" x14ac:dyDescent="0.35">
      <c r="A2214" s="18" t="s">
        <v>223</v>
      </c>
      <c r="B2214" s="7" t="str">
        <f t="shared" si="70"/>
        <v>Q4</v>
      </c>
      <c r="C2214" s="18" t="s">
        <v>25</v>
      </c>
      <c r="D2214" s="21">
        <v>35795</v>
      </c>
      <c r="E2214" s="18">
        <v>3.7303999999999999</v>
      </c>
      <c r="F2214" s="18">
        <v>8.1728000000000005</v>
      </c>
      <c r="G2214" s="18">
        <v>7.8254999999999999</v>
      </c>
      <c r="H2214" s="18">
        <v>6.6947000000000001</v>
      </c>
      <c r="I2214" s="18">
        <v>2.4316</v>
      </c>
      <c r="J2214" s="18">
        <v>3.4420999999999999</v>
      </c>
      <c r="K2214" s="18">
        <v>95</v>
      </c>
      <c r="L2214" s="18">
        <v>32.555900000000001</v>
      </c>
      <c r="M2214" s="18">
        <v>66.222300000000004</v>
      </c>
      <c r="N2214" s="18">
        <v>35.470300000000002</v>
      </c>
      <c r="O2214" s="18">
        <v>26.739899999999999</v>
      </c>
      <c r="P2214" s="18">
        <v>86.698099999999997</v>
      </c>
      <c r="Q2214" s="18">
        <v>46.437600000000003</v>
      </c>
      <c r="R2214" s="18">
        <v>35.007800000000003</v>
      </c>
      <c r="S2214" s="4">
        <f>VLOOKUP(C2214,Ratings_Numbers!$A$1:$B$21,2,FALSE)</f>
        <v>7</v>
      </c>
      <c r="T2214" s="4">
        <v>7</v>
      </c>
      <c r="U2214" s="4">
        <f t="shared" si="69"/>
        <v>0</v>
      </c>
      <c r="V2214" s="18">
        <v>13032.3755</v>
      </c>
      <c r="W2214" s="18" t="s">
        <v>202</v>
      </c>
    </row>
    <row r="2215" spans="1:23" ht="15" customHeight="1" x14ac:dyDescent="0.35">
      <c r="A2215" s="18" t="s">
        <v>223</v>
      </c>
      <c r="B2215" s="7" t="str">
        <f t="shared" si="70"/>
        <v>Q1</v>
      </c>
      <c r="C2215" s="18" t="s">
        <v>25</v>
      </c>
      <c r="D2215" s="21">
        <v>35885</v>
      </c>
      <c r="E2215" s="18">
        <v>3.5796000000000001</v>
      </c>
      <c r="F2215" s="18">
        <v>7.5464000000000002</v>
      </c>
      <c r="G2215" s="18">
        <v>7.1192000000000002</v>
      </c>
      <c r="H2215" s="18">
        <v>4.0506000000000002</v>
      </c>
      <c r="I2215" s="18">
        <v>2.5529000000000002</v>
      </c>
      <c r="J2215" s="18">
        <v>2.1646000000000001</v>
      </c>
      <c r="K2215" s="18">
        <v>158</v>
      </c>
      <c r="L2215" s="18">
        <v>32.126399999999997</v>
      </c>
      <c r="M2215" s="18">
        <v>66.611599999999996</v>
      </c>
      <c r="N2215" s="18">
        <v>35.707300000000004</v>
      </c>
      <c r="O2215" s="18">
        <v>26.988800000000001</v>
      </c>
      <c r="P2215" s="18">
        <v>86.549199999999999</v>
      </c>
      <c r="Q2215" s="18">
        <v>46.394799999999996</v>
      </c>
      <c r="R2215" s="18">
        <v>35.066899999999997</v>
      </c>
      <c r="S2215" s="4">
        <f>VLOOKUP(C2215,Ratings_Numbers!$A$1:$B$21,2,FALSE)</f>
        <v>7</v>
      </c>
      <c r="T2215" s="4">
        <v>7</v>
      </c>
      <c r="U2215" s="4">
        <f t="shared" si="69"/>
        <v>0</v>
      </c>
      <c r="V2215" s="18">
        <v>14179.6875</v>
      </c>
      <c r="W2215" s="18" t="s">
        <v>202</v>
      </c>
    </row>
    <row r="2216" spans="1:23" ht="15" customHeight="1" x14ac:dyDescent="0.35">
      <c r="A2216" s="18" t="s">
        <v>223</v>
      </c>
      <c r="B2216" s="7" t="str">
        <f t="shared" si="70"/>
        <v>Q2</v>
      </c>
      <c r="C2216" s="18" t="s">
        <v>25</v>
      </c>
      <c r="D2216" s="21">
        <v>35976</v>
      </c>
      <c r="E2216" s="18">
        <v>3.1579000000000002</v>
      </c>
      <c r="F2216" s="18">
        <v>6.6436000000000002</v>
      </c>
      <c r="G2216" s="18">
        <v>6.2089999999999996</v>
      </c>
      <c r="H2216" s="18">
        <v>4.4871999999999996</v>
      </c>
      <c r="I2216" s="18">
        <v>1.7919</v>
      </c>
      <c r="J2216" s="18">
        <v>2.1345999999999998</v>
      </c>
      <c r="K2216" s="18">
        <v>156</v>
      </c>
      <c r="L2216" s="18">
        <v>33.958799999999997</v>
      </c>
      <c r="M2216" s="18">
        <v>60.816600000000001</v>
      </c>
      <c r="N2216" s="18">
        <v>34.500500000000002</v>
      </c>
      <c r="O2216" s="18">
        <v>26.543800000000001</v>
      </c>
      <c r="P2216" s="18">
        <v>76.277600000000007</v>
      </c>
      <c r="Q2216" s="18">
        <v>43.271299999999997</v>
      </c>
      <c r="R2216" s="18">
        <v>33.291899999999998</v>
      </c>
      <c r="S2216" s="4">
        <f>VLOOKUP(C2216,Ratings_Numbers!$A$1:$B$21,2,FALSE)</f>
        <v>7</v>
      </c>
      <c r="T2216" s="4">
        <v>7</v>
      </c>
      <c r="U2216" s="4">
        <f t="shared" si="69"/>
        <v>0</v>
      </c>
      <c r="V2216" s="18">
        <v>13218.199699999999</v>
      </c>
      <c r="W2216" s="18" t="s">
        <v>202</v>
      </c>
    </row>
    <row r="2217" spans="1:23" ht="15" customHeight="1" x14ac:dyDescent="0.35">
      <c r="A2217" s="18" t="s">
        <v>223</v>
      </c>
      <c r="B2217" s="7" t="str">
        <f t="shared" si="70"/>
        <v>Q3</v>
      </c>
      <c r="C2217" s="18" t="s">
        <v>25</v>
      </c>
      <c r="D2217" s="21">
        <v>36068</v>
      </c>
      <c r="E2217" s="18">
        <v>2.8933999999999997</v>
      </c>
      <c r="F2217" s="18">
        <v>6.4561000000000002</v>
      </c>
      <c r="G2217" s="18">
        <v>5.7844999999999995</v>
      </c>
      <c r="H2217" s="18">
        <v>3.9116</v>
      </c>
      <c r="I2217" s="18">
        <v>2.375</v>
      </c>
      <c r="J2217" s="18">
        <v>1.8639000000000001</v>
      </c>
      <c r="K2217" s="18">
        <v>147</v>
      </c>
      <c r="L2217" s="18">
        <v>33.120399999999997</v>
      </c>
      <c r="M2217" s="18">
        <v>55.682699999999997</v>
      </c>
      <c r="N2217" s="18">
        <v>33.462499999999999</v>
      </c>
      <c r="O2217" s="18">
        <v>25.509599999999999</v>
      </c>
      <c r="P2217" s="18">
        <v>66.403400000000005</v>
      </c>
      <c r="Q2217" s="18">
        <v>39.905099999999997</v>
      </c>
      <c r="R2217" s="18">
        <v>30.420999999999999</v>
      </c>
      <c r="S2217" s="4">
        <f>VLOOKUP(C2217,Ratings_Numbers!$A$1:$B$21,2,FALSE)</f>
        <v>7</v>
      </c>
      <c r="T2217" s="4">
        <v>7</v>
      </c>
      <c r="U2217" s="4">
        <f t="shared" si="69"/>
        <v>0</v>
      </c>
      <c r="V2217" s="18">
        <v>14313.875</v>
      </c>
      <c r="W2217" s="18" t="s">
        <v>202</v>
      </c>
    </row>
    <row r="2218" spans="1:23" ht="15" customHeight="1" x14ac:dyDescent="0.35">
      <c r="A2218" s="18" t="s">
        <v>223</v>
      </c>
      <c r="B2218" s="7" t="str">
        <f t="shared" si="70"/>
        <v>Q4</v>
      </c>
      <c r="C2218" s="18" t="s">
        <v>25</v>
      </c>
      <c r="D2218" s="21">
        <v>36160</v>
      </c>
      <c r="E2218" s="18">
        <v>2.8322000000000003</v>
      </c>
      <c r="F2218" s="18">
        <v>6.1775000000000002</v>
      </c>
      <c r="G2218" s="18">
        <v>5.7835999999999999</v>
      </c>
      <c r="H2218" s="18">
        <v>3.6471</v>
      </c>
      <c r="I2218" s="18">
        <v>1.1336999999999999</v>
      </c>
      <c r="J2218" s="18">
        <v>1.7124000000000001</v>
      </c>
      <c r="K2218" s="18">
        <v>153</v>
      </c>
      <c r="L2218" s="18">
        <v>33.776000000000003</v>
      </c>
      <c r="M2218" s="18">
        <v>52.026000000000003</v>
      </c>
      <c r="N2218" s="18">
        <v>32.365099999999998</v>
      </c>
      <c r="O2218" s="18">
        <v>24.3095</v>
      </c>
      <c r="P2218" s="18">
        <v>60.747100000000003</v>
      </c>
      <c r="Q2218" s="18">
        <v>37.790500000000002</v>
      </c>
      <c r="R2218" s="18">
        <v>28.384399999999999</v>
      </c>
      <c r="S2218" s="4">
        <f>VLOOKUP(C2218,Ratings_Numbers!$A$1:$B$21,2,FALSE)</f>
        <v>7</v>
      </c>
      <c r="T2218" s="4">
        <v>7</v>
      </c>
      <c r="U2218" s="4">
        <f t="shared" si="69"/>
        <v>0</v>
      </c>
      <c r="V2218" s="18">
        <v>18489.637500000001</v>
      </c>
      <c r="W2218" s="18" t="s">
        <v>202</v>
      </c>
    </row>
    <row r="2219" spans="1:23" ht="15" customHeight="1" x14ac:dyDescent="0.35">
      <c r="A2219" s="18" t="s">
        <v>223</v>
      </c>
      <c r="B2219" s="7" t="str">
        <f t="shared" si="70"/>
        <v>Q1</v>
      </c>
      <c r="C2219" s="18" t="s">
        <v>25</v>
      </c>
      <c r="D2219" s="21">
        <v>36250</v>
      </c>
      <c r="E2219" s="18">
        <v>2.8849999999999998</v>
      </c>
      <c r="F2219" s="18">
        <v>6.7664999999999997</v>
      </c>
      <c r="G2219" s="18">
        <v>6.4017999999999997</v>
      </c>
      <c r="H2219" s="18">
        <v>4.3286999999999995</v>
      </c>
      <c r="I2219" s="18">
        <v>2.8138000000000001</v>
      </c>
      <c r="J2219" s="18">
        <v>1.6503000000000001</v>
      </c>
      <c r="K2219" s="18">
        <v>143</v>
      </c>
      <c r="L2219" s="18">
        <v>33.194299999999998</v>
      </c>
      <c r="M2219" s="18">
        <v>52.818899999999999</v>
      </c>
      <c r="N2219" s="18">
        <v>32.624299999999998</v>
      </c>
      <c r="O2219" s="18">
        <v>24.407</v>
      </c>
      <c r="P2219" s="18">
        <v>61.900799999999997</v>
      </c>
      <c r="Q2219" s="18">
        <v>38.233800000000002</v>
      </c>
      <c r="R2219" s="18">
        <v>28.6037</v>
      </c>
      <c r="S2219" s="4">
        <f>VLOOKUP(C2219,Ratings_Numbers!$A$1:$B$21,2,FALSE)</f>
        <v>7</v>
      </c>
      <c r="T2219" s="4">
        <v>7</v>
      </c>
      <c r="U2219" s="4">
        <f t="shared" si="69"/>
        <v>0</v>
      </c>
      <c r="V2219" s="18">
        <v>12943.125</v>
      </c>
      <c r="W2219" s="18" t="s">
        <v>202</v>
      </c>
    </row>
    <row r="2220" spans="1:23" ht="15" customHeight="1" x14ac:dyDescent="0.35">
      <c r="A2220" s="18" t="s">
        <v>223</v>
      </c>
      <c r="B2220" s="7" t="str">
        <f t="shared" si="70"/>
        <v>Q2</v>
      </c>
      <c r="C2220" s="18" t="s">
        <v>25</v>
      </c>
      <c r="D2220" s="21">
        <v>36341</v>
      </c>
      <c r="E2220" s="18">
        <v>3.4834000000000001</v>
      </c>
      <c r="F2220" s="18">
        <v>8.3786000000000005</v>
      </c>
      <c r="G2220" s="18">
        <v>7.8065999999999995</v>
      </c>
      <c r="H2220" s="18">
        <v>5.6341000000000001</v>
      </c>
      <c r="I2220" s="18">
        <v>2.7481999999999998</v>
      </c>
      <c r="J2220" s="18">
        <v>2.5935000000000001</v>
      </c>
      <c r="K2220" s="18">
        <v>123</v>
      </c>
      <c r="L2220" s="18">
        <v>33.746600000000001</v>
      </c>
      <c r="M2220" s="18">
        <v>54.839399999999998</v>
      </c>
      <c r="N2220" s="18">
        <v>33.069899999999997</v>
      </c>
      <c r="O2220" s="18">
        <v>24.714400000000001</v>
      </c>
      <c r="P2220" s="18">
        <v>65.828900000000004</v>
      </c>
      <c r="Q2220" s="18">
        <v>39.696899999999999</v>
      </c>
      <c r="R2220" s="18">
        <v>29.667000000000002</v>
      </c>
      <c r="S2220" s="4">
        <f>VLOOKUP(C2220,Ratings_Numbers!$A$1:$B$21,2,FALSE)</f>
        <v>7</v>
      </c>
      <c r="T2220" s="4">
        <v>7</v>
      </c>
      <c r="U2220" s="4">
        <f t="shared" si="69"/>
        <v>0</v>
      </c>
      <c r="V2220" s="18">
        <v>20758.275300000001</v>
      </c>
      <c r="W2220" s="18" t="s">
        <v>202</v>
      </c>
    </row>
    <row r="2221" spans="1:23" ht="15" customHeight="1" x14ac:dyDescent="0.35">
      <c r="A2221" s="18" t="s">
        <v>223</v>
      </c>
      <c r="B2221" s="7" t="str">
        <f t="shared" si="70"/>
        <v>Q3</v>
      </c>
      <c r="C2221" s="18" t="s">
        <v>25</v>
      </c>
      <c r="D2221" s="21">
        <v>36433</v>
      </c>
      <c r="E2221" s="18">
        <v>3.0872000000000002</v>
      </c>
      <c r="F2221" s="18">
        <v>6.8529</v>
      </c>
      <c r="G2221" s="18">
        <v>6.5750999999999999</v>
      </c>
      <c r="H2221" s="18">
        <v>6.2462999999999997</v>
      </c>
      <c r="I2221" s="18">
        <v>4.069</v>
      </c>
      <c r="J2221" s="18">
        <v>3.3881000000000001</v>
      </c>
      <c r="K2221" s="18">
        <v>134</v>
      </c>
      <c r="L2221" s="18">
        <v>34.158799999999999</v>
      </c>
      <c r="M2221" s="18">
        <v>54.584699999999998</v>
      </c>
      <c r="N2221" s="18">
        <v>33.551600000000001</v>
      </c>
      <c r="O2221" s="18">
        <v>24.876200000000001</v>
      </c>
      <c r="P2221" s="18">
        <v>62.688899999999997</v>
      </c>
      <c r="Q2221" s="18">
        <v>38.533000000000001</v>
      </c>
      <c r="R2221" s="18">
        <v>28.569600000000001</v>
      </c>
      <c r="S2221" s="4">
        <f>VLOOKUP(C2221,Ratings_Numbers!$A$1:$B$21,2,FALSE)</f>
        <v>7</v>
      </c>
      <c r="T2221" s="4">
        <v>7</v>
      </c>
      <c r="U2221" s="4">
        <f t="shared" si="69"/>
        <v>0</v>
      </c>
      <c r="V2221" s="18">
        <v>19869.037199999999</v>
      </c>
      <c r="W2221" s="18" t="s">
        <v>202</v>
      </c>
    </row>
    <row r="2222" spans="1:23" ht="15" customHeight="1" x14ac:dyDescent="0.35">
      <c r="A2222" s="18" t="s">
        <v>223</v>
      </c>
      <c r="B2222" s="7" t="str">
        <f t="shared" si="70"/>
        <v>Q4</v>
      </c>
      <c r="C2222" s="18" t="s">
        <v>25</v>
      </c>
      <c r="D2222" s="21">
        <v>36525</v>
      </c>
      <c r="E2222" s="18">
        <v>2.5461</v>
      </c>
      <c r="F2222" s="18">
        <v>5.4770000000000003</v>
      </c>
      <c r="G2222" s="18">
        <v>5.1829999999999998</v>
      </c>
      <c r="H2222" s="18">
        <v>7.0071000000000003</v>
      </c>
      <c r="I2222" s="18">
        <v>3.8811</v>
      </c>
      <c r="J2222" s="18">
        <v>3.7730000000000001</v>
      </c>
      <c r="K2222" s="18">
        <v>141</v>
      </c>
      <c r="L2222" s="18">
        <v>34.0426</v>
      </c>
      <c r="M2222" s="18">
        <v>54.930599999999998</v>
      </c>
      <c r="N2222" s="18">
        <v>33.981000000000002</v>
      </c>
      <c r="O2222" s="18">
        <v>24.8447</v>
      </c>
      <c r="P2222" s="18">
        <v>61.650799999999997</v>
      </c>
      <c r="Q2222" s="18">
        <v>38.138300000000001</v>
      </c>
      <c r="R2222" s="18">
        <v>27.8842</v>
      </c>
      <c r="S2222" s="4">
        <f>VLOOKUP(C2222,Ratings_Numbers!$A$1:$B$21,2,FALSE)</f>
        <v>7</v>
      </c>
      <c r="T2222" s="4">
        <v>7</v>
      </c>
      <c r="U2222" s="4">
        <f t="shared" si="69"/>
        <v>0</v>
      </c>
      <c r="V2222" s="18">
        <v>23331.262500000001</v>
      </c>
      <c r="W2222" s="18" t="s">
        <v>202</v>
      </c>
    </row>
    <row r="2223" spans="1:23" ht="15" customHeight="1" x14ac:dyDescent="0.35">
      <c r="A2223" s="18" t="s">
        <v>223</v>
      </c>
      <c r="B2223" s="7" t="str">
        <f t="shared" si="70"/>
        <v>Q1</v>
      </c>
      <c r="C2223" s="18" t="s">
        <v>25</v>
      </c>
      <c r="D2223" s="21">
        <v>36616</v>
      </c>
      <c r="E2223" s="18">
        <v>2.1223000000000001</v>
      </c>
      <c r="F2223" s="18">
        <v>4.7625999999999999</v>
      </c>
      <c r="G2223" s="18">
        <v>3.9249999999999998</v>
      </c>
      <c r="H2223" s="18">
        <v>7.3052999999999999</v>
      </c>
      <c r="I2223" s="18">
        <v>5.3841000000000001</v>
      </c>
      <c r="J2223" s="18">
        <v>4.3817000000000004</v>
      </c>
      <c r="K2223" s="18">
        <v>131</v>
      </c>
      <c r="L2223" s="18">
        <v>33.3735</v>
      </c>
      <c r="M2223" s="18">
        <v>51.663899999999998</v>
      </c>
      <c r="N2223" s="18">
        <v>31.546399999999998</v>
      </c>
      <c r="O2223" s="18">
        <v>22.9801</v>
      </c>
      <c r="P2223" s="18">
        <v>63.771099999999997</v>
      </c>
      <c r="Q2223" s="18">
        <v>38.9392</v>
      </c>
      <c r="R2223" s="18">
        <v>28.365400000000001</v>
      </c>
      <c r="S2223" s="4">
        <f>VLOOKUP(C2223,Ratings_Numbers!$A$1:$B$21,2,FALSE)</f>
        <v>7</v>
      </c>
      <c r="T2223" s="4">
        <v>8</v>
      </c>
      <c r="U2223" s="4">
        <f t="shared" si="69"/>
        <v>0</v>
      </c>
      <c r="V2223" s="18">
        <v>17681.400000000001</v>
      </c>
      <c r="W2223" s="18" t="s">
        <v>202</v>
      </c>
    </row>
    <row r="2224" spans="1:23" ht="15" customHeight="1" x14ac:dyDescent="0.35">
      <c r="A2224" s="18" t="s">
        <v>223</v>
      </c>
      <c r="B2224" s="7" t="str">
        <f t="shared" si="70"/>
        <v>Q2</v>
      </c>
      <c r="C2224" s="18" t="s">
        <v>33</v>
      </c>
      <c r="D2224" s="21">
        <v>36707</v>
      </c>
      <c r="E2224" s="18">
        <v>3.8323999999999998</v>
      </c>
      <c r="F2224" s="18">
        <v>7.0806000000000004</v>
      </c>
      <c r="G2224" s="18">
        <v>6.5763999999999996</v>
      </c>
      <c r="H2224" s="18">
        <v>7.1474000000000002</v>
      </c>
      <c r="I2224" s="18">
        <v>5.1001000000000003</v>
      </c>
      <c r="J2224" s="18">
        <v>4.5576999999999996</v>
      </c>
      <c r="K2224" s="18">
        <v>156</v>
      </c>
      <c r="L2224" s="18">
        <v>29.334600000000002</v>
      </c>
      <c r="M2224" s="18">
        <v>78.154499999999999</v>
      </c>
      <c r="N2224" s="18">
        <v>39.637700000000002</v>
      </c>
      <c r="O2224" s="18">
        <v>29.091699999999999</v>
      </c>
      <c r="P2224" s="18">
        <v>97.171899999999994</v>
      </c>
      <c r="Q2224" s="18">
        <v>49.282800000000002</v>
      </c>
      <c r="R2224" s="18">
        <v>36.1706</v>
      </c>
      <c r="S2224" s="4">
        <f>VLOOKUP(C2224,Ratings_Numbers!$A$1:$B$21,2,FALSE)</f>
        <v>8</v>
      </c>
      <c r="T2224" s="4">
        <v>8</v>
      </c>
      <c r="U2224" s="4">
        <f t="shared" si="69"/>
        <v>1</v>
      </c>
      <c r="V2224" s="18">
        <v>14366.643599999999</v>
      </c>
      <c r="W2224" s="18" t="s">
        <v>202</v>
      </c>
    </row>
    <row r="2225" spans="1:23" ht="15" customHeight="1" x14ac:dyDescent="0.35">
      <c r="A2225" s="18" t="s">
        <v>223</v>
      </c>
      <c r="B2225" s="7" t="str">
        <f t="shared" si="70"/>
        <v>Q3</v>
      </c>
      <c r="C2225" s="18" t="s">
        <v>33</v>
      </c>
      <c r="D2225" s="21">
        <v>36799</v>
      </c>
      <c r="E2225" s="18">
        <v>3.3567999999999998</v>
      </c>
      <c r="F2225" s="18">
        <v>6.1425000000000001</v>
      </c>
      <c r="G2225" s="18">
        <v>5.6814999999999998</v>
      </c>
      <c r="H2225" s="18">
        <v>4.4568000000000003</v>
      </c>
      <c r="I2225" s="18">
        <v>2.9146000000000001</v>
      </c>
      <c r="J2225" s="18">
        <v>2.6006999999999998</v>
      </c>
      <c r="K2225" s="18">
        <v>278</v>
      </c>
      <c r="L2225" s="18">
        <v>29.260999999999999</v>
      </c>
      <c r="M2225" s="18">
        <v>80.301199999999994</v>
      </c>
      <c r="N2225" s="18">
        <v>40.407600000000002</v>
      </c>
      <c r="O2225" s="18">
        <v>29.535699999999999</v>
      </c>
      <c r="P2225" s="18">
        <v>98.728099999999998</v>
      </c>
      <c r="Q2225" s="18">
        <v>49.68</v>
      </c>
      <c r="R2225" s="18">
        <v>36.313299999999998</v>
      </c>
      <c r="S2225" s="4">
        <f>VLOOKUP(C2225,Ratings_Numbers!$A$1:$B$21,2,FALSE)</f>
        <v>8</v>
      </c>
      <c r="T2225" s="4">
        <v>8</v>
      </c>
      <c r="U2225" s="4">
        <f t="shared" si="69"/>
        <v>0</v>
      </c>
      <c r="V2225" s="18">
        <v>13810.1623</v>
      </c>
      <c r="W2225" s="18" t="s">
        <v>202</v>
      </c>
    </row>
    <row r="2226" spans="1:23" ht="15" customHeight="1" x14ac:dyDescent="0.35">
      <c r="A2226" s="18" t="s">
        <v>223</v>
      </c>
      <c r="B2226" s="7" t="str">
        <f t="shared" si="70"/>
        <v>Q4</v>
      </c>
      <c r="C2226" s="18" t="s">
        <v>33</v>
      </c>
      <c r="D2226" s="21">
        <v>36891</v>
      </c>
      <c r="E2226" s="18">
        <v>3.0661999999999998</v>
      </c>
      <c r="F2226" s="18">
        <v>5.8864000000000001</v>
      </c>
      <c r="G2226" s="18">
        <v>5.4086999999999996</v>
      </c>
      <c r="H2226" s="18">
        <v>4.4343000000000004</v>
      </c>
      <c r="I2226" s="18">
        <v>2.6021000000000001</v>
      </c>
      <c r="J2226" s="18">
        <v>1.992</v>
      </c>
      <c r="K2226" s="18">
        <v>251</v>
      </c>
      <c r="L2226" s="18">
        <v>28.578199999999999</v>
      </c>
      <c r="M2226" s="18">
        <v>83.243399999999994</v>
      </c>
      <c r="N2226" s="18">
        <v>42.220500000000001</v>
      </c>
      <c r="O2226" s="18">
        <v>30.036300000000001</v>
      </c>
      <c r="P2226" s="18">
        <v>97.163399999999996</v>
      </c>
      <c r="Q2226" s="18">
        <v>49.2806</v>
      </c>
      <c r="R2226" s="18">
        <v>35.058999999999997</v>
      </c>
      <c r="S2226" s="4">
        <f>VLOOKUP(C2226,Ratings_Numbers!$A$1:$B$21,2,FALSE)</f>
        <v>8</v>
      </c>
      <c r="T2226" s="4">
        <v>8</v>
      </c>
      <c r="U2226" s="4">
        <f t="shared" si="69"/>
        <v>0</v>
      </c>
      <c r="V2226" s="18">
        <v>19651.218799999999</v>
      </c>
      <c r="W2226" s="18" t="s">
        <v>202</v>
      </c>
    </row>
    <row r="2227" spans="1:23" ht="15" customHeight="1" x14ac:dyDescent="0.35">
      <c r="A2227" s="18" t="s">
        <v>223</v>
      </c>
      <c r="B2227" s="7" t="str">
        <f t="shared" si="70"/>
        <v>Q1</v>
      </c>
      <c r="C2227" s="18" t="s">
        <v>33</v>
      </c>
      <c r="D2227" s="21">
        <v>36981</v>
      </c>
      <c r="E2227" s="18">
        <v>3.0314999999999999</v>
      </c>
      <c r="F2227" s="18">
        <v>6.1947999999999999</v>
      </c>
      <c r="G2227" s="18">
        <v>5.7038000000000002</v>
      </c>
      <c r="H2227" s="18">
        <v>3.0184000000000002</v>
      </c>
      <c r="I2227" s="18">
        <v>2.2982</v>
      </c>
      <c r="J2227" s="18">
        <v>1.2684</v>
      </c>
      <c r="K2227" s="18">
        <v>272</v>
      </c>
      <c r="L2227" s="18">
        <v>29.156400000000001</v>
      </c>
      <c r="M2227" s="18">
        <v>81.023399999999995</v>
      </c>
      <c r="N2227" s="18">
        <v>41.671300000000002</v>
      </c>
      <c r="O2227" s="18">
        <v>29.896799999999999</v>
      </c>
      <c r="P2227" s="18">
        <v>94.434799999999996</v>
      </c>
      <c r="Q2227" s="18">
        <v>48.568899999999999</v>
      </c>
      <c r="R2227" s="18">
        <v>34.845500000000001</v>
      </c>
      <c r="S2227" s="4">
        <f>VLOOKUP(C2227,Ratings_Numbers!$A$1:$B$21,2,FALSE)</f>
        <v>8</v>
      </c>
      <c r="T2227" s="4">
        <v>8</v>
      </c>
      <c r="U2227" s="4">
        <f t="shared" si="69"/>
        <v>0</v>
      </c>
      <c r="V2227" s="18">
        <v>17426.64</v>
      </c>
      <c r="W2227" s="18" t="s">
        <v>202</v>
      </c>
    </row>
    <row r="2228" spans="1:23" ht="15" customHeight="1" x14ac:dyDescent="0.35">
      <c r="A2228" s="18" t="s">
        <v>223</v>
      </c>
      <c r="B2228" s="7" t="str">
        <f t="shared" si="70"/>
        <v>Q2</v>
      </c>
      <c r="C2228" s="18" t="s">
        <v>33</v>
      </c>
      <c r="D2228" s="21">
        <v>37072</v>
      </c>
      <c r="E2228" s="18">
        <v>3.3163</v>
      </c>
      <c r="F2228" s="18">
        <v>7.1981999999999999</v>
      </c>
      <c r="G2228" s="18">
        <v>6.8177000000000003</v>
      </c>
      <c r="H2228" s="18">
        <v>3.0617999999999999</v>
      </c>
      <c r="I2228" s="18">
        <v>2.0537999999999998</v>
      </c>
      <c r="J2228" s="18">
        <v>1.4</v>
      </c>
      <c r="K2228" s="18">
        <v>275</v>
      </c>
      <c r="L2228" s="18">
        <v>28.554400000000001</v>
      </c>
      <c r="M2228" s="18">
        <v>88.953000000000003</v>
      </c>
      <c r="N2228" s="18">
        <v>44.9724</v>
      </c>
      <c r="O2228" s="18">
        <v>32.516199999999998</v>
      </c>
      <c r="P2228" s="18">
        <v>97.794799999999995</v>
      </c>
      <c r="Q2228" s="18">
        <v>49.442500000000003</v>
      </c>
      <c r="R2228" s="18">
        <v>35.7483</v>
      </c>
      <c r="S2228" s="4">
        <f>VLOOKUP(C2228,Ratings_Numbers!$A$1:$B$21,2,FALSE)</f>
        <v>8</v>
      </c>
      <c r="T2228" s="4">
        <v>9</v>
      </c>
      <c r="U2228" s="4">
        <f t="shared" si="69"/>
        <v>0</v>
      </c>
      <c r="V2228" s="18">
        <v>17243.099999999999</v>
      </c>
      <c r="W2228" s="18" t="s">
        <v>202</v>
      </c>
    </row>
    <row r="2229" spans="1:23" ht="15" customHeight="1" x14ac:dyDescent="0.35">
      <c r="A2229" s="18" t="s">
        <v>223</v>
      </c>
      <c r="B2229" s="7" t="str">
        <f t="shared" si="70"/>
        <v>Q3</v>
      </c>
      <c r="C2229" s="18" t="s">
        <v>35</v>
      </c>
      <c r="D2229" s="21">
        <v>37164</v>
      </c>
      <c r="E2229" s="18">
        <v>3.4548000000000001</v>
      </c>
      <c r="F2229" s="18">
        <v>9.0366</v>
      </c>
      <c r="G2229" s="18">
        <v>7.7841000000000005</v>
      </c>
      <c r="H2229" s="18">
        <v>3.6425999999999998</v>
      </c>
      <c r="I2229" s="18">
        <v>2.6303000000000001</v>
      </c>
      <c r="J2229" s="18">
        <v>1.6254999999999999</v>
      </c>
      <c r="K2229" s="18">
        <v>235</v>
      </c>
      <c r="L2229" s="18">
        <v>27.5533</v>
      </c>
      <c r="M2229" s="18">
        <v>95.491200000000006</v>
      </c>
      <c r="N2229" s="18">
        <v>46.789400000000001</v>
      </c>
      <c r="O2229" s="18">
        <v>33.968800000000002</v>
      </c>
      <c r="P2229" s="18">
        <v>104.0872</v>
      </c>
      <c r="Q2229" s="18">
        <v>51.001300000000001</v>
      </c>
      <c r="R2229" s="18">
        <v>37.026600000000002</v>
      </c>
      <c r="S2229" s="4">
        <f>VLOOKUP(C2229,Ratings_Numbers!$A$1:$B$21,2,FALSE)</f>
        <v>9</v>
      </c>
      <c r="T2229" s="4">
        <v>9</v>
      </c>
      <c r="U2229" s="4">
        <f t="shared" si="69"/>
        <v>1</v>
      </c>
      <c r="V2229" s="18">
        <v>16790.719499999999</v>
      </c>
      <c r="W2229" s="18" t="s">
        <v>202</v>
      </c>
    </row>
    <row r="2230" spans="1:23" ht="15" customHeight="1" x14ac:dyDescent="0.35">
      <c r="A2230" s="18" t="s">
        <v>223</v>
      </c>
      <c r="B2230" s="7" t="str">
        <f t="shared" si="70"/>
        <v>Q4</v>
      </c>
      <c r="C2230" s="18" t="s">
        <v>35</v>
      </c>
      <c r="D2230" s="21">
        <v>37256</v>
      </c>
      <c r="E2230" s="18">
        <v>3.6884000000000001</v>
      </c>
      <c r="F2230" s="18">
        <v>9.3476999999999997</v>
      </c>
      <c r="G2230" s="18">
        <v>8.4947999999999997</v>
      </c>
      <c r="H2230" s="18">
        <v>5.3468999999999998</v>
      </c>
      <c r="I2230" s="18">
        <v>2.8332999999999999</v>
      </c>
      <c r="J2230" s="18">
        <v>2.1972999999999998</v>
      </c>
      <c r="K2230" s="18">
        <v>147</v>
      </c>
      <c r="L2230" s="18">
        <v>27.681100000000001</v>
      </c>
      <c r="M2230" s="18">
        <v>93.164299999999997</v>
      </c>
      <c r="N2230" s="18">
        <v>46.507399999999997</v>
      </c>
      <c r="O2230" s="18">
        <v>33.507300000000001</v>
      </c>
      <c r="P2230" s="18">
        <v>100.3216</v>
      </c>
      <c r="Q2230" s="18">
        <v>50.080300000000001</v>
      </c>
      <c r="R2230" s="18">
        <v>36.081400000000002</v>
      </c>
      <c r="S2230" s="4">
        <f>VLOOKUP(C2230,Ratings_Numbers!$A$1:$B$21,2,FALSE)</f>
        <v>9</v>
      </c>
      <c r="T2230" s="4">
        <v>9</v>
      </c>
      <c r="U2230" s="4">
        <f t="shared" si="69"/>
        <v>0</v>
      </c>
      <c r="V2230" s="18">
        <v>19432.560000000001</v>
      </c>
      <c r="W2230" s="18" t="s">
        <v>202</v>
      </c>
    </row>
    <row r="2231" spans="1:23" ht="15" customHeight="1" x14ac:dyDescent="0.35">
      <c r="A2231" s="18" t="s">
        <v>223</v>
      </c>
      <c r="B2231" s="7" t="str">
        <f t="shared" si="70"/>
        <v>Q1</v>
      </c>
      <c r="C2231" s="18" t="s">
        <v>35</v>
      </c>
      <c r="D2231" s="21">
        <v>37346</v>
      </c>
      <c r="E2231" s="18">
        <v>3.8008999999999999</v>
      </c>
      <c r="F2231" s="18">
        <v>9.2204999999999995</v>
      </c>
      <c r="G2231" s="18">
        <v>8.5413999999999994</v>
      </c>
      <c r="H2231" s="18">
        <v>25.212536409999998</v>
      </c>
      <c r="I2231" s="18">
        <v>16.193109969999998</v>
      </c>
      <c r="J2231" s="18">
        <v>20.831923459999999</v>
      </c>
      <c r="K2231" s="18">
        <v>126.3117096</v>
      </c>
      <c r="L2231" s="18">
        <v>28.088699999999999</v>
      </c>
      <c r="M2231" s="18">
        <v>92.253399999999999</v>
      </c>
      <c r="N2231" s="18">
        <v>46.706000000000003</v>
      </c>
      <c r="O2231" s="18">
        <v>33.683199999999999</v>
      </c>
      <c r="P2231" s="18">
        <v>97.519300000000001</v>
      </c>
      <c r="Q2231" s="18">
        <v>49.372</v>
      </c>
      <c r="R2231" s="18">
        <v>35.605800000000002</v>
      </c>
      <c r="S2231" s="4">
        <f>VLOOKUP(C2231,Ratings_Numbers!$A$1:$B$21,2,FALSE)</f>
        <v>9</v>
      </c>
      <c r="T2231" s="4">
        <v>9</v>
      </c>
      <c r="U2231" s="4">
        <f t="shared" si="69"/>
        <v>0</v>
      </c>
      <c r="V2231" s="18">
        <v>20760.927500000002</v>
      </c>
      <c r="W2231" s="18" t="s">
        <v>202</v>
      </c>
    </row>
    <row r="2232" spans="1:23" ht="15" customHeight="1" x14ac:dyDescent="0.35">
      <c r="A2232" s="18" t="s">
        <v>223</v>
      </c>
      <c r="B2232" s="7" t="str">
        <f t="shared" si="70"/>
        <v>Q2</v>
      </c>
      <c r="C2232" s="18" t="s">
        <v>35</v>
      </c>
      <c r="D2232" s="21">
        <v>37437</v>
      </c>
      <c r="E2232" s="18">
        <v>3.6390000000000002</v>
      </c>
      <c r="F2232" s="18">
        <v>8.3023000000000007</v>
      </c>
      <c r="G2232" s="18">
        <v>7.7527999999999997</v>
      </c>
      <c r="H2232" s="18">
        <v>4.4774000000000003</v>
      </c>
      <c r="I2232" s="18">
        <v>3.2772000000000001</v>
      </c>
      <c r="J2232" s="18">
        <v>2.4422000000000001</v>
      </c>
      <c r="K2232" s="18">
        <v>199</v>
      </c>
      <c r="L2232" s="18">
        <v>28.4068</v>
      </c>
      <c r="M2232" s="18">
        <v>92.524100000000004</v>
      </c>
      <c r="N2232" s="18">
        <v>48.058500000000002</v>
      </c>
      <c r="O2232" s="18">
        <v>34.417000000000002</v>
      </c>
      <c r="P2232" s="18">
        <v>92.524100000000004</v>
      </c>
      <c r="Q2232" s="18">
        <v>48.058500000000002</v>
      </c>
      <c r="R2232" s="18">
        <v>34.417000000000002</v>
      </c>
      <c r="S2232" s="4">
        <f>VLOOKUP(C2232,Ratings_Numbers!$A$1:$B$21,2,FALSE)</f>
        <v>9</v>
      </c>
      <c r="T2232" s="4">
        <v>9</v>
      </c>
      <c r="U2232" s="4">
        <f t="shared" si="69"/>
        <v>0</v>
      </c>
      <c r="V2232" s="18">
        <v>21014.2765</v>
      </c>
      <c r="W2232" s="18" t="s">
        <v>202</v>
      </c>
    </row>
    <row r="2233" spans="1:23" ht="15" customHeight="1" x14ac:dyDescent="0.35">
      <c r="A2233" s="18" t="s">
        <v>223</v>
      </c>
      <c r="B2233" s="7" t="str">
        <f t="shared" si="70"/>
        <v>Q3</v>
      </c>
      <c r="C2233" s="18" t="s">
        <v>35</v>
      </c>
      <c r="D2233" s="21">
        <v>37529</v>
      </c>
      <c r="E2233" s="18">
        <v>3.5670000000000002</v>
      </c>
      <c r="F2233" s="18">
        <v>7.8475000000000001</v>
      </c>
      <c r="G2233" s="18">
        <v>7.2312000000000003</v>
      </c>
      <c r="H2233" s="18">
        <v>4.7150999999999996</v>
      </c>
      <c r="I2233" s="18">
        <v>3.4331999999999998</v>
      </c>
      <c r="J2233" s="18">
        <v>2.5268999999999999</v>
      </c>
      <c r="K2233" s="18">
        <v>186</v>
      </c>
      <c r="L2233" s="18">
        <v>28.005500000000001</v>
      </c>
      <c r="M2233" s="18">
        <v>89.266499999999994</v>
      </c>
      <c r="N2233" s="18">
        <v>45.837499999999999</v>
      </c>
      <c r="O2233" s="18">
        <v>32.876600000000003</v>
      </c>
      <c r="P2233" s="18">
        <v>94.745500000000007</v>
      </c>
      <c r="Q2233" s="18">
        <v>48.6509</v>
      </c>
      <c r="R2233" s="18">
        <v>34.894599999999997</v>
      </c>
      <c r="S2233" s="4">
        <f>VLOOKUP(C2233,Ratings_Numbers!$A$1:$B$21,2,FALSE)</f>
        <v>9</v>
      </c>
      <c r="T2233" s="4">
        <v>9</v>
      </c>
      <c r="U2233" s="4">
        <f t="shared" si="69"/>
        <v>0</v>
      </c>
      <c r="V2233" s="18">
        <v>16029.3032</v>
      </c>
      <c r="W2233" s="18" t="s">
        <v>202</v>
      </c>
    </row>
    <row r="2234" spans="1:23" ht="15" customHeight="1" x14ac:dyDescent="0.35">
      <c r="A2234" s="18" t="s">
        <v>223</v>
      </c>
      <c r="B2234" s="7" t="str">
        <f t="shared" si="70"/>
        <v>Q4</v>
      </c>
      <c r="C2234" s="18" t="s">
        <v>35</v>
      </c>
      <c r="D2234" s="21">
        <v>37621</v>
      </c>
      <c r="E2234" s="18">
        <v>3.5972</v>
      </c>
      <c r="F2234" s="18">
        <v>7.4954000000000001</v>
      </c>
      <c r="G2234" s="18">
        <v>6.8781999999999996</v>
      </c>
      <c r="H2234" s="18">
        <v>4.3678999999999997</v>
      </c>
      <c r="I2234" s="18">
        <v>2.2663000000000002</v>
      </c>
      <c r="J2234" s="18">
        <v>2.3315999999999999</v>
      </c>
      <c r="K2234" s="18">
        <v>193</v>
      </c>
      <c r="L2234" s="18">
        <v>21.8217</v>
      </c>
      <c r="M2234" s="18">
        <v>122.7136</v>
      </c>
      <c r="N2234" s="18">
        <v>55.099299999999999</v>
      </c>
      <c r="O2234" s="18">
        <v>38.594900000000003</v>
      </c>
      <c r="P2234" s="18">
        <v>122.7136</v>
      </c>
      <c r="Q2234" s="18">
        <v>55.099299999999999</v>
      </c>
      <c r="R2234" s="18">
        <v>38.594900000000003</v>
      </c>
      <c r="S2234" s="4">
        <f>VLOOKUP(C2234,Ratings_Numbers!$A$1:$B$21,2,FALSE)</f>
        <v>9</v>
      </c>
      <c r="T2234" s="4">
        <v>9</v>
      </c>
      <c r="U2234" s="4">
        <f t="shared" si="69"/>
        <v>0</v>
      </c>
      <c r="V2234" s="18">
        <v>16754.127</v>
      </c>
      <c r="W2234" s="18" t="s">
        <v>202</v>
      </c>
    </row>
    <row r="2235" spans="1:23" ht="15" customHeight="1" x14ac:dyDescent="0.35">
      <c r="A2235" s="18" t="s">
        <v>223</v>
      </c>
      <c r="B2235" s="7" t="str">
        <f t="shared" si="70"/>
        <v>Q1</v>
      </c>
      <c r="C2235" s="18" t="s">
        <v>35</v>
      </c>
      <c r="D2235" s="21">
        <v>37711</v>
      </c>
      <c r="E2235" s="18">
        <v>3.6457000000000002</v>
      </c>
      <c r="F2235" s="18">
        <v>8.2738999999999994</v>
      </c>
      <c r="G2235" s="18">
        <v>6.9977</v>
      </c>
      <c r="H2235" s="18">
        <v>3.9401999999999999</v>
      </c>
      <c r="I2235" s="18">
        <v>2.9741</v>
      </c>
      <c r="J2235" s="18">
        <v>1.8043</v>
      </c>
      <c r="K2235" s="18">
        <v>184</v>
      </c>
      <c r="L2235" s="18">
        <v>21.170300000000001</v>
      </c>
      <c r="M2235" s="18">
        <v>128.87020000000001</v>
      </c>
      <c r="N2235" s="18">
        <v>55.706899999999997</v>
      </c>
      <c r="O2235" s="18">
        <v>39.924199999999999</v>
      </c>
      <c r="P2235" s="18">
        <v>131.33619999999999</v>
      </c>
      <c r="Q2235" s="18">
        <v>56.7729</v>
      </c>
      <c r="R2235" s="18">
        <v>40.688099999999999</v>
      </c>
      <c r="S2235" s="4">
        <f>VLOOKUP(C2235,Ratings_Numbers!$A$1:$B$21,2,FALSE)</f>
        <v>9</v>
      </c>
      <c r="T2235" s="4">
        <v>9</v>
      </c>
      <c r="U2235" s="4">
        <f t="shared" si="69"/>
        <v>0</v>
      </c>
      <c r="V2235" s="18">
        <v>16186.819799999999</v>
      </c>
      <c r="W2235" s="18" t="s">
        <v>202</v>
      </c>
    </row>
    <row r="2236" spans="1:23" ht="15" customHeight="1" x14ac:dyDescent="0.35">
      <c r="A2236" s="18" t="s">
        <v>223</v>
      </c>
      <c r="B2236" s="7" t="str">
        <f t="shared" si="70"/>
        <v>Q2</v>
      </c>
      <c r="C2236" s="18" t="s">
        <v>35</v>
      </c>
      <c r="D2236" s="21">
        <v>37802</v>
      </c>
      <c r="E2236" s="18">
        <v>4.3010000000000002</v>
      </c>
      <c r="F2236" s="18">
        <v>9.4832000000000001</v>
      </c>
      <c r="G2236" s="18">
        <v>8.5938999999999997</v>
      </c>
      <c r="H2236" s="18">
        <v>3.9588000000000001</v>
      </c>
      <c r="I2236" s="18">
        <v>2.6358999999999999</v>
      </c>
      <c r="J2236" s="18">
        <v>1.8351</v>
      </c>
      <c r="K2236" s="18">
        <v>194</v>
      </c>
      <c r="L2236" s="18">
        <v>22.399899999999999</v>
      </c>
      <c r="M2236" s="18">
        <v>153.75229999999999</v>
      </c>
      <c r="N2236" s="18">
        <v>59.376899999999999</v>
      </c>
      <c r="O2236" s="18">
        <v>42.054400000000001</v>
      </c>
      <c r="P2236" s="18">
        <v>158.94309999999999</v>
      </c>
      <c r="Q2236" s="18">
        <v>61.381500000000003</v>
      </c>
      <c r="R2236" s="18">
        <v>43.474200000000003</v>
      </c>
      <c r="S2236" s="4">
        <f>VLOOKUP(C2236,Ratings_Numbers!$A$1:$B$21,2,FALSE)</f>
        <v>9</v>
      </c>
      <c r="T2236" s="4">
        <v>9</v>
      </c>
      <c r="U2236" s="4">
        <f t="shared" si="69"/>
        <v>0</v>
      </c>
      <c r="V2236" s="18">
        <v>17121.8164</v>
      </c>
      <c r="W2236" s="18" t="s">
        <v>202</v>
      </c>
    </row>
    <row r="2237" spans="1:23" ht="15" customHeight="1" x14ac:dyDescent="0.35">
      <c r="A2237" s="18" t="s">
        <v>223</v>
      </c>
      <c r="B2237" s="7" t="str">
        <f t="shared" si="70"/>
        <v>Q3</v>
      </c>
      <c r="C2237" s="18" t="s">
        <v>35</v>
      </c>
      <c r="D2237" s="21">
        <v>37894</v>
      </c>
      <c r="E2237" s="18">
        <v>4.3711000000000002</v>
      </c>
      <c r="F2237" s="18">
        <v>10.144</v>
      </c>
      <c r="G2237" s="18">
        <v>9.0965000000000007</v>
      </c>
      <c r="H2237" s="18">
        <v>3.7793999999999999</v>
      </c>
      <c r="I2237" s="18">
        <v>2.4264999999999999</v>
      </c>
      <c r="J2237" s="18">
        <v>1.7402</v>
      </c>
      <c r="K2237" s="18">
        <v>204</v>
      </c>
      <c r="L2237" s="18">
        <v>22.504200000000001</v>
      </c>
      <c r="M2237" s="18">
        <v>152.2191</v>
      </c>
      <c r="N2237" s="18">
        <v>58.793999999999997</v>
      </c>
      <c r="O2237" s="18">
        <v>41.884599999999999</v>
      </c>
      <c r="P2237" s="18">
        <v>158.9025</v>
      </c>
      <c r="Q2237" s="18">
        <v>61.375399999999999</v>
      </c>
      <c r="R2237" s="18">
        <v>43.723700000000001</v>
      </c>
      <c r="S2237" s="4">
        <f>VLOOKUP(C2237,Ratings_Numbers!$A$1:$B$21,2,FALSE)</f>
        <v>9</v>
      </c>
      <c r="T2237" s="4">
        <v>9</v>
      </c>
      <c r="U2237" s="4">
        <f t="shared" si="69"/>
        <v>0</v>
      </c>
      <c r="V2237" s="18">
        <v>18745.2078</v>
      </c>
      <c r="W2237" s="18" t="s">
        <v>202</v>
      </c>
    </row>
    <row r="2238" spans="1:23" ht="15" customHeight="1" x14ac:dyDescent="0.35">
      <c r="A2238" s="18" t="s">
        <v>223</v>
      </c>
      <c r="B2238" s="7" t="str">
        <f t="shared" si="70"/>
        <v>Q4</v>
      </c>
      <c r="C2238" s="18" t="s">
        <v>35</v>
      </c>
      <c r="D2238" s="21">
        <v>37986</v>
      </c>
      <c r="E2238" s="18">
        <v>3.9538000000000002</v>
      </c>
      <c r="F2238" s="18">
        <v>9.1771999999999991</v>
      </c>
      <c r="G2238" s="18">
        <v>7.7815000000000003</v>
      </c>
      <c r="H2238" s="18">
        <v>5.7729999999999997</v>
      </c>
      <c r="I2238" s="18">
        <v>3.2010999999999998</v>
      </c>
      <c r="J2238" s="18">
        <v>3.5135000000000001</v>
      </c>
      <c r="K2238" s="18">
        <v>185</v>
      </c>
      <c r="L2238" s="18">
        <v>23.186499999999999</v>
      </c>
      <c r="M2238" s="18">
        <v>136.42359999999999</v>
      </c>
      <c r="N2238" s="18">
        <v>52.961100000000002</v>
      </c>
      <c r="O2238" s="18">
        <v>37.860700000000001</v>
      </c>
      <c r="P2238" s="18">
        <v>157.59200000000001</v>
      </c>
      <c r="Q2238" s="18">
        <v>61.178899999999999</v>
      </c>
      <c r="R2238" s="18">
        <v>43.735399999999998</v>
      </c>
      <c r="S2238" s="4">
        <f>VLOOKUP(C2238,Ratings_Numbers!$A$1:$B$21,2,FALSE)</f>
        <v>9</v>
      </c>
      <c r="T2238" s="4">
        <v>9</v>
      </c>
      <c r="U2238" s="4">
        <f t="shared" si="69"/>
        <v>0</v>
      </c>
      <c r="V2238" s="18">
        <v>20757.465</v>
      </c>
      <c r="W2238" s="18" t="s">
        <v>202</v>
      </c>
    </row>
    <row r="2239" spans="1:23" ht="15" customHeight="1" x14ac:dyDescent="0.35">
      <c r="A2239" s="18" t="s">
        <v>223</v>
      </c>
      <c r="B2239" s="7" t="str">
        <f t="shared" si="70"/>
        <v>Q1</v>
      </c>
      <c r="C2239" s="18" t="s">
        <v>35</v>
      </c>
      <c r="D2239" s="21">
        <v>38077</v>
      </c>
      <c r="E2239" s="18">
        <v>3.9901</v>
      </c>
      <c r="F2239" s="18">
        <v>9.1762999999999995</v>
      </c>
      <c r="G2239" s="18">
        <v>7.8650000000000002</v>
      </c>
      <c r="H2239" s="18">
        <v>3.7551000000000001</v>
      </c>
      <c r="I2239" s="18">
        <v>2.4272999999999998</v>
      </c>
      <c r="J2239" s="18">
        <v>1.7092000000000001</v>
      </c>
      <c r="K2239" s="18">
        <v>196</v>
      </c>
      <c r="L2239" s="18">
        <v>23.400400000000001</v>
      </c>
      <c r="M2239" s="18">
        <v>139.86420000000001</v>
      </c>
      <c r="N2239" s="18">
        <v>54.281700000000001</v>
      </c>
      <c r="O2239" s="18">
        <v>39.173699999999997</v>
      </c>
      <c r="P2239" s="18">
        <v>157.66390000000001</v>
      </c>
      <c r="Q2239" s="18">
        <v>61.189700000000002</v>
      </c>
      <c r="R2239" s="18">
        <v>44.159100000000002</v>
      </c>
      <c r="S2239" s="4">
        <f>VLOOKUP(C2239,Ratings_Numbers!$A$1:$B$21,2,FALSE)</f>
        <v>9</v>
      </c>
      <c r="T2239" s="4">
        <v>9</v>
      </c>
      <c r="U2239" s="4">
        <f t="shared" si="69"/>
        <v>0</v>
      </c>
      <c r="V2239" s="18">
        <v>20525.682499999999</v>
      </c>
      <c r="W2239" s="18" t="s">
        <v>202</v>
      </c>
    </row>
    <row r="2240" spans="1:23" ht="15" customHeight="1" x14ac:dyDescent="0.35">
      <c r="A2240" s="18" t="s">
        <v>223</v>
      </c>
      <c r="B2240" s="7" t="str">
        <f t="shared" si="70"/>
        <v>Q2</v>
      </c>
      <c r="C2240" s="18" t="s">
        <v>35</v>
      </c>
      <c r="D2240" s="21">
        <v>38168</v>
      </c>
      <c r="E2240" s="18">
        <v>3.6749999999999998</v>
      </c>
      <c r="F2240" s="18">
        <v>7.9863</v>
      </c>
      <c r="G2240" s="18">
        <v>6.9649000000000001</v>
      </c>
      <c r="H2240" s="18">
        <v>4.8087</v>
      </c>
      <c r="I2240" s="18">
        <v>3.0547</v>
      </c>
      <c r="J2240" s="18">
        <v>2.6393</v>
      </c>
      <c r="K2240" s="18">
        <v>183</v>
      </c>
      <c r="L2240" s="18">
        <v>24.212199999999999</v>
      </c>
      <c r="M2240" s="18">
        <v>137.17859999999999</v>
      </c>
      <c r="N2240" s="18">
        <v>55.840200000000003</v>
      </c>
      <c r="O2240" s="18">
        <v>40.156399999999998</v>
      </c>
      <c r="P2240" s="18">
        <v>145.6628</v>
      </c>
      <c r="Q2240" s="18">
        <v>59.293799999999997</v>
      </c>
      <c r="R2240" s="18">
        <v>42.64</v>
      </c>
      <c r="S2240" s="4">
        <f>VLOOKUP(C2240,Ratings_Numbers!$A$1:$B$21,2,FALSE)</f>
        <v>9</v>
      </c>
      <c r="T2240" s="4">
        <v>9</v>
      </c>
      <c r="U2240" s="4">
        <f t="shared" si="69"/>
        <v>0</v>
      </c>
      <c r="V2240" s="18">
        <v>21728.670300000002</v>
      </c>
      <c r="W2240" s="18" t="s">
        <v>202</v>
      </c>
    </row>
    <row r="2241" spans="1:23" ht="15" customHeight="1" x14ac:dyDescent="0.35">
      <c r="A2241" s="18" t="s">
        <v>223</v>
      </c>
      <c r="B2241" s="7" t="str">
        <f t="shared" si="70"/>
        <v>Q3</v>
      </c>
      <c r="C2241" s="18" t="s">
        <v>35</v>
      </c>
      <c r="D2241" s="21">
        <v>38260</v>
      </c>
      <c r="E2241" s="18">
        <v>3.9382999999999999</v>
      </c>
      <c r="F2241" s="18">
        <v>7.7732000000000001</v>
      </c>
      <c r="G2241" s="18">
        <v>6.8289999999999997</v>
      </c>
      <c r="H2241" s="18">
        <v>3.7389000000000001</v>
      </c>
      <c r="I2241" s="18">
        <v>2.7332999999999998</v>
      </c>
      <c r="J2241" s="18">
        <v>2.6</v>
      </c>
      <c r="K2241" s="18">
        <v>180</v>
      </c>
      <c r="L2241" s="18">
        <v>22.491599999999998</v>
      </c>
      <c r="M2241" s="18">
        <v>153.99549999999999</v>
      </c>
      <c r="N2241" s="18">
        <v>59.102400000000003</v>
      </c>
      <c r="O2241" s="18">
        <v>41.760199999999998</v>
      </c>
      <c r="P2241" s="18">
        <v>160.55690000000001</v>
      </c>
      <c r="Q2241" s="18">
        <v>61.620699999999999</v>
      </c>
      <c r="R2241" s="18">
        <v>43.539499999999997</v>
      </c>
      <c r="S2241" s="4">
        <f>VLOOKUP(C2241,Ratings_Numbers!$A$1:$B$21,2,FALSE)</f>
        <v>9</v>
      </c>
      <c r="T2241" s="4">
        <v>9</v>
      </c>
      <c r="U2241" s="4">
        <f t="shared" si="69"/>
        <v>0</v>
      </c>
      <c r="V2241" s="18">
        <v>19659.465</v>
      </c>
      <c r="W2241" s="18" t="s">
        <v>202</v>
      </c>
    </row>
    <row r="2242" spans="1:23" ht="15" customHeight="1" x14ac:dyDescent="0.35">
      <c r="A2242" s="18" t="s">
        <v>223</v>
      </c>
      <c r="B2242" s="7" t="str">
        <f t="shared" si="70"/>
        <v>Q4</v>
      </c>
      <c r="C2242" s="18" t="s">
        <v>35</v>
      </c>
      <c r="D2242" s="21">
        <v>38352</v>
      </c>
      <c r="E2242" s="18">
        <v>3.3155000000000001</v>
      </c>
      <c r="F2242" s="18">
        <v>6.5995999999999997</v>
      </c>
      <c r="G2242" s="18">
        <v>5.4291999999999998</v>
      </c>
      <c r="H2242" s="18">
        <v>7.6307</v>
      </c>
      <c r="I2242" s="18">
        <v>4.9611000000000001</v>
      </c>
      <c r="J2242" s="18">
        <v>5.2954999999999997</v>
      </c>
      <c r="K2242" s="18">
        <v>176</v>
      </c>
      <c r="L2242" s="18">
        <v>24.122499999999999</v>
      </c>
      <c r="M2242" s="18">
        <v>144.1747</v>
      </c>
      <c r="N2242" s="18">
        <v>57.8232</v>
      </c>
      <c r="O2242" s="18">
        <v>41.301099999999998</v>
      </c>
      <c r="P2242" s="18">
        <v>149.33690000000001</v>
      </c>
      <c r="Q2242" s="18">
        <v>59.893599999999999</v>
      </c>
      <c r="R2242" s="18">
        <v>42.779899999999998</v>
      </c>
      <c r="S2242" s="4">
        <f>VLOOKUP(C2242,Ratings_Numbers!$A$1:$B$21,2,FALSE)</f>
        <v>9</v>
      </c>
      <c r="T2242" s="4">
        <v>9</v>
      </c>
      <c r="U2242" s="4">
        <f t="shared" si="69"/>
        <v>0</v>
      </c>
      <c r="V2242" s="18">
        <v>20475</v>
      </c>
      <c r="W2242" s="18" t="s">
        <v>202</v>
      </c>
    </row>
    <row r="2243" spans="1:23" ht="15" customHeight="1" x14ac:dyDescent="0.35">
      <c r="A2243" s="18" t="s">
        <v>223</v>
      </c>
      <c r="B2243" s="7" t="str">
        <f t="shared" si="70"/>
        <v>Q1</v>
      </c>
      <c r="C2243" s="18" t="s">
        <v>35</v>
      </c>
      <c r="D2243" s="21">
        <v>38442</v>
      </c>
      <c r="E2243" s="18">
        <v>3.3704000000000001</v>
      </c>
      <c r="F2243" s="18">
        <v>6.1471999999999998</v>
      </c>
      <c r="G2243" s="18">
        <v>5.4694000000000003</v>
      </c>
      <c r="H2243" s="18">
        <v>4.5536000000000003</v>
      </c>
      <c r="I2243" s="18">
        <v>3.3412000000000002</v>
      </c>
      <c r="J2243" s="18">
        <v>2.2202000000000002</v>
      </c>
      <c r="K2243" s="18">
        <v>168</v>
      </c>
      <c r="L2243" s="18">
        <v>24.772500000000001</v>
      </c>
      <c r="M2243" s="18">
        <v>138.10499999999999</v>
      </c>
      <c r="N2243" s="18">
        <v>57.163400000000003</v>
      </c>
      <c r="O2243" s="18">
        <v>40.615000000000002</v>
      </c>
      <c r="P2243" s="18">
        <v>141.59690000000001</v>
      </c>
      <c r="Q2243" s="18">
        <v>58.608699999999999</v>
      </c>
      <c r="R2243" s="18">
        <v>41.6419</v>
      </c>
      <c r="S2243" s="4">
        <f>VLOOKUP(C2243,Ratings_Numbers!$A$1:$B$21,2,FALSE)</f>
        <v>9</v>
      </c>
      <c r="T2243" s="4">
        <v>9</v>
      </c>
      <c r="U2243" s="4">
        <f t="shared" si="69"/>
        <v>0</v>
      </c>
      <c r="V2243" s="18">
        <v>18045.494999999999</v>
      </c>
      <c r="W2243" s="18" t="s">
        <v>202</v>
      </c>
    </row>
    <row r="2244" spans="1:23" ht="15" customHeight="1" x14ac:dyDescent="0.35">
      <c r="A2244" s="18" t="s">
        <v>223</v>
      </c>
      <c r="B2244" s="7" t="str">
        <f t="shared" si="70"/>
        <v>Q2</v>
      </c>
      <c r="C2244" s="18" t="s">
        <v>35</v>
      </c>
      <c r="D2244" s="21">
        <v>38533</v>
      </c>
      <c r="E2244" s="18">
        <v>3.4050000000000002</v>
      </c>
      <c r="F2244" s="18">
        <v>6.1814999999999998</v>
      </c>
      <c r="G2244" s="18">
        <v>5.6036999999999999</v>
      </c>
      <c r="H2244" s="18">
        <v>5.0452000000000004</v>
      </c>
      <c r="I2244" s="18">
        <v>3.0127000000000002</v>
      </c>
      <c r="J2244" s="18">
        <v>2.5289999999999999</v>
      </c>
      <c r="K2244" s="18">
        <v>155</v>
      </c>
      <c r="L2244" s="18">
        <v>24.875599999999999</v>
      </c>
      <c r="M2244" s="18">
        <v>133.5557</v>
      </c>
      <c r="N2244" s="18">
        <v>55.762500000000003</v>
      </c>
      <c r="O2244" s="18">
        <v>39.3658</v>
      </c>
      <c r="P2244" s="18">
        <v>139.50800000000001</v>
      </c>
      <c r="Q2244" s="18">
        <v>58.247700000000002</v>
      </c>
      <c r="R2244" s="18">
        <v>41.1203</v>
      </c>
      <c r="S2244" s="4">
        <f>VLOOKUP(C2244,Ratings_Numbers!$A$1:$B$21,2,FALSE)</f>
        <v>9</v>
      </c>
      <c r="T2244" s="4">
        <v>9</v>
      </c>
      <c r="U2244" s="4">
        <f t="shared" si="69"/>
        <v>0</v>
      </c>
      <c r="V2244" s="18">
        <v>14814.984</v>
      </c>
      <c r="W2244" s="18" t="s">
        <v>202</v>
      </c>
    </row>
    <row r="2245" spans="1:23" ht="15" customHeight="1" x14ac:dyDescent="0.35">
      <c r="A2245" s="18" t="s">
        <v>223</v>
      </c>
      <c r="B2245" s="7" t="str">
        <f t="shared" si="70"/>
        <v>Q3</v>
      </c>
      <c r="C2245" s="18" t="s">
        <v>35</v>
      </c>
      <c r="D2245" s="21">
        <v>38625</v>
      </c>
      <c r="E2245" s="18">
        <v>3.0129000000000001</v>
      </c>
      <c r="F2245" s="18">
        <v>5.6128</v>
      </c>
      <c r="G2245" s="18">
        <v>5.0830000000000002</v>
      </c>
      <c r="H2245" s="18">
        <v>4.8512000000000004</v>
      </c>
      <c r="I2245" s="18">
        <v>2.7199</v>
      </c>
      <c r="J2245" s="18">
        <v>3.0083000000000002</v>
      </c>
      <c r="K2245" s="18">
        <v>121</v>
      </c>
      <c r="L2245" s="18">
        <v>31.165900000000001</v>
      </c>
      <c r="M2245" s="18">
        <v>118.76519999999999</v>
      </c>
      <c r="N2245" s="18">
        <v>52.195</v>
      </c>
      <c r="O2245" s="18">
        <v>37.861600000000003</v>
      </c>
      <c r="P2245" s="18">
        <v>127.54130000000001</v>
      </c>
      <c r="Q2245" s="18">
        <v>56.051900000000003</v>
      </c>
      <c r="R2245" s="18">
        <v>40.659399999999998</v>
      </c>
      <c r="S2245" s="4">
        <f>VLOOKUP(C2245,Ratings_Numbers!$A$1:$B$21,2,FALSE)</f>
        <v>9</v>
      </c>
      <c r="T2245" s="4">
        <v>9</v>
      </c>
      <c r="U2245" s="4">
        <f t="shared" si="69"/>
        <v>0</v>
      </c>
      <c r="V2245" s="18">
        <v>14613.92</v>
      </c>
      <c r="W2245" s="18" t="s">
        <v>202</v>
      </c>
    </row>
    <row r="2246" spans="1:23" ht="15" customHeight="1" x14ac:dyDescent="0.35">
      <c r="A2246" s="18" t="s">
        <v>223</v>
      </c>
      <c r="B2246" s="7" t="str">
        <f t="shared" si="70"/>
        <v>Q4</v>
      </c>
      <c r="C2246" s="18" t="s">
        <v>35</v>
      </c>
      <c r="D2246" s="21">
        <v>38717</v>
      </c>
      <c r="E2246" s="18">
        <v>4.3185000000000002</v>
      </c>
      <c r="F2246" s="18">
        <v>11.4056</v>
      </c>
      <c r="G2246" s="18">
        <v>9.8719999999999999</v>
      </c>
      <c r="H2246" s="18">
        <v>2.0661999999999998</v>
      </c>
      <c r="I2246" s="18">
        <v>-0.55030000000000001</v>
      </c>
      <c r="J2246" s="18">
        <v>-0.39069999999999999</v>
      </c>
      <c r="K2246" s="18">
        <v>151</v>
      </c>
      <c r="L2246" s="18">
        <v>29.0258</v>
      </c>
      <c r="M2246" s="18">
        <v>128.7433</v>
      </c>
      <c r="N2246" s="18">
        <v>53.082000000000001</v>
      </c>
      <c r="O2246" s="18">
        <v>38.312899999999999</v>
      </c>
      <c r="P2246" s="18">
        <v>142.5368</v>
      </c>
      <c r="Q2246" s="18">
        <v>58.769100000000002</v>
      </c>
      <c r="R2246" s="18">
        <v>42.417700000000004</v>
      </c>
      <c r="S2246" s="4">
        <f>VLOOKUP(C2246,Ratings_Numbers!$A$1:$B$21,2,FALSE)</f>
        <v>9</v>
      </c>
      <c r="T2246" s="4">
        <v>9</v>
      </c>
      <c r="U2246" s="4">
        <f t="shared" si="69"/>
        <v>0</v>
      </c>
      <c r="V2246" s="18">
        <v>16482.344000000001</v>
      </c>
      <c r="W2246" s="18" t="s">
        <v>202</v>
      </c>
    </row>
    <row r="2247" spans="1:23" ht="15" customHeight="1" x14ac:dyDescent="0.35">
      <c r="A2247" s="18" t="s">
        <v>223</v>
      </c>
      <c r="B2247" s="7" t="str">
        <f t="shared" si="70"/>
        <v>Q1</v>
      </c>
      <c r="C2247" s="18" t="s">
        <v>35</v>
      </c>
      <c r="D2247" s="21">
        <v>38807</v>
      </c>
      <c r="E2247" s="18">
        <v>4.8213999999999997</v>
      </c>
      <c r="F2247" s="18">
        <v>12.305</v>
      </c>
      <c r="G2247" s="18">
        <v>11.5435</v>
      </c>
      <c r="H2247" s="18">
        <v>3.6779000000000002</v>
      </c>
      <c r="I2247" s="18">
        <v>2.5</v>
      </c>
      <c r="J2247" s="18">
        <v>1.5705</v>
      </c>
      <c r="K2247" s="18">
        <v>149</v>
      </c>
      <c r="L2247" s="18">
        <v>26.4604</v>
      </c>
      <c r="M2247" s="18">
        <v>145.44200000000001</v>
      </c>
      <c r="N2247" s="18">
        <v>56.427</v>
      </c>
      <c r="O2247" s="18">
        <v>39.653100000000002</v>
      </c>
      <c r="P2247" s="18">
        <v>157.7527</v>
      </c>
      <c r="Q2247" s="18">
        <v>61.203099999999999</v>
      </c>
      <c r="R2247" s="18">
        <v>43.009500000000003</v>
      </c>
      <c r="S2247" s="4">
        <f>VLOOKUP(C2247,Ratings_Numbers!$A$1:$B$21,2,FALSE)</f>
        <v>9</v>
      </c>
      <c r="T2247" s="4">
        <v>9</v>
      </c>
      <c r="U2247" s="4">
        <f t="shared" si="69"/>
        <v>0</v>
      </c>
      <c r="V2247" s="18">
        <v>17029.182000000001</v>
      </c>
      <c r="W2247" s="18" t="s">
        <v>202</v>
      </c>
    </row>
    <row r="2248" spans="1:23" ht="15" customHeight="1" x14ac:dyDescent="0.35">
      <c r="A2248" s="18" t="s">
        <v>223</v>
      </c>
      <c r="B2248" s="7" t="str">
        <f t="shared" si="70"/>
        <v>Q2</v>
      </c>
      <c r="C2248" s="18" t="s">
        <v>35</v>
      </c>
      <c r="D2248" s="21">
        <v>38898</v>
      </c>
      <c r="E2248" s="18">
        <v>5.0086000000000004</v>
      </c>
      <c r="F2248" s="18">
        <v>11.8293</v>
      </c>
      <c r="G2248" s="18">
        <v>11.529500000000001</v>
      </c>
      <c r="H2248" s="18">
        <v>4.4391999999999996</v>
      </c>
      <c r="I2248" s="18">
        <v>2.2903000000000002</v>
      </c>
      <c r="J2248" s="18">
        <v>2.5338000000000003</v>
      </c>
      <c r="K2248" s="18">
        <v>148</v>
      </c>
      <c r="L2248" s="18">
        <v>27.150700000000001</v>
      </c>
      <c r="M2248" s="18">
        <v>123.79130000000001</v>
      </c>
      <c r="N2248" s="18">
        <v>49.8979</v>
      </c>
      <c r="O2248" s="18">
        <v>34.556899999999999</v>
      </c>
      <c r="P2248" s="18">
        <v>148.08930000000001</v>
      </c>
      <c r="Q2248" s="18">
        <v>59.691899999999997</v>
      </c>
      <c r="R2248" s="18">
        <v>41.339799999999997</v>
      </c>
      <c r="S2248" s="4">
        <f>VLOOKUP(C2248,Ratings_Numbers!$A$1:$B$21,2,FALSE)</f>
        <v>9</v>
      </c>
      <c r="T2248" s="4">
        <v>9</v>
      </c>
      <c r="U2248" s="4">
        <f t="shared" si="69"/>
        <v>0</v>
      </c>
      <c r="V2248" s="18">
        <v>15928.5512</v>
      </c>
      <c r="W2248" s="18" t="s">
        <v>202</v>
      </c>
    </row>
    <row r="2249" spans="1:23" ht="15" customHeight="1" x14ac:dyDescent="0.35">
      <c r="A2249" s="18" t="s">
        <v>223</v>
      </c>
      <c r="B2249" s="7" t="str">
        <f t="shared" si="70"/>
        <v>Q3</v>
      </c>
      <c r="C2249" s="18" t="s">
        <v>35</v>
      </c>
      <c r="D2249" s="21">
        <v>38990</v>
      </c>
      <c r="E2249" s="18">
        <v>3.7945000000000002</v>
      </c>
      <c r="F2249" s="18">
        <v>8.0015000000000001</v>
      </c>
      <c r="G2249" s="18">
        <v>7.4379999999999997</v>
      </c>
      <c r="H2249" s="18">
        <v>7.2431000000000001</v>
      </c>
      <c r="I2249" s="18">
        <v>4.7706999999999997</v>
      </c>
      <c r="J2249" s="18">
        <v>5.25</v>
      </c>
      <c r="K2249" s="18">
        <v>144</v>
      </c>
      <c r="L2249" s="18">
        <v>23.792000000000002</v>
      </c>
      <c r="M2249" s="18">
        <v>149.3811</v>
      </c>
      <c r="N2249" s="18">
        <v>54.824599999999997</v>
      </c>
      <c r="O2249" s="18">
        <v>36.6601</v>
      </c>
      <c r="P2249" s="18">
        <v>172.47069999999999</v>
      </c>
      <c r="Q2249" s="18">
        <v>63.2988</v>
      </c>
      <c r="R2249" s="18">
        <v>42.326500000000003</v>
      </c>
      <c r="S2249" s="4">
        <f>VLOOKUP(C2249,Ratings_Numbers!$A$1:$B$21,2,FALSE)</f>
        <v>9</v>
      </c>
      <c r="T2249" s="4">
        <v>9</v>
      </c>
      <c r="U2249" s="4">
        <f t="shared" si="69"/>
        <v>0</v>
      </c>
      <c r="V2249" s="18">
        <v>17082.978999999999</v>
      </c>
      <c r="W2249" s="18" t="s">
        <v>202</v>
      </c>
    </row>
    <row r="2250" spans="1:23" ht="15" customHeight="1" x14ac:dyDescent="0.35">
      <c r="A2250" s="18" t="s">
        <v>223</v>
      </c>
      <c r="B2250" s="7" t="str">
        <f t="shared" si="70"/>
        <v>Q4</v>
      </c>
      <c r="C2250" s="18" t="s">
        <v>35</v>
      </c>
      <c r="D2250" s="21">
        <v>39082</v>
      </c>
      <c r="E2250" s="18">
        <v>2.1459999999999999</v>
      </c>
      <c r="F2250" s="18">
        <v>4.9779</v>
      </c>
      <c r="G2250" s="18">
        <v>3.8586999999999998</v>
      </c>
      <c r="H2250" s="18">
        <v>4.5125000000000002</v>
      </c>
      <c r="I2250" s="18">
        <v>0.61180000000000001</v>
      </c>
      <c r="J2250" s="18">
        <v>1.075</v>
      </c>
      <c r="K2250" s="18">
        <v>80</v>
      </c>
      <c r="L2250" s="18">
        <v>33.132199999999997</v>
      </c>
      <c r="M2250" s="18">
        <v>79.880099999999999</v>
      </c>
      <c r="N2250" s="18">
        <v>42.411799999999999</v>
      </c>
      <c r="O2250" s="18">
        <v>27.173999999999999</v>
      </c>
      <c r="P2250" s="18">
        <v>88.343900000000005</v>
      </c>
      <c r="Q2250" s="18">
        <v>46.9056</v>
      </c>
      <c r="R2250" s="18">
        <v>30.0533</v>
      </c>
      <c r="S2250" s="4">
        <f>VLOOKUP(C2250,Ratings_Numbers!$A$1:$B$21,2,FALSE)</f>
        <v>9</v>
      </c>
      <c r="T2250" s="4">
        <v>9</v>
      </c>
      <c r="U2250" s="4">
        <f t="shared" si="69"/>
        <v>0</v>
      </c>
      <c r="V2250" s="18">
        <v>15464.35</v>
      </c>
      <c r="W2250" s="18" t="s">
        <v>202</v>
      </c>
    </row>
    <row r="2251" spans="1:23" ht="15" customHeight="1" x14ac:dyDescent="0.35">
      <c r="A2251" s="18" t="s">
        <v>223</v>
      </c>
      <c r="B2251" s="7" t="str">
        <f t="shared" si="70"/>
        <v>Q1</v>
      </c>
      <c r="C2251" s="18" t="s">
        <v>35</v>
      </c>
      <c r="D2251" s="21">
        <v>39172</v>
      </c>
      <c r="E2251" s="18">
        <v>1.6741000000000001</v>
      </c>
      <c r="F2251" s="18">
        <v>4.3451000000000004</v>
      </c>
      <c r="G2251" s="18">
        <v>2.8401000000000001</v>
      </c>
      <c r="H2251" s="18">
        <v>10.377000000000001</v>
      </c>
      <c r="I2251" s="18">
        <v>6.3193999999999999</v>
      </c>
      <c r="J2251" s="18">
        <v>6.0819999999999999</v>
      </c>
      <c r="K2251" s="18">
        <v>61</v>
      </c>
      <c r="L2251" s="18">
        <v>33.206200000000003</v>
      </c>
      <c r="M2251" s="18">
        <v>77.9071</v>
      </c>
      <c r="N2251" s="18">
        <v>42.215000000000003</v>
      </c>
      <c r="O2251" s="18">
        <v>26.6404</v>
      </c>
      <c r="P2251" s="18">
        <v>84.548500000000004</v>
      </c>
      <c r="Q2251" s="18">
        <v>45.813699999999997</v>
      </c>
      <c r="R2251" s="18">
        <v>28.9114</v>
      </c>
      <c r="S2251" s="4">
        <f>VLOOKUP(C2251,Ratings_Numbers!$A$1:$B$21,2,FALSE)</f>
        <v>9</v>
      </c>
      <c r="T2251" s="4">
        <v>9</v>
      </c>
      <c r="U2251" s="4">
        <f t="shared" si="69"/>
        <v>0</v>
      </c>
      <c r="V2251" s="18">
        <v>16194.36</v>
      </c>
      <c r="W2251" s="18" t="s">
        <v>202</v>
      </c>
    </row>
    <row r="2252" spans="1:23" ht="15" customHeight="1" x14ac:dyDescent="0.35">
      <c r="A2252" s="18" t="s">
        <v>223</v>
      </c>
      <c r="B2252" s="7" t="str">
        <f t="shared" si="70"/>
        <v>Q2</v>
      </c>
      <c r="C2252" s="18" t="s">
        <v>35</v>
      </c>
      <c r="D2252" s="21">
        <v>39263</v>
      </c>
      <c r="E2252" s="18">
        <v>1.8717000000000001</v>
      </c>
      <c r="F2252" s="18">
        <v>4.1836000000000002</v>
      </c>
      <c r="G2252" s="18">
        <v>3.1408</v>
      </c>
      <c r="H2252" s="18">
        <v>8.35</v>
      </c>
      <c r="I2252" s="18">
        <v>3.7652999999999999</v>
      </c>
      <c r="J2252" s="18">
        <v>4.9874999999999998</v>
      </c>
      <c r="K2252" s="18">
        <v>80</v>
      </c>
      <c r="L2252" s="18">
        <v>32.843800000000002</v>
      </c>
      <c r="M2252" s="18">
        <v>79.263300000000001</v>
      </c>
      <c r="N2252" s="18">
        <v>42.625100000000003</v>
      </c>
      <c r="O2252" s="18">
        <v>26.861599999999999</v>
      </c>
      <c r="P2252" s="18">
        <v>85.954599999999999</v>
      </c>
      <c r="Q2252" s="18">
        <v>46.223399999999998</v>
      </c>
      <c r="R2252" s="18">
        <v>29.129200000000001</v>
      </c>
      <c r="S2252" s="4">
        <f>VLOOKUP(C2252,Ratings_Numbers!$A$1:$B$21,2,FALSE)</f>
        <v>9</v>
      </c>
      <c r="T2252" s="4">
        <v>9</v>
      </c>
      <c r="U2252" s="4">
        <f t="shared" si="69"/>
        <v>0</v>
      </c>
      <c r="V2252" s="18">
        <v>16725.115000000002</v>
      </c>
      <c r="W2252" s="18" t="s">
        <v>202</v>
      </c>
    </row>
    <row r="2253" spans="1:23" ht="15" customHeight="1" x14ac:dyDescent="0.35">
      <c r="A2253" s="18" t="s">
        <v>223</v>
      </c>
      <c r="B2253" s="7" t="str">
        <f t="shared" si="70"/>
        <v>Q3</v>
      </c>
      <c r="C2253" s="18" t="s">
        <v>35</v>
      </c>
      <c r="D2253" s="21">
        <v>39355</v>
      </c>
      <c r="E2253" s="18">
        <v>2.1377000000000002</v>
      </c>
      <c r="F2253" s="18">
        <v>5.2493999999999996</v>
      </c>
      <c r="G2253" s="18">
        <v>3.9310999999999998</v>
      </c>
      <c r="H2253" s="18">
        <v>9.2468000000000004</v>
      </c>
      <c r="I2253" s="18">
        <v>4.5616000000000003</v>
      </c>
      <c r="J2253" s="18">
        <v>5.6494</v>
      </c>
      <c r="K2253" s="18">
        <v>77</v>
      </c>
      <c r="L2253" s="18">
        <v>33.548400000000001</v>
      </c>
      <c r="M2253" s="18">
        <v>75.712400000000002</v>
      </c>
      <c r="N2253" s="18">
        <v>41.400300000000001</v>
      </c>
      <c r="O2253" s="18">
        <v>26.105799999999999</v>
      </c>
      <c r="P2253" s="18">
        <v>82.878799999999998</v>
      </c>
      <c r="Q2253" s="18">
        <v>45.319000000000003</v>
      </c>
      <c r="R2253" s="18">
        <v>28.576899999999998</v>
      </c>
      <c r="S2253" s="4">
        <f>VLOOKUP(C2253,Ratings_Numbers!$A$1:$B$21,2,FALSE)</f>
        <v>9</v>
      </c>
      <c r="T2253" s="4">
        <v>9</v>
      </c>
      <c r="U2253" s="4">
        <f t="shared" ref="U2253:U2289" si="71">S2253-S2252</f>
        <v>0</v>
      </c>
      <c r="V2253" s="18">
        <v>15359.534</v>
      </c>
      <c r="W2253" s="18" t="s">
        <v>202</v>
      </c>
    </row>
    <row r="2254" spans="1:23" ht="15" customHeight="1" x14ac:dyDescent="0.35">
      <c r="A2254" s="18" t="s">
        <v>223</v>
      </c>
      <c r="B2254" s="7" t="str">
        <f t="shared" si="70"/>
        <v>Q4</v>
      </c>
      <c r="C2254" s="18" t="s">
        <v>35</v>
      </c>
      <c r="D2254" s="21">
        <v>39447</v>
      </c>
      <c r="E2254" s="18">
        <v>2.0373999999999999</v>
      </c>
      <c r="F2254" s="18">
        <v>3.8510999999999997</v>
      </c>
      <c r="G2254" s="18">
        <v>3.3246000000000002</v>
      </c>
      <c r="H2254" s="18">
        <v>10.0253</v>
      </c>
      <c r="I2254" s="18">
        <v>3.8</v>
      </c>
      <c r="J2254" s="18">
        <v>6.5062999999999995</v>
      </c>
      <c r="K2254" s="18">
        <v>79</v>
      </c>
      <c r="L2254" s="18">
        <v>35.895499999999998</v>
      </c>
      <c r="M2254" s="18">
        <v>71.382000000000005</v>
      </c>
      <c r="N2254" s="18">
        <v>40.9343</v>
      </c>
      <c r="O2254" s="18">
        <v>26.296600000000002</v>
      </c>
      <c r="P2254" s="18">
        <v>74.382000000000005</v>
      </c>
      <c r="Q2254" s="18">
        <v>42.654600000000002</v>
      </c>
      <c r="R2254" s="18">
        <v>27.401800000000001</v>
      </c>
      <c r="S2254" s="4">
        <f>VLOOKUP(C2254,Ratings_Numbers!$A$1:$B$21,2,FALSE)</f>
        <v>9</v>
      </c>
      <c r="T2254" s="4">
        <v>9</v>
      </c>
      <c r="U2254" s="4">
        <f t="shared" si="71"/>
        <v>0</v>
      </c>
      <c r="V2254" s="18">
        <v>13767.976000000001</v>
      </c>
      <c r="W2254" s="18" t="s">
        <v>202</v>
      </c>
    </row>
    <row r="2255" spans="1:23" ht="15" customHeight="1" x14ac:dyDescent="0.35">
      <c r="A2255" s="18" t="s">
        <v>223</v>
      </c>
      <c r="B2255" s="7" t="str">
        <f t="shared" si="70"/>
        <v>Q1</v>
      </c>
      <c r="C2255" s="18" t="s">
        <v>35</v>
      </c>
      <c r="D2255" s="21">
        <v>39538</v>
      </c>
      <c r="E2255" s="18">
        <v>2.1181000000000001</v>
      </c>
      <c r="F2255" s="18">
        <v>4.0552000000000001</v>
      </c>
      <c r="G2255" s="18">
        <v>3.5276000000000001</v>
      </c>
      <c r="H2255" s="18">
        <v>6.1212</v>
      </c>
      <c r="I2255" s="18">
        <v>3.7961</v>
      </c>
      <c r="J2255" s="18">
        <v>3.2323</v>
      </c>
      <c r="K2255" s="18">
        <v>99</v>
      </c>
      <c r="L2255" s="18">
        <v>36.949300000000001</v>
      </c>
      <c r="M2255" s="18">
        <v>65.385000000000005</v>
      </c>
      <c r="N2255" s="18">
        <v>37.738300000000002</v>
      </c>
      <c r="O2255" s="18">
        <v>24.787500000000001</v>
      </c>
      <c r="P2255" s="18">
        <v>73.259</v>
      </c>
      <c r="Q2255" s="18">
        <v>42.282899999999998</v>
      </c>
      <c r="R2255" s="18">
        <v>27.772500000000001</v>
      </c>
      <c r="S2255" s="4">
        <f>VLOOKUP(C2255,Ratings_Numbers!$A$1:$B$21,2,FALSE)</f>
        <v>9</v>
      </c>
      <c r="T2255" s="4">
        <v>9</v>
      </c>
      <c r="U2255" s="4">
        <f t="shared" si="71"/>
        <v>0</v>
      </c>
      <c r="V2255" s="18">
        <v>11633.44</v>
      </c>
      <c r="W2255" s="18" t="s">
        <v>202</v>
      </c>
    </row>
    <row r="2256" spans="1:23" ht="15" customHeight="1" x14ac:dyDescent="0.35">
      <c r="A2256" s="18" t="s">
        <v>223</v>
      </c>
      <c r="B2256" s="7" t="str">
        <f t="shared" si="70"/>
        <v>Q2</v>
      </c>
      <c r="C2256" s="18" t="s">
        <v>35</v>
      </c>
      <c r="D2256" s="21">
        <v>39629</v>
      </c>
      <c r="E2256" s="18">
        <v>2.0274000000000001</v>
      </c>
      <c r="F2256" s="18">
        <v>5.8194999999999997</v>
      </c>
      <c r="G2256" s="18">
        <v>3.4253999999999998</v>
      </c>
      <c r="H2256" s="18">
        <v>6.4630000000000001</v>
      </c>
      <c r="I2256" s="18">
        <v>3.7806999999999999</v>
      </c>
      <c r="J2256" s="18">
        <v>3.6389</v>
      </c>
      <c r="K2256" s="18">
        <v>108</v>
      </c>
      <c r="L2256" s="18">
        <v>33.972000000000001</v>
      </c>
      <c r="M2256" s="18">
        <v>91.454700000000003</v>
      </c>
      <c r="N2256" s="18">
        <v>45.906300000000002</v>
      </c>
      <c r="O2256" s="18">
        <v>31.87</v>
      </c>
      <c r="P2256" s="18">
        <v>99.220399999999998</v>
      </c>
      <c r="Q2256" s="18">
        <v>49.804299999999998</v>
      </c>
      <c r="R2256" s="18">
        <v>34.5762</v>
      </c>
      <c r="S2256" s="4">
        <f>VLOOKUP(C2256,Ratings_Numbers!$A$1:$B$21,2,FALSE)</f>
        <v>9</v>
      </c>
      <c r="T2256" s="4">
        <v>9</v>
      </c>
      <c r="U2256" s="4">
        <f t="shared" si="71"/>
        <v>0</v>
      </c>
      <c r="V2256" s="18">
        <v>9963.08</v>
      </c>
      <c r="W2256" s="18" t="s">
        <v>202</v>
      </c>
    </row>
    <row r="2257" spans="1:23" ht="15" customHeight="1" x14ac:dyDescent="0.35">
      <c r="A2257" s="18" t="s">
        <v>223</v>
      </c>
      <c r="B2257" s="7" t="str">
        <f t="shared" si="70"/>
        <v>Q3</v>
      </c>
      <c r="C2257" s="18" t="s">
        <v>35</v>
      </c>
      <c r="D2257" s="21">
        <v>39721</v>
      </c>
      <c r="E2257" s="18">
        <v>3.9946999999999999</v>
      </c>
      <c r="F2257" s="18">
        <v>7.6345000000000001</v>
      </c>
      <c r="G2257" s="18">
        <v>7.1452999999999998</v>
      </c>
      <c r="H2257" s="18">
        <v>4.8522999999999996</v>
      </c>
      <c r="I2257" s="18">
        <v>2.9937</v>
      </c>
      <c r="J2257" s="18">
        <v>2.3422999999999998</v>
      </c>
      <c r="K2257" s="18">
        <v>149</v>
      </c>
      <c r="L2257" s="18">
        <v>29.053000000000001</v>
      </c>
      <c r="M2257" s="18">
        <v>124.74460000000001</v>
      </c>
      <c r="N2257" s="18">
        <v>53.394199999999998</v>
      </c>
      <c r="O2257" s="18">
        <v>37.2303</v>
      </c>
      <c r="P2257" s="18">
        <v>133.62950000000001</v>
      </c>
      <c r="Q2257" s="18">
        <v>57.197200000000002</v>
      </c>
      <c r="R2257" s="18">
        <v>39.881999999999998</v>
      </c>
      <c r="S2257" s="4">
        <f>VLOOKUP(C2257,Ratings_Numbers!$A$1:$B$21,2,FALSE)</f>
        <v>9</v>
      </c>
      <c r="T2257" s="4">
        <v>9</v>
      </c>
      <c r="U2257" s="4">
        <f t="shared" si="71"/>
        <v>0</v>
      </c>
      <c r="V2257" s="18">
        <v>11194.567999999999</v>
      </c>
      <c r="W2257" s="18" t="s">
        <v>202</v>
      </c>
    </row>
    <row r="2258" spans="1:23" ht="15" customHeight="1" x14ac:dyDescent="0.35">
      <c r="A2258" s="18" t="s">
        <v>223</v>
      </c>
      <c r="B2258" s="7" t="str">
        <f t="shared" si="70"/>
        <v>Q4</v>
      </c>
      <c r="C2258" s="18" t="s">
        <v>35</v>
      </c>
      <c r="D2258" s="21">
        <v>39813</v>
      </c>
      <c r="E2258" s="18">
        <v>4.0906000000000002</v>
      </c>
      <c r="F2258" s="18">
        <v>9.1125000000000007</v>
      </c>
      <c r="G2258" s="18">
        <v>8.2491000000000003</v>
      </c>
      <c r="H2258" s="18">
        <v>3.5832999999999999</v>
      </c>
      <c r="I2258" s="18">
        <v>1.9036</v>
      </c>
      <c r="J2258" s="18">
        <v>1.4611000000000001</v>
      </c>
      <c r="K2258" s="18">
        <v>180</v>
      </c>
      <c r="L2258" s="18">
        <v>15.4907</v>
      </c>
      <c r="M2258" s="18">
        <v>255.53280000000001</v>
      </c>
      <c r="N2258" s="18">
        <v>68.260999999999996</v>
      </c>
      <c r="O2258" s="18">
        <v>41.786499999999997</v>
      </c>
      <c r="P2258" s="18">
        <v>274.3467</v>
      </c>
      <c r="Q2258" s="18">
        <v>73.286799999999999</v>
      </c>
      <c r="R2258" s="18">
        <v>44.863100000000003</v>
      </c>
      <c r="S2258" s="4">
        <f>VLOOKUP(C2258,Ratings_Numbers!$A$1:$B$21,2,FALSE)</f>
        <v>9</v>
      </c>
      <c r="T2258" s="4">
        <v>9</v>
      </c>
      <c r="U2258" s="4">
        <f t="shared" si="71"/>
        <v>0</v>
      </c>
      <c r="V2258" s="18">
        <v>5044.5</v>
      </c>
      <c r="W2258" s="18" t="s">
        <v>202</v>
      </c>
    </row>
    <row r="2259" spans="1:23" ht="15" customHeight="1" x14ac:dyDescent="0.35">
      <c r="A2259" s="18" t="s">
        <v>223</v>
      </c>
      <c r="B2259" s="7" t="str">
        <f t="shared" si="70"/>
        <v>Q1</v>
      </c>
      <c r="C2259" s="18" t="s">
        <v>35</v>
      </c>
      <c r="D2259" s="21">
        <v>39903</v>
      </c>
      <c r="E2259" s="18">
        <v>3.4098999999999999</v>
      </c>
      <c r="F2259" s="18">
        <v>6.8139000000000003</v>
      </c>
      <c r="G2259" s="18">
        <v>6.2477999999999998</v>
      </c>
      <c r="H2259" s="18">
        <v>5.9249000000000001</v>
      </c>
      <c r="I2259" s="18">
        <v>5.0965999999999996</v>
      </c>
      <c r="J2259" s="18">
        <v>3.9422000000000001</v>
      </c>
      <c r="K2259" s="18">
        <v>173</v>
      </c>
      <c r="L2259" s="18">
        <v>15.805300000000001</v>
      </c>
      <c r="M2259" s="18">
        <v>250.4342</v>
      </c>
      <c r="N2259" s="18">
        <v>69.0505</v>
      </c>
      <c r="O2259" s="18">
        <v>41.797899999999998</v>
      </c>
      <c r="P2259" s="18">
        <v>262.68279999999999</v>
      </c>
      <c r="Q2259" s="18">
        <v>72.427700000000002</v>
      </c>
      <c r="R2259" s="18">
        <v>43.842300000000002</v>
      </c>
      <c r="S2259" s="4">
        <f>VLOOKUP(C2259,Ratings_Numbers!$A$1:$B$21,2,FALSE)</f>
        <v>9</v>
      </c>
      <c r="T2259" s="4">
        <v>9</v>
      </c>
      <c r="U2259" s="4">
        <f t="shared" si="71"/>
        <v>0</v>
      </c>
      <c r="V2259" s="18">
        <v>3039.8719999999998</v>
      </c>
      <c r="W2259" s="18" t="s">
        <v>202</v>
      </c>
    </row>
    <row r="2260" spans="1:23" ht="15" customHeight="1" x14ac:dyDescent="0.35">
      <c r="A2260" s="18" t="s">
        <v>223</v>
      </c>
      <c r="B2260" s="7" t="str">
        <f t="shared" si="70"/>
        <v>Q2</v>
      </c>
      <c r="C2260" s="18" t="s">
        <v>35</v>
      </c>
      <c r="D2260" s="21">
        <v>39994</v>
      </c>
      <c r="E2260" s="18">
        <v>2.6825999999999999</v>
      </c>
      <c r="F2260" s="18">
        <v>5.4942000000000002</v>
      </c>
      <c r="G2260" s="18">
        <v>4.6618000000000004</v>
      </c>
      <c r="H2260" s="18">
        <v>5.8888999999999996</v>
      </c>
      <c r="I2260" s="18">
        <v>5.0488999999999997</v>
      </c>
      <c r="J2260" s="18">
        <v>3.85</v>
      </c>
      <c r="K2260" s="18">
        <v>180</v>
      </c>
      <c r="L2260" s="18">
        <v>18.179400000000001</v>
      </c>
      <c r="M2260" s="18">
        <v>207.34399999999999</v>
      </c>
      <c r="N2260" s="18">
        <v>65.8352</v>
      </c>
      <c r="O2260" s="18">
        <v>39.530799999999999</v>
      </c>
      <c r="P2260" s="18">
        <v>214.94390000000001</v>
      </c>
      <c r="Q2260" s="18">
        <v>68.2483</v>
      </c>
      <c r="R2260" s="18">
        <v>40.979700000000001</v>
      </c>
      <c r="S2260" s="4">
        <f>VLOOKUP(C2260,Ratings_Numbers!$A$1:$B$21,2,FALSE)</f>
        <v>9</v>
      </c>
      <c r="T2260" s="4">
        <v>9</v>
      </c>
      <c r="U2260" s="4">
        <f t="shared" si="71"/>
        <v>0</v>
      </c>
      <c r="V2260" s="18">
        <v>6543.7250000000004</v>
      </c>
      <c r="W2260" s="18" t="s">
        <v>202</v>
      </c>
    </row>
    <row r="2261" spans="1:23" ht="15" customHeight="1" x14ac:dyDescent="0.35">
      <c r="A2261" s="18" t="s">
        <v>223</v>
      </c>
      <c r="B2261" s="7" t="str">
        <f t="shared" si="70"/>
        <v>Q3</v>
      </c>
      <c r="C2261" s="18" t="s">
        <v>35</v>
      </c>
      <c r="D2261" s="21">
        <v>40086</v>
      </c>
      <c r="E2261" s="18">
        <v>2.0615999999999999</v>
      </c>
      <c r="F2261" s="18">
        <v>4.0159000000000002</v>
      </c>
      <c r="G2261" s="18">
        <v>3.3264</v>
      </c>
      <c r="H2261" s="18">
        <v>6.4180999999999999</v>
      </c>
      <c r="I2261" s="18">
        <v>5.7430000000000003</v>
      </c>
      <c r="J2261" s="18">
        <v>4.2824999999999998</v>
      </c>
      <c r="K2261" s="18">
        <v>177</v>
      </c>
      <c r="L2261" s="18">
        <v>21.157399999999999</v>
      </c>
      <c r="M2261" s="18">
        <v>157.25700000000001</v>
      </c>
      <c r="N2261" s="18">
        <v>59.673699999999997</v>
      </c>
      <c r="O2261" s="18">
        <v>34.680100000000003</v>
      </c>
      <c r="P2261" s="18">
        <v>163.5282</v>
      </c>
      <c r="Q2261" s="18">
        <v>62.053400000000003</v>
      </c>
      <c r="R2261" s="18">
        <v>36.063099999999999</v>
      </c>
      <c r="S2261" s="4">
        <f>VLOOKUP(C2261,Ratings_Numbers!$A$1:$B$21,2,FALSE)</f>
        <v>9</v>
      </c>
      <c r="T2261" s="4">
        <v>9</v>
      </c>
      <c r="U2261" s="4">
        <f t="shared" si="71"/>
        <v>0</v>
      </c>
      <c r="V2261" s="18">
        <v>9625.59</v>
      </c>
      <c r="W2261" s="18" t="s">
        <v>202</v>
      </c>
    </row>
    <row r="2262" spans="1:23" ht="15" customHeight="1" x14ac:dyDescent="0.35">
      <c r="A2262" s="18" t="s">
        <v>223</v>
      </c>
      <c r="B2262" s="7" t="str">
        <f t="shared" si="70"/>
        <v>Q4</v>
      </c>
      <c r="C2262" s="18" t="s">
        <v>35</v>
      </c>
      <c r="D2262" s="21">
        <v>40178</v>
      </c>
      <c r="E2262" s="18">
        <v>2.1379999999999999</v>
      </c>
      <c r="F2262" s="18">
        <v>4.8357000000000001</v>
      </c>
      <c r="G2262" s="18">
        <v>3.8228</v>
      </c>
      <c r="H2262" s="18">
        <v>0.69189999999999996</v>
      </c>
      <c r="I2262" s="18">
        <v>-0.27429999999999999</v>
      </c>
      <c r="J2262" s="18">
        <v>-1.5407</v>
      </c>
      <c r="K2262" s="18">
        <v>172</v>
      </c>
      <c r="L2262" s="18">
        <v>23.575199999999999</v>
      </c>
      <c r="M2262" s="18">
        <v>139.55240000000001</v>
      </c>
      <c r="N2262" s="18">
        <v>57.097099999999998</v>
      </c>
      <c r="O2262" s="18">
        <v>34.167099999999998</v>
      </c>
      <c r="P2262" s="18">
        <v>144.41249999999999</v>
      </c>
      <c r="Q2262" s="18">
        <v>59.085599999999999</v>
      </c>
      <c r="R2262" s="18">
        <v>35.356999999999999</v>
      </c>
      <c r="S2262" s="4">
        <f>VLOOKUP(C2262,Ratings_Numbers!$A$1:$B$21,2,FALSE)</f>
        <v>9</v>
      </c>
      <c r="T2262" s="4">
        <v>9</v>
      </c>
      <c r="U2262" s="4">
        <f t="shared" si="71"/>
        <v>0</v>
      </c>
      <c r="V2262" s="18">
        <v>11598.418</v>
      </c>
      <c r="W2262" s="18" t="s">
        <v>202</v>
      </c>
    </row>
    <row r="2263" spans="1:23" ht="15" customHeight="1" x14ac:dyDescent="0.35">
      <c r="A2263" s="18" t="s">
        <v>223</v>
      </c>
      <c r="B2263" s="7" t="str">
        <f t="shared" si="70"/>
        <v>Q1</v>
      </c>
      <c r="C2263" s="18" t="s">
        <v>35</v>
      </c>
      <c r="D2263" s="21">
        <v>40268</v>
      </c>
      <c r="E2263" s="18">
        <v>2.7090000000000001</v>
      </c>
      <c r="F2263" s="18">
        <v>7.7198000000000002</v>
      </c>
      <c r="G2263" s="18">
        <v>6.2121000000000004</v>
      </c>
      <c r="H2263" s="18">
        <v>2.1835</v>
      </c>
      <c r="I2263" s="18">
        <v>1.3975</v>
      </c>
      <c r="J2263" s="18">
        <v>-0.1646</v>
      </c>
      <c r="K2263" s="18">
        <v>158</v>
      </c>
      <c r="L2263" s="18">
        <v>23.144500000000001</v>
      </c>
      <c r="M2263" s="18">
        <v>142.0522</v>
      </c>
      <c r="N2263" s="18">
        <v>57.2866</v>
      </c>
      <c r="O2263" s="18">
        <v>34.193800000000003</v>
      </c>
      <c r="P2263" s="18">
        <v>147.9676</v>
      </c>
      <c r="Q2263" s="18">
        <v>59.672199999999997</v>
      </c>
      <c r="R2263" s="18">
        <v>35.617699999999999</v>
      </c>
      <c r="S2263" s="4">
        <f>VLOOKUP(C2263,Ratings_Numbers!$A$1:$B$21,2,FALSE)</f>
        <v>9</v>
      </c>
      <c r="T2263" s="4">
        <v>9</v>
      </c>
      <c r="U2263" s="4">
        <f t="shared" si="71"/>
        <v>0</v>
      </c>
      <c r="V2263" s="18">
        <v>10739.804</v>
      </c>
      <c r="W2263" s="18" t="s">
        <v>202</v>
      </c>
    </row>
    <row r="2264" spans="1:23" ht="15" customHeight="1" x14ac:dyDescent="0.35">
      <c r="A2264" s="18" t="s">
        <v>223</v>
      </c>
      <c r="B2264" s="7" t="str">
        <f t="shared" si="70"/>
        <v>Q2</v>
      </c>
      <c r="C2264" s="18" t="s">
        <v>35</v>
      </c>
      <c r="D2264" s="21">
        <v>40359</v>
      </c>
      <c r="E2264" s="18">
        <v>3.1545999999999998</v>
      </c>
      <c r="F2264" s="18">
        <v>12.0364</v>
      </c>
      <c r="G2264" s="18">
        <v>9.5147999999999993</v>
      </c>
      <c r="H2264" s="18">
        <v>3.8902000000000001</v>
      </c>
      <c r="I2264" s="18">
        <v>2.9041999999999999</v>
      </c>
      <c r="J2264" s="18">
        <v>1.6768000000000001</v>
      </c>
      <c r="K2264" s="18">
        <v>164</v>
      </c>
      <c r="L2264" s="18">
        <v>22.729299999999999</v>
      </c>
      <c r="M2264" s="18">
        <v>144.31909999999999</v>
      </c>
      <c r="N2264" s="18">
        <v>57.652000000000001</v>
      </c>
      <c r="O2264" s="18">
        <v>34.2316</v>
      </c>
      <c r="P2264" s="18">
        <v>150.32820000000001</v>
      </c>
      <c r="Q2264" s="18">
        <v>60.052399999999999</v>
      </c>
      <c r="R2264" s="18">
        <v>35.656999999999996</v>
      </c>
      <c r="S2264" s="4">
        <f>VLOOKUP(C2264,Ratings_Numbers!$A$1:$B$21,2,FALSE)</f>
        <v>9</v>
      </c>
      <c r="T2264" s="4">
        <v>9</v>
      </c>
      <c r="U2264" s="4">
        <f t="shared" si="71"/>
        <v>0</v>
      </c>
      <c r="V2264" s="18">
        <v>9884.7839999999997</v>
      </c>
      <c r="W2264" s="18" t="s">
        <v>202</v>
      </c>
    </row>
    <row r="2265" spans="1:23" ht="15" customHeight="1" x14ac:dyDescent="0.35">
      <c r="A2265" s="18" t="s">
        <v>223</v>
      </c>
      <c r="B2265" s="7" t="str">
        <f t="shared" si="70"/>
        <v>Q3</v>
      </c>
      <c r="C2265" s="18" t="s">
        <v>35</v>
      </c>
      <c r="D2265" s="21">
        <v>40451</v>
      </c>
      <c r="E2265" s="18">
        <v>3.38</v>
      </c>
      <c r="F2265" s="18">
        <v>12.7965</v>
      </c>
      <c r="G2265" s="18">
        <v>10.7042</v>
      </c>
      <c r="H2265" s="18">
        <v>6.5494000000000003</v>
      </c>
      <c r="I2265" s="18">
        <v>5.2831000000000001</v>
      </c>
      <c r="J2265" s="18">
        <v>4.3148</v>
      </c>
      <c r="K2265" s="18">
        <v>162</v>
      </c>
      <c r="L2265" s="18">
        <v>25.461400000000001</v>
      </c>
      <c r="M2265" s="18">
        <v>126.96599999999999</v>
      </c>
      <c r="N2265" s="18">
        <v>54.805599999999998</v>
      </c>
      <c r="O2265" s="18">
        <v>33.592399999999998</v>
      </c>
      <c r="P2265" s="18">
        <v>131.6662</v>
      </c>
      <c r="Q2265" s="18">
        <v>56.834400000000002</v>
      </c>
      <c r="R2265" s="18">
        <v>34.835999999999999</v>
      </c>
      <c r="S2265" s="4">
        <f>VLOOKUP(C2265,Ratings_Numbers!$A$1:$B$21,2,FALSE)</f>
        <v>9</v>
      </c>
      <c r="T2265" s="4">
        <v>9</v>
      </c>
      <c r="U2265" s="4">
        <f t="shared" si="71"/>
        <v>0</v>
      </c>
      <c r="V2265" s="18">
        <v>9511.2749999999996</v>
      </c>
      <c r="W2265" s="18" t="s">
        <v>202</v>
      </c>
    </row>
    <row r="2266" spans="1:23" ht="15" customHeight="1" x14ac:dyDescent="0.35">
      <c r="A2266" s="18" t="s">
        <v>223</v>
      </c>
      <c r="B2266" s="7" t="str">
        <f t="shared" si="70"/>
        <v>Q4</v>
      </c>
      <c r="C2266" s="18" t="s">
        <v>35</v>
      </c>
      <c r="D2266" s="21">
        <v>40543</v>
      </c>
      <c r="E2266" s="18">
        <v>2.2862</v>
      </c>
      <c r="F2266" s="18">
        <v>6.0636000000000001</v>
      </c>
      <c r="G2266" s="18">
        <v>4.6139999999999999</v>
      </c>
      <c r="H2266" s="18">
        <v>5.2956000000000003</v>
      </c>
      <c r="I2266" s="18">
        <v>3.2147000000000001</v>
      </c>
      <c r="J2266" s="18">
        <v>3.0314000000000001</v>
      </c>
      <c r="K2266" s="18">
        <v>159</v>
      </c>
      <c r="L2266" s="18">
        <v>26.939499999999999</v>
      </c>
      <c r="M2266" s="18">
        <v>117.9842</v>
      </c>
      <c r="N2266" s="18">
        <v>53.049799999999998</v>
      </c>
      <c r="O2266" s="18">
        <v>32.947000000000003</v>
      </c>
      <c r="P2266" s="18">
        <v>122.40260000000001</v>
      </c>
      <c r="Q2266" s="18">
        <v>55.036499999999997</v>
      </c>
      <c r="R2266" s="18">
        <v>34.180900000000001</v>
      </c>
      <c r="S2266" s="4">
        <f>VLOOKUP(C2266,Ratings_Numbers!$A$1:$B$21,2,FALSE)</f>
        <v>9</v>
      </c>
      <c r="T2266" s="4">
        <v>9</v>
      </c>
      <c r="U2266" s="4">
        <f t="shared" si="71"/>
        <v>0</v>
      </c>
      <c r="V2266" s="18">
        <v>11922.948</v>
      </c>
      <c r="W2266" s="18" t="s">
        <v>202</v>
      </c>
    </row>
    <row r="2267" spans="1:23" ht="15" customHeight="1" x14ac:dyDescent="0.35">
      <c r="A2267" s="18" t="s">
        <v>223</v>
      </c>
      <c r="B2267" s="7" t="str">
        <f t="shared" si="70"/>
        <v>Q1</v>
      </c>
      <c r="C2267" s="18" t="s">
        <v>35</v>
      </c>
      <c r="D2267" s="21">
        <v>40633</v>
      </c>
      <c r="E2267" s="18">
        <v>1.9149</v>
      </c>
      <c r="F2267" s="18">
        <v>4.3525999999999998</v>
      </c>
      <c r="G2267" s="18">
        <v>3.3071000000000002</v>
      </c>
      <c r="H2267" s="18">
        <v>5.6266999999999996</v>
      </c>
      <c r="I2267" s="18">
        <v>4.3052000000000001</v>
      </c>
      <c r="J2267" s="18">
        <v>3.36</v>
      </c>
      <c r="K2267" s="18">
        <v>150</v>
      </c>
      <c r="L2267" s="18">
        <v>28.599299999999999</v>
      </c>
      <c r="M2267" s="18">
        <v>107.67</v>
      </c>
      <c r="N2267" s="18">
        <v>50.639499999999998</v>
      </c>
      <c r="O2267" s="18">
        <v>31.865600000000001</v>
      </c>
      <c r="P2267" s="18">
        <v>112.62050000000001</v>
      </c>
      <c r="Q2267" s="18">
        <v>52.967799999999997</v>
      </c>
      <c r="R2267" s="18">
        <v>33.3307</v>
      </c>
      <c r="S2267" s="4">
        <f>VLOOKUP(C2267,Ratings_Numbers!$A$1:$B$21,2,FALSE)</f>
        <v>9</v>
      </c>
      <c r="T2267" s="4">
        <v>9</v>
      </c>
      <c r="U2267" s="4">
        <f t="shared" si="71"/>
        <v>0</v>
      </c>
      <c r="V2267" s="18">
        <v>13197.714</v>
      </c>
      <c r="W2267" s="18" t="s">
        <v>202</v>
      </c>
    </row>
    <row r="2268" spans="1:23" ht="15" customHeight="1" x14ac:dyDescent="0.35">
      <c r="A2268" s="18" t="s">
        <v>223</v>
      </c>
      <c r="B2268" s="7" t="str">
        <f t="shared" si="70"/>
        <v>Q2</v>
      </c>
      <c r="C2268" s="18" t="s">
        <v>35</v>
      </c>
      <c r="D2268" s="21">
        <v>40724</v>
      </c>
      <c r="E2268" s="18">
        <v>1.7324000000000002</v>
      </c>
      <c r="F2268" s="18">
        <v>4.0118</v>
      </c>
      <c r="G2268" s="18">
        <v>2.8774999999999999</v>
      </c>
      <c r="H2268" s="18">
        <v>5.1067</v>
      </c>
      <c r="I2268" s="18">
        <v>3.4870000000000001</v>
      </c>
      <c r="J2268" s="18">
        <v>2.8666999999999998</v>
      </c>
      <c r="K2268" s="18">
        <v>150</v>
      </c>
      <c r="L2268" s="18">
        <v>29.5884</v>
      </c>
      <c r="M2268" s="18">
        <v>98.820400000000006</v>
      </c>
      <c r="N2268" s="18">
        <v>47.860700000000001</v>
      </c>
      <c r="O2268" s="18">
        <v>30.237300000000001</v>
      </c>
      <c r="P2268" s="18">
        <v>106.4751</v>
      </c>
      <c r="Q2268" s="18">
        <v>51.567999999999998</v>
      </c>
      <c r="R2268" s="18">
        <v>32.579500000000003</v>
      </c>
      <c r="S2268" s="4">
        <f>VLOOKUP(C2268,Ratings_Numbers!$A$1:$B$21,2,FALSE)</f>
        <v>9</v>
      </c>
      <c r="T2268" s="4">
        <v>9</v>
      </c>
      <c r="U2268" s="4">
        <f t="shared" si="71"/>
        <v>0</v>
      </c>
      <c r="V2268" s="18">
        <v>13034.322</v>
      </c>
      <c r="W2268" s="18" t="s">
        <v>202</v>
      </c>
    </row>
    <row r="2269" spans="1:23" ht="15" customHeight="1" x14ac:dyDescent="0.35">
      <c r="A2269" s="18" t="s">
        <v>223</v>
      </c>
      <c r="B2269" s="7" t="str">
        <f t="shared" si="70"/>
        <v>Q3</v>
      </c>
      <c r="C2269" s="18" t="s">
        <v>35</v>
      </c>
      <c r="D2269" s="21">
        <v>40816</v>
      </c>
      <c r="E2269" s="18">
        <v>1.7353000000000001</v>
      </c>
      <c r="F2269" s="18">
        <v>4.3825000000000003</v>
      </c>
      <c r="G2269" s="18">
        <v>2.9699</v>
      </c>
      <c r="H2269" s="18">
        <v>5.875</v>
      </c>
      <c r="I2269" s="18">
        <v>3.54</v>
      </c>
      <c r="J2269" s="18">
        <v>3.5486</v>
      </c>
      <c r="K2269" s="18">
        <v>144</v>
      </c>
      <c r="L2269" s="18">
        <v>28.652200000000001</v>
      </c>
      <c r="M2269" s="18">
        <v>101.8141</v>
      </c>
      <c r="N2269" s="18">
        <v>48.432400000000001</v>
      </c>
      <c r="O2269" s="18">
        <v>30.1966</v>
      </c>
      <c r="P2269" s="18">
        <v>110.2193</v>
      </c>
      <c r="Q2269" s="18">
        <v>52.430599999999998</v>
      </c>
      <c r="R2269" s="18">
        <v>32.689500000000002</v>
      </c>
      <c r="S2269" s="4">
        <f>VLOOKUP(C2269,Ratings_Numbers!$A$1:$B$21,2,FALSE)</f>
        <v>9</v>
      </c>
      <c r="T2269" s="4">
        <v>9</v>
      </c>
      <c r="U2269" s="4">
        <f t="shared" si="71"/>
        <v>0</v>
      </c>
      <c r="V2269" s="18">
        <v>10162.575000000001</v>
      </c>
      <c r="W2269" s="18" t="s">
        <v>202</v>
      </c>
    </row>
    <row r="2270" spans="1:23" ht="15" customHeight="1" x14ac:dyDescent="0.35">
      <c r="A2270" s="18" t="s">
        <v>223</v>
      </c>
      <c r="B2270" s="7" t="str">
        <f t="shared" ref="B2270:B2333" si="72">IF(MONTH(D2270)&lt;4,"Q1",IF(MONTH(D2270)&lt;7,"Q2",IF(MONTH(D2270)&lt;10,"Q3","Q4")))</f>
        <v>Q4</v>
      </c>
      <c r="C2270" s="18" t="s">
        <v>35</v>
      </c>
      <c r="D2270" s="21">
        <v>40908</v>
      </c>
      <c r="E2270" s="18">
        <v>1.7753999999999999</v>
      </c>
      <c r="F2270" s="18">
        <v>4.9565000000000001</v>
      </c>
      <c r="G2270" s="18">
        <v>2.9584999999999999</v>
      </c>
      <c r="H2270" s="18">
        <v>5.7565999999999997</v>
      </c>
      <c r="I2270" s="18">
        <v>2.7563</v>
      </c>
      <c r="J2270" s="18">
        <v>3.6447000000000003</v>
      </c>
      <c r="K2270" s="18">
        <v>152</v>
      </c>
      <c r="L2270" s="18">
        <v>24.5947</v>
      </c>
      <c r="M2270" s="18">
        <v>131.55330000000001</v>
      </c>
      <c r="N2270" s="18">
        <v>54.395299999999999</v>
      </c>
      <c r="O2270" s="18">
        <v>34.0107</v>
      </c>
      <c r="P2270" s="18">
        <v>141.8468</v>
      </c>
      <c r="Q2270" s="18">
        <v>58.651499999999999</v>
      </c>
      <c r="R2270" s="18">
        <v>36.671799999999998</v>
      </c>
      <c r="S2270" s="4">
        <f>VLOOKUP(C2270,Ratings_Numbers!$A$1:$B$21,2,FALSE)</f>
        <v>9</v>
      </c>
      <c r="T2270" s="4">
        <v>9</v>
      </c>
      <c r="U2270" s="4">
        <f t="shared" si="71"/>
        <v>0</v>
      </c>
      <c r="V2270" s="18">
        <v>12935.2</v>
      </c>
      <c r="W2270" s="18" t="s">
        <v>202</v>
      </c>
    </row>
    <row r="2271" spans="1:23" ht="15" customHeight="1" x14ac:dyDescent="0.35">
      <c r="A2271" s="18" t="s">
        <v>223</v>
      </c>
      <c r="B2271" s="7" t="str">
        <f t="shared" si="72"/>
        <v>Q1</v>
      </c>
      <c r="C2271" s="18" t="s">
        <v>35</v>
      </c>
      <c r="D2271" s="21">
        <v>40999</v>
      </c>
      <c r="E2271" s="18">
        <v>3.2059000000000002</v>
      </c>
      <c r="F2271" s="18">
        <v>6.2062999999999997</v>
      </c>
      <c r="G2271" s="18">
        <v>5.5197000000000003</v>
      </c>
      <c r="H2271" s="18">
        <v>4.0601000000000003</v>
      </c>
      <c r="I2271" s="18">
        <v>2.4233000000000002</v>
      </c>
      <c r="J2271" s="18">
        <v>2.0819999999999999</v>
      </c>
      <c r="K2271" s="18">
        <v>183</v>
      </c>
      <c r="L2271" s="18">
        <v>20.860299999999999</v>
      </c>
      <c r="M2271" s="18">
        <v>145.53579999999999</v>
      </c>
      <c r="N2271" s="18">
        <v>56.986800000000002</v>
      </c>
      <c r="O2271" s="18">
        <v>32.2166</v>
      </c>
      <c r="P2271" s="18">
        <v>155.38499999999999</v>
      </c>
      <c r="Q2271" s="18">
        <v>60.843400000000003</v>
      </c>
      <c r="R2271" s="18">
        <v>34.396900000000002</v>
      </c>
      <c r="S2271" s="4">
        <f>VLOOKUP(C2271,Ratings_Numbers!$A$1:$B$21,2,FALSE)</f>
        <v>9</v>
      </c>
      <c r="T2271" s="4">
        <v>9</v>
      </c>
      <c r="U2271" s="4">
        <f t="shared" si="71"/>
        <v>0</v>
      </c>
      <c r="V2271" s="18">
        <v>15349.23</v>
      </c>
      <c r="W2271" s="18" t="s">
        <v>202</v>
      </c>
    </row>
    <row r="2272" spans="1:23" ht="15" customHeight="1" x14ac:dyDescent="0.35">
      <c r="A2272" s="18" t="s">
        <v>223</v>
      </c>
      <c r="B2272" s="7" t="str">
        <f t="shared" si="72"/>
        <v>Q2</v>
      </c>
      <c r="C2272" s="18" t="s">
        <v>35</v>
      </c>
      <c r="D2272" s="21">
        <v>41090</v>
      </c>
      <c r="E2272" s="18">
        <v>3.1465999999999998</v>
      </c>
      <c r="F2272" s="18">
        <v>6.2107999999999999</v>
      </c>
      <c r="G2272" s="18">
        <v>5.5368000000000004</v>
      </c>
      <c r="H2272" s="18">
        <v>4.1452999999999998</v>
      </c>
      <c r="I2272" s="18">
        <v>1.6771</v>
      </c>
      <c r="J2272" s="18">
        <v>2.1006</v>
      </c>
      <c r="K2272" s="18">
        <v>179</v>
      </c>
      <c r="L2272" s="18">
        <v>20.173500000000001</v>
      </c>
      <c r="M2272" s="18">
        <v>147.70230000000001</v>
      </c>
      <c r="N2272" s="18">
        <v>56.914700000000003</v>
      </c>
      <c r="O2272" s="18">
        <v>31.667100000000001</v>
      </c>
      <c r="P2272" s="18">
        <v>159.51509999999999</v>
      </c>
      <c r="Q2272" s="18">
        <v>61.4666</v>
      </c>
      <c r="R2272" s="18">
        <v>34.1997</v>
      </c>
      <c r="S2272" s="4">
        <f>VLOOKUP(C2272,Ratings_Numbers!$A$1:$B$21,2,FALSE)</f>
        <v>9</v>
      </c>
      <c r="T2272" s="4">
        <v>9</v>
      </c>
      <c r="U2272" s="4">
        <f t="shared" si="71"/>
        <v>0</v>
      </c>
      <c r="V2272" s="18">
        <v>12645.234</v>
      </c>
      <c r="W2272" s="18" t="s">
        <v>202</v>
      </c>
    </row>
    <row r="2273" spans="1:23" ht="15" customHeight="1" x14ac:dyDescent="0.35">
      <c r="A2273" s="18" t="s">
        <v>223</v>
      </c>
      <c r="B2273" s="7" t="str">
        <f t="shared" si="72"/>
        <v>Q3</v>
      </c>
      <c r="C2273" s="18" t="s">
        <v>35</v>
      </c>
      <c r="D2273" s="21">
        <v>41182</v>
      </c>
      <c r="E2273" s="18">
        <v>2.8475000000000001</v>
      </c>
      <c r="F2273" s="18">
        <v>5.8311000000000002</v>
      </c>
      <c r="G2273" s="18">
        <v>5.1204000000000001</v>
      </c>
      <c r="H2273" s="18">
        <v>4.3959000000000001</v>
      </c>
      <c r="I2273" s="18">
        <v>2.7536</v>
      </c>
      <c r="J2273" s="18">
        <v>2.4518</v>
      </c>
      <c r="K2273" s="18">
        <v>197</v>
      </c>
      <c r="L2273" s="18">
        <v>21.516500000000001</v>
      </c>
      <c r="M2273" s="18">
        <v>136.8005</v>
      </c>
      <c r="N2273" s="18">
        <v>56.430399999999999</v>
      </c>
      <c r="O2273" s="18">
        <v>30.859000000000002</v>
      </c>
      <c r="P2273" s="18">
        <v>142.42339999999999</v>
      </c>
      <c r="Q2273" s="18">
        <v>58.749899999999997</v>
      </c>
      <c r="R2273" s="18">
        <v>32.127400000000002</v>
      </c>
      <c r="S2273" s="4">
        <f>VLOOKUP(C2273,Ratings_Numbers!$A$1:$B$21,2,FALSE)</f>
        <v>9</v>
      </c>
      <c r="T2273" s="4">
        <v>9</v>
      </c>
      <c r="U2273" s="4">
        <f t="shared" si="71"/>
        <v>0</v>
      </c>
      <c r="V2273" s="18">
        <v>15929.951999999999</v>
      </c>
      <c r="W2273" s="18" t="s">
        <v>202</v>
      </c>
    </row>
    <row r="2274" spans="1:23" ht="15" customHeight="1" x14ac:dyDescent="0.35">
      <c r="A2274" s="18" t="s">
        <v>223</v>
      </c>
      <c r="B2274" s="7" t="str">
        <f t="shared" si="72"/>
        <v>Q4</v>
      </c>
      <c r="C2274" s="18" t="s">
        <v>35</v>
      </c>
      <c r="D2274" s="21">
        <v>41274</v>
      </c>
      <c r="E2274" s="18">
        <v>2.7774999999999999</v>
      </c>
      <c r="F2274" s="18">
        <v>5.9787999999999997</v>
      </c>
      <c r="G2274" s="18">
        <v>5.2111000000000001</v>
      </c>
      <c r="H2274" s="18">
        <v>4.5163000000000002</v>
      </c>
      <c r="I2274" s="18">
        <v>2.3384999999999998</v>
      </c>
      <c r="J2274" s="18">
        <v>2.4782999999999999</v>
      </c>
      <c r="K2274" s="18">
        <v>184</v>
      </c>
      <c r="L2274" s="18">
        <v>19.606300000000001</v>
      </c>
      <c r="M2274" s="18">
        <v>146.1121</v>
      </c>
      <c r="N2274" s="18">
        <v>57.796900000000001</v>
      </c>
      <c r="O2274" s="18">
        <v>30.155799999999999</v>
      </c>
      <c r="P2274" s="18">
        <v>152.80289999999999</v>
      </c>
      <c r="Q2274" s="18">
        <v>60.4435</v>
      </c>
      <c r="R2274" s="18">
        <v>31.5367</v>
      </c>
      <c r="S2274" s="4">
        <f>VLOOKUP(C2274,Ratings_Numbers!$A$1:$B$21,2,FALSE)</f>
        <v>9</v>
      </c>
      <c r="T2274" s="4">
        <v>9</v>
      </c>
      <c r="U2274" s="4">
        <f t="shared" si="71"/>
        <v>0</v>
      </c>
      <c r="V2274" s="18">
        <v>17525.098099999999</v>
      </c>
      <c r="W2274" s="18" t="s">
        <v>202</v>
      </c>
    </row>
    <row r="2275" spans="1:23" ht="15" customHeight="1" x14ac:dyDescent="0.35">
      <c r="A2275" s="18" t="s">
        <v>223</v>
      </c>
      <c r="B2275" s="7" t="str">
        <f t="shared" si="72"/>
        <v>Q1</v>
      </c>
      <c r="C2275" s="18" t="s">
        <v>35</v>
      </c>
      <c r="D2275" s="21">
        <v>41364</v>
      </c>
      <c r="E2275" s="18">
        <v>2.8917000000000002</v>
      </c>
      <c r="F2275" s="18">
        <v>5.9813000000000001</v>
      </c>
      <c r="G2275" s="18">
        <v>5.4348000000000001</v>
      </c>
      <c r="H2275" s="18">
        <v>4.3672000000000004</v>
      </c>
      <c r="I2275" s="18">
        <v>3.0773000000000001</v>
      </c>
      <c r="J2275" s="18">
        <v>2.226</v>
      </c>
      <c r="K2275" s="18">
        <v>177</v>
      </c>
      <c r="L2275" s="18">
        <v>20.729099999999999</v>
      </c>
      <c r="M2275" s="18">
        <v>133.095</v>
      </c>
      <c r="N2275" s="18">
        <v>54.707300000000004</v>
      </c>
      <c r="O2275" s="18">
        <v>29.038499999999999</v>
      </c>
      <c r="P2275" s="18">
        <v>143.28569999999999</v>
      </c>
      <c r="Q2275" s="18">
        <v>58.896099999999997</v>
      </c>
      <c r="R2275" s="18">
        <v>31.261900000000001</v>
      </c>
      <c r="S2275" s="4">
        <f>VLOOKUP(C2275,Ratings_Numbers!$A$1:$B$21,2,FALSE)</f>
        <v>9</v>
      </c>
      <c r="T2275" s="4">
        <v>9</v>
      </c>
      <c r="U2275" s="4">
        <f t="shared" si="71"/>
        <v>0</v>
      </c>
      <c r="V2275" s="18">
        <v>20681.007600000001</v>
      </c>
      <c r="W2275" s="18" t="s">
        <v>202</v>
      </c>
    </row>
    <row r="2276" spans="1:23" ht="15" customHeight="1" x14ac:dyDescent="0.35">
      <c r="A2276" s="18" t="s">
        <v>223</v>
      </c>
      <c r="B2276" s="7" t="str">
        <f t="shared" si="72"/>
        <v>Q2</v>
      </c>
      <c r="C2276" s="18" t="s">
        <v>35</v>
      </c>
      <c r="D2276" s="21">
        <v>41455</v>
      </c>
      <c r="E2276" s="18">
        <v>2.6257999999999999</v>
      </c>
      <c r="F2276" s="18">
        <v>5.4318999999999997</v>
      </c>
      <c r="G2276" s="18">
        <v>4.7854000000000001</v>
      </c>
      <c r="H2276" s="18">
        <v>5.1215000000000002</v>
      </c>
      <c r="I2276" s="18">
        <v>3.5404999999999998</v>
      </c>
      <c r="J2276" s="18">
        <v>2.9337</v>
      </c>
      <c r="K2276" s="18">
        <v>181</v>
      </c>
      <c r="L2276" s="18">
        <v>20.6084</v>
      </c>
      <c r="M2276" s="18">
        <v>128.92529999999999</v>
      </c>
      <c r="N2276" s="18">
        <v>52.810499999999998</v>
      </c>
      <c r="O2276" s="18">
        <v>27.8292</v>
      </c>
      <c r="P2276" s="18">
        <v>144.12809999999999</v>
      </c>
      <c r="Q2276" s="18">
        <v>59.0379</v>
      </c>
      <c r="R2276" s="18">
        <v>31.110800000000001</v>
      </c>
      <c r="S2276" s="4">
        <f>VLOOKUP(C2276,Ratings_Numbers!$A$1:$B$21,2,FALSE)</f>
        <v>9</v>
      </c>
      <c r="T2276" s="4">
        <v>9</v>
      </c>
      <c r="U2276" s="4">
        <f t="shared" si="71"/>
        <v>0</v>
      </c>
      <c r="V2276" s="18">
        <v>19726.9892</v>
      </c>
      <c r="W2276" s="18" t="s">
        <v>202</v>
      </c>
    </row>
    <row r="2277" spans="1:23" ht="15" customHeight="1" x14ac:dyDescent="0.35">
      <c r="A2277" s="18" t="s">
        <v>223</v>
      </c>
      <c r="B2277" s="7" t="str">
        <f t="shared" si="72"/>
        <v>Q3</v>
      </c>
      <c r="C2277" s="18" t="s">
        <v>35</v>
      </c>
      <c r="D2277" s="21">
        <v>41547</v>
      </c>
      <c r="E2277" s="18">
        <v>2.2225999999999999</v>
      </c>
      <c r="F2277" s="18">
        <v>5.0171000000000001</v>
      </c>
      <c r="G2277" s="18">
        <v>4.0087999999999999</v>
      </c>
      <c r="H2277" s="18">
        <v>5.8642000000000003</v>
      </c>
      <c r="I2277" s="18">
        <v>4.0903999999999998</v>
      </c>
      <c r="J2277" s="18">
        <v>3.3889</v>
      </c>
      <c r="K2277" s="18">
        <v>162</v>
      </c>
      <c r="L2277" s="18">
        <v>22.185400000000001</v>
      </c>
      <c r="M2277" s="18">
        <v>118.00579999999999</v>
      </c>
      <c r="N2277" s="18">
        <v>51.6691</v>
      </c>
      <c r="O2277" s="18">
        <v>27.309799999999999</v>
      </c>
      <c r="P2277" s="18">
        <v>128.3877</v>
      </c>
      <c r="Q2277" s="18">
        <v>56.214799999999997</v>
      </c>
      <c r="R2277" s="18">
        <v>29.712499999999999</v>
      </c>
      <c r="S2277" s="4">
        <f>VLOOKUP(C2277,Ratings_Numbers!$A$1:$B$21,2,FALSE)</f>
        <v>9</v>
      </c>
      <c r="T2277" s="4">
        <v>9</v>
      </c>
      <c r="U2277" s="4">
        <f t="shared" si="71"/>
        <v>0</v>
      </c>
      <c r="V2277" s="18">
        <v>19976.32</v>
      </c>
      <c r="W2277" s="18" t="s">
        <v>202</v>
      </c>
    </row>
    <row r="2278" spans="1:23" ht="15" customHeight="1" x14ac:dyDescent="0.35">
      <c r="A2278" s="18" t="s">
        <v>223</v>
      </c>
      <c r="B2278" s="7" t="str">
        <f t="shared" si="72"/>
        <v>Q4</v>
      </c>
      <c r="C2278" s="18" t="s">
        <v>35</v>
      </c>
      <c r="D2278" s="21">
        <v>41639</v>
      </c>
      <c r="E2278" s="18">
        <v>2.2646000000000002</v>
      </c>
      <c r="F2278" s="18">
        <v>5.1370000000000005</v>
      </c>
      <c r="G2278" s="18">
        <v>4.1612999999999998</v>
      </c>
      <c r="H2278" s="18">
        <v>4.96</v>
      </c>
      <c r="I2278" s="18">
        <v>1.9677</v>
      </c>
      <c r="J2278" s="18">
        <v>2.4866999999999999</v>
      </c>
      <c r="K2278" s="18">
        <v>150</v>
      </c>
      <c r="L2278" s="18">
        <v>25.7073</v>
      </c>
      <c r="M2278" s="18">
        <v>104.4986</v>
      </c>
      <c r="N2278" s="18">
        <v>49.2166</v>
      </c>
      <c r="O2278" s="18">
        <v>27.997299999999999</v>
      </c>
      <c r="P2278" s="18">
        <v>112.32389999999999</v>
      </c>
      <c r="Q2278" s="18">
        <v>52.902099999999997</v>
      </c>
      <c r="R2278" s="18">
        <v>30.093900000000001</v>
      </c>
      <c r="S2278" s="4">
        <f>VLOOKUP(C2278,Ratings_Numbers!$A$1:$B$21,2,FALSE)</f>
        <v>9</v>
      </c>
      <c r="T2278" s="4">
        <v>9</v>
      </c>
      <c r="U2278" s="4">
        <f t="shared" si="71"/>
        <v>0</v>
      </c>
      <c r="V2278" s="18">
        <v>21393.358</v>
      </c>
      <c r="W2278" s="18" t="s">
        <v>202</v>
      </c>
    </row>
    <row r="2279" spans="1:23" ht="15" customHeight="1" x14ac:dyDescent="0.35">
      <c r="A2279" s="18" t="s">
        <v>223</v>
      </c>
      <c r="B2279" s="7" t="str">
        <f t="shared" si="72"/>
        <v>Q1</v>
      </c>
      <c r="C2279" s="18" t="s">
        <v>35</v>
      </c>
      <c r="D2279" s="21">
        <v>41729</v>
      </c>
      <c r="E2279" s="18">
        <v>2.7164999999999999</v>
      </c>
      <c r="F2279" s="18">
        <v>6.4707999999999997</v>
      </c>
      <c r="G2279" s="18">
        <v>5.5503999999999998</v>
      </c>
      <c r="H2279" s="18">
        <v>2.1707000000000001</v>
      </c>
      <c r="I2279" s="18">
        <v>0.4647</v>
      </c>
      <c r="J2279" s="18">
        <v>2.4400000000000002E-2</v>
      </c>
      <c r="K2279" s="18">
        <v>164</v>
      </c>
      <c r="L2279" s="18">
        <v>24.671800000000001</v>
      </c>
      <c r="M2279" s="18">
        <v>112.042</v>
      </c>
      <c r="N2279" s="18">
        <v>51.130200000000002</v>
      </c>
      <c r="O2279" s="18">
        <v>28.8874</v>
      </c>
      <c r="P2279" s="18">
        <v>119.1307</v>
      </c>
      <c r="Q2279" s="18">
        <v>54.365099999999998</v>
      </c>
      <c r="R2279" s="18">
        <v>30.7151</v>
      </c>
      <c r="S2279" s="4">
        <f>VLOOKUP(C2279,Ratings_Numbers!$A$1:$B$21,2,FALSE)</f>
        <v>9</v>
      </c>
      <c r="T2279" s="4">
        <v>9</v>
      </c>
      <c r="U2279" s="4">
        <f t="shared" si="71"/>
        <v>0</v>
      </c>
      <c r="V2279" s="18">
        <v>19872.0962</v>
      </c>
      <c r="W2279" s="18" t="s">
        <v>202</v>
      </c>
    </row>
    <row r="2280" spans="1:23" ht="15" customHeight="1" x14ac:dyDescent="0.35">
      <c r="A2280" s="18" t="s">
        <v>223</v>
      </c>
      <c r="B2280" s="7" t="str">
        <f t="shared" si="72"/>
        <v>Q2</v>
      </c>
      <c r="C2280" s="18" t="s">
        <v>35</v>
      </c>
      <c r="D2280" s="21">
        <v>41820</v>
      </c>
      <c r="E2280" s="18">
        <v>3.1764999999999999</v>
      </c>
      <c r="F2280" s="18">
        <v>8.0105000000000004</v>
      </c>
      <c r="G2280" s="18">
        <v>6.9694000000000003</v>
      </c>
      <c r="H2280" s="18">
        <v>3.8351999999999999</v>
      </c>
      <c r="I2280" s="18">
        <v>1.7473000000000001</v>
      </c>
      <c r="J2280" s="18">
        <v>1.7955000000000001</v>
      </c>
      <c r="K2280" s="18">
        <v>176</v>
      </c>
      <c r="L2280" s="18">
        <v>24.420500000000001</v>
      </c>
      <c r="M2280" s="18">
        <v>116.98090000000001</v>
      </c>
      <c r="N2280" s="18">
        <v>51.003399999999999</v>
      </c>
      <c r="O2280" s="18">
        <v>29.209099999999999</v>
      </c>
      <c r="P2280" s="18">
        <v>129.35900000000001</v>
      </c>
      <c r="Q2280" s="18">
        <v>56.400199999999998</v>
      </c>
      <c r="R2280" s="18">
        <v>32.299900000000001</v>
      </c>
      <c r="S2280" s="4">
        <f>VLOOKUP(C2280,Ratings_Numbers!$A$1:$B$21,2,FALSE)</f>
        <v>9</v>
      </c>
      <c r="T2280" s="4">
        <v>9</v>
      </c>
      <c r="U2280" s="4">
        <f t="shared" si="71"/>
        <v>0</v>
      </c>
      <c r="V2280" s="18">
        <v>21566.840400000001</v>
      </c>
      <c r="W2280" s="18" t="s">
        <v>202</v>
      </c>
    </row>
    <row r="2281" spans="1:23" ht="15" customHeight="1" x14ac:dyDescent="0.35">
      <c r="A2281" s="18" t="s">
        <v>223</v>
      </c>
      <c r="B2281" s="7" t="str">
        <f t="shared" si="72"/>
        <v>Q3</v>
      </c>
      <c r="C2281" s="18" t="s">
        <v>35</v>
      </c>
      <c r="D2281" s="21">
        <v>41912</v>
      </c>
      <c r="E2281" s="18">
        <v>2.8128000000000002</v>
      </c>
      <c r="F2281" s="18">
        <v>6.9222999999999999</v>
      </c>
      <c r="G2281" s="18">
        <v>5.6978</v>
      </c>
      <c r="H2281" s="18">
        <v>6.2035</v>
      </c>
      <c r="I2281" s="18">
        <v>4.1807999999999996</v>
      </c>
      <c r="J2281" s="18">
        <v>4.1279000000000003</v>
      </c>
      <c r="K2281" s="18">
        <v>172</v>
      </c>
      <c r="L2281" s="18">
        <v>23.1813</v>
      </c>
      <c r="M2281" s="18">
        <v>128.82329999999999</v>
      </c>
      <c r="N2281" s="18">
        <v>53.855800000000002</v>
      </c>
      <c r="O2281" s="18">
        <v>30.568300000000001</v>
      </c>
      <c r="P2281" s="18">
        <v>139.2002</v>
      </c>
      <c r="Q2281" s="18">
        <v>58.194000000000003</v>
      </c>
      <c r="R2281" s="18">
        <v>33.0306</v>
      </c>
      <c r="S2281" s="4">
        <f>VLOOKUP(C2281,Ratings_Numbers!$A$1:$B$21,2,FALSE)</f>
        <v>9</v>
      </c>
      <c r="T2281" s="4">
        <v>9</v>
      </c>
      <c r="U2281" s="4">
        <f t="shared" si="71"/>
        <v>0</v>
      </c>
      <c r="V2281" s="18">
        <v>20217.7945</v>
      </c>
      <c r="W2281" s="18" t="s">
        <v>202</v>
      </c>
    </row>
    <row r="2282" spans="1:23" ht="15" customHeight="1" x14ac:dyDescent="0.35">
      <c r="A2282" s="18" t="s">
        <v>223</v>
      </c>
      <c r="B2282" s="7" t="str">
        <f t="shared" si="72"/>
        <v>Q4</v>
      </c>
      <c r="C2282" s="18" t="s">
        <v>35</v>
      </c>
      <c r="D2282" s="21">
        <v>42004</v>
      </c>
      <c r="E2282" s="18">
        <v>2.5897000000000001</v>
      </c>
      <c r="F2282" s="18">
        <v>6.3373999999999997</v>
      </c>
      <c r="G2282" s="18">
        <v>5.0655999999999999</v>
      </c>
      <c r="H2282" s="18">
        <v>4.8182</v>
      </c>
      <c r="I2282" s="18">
        <v>2.2806999999999999</v>
      </c>
      <c r="J2282" s="18">
        <v>2.7212000000000001</v>
      </c>
      <c r="K2282" s="18">
        <v>165</v>
      </c>
      <c r="L2282" s="18">
        <v>17.8322</v>
      </c>
      <c r="M2282" s="18">
        <v>163.9939</v>
      </c>
      <c r="N2282" s="18">
        <v>58.970999999999997</v>
      </c>
      <c r="O2282" s="18">
        <v>30.0899</v>
      </c>
      <c r="P2282" s="18">
        <v>178.09229999999999</v>
      </c>
      <c r="Q2282" s="18">
        <v>64.040700000000001</v>
      </c>
      <c r="R2282" s="18">
        <v>32.6768</v>
      </c>
      <c r="S2282" s="4">
        <f>VLOOKUP(C2282,Ratings_Numbers!$A$1:$B$21,2,FALSE)</f>
        <v>9</v>
      </c>
      <c r="T2282" s="4">
        <v>9</v>
      </c>
      <c r="U2282" s="4">
        <f t="shared" si="71"/>
        <v>0</v>
      </c>
      <c r="V2282" s="18">
        <v>22512.494299999998</v>
      </c>
      <c r="W2282" s="18" t="s">
        <v>202</v>
      </c>
    </row>
    <row r="2283" spans="1:23" ht="15" customHeight="1" x14ac:dyDescent="0.35">
      <c r="A2283" s="18" t="s">
        <v>223</v>
      </c>
      <c r="B2283" s="7" t="str">
        <f t="shared" si="72"/>
        <v>Q1</v>
      </c>
      <c r="C2283" s="18" t="s">
        <v>35</v>
      </c>
      <c r="D2283" s="21">
        <v>42094</v>
      </c>
      <c r="E2283" s="18">
        <v>2.2183000000000002</v>
      </c>
      <c r="F2283" s="18">
        <v>4.5217999999999998</v>
      </c>
      <c r="G2283" s="18">
        <v>3.7408000000000001</v>
      </c>
      <c r="H2283" s="18">
        <v>5.4465000000000003</v>
      </c>
      <c r="I2283" s="18">
        <v>3.2951999999999999</v>
      </c>
      <c r="J2283" s="18">
        <v>3.4150999999999998</v>
      </c>
      <c r="K2283" s="18">
        <v>159</v>
      </c>
      <c r="L2283" s="18">
        <v>17.3705</v>
      </c>
      <c r="M2283" s="18">
        <v>169.11850000000001</v>
      </c>
      <c r="N2283" s="18">
        <v>59.888199999999998</v>
      </c>
      <c r="O2283" s="18">
        <v>30.253499999999999</v>
      </c>
      <c r="P2283" s="18">
        <v>182.39060000000001</v>
      </c>
      <c r="Q2283" s="18">
        <v>64.588099999999997</v>
      </c>
      <c r="R2283" s="18">
        <v>32.627699999999997</v>
      </c>
      <c r="S2283" s="4">
        <f>VLOOKUP(C2283,Ratings_Numbers!$A$1:$B$21,2,FALSE)</f>
        <v>9</v>
      </c>
      <c r="T2283" s="4">
        <v>9</v>
      </c>
      <c r="U2283" s="4">
        <f t="shared" si="71"/>
        <v>0</v>
      </c>
      <c r="V2283" s="18">
        <v>23404.0173</v>
      </c>
      <c r="W2283" s="18" t="s">
        <v>202</v>
      </c>
    </row>
    <row r="2284" spans="1:23" ht="15" customHeight="1" x14ac:dyDescent="0.35">
      <c r="A2284" s="18" t="s">
        <v>223</v>
      </c>
      <c r="B2284" s="7" t="str">
        <f t="shared" si="72"/>
        <v>Q2</v>
      </c>
      <c r="C2284" s="18" t="s">
        <v>35</v>
      </c>
      <c r="D2284" s="21">
        <v>42185</v>
      </c>
      <c r="E2284" s="18">
        <v>2.4051</v>
      </c>
      <c r="F2284" s="18">
        <v>4.6997999999999998</v>
      </c>
      <c r="G2284" s="18">
        <v>3.9470000000000001</v>
      </c>
      <c r="H2284" s="18">
        <v>4.5</v>
      </c>
      <c r="I2284" s="18">
        <v>2.2456</v>
      </c>
      <c r="J2284" s="18">
        <v>2.5</v>
      </c>
      <c r="K2284" s="18">
        <v>164</v>
      </c>
      <c r="L2284" s="18">
        <v>17.3611</v>
      </c>
      <c r="M2284" s="18">
        <v>179.3357</v>
      </c>
      <c r="N2284" s="18">
        <v>60.298200000000001</v>
      </c>
      <c r="O2284" s="18">
        <v>32.000100000000003</v>
      </c>
      <c r="P2284" s="18">
        <v>197.4145</v>
      </c>
      <c r="Q2284" s="18">
        <v>66.376900000000006</v>
      </c>
      <c r="R2284" s="18">
        <v>35.226100000000002</v>
      </c>
      <c r="S2284" s="4">
        <f>VLOOKUP(C2284,Ratings_Numbers!$A$1:$B$21,2,FALSE)</f>
        <v>9</v>
      </c>
      <c r="T2284" s="4">
        <v>9</v>
      </c>
      <c r="U2284" s="4">
        <f t="shared" si="71"/>
        <v>0</v>
      </c>
      <c r="V2284" s="18">
        <v>19879.532800000001</v>
      </c>
      <c r="W2284" s="18" t="s">
        <v>202</v>
      </c>
    </row>
    <row r="2285" spans="1:23" ht="15" customHeight="1" x14ac:dyDescent="0.35">
      <c r="A2285" s="18" t="s">
        <v>223</v>
      </c>
      <c r="B2285" s="7" t="str">
        <f t="shared" si="72"/>
        <v>Q3</v>
      </c>
      <c r="C2285" s="18" t="s">
        <v>35</v>
      </c>
      <c r="D2285" s="21">
        <v>42277</v>
      </c>
      <c r="E2285" s="18">
        <v>2.6692</v>
      </c>
      <c r="F2285" s="18">
        <v>5.1496000000000004</v>
      </c>
      <c r="G2285" s="18">
        <v>4.5598000000000001</v>
      </c>
      <c r="H2285" s="18">
        <v>5.0570000000000004</v>
      </c>
      <c r="I2285" s="18">
        <v>2.9079999999999999</v>
      </c>
      <c r="J2285" s="18">
        <v>2.9746999999999999</v>
      </c>
      <c r="K2285" s="18">
        <v>158</v>
      </c>
      <c r="L2285" s="18">
        <v>13.598700000000001</v>
      </c>
      <c r="M2285" s="18">
        <v>198.8143</v>
      </c>
      <c r="N2285" s="18">
        <v>62.983699999999999</v>
      </c>
      <c r="O2285" s="18">
        <v>27.788399999999999</v>
      </c>
      <c r="P2285" s="18">
        <v>215.66</v>
      </c>
      <c r="Q2285" s="18">
        <v>68.320300000000003</v>
      </c>
      <c r="R2285" s="18">
        <v>30.142900000000001</v>
      </c>
      <c r="S2285" s="4">
        <f>VLOOKUP(C2285,Ratings_Numbers!$A$1:$B$21,2,FALSE)</f>
        <v>9</v>
      </c>
      <c r="T2285" s="4">
        <v>9</v>
      </c>
      <c r="U2285" s="4">
        <f t="shared" si="71"/>
        <v>0</v>
      </c>
      <c r="V2285" s="18">
        <v>15665.957899999999</v>
      </c>
      <c r="W2285" s="18" t="s">
        <v>202</v>
      </c>
    </row>
    <row r="2286" spans="1:23" ht="15" customHeight="1" x14ac:dyDescent="0.35">
      <c r="A2286" s="18" t="s">
        <v>223</v>
      </c>
      <c r="B2286" s="7" t="str">
        <f t="shared" si="72"/>
        <v>Q4</v>
      </c>
      <c r="C2286" s="18" t="s">
        <v>35</v>
      </c>
      <c r="D2286" s="21">
        <v>42369</v>
      </c>
      <c r="E2286" s="18">
        <v>2.6387999999999998</v>
      </c>
      <c r="F2286" s="18">
        <v>5.0906000000000002</v>
      </c>
      <c r="G2286" s="18">
        <v>4.5140000000000002</v>
      </c>
      <c r="H2286" s="18">
        <v>4.3681000000000001</v>
      </c>
      <c r="I2286" s="18">
        <v>1.3195000000000001</v>
      </c>
      <c r="J2286" s="18">
        <v>2.4417</v>
      </c>
      <c r="K2286" s="18">
        <v>163</v>
      </c>
      <c r="L2286" s="18">
        <v>12.721500000000001</v>
      </c>
      <c r="M2286" s="18">
        <v>226.24709999999999</v>
      </c>
      <c r="N2286" s="18">
        <v>67.106800000000007</v>
      </c>
      <c r="O2286" s="18">
        <v>28.967300000000002</v>
      </c>
      <c r="P2286" s="18">
        <v>237.14500000000001</v>
      </c>
      <c r="Q2286" s="18">
        <v>70.339200000000005</v>
      </c>
      <c r="R2286" s="18">
        <v>30.3626</v>
      </c>
      <c r="S2286" s="4">
        <f>VLOOKUP(C2286,Ratings_Numbers!$A$1:$B$21,2,FALSE)</f>
        <v>9</v>
      </c>
      <c r="T2286" s="4">
        <v>9</v>
      </c>
      <c r="U2286" s="4">
        <f t="shared" si="71"/>
        <v>0</v>
      </c>
      <c r="V2286" s="18">
        <v>15537.678</v>
      </c>
      <c r="W2286" s="18" t="s">
        <v>202</v>
      </c>
    </row>
    <row r="2287" spans="1:23" ht="15" customHeight="1" x14ac:dyDescent="0.35">
      <c r="A2287" s="18" t="s">
        <v>223</v>
      </c>
      <c r="B2287" s="7" t="str">
        <f t="shared" si="72"/>
        <v>Q1</v>
      </c>
      <c r="C2287" s="18" t="s">
        <v>35</v>
      </c>
      <c r="D2287" s="21">
        <v>42460</v>
      </c>
      <c r="E2287" s="18">
        <v>2.7648999999999999</v>
      </c>
      <c r="F2287" s="18">
        <v>5.4569000000000001</v>
      </c>
      <c r="G2287" s="18">
        <v>4.7846000000000002</v>
      </c>
      <c r="H2287" s="18">
        <v>4.5250000000000004</v>
      </c>
      <c r="I2287" s="18">
        <v>2.4849999999999999</v>
      </c>
      <c r="J2287" s="18">
        <v>2.75</v>
      </c>
      <c r="K2287" s="18">
        <v>160</v>
      </c>
      <c r="L2287" s="18">
        <v>13.639099999999999</v>
      </c>
      <c r="M2287" s="18">
        <v>207.1362</v>
      </c>
      <c r="N2287" s="18">
        <v>64.715800000000002</v>
      </c>
      <c r="O2287" s="18">
        <v>28.4251</v>
      </c>
      <c r="P2287" s="18">
        <v>220.07040000000001</v>
      </c>
      <c r="Q2287" s="18">
        <v>68.756900000000002</v>
      </c>
      <c r="R2287" s="18">
        <v>30.2</v>
      </c>
      <c r="S2287" s="4">
        <f>VLOOKUP(C2287,Ratings_Numbers!$A$1:$B$21,2,FALSE)</f>
        <v>9</v>
      </c>
      <c r="T2287" s="4">
        <v>9</v>
      </c>
      <c r="U2287" s="4">
        <f t="shared" si="71"/>
        <v>0</v>
      </c>
      <c r="V2287" s="18">
        <v>16874.129499999999</v>
      </c>
      <c r="W2287" s="18" t="s">
        <v>202</v>
      </c>
    </row>
    <row r="2288" spans="1:23" ht="15" customHeight="1" x14ac:dyDescent="0.35">
      <c r="A2288" s="18" t="s">
        <v>223</v>
      </c>
      <c r="B2288" s="7" t="str">
        <f t="shared" si="72"/>
        <v>Q2</v>
      </c>
      <c r="C2288" s="18" t="s">
        <v>35</v>
      </c>
      <c r="D2288" s="21">
        <v>42551</v>
      </c>
      <c r="E2288" s="18">
        <v>3.0901999999999998</v>
      </c>
      <c r="F2288" s="18">
        <v>6.6380999999999997</v>
      </c>
      <c r="G2288" s="18">
        <v>5.7568999999999999</v>
      </c>
      <c r="H2288" s="18">
        <v>2.4186000000000001</v>
      </c>
      <c r="I2288" s="18">
        <v>0.49159999999999998</v>
      </c>
      <c r="J2288" s="18">
        <v>0.66859999999999997</v>
      </c>
      <c r="K2288" s="18">
        <v>172</v>
      </c>
      <c r="L2288" s="18">
        <v>12.8186</v>
      </c>
      <c r="M2288" s="18">
        <v>217.9931</v>
      </c>
      <c r="N2288" s="18">
        <v>65.372100000000003</v>
      </c>
      <c r="O2288" s="18">
        <v>28.096299999999999</v>
      </c>
      <c r="P2288" s="18">
        <v>233.46520000000001</v>
      </c>
      <c r="Q2288" s="18">
        <v>70.011899999999997</v>
      </c>
      <c r="R2288" s="18">
        <v>30.090499999999999</v>
      </c>
      <c r="S2288" s="4">
        <f>VLOOKUP(C2288,Ratings_Numbers!$A$1:$B$21,2,FALSE)</f>
        <v>9</v>
      </c>
      <c r="T2288" s="4">
        <v>9</v>
      </c>
      <c r="U2288" s="4">
        <f t="shared" si="71"/>
        <v>0</v>
      </c>
      <c r="V2288" s="18">
        <v>17426.147400000002</v>
      </c>
      <c r="W2288" s="18" t="s">
        <v>202</v>
      </c>
    </row>
    <row r="2289" spans="1:23" ht="15" customHeight="1" x14ac:dyDescent="0.35">
      <c r="A2289" s="18" t="s">
        <v>223</v>
      </c>
      <c r="B2289" s="7" t="str">
        <f t="shared" si="72"/>
        <v>Q3</v>
      </c>
      <c r="C2289" s="18" t="s">
        <v>35</v>
      </c>
      <c r="D2289" s="21">
        <v>42643</v>
      </c>
      <c r="E2289" s="18">
        <v>3.1221000000000001</v>
      </c>
      <c r="F2289" s="18">
        <v>7.4767000000000001</v>
      </c>
      <c r="G2289" s="18">
        <v>5.7195</v>
      </c>
      <c r="H2289" s="18">
        <v>4.5248999999999997</v>
      </c>
      <c r="I2289" s="18">
        <v>2.9415</v>
      </c>
      <c r="J2289" s="18">
        <v>2.7900999999999998</v>
      </c>
      <c r="K2289" s="18">
        <v>181</v>
      </c>
      <c r="L2289" s="18">
        <v>12.910600000000001</v>
      </c>
      <c r="M2289" s="18">
        <v>255.92339999999999</v>
      </c>
      <c r="N2289" s="18">
        <v>71.5334</v>
      </c>
      <c r="O2289" s="18">
        <v>33.198399999999999</v>
      </c>
      <c r="P2289" s="18">
        <v>257.76780000000002</v>
      </c>
      <c r="Q2289" s="18">
        <v>72.048900000000003</v>
      </c>
      <c r="R2289" s="18">
        <v>33.437600000000003</v>
      </c>
      <c r="S2289" s="4">
        <f>VLOOKUP(C2289,Ratings_Numbers!$A$1:$B$21,2,FALSE)</f>
        <v>9</v>
      </c>
      <c r="T2289" s="4">
        <v>9</v>
      </c>
      <c r="U2289" s="4">
        <f t="shared" si="71"/>
        <v>0</v>
      </c>
      <c r="V2289" s="18">
        <v>19728.6083</v>
      </c>
      <c r="W2289" s="18" t="s">
        <v>202</v>
      </c>
    </row>
    <row r="2290" spans="1:23" ht="15" customHeight="1" x14ac:dyDescent="0.35">
      <c r="A2290" s="18" t="s">
        <v>224</v>
      </c>
      <c r="B2290" s="7" t="str">
        <f t="shared" si="72"/>
        <v>Q2</v>
      </c>
      <c r="C2290" s="18" t="s">
        <v>35</v>
      </c>
      <c r="D2290" s="21">
        <v>33785</v>
      </c>
      <c r="E2290" s="18">
        <v>2.4147458140000002</v>
      </c>
      <c r="F2290" s="18">
        <v>11.3341114479315</v>
      </c>
      <c r="G2290" s="18">
        <v>9.101455563</v>
      </c>
      <c r="H2290" s="18">
        <v>25.212536409999998</v>
      </c>
      <c r="I2290" s="18">
        <v>16.193109969999998</v>
      </c>
      <c r="J2290" s="18">
        <v>4.4443999999999999</v>
      </c>
      <c r="K2290" s="18">
        <v>27</v>
      </c>
      <c r="L2290" s="18">
        <v>20.776599999999998</v>
      </c>
      <c r="M2290" s="18">
        <v>53.806199999999997</v>
      </c>
      <c r="N2290" s="18">
        <v>23.4894</v>
      </c>
      <c r="O2290" s="18">
        <v>17.630400000000002</v>
      </c>
      <c r="P2290" s="18">
        <v>129.06569999999999</v>
      </c>
      <c r="Q2290" s="18">
        <v>56.3444</v>
      </c>
      <c r="R2290" s="18">
        <v>42.290199999999999</v>
      </c>
      <c r="S2290" s="4">
        <f>VLOOKUP(C2290,Ratings_Numbers!$A$1:$B$21,2,FALSE)</f>
        <v>9</v>
      </c>
      <c r="T2290" s="4">
        <v>9</v>
      </c>
      <c r="U2290" s="4">
        <v>0</v>
      </c>
      <c r="V2290" s="18">
        <v>2083.2647999999999</v>
      </c>
      <c r="W2290" s="18" t="s">
        <v>202</v>
      </c>
    </row>
    <row r="2291" spans="1:23" ht="15" customHeight="1" x14ac:dyDescent="0.35">
      <c r="A2291" s="18" t="s">
        <v>224</v>
      </c>
      <c r="B2291" s="7" t="str">
        <f t="shared" si="72"/>
        <v>Q3</v>
      </c>
      <c r="C2291" s="18" t="s">
        <v>35</v>
      </c>
      <c r="D2291" s="21">
        <v>33877</v>
      </c>
      <c r="E2291" s="18">
        <v>2.4147458140000002</v>
      </c>
      <c r="F2291" s="18">
        <v>1.5642</v>
      </c>
      <c r="G2291" s="18">
        <v>1.5569</v>
      </c>
      <c r="H2291" s="18">
        <v>25.212536409999998</v>
      </c>
      <c r="I2291" s="18">
        <v>16.193109969999998</v>
      </c>
      <c r="J2291" s="18">
        <v>3.2121</v>
      </c>
      <c r="K2291" s="18">
        <v>33</v>
      </c>
      <c r="L2291" s="18">
        <v>21.4773</v>
      </c>
      <c r="M2291" s="18">
        <v>58.843499999999999</v>
      </c>
      <c r="N2291" s="18">
        <v>25.753599999999999</v>
      </c>
      <c r="O2291" s="18">
        <v>19.659099999999999</v>
      </c>
      <c r="P2291" s="18">
        <v>128.4864</v>
      </c>
      <c r="Q2291" s="18">
        <v>56.233699999999999</v>
      </c>
      <c r="R2291" s="18">
        <v>42.926099999999998</v>
      </c>
      <c r="S2291" s="4">
        <f>VLOOKUP(C2291,Ratings_Numbers!$A$1:$B$21,2,FALSE)</f>
        <v>9</v>
      </c>
      <c r="T2291" s="4">
        <v>9</v>
      </c>
      <c r="U2291" s="4">
        <f t="shared" ref="U2291:U2354" si="73">S2291-S2290</f>
        <v>0</v>
      </c>
      <c r="V2291" s="18">
        <v>2085.6016</v>
      </c>
      <c r="W2291" s="18" t="s">
        <v>202</v>
      </c>
    </row>
    <row r="2292" spans="1:23" ht="15" customHeight="1" x14ac:dyDescent="0.35">
      <c r="A2292" s="18" t="s">
        <v>224</v>
      </c>
      <c r="B2292" s="7" t="str">
        <f t="shared" si="72"/>
        <v>Q4</v>
      </c>
      <c r="C2292" s="18" t="s">
        <v>35</v>
      </c>
      <c r="D2292" s="21">
        <v>33969</v>
      </c>
      <c r="E2292" s="18">
        <v>2.4147458140000002</v>
      </c>
      <c r="F2292" s="18">
        <v>3.3925000000000001</v>
      </c>
      <c r="G2292" s="18">
        <v>3.3363999999999998</v>
      </c>
      <c r="H2292" s="18">
        <v>25.212536409999998</v>
      </c>
      <c r="I2292" s="18">
        <v>16.193109969999998</v>
      </c>
      <c r="J2292" s="18">
        <v>3.25</v>
      </c>
      <c r="K2292" s="18">
        <v>24</v>
      </c>
      <c r="L2292" s="18">
        <v>16.267900000000001</v>
      </c>
      <c r="M2292" s="18">
        <v>70.793700000000001</v>
      </c>
      <c r="N2292" s="18">
        <v>27.9099</v>
      </c>
      <c r="O2292" s="18">
        <v>20.006</v>
      </c>
      <c r="P2292" s="18">
        <v>153.6508</v>
      </c>
      <c r="Q2292" s="18">
        <v>60.575699999999998</v>
      </c>
      <c r="R2292" s="18">
        <v>43.421100000000003</v>
      </c>
      <c r="S2292" s="4">
        <f>VLOOKUP(C2292,Ratings_Numbers!$A$1:$B$21,2,FALSE)</f>
        <v>9</v>
      </c>
      <c r="T2292" s="4">
        <v>9</v>
      </c>
      <c r="U2292" s="4">
        <f t="shared" si="73"/>
        <v>0</v>
      </c>
      <c r="V2292" s="18">
        <v>2194.25</v>
      </c>
      <c r="W2292" s="18" t="s">
        <v>202</v>
      </c>
    </row>
    <row r="2293" spans="1:23" ht="15" customHeight="1" x14ac:dyDescent="0.35">
      <c r="A2293" s="18" t="s">
        <v>224</v>
      </c>
      <c r="B2293" s="7" t="str">
        <f t="shared" si="72"/>
        <v>Q1</v>
      </c>
      <c r="C2293" s="18" t="s">
        <v>35</v>
      </c>
      <c r="D2293" s="21">
        <v>34059</v>
      </c>
      <c r="E2293" s="18">
        <v>2.4147458140000002</v>
      </c>
      <c r="F2293" s="18">
        <v>3.75</v>
      </c>
      <c r="G2293" s="18">
        <v>3.6771000000000003</v>
      </c>
      <c r="H2293" s="18">
        <v>5.6154000000000002</v>
      </c>
      <c r="I2293" s="18">
        <v>16.193109969999998</v>
      </c>
      <c r="J2293" s="18">
        <v>3.0769000000000002</v>
      </c>
      <c r="K2293" s="18">
        <v>26</v>
      </c>
      <c r="L2293" s="18">
        <v>17.4693</v>
      </c>
      <c r="M2293" s="18">
        <v>97.464500000000001</v>
      </c>
      <c r="N2293" s="18">
        <v>39.612499999999997</v>
      </c>
      <c r="O2293" s="18">
        <v>28.746600000000001</v>
      </c>
      <c r="P2293" s="18">
        <v>146.0446</v>
      </c>
      <c r="Q2293" s="18">
        <v>59.356999999999999</v>
      </c>
      <c r="R2293" s="18">
        <v>43.075099999999999</v>
      </c>
      <c r="S2293" s="4">
        <f>VLOOKUP(C2293,Ratings_Numbers!$A$1:$B$21,2,FALSE)</f>
        <v>9</v>
      </c>
      <c r="T2293" s="4">
        <v>9</v>
      </c>
      <c r="U2293" s="4">
        <f t="shared" si="73"/>
        <v>0</v>
      </c>
      <c r="V2293" s="18">
        <v>2337.6212999999998</v>
      </c>
      <c r="W2293" s="18" t="s">
        <v>202</v>
      </c>
    </row>
    <row r="2294" spans="1:23" ht="15" customHeight="1" x14ac:dyDescent="0.35">
      <c r="A2294" s="18" t="s">
        <v>224</v>
      </c>
      <c r="B2294" s="7" t="str">
        <f t="shared" si="72"/>
        <v>Q2</v>
      </c>
      <c r="C2294" s="18" t="s">
        <v>35</v>
      </c>
      <c r="D2294" s="21">
        <v>34150</v>
      </c>
      <c r="E2294" s="18">
        <v>2.4147458140000002</v>
      </c>
      <c r="F2294" s="18">
        <v>3.8986000000000001</v>
      </c>
      <c r="G2294" s="18">
        <v>3.7746</v>
      </c>
      <c r="H2294" s="18">
        <v>5.5713999999999997</v>
      </c>
      <c r="I2294" s="18">
        <v>16.193109969999998</v>
      </c>
      <c r="J2294" s="18">
        <v>3.25</v>
      </c>
      <c r="K2294" s="18">
        <v>28</v>
      </c>
      <c r="L2294" s="18">
        <v>18.288599999999999</v>
      </c>
      <c r="M2294" s="18">
        <v>93.583399999999997</v>
      </c>
      <c r="N2294" s="18">
        <v>39.549399999999999</v>
      </c>
      <c r="O2294" s="18">
        <v>28.562799999999999</v>
      </c>
      <c r="P2294" s="18">
        <v>136.62389999999999</v>
      </c>
      <c r="Q2294" s="18">
        <v>57.738799999999998</v>
      </c>
      <c r="R2294" s="18">
        <v>41.699300000000001</v>
      </c>
      <c r="S2294" s="4">
        <f>VLOOKUP(C2294,Ratings_Numbers!$A$1:$B$21,2,FALSE)</f>
        <v>9</v>
      </c>
      <c r="T2294" s="4">
        <v>9</v>
      </c>
      <c r="U2294" s="4">
        <f t="shared" si="73"/>
        <v>0</v>
      </c>
      <c r="V2294" s="18">
        <v>2068.1610999999998</v>
      </c>
      <c r="W2294" s="18" t="s">
        <v>202</v>
      </c>
    </row>
    <row r="2295" spans="1:23" ht="15" customHeight="1" x14ac:dyDescent="0.35">
      <c r="A2295" s="18" t="s">
        <v>224</v>
      </c>
      <c r="B2295" s="7" t="str">
        <f t="shared" si="72"/>
        <v>Q3</v>
      </c>
      <c r="C2295" s="18" t="s">
        <v>35</v>
      </c>
      <c r="D2295" s="21">
        <v>34242</v>
      </c>
      <c r="E2295" s="18">
        <v>2.4147458140000002</v>
      </c>
      <c r="F2295" s="18">
        <v>4.3093000000000004</v>
      </c>
      <c r="G2295" s="18">
        <v>4.1951999999999998</v>
      </c>
      <c r="H2295" s="18">
        <v>5.7308000000000003</v>
      </c>
      <c r="I2295" s="18">
        <v>16.193109969999998</v>
      </c>
      <c r="J2295" s="18">
        <v>3.2307999999999999</v>
      </c>
      <c r="K2295" s="18">
        <v>26</v>
      </c>
      <c r="L2295" s="18">
        <v>18.7669</v>
      </c>
      <c r="M2295" s="18">
        <v>96.502099999999999</v>
      </c>
      <c r="N2295" s="18">
        <v>38.969700000000003</v>
      </c>
      <c r="O2295" s="18">
        <v>28.2105</v>
      </c>
      <c r="P2295" s="18">
        <v>147.6337</v>
      </c>
      <c r="Q2295" s="18">
        <v>59.617800000000003</v>
      </c>
      <c r="R2295" s="18">
        <v>43.157899999999998</v>
      </c>
      <c r="S2295" s="4">
        <f>VLOOKUP(C2295,Ratings_Numbers!$A$1:$B$21,2,FALSE)</f>
        <v>9</v>
      </c>
      <c r="T2295" s="4">
        <v>9</v>
      </c>
      <c r="U2295" s="4">
        <f t="shared" si="73"/>
        <v>0</v>
      </c>
      <c r="V2295" s="18">
        <v>2075.3105999999998</v>
      </c>
      <c r="W2295" s="18" t="s">
        <v>202</v>
      </c>
    </row>
    <row r="2296" spans="1:23" ht="15" customHeight="1" x14ac:dyDescent="0.35">
      <c r="A2296" s="18" t="s">
        <v>224</v>
      </c>
      <c r="B2296" s="7" t="str">
        <f t="shared" si="72"/>
        <v>Q4</v>
      </c>
      <c r="C2296" s="18" t="s">
        <v>35</v>
      </c>
      <c r="D2296" s="21">
        <v>34334</v>
      </c>
      <c r="E2296" s="18">
        <v>2.4147458140000002</v>
      </c>
      <c r="F2296" s="18">
        <v>4.0118</v>
      </c>
      <c r="G2296" s="18">
        <v>3.9115000000000002</v>
      </c>
      <c r="H2296" s="18">
        <v>25.212536409999998</v>
      </c>
      <c r="I2296" s="18">
        <v>16.193109969999998</v>
      </c>
      <c r="J2296" s="18">
        <v>3.36</v>
      </c>
      <c r="K2296" s="18">
        <v>25</v>
      </c>
      <c r="L2296" s="18">
        <v>19.508400000000002</v>
      </c>
      <c r="M2296" s="18">
        <v>98.3673</v>
      </c>
      <c r="N2296" s="18">
        <v>41.196599999999997</v>
      </c>
      <c r="O2296" s="18">
        <v>29.616</v>
      </c>
      <c r="P2296" s="18">
        <v>138.77549999999999</v>
      </c>
      <c r="Q2296" s="18">
        <v>58.119700000000002</v>
      </c>
      <c r="R2296" s="18">
        <v>41.7819</v>
      </c>
      <c r="S2296" s="4">
        <f>VLOOKUP(C2296,Ratings_Numbers!$A$1:$B$21,2,FALSE)</f>
        <v>9</v>
      </c>
      <c r="T2296" s="4">
        <v>9</v>
      </c>
      <c r="U2296" s="4">
        <f t="shared" si="73"/>
        <v>0</v>
      </c>
      <c r="V2296" s="18">
        <v>2235.2312000000002</v>
      </c>
      <c r="W2296" s="18" t="s">
        <v>202</v>
      </c>
    </row>
    <row r="2297" spans="1:23" ht="15" customHeight="1" x14ac:dyDescent="0.35">
      <c r="A2297" s="18" t="s">
        <v>224</v>
      </c>
      <c r="B2297" s="7" t="str">
        <f t="shared" si="72"/>
        <v>Q1</v>
      </c>
      <c r="C2297" s="18" t="s">
        <v>35</v>
      </c>
      <c r="D2297" s="21">
        <v>34424</v>
      </c>
      <c r="E2297" s="18">
        <v>2.4147458140000002</v>
      </c>
      <c r="F2297" s="18">
        <v>3.7179000000000002</v>
      </c>
      <c r="G2297" s="18">
        <v>3.6229</v>
      </c>
      <c r="H2297" s="18">
        <v>7.2173999999999996</v>
      </c>
      <c r="I2297" s="18">
        <v>16.193109969999998</v>
      </c>
      <c r="J2297" s="18">
        <v>4.3042999999999996</v>
      </c>
      <c r="K2297" s="18">
        <v>23</v>
      </c>
      <c r="L2297" s="18">
        <v>20.754100000000001</v>
      </c>
      <c r="M2297" s="18">
        <v>92.718400000000003</v>
      </c>
      <c r="N2297" s="18">
        <v>40.448999999999998</v>
      </c>
      <c r="O2297" s="18">
        <v>29.276499999999999</v>
      </c>
      <c r="P2297" s="18">
        <v>129.22329999999999</v>
      </c>
      <c r="Q2297" s="18">
        <v>56.374400000000001</v>
      </c>
      <c r="R2297" s="18">
        <v>40.803199999999997</v>
      </c>
      <c r="S2297" s="4">
        <f>VLOOKUP(C2297,Ratings_Numbers!$A$1:$B$21,2,FALSE)</f>
        <v>9</v>
      </c>
      <c r="T2297" s="4">
        <v>9</v>
      </c>
      <c r="U2297" s="4">
        <f t="shared" si="73"/>
        <v>0</v>
      </c>
      <c r="V2297" s="18">
        <v>2354.9378999999999</v>
      </c>
      <c r="W2297" s="18" t="s">
        <v>202</v>
      </c>
    </row>
    <row r="2298" spans="1:23" ht="15" customHeight="1" x14ac:dyDescent="0.35">
      <c r="A2298" s="18" t="s">
        <v>224</v>
      </c>
      <c r="B2298" s="7" t="str">
        <f t="shared" si="72"/>
        <v>Q2</v>
      </c>
      <c r="C2298" s="18" t="s">
        <v>35</v>
      </c>
      <c r="D2298" s="21">
        <v>34515</v>
      </c>
      <c r="E2298" s="18">
        <v>2.4147458140000002</v>
      </c>
      <c r="F2298" s="18">
        <v>3.3742999999999999</v>
      </c>
      <c r="G2298" s="18">
        <v>3.2781000000000002</v>
      </c>
      <c r="H2298" s="18">
        <v>7.2916999999999996</v>
      </c>
      <c r="I2298" s="18">
        <v>16.193109969999998</v>
      </c>
      <c r="J2298" s="18">
        <v>4.4583000000000004</v>
      </c>
      <c r="K2298" s="18">
        <v>24</v>
      </c>
      <c r="L2298" s="18">
        <v>22.579699999999999</v>
      </c>
      <c r="M2298" s="18">
        <v>85.572599999999994</v>
      </c>
      <c r="N2298" s="18">
        <v>40.025300000000001</v>
      </c>
      <c r="O2298" s="18">
        <v>28.801200000000001</v>
      </c>
      <c r="P2298" s="18">
        <v>113.7962</v>
      </c>
      <c r="Q2298" s="18">
        <v>53.226500000000001</v>
      </c>
      <c r="R2298" s="18">
        <v>38.3005</v>
      </c>
      <c r="S2298" s="4">
        <f>VLOOKUP(C2298,Ratings_Numbers!$A$1:$B$21,2,FALSE)</f>
        <v>9</v>
      </c>
      <c r="T2298" s="4">
        <v>9</v>
      </c>
      <c r="U2298" s="4">
        <f t="shared" si="73"/>
        <v>0</v>
      </c>
      <c r="V2298" s="18">
        <v>2658.9614000000001</v>
      </c>
      <c r="W2298" s="18" t="s">
        <v>202</v>
      </c>
    </row>
    <row r="2299" spans="1:23" ht="15" customHeight="1" x14ac:dyDescent="0.35">
      <c r="A2299" s="18" t="s">
        <v>224</v>
      </c>
      <c r="B2299" s="7" t="str">
        <f t="shared" si="72"/>
        <v>Q3</v>
      </c>
      <c r="C2299" s="18" t="s">
        <v>35</v>
      </c>
      <c r="D2299" s="21">
        <v>34607</v>
      </c>
      <c r="E2299" s="18">
        <v>2.4147458140000002</v>
      </c>
      <c r="F2299" s="18">
        <v>2.9213</v>
      </c>
      <c r="G2299" s="18">
        <v>2.7545999999999999</v>
      </c>
      <c r="H2299" s="18">
        <v>6.625</v>
      </c>
      <c r="I2299" s="18">
        <v>16.193109969999998</v>
      </c>
      <c r="J2299" s="18">
        <v>4.4375</v>
      </c>
      <c r="K2299" s="18">
        <v>32</v>
      </c>
      <c r="L2299" s="18">
        <v>23.867999999999999</v>
      </c>
      <c r="M2299" s="18">
        <v>81.128900000000002</v>
      </c>
      <c r="N2299" s="18">
        <v>39.322200000000002</v>
      </c>
      <c r="O2299" s="18">
        <v>28.133199999999999</v>
      </c>
      <c r="P2299" s="18">
        <v>106.3184</v>
      </c>
      <c r="Q2299" s="18">
        <v>51.531199999999998</v>
      </c>
      <c r="R2299" s="18">
        <v>36.868200000000002</v>
      </c>
      <c r="S2299" s="4">
        <f>VLOOKUP(C2299,Ratings_Numbers!$A$1:$B$21,2,FALSE)</f>
        <v>9</v>
      </c>
      <c r="T2299" s="4">
        <v>9</v>
      </c>
      <c r="U2299" s="4">
        <f t="shared" si="73"/>
        <v>0</v>
      </c>
      <c r="V2299" s="18">
        <v>3345.5174999999999</v>
      </c>
      <c r="W2299" s="18" t="s">
        <v>202</v>
      </c>
    </row>
    <row r="2300" spans="1:23" ht="15" customHeight="1" x14ac:dyDescent="0.35">
      <c r="A2300" s="18" t="s">
        <v>224</v>
      </c>
      <c r="B2300" s="7" t="str">
        <f t="shared" si="72"/>
        <v>Q4</v>
      </c>
      <c r="C2300" s="18" t="s">
        <v>35</v>
      </c>
      <c r="D2300" s="21">
        <v>34699</v>
      </c>
      <c r="E2300" s="18">
        <v>1.6309</v>
      </c>
      <c r="F2300" s="18">
        <v>2.7263000000000002</v>
      </c>
      <c r="G2300" s="18">
        <v>2.5905</v>
      </c>
      <c r="H2300" s="18">
        <v>6.3448000000000002</v>
      </c>
      <c r="I2300" s="18">
        <v>16.193109969999998</v>
      </c>
      <c r="J2300" s="18">
        <v>4</v>
      </c>
      <c r="K2300" s="18">
        <v>29</v>
      </c>
      <c r="L2300" s="18">
        <v>23.8352</v>
      </c>
      <c r="M2300" s="18">
        <v>73.801699999999997</v>
      </c>
      <c r="N2300" s="18">
        <v>36.080800000000004</v>
      </c>
      <c r="O2300" s="18">
        <v>25.369299999999999</v>
      </c>
      <c r="P2300" s="18">
        <v>104.5455</v>
      </c>
      <c r="Q2300" s="18">
        <v>51.1111</v>
      </c>
      <c r="R2300" s="18">
        <v>35.9375</v>
      </c>
      <c r="S2300" s="4">
        <f>VLOOKUP(C2300,Ratings_Numbers!$A$1:$B$21,2,FALSE)</f>
        <v>9</v>
      </c>
      <c r="T2300" s="4">
        <v>9</v>
      </c>
      <c r="U2300" s="4">
        <f t="shared" si="73"/>
        <v>0</v>
      </c>
      <c r="V2300" s="18">
        <v>2826.1916000000001</v>
      </c>
      <c r="W2300" s="18" t="s">
        <v>202</v>
      </c>
    </row>
    <row r="2301" spans="1:23" ht="15" customHeight="1" x14ac:dyDescent="0.35">
      <c r="A2301" s="18" t="s">
        <v>224</v>
      </c>
      <c r="B2301" s="7" t="str">
        <f t="shared" si="72"/>
        <v>Q1</v>
      </c>
      <c r="C2301" s="18" t="s">
        <v>35</v>
      </c>
      <c r="D2301" s="21">
        <v>34789</v>
      </c>
      <c r="E2301" s="18">
        <v>1.7265000000000001</v>
      </c>
      <c r="F2301" s="18">
        <v>2.7574999999999998</v>
      </c>
      <c r="G2301" s="18">
        <v>2.6814</v>
      </c>
      <c r="H2301" s="18">
        <v>7.5556000000000001</v>
      </c>
      <c r="I2301" s="18">
        <v>4.0740999999999996</v>
      </c>
      <c r="J2301" s="18">
        <v>4.9630000000000001</v>
      </c>
      <c r="K2301" s="18">
        <v>27</v>
      </c>
      <c r="L2301" s="18">
        <v>24.26</v>
      </c>
      <c r="M2301" s="18">
        <v>69.645700000000005</v>
      </c>
      <c r="N2301" s="18">
        <v>33.040500000000002</v>
      </c>
      <c r="O2301" s="18">
        <v>23.928100000000001</v>
      </c>
      <c r="P2301" s="18">
        <v>110.789</v>
      </c>
      <c r="Q2301" s="18">
        <v>52.559199999999997</v>
      </c>
      <c r="R2301" s="18">
        <v>38.063600000000001</v>
      </c>
      <c r="S2301" s="4">
        <f>VLOOKUP(C2301,Ratings_Numbers!$A$1:$B$21,2,FALSE)</f>
        <v>9</v>
      </c>
      <c r="T2301" s="4">
        <v>7</v>
      </c>
      <c r="U2301" s="4">
        <f t="shared" si="73"/>
        <v>0</v>
      </c>
      <c r="V2301" s="18">
        <v>3198.5491000000002</v>
      </c>
      <c r="W2301" s="18" t="s">
        <v>202</v>
      </c>
    </row>
    <row r="2302" spans="1:23" ht="15" customHeight="1" x14ac:dyDescent="0.35">
      <c r="A2302" s="18" t="s">
        <v>224</v>
      </c>
      <c r="B2302" s="7" t="str">
        <f t="shared" si="72"/>
        <v>Q2</v>
      </c>
      <c r="C2302" s="18" t="s">
        <v>25</v>
      </c>
      <c r="D2302" s="21">
        <v>34880</v>
      </c>
      <c r="E2302" s="18">
        <v>1.7189000000000001</v>
      </c>
      <c r="F2302" s="18">
        <v>2.6861000000000002</v>
      </c>
      <c r="G2302" s="18">
        <v>2.6202999999999999</v>
      </c>
      <c r="H2302" s="18">
        <v>6.5937999999999999</v>
      </c>
      <c r="I2302" s="18">
        <v>1.9375</v>
      </c>
      <c r="J2302" s="18">
        <v>4.375</v>
      </c>
      <c r="K2302" s="18">
        <v>32</v>
      </c>
      <c r="L2302" s="18">
        <v>25.3766</v>
      </c>
      <c r="M2302" s="18">
        <v>75.055499999999995</v>
      </c>
      <c r="N2302" s="18">
        <v>36.474800000000002</v>
      </c>
      <c r="O2302" s="18">
        <v>26.337700000000002</v>
      </c>
      <c r="P2302" s="18">
        <v>105.7735</v>
      </c>
      <c r="Q2302" s="18">
        <v>51.402900000000002</v>
      </c>
      <c r="R2302" s="18">
        <v>37.116900000000001</v>
      </c>
      <c r="S2302" s="4">
        <f>VLOOKUP(C2302,Ratings_Numbers!$A$1:$B$21,2,FALSE)</f>
        <v>7</v>
      </c>
      <c r="T2302" s="4">
        <v>7</v>
      </c>
      <c r="U2302" s="4">
        <f t="shared" si="73"/>
        <v>-2</v>
      </c>
      <c r="V2302" s="18">
        <v>3444.2172999999998</v>
      </c>
      <c r="W2302" s="18" t="s">
        <v>202</v>
      </c>
    </row>
    <row r="2303" spans="1:23" ht="15" customHeight="1" x14ac:dyDescent="0.35">
      <c r="A2303" s="18" t="s">
        <v>224</v>
      </c>
      <c r="B2303" s="7" t="str">
        <f t="shared" si="72"/>
        <v>Q3</v>
      </c>
      <c r="C2303" s="18" t="s">
        <v>25</v>
      </c>
      <c r="D2303" s="21">
        <v>34972</v>
      </c>
      <c r="E2303" s="18">
        <v>1.7469000000000001</v>
      </c>
      <c r="F2303" s="18">
        <v>2.7016999999999998</v>
      </c>
      <c r="G2303" s="18">
        <v>2.6787999999999998</v>
      </c>
      <c r="H2303" s="18">
        <v>7</v>
      </c>
      <c r="I2303" s="18">
        <v>0.89659999999999995</v>
      </c>
      <c r="J2303" s="18">
        <v>4.5861999999999998</v>
      </c>
      <c r="K2303" s="18">
        <v>29</v>
      </c>
      <c r="L2303" s="18">
        <v>26.673500000000001</v>
      </c>
      <c r="M2303" s="18">
        <v>65.500299999999996</v>
      </c>
      <c r="N2303" s="18">
        <v>32.934600000000003</v>
      </c>
      <c r="O2303" s="18">
        <v>23.822900000000001</v>
      </c>
      <c r="P2303" s="18">
        <v>98.880300000000005</v>
      </c>
      <c r="Q2303" s="18">
        <v>49.718499999999999</v>
      </c>
      <c r="R2303" s="18">
        <v>35.963299999999997</v>
      </c>
      <c r="S2303" s="4">
        <f>VLOOKUP(C2303,Ratings_Numbers!$A$1:$B$21,2,FALSE)</f>
        <v>7</v>
      </c>
      <c r="T2303" s="4">
        <v>7</v>
      </c>
      <c r="U2303" s="4">
        <f t="shared" si="73"/>
        <v>0</v>
      </c>
      <c r="V2303" s="18">
        <v>3741.5758000000001</v>
      </c>
      <c r="W2303" s="18" t="s">
        <v>202</v>
      </c>
    </row>
    <row r="2304" spans="1:23" ht="15" customHeight="1" x14ac:dyDescent="0.35">
      <c r="A2304" s="18" t="s">
        <v>224</v>
      </c>
      <c r="B2304" s="7" t="str">
        <f t="shared" si="72"/>
        <v>Q4</v>
      </c>
      <c r="C2304" s="18" t="s">
        <v>25</v>
      </c>
      <c r="D2304" s="21">
        <v>35064</v>
      </c>
      <c r="E2304" s="18">
        <v>1.6047</v>
      </c>
      <c r="F2304" s="18">
        <v>2.4727999999999999</v>
      </c>
      <c r="G2304" s="18">
        <v>2.4447000000000001</v>
      </c>
      <c r="H2304" s="18">
        <v>6.9286000000000003</v>
      </c>
      <c r="I2304" s="18">
        <v>0.5</v>
      </c>
      <c r="J2304" s="18">
        <v>4.5</v>
      </c>
      <c r="K2304" s="18">
        <v>28</v>
      </c>
      <c r="L2304" s="18">
        <v>27.116599999999998</v>
      </c>
      <c r="M2304" s="18">
        <v>61.020299999999999</v>
      </c>
      <c r="N2304" s="18">
        <v>32.771299999999997</v>
      </c>
      <c r="O2304" s="18">
        <v>22.568899999999999</v>
      </c>
      <c r="P2304" s="18">
        <v>86.200100000000006</v>
      </c>
      <c r="Q2304" s="18">
        <v>46.2943</v>
      </c>
      <c r="R2304" s="18">
        <v>31.882000000000001</v>
      </c>
      <c r="S2304" s="4">
        <f>VLOOKUP(C2304,Ratings_Numbers!$A$1:$B$21,2,FALSE)</f>
        <v>7</v>
      </c>
      <c r="T2304" s="4">
        <v>7</v>
      </c>
      <c r="U2304" s="4">
        <f t="shared" si="73"/>
        <v>0</v>
      </c>
      <c r="V2304" s="18">
        <v>4725.4894999999997</v>
      </c>
      <c r="W2304" s="18" t="s">
        <v>202</v>
      </c>
    </row>
    <row r="2305" spans="1:23" ht="15" customHeight="1" x14ac:dyDescent="0.35">
      <c r="A2305" s="18" t="s">
        <v>224</v>
      </c>
      <c r="B2305" s="7" t="str">
        <f t="shared" si="72"/>
        <v>Q1</v>
      </c>
      <c r="C2305" s="18" t="s">
        <v>25</v>
      </c>
      <c r="D2305" s="21">
        <v>35155</v>
      </c>
      <c r="E2305" s="18">
        <v>3.6778</v>
      </c>
      <c r="F2305" s="18">
        <v>5.7918000000000003</v>
      </c>
      <c r="G2305" s="18">
        <v>5.7064000000000004</v>
      </c>
      <c r="H2305" s="18">
        <v>5.28</v>
      </c>
      <c r="I2305" s="18">
        <v>0.82</v>
      </c>
      <c r="J2305" s="18">
        <v>3.26</v>
      </c>
      <c r="K2305" s="18">
        <v>50</v>
      </c>
      <c r="L2305" s="18">
        <v>22.622900000000001</v>
      </c>
      <c r="M2305" s="18">
        <v>67.571299999999994</v>
      </c>
      <c r="N2305" s="18">
        <v>27.058399999999999</v>
      </c>
      <c r="O2305" s="18">
        <v>20.693100000000001</v>
      </c>
      <c r="P2305" s="18">
        <v>149.72399999999999</v>
      </c>
      <c r="Q2305" s="18">
        <v>59.955799999999996</v>
      </c>
      <c r="R2305" s="18">
        <v>45.851500000000001</v>
      </c>
      <c r="S2305" s="4">
        <f>VLOOKUP(C2305,Ratings_Numbers!$A$1:$B$21,2,FALSE)</f>
        <v>7</v>
      </c>
      <c r="T2305" s="4">
        <v>7</v>
      </c>
      <c r="U2305" s="4">
        <f t="shared" si="73"/>
        <v>0</v>
      </c>
      <c r="V2305" s="18">
        <v>6170.3770000000004</v>
      </c>
      <c r="W2305" s="18" t="s">
        <v>202</v>
      </c>
    </row>
    <row r="2306" spans="1:23" ht="15" customHeight="1" x14ac:dyDescent="0.35">
      <c r="A2306" s="18" t="s">
        <v>224</v>
      </c>
      <c r="B2306" s="7" t="str">
        <f t="shared" si="72"/>
        <v>Q2</v>
      </c>
      <c r="C2306" s="18" t="s">
        <v>25</v>
      </c>
      <c r="D2306" s="21">
        <v>35246</v>
      </c>
      <c r="E2306" s="18">
        <v>3.4557000000000002</v>
      </c>
      <c r="F2306" s="18">
        <v>5.5548000000000002</v>
      </c>
      <c r="G2306" s="18">
        <v>5.4603999999999999</v>
      </c>
      <c r="H2306" s="18">
        <v>5.6326999999999998</v>
      </c>
      <c r="I2306" s="18">
        <v>1.2652999999999999</v>
      </c>
      <c r="J2306" s="18">
        <v>3.4897999999999998</v>
      </c>
      <c r="K2306" s="18">
        <v>49</v>
      </c>
      <c r="L2306" s="18">
        <v>23.404800000000002</v>
      </c>
      <c r="M2306" s="18">
        <v>61.507899999999999</v>
      </c>
      <c r="N2306" s="18">
        <v>25.0809</v>
      </c>
      <c r="O2306" s="18">
        <v>19.308</v>
      </c>
      <c r="P2306" s="18">
        <v>145.2381</v>
      </c>
      <c r="Q2306" s="18">
        <v>59.223300000000002</v>
      </c>
      <c r="R2306" s="18">
        <v>45.591700000000003</v>
      </c>
      <c r="S2306" s="4">
        <f>VLOOKUP(C2306,Ratings_Numbers!$A$1:$B$21,2,FALSE)</f>
        <v>7</v>
      </c>
      <c r="T2306" s="4">
        <v>7</v>
      </c>
      <c r="U2306" s="4">
        <f t="shared" si="73"/>
        <v>0</v>
      </c>
      <c r="V2306" s="18">
        <v>6577.0573999999997</v>
      </c>
      <c r="W2306" s="18" t="s">
        <v>202</v>
      </c>
    </row>
    <row r="2307" spans="1:23" ht="15" customHeight="1" x14ac:dyDescent="0.35">
      <c r="A2307" s="18" t="s">
        <v>224</v>
      </c>
      <c r="B2307" s="7" t="str">
        <f t="shared" si="72"/>
        <v>Q3</v>
      </c>
      <c r="C2307" s="18" t="s">
        <v>25</v>
      </c>
      <c r="D2307" s="21">
        <v>35338</v>
      </c>
      <c r="E2307" s="18">
        <v>3.2509999999999999</v>
      </c>
      <c r="F2307" s="18">
        <v>5.3048000000000002</v>
      </c>
      <c r="G2307" s="18">
        <v>5.1772999999999998</v>
      </c>
      <c r="H2307" s="18">
        <v>6.1702000000000004</v>
      </c>
      <c r="I2307" s="18">
        <v>1.5956999999999999</v>
      </c>
      <c r="J2307" s="18">
        <v>3.8936000000000002</v>
      </c>
      <c r="K2307" s="18">
        <v>47</v>
      </c>
      <c r="L2307" s="18">
        <v>24.064900000000002</v>
      </c>
      <c r="M2307" s="18">
        <v>70.565899999999999</v>
      </c>
      <c r="N2307" s="18">
        <v>28.914999999999999</v>
      </c>
      <c r="O2307" s="18">
        <v>22.4025</v>
      </c>
      <c r="P2307" s="18">
        <v>144.04560000000001</v>
      </c>
      <c r="Q2307" s="18">
        <v>59.024099999999997</v>
      </c>
      <c r="R2307" s="18">
        <v>45.73</v>
      </c>
      <c r="S2307" s="4">
        <f>VLOOKUP(C2307,Ratings_Numbers!$A$1:$B$21,2,FALSE)</f>
        <v>7</v>
      </c>
      <c r="T2307" s="4">
        <v>7</v>
      </c>
      <c r="U2307" s="4">
        <f t="shared" si="73"/>
        <v>0</v>
      </c>
      <c r="V2307" s="18">
        <v>6727.0919999999996</v>
      </c>
      <c r="W2307" s="18" t="s">
        <v>202</v>
      </c>
    </row>
    <row r="2308" spans="1:23" ht="15" customHeight="1" x14ac:dyDescent="0.35">
      <c r="A2308" s="18" t="s">
        <v>224</v>
      </c>
      <c r="B2308" s="7" t="str">
        <f t="shared" si="72"/>
        <v>Q4</v>
      </c>
      <c r="C2308" s="18" t="s">
        <v>25</v>
      </c>
      <c r="D2308" s="21">
        <v>35430</v>
      </c>
      <c r="E2308" s="18">
        <v>2.8462000000000001</v>
      </c>
      <c r="F2308" s="18">
        <v>4.6311999999999998</v>
      </c>
      <c r="G2308" s="18">
        <v>4.5418000000000003</v>
      </c>
      <c r="H2308" s="18">
        <v>6.0204000000000004</v>
      </c>
      <c r="I2308" s="18">
        <v>1.1020000000000001</v>
      </c>
      <c r="J2308" s="18">
        <v>3.8367</v>
      </c>
      <c r="K2308" s="18">
        <v>49</v>
      </c>
      <c r="L2308" s="18">
        <v>25.524000000000001</v>
      </c>
      <c r="M2308" s="18">
        <v>68.338700000000003</v>
      </c>
      <c r="N2308" s="18">
        <v>29.581399999999999</v>
      </c>
      <c r="O2308" s="18">
        <v>22.592199999999998</v>
      </c>
      <c r="P2308" s="18">
        <v>131.01929999999999</v>
      </c>
      <c r="Q2308" s="18">
        <v>56.7136</v>
      </c>
      <c r="R2308" s="18">
        <v>43.313899999999997</v>
      </c>
      <c r="S2308" s="4">
        <f>VLOOKUP(C2308,Ratings_Numbers!$A$1:$B$21,2,FALSE)</f>
        <v>7</v>
      </c>
      <c r="T2308" s="4">
        <v>7</v>
      </c>
      <c r="U2308" s="4">
        <f t="shared" si="73"/>
        <v>0</v>
      </c>
      <c r="V2308" s="18">
        <v>7270.6840000000002</v>
      </c>
      <c r="W2308" s="18" t="s">
        <v>202</v>
      </c>
    </row>
    <row r="2309" spans="1:23" ht="15" customHeight="1" x14ac:dyDescent="0.35">
      <c r="A2309" s="18" t="s">
        <v>224</v>
      </c>
      <c r="B2309" s="7" t="str">
        <f t="shared" si="72"/>
        <v>Q1</v>
      </c>
      <c r="C2309" s="18" t="s">
        <v>25</v>
      </c>
      <c r="D2309" s="21">
        <v>35520</v>
      </c>
      <c r="E2309" s="18">
        <v>2.8296000000000001</v>
      </c>
      <c r="F2309" s="18">
        <v>4.5670000000000002</v>
      </c>
      <c r="G2309" s="18">
        <v>4.4722999999999997</v>
      </c>
      <c r="H2309" s="18">
        <v>6.0195999999999996</v>
      </c>
      <c r="I2309" s="18">
        <v>2.0979999999999999</v>
      </c>
      <c r="J2309" s="18">
        <v>3.8627000000000002</v>
      </c>
      <c r="K2309" s="18">
        <v>51</v>
      </c>
      <c r="L2309" s="18">
        <v>25.661200000000001</v>
      </c>
      <c r="M2309" s="18">
        <v>64.362099999999998</v>
      </c>
      <c r="N2309" s="18">
        <v>28.116099999999999</v>
      </c>
      <c r="O2309" s="18">
        <v>22.060700000000001</v>
      </c>
      <c r="P2309" s="18">
        <v>128.9152</v>
      </c>
      <c r="Q2309" s="18">
        <v>56.3157</v>
      </c>
      <c r="R2309" s="18">
        <v>44.186999999999998</v>
      </c>
      <c r="S2309" s="4">
        <f>VLOOKUP(C2309,Ratings_Numbers!$A$1:$B$21,2,FALSE)</f>
        <v>7</v>
      </c>
      <c r="T2309" s="4">
        <v>7</v>
      </c>
      <c r="U2309" s="4">
        <f t="shared" si="73"/>
        <v>0</v>
      </c>
      <c r="V2309" s="18">
        <v>7076.4286000000002</v>
      </c>
      <c r="W2309" s="18" t="s">
        <v>202</v>
      </c>
    </row>
    <row r="2310" spans="1:23" ht="15" customHeight="1" x14ac:dyDescent="0.35">
      <c r="A2310" s="18" t="s">
        <v>224</v>
      </c>
      <c r="B2310" s="7" t="str">
        <f t="shared" si="72"/>
        <v>Q2</v>
      </c>
      <c r="C2310" s="18" t="s">
        <v>25</v>
      </c>
      <c r="D2310" s="21">
        <v>35611</v>
      </c>
      <c r="E2310" s="18">
        <v>2.5648</v>
      </c>
      <c r="F2310" s="18">
        <v>4.0727000000000002</v>
      </c>
      <c r="G2310" s="18">
        <v>4.0103999999999997</v>
      </c>
      <c r="H2310" s="18">
        <v>6</v>
      </c>
      <c r="I2310" s="18">
        <v>1.8269</v>
      </c>
      <c r="J2310" s="18">
        <v>3.8845999999999998</v>
      </c>
      <c r="K2310" s="18">
        <v>52</v>
      </c>
      <c r="L2310" s="18">
        <v>27.258299999999998</v>
      </c>
      <c r="M2310" s="18">
        <v>64.332800000000006</v>
      </c>
      <c r="N2310" s="18">
        <v>29.9284</v>
      </c>
      <c r="O2310" s="18">
        <v>23.2789</v>
      </c>
      <c r="P2310" s="18">
        <v>114.956</v>
      </c>
      <c r="Q2310" s="18">
        <v>53.478900000000003</v>
      </c>
      <c r="R2310" s="18">
        <v>41.597000000000001</v>
      </c>
      <c r="S2310" s="4">
        <f>VLOOKUP(C2310,Ratings_Numbers!$A$1:$B$21,2,FALSE)</f>
        <v>7</v>
      </c>
      <c r="T2310" s="4">
        <v>7</v>
      </c>
      <c r="U2310" s="4">
        <f t="shared" si="73"/>
        <v>0</v>
      </c>
      <c r="V2310" s="18">
        <v>8848.6715999999997</v>
      </c>
      <c r="W2310" s="18" t="s">
        <v>202</v>
      </c>
    </row>
    <row r="2311" spans="1:23" ht="15" customHeight="1" x14ac:dyDescent="0.35">
      <c r="A2311" s="18" t="s">
        <v>224</v>
      </c>
      <c r="B2311" s="7" t="str">
        <f t="shared" si="72"/>
        <v>Q3</v>
      </c>
      <c r="C2311" s="18" t="s">
        <v>25</v>
      </c>
      <c r="D2311" s="21">
        <v>35703</v>
      </c>
      <c r="E2311" s="18">
        <v>2.6486999999999998</v>
      </c>
      <c r="F2311" s="18">
        <v>4.1920999999999999</v>
      </c>
      <c r="G2311" s="18">
        <v>4.1246999999999998</v>
      </c>
      <c r="H2311" s="18">
        <v>5.7407000000000004</v>
      </c>
      <c r="I2311" s="18">
        <v>1.7037</v>
      </c>
      <c r="J2311" s="18">
        <v>3.6852</v>
      </c>
      <c r="K2311" s="18">
        <v>54</v>
      </c>
      <c r="L2311" s="18">
        <v>27.054300000000001</v>
      </c>
      <c r="M2311" s="18">
        <v>75.606999999999999</v>
      </c>
      <c r="N2311" s="18">
        <v>33.891500000000001</v>
      </c>
      <c r="O2311" s="18">
        <v>26.149899999999999</v>
      </c>
      <c r="P2311" s="18">
        <v>123.0855</v>
      </c>
      <c r="Q2311" s="18">
        <v>55.174100000000003</v>
      </c>
      <c r="R2311" s="18">
        <v>42.571100000000001</v>
      </c>
      <c r="S2311" s="4">
        <f>VLOOKUP(C2311,Ratings_Numbers!$A$1:$B$21,2,FALSE)</f>
        <v>7</v>
      </c>
      <c r="T2311" s="4">
        <v>7</v>
      </c>
      <c r="U2311" s="4">
        <f t="shared" si="73"/>
        <v>0</v>
      </c>
      <c r="V2311" s="18">
        <v>8070.0676000000003</v>
      </c>
      <c r="W2311" s="18" t="s">
        <v>202</v>
      </c>
    </row>
    <row r="2312" spans="1:23" ht="15" customHeight="1" x14ac:dyDescent="0.35">
      <c r="A2312" s="18" t="s">
        <v>224</v>
      </c>
      <c r="B2312" s="7" t="str">
        <f t="shared" si="72"/>
        <v>Q4</v>
      </c>
      <c r="C2312" s="18" t="s">
        <v>25</v>
      </c>
      <c r="D2312" s="21">
        <v>35795</v>
      </c>
      <c r="E2312" s="18">
        <v>2.6520000000000001</v>
      </c>
      <c r="F2312" s="18">
        <v>4.2047999999999996</v>
      </c>
      <c r="G2312" s="18">
        <v>4.1501000000000001</v>
      </c>
      <c r="H2312" s="18">
        <v>5.1017000000000001</v>
      </c>
      <c r="I2312" s="18">
        <v>0.30509999999999998</v>
      </c>
      <c r="J2312" s="18">
        <v>3.1863999999999999</v>
      </c>
      <c r="K2312" s="18">
        <v>59</v>
      </c>
      <c r="L2312" s="18">
        <v>27.170300000000001</v>
      </c>
      <c r="M2312" s="18">
        <v>105.73950000000001</v>
      </c>
      <c r="N2312" s="18">
        <v>47.717100000000002</v>
      </c>
      <c r="O2312" s="18">
        <v>36.798999999999999</v>
      </c>
      <c r="P2312" s="18">
        <v>121.5968</v>
      </c>
      <c r="Q2312" s="18">
        <v>54.872999999999998</v>
      </c>
      <c r="R2312" s="18">
        <v>42.317500000000003</v>
      </c>
      <c r="S2312" s="4">
        <f>VLOOKUP(C2312,Ratings_Numbers!$A$1:$B$21,2,FALSE)</f>
        <v>7</v>
      </c>
      <c r="T2312" s="4">
        <v>7</v>
      </c>
      <c r="U2312" s="4">
        <f t="shared" si="73"/>
        <v>0</v>
      </c>
      <c r="V2312" s="18">
        <v>7081.8297000000002</v>
      </c>
      <c r="W2312" s="18" t="s">
        <v>202</v>
      </c>
    </row>
    <row r="2313" spans="1:23" ht="15" customHeight="1" x14ac:dyDescent="0.35">
      <c r="A2313" s="18" t="s">
        <v>224</v>
      </c>
      <c r="B2313" s="7" t="str">
        <f t="shared" si="72"/>
        <v>Q1</v>
      </c>
      <c r="C2313" s="18" t="s">
        <v>25</v>
      </c>
      <c r="D2313" s="21">
        <v>35885</v>
      </c>
      <c r="E2313" s="18">
        <v>2.7502</v>
      </c>
      <c r="F2313" s="18">
        <v>4.3548</v>
      </c>
      <c r="G2313" s="18">
        <v>4.3093000000000004</v>
      </c>
      <c r="H2313" s="18">
        <v>4.8922999999999996</v>
      </c>
      <c r="I2313" s="18">
        <v>2.2614999999999998</v>
      </c>
      <c r="J2313" s="18">
        <v>3.1231</v>
      </c>
      <c r="K2313" s="18">
        <v>65</v>
      </c>
      <c r="L2313" s="18">
        <v>26.811</v>
      </c>
      <c r="M2313" s="18">
        <v>111.5513</v>
      </c>
      <c r="N2313" s="18">
        <v>48.991900000000001</v>
      </c>
      <c r="O2313" s="18">
        <v>37.695500000000003</v>
      </c>
      <c r="P2313" s="18">
        <v>127.6934</v>
      </c>
      <c r="Q2313" s="18">
        <v>56.081299999999999</v>
      </c>
      <c r="R2313" s="18">
        <v>43.150300000000001</v>
      </c>
      <c r="S2313" s="4">
        <f>VLOOKUP(C2313,Ratings_Numbers!$A$1:$B$21,2,FALSE)</f>
        <v>7</v>
      </c>
      <c r="T2313" s="4">
        <v>7</v>
      </c>
      <c r="U2313" s="4">
        <f t="shared" si="73"/>
        <v>0</v>
      </c>
      <c r="V2313" s="18">
        <v>8117.1979000000001</v>
      </c>
      <c r="W2313" s="18" t="s">
        <v>202</v>
      </c>
    </row>
    <row r="2314" spans="1:23" ht="15" customHeight="1" x14ac:dyDescent="0.35">
      <c r="A2314" s="18" t="s">
        <v>224</v>
      </c>
      <c r="B2314" s="7" t="str">
        <f t="shared" si="72"/>
        <v>Q2</v>
      </c>
      <c r="C2314" s="18" t="s">
        <v>25</v>
      </c>
      <c r="D2314" s="21">
        <v>35976</v>
      </c>
      <c r="E2314" s="18">
        <v>2.7439</v>
      </c>
      <c r="F2314" s="18">
        <v>4.3316999999999997</v>
      </c>
      <c r="G2314" s="18">
        <v>4.2934999999999999</v>
      </c>
      <c r="H2314" s="18">
        <v>5.0746000000000002</v>
      </c>
      <c r="I2314" s="18">
        <v>2.2090000000000001</v>
      </c>
      <c r="J2314" s="18">
        <v>3.2984999999999998</v>
      </c>
      <c r="K2314" s="18">
        <v>67</v>
      </c>
      <c r="L2314" s="18">
        <v>27.218699999999998</v>
      </c>
      <c r="M2314" s="18">
        <v>114.33240000000001</v>
      </c>
      <c r="N2314" s="18">
        <v>50.263199999999998</v>
      </c>
      <c r="O2314" s="18">
        <v>39.002400000000002</v>
      </c>
      <c r="P2314" s="18">
        <v>127.46729999999999</v>
      </c>
      <c r="Q2314" s="18">
        <v>56.037599999999998</v>
      </c>
      <c r="R2314" s="18">
        <v>43.4831</v>
      </c>
      <c r="S2314" s="4">
        <f>VLOOKUP(C2314,Ratings_Numbers!$A$1:$B$21,2,FALSE)</f>
        <v>7</v>
      </c>
      <c r="T2314" s="4">
        <v>7</v>
      </c>
      <c r="U2314" s="4">
        <f t="shared" si="73"/>
        <v>0</v>
      </c>
      <c r="V2314" s="18">
        <v>7404.2866000000004</v>
      </c>
      <c r="W2314" s="18" t="s">
        <v>202</v>
      </c>
    </row>
    <row r="2315" spans="1:23" ht="15" customHeight="1" x14ac:dyDescent="0.35">
      <c r="A2315" s="18" t="s">
        <v>224</v>
      </c>
      <c r="B2315" s="7" t="str">
        <f t="shared" si="72"/>
        <v>Q3</v>
      </c>
      <c r="C2315" s="18" t="s">
        <v>25</v>
      </c>
      <c r="D2315" s="21">
        <v>36068</v>
      </c>
      <c r="E2315" s="18">
        <v>2.5634999999999999</v>
      </c>
      <c r="F2315" s="18">
        <v>4.0532000000000004</v>
      </c>
      <c r="G2315" s="18">
        <v>4.0048000000000004</v>
      </c>
      <c r="H2315" s="18">
        <v>5.2031000000000001</v>
      </c>
      <c r="I2315" s="18">
        <v>2.4531000000000001</v>
      </c>
      <c r="J2315" s="18">
        <v>3.3593999999999999</v>
      </c>
      <c r="K2315" s="18">
        <v>64</v>
      </c>
      <c r="L2315" s="18">
        <v>28.107500000000002</v>
      </c>
      <c r="M2315" s="18">
        <v>105.7801</v>
      </c>
      <c r="N2315" s="18">
        <v>48.331200000000003</v>
      </c>
      <c r="O2315" s="18">
        <v>37.1158</v>
      </c>
      <c r="P2315" s="18">
        <v>118.8652</v>
      </c>
      <c r="Q2315" s="18">
        <v>54.309800000000003</v>
      </c>
      <c r="R2315" s="18">
        <v>41.707099999999997</v>
      </c>
      <c r="S2315" s="4">
        <f>VLOOKUP(C2315,Ratings_Numbers!$A$1:$B$21,2,FALSE)</f>
        <v>7</v>
      </c>
      <c r="T2315" s="4">
        <v>7</v>
      </c>
      <c r="U2315" s="4">
        <f t="shared" si="73"/>
        <v>0</v>
      </c>
      <c r="V2315" s="18">
        <v>5156.7145</v>
      </c>
      <c r="W2315" s="18" t="s">
        <v>202</v>
      </c>
    </row>
    <row r="2316" spans="1:23" ht="15" customHeight="1" x14ac:dyDescent="0.35">
      <c r="A2316" s="18" t="s">
        <v>224</v>
      </c>
      <c r="B2316" s="7" t="str">
        <f t="shared" si="72"/>
        <v>Q4</v>
      </c>
      <c r="C2316" s="18" t="s">
        <v>25</v>
      </c>
      <c r="D2316" s="21">
        <v>36160</v>
      </c>
      <c r="E2316" s="18">
        <v>2.4733000000000001</v>
      </c>
      <c r="F2316" s="18">
        <v>3.8837000000000002</v>
      </c>
      <c r="G2316" s="18">
        <v>3.8433999999999999</v>
      </c>
      <c r="H2316" s="18">
        <v>4.9843999999999999</v>
      </c>
      <c r="I2316" s="18">
        <v>1.2031000000000001</v>
      </c>
      <c r="J2316" s="18">
        <v>3.1875</v>
      </c>
      <c r="K2316" s="18">
        <v>64</v>
      </c>
      <c r="L2316" s="18">
        <v>28.804300000000001</v>
      </c>
      <c r="M2316" s="18">
        <v>100.0346</v>
      </c>
      <c r="N2316" s="18">
        <v>46.9358</v>
      </c>
      <c r="O2316" s="18">
        <v>35.758400000000002</v>
      </c>
      <c r="P2316" s="18">
        <v>113.1306</v>
      </c>
      <c r="Q2316" s="18">
        <v>53.080399999999997</v>
      </c>
      <c r="R2316" s="18">
        <v>40.439700000000002</v>
      </c>
      <c r="S2316" s="4">
        <f>VLOOKUP(C2316,Ratings_Numbers!$A$1:$B$21,2,FALSE)</f>
        <v>7</v>
      </c>
      <c r="T2316" s="4">
        <v>7</v>
      </c>
      <c r="U2316" s="4">
        <f t="shared" si="73"/>
        <v>0</v>
      </c>
      <c r="V2316" s="18">
        <v>5554.3777</v>
      </c>
      <c r="W2316" s="18" t="s">
        <v>202</v>
      </c>
    </row>
    <row r="2317" spans="1:23" ht="15" customHeight="1" x14ac:dyDescent="0.35">
      <c r="A2317" s="18" t="s">
        <v>224</v>
      </c>
      <c r="B2317" s="7" t="str">
        <f t="shared" si="72"/>
        <v>Q1</v>
      </c>
      <c r="C2317" s="18" t="s">
        <v>25</v>
      </c>
      <c r="D2317" s="21">
        <v>36250</v>
      </c>
      <c r="E2317" s="18">
        <v>2.3807</v>
      </c>
      <c r="F2317" s="18">
        <v>3.7616000000000001</v>
      </c>
      <c r="G2317" s="18">
        <v>3.7275</v>
      </c>
      <c r="H2317" s="18">
        <v>5.1753999999999998</v>
      </c>
      <c r="I2317" s="18">
        <v>2.7018</v>
      </c>
      <c r="J2317" s="18">
        <v>3.1930000000000001</v>
      </c>
      <c r="K2317" s="18">
        <v>57</v>
      </c>
      <c r="L2317" s="18">
        <v>27.539899999999999</v>
      </c>
      <c r="M2317" s="18">
        <v>111.5416</v>
      </c>
      <c r="N2317" s="18">
        <v>49.622999999999998</v>
      </c>
      <c r="O2317" s="18">
        <v>37.095700000000001</v>
      </c>
      <c r="P2317" s="18">
        <v>124.77800000000001</v>
      </c>
      <c r="Q2317" s="18">
        <v>55.511699999999998</v>
      </c>
      <c r="R2317" s="18">
        <v>41.497799999999998</v>
      </c>
      <c r="S2317" s="4">
        <f>VLOOKUP(C2317,Ratings_Numbers!$A$1:$B$21,2,FALSE)</f>
        <v>7</v>
      </c>
      <c r="T2317" s="4">
        <v>7</v>
      </c>
      <c r="U2317" s="4">
        <f t="shared" si="73"/>
        <v>0</v>
      </c>
      <c r="V2317" s="18">
        <v>5686.0104000000001</v>
      </c>
      <c r="W2317" s="18" t="s">
        <v>202</v>
      </c>
    </row>
    <row r="2318" spans="1:23" ht="15" customHeight="1" x14ac:dyDescent="0.35">
      <c r="A2318" s="18" t="s">
        <v>224</v>
      </c>
      <c r="B2318" s="7" t="str">
        <f t="shared" si="72"/>
        <v>Q2</v>
      </c>
      <c r="C2318" s="18" t="s">
        <v>25</v>
      </c>
      <c r="D2318" s="21">
        <v>36341</v>
      </c>
      <c r="E2318" s="18">
        <v>2.3641000000000001</v>
      </c>
      <c r="F2318" s="18">
        <v>3.8087</v>
      </c>
      <c r="G2318" s="18">
        <v>3.7509999999999999</v>
      </c>
      <c r="H2318" s="18">
        <v>5.78</v>
      </c>
      <c r="I2318" s="18">
        <v>2.5</v>
      </c>
      <c r="J2318" s="18">
        <v>3.56</v>
      </c>
      <c r="K2318" s="18">
        <v>50</v>
      </c>
      <c r="L2318" s="18">
        <v>29.084299999999999</v>
      </c>
      <c r="M2318" s="18">
        <v>104.878</v>
      </c>
      <c r="N2318" s="18">
        <v>48.8108</v>
      </c>
      <c r="O2318" s="18">
        <v>36.426000000000002</v>
      </c>
      <c r="P2318" s="18">
        <v>114.8664</v>
      </c>
      <c r="Q2318" s="18">
        <v>53.459499999999998</v>
      </c>
      <c r="R2318" s="18">
        <v>39.895099999999999</v>
      </c>
      <c r="S2318" s="4">
        <f>VLOOKUP(C2318,Ratings_Numbers!$A$1:$B$21,2,FALSE)</f>
        <v>7</v>
      </c>
      <c r="T2318" s="4">
        <v>7</v>
      </c>
      <c r="U2318" s="4">
        <f t="shared" si="73"/>
        <v>0</v>
      </c>
      <c r="V2318" s="18">
        <v>7800.0502999999999</v>
      </c>
      <c r="W2318" s="18" t="s">
        <v>202</v>
      </c>
    </row>
    <row r="2319" spans="1:23" ht="15" customHeight="1" x14ac:dyDescent="0.35">
      <c r="A2319" s="18" t="s">
        <v>224</v>
      </c>
      <c r="B2319" s="7" t="str">
        <f t="shared" si="72"/>
        <v>Q3</v>
      </c>
      <c r="C2319" s="18" t="s">
        <v>25</v>
      </c>
      <c r="D2319" s="21">
        <v>36433</v>
      </c>
      <c r="E2319" s="18">
        <v>2.4123999999999999</v>
      </c>
      <c r="F2319" s="18">
        <v>3.8868</v>
      </c>
      <c r="G2319" s="18">
        <v>3.8407999999999998</v>
      </c>
      <c r="H2319" s="18">
        <v>6.5319000000000003</v>
      </c>
      <c r="I2319" s="18">
        <v>3.1488999999999998</v>
      </c>
      <c r="J2319" s="18">
        <v>4.1702000000000004</v>
      </c>
      <c r="K2319" s="18">
        <v>47</v>
      </c>
      <c r="L2319" s="18">
        <v>29.090199999999999</v>
      </c>
      <c r="M2319" s="18">
        <v>106.9342</v>
      </c>
      <c r="N2319" s="18">
        <v>49.719299999999997</v>
      </c>
      <c r="O2319" s="18">
        <v>37.054499999999997</v>
      </c>
      <c r="P2319" s="18">
        <v>115.07599999999999</v>
      </c>
      <c r="Q2319" s="18">
        <v>53.504800000000003</v>
      </c>
      <c r="R2319" s="18">
        <v>39.875799999999998</v>
      </c>
      <c r="S2319" s="4">
        <f>VLOOKUP(C2319,Ratings_Numbers!$A$1:$B$21,2,FALSE)</f>
        <v>7</v>
      </c>
      <c r="T2319" s="4">
        <v>7</v>
      </c>
      <c r="U2319" s="4">
        <f t="shared" si="73"/>
        <v>0</v>
      </c>
      <c r="V2319" s="18">
        <v>7311.7</v>
      </c>
      <c r="W2319" s="18" t="s">
        <v>202</v>
      </c>
    </row>
    <row r="2320" spans="1:23" ht="15" customHeight="1" x14ac:dyDescent="0.35">
      <c r="A2320" s="18" t="s">
        <v>224</v>
      </c>
      <c r="B2320" s="7" t="str">
        <f t="shared" si="72"/>
        <v>Q4</v>
      </c>
      <c r="C2320" s="18" t="s">
        <v>25</v>
      </c>
      <c r="D2320" s="21">
        <v>36525</v>
      </c>
      <c r="E2320" s="18">
        <v>2.4344999999999999</v>
      </c>
      <c r="F2320" s="18">
        <v>3.9721000000000002</v>
      </c>
      <c r="G2320" s="18">
        <v>3.8714</v>
      </c>
      <c r="H2320" s="18">
        <v>6.16</v>
      </c>
      <c r="I2320" s="18">
        <v>2.38</v>
      </c>
      <c r="J2320" s="18">
        <v>3.96</v>
      </c>
      <c r="K2320" s="18">
        <v>50</v>
      </c>
      <c r="L2320" s="18">
        <v>29.6555</v>
      </c>
      <c r="M2320" s="18">
        <v>77.496300000000005</v>
      </c>
      <c r="N2320" s="18">
        <v>36.911999999999999</v>
      </c>
      <c r="O2320" s="18">
        <v>27.337499999999999</v>
      </c>
      <c r="P2320" s="18">
        <v>109.9486</v>
      </c>
      <c r="Q2320" s="18">
        <v>52.369300000000003</v>
      </c>
      <c r="R2320" s="18">
        <v>38.785299999999999</v>
      </c>
      <c r="S2320" s="4">
        <f>VLOOKUP(C2320,Ratings_Numbers!$A$1:$B$21,2,FALSE)</f>
        <v>7</v>
      </c>
      <c r="T2320" s="4">
        <v>7</v>
      </c>
      <c r="U2320" s="4">
        <f t="shared" si="73"/>
        <v>0</v>
      </c>
      <c r="V2320" s="18">
        <v>8002.0522000000001</v>
      </c>
      <c r="W2320" s="18" t="s">
        <v>202</v>
      </c>
    </row>
    <row r="2321" spans="1:23" ht="15" customHeight="1" x14ac:dyDescent="0.35">
      <c r="A2321" s="18" t="s">
        <v>224</v>
      </c>
      <c r="B2321" s="7" t="str">
        <f t="shared" si="72"/>
        <v>Q1</v>
      </c>
      <c r="C2321" s="18" t="s">
        <v>25</v>
      </c>
      <c r="D2321" s="21">
        <v>36616</v>
      </c>
      <c r="E2321" s="18">
        <v>2.4824999999999999</v>
      </c>
      <c r="F2321" s="18">
        <v>3.9487000000000001</v>
      </c>
      <c r="G2321" s="18">
        <v>3.9165999999999999</v>
      </c>
      <c r="H2321" s="18">
        <v>6.25</v>
      </c>
      <c r="I2321" s="18">
        <v>3.1922999999999999</v>
      </c>
      <c r="J2321" s="18">
        <v>3.9807999999999999</v>
      </c>
      <c r="K2321" s="18">
        <v>52</v>
      </c>
      <c r="L2321" s="18">
        <v>29.696100000000001</v>
      </c>
      <c r="M2321" s="18">
        <v>76.285300000000007</v>
      </c>
      <c r="N2321" s="18">
        <v>36.091099999999997</v>
      </c>
      <c r="O2321" s="18">
        <v>27.016300000000001</v>
      </c>
      <c r="P2321" s="18">
        <v>111.3686</v>
      </c>
      <c r="Q2321" s="18">
        <v>52.689300000000003</v>
      </c>
      <c r="R2321" s="18">
        <v>39.441000000000003</v>
      </c>
      <c r="S2321" s="4">
        <f>VLOOKUP(C2321,Ratings_Numbers!$A$1:$B$21,2,FALSE)</f>
        <v>7</v>
      </c>
      <c r="T2321" s="4">
        <v>7</v>
      </c>
      <c r="U2321" s="4">
        <f t="shared" si="73"/>
        <v>0</v>
      </c>
      <c r="V2321" s="18">
        <v>6562.3060999999998</v>
      </c>
      <c r="W2321" s="18" t="s">
        <v>202</v>
      </c>
    </row>
    <row r="2322" spans="1:23" ht="15" customHeight="1" x14ac:dyDescent="0.35">
      <c r="A2322" s="18" t="s">
        <v>224</v>
      </c>
      <c r="B2322" s="7" t="str">
        <f t="shared" si="72"/>
        <v>Q2</v>
      </c>
      <c r="C2322" s="18" t="s">
        <v>25</v>
      </c>
      <c r="D2322" s="21">
        <v>36707</v>
      </c>
      <c r="E2322" s="18">
        <v>2.6667000000000001</v>
      </c>
      <c r="F2322" s="18">
        <v>4.2039999999999997</v>
      </c>
      <c r="G2322" s="18">
        <v>4.1730999999999998</v>
      </c>
      <c r="H2322" s="18">
        <v>5.7193000000000005</v>
      </c>
      <c r="I2322" s="18">
        <v>2.3860000000000001</v>
      </c>
      <c r="J2322" s="18">
        <v>3.6490999999999998</v>
      </c>
      <c r="K2322" s="18">
        <v>57</v>
      </c>
      <c r="L2322" s="18">
        <v>29.8399</v>
      </c>
      <c r="M2322" s="18">
        <v>113.8176</v>
      </c>
      <c r="N2322" s="18">
        <v>48.584400000000002</v>
      </c>
      <c r="O2322" s="18">
        <v>36.6235</v>
      </c>
      <c r="P2322" s="18">
        <v>134.26769999999999</v>
      </c>
      <c r="Q2322" s="18">
        <v>57.313800000000001</v>
      </c>
      <c r="R2322" s="18">
        <v>43.203800000000001</v>
      </c>
      <c r="S2322" s="4">
        <f>VLOOKUP(C2322,Ratings_Numbers!$A$1:$B$21,2,FALSE)</f>
        <v>7</v>
      </c>
      <c r="T2322" s="4">
        <v>7</v>
      </c>
      <c r="U2322" s="4">
        <f t="shared" si="73"/>
        <v>0</v>
      </c>
      <c r="V2322" s="18">
        <v>5917.3712999999998</v>
      </c>
      <c r="W2322" s="18" t="s">
        <v>202</v>
      </c>
    </row>
    <row r="2323" spans="1:23" ht="15" customHeight="1" x14ac:dyDescent="0.35">
      <c r="A2323" s="18" t="s">
        <v>224</v>
      </c>
      <c r="B2323" s="7" t="str">
        <f t="shared" si="72"/>
        <v>Q3</v>
      </c>
      <c r="C2323" s="18" t="s">
        <v>25</v>
      </c>
      <c r="D2323" s="21">
        <v>36799</v>
      </c>
      <c r="E2323" s="18">
        <v>2.5093999999999999</v>
      </c>
      <c r="F2323" s="18">
        <v>3.9694000000000003</v>
      </c>
      <c r="G2323" s="18">
        <v>3.9314999999999998</v>
      </c>
      <c r="H2323" s="18">
        <v>5.5344999999999995</v>
      </c>
      <c r="I2323" s="18">
        <v>2.6379000000000001</v>
      </c>
      <c r="J2323" s="18">
        <v>3.5171999999999999</v>
      </c>
      <c r="K2323" s="18">
        <v>58</v>
      </c>
      <c r="L2323" s="18">
        <v>30.7682</v>
      </c>
      <c r="M2323" s="18">
        <v>106.3523</v>
      </c>
      <c r="N2323" s="18">
        <v>46.9788</v>
      </c>
      <c r="O2323" s="18">
        <v>34.942399999999999</v>
      </c>
      <c r="P2323" s="18">
        <v>126.3835</v>
      </c>
      <c r="Q2323" s="18">
        <v>55.827199999999998</v>
      </c>
      <c r="R2323" s="18">
        <v>41.523699999999998</v>
      </c>
      <c r="S2323" s="4">
        <f>VLOOKUP(C2323,Ratings_Numbers!$A$1:$B$21,2,FALSE)</f>
        <v>7</v>
      </c>
      <c r="T2323" s="4">
        <v>7</v>
      </c>
      <c r="U2323" s="4">
        <f t="shared" si="73"/>
        <v>0</v>
      </c>
      <c r="V2323" s="18">
        <v>5927.7870999999996</v>
      </c>
      <c r="W2323" s="18" t="s">
        <v>202</v>
      </c>
    </row>
    <row r="2324" spans="1:23" ht="15" customHeight="1" x14ac:dyDescent="0.35">
      <c r="A2324" s="18" t="s">
        <v>224</v>
      </c>
      <c r="B2324" s="7" t="str">
        <f t="shared" si="72"/>
        <v>Q4</v>
      </c>
      <c r="C2324" s="18" t="s">
        <v>25</v>
      </c>
      <c r="D2324" s="21">
        <v>36891</v>
      </c>
      <c r="E2324" s="18">
        <v>2.4146000000000001</v>
      </c>
      <c r="F2324" s="18">
        <v>3.8445999999999998</v>
      </c>
      <c r="G2324" s="18">
        <v>3.8066</v>
      </c>
      <c r="H2324" s="18">
        <v>5.5438999999999998</v>
      </c>
      <c r="I2324" s="18">
        <v>2.2631999999999999</v>
      </c>
      <c r="J2324" s="18">
        <v>3.4737</v>
      </c>
      <c r="K2324" s="18">
        <v>57</v>
      </c>
      <c r="L2324" s="18">
        <v>30.3659</v>
      </c>
      <c r="M2324" s="18">
        <v>105.0099</v>
      </c>
      <c r="N2324" s="18">
        <v>46.693800000000003</v>
      </c>
      <c r="O2324" s="18">
        <v>34.024700000000003</v>
      </c>
      <c r="P2324" s="18">
        <v>124.8907</v>
      </c>
      <c r="Q2324" s="18">
        <v>55.533900000000003</v>
      </c>
      <c r="R2324" s="18">
        <v>40.4664</v>
      </c>
      <c r="S2324" s="4">
        <f>VLOOKUP(C2324,Ratings_Numbers!$A$1:$B$21,2,FALSE)</f>
        <v>7</v>
      </c>
      <c r="T2324" s="4">
        <v>7</v>
      </c>
      <c r="U2324" s="4">
        <f t="shared" si="73"/>
        <v>0</v>
      </c>
      <c r="V2324" s="18">
        <v>7072.4430000000002</v>
      </c>
      <c r="W2324" s="18" t="s">
        <v>202</v>
      </c>
    </row>
    <row r="2325" spans="1:23" ht="15" customHeight="1" x14ac:dyDescent="0.35">
      <c r="A2325" s="18" t="s">
        <v>224</v>
      </c>
      <c r="B2325" s="7" t="str">
        <f t="shared" si="72"/>
        <v>Q1</v>
      </c>
      <c r="C2325" s="18" t="s">
        <v>25</v>
      </c>
      <c r="D2325" s="21">
        <v>36981</v>
      </c>
      <c r="E2325" s="18">
        <v>2.4359999999999999</v>
      </c>
      <c r="F2325" s="18">
        <v>3.8818999999999999</v>
      </c>
      <c r="G2325" s="18">
        <v>3.8300999999999998</v>
      </c>
      <c r="H2325" s="18">
        <v>6.1071</v>
      </c>
      <c r="I2325" s="18">
        <v>3.5179</v>
      </c>
      <c r="J2325" s="18">
        <v>3.9285999999999999</v>
      </c>
      <c r="K2325" s="18">
        <v>56</v>
      </c>
      <c r="L2325" s="18">
        <v>29.931000000000001</v>
      </c>
      <c r="M2325" s="18">
        <v>108.47320000000001</v>
      </c>
      <c r="N2325" s="18">
        <v>47.414400000000001</v>
      </c>
      <c r="O2325" s="18">
        <v>34.670400000000001</v>
      </c>
      <c r="P2325" s="18">
        <v>128.77699999999999</v>
      </c>
      <c r="Q2325" s="18">
        <v>56.289299999999997</v>
      </c>
      <c r="R2325" s="18">
        <v>41.1599</v>
      </c>
      <c r="S2325" s="4">
        <f>VLOOKUP(C2325,Ratings_Numbers!$A$1:$B$21,2,FALSE)</f>
        <v>7</v>
      </c>
      <c r="T2325" s="4">
        <v>7</v>
      </c>
      <c r="U2325" s="4">
        <f t="shared" si="73"/>
        <v>0</v>
      </c>
      <c r="V2325" s="18">
        <v>7171.5043999999998</v>
      </c>
      <c r="W2325" s="18" t="s">
        <v>202</v>
      </c>
    </row>
    <row r="2326" spans="1:23" ht="15" customHeight="1" x14ac:dyDescent="0.35">
      <c r="A2326" s="18" t="s">
        <v>224</v>
      </c>
      <c r="B2326" s="7" t="str">
        <f t="shared" si="72"/>
        <v>Q2</v>
      </c>
      <c r="C2326" s="18" t="s">
        <v>25</v>
      </c>
      <c r="D2326" s="21">
        <v>37072</v>
      </c>
      <c r="E2326" s="18">
        <v>2.3841999999999999</v>
      </c>
      <c r="F2326" s="18">
        <v>3.8155999999999999</v>
      </c>
      <c r="G2326" s="18">
        <v>3.7605</v>
      </c>
      <c r="H2326" s="18">
        <v>6.1455000000000002</v>
      </c>
      <c r="I2326" s="18">
        <v>3.6181999999999999</v>
      </c>
      <c r="J2326" s="18">
        <v>3.8727</v>
      </c>
      <c r="K2326" s="18">
        <v>55</v>
      </c>
      <c r="L2326" s="18">
        <v>30.790800000000001</v>
      </c>
      <c r="M2326" s="18">
        <v>113.33069999999999</v>
      </c>
      <c r="N2326" s="18">
        <v>50.633800000000001</v>
      </c>
      <c r="O2326" s="18">
        <v>37.193899999999999</v>
      </c>
      <c r="P2326" s="18">
        <v>123.82429999999999</v>
      </c>
      <c r="Q2326" s="18">
        <v>55.322099999999999</v>
      </c>
      <c r="R2326" s="18">
        <v>40.637799999999999</v>
      </c>
      <c r="S2326" s="4">
        <f>VLOOKUP(C2326,Ratings_Numbers!$A$1:$B$21,2,FALSE)</f>
        <v>7</v>
      </c>
      <c r="T2326" s="4">
        <v>7</v>
      </c>
      <c r="U2326" s="4">
        <f t="shared" si="73"/>
        <v>0</v>
      </c>
      <c r="V2326" s="18">
        <v>7591.7690000000002</v>
      </c>
      <c r="W2326" s="18" t="s">
        <v>202</v>
      </c>
    </row>
    <row r="2327" spans="1:23" ht="15" customHeight="1" x14ac:dyDescent="0.35">
      <c r="A2327" s="18" t="s">
        <v>224</v>
      </c>
      <c r="B2327" s="7" t="str">
        <f t="shared" si="72"/>
        <v>Q3</v>
      </c>
      <c r="C2327" s="18" t="s">
        <v>25</v>
      </c>
      <c r="D2327" s="21">
        <v>37164</v>
      </c>
      <c r="E2327" s="18">
        <v>2.3843999999999999</v>
      </c>
      <c r="F2327" s="18">
        <v>3.8391999999999999</v>
      </c>
      <c r="G2327" s="18">
        <v>3.8029000000000002</v>
      </c>
      <c r="H2327" s="18">
        <v>5.4745999999999997</v>
      </c>
      <c r="I2327" s="18">
        <v>3.2202999999999999</v>
      </c>
      <c r="J2327" s="18">
        <v>3.3220000000000001</v>
      </c>
      <c r="K2327" s="18">
        <v>59</v>
      </c>
      <c r="L2327" s="18">
        <v>29.898599999999998</v>
      </c>
      <c r="M2327" s="18">
        <v>117.9903</v>
      </c>
      <c r="N2327" s="18">
        <v>51.6038</v>
      </c>
      <c r="O2327" s="18">
        <v>37.837800000000001</v>
      </c>
      <c r="P2327" s="18">
        <v>128.64670000000001</v>
      </c>
      <c r="Q2327" s="18">
        <v>56.264400000000002</v>
      </c>
      <c r="R2327" s="18">
        <v>41.255200000000002</v>
      </c>
      <c r="S2327" s="4">
        <f>VLOOKUP(C2327,Ratings_Numbers!$A$1:$B$21,2,FALSE)</f>
        <v>7</v>
      </c>
      <c r="T2327" s="4">
        <v>7</v>
      </c>
      <c r="U2327" s="4">
        <f t="shared" si="73"/>
        <v>0</v>
      </c>
      <c r="V2327" s="18">
        <v>6755.7</v>
      </c>
      <c r="W2327" s="18" t="s">
        <v>202</v>
      </c>
    </row>
    <row r="2328" spans="1:23" ht="15" customHeight="1" x14ac:dyDescent="0.35">
      <c r="A2328" s="18" t="s">
        <v>224</v>
      </c>
      <c r="B2328" s="7" t="str">
        <f t="shared" si="72"/>
        <v>Q4</v>
      </c>
      <c r="C2328" s="18" t="s">
        <v>25</v>
      </c>
      <c r="D2328" s="21">
        <v>37256</v>
      </c>
      <c r="E2328" s="18">
        <v>2.2130999999999998</v>
      </c>
      <c r="F2328" s="18">
        <v>3.5838999999999999</v>
      </c>
      <c r="G2328" s="18">
        <v>3.5371999999999999</v>
      </c>
      <c r="H2328" s="18">
        <v>6.1111000000000004</v>
      </c>
      <c r="I2328" s="18">
        <v>2.8148</v>
      </c>
      <c r="J2328" s="18">
        <v>3.7963</v>
      </c>
      <c r="K2328" s="18">
        <v>54</v>
      </c>
      <c r="L2328" s="18">
        <v>32.106299999999997</v>
      </c>
      <c r="M2328" s="18">
        <v>103.298</v>
      </c>
      <c r="N2328" s="18">
        <v>48.427199999999999</v>
      </c>
      <c r="O2328" s="18">
        <v>35.320799999999998</v>
      </c>
      <c r="P2328" s="18">
        <v>113.30549999999999</v>
      </c>
      <c r="Q2328" s="18">
        <v>53.118899999999996</v>
      </c>
      <c r="R2328" s="18">
        <v>38.742699999999999</v>
      </c>
      <c r="S2328" s="4">
        <f>VLOOKUP(C2328,Ratings_Numbers!$A$1:$B$21,2,FALSE)</f>
        <v>7</v>
      </c>
      <c r="T2328" s="4">
        <v>7</v>
      </c>
      <c r="U2328" s="4">
        <f t="shared" si="73"/>
        <v>0</v>
      </c>
      <c r="V2328" s="18">
        <v>8958.3919000000005</v>
      </c>
      <c r="W2328" s="18" t="s">
        <v>202</v>
      </c>
    </row>
    <row r="2329" spans="1:23" ht="15" customHeight="1" x14ac:dyDescent="0.35">
      <c r="A2329" s="18" t="s">
        <v>224</v>
      </c>
      <c r="B2329" s="7" t="str">
        <f t="shared" si="72"/>
        <v>Q1</v>
      </c>
      <c r="C2329" s="18" t="s">
        <v>25</v>
      </c>
      <c r="D2329" s="21">
        <v>37346</v>
      </c>
      <c r="E2329" s="18">
        <v>2.2456999999999998</v>
      </c>
      <c r="F2329" s="18">
        <v>3.6473</v>
      </c>
      <c r="G2329" s="18">
        <v>3.6012</v>
      </c>
      <c r="H2329" s="18">
        <v>6.5098000000000003</v>
      </c>
      <c r="I2329" s="18">
        <v>4.4118000000000004</v>
      </c>
      <c r="J2329" s="18">
        <v>4.1372999999999998</v>
      </c>
      <c r="K2329" s="18">
        <v>51</v>
      </c>
      <c r="L2329" s="18">
        <v>32.965200000000003</v>
      </c>
      <c r="M2329" s="18">
        <v>99.122500000000002</v>
      </c>
      <c r="N2329" s="18">
        <v>47.197099999999999</v>
      </c>
      <c r="O2329" s="18">
        <v>34.814399999999999</v>
      </c>
      <c r="P2329" s="18">
        <v>110.0183</v>
      </c>
      <c r="Q2329" s="18">
        <v>52.385100000000001</v>
      </c>
      <c r="R2329" s="18">
        <v>38.641300000000001</v>
      </c>
      <c r="S2329" s="4">
        <f>VLOOKUP(C2329,Ratings_Numbers!$A$1:$B$21,2,FALSE)</f>
        <v>7</v>
      </c>
      <c r="T2329" s="4">
        <v>7</v>
      </c>
      <c r="U2329" s="4">
        <f t="shared" si="73"/>
        <v>0</v>
      </c>
      <c r="V2329" s="18">
        <v>9768.7486000000008</v>
      </c>
      <c r="W2329" s="18" t="s">
        <v>202</v>
      </c>
    </row>
    <row r="2330" spans="1:23" ht="15" customHeight="1" x14ac:dyDescent="0.35">
      <c r="A2330" s="18" t="s">
        <v>224</v>
      </c>
      <c r="B2330" s="7" t="str">
        <f t="shared" si="72"/>
        <v>Q2</v>
      </c>
      <c r="C2330" s="18" t="s">
        <v>25</v>
      </c>
      <c r="D2330" s="21">
        <v>37437</v>
      </c>
      <c r="E2330" s="18">
        <v>2.2481</v>
      </c>
      <c r="F2330" s="18">
        <v>3.6105</v>
      </c>
      <c r="G2330" s="18">
        <v>3.5723000000000003</v>
      </c>
      <c r="H2330" s="18">
        <v>7.3403999999999998</v>
      </c>
      <c r="I2330" s="18">
        <v>4.9149000000000003</v>
      </c>
      <c r="J2330" s="18">
        <v>4.7872000000000003</v>
      </c>
      <c r="K2330" s="18">
        <v>47</v>
      </c>
      <c r="L2330" s="18">
        <v>30.540299999999998</v>
      </c>
      <c r="M2330" s="18">
        <v>108.5064</v>
      </c>
      <c r="N2330" s="18">
        <v>49.1676</v>
      </c>
      <c r="O2330" s="18">
        <v>35.628100000000003</v>
      </c>
      <c r="P2330" s="18">
        <v>120.68689999999999</v>
      </c>
      <c r="Q2330" s="18">
        <v>54.686900000000001</v>
      </c>
      <c r="R2330" s="18">
        <v>39.627600000000001</v>
      </c>
      <c r="S2330" s="4">
        <f>VLOOKUP(C2330,Ratings_Numbers!$A$1:$B$21,2,FALSE)</f>
        <v>7</v>
      </c>
      <c r="T2330" s="4">
        <v>7</v>
      </c>
      <c r="U2330" s="4">
        <f t="shared" si="73"/>
        <v>0</v>
      </c>
      <c r="V2330" s="18">
        <v>9195.6985999999997</v>
      </c>
      <c r="W2330" s="18" t="s">
        <v>202</v>
      </c>
    </row>
    <row r="2331" spans="1:23" ht="15" customHeight="1" x14ac:dyDescent="0.35">
      <c r="A2331" s="18" t="s">
        <v>224</v>
      </c>
      <c r="B2331" s="7" t="str">
        <f t="shared" si="72"/>
        <v>Q3</v>
      </c>
      <c r="C2331" s="18" t="s">
        <v>25</v>
      </c>
      <c r="D2331" s="21">
        <v>37529</v>
      </c>
      <c r="E2331" s="18">
        <v>2.1017000000000001</v>
      </c>
      <c r="F2331" s="18">
        <v>3.3391000000000002</v>
      </c>
      <c r="G2331" s="18">
        <v>3.2879999999999998</v>
      </c>
      <c r="H2331" s="18">
        <v>5.3967999999999998</v>
      </c>
      <c r="I2331" s="18">
        <v>3.5079000000000002</v>
      </c>
      <c r="J2331" s="18">
        <v>3.4920999999999998</v>
      </c>
      <c r="K2331" s="18">
        <v>63</v>
      </c>
      <c r="L2331" s="18">
        <v>30.366499999999998</v>
      </c>
      <c r="M2331" s="18">
        <v>111.5025</v>
      </c>
      <c r="N2331" s="18">
        <v>50.219799999999999</v>
      </c>
      <c r="O2331" s="18">
        <v>36.194499999999998</v>
      </c>
      <c r="P2331" s="18">
        <v>122.02889999999999</v>
      </c>
      <c r="Q2331" s="18">
        <v>54.960799999999999</v>
      </c>
      <c r="R2331" s="18">
        <v>39.611499999999999</v>
      </c>
      <c r="S2331" s="4">
        <f>VLOOKUP(C2331,Ratings_Numbers!$A$1:$B$21,2,FALSE)</f>
        <v>7</v>
      </c>
      <c r="T2331" s="4">
        <v>7</v>
      </c>
      <c r="U2331" s="4">
        <f t="shared" si="73"/>
        <v>0</v>
      </c>
      <c r="V2331" s="18">
        <v>8265.1514000000006</v>
      </c>
      <c r="W2331" s="18" t="s">
        <v>202</v>
      </c>
    </row>
    <row r="2332" spans="1:23" ht="15" customHeight="1" x14ac:dyDescent="0.35">
      <c r="A2332" s="18" t="s">
        <v>224</v>
      </c>
      <c r="B2332" s="7" t="str">
        <f t="shared" si="72"/>
        <v>Q4</v>
      </c>
      <c r="C2332" s="18" t="s">
        <v>25</v>
      </c>
      <c r="D2332" s="21">
        <v>37621</v>
      </c>
      <c r="E2332" s="18">
        <v>1.9948000000000001</v>
      </c>
      <c r="F2332" s="18">
        <v>3.1406000000000001</v>
      </c>
      <c r="G2332" s="18">
        <v>3.0960000000000001</v>
      </c>
      <c r="H2332" s="18">
        <v>7.5777999999999999</v>
      </c>
      <c r="I2332" s="18">
        <v>4.0667</v>
      </c>
      <c r="J2332" s="18">
        <v>4.8666999999999998</v>
      </c>
      <c r="K2332" s="18">
        <v>45</v>
      </c>
      <c r="L2332" s="18">
        <v>31.6173</v>
      </c>
      <c r="M2332" s="18">
        <v>100.2396</v>
      </c>
      <c r="N2332" s="18">
        <v>47.7913</v>
      </c>
      <c r="O2332" s="18">
        <v>33.914299999999997</v>
      </c>
      <c r="P2332" s="18">
        <v>109.7444</v>
      </c>
      <c r="Q2332" s="18">
        <v>52.322899999999997</v>
      </c>
      <c r="R2332" s="18">
        <v>37.130099999999999</v>
      </c>
      <c r="S2332" s="4">
        <f>VLOOKUP(C2332,Ratings_Numbers!$A$1:$B$21,2,FALSE)</f>
        <v>7</v>
      </c>
      <c r="T2332" s="4">
        <v>7</v>
      </c>
      <c r="U2332" s="4">
        <f t="shared" si="73"/>
        <v>0</v>
      </c>
      <c r="V2332" s="18">
        <v>9374.2224000000006</v>
      </c>
      <c r="W2332" s="18" t="s">
        <v>202</v>
      </c>
    </row>
    <row r="2333" spans="1:23" ht="15" customHeight="1" x14ac:dyDescent="0.35">
      <c r="A2333" s="18" t="s">
        <v>224</v>
      </c>
      <c r="B2333" s="7" t="str">
        <f t="shared" si="72"/>
        <v>Q1</v>
      </c>
      <c r="C2333" s="18" t="s">
        <v>25</v>
      </c>
      <c r="D2333" s="21">
        <v>37711</v>
      </c>
      <c r="E2333" s="18">
        <v>1.9779</v>
      </c>
      <c r="F2333" s="18">
        <v>3.1408999999999998</v>
      </c>
      <c r="G2333" s="18">
        <v>3.0745</v>
      </c>
      <c r="H2333" s="18">
        <v>7.8810000000000002</v>
      </c>
      <c r="I2333" s="18">
        <v>4.9523999999999999</v>
      </c>
      <c r="J2333" s="18">
        <v>4.9762000000000004</v>
      </c>
      <c r="K2333" s="18">
        <v>42</v>
      </c>
      <c r="L2333" s="18">
        <v>32.760199999999998</v>
      </c>
      <c r="M2333" s="18">
        <v>95.866500000000002</v>
      </c>
      <c r="N2333" s="18">
        <v>46.997599999999998</v>
      </c>
      <c r="O2333" s="18">
        <v>33.434699999999999</v>
      </c>
      <c r="P2333" s="18">
        <v>103.98180000000001</v>
      </c>
      <c r="Q2333" s="18">
        <v>50.975999999999999</v>
      </c>
      <c r="R2333" s="18">
        <v>36.265000000000001</v>
      </c>
      <c r="S2333" s="4">
        <f>VLOOKUP(C2333,Ratings_Numbers!$A$1:$B$21,2,FALSE)</f>
        <v>7</v>
      </c>
      <c r="T2333" s="4">
        <v>7</v>
      </c>
      <c r="U2333" s="4">
        <f t="shared" si="73"/>
        <v>0</v>
      </c>
      <c r="V2333" s="18">
        <v>9135.2929000000004</v>
      </c>
      <c r="W2333" s="18" t="s">
        <v>202</v>
      </c>
    </row>
    <row r="2334" spans="1:23" ht="15" customHeight="1" x14ac:dyDescent="0.35">
      <c r="A2334" s="18" t="s">
        <v>224</v>
      </c>
      <c r="B2334" s="7" t="str">
        <f t="shared" ref="B2334:B2397" si="74">IF(MONTH(D2334)&lt;4,"Q1",IF(MONTH(D2334)&lt;7,"Q2",IF(MONTH(D2334)&lt;10,"Q3","Q4")))</f>
        <v>Q2</v>
      </c>
      <c r="C2334" s="18" t="s">
        <v>25</v>
      </c>
      <c r="D2334" s="21">
        <v>37802</v>
      </c>
      <c r="E2334" s="18">
        <v>2.1169000000000002</v>
      </c>
      <c r="F2334" s="18">
        <v>3.3622000000000001</v>
      </c>
      <c r="G2334" s="18">
        <v>3.3007</v>
      </c>
      <c r="H2334" s="18">
        <v>10.199999999999999</v>
      </c>
      <c r="I2334" s="18">
        <v>-3.8856999999999999</v>
      </c>
      <c r="J2334" s="18">
        <v>6.5713999999999997</v>
      </c>
      <c r="K2334" s="18">
        <v>35</v>
      </c>
      <c r="L2334" s="18">
        <v>35.896799999999999</v>
      </c>
      <c r="M2334" s="18">
        <v>91.076099999999997</v>
      </c>
      <c r="N2334" s="18">
        <v>46.2667</v>
      </c>
      <c r="O2334" s="18">
        <v>34.600499999999997</v>
      </c>
      <c r="P2334" s="18">
        <v>96.850399999999993</v>
      </c>
      <c r="Q2334" s="18">
        <v>49.2</v>
      </c>
      <c r="R2334" s="18">
        <v>36.794200000000004</v>
      </c>
      <c r="S2334" s="4">
        <f>VLOOKUP(C2334,Ratings_Numbers!$A$1:$B$21,2,FALSE)</f>
        <v>7</v>
      </c>
      <c r="T2334" s="4">
        <v>7</v>
      </c>
      <c r="U2334" s="4">
        <f t="shared" si="73"/>
        <v>0</v>
      </c>
      <c r="V2334" s="18">
        <v>9837.7088999999996</v>
      </c>
      <c r="W2334" s="18" t="s">
        <v>202</v>
      </c>
    </row>
    <row r="2335" spans="1:23" ht="15" customHeight="1" x14ac:dyDescent="0.35">
      <c r="A2335" s="18" t="s">
        <v>224</v>
      </c>
      <c r="B2335" s="7" t="str">
        <f t="shared" si="74"/>
        <v>Q3</v>
      </c>
      <c r="C2335" s="18" t="s">
        <v>25</v>
      </c>
      <c r="D2335" s="21">
        <v>37894</v>
      </c>
      <c r="E2335" s="18">
        <v>2.077</v>
      </c>
      <c r="F2335" s="18">
        <v>3.294</v>
      </c>
      <c r="G2335" s="18">
        <v>3.2427999999999999</v>
      </c>
      <c r="H2335" s="18">
        <v>9.8157999999999994</v>
      </c>
      <c r="I2335" s="18">
        <v>5.3947000000000003</v>
      </c>
      <c r="J2335" s="18">
        <v>6.3158000000000003</v>
      </c>
      <c r="K2335" s="18">
        <v>38</v>
      </c>
      <c r="L2335" s="18">
        <v>35.626600000000003</v>
      </c>
      <c r="M2335" s="18">
        <v>91.358400000000003</v>
      </c>
      <c r="N2335" s="18">
        <v>46.4161</v>
      </c>
      <c r="O2335" s="18">
        <v>34.597700000000003</v>
      </c>
      <c r="P2335" s="18">
        <v>96.8249</v>
      </c>
      <c r="Q2335" s="18">
        <v>49.193399999999997</v>
      </c>
      <c r="R2335" s="18">
        <v>36.667900000000003</v>
      </c>
      <c r="S2335" s="4">
        <f>VLOOKUP(C2335,Ratings_Numbers!$A$1:$B$21,2,FALSE)</f>
        <v>7</v>
      </c>
      <c r="T2335" s="4">
        <v>7</v>
      </c>
      <c r="U2335" s="4">
        <f t="shared" si="73"/>
        <v>0</v>
      </c>
      <c r="V2335" s="18">
        <v>10052.9982</v>
      </c>
      <c r="W2335" s="18" t="s">
        <v>202</v>
      </c>
    </row>
    <row r="2336" spans="1:23" ht="15" customHeight="1" x14ac:dyDescent="0.35">
      <c r="A2336" s="18" t="s">
        <v>224</v>
      </c>
      <c r="B2336" s="7" t="str">
        <f t="shared" si="74"/>
        <v>Q4</v>
      </c>
      <c r="C2336" s="18" t="s">
        <v>25</v>
      </c>
      <c r="D2336" s="21">
        <v>37986</v>
      </c>
      <c r="E2336" s="18">
        <v>1.9155</v>
      </c>
      <c r="F2336" s="18">
        <v>3.0377999999999998</v>
      </c>
      <c r="G2336" s="18">
        <v>2.9838</v>
      </c>
      <c r="H2336" s="18">
        <v>10.6389</v>
      </c>
      <c r="I2336" s="18">
        <v>5.1111000000000004</v>
      </c>
      <c r="J2336" s="18">
        <v>6.8888999999999996</v>
      </c>
      <c r="K2336" s="18">
        <v>36</v>
      </c>
      <c r="L2336" s="18">
        <v>37.182400000000001</v>
      </c>
      <c r="M2336" s="18">
        <v>81.053899999999999</v>
      </c>
      <c r="N2336" s="18">
        <v>43.630099999999999</v>
      </c>
      <c r="O2336" s="18">
        <v>32.040900000000001</v>
      </c>
      <c r="P2336" s="18">
        <v>85.775199999999998</v>
      </c>
      <c r="Q2336" s="18">
        <v>46.171500000000002</v>
      </c>
      <c r="R2336" s="18">
        <v>33.907299999999999</v>
      </c>
      <c r="S2336" s="4">
        <f>VLOOKUP(C2336,Ratings_Numbers!$A$1:$B$21,2,FALSE)</f>
        <v>7</v>
      </c>
      <c r="T2336" s="4">
        <v>7</v>
      </c>
      <c r="U2336" s="4">
        <f t="shared" si="73"/>
        <v>0</v>
      </c>
      <c r="V2336" s="18">
        <v>12456.485199999999</v>
      </c>
      <c r="W2336" s="18" t="s">
        <v>202</v>
      </c>
    </row>
    <row r="2337" spans="1:23" ht="15" customHeight="1" x14ac:dyDescent="0.35">
      <c r="A2337" s="18" t="s">
        <v>224</v>
      </c>
      <c r="B2337" s="7" t="str">
        <f t="shared" si="74"/>
        <v>Q1</v>
      </c>
      <c r="C2337" s="18" t="s">
        <v>25</v>
      </c>
      <c r="D2337" s="21">
        <v>38077</v>
      </c>
      <c r="E2337" s="18">
        <v>1.8546</v>
      </c>
      <c r="F2337" s="18">
        <v>2.9039999999999999</v>
      </c>
      <c r="G2337" s="18">
        <v>2.8662000000000001</v>
      </c>
      <c r="H2337" s="18">
        <v>10.8108</v>
      </c>
      <c r="I2337" s="18">
        <v>7.4595000000000002</v>
      </c>
      <c r="J2337" s="18">
        <v>7.0541</v>
      </c>
      <c r="K2337" s="18">
        <v>37</v>
      </c>
      <c r="L2337" s="18">
        <v>37.660600000000002</v>
      </c>
      <c r="M2337" s="18">
        <v>80.773799999999994</v>
      </c>
      <c r="N2337" s="18">
        <v>43.597200000000001</v>
      </c>
      <c r="O2337" s="18">
        <v>32.340600000000002</v>
      </c>
      <c r="P2337" s="18">
        <v>85.272900000000007</v>
      </c>
      <c r="Q2337" s="18">
        <v>46.025599999999997</v>
      </c>
      <c r="R2337" s="18">
        <v>34.1419</v>
      </c>
      <c r="S2337" s="4">
        <f>VLOOKUP(C2337,Ratings_Numbers!$A$1:$B$21,2,FALSE)</f>
        <v>7</v>
      </c>
      <c r="T2337" s="4">
        <v>7</v>
      </c>
      <c r="U2337" s="4">
        <f t="shared" si="73"/>
        <v>0</v>
      </c>
      <c r="V2337" s="18">
        <v>12063.034900000001</v>
      </c>
      <c r="W2337" s="18" t="s">
        <v>202</v>
      </c>
    </row>
    <row r="2338" spans="1:23" ht="15" customHeight="1" x14ac:dyDescent="0.35">
      <c r="A2338" s="18" t="s">
        <v>224</v>
      </c>
      <c r="B2338" s="7" t="str">
        <f t="shared" si="74"/>
        <v>Q2</v>
      </c>
      <c r="C2338" s="18" t="s">
        <v>25</v>
      </c>
      <c r="D2338" s="21">
        <v>38168</v>
      </c>
      <c r="E2338" s="18">
        <v>1.9132</v>
      </c>
      <c r="F2338" s="18">
        <v>2.9618000000000002</v>
      </c>
      <c r="G2338" s="18">
        <v>2.9392</v>
      </c>
      <c r="H2338" s="18">
        <v>10.538499999999999</v>
      </c>
      <c r="I2338" s="18">
        <v>6.9486999999999997</v>
      </c>
      <c r="J2338" s="18">
        <v>6.9486999999999997</v>
      </c>
      <c r="K2338" s="18">
        <v>39</v>
      </c>
      <c r="L2338" s="18">
        <v>37.256999999999998</v>
      </c>
      <c r="M2338" s="18">
        <v>84.426699999999997</v>
      </c>
      <c r="N2338" s="18">
        <v>44.605800000000002</v>
      </c>
      <c r="O2338" s="18">
        <v>33.462200000000003</v>
      </c>
      <c r="P2338" s="18">
        <v>89.272999999999996</v>
      </c>
      <c r="Q2338" s="18">
        <v>47.1663</v>
      </c>
      <c r="R2338" s="18">
        <v>35.383000000000003</v>
      </c>
      <c r="S2338" s="4">
        <f>VLOOKUP(C2338,Ratings_Numbers!$A$1:$B$21,2,FALSE)</f>
        <v>7</v>
      </c>
      <c r="T2338" s="4">
        <v>7</v>
      </c>
      <c r="U2338" s="4">
        <f t="shared" si="73"/>
        <v>0</v>
      </c>
      <c r="V2338" s="18">
        <v>12968.115900000001</v>
      </c>
      <c r="W2338" s="18" t="s">
        <v>202</v>
      </c>
    </row>
    <row r="2339" spans="1:23" ht="15" customHeight="1" x14ac:dyDescent="0.35">
      <c r="A2339" s="18" t="s">
        <v>224</v>
      </c>
      <c r="B2339" s="7" t="str">
        <f t="shared" si="74"/>
        <v>Q3</v>
      </c>
      <c r="C2339" s="18" t="s">
        <v>25</v>
      </c>
      <c r="D2339" s="21">
        <v>38260</v>
      </c>
      <c r="E2339" s="18">
        <v>1.7772999999999999</v>
      </c>
      <c r="F2339" s="18">
        <v>2.7416999999999998</v>
      </c>
      <c r="G2339" s="18">
        <v>2.7208000000000001</v>
      </c>
      <c r="H2339" s="18">
        <v>10.7179</v>
      </c>
      <c r="I2339" s="18">
        <v>6.5896999999999997</v>
      </c>
      <c r="J2339" s="18">
        <v>7</v>
      </c>
      <c r="K2339" s="18">
        <v>39</v>
      </c>
      <c r="L2339" s="18">
        <v>38.817799999999998</v>
      </c>
      <c r="M2339" s="18">
        <v>63.160800000000002</v>
      </c>
      <c r="N2339" s="18">
        <v>34.942700000000002</v>
      </c>
      <c r="O2339" s="18">
        <v>26.0168</v>
      </c>
      <c r="P2339" s="18">
        <v>80.755200000000002</v>
      </c>
      <c r="Q2339" s="18">
        <v>44.676600000000001</v>
      </c>
      <c r="R2339" s="18">
        <v>33.264200000000002</v>
      </c>
      <c r="S2339" s="4">
        <f>VLOOKUP(C2339,Ratings_Numbers!$A$1:$B$21,2,FALSE)</f>
        <v>7</v>
      </c>
      <c r="T2339" s="4">
        <v>7</v>
      </c>
      <c r="U2339" s="4">
        <f t="shared" si="73"/>
        <v>0</v>
      </c>
      <c r="V2339" s="18">
        <v>13878.661</v>
      </c>
      <c r="W2339" s="18" t="s">
        <v>202</v>
      </c>
    </row>
    <row r="2340" spans="1:23" ht="15" customHeight="1" x14ac:dyDescent="0.35">
      <c r="A2340" s="18" t="s">
        <v>224</v>
      </c>
      <c r="B2340" s="7" t="str">
        <f t="shared" si="74"/>
        <v>Q4</v>
      </c>
      <c r="C2340" s="18" t="s">
        <v>25</v>
      </c>
      <c r="D2340" s="21">
        <v>38352</v>
      </c>
      <c r="E2340" s="18">
        <v>2.1072000000000002</v>
      </c>
      <c r="F2340" s="18">
        <v>3.2547999999999999</v>
      </c>
      <c r="G2340" s="18">
        <v>3.2317999999999998</v>
      </c>
      <c r="H2340" s="18">
        <v>10.8</v>
      </c>
      <c r="I2340" s="18">
        <v>4.7249999999999996</v>
      </c>
      <c r="J2340" s="18">
        <v>6.95</v>
      </c>
      <c r="K2340" s="18">
        <v>40</v>
      </c>
      <c r="L2340" s="18">
        <v>36.525599999999997</v>
      </c>
      <c r="M2340" s="18">
        <v>75.032600000000002</v>
      </c>
      <c r="N2340" s="18">
        <v>39.0867</v>
      </c>
      <c r="O2340" s="18">
        <v>29.115200000000002</v>
      </c>
      <c r="P2340" s="18">
        <v>91.964500000000001</v>
      </c>
      <c r="Q2340" s="18">
        <v>47.906999999999996</v>
      </c>
      <c r="R2340" s="18">
        <v>35.685400000000001</v>
      </c>
      <c r="S2340" s="4">
        <f>VLOOKUP(C2340,Ratings_Numbers!$A$1:$B$21,2,FALSE)</f>
        <v>7</v>
      </c>
      <c r="T2340" s="4">
        <v>7</v>
      </c>
      <c r="U2340" s="4">
        <f t="shared" si="73"/>
        <v>0</v>
      </c>
      <c r="V2340" s="18">
        <v>14287.8573</v>
      </c>
      <c r="W2340" s="18" t="s">
        <v>202</v>
      </c>
    </row>
    <row r="2341" spans="1:23" ht="15" customHeight="1" x14ac:dyDescent="0.35">
      <c r="A2341" s="18" t="s">
        <v>224</v>
      </c>
      <c r="B2341" s="7" t="str">
        <f t="shared" si="74"/>
        <v>Q1</v>
      </c>
      <c r="C2341" s="18" t="s">
        <v>25</v>
      </c>
      <c r="D2341" s="21">
        <v>38442</v>
      </c>
      <c r="E2341" s="18">
        <v>1.9971000000000001</v>
      </c>
      <c r="F2341" s="18">
        <v>3.0987999999999998</v>
      </c>
      <c r="G2341" s="18">
        <v>3.0754999999999999</v>
      </c>
      <c r="H2341" s="18">
        <v>25.212536409999998</v>
      </c>
      <c r="I2341" s="18">
        <v>16.193109969999998</v>
      </c>
      <c r="J2341" s="18">
        <v>20.831923459999999</v>
      </c>
      <c r="K2341" s="18">
        <v>126.3117096</v>
      </c>
      <c r="L2341" s="18">
        <v>37.133800000000001</v>
      </c>
      <c r="M2341" s="18">
        <v>73.372900000000001</v>
      </c>
      <c r="N2341" s="18">
        <v>38.806199999999997</v>
      </c>
      <c r="O2341" s="18">
        <v>28.895399999999999</v>
      </c>
      <c r="P2341" s="18">
        <v>89.075400000000002</v>
      </c>
      <c r="Q2341" s="18">
        <v>47.1111</v>
      </c>
      <c r="R2341" s="18">
        <v>35.079300000000003</v>
      </c>
      <c r="S2341" s="4">
        <f>VLOOKUP(C2341,Ratings_Numbers!$A$1:$B$21,2,FALSE)</f>
        <v>7</v>
      </c>
      <c r="T2341" s="4">
        <v>7</v>
      </c>
      <c r="U2341" s="4">
        <f t="shared" si="73"/>
        <v>0</v>
      </c>
      <c r="V2341" s="18">
        <v>15481.8485</v>
      </c>
      <c r="W2341" s="18" t="s">
        <v>202</v>
      </c>
    </row>
    <row r="2342" spans="1:23" ht="15" customHeight="1" x14ac:dyDescent="0.35">
      <c r="A2342" s="18" t="s">
        <v>224</v>
      </c>
      <c r="B2342" s="7" t="str">
        <f t="shared" si="74"/>
        <v>Q2</v>
      </c>
      <c r="C2342" s="18" t="s">
        <v>25</v>
      </c>
      <c r="D2342" s="21">
        <v>38533</v>
      </c>
      <c r="E2342" s="18">
        <v>1.8439999999999999</v>
      </c>
      <c r="F2342" s="18">
        <v>2.8557999999999999</v>
      </c>
      <c r="G2342" s="18">
        <v>2.8317999999999999</v>
      </c>
      <c r="H2342" s="18">
        <v>25.212536409999998</v>
      </c>
      <c r="I2342" s="18">
        <v>16.193109969999998</v>
      </c>
      <c r="J2342" s="18">
        <v>20.831923459999999</v>
      </c>
      <c r="K2342" s="18">
        <v>126.3117096</v>
      </c>
      <c r="L2342" s="18">
        <v>38.452199999999998</v>
      </c>
      <c r="M2342" s="18">
        <v>69.451300000000003</v>
      </c>
      <c r="N2342" s="18">
        <v>38.112000000000002</v>
      </c>
      <c r="O2342" s="18">
        <v>28.278199999999998</v>
      </c>
      <c r="P2342" s="18">
        <v>82.229399999999998</v>
      </c>
      <c r="Q2342" s="18">
        <v>45.124099999999999</v>
      </c>
      <c r="R2342" s="18">
        <v>33.480899999999998</v>
      </c>
      <c r="S2342" s="4">
        <f>VLOOKUP(C2342,Ratings_Numbers!$A$1:$B$21,2,FALSE)</f>
        <v>7</v>
      </c>
      <c r="T2342" s="4">
        <v>7</v>
      </c>
      <c r="U2342" s="4">
        <f t="shared" si="73"/>
        <v>0</v>
      </c>
      <c r="V2342" s="18">
        <v>15066.6188</v>
      </c>
      <c r="W2342" s="18" t="s">
        <v>202</v>
      </c>
    </row>
    <row r="2343" spans="1:23" ht="15" customHeight="1" x14ac:dyDescent="0.35">
      <c r="A2343" s="18" t="s">
        <v>224</v>
      </c>
      <c r="B2343" s="7" t="str">
        <f t="shared" si="74"/>
        <v>Q3</v>
      </c>
      <c r="C2343" s="18" t="s">
        <v>25</v>
      </c>
      <c r="D2343" s="21">
        <v>38625</v>
      </c>
      <c r="E2343" s="18">
        <v>1.7536</v>
      </c>
      <c r="F2343" s="18">
        <v>2.7019000000000002</v>
      </c>
      <c r="G2343" s="18">
        <v>2.6861999999999999</v>
      </c>
      <c r="H2343" s="18">
        <v>12.1</v>
      </c>
      <c r="I2343" s="18">
        <v>6.2249999999999996</v>
      </c>
      <c r="J2343" s="18">
        <v>7.9749999999999996</v>
      </c>
      <c r="K2343" s="18">
        <v>40</v>
      </c>
      <c r="L2343" s="18">
        <v>38.037700000000001</v>
      </c>
      <c r="M2343" s="18">
        <v>68.691999999999993</v>
      </c>
      <c r="N2343" s="18">
        <v>38.195399999999999</v>
      </c>
      <c r="O2343" s="18">
        <v>27.646799999999999</v>
      </c>
      <c r="P2343" s="18">
        <v>79.843800000000002</v>
      </c>
      <c r="Q2343" s="18">
        <v>44.3962</v>
      </c>
      <c r="R2343" s="18">
        <v>32.135100000000001</v>
      </c>
      <c r="S2343" s="4">
        <f>VLOOKUP(C2343,Ratings_Numbers!$A$1:$B$21,2,FALSE)</f>
        <v>7</v>
      </c>
      <c r="T2343" s="4">
        <v>7</v>
      </c>
      <c r="U2343" s="4">
        <f t="shared" si="73"/>
        <v>0</v>
      </c>
      <c r="V2343" s="18">
        <v>15448.030699999999</v>
      </c>
      <c r="W2343" s="18" t="s">
        <v>202</v>
      </c>
    </row>
    <row r="2344" spans="1:23" ht="15" customHeight="1" x14ac:dyDescent="0.35">
      <c r="A2344" s="18" t="s">
        <v>224</v>
      </c>
      <c r="B2344" s="7" t="str">
        <f t="shared" si="74"/>
        <v>Q4</v>
      </c>
      <c r="C2344" s="18" t="s">
        <v>25</v>
      </c>
      <c r="D2344" s="21">
        <v>38717</v>
      </c>
      <c r="E2344" s="18">
        <v>1.6806999999999999</v>
      </c>
      <c r="F2344" s="18">
        <v>2.6867000000000001</v>
      </c>
      <c r="G2344" s="18">
        <v>2.5518000000000001</v>
      </c>
      <c r="H2344" s="18">
        <v>25.212536409999998</v>
      </c>
      <c r="I2344" s="18">
        <v>16.193109969999998</v>
      </c>
      <c r="J2344" s="18">
        <v>20.831923459999999</v>
      </c>
      <c r="K2344" s="18">
        <v>126.3117096</v>
      </c>
      <c r="L2344" s="18">
        <v>37.193800000000003</v>
      </c>
      <c r="M2344" s="18">
        <v>71.296300000000002</v>
      </c>
      <c r="N2344" s="18">
        <v>38.7498</v>
      </c>
      <c r="O2344" s="18">
        <v>27.890599999999999</v>
      </c>
      <c r="P2344" s="18">
        <v>83.991200000000006</v>
      </c>
      <c r="Q2344" s="18">
        <v>45.6496</v>
      </c>
      <c r="R2344" s="18">
        <v>32.856700000000004</v>
      </c>
      <c r="S2344" s="4">
        <f>VLOOKUP(C2344,Ratings_Numbers!$A$1:$B$21,2,FALSE)</f>
        <v>7</v>
      </c>
      <c r="T2344" s="4">
        <v>7</v>
      </c>
      <c r="U2344" s="4">
        <f t="shared" si="73"/>
        <v>0</v>
      </c>
      <c r="V2344" s="18">
        <v>17071.0628</v>
      </c>
      <c r="W2344" s="18" t="s">
        <v>202</v>
      </c>
    </row>
    <row r="2345" spans="1:23" ht="15" customHeight="1" x14ac:dyDescent="0.35">
      <c r="A2345" s="18" t="s">
        <v>224</v>
      </c>
      <c r="B2345" s="7" t="str">
        <f t="shared" si="74"/>
        <v>Q1</v>
      </c>
      <c r="C2345" s="18" t="s">
        <v>25</v>
      </c>
      <c r="D2345" s="21">
        <v>38807</v>
      </c>
      <c r="E2345" s="18">
        <v>1.6713</v>
      </c>
      <c r="F2345" s="18">
        <v>2.5319000000000003</v>
      </c>
      <c r="G2345" s="18">
        <v>2.5082</v>
      </c>
      <c r="H2345" s="18">
        <v>13.815799999999999</v>
      </c>
      <c r="I2345" s="18">
        <v>6.4047999999999998</v>
      </c>
      <c r="J2345" s="18">
        <v>9.3157999999999994</v>
      </c>
      <c r="K2345" s="18">
        <v>38</v>
      </c>
      <c r="L2345" s="18">
        <v>38.856400000000001</v>
      </c>
      <c r="M2345" s="18">
        <v>64.104299999999995</v>
      </c>
      <c r="N2345" s="18">
        <v>35.878599999999999</v>
      </c>
      <c r="O2345" s="18">
        <v>26.1586</v>
      </c>
      <c r="P2345" s="18">
        <v>78.670400000000001</v>
      </c>
      <c r="Q2345" s="18">
        <v>44.030999999999999</v>
      </c>
      <c r="R2345" s="18">
        <v>32.102499999999999</v>
      </c>
      <c r="S2345" s="4">
        <f>VLOOKUP(C2345,Ratings_Numbers!$A$1:$B$21,2,FALSE)</f>
        <v>7</v>
      </c>
      <c r="T2345" s="4">
        <v>7</v>
      </c>
      <c r="U2345" s="4">
        <f t="shared" si="73"/>
        <v>0</v>
      </c>
      <c r="V2345" s="18">
        <v>17819.9025</v>
      </c>
      <c r="W2345" s="18" t="s">
        <v>202</v>
      </c>
    </row>
    <row r="2346" spans="1:23" ht="15" customHeight="1" x14ac:dyDescent="0.35">
      <c r="A2346" s="18" t="s">
        <v>224</v>
      </c>
      <c r="B2346" s="7" t="str">
        <f t="shared" si="74"/>
        <v>Q2</v>
      </c>
      <c r="C2346" s="18" t="s">
        <v>25</v>
      </c>
      <c r="D2346" s="21">
        <v>38898</v>
      </c>
      <c r="E2346" s="18">
        <v>1.6513</v>
      </c>
      <c r="F2346" s="18">
        <v>2.4778000000000002</v>
      </c>
      <c r="G2346" s="18">
        <v>2.4626999999999999</v>
      </c>
      <c r="H2346" s="18">
        <v>13.2927</v>
      </c>
      <c r="I2346" s="18">
        <v>5.7446999999999999</v>
      </c>
      <c r="J2346" s="18">
        <v>9.0488</v>
      </c>
      <c r="K2346" s="18">
        <v>41</v>
      </c>
      <c r="L2346" s="18">
        <v>39.385599999999997</v>
      </c>
      <c r="M2346" s="18">
        <v>57.669899999999998</v>
      </c>
      <c r="N2346" s="18">
        <v>32.538499999999999</v>
      </c>
      <c r="O2346" s="18">
        <v>23.793700000000001</v>
      </c>
      <c r="P2346" s="18">
        <v>77.236099999999993</v>
      </c>
      <c r="Q2346" s="18">
        <v>43.578099999999999</v>
      </c>
      <c r="R2346" s="18">
        <v>31.866399999999999</v>
      </c>
      <c r="S2346" s="4">
        <f>VLOOKUP(C2346,Ratings_Numbers!$A$1:$B$21,2,FALSE)</f>
        <v>7</v>
      </c>
      <c r="T2346" s="4">
        <v>7</v>
      </c>
      <c r="U2346" s="4">
        <f t="shared" si="73"/>
        <v>0</v>
      </c>
      <c r="V2346" s="18">
        <v>17407.331999999999</v>
      </c>
      <c r="W2346" s="18" t="s">
        <v>202</v>
      </c>
    </row>
    <row r="2347" spans="1:23" ht="15" customHeight="1" x14ac:dyDescent="0.35">
      <c r="A2347" s="18" t="s">
        <v>224</v>
      </c>
      <c r="B2347" s="7" t="str">
        <f t="shared" si="74"/>
        <v>Q3</v>
      </c>
      <c r="C2347" s="18" t="s">
        <v>25</v>
      </c>
      <c r="D2347" s="21">
        <v>38990</v>
      </c>
      <c r="E2347" s="18">
        <v>1.4715</v>
      </c>
      <c r="F2347" s="18">
        <v>2.1905000000000001</v>
      </c>
      <c r="G2347" s="18">
        <v>2.1753</v>
      </c>
      <c r="H2347" s="18">
        <v>14.3947</v>
      </c>
      <c r="I2347" s="18">
        <v>6.4650999999999996</v>
      </c>
      <c r="J2347" s="18">
        <v>9.8421000000000003</v>
      </c>
      <c r="K2347" s="18">
        <v>38</v>
      </c>
      <c r="L2347" s="18">
        <v>41.134999999999998</v>
      </c>
      <c r="M2347" s="18">
        <v>60.046799999999998</v>
      </c>
      <c r="N2347" s="18">
        <v>35.851199999999999</v>
      </c>
      <c r="O2347" s="18">
        <v>25.849</v>
      </c>
      <c r="P2347" s="18">
        <v>67.488799999999998</v>
      </c>
      <c r="Q2347" s="18">
        <v>40.294499999999999</v>
      </c>
      <c r="R2347" s="18">
        <v>29.052600000000002</v>
      </c>
      <c r="S2347" s="4">
        <f>VLOOKUP(C2347,Ratings_Numbers!$A$1:$B$21,2,FALSE)</f>
        <v>7</v>
      </c>
      <c r="T2347" s="4">
        <v>6</v>
      </c>
      <c r="U2347" s="4">
        <f t="shared" si="73"/>
        <v>0</v>
      </c>
      <c r="V2347" s="18">
        <v>19102.7048</v>
      </c>
      <c r="W2347" s="18" t="s">
        <v>202</v>
      </c>
    </row>
    <row r="2348" spans="1:23" ht="15" customHeight="1" x14ac:dyDescent="0.35">
      <c r="A2348" s="18" t="s">
        <v>224</v>
      </c>
      <c r="B2348" s="7" t="str">
        <f t="shared" si="74"/>
        <v>Q4</v>
      </c>
      <c r="C2348" s="18" t="s">
        <v>32</v>
      </c>
      <c r="D2348" s="21">
        <v>39082</v>
      </c>
      <c r="E2348" s="18">
        <v>1.431</v>
      </c>
      <c r="F2348" s="18">
        <v>2.1227</v>
      </c>
      <c r="G2348" s="18">
        <v>2.0985</v>
      </c>
      <c r="H2348" s="18">
        <v>15.026300000000001</v>
      </c>
      <c r="I2348" s="18">
        <v>6.1590999999999996</v>
      </c>
      <c r="J2348" s="18">
        <v>10.3421</v>
      </c>
      <c r="K2348" s="18">
        <v>38</v>
      </c>
      <c r="L2348" s="18">
        <v>41.019599999999997</v>
      </c>
      <c r="M2348" s="18">
        <v>62.416200000000003</v>
      </c>
      <c r="N2348" s="18">
        <v>37.529899999999998</v>
      </c>
      <c r="O2348" s="18">
        <v>26.850999999999999</v>
      </c>
      <c r="P2348" s="18">
        <v>66.310699999999997</v>
      </c>
      <c r="Q2348" s="18">
        <v>39.871600000000001</v>
      </c>
      <c r="R2348" s="18">
        <v>28.526399999999999</v>
      </c>
      <c r="S2348" s="4">
        <f>VLOOKUP(C2348,Ratings_Numbers!$A$1:$B$21,2,FALSE)</f>
        <v>6</v>
      </c>
      <c r="T2348" s="4">
        <v>6</v>
      </c>
      <c r="U2348" s="4">
        <f t="shared" si="73"/>
        <v>-1</v>
      </c>
      <c r="V2348" s="18">
        <v>19036.673999999999</v>
      </c>
      <c r="W2348" s="18" t="s">
        <v>202</v>
      </c>
    </row>
    <row r="2349" spans="1:23" ht="15" customHeight="1" x14ac:dyDescent="0.35">
      <c r="A2349" s="18" t="s">
        <v>224</v>
      </c>
      <c r="B2349" s="7" t="str">
        <f t="shared" si="74"/>
        <v>Q1</v>
      </c>
      <c r="C2349" s="18" t="s">
        <v>32</v>
      </c>
      <c r="D2349" s="21">
        <v>39172</v>
      </c>
      <c r="E2349" s="18">
        <v>1.6518000000000002</v>
      </c>
      <c r="F2349" s="18">
        <v>2.4276</v>
      </c>
      <c r="G2349" s="18">
        <v>2.4106999999999998</v>
      </c>
      <c r="H2349" s="18">
        <v>15.3421</v>
      </c>
      <c r="I2349" s="18">
        <v>6.6222000000000003</v>
      </c>
      <c r="J2349" s="18">
        <v>10.5526</v>
      </c>
      <c r="K2349" s="18">
        <v>38</v>
      </c>
      <c r="L2349" s="18">
        <v>38.023499999999999</v>
      </c>
      <c r="M2349" s="18">
        <v>72.365300000000005</v>
      </c>
      <c r="N2349" s="18">
        <v>40.305900000000001</v>
      </c>
      <c r="O2349" s="18">
        <v>28.932600000000001</v>
      </c>
      <c r="P2349" s="18">
        <v>79.540099999999995</v>
      </c>
      <c r="Q2349" s="18">
        <v>44.302100000000003</v>
      </c>
      <c r="R2349" s="18">
        <v>31.801200000000001</v>
      </c>
      <c r="S2349" s="4">
        <f>VLOOKUP(C2349,Ratings_Numbers!$A$1:$B$21,2,FALSE)</f>
        <v>6</v>
      </c>
      <c r="T2349" s="4">
        <v>6</v>
      </c>
      <c r="U2349" s="4">
        <f t="shared" si="73"/>
        <v>0</v>
      </c>
      <c r="V2349" s="18">
        <v>20065.5409</v>
      </c>
      <c r="W2349" s="18" t="s">
        <v>202</v>
      </c>
    </row>
    <row r="2350" spans="1:23" ht="15" customHeight="1" x14ac:dyDescent="0.35">
      <c r="A2350" s="18" t="s">
        <v>224</v>
      </c>
      <c r="B2350" s="7" t="str">
        <f t="shared" si="74"/>
        <v>Q2</v>
      </c>
      <c r="C2350" s="18" t="s">
        <v>32</v>
      </c>
      <c r="D2350" s="21">
        <v>39263</v>
      </c>
      <c r="E2350" s="18">
        <v>1.5819000000000001</v>
      </c>
      <c r="F2350" s="18">
        <v>2.3081999999999998</v>
      </c>
      <c r="G2350" s="18">
        <v>2.2944</v>
      </c>
      <c r="H2350" s="18">
        <v>15.2195</v>
      </c>
      <c r="I2350" s="18">
        <v>5.9</v>
      </c>
      <c r="J2350" s="18">
        <v>10.6098</v>
      </c>
      <c r="K2350" s="18">
        <v>41</v>
      </c>
      <c r="L2350" s="18">
        <v>39.5886</v>
      </c>
      <c r="M2350" s="18">
        <v>67.014200000000002</v>
      </c>
      <c r="N2350" s="18">
        <v>38.7864</v>
      </c>
      <c r="O2350" s="18">
        <v>27.81</v>
      </c>
      <c r="P2350" s="18">
        <v>72.777299999999997</v>
      </c>
      <c r="Q2350" s="18">
        <v>42.122</v>
      </c>
      <c r="R2350" s="18">
        <v>30.201599999999999</v>
      </c>
      <c r="S2350" s="4">
        <f>VLOOKUP(C2350,Ratings_Numbers!$A$1:$B$21,2,FALSE)</f>
        <v>6</v>
      </c>
      <c r="T2350" s="4">
        <v>6</v>
      </c>
      <c r="U2350" s="4">
        <f t="shared" si="73"/>
        <v>0</v>
      </c>
      <c r="V2350" s="18">
        <v>23026.361499999999</v>
      </c>
      <c r="W2350" s="18" t="s">
        <v>202</v>
      </c>
    </row>
    <row r="2351" spans="1:23" ht="15" customHeight="1" x14ac:dyDescent="0.35">
      <c r="A2351" s="18" t="s">
        <v>224</v>
      </c>
      <c r="B2351" s="7" t="str">
        <f t="shared" si="74"/>
        <v>Q3</v>
      </c>
      <c r="C2351" s="18" t="s">
        <v>32</v>
      </c>
      <c r="D2351" s="21">
        <v>39355</v>
      </c>
      <c r="E2351" s="18">
        <v>1.6313</v>
      </c>
      <c r="F2351" s="18">
        <v>2.3643999999999998</v>
      </c>
      <c r="G2351" s="18">
        <v>2.3491</v>
      </c>
      <c r="H2351" s="18">
        <v>15</v>
      </c>
      <c r="I2351" s="18">
        <v>5.5556000000000001</v>
      </c>
      <c r="J2351" s="18">
        <v>10.545500000000001</v>
      </c>
      <c r="K2351" s="18">
        <v>44</v>
      </c>
      <c r="L2351" s="18">
        <v>38.130299999999998</v>
      </c>
      <c r="M2351" s="18">
        <v>65.311700000000002</v>
      </c>
      <c r="N2351" s="18">
        <v>36.6447</v>
      </c>
      <c r="O2351" s="18">
        <v>26.209700000000002</v>
      </c>
      <c r="P2351" s="18">
        <v>78.229399999999998</v>
      </c>
      <c r="Q2351" s="18">
        <v>43.892499999999998</v>
      </c>
      <c r="R2351" s="18">
        <v>31.393599999999999</v>
      </c>
      <c r="S2351" s="4">
        <f>VLOOKUP(C2351,Ratings_Numbers!$A$1:$B$21,2,FALSE)</f>
        <v>6</v>
      </c>
      <c r="T2351" s="4">
        <v>6</v>
      </c>
      <c r="U2351" s="4">
        <f t="shared" si="73"/>
        <v>0</v>
      </c>
      <c r="V2351" s="18">
        <v>26460.705399999999</v>
      </c>
      <c r="W2351" s="18" t="s">
        <v>202</v>
      </c>
    </row>
    <row r="2352" spans="1:23" ht="15" customHeight="1" x14ac:dyDescent="0.35">
      <c r="A2352" s="18" t="s">
        <v>224</v>
      </c>
      <c r="B2352" s="7" t="str">
        <f t="shared" si="74"/>
        <v>Q4</v>
      </c>
      <c r="C2352" s="18" t="s">
        <v>32</v>
      </c>
      <c r="D2352" s="21">
        <v>39447</v>
      </c>
      <c r="E2352" s="18">
        <v>1.6328</v>
      </c>
      <c r="F2352" s="18">
        <v>2.3511000000000002</v>
      </c>
      <c r="G2352" s="18">
        <v>2.3416000000000001</v>
      </c>
      <c r="H2352" s="18">
        <v>13.8</v>
      </c>
      <c r="I2352" s="18">
        <v>4.8814000000000002</v>
      </c>
      <c r="J2352" s="18">
        <v>9.66</v>
      </c>
      <c r="K2352" s="18">
        <v>50</v>
      </c>
      <c r="L2352" s="18">
        <v>38.424700000000001</v>
      </c>
      <c r="M2352" s="18">
        <v>61.5779</v>
      </c>
      <c r="N2352" s="18">
        <v>34.842100000000002</v>
      </c>
      <c r="O2352" s="18">
        <v>25.138200000000001</v>
      </c>
      <c r="P2352" s="18">
        <v>76.734399999999994</v>
      </c>
      <c r="Q2352" s="18">
        <v>43.417900000000003</v>
      </c>
      <c r="R2352" s="18">
        <v>31.325700000000001</v>
      </c>
      <c r="S2352" s="4">
        <f>VLOOKUP(C2352,Ratings_Numbers!$A$1:$B$21,2,FALSE)</f>
        <v>6</v>
      </c>
      <c r="T2352" s="4">
        <v>6</v>
      </c>
      <c r="U2352" s="4">
        <f t="shared" si="73"/>
        <v>0</v>
      </c>
      <c r="V2352" s="18">
        <v>27986.9539</v>
      </c>
      <c r="W2352" s="18" t="s">
        <v>202</v>
      </c>
    </row>
    <row r="2353" spans="1:23" ht="15" customHeight="1" x14ac:dyDescent="0.35">
      <c r="A2353" s="18" t="s">
        <v>224</v>
      </c>
      <c r="B2353" s="7" t="str">
        <f t="shared" si="74"/>
        <v>Q1</v>
      </c>
      <c r="C2353" s="18" t="s">
        <v>32</v>
      </c>
      <c r="D2353" s="21">
        <v>39538</v>
      </c>
      <c r="E2353" s="18">
        <v>1.6970000000000001</v>
      </c>
      <c r="F2353" s="18">
        <v>2.4317000000000002</v>
      </c>
      <c r="G2353" s="18">
        <v>2.4205000000000001</v>
      </c>
      <c r="H2353" s="18">
        <v>15.085100000000001</v>
      </c>
      <c r="I2353" s="18">
        <v>6.2930999999999999</v>
      </c>
      <c r="J2353" s="18">
        <v>10.617000000000001</v>
      </c>
      <c r="K2353" s="18">
        <v>47</v>
      </c>
      <c r="L2353" s="18">
        <v>37.207099999999997</v>
      </c>
      <c r="M2353" s="18">
        <v>64.505700000000004</v>
      </c>
      <c r="N2353" s="18">
        <v>35.370800000000003</v>
      </c>
      <c r="O2353" s="18">
        <v>25.585699999999999</v>
      </c>
      <c r="P2353" s="18">
        <v>82.369900000000001</v>
      </c>
      <c r="Q2353" s="18">
        <v>45.166400000000003</v>
      </c>
      <c r="R2353" s="18">
        <v>32.671399999999998</v>
      </c>
      <c r="S2353" s="4">
        <f>VLOOKUP(C2353,Ratings_Numbers!$A$1:$B$21,2,FALSE)</f>
        <v>6</v>
      </c>
      <c r="T2353" s="4">
        <v>6</v>
      </c>
      <c r="U2353" s="4">
        <f t="shared" si="73"/>
        <v>0</v>
      </c>
      <c r="V2353" s="18">
        <v>26373.8449</v>
      </c>
      <c r="W2353" s="18" t="s">
        <v>202</v>
      </c>
    </row>
    <row r="2354" spans="1:23" ht="15" customHeight="1" x14ac:dyDescent="0.35">
      <c r="A2354" s="18" t="s">
        <v>224</v>
      </c>
      <c r="B2354" s="7" t="str">
        <f t="shared" si="74"/>
        <v>Q2</v>
      </c>
      <c r="C2354" s="18" t="s">
        <v>32</v>
      </c>
      <c r="D2354" s="21">
        <v>39629</v>
      </c>
      <c r="E2354" s="18">
        <v>1.6179000000000001</v>
      </c>
      <c r="F2354" s="18">
        <v>2.3037999999999998</v>
      </c>
      <c r="G2354" s="18">
        <v>2.2902</v>
      </c>
      <c r="H2354" s="18">
        <v>14.711500000000001</v>
      </c>
      <c r="I2354" s="18">
        <v>6.2096999999999998</v>
      </c>
      <c r="J2354" s="18">
        <v>10.557700000000001</v>
      </c>
      <c r="K2354" s="18">
        <v>52</v>
      </c>
      <c r="L2354" s="18">
        <v>39.305500000000002</v>
      </c>
      <c r="M2354" s="18">
        <v>61.356000000000002</v>
      </c>
      <c r="N2354" s="18">
        <v>34.712800000000001</v>
      </c>
      <c r="O2354" s="18">
        <v>25.464400000000001</v>
      </c>
      <c r="P2354" s="18">
        <v>76.753500000000003</v>
      </c>
      <c r="Q2354" s="18">
        <v>43.423999999999999</v>
      </c>
      <c r="R2354" s="18">
        <v>31.854700000000001</v>
      </c>
      <c r="S2354" s="4">
        <f>VLOOKUP(C2354,Ratings_Numbers!$A$1:$B$21,2,FALSE)</f>
        <v>6</v>
      </c>
      <c r="T2354" s="4">
        <v>6</v>
      </c>
      <c r="U2354" s="4">
        <f t="shared" si="73"/>
        <v>0</v>
      </c>
      <c r="V2354" s="18">
        <v>29684.186399999999</v>
      </c>
      <c r="W2354" s="18" t="s">
        <v>202</v>
      </c>
    </row>
    <row r="2355" spans="1:23" ht="15" customHeight="1" x14ac:dyDescent="0.35">
      <c r="A2355" s="18" t="s">
        <v>224</v>
      </c>
      <c r="B2355" s="7" t="str">
        <f t="shared" si="74"/>
        <v>Q3</v>
      </c>
      <c r="C2355" s="18" t="s">
        <v>32</v>
      </c>
      <c r="D2355" s="21">
        <v>39721</v>
      </c>
      <c r="E2355" s="18">
        <v>1.6867000000000001</v>
      </c>
      <c r="F2355" s="18">
        <v>2.3929999999999998</v>
      </c>
      <c r="G2355" s="18">
        <v>2.3814000000000002</v>
      </c>
      <c r="H2355" s="18">
        <v>15.06</v>
      </c>
      <c r="I2355" s="18">
        <v>5.6128999999999998</v>
      </c>
      <c r="J2355" s="18">
        <v>10.7</v>
      </c>
      <c r="K2355" s="18">
        <v>50</v>
      </c>
      <c r="L2355" s="18">
        <v>35.242800000000003</v>
      </c>
      <c r="M2355" s="18">
        <v>70.065399999999997</v>
      </c>
      <c r="N2355" s="18">
        <v>35.9101</v>
      </c>
      <c r="O2355" s="18">
        <v>26.242999999999999</v>
      </c>
      <c r="P2355" s="18">
        <v>95.113500000000002</v>
      </c>
      <c r="Q2355" s="18">
        <v>48.747799999999998</v>
      </c>
      <c r="R2355" s="18">
        <v>35.624699999999997</v>
      </c>
      <c r="S2355" s="4">
        <f>VLOOKUP(C2355,Ratings_Numbers!$A$1:$B$21,2,FALSE)</f>
        <v>6</v>
      </c>
      <c r="T2355" s="4">
        <v>6</v>
      </c>
      <c r="U2355" s="4">
        <f t="shared" ref="U2355:U2387" si="75">S2355-S2354</f>
        <v>0</v>
      </c>
      <c r="V2355" s="18">
        <v>22124.400799999999</v>
      </c>
      <c r="W2355" s="18" t="s">
        <v>202</v>
      </c>
    </row>
    <row r="2356" spans="1:23" ht="15" customHeight="1" x14ac:dyDescent="0.35">
      <c r="A2356" s="18" t="s">
        <v>224</v>
      </c>
      <c r="B2356" s="7" t="str">
        <f t="shared" si="74"/>
        <v>Q4</v>
      </c>
      <c r="C2356" s="18" t="s">
        <v>32</v>
      </c>
      <c r="D2356" s="21">
        <v>39813</v>
      </c>
      <c r="E2356" s="18">
        <v>1.7265000000000001</v>
      </c>
      <c r="F2356" s="18">
        <v>2.4607999999999999</v>
      </c>
      <c r="G2356" s="18">
        <v>2.4451999999999998</v>
      </c>
      <c r="H2356" s="18">
        <v>13.571400000000001</v>
      </c>
      <c r="I2356" s="18">
        <v>3.05</v>
      </c>
      <c r="J2356" s="18">
        <v>9.3673000000000002</v>
      </c>
      <c r="K2356" s="18">
        <v>49</v>
      </c>
      <c r="L2356" s="18">
        <v>30.710899999999999</v>
      </c>
      <c r="M2356" s="18">
        <v>86.035700000000006</v>
      </c>
      <c r="N2356" s="18">
        <v>39.727899999999998</v>
      </c>
      <c r="O2356" s="18">
        <v>28.412700000000001</v>
      </c>
      <c r="P2356" s="18">
        <v>116.56229999999999</v>
      </c>
      <c r="Q2356" s="18">
        <v>53.823900000000002</v>
      </c>
      <c r="R2356" s="18">
        <v>38.493899999999996</v>
      </c>
      <c r="S2356" s="4">
        <f>VLOOKUP(C2356,Ratings_Numbers!$A$1:$B$21,2,FALSE)</f>
        <v>6</v>
      </c>
      <c r="T2356" s="4">
        <v>6</v>
      </c>
      <c r="U2356" s="4">
        <f t="shared" si="75"/>
        <v>0</v>
      </c>
      <c r="V2356" s="18">
        <v>18215.290799999999</v>
      </c>
      <c r="W2356" s="18" t="s">
        <v>202</v>
      </c>
    </row>
    <row r="2357" spans="1:23" ht="15" customHeight="1" x14ac:dyDescent="0.35">
      <c r="A2357" s="18" t="s">
        <v>224</v>
      </c>
      <c r="B2357" s="7" t="str">
        <f t="shared" si="74"/>
        <v>Q1</v>
      </c>
      <c r="C2357" s="18" t="s">
        <v>32</v>
      </c>
      <c r="D2357" s="21">
        <v>39903</v>
      </c>
      <c r="E2357" s="18">
        <v>1.7673999999999999</v>
      </c>
      <c r="F2357" s="18">
        <v>2.5415999999999999</v>
      </c>
      <c r="G2357" s="18">
        <v>2.5144000000000002</v>
      </c>
      <c r="H2357" s="18">
        <v>25.212536409999998</v>
      </c>
      <c r="I2357" s="18">
        <v>16.193109969999998</v>
      </c>
      <c r="J2357" s="18">
        <v>20.831923459999999</v>
      </c>
      <c r="K2357" s="18">
        <v>126.3117096</v>
      </c>
      <c r="L2357" s="18">
        <v>31.679200000000002</v>
      </c>
      <c r="M2357" s="18">
        <v>86.171400000000006</v>
      </c>
      <c r="N2357" s="18">
        <v>40.0212</v>
      </c>
      <c r="O2357" s="18">
        <v>29.322500000000002</v>
      </c>
      <c r="P2357" s="18">
        <v>115.3143</v>
      </c>
      <c r="Q2357" s="18">
        <v>53.5563</v>
      </c>
      <c r="R2357" s="18">
        <v>39.2393</v>
      </c>
      <c r="S2357" s="4">
        <f>VLOOKUP(C2357,Ratings_Numbers!$A$1:$B$21,2,FALSE)</f>
        <v>6</v>
      </c>
      <c r="T2357" s="4">
        <v>6</v>
      </c>
      <c r="U2357" s="4">
        <f t="shared" si="75"/>
        <v>0</v>
      </c>
      <c r="V2357" s="18">
        <v>20689.454399999999</v>
      </c>
      <c r="W2357" s="18" t="s">
        <v>202</v>
      </c>
    </row>
    <row r="2358" spans="1:23" ht="15" customHeight="1" x14ac:dyDescent="0.35">
      <c r="A2358" s="18" t="s">
        <v>224</v>
      </c>
      <c r="B2358" s="7" t="str">
        <f t="shared" si="74"/>
        <v>Q2</v>
      </c>
      <c r="C2358" s="18" t="s">
        <v>32</v>
      </c>
      <c r="D2358" s="21">
        <v>39994</v>
      </c>
      <c r="E2358" s="18">
        <v>1.8702999999999999</v>
      </c>
      <c r="F2358" s="18">
        <v>2.7122000000000002</v>
      </c>
      <c r="G2358" s="18">
        <v>2.6945999999999999</v>
      </c>
      <c r="H2358" s="18">
        <v>25.212536409999998</v>
      </c>
      <c r="I2358" s="18">
        <v>16.193109969999998</v>
      </c>
      <c r="J2358" s="18">
        <v>20.831923459999999</v>
      </c>
      <c r="K2358" s="18">
        <v>126.3117096</v>
      </c>
      <c r="L2358" s="18">
        <v>34.138100000000001</v>
      </c>
      <c r="M2358" s="18">
        <v>81.318200000000004</v>
      </c>
      <c r="N2358" s="18">
        <v>40.008000000000003</v>
      </c>
      <c r="O2358" s="18">
        <v>29.603999999999999</v>
      </c>
      <c r="P2358" s="18">
        <v>103.2552</v>
      </c>
      <c r="Q2358" s="18">
        <v>50.800800000000002</v>
      </c>
      <c r="R2358" s="18">
        <v>37.590200000000003</v>
      </c>
      <c r="S2358" s="4">
        <f>VLOOKUP(C2358,Ratings_Numbers!$A$1:$B$21,2,FALSE)</f>
        <v>6</v>
      </c>
      <c r="T2358" s="4">
        <v>6</v>
      </c>
      <c r="U2358" s="4">
        <f t="shared" si="75"/>
        <v>0</v>
      </c>
      <c r="V2358" s="18">
        <v>21804.0628</v>
      </c>
      <c r="W2358" s="18" t="s">
        <v>202</v>
      </c>
    </row>
    <row r="2359" spans="1:23" ht="15" customHeight="1" x14ac:dyDescent="0.35">
      <c r="A2359" s="18" t="s">
        <v>224</v>
      </c>
      <c r="B2359" s="7" t="str">
        <f t="shared" si="74"/>
        <v>Q3</v>
      </c>
      <c r="C2359" s="18" t="s">
        <v>32</v>
      </c>
      <c r="D2359" s="21">
        <v>40086</v>
      </c>
      <c r="E2359" s="18">
        <v>2.1991000000000001</v>
      </c>
      <c r="F2359" s="18">
        <v>3.4396</v>
      </c>
      <c r="G2359" s="18">
        <v>3.3967999999999998</v>
      </c>
      <c r="H2359" s="18">
        <v>25.212536409999998</v>
      </c>
      <c r="I2359" s="18">
        <v>16.193109969999998</v>
      </c>
      <c r="J2359" s="18">
        <v>20.831923459999999</v>
      </c>
      <c r="K2359" s="18">
        <v>126.3117096</v>
      </c>
      <c r="L2359" s="18">
        <v>35.883099999999999</v>
      </c>
      <c r="M2359" s="18">
        <v>87.423699999999997</v>
      </c>
      <c r="N2359" s="18">
        <v>44.418300000000002</v>
      </c>
      <c r="O2359" s="18">
        <v>33.356900000000003</v>
      </c>
      <c r="P2359" s="18">
        <v>96.818899999999999</v>
      </c>
      <c r="Q2359" s="18">
        <v>49.191899999999997</v>
      </c>
      <c r="R2359" s="18">
        <v>36.941600000000001</v>
      </c>
      <c r="S2359" s="4">
        <f>VLOOKUP(C2359,Ratings_Numbers!$A$1:$B$21,2,FALSE)</f>
        <v>6</v>
      </c>
      <c r="T2359" s="4">
        <v>6</v>
      </c>
      <c r="U2359" s="4">
        <f t="shared" si="75"/>
        <v>0</v>
      </c>
      <c r="V2359" s="18">
        <v>25063.252</v>
      </c>
      <c r="W2359" s="18" t="s">
        <v>202</v>
      </c>
    </row>
    <row r="2360" spans="1:23" ht="15" customHeight="1" x14ac:dyDescent="0.35">
      <c r="A2360" s="18" t="s">
        <v>224</v>
      </c>
      <c r="B2360" s="7" t="str">
        <f t="shared" si="74"/>
        <v>Q4</v>
      </c>
      <c r="C2360" s="18" t="s">
        <v>32</v>
      </c>
      <c r="D2360" s="21">
        <v>40178</v>
      </c>
      <c r="E2360" s="18">
        <v>2.0693999999999999</v>
      </c>
      <c r="F2360" s="18">
        <v>3.2094999999999998</v>
      </c>
      <c r="G2360" s="18">
        <v>3.181</v>
      </c>
      <c r="H2360" s="18">
        <v>25.212536409999998</v>
      </c>
      <c r="I2360" s="18">
        <v>16.193109969999998</v>
      </c>
      <c r="J2360" s="18">
        <v>20.831923459999999</v>
      </c>
      <c r="K2360" s="18">
        <v>126.3117096</v>
      </c>
      <c r="L2360" s="18">
        <v>37.123699999999999</v>
      </c>
      <c r="M2360" s="18">
        <v>84.224500000000006</v>
      </c>
      <c r="N2360" s="18">
        <v>44.445500000000003</v>
      </c>
      <c r="O2360" s="18">
        <v>33.226199999999999</v>
      </c>
      <c r="P2360" s="18">
        <v>89.500699999999995</v>
      </c>
      <c r="Q2360" s="18">
        <v>47.229700000000001</v>
      </c>
      <c r="R2360" s="18">
        <v>35.307699999999997</v>
      </c>
      <c r="S2360" s="4">
        <f>VLOOKUP(C2360,Ratings_Numbers!$A$1:$B$21,2,FALSE)</f>
        <v>6</v>
      </c>
      <c r="T2360" s="4">
        <v>6</v>
      </c>
      <c r="U2360" s="4">
        <f t="shared" si="75"/>
        <v>0</v>
      </c>
      <c r="V2360" s="18">
        <v>24613.216400000001</v>
      </c>
      <c r="W2360" s="18" t="s">
        <v>202</v>
      </c>
    </row>
    <row r="2361" spans="1:23" ht="15" customHeight="1" x14ac:dyDescent="0.35">
      <c r="A2361" s="18" t="s">
        <v>224</v>
      </c>
      <c r="B2361" s="7" t="str">
        <f t="shared" si="74"/>
        <v>Q1</v>
      </c>
      <c r="C2361" s="18" t="s">
        <v>32</v>
      </c>
      <c r="D2361" s="21">
        <v>40268</v>
      </c>
      <c r="E2361" s="18">
        <v>2.0217000000000001</v>
      </c>
      <c r="F2361" s="18">
        <v>3.3523999999999998</v>
      </c>
      <c r="G2361" s="18">
        <v>3.1191</v>
      </c>
      <c r="H2361" s="18">
        <v>25.212536409999998</v>
      </c>
      <c r="I2361" s="18">
        <v>16.193109969999998</v>
      </c>
      <c r="J2361" s="18">
        <v>20.831923459999999</v>
      </c>
      <c r="K2361" s="18">
        <v>126.3117096</v>
      </c>
      <c r="L2361" s="18">
        <v>36.653799999999997</v>
      </c>
      <c r="M2361" s="18">
        <v>82.582899999999995</v>
      </c>
      <c r="N2361" s="18">
        <v>42.500399999999999</v>
      </c>
      <c r="O2361" s="18">
        <v>32.131500000000003</v>
      </c>
      <c r="P2361" s="18">
        <v>94.310599999999994</v>
      </c>
      <c r="Q2361" s="18">
        <v>48.536000000000001</v>
      </c>
      <c r="R2361" s="18">
        <v>36.694499999999998</v>
      </c>
      <c r="S2361" s="4">
        <f>VLOOKUP(C2361,Ratings_Numbers!$A$1:$B$21,2,FALSE)</f>
        <v>6</v>
      </c>
      <c r="T2361" s="4">
        <v>6</v>
      </c>
      <c r="U2361" s="4">
        <f t="shared" si="75"/>
        <v>0</v>
      </c>
      <c r="V2361" s="18">
        <v>25393.6911</v>
      </c>
      <c r="W2361" s="18" t="s">
        <v>202</v>
      </c>
    </row>
    <row r="2362" spans="1:23" ht="15" customHeight="1" x14ac:dyDescent="0.35">
      <c r="A2362" s="18" t="s">
        <v>224</v>
      </c>
      <c r="B2362" s="7" t="str">
        <f t="shared" si="74"/>
        <v>Q2</v>
      </c>
      <c r="C2362" s="18" t="s">
        <v>32</v>
      </c>
      <c r="D2362" s="21">
        <v>40359</v>
      </c>
      <c r="E2362" s="18">
        <v>1.9073</v>
      </c>
      <c r="F2362" s="18">
        <v>2.9356999999999998</v>
      </c>
      <c r="G2362" s="18">
        <v>2.9077000000000002</v>
      </c>
      <c r="H2362" s="18">
        <v>25.212536409999998</v>
      </c>
      <c r="I2362" s="18">
        <v>16.193109969999998</v>
      </c>
      <c r="J2362" s="18">
        <v>20.831923459999999</v>
      </c>
      <c r="K2362" s="18">
        <v>126.3117096</v>
      </c>
      <c r="L2362" s="18">
        <v>38.147199999999998</v>
      </c>
      <c r="M2362" s="18">
        <v>82.937399999999997</v>
      </c>
      <c r="N2362" s="18">
        <v>44.315800000000003</v>
      </c>
      <c r="O2362" s="18">
        <v>33.466299999999997</v>
      </c>
      <c r="P2362" s="18">
        <v>87.150999999999996</v>
      </c>
      <c r="Q2362" s="18">
        <v>46.5672</v>
      </c>
      <c r="R2362" s="18">
        <v>35.166499999999999</v>
      </c>
      <c r="S2362" s="4">
        <f>VLOOKUP(C2362,Ratings_Numbers!$A$1:$B$21,2,FALSE)</f>
        <v>6</v>
      </c>
      <c r="T2362" s="4">
        <v>6</v>
      </c>
      <c r="U2362" s="4">
        <f t="shared" si="75"/>
        <v>0</v>
      </c>
      <c r="V2362" s="18">
        <v>23257.900099999999</v>
      </c>
      <c r="W2362" s="18" t="s">
        <v>202</v>
      </c>
    </row>
    <row r="2363" spans="1:23" ht="15" customHeight="1" x14ac:dyDescent="0.35">
      <c r="A2363" s="18" t="s">
        <v>224</v>
      </c>
      <c r="B2363" s="7" t="str">
        <f t="shared" si="74"/>
        <v>Q3</v>
      </c>
      <c r="C2363" s="18" t="s">
        <v>32</v>
      </c>
      <c r="D2363" s="21">
        <v>40451</v>
      </c>
      <c r="E2363" s="18">
        <v>1.6703000000000001</v>
      </c>
      <c r="F2363" s="18">
        <v>2.4302999999999999</v>
      </c>
      <c r="G2363" s="18">
        <v>2.3963999999999999</v>
      </c>
      <c r="H2363" s="18">
        <v>25.212536409999998</v>
      </c>
      <c r="I2363" s="18">
        <v>16.193109969999998</v>
      </c>
      <c r="J2363" s="18">
        <v>20.831923459999999</v>
      </c>
      <c r="K2363" s="18">
        <v>126.3117096</v>
      </c>
      <c r="L2363" s="18">
        <v>39.788800000000002</v>
      </c>
      <c r="M2363" s="18">
        <v>76.066400000000002</v>
      </c>
      <c r="N2363" s="18">
        <v>42.210900000000002</v>
      </c>
      <c r="O2363" s="18">
        <v>31.9785</v>
      </c>
      <c r="P2363" s="18">
        <v>80.205399999999997</v>
      </c>
      <c r="Q2363" s="18">
        <v>44.507800000000003</v>
      </c>
      <c r="R2363" s="18">
        <v>33.718499999999999</v>
      </c>
      <c r="S2363" s="4">
        <f>VLOOKUP(C2363,Ratings_Numbers!$A$1:$B$21,2,FALSE)</f>
        <v>6</v>
      </c>
      <c r="T2363" s="4">
        <v>6</v>
      </c>
      <c r="U2363" s="4">
        <f t="shared" si="75"/>
        <v>0</v>
      </c>
      <c r="V2363" s="18">
        <v>27653.829900000001</v>
      </c>
      <c r="W2363" s="18" t="s">
        <v>202</v>
      </c>
    </row>
    <row r="2364" spans="1:23" ht="15" customHeight="1" x14ac:dyDescent="0.35">
      <c r="A2364" s="18" t="s">
        <v>224</v>
      </c>
      <c r="B2364" s="7" t="str">
        <f t="shared" si="74"/>
        <v>Q4</v>
      </c>
      <c r="C2364" s="18" t="s">
        <v>32</v>
      </c>
      <c r="D2364" s="21">
        <v>40543</v>
      </c>
      <c r="E2364" s="18">
        <v>1.8351</v>
      </c>
      <c r="F2364" s="18">
        <v>2.6691000000000003</v>
      </c>
      <c r="G2364" s="18">
        <v>2.6503000000000001</v>
      </c>
      <c r="H2364" s="18">
        <v>25.212536409999998</v>
      </c>
      <c r="I2364" s="18">
        <v>16.193109969999998</v>
      </c>
      <c r="J2364" s="18">
        <v>20.831923459999999</v>
      </c>
      <c r="K2364" s="18">
        <v>126.3117096</v>
      </c>
      <c r="L2364" s="18">
        <v>37.9206</v>
      </c>
      <c r="M2364" s="18">
        <v>83.889300000000006</v>
      </c>
      <c r="N2364" s="18">
        <v>44.052300000000002</v>
      </c>
      <c r="O2364" s="18">
        <v>33.7502</v>
      </c>
      <c r="P2364" s="18">
        <v>90.431200000000004</v>
      </c>
      <c r="Q2364" s="18">
        <v>47.4876</v>
      </c>
      <c r="R2364" s="18">
        <v>36.382100000000001</v>
      </c>
      <c r="S2364" s="4">
        <f>VLOOKUP(C2364,Ratings_Numbers!$A$1:$B$21,2,FALSE)</f>
        <v>6</v>
      </c>
      <c r="T2364" s="4">
        <v>6</v>
      </c>
      <c r="U2364" s="4">
        <f t="shared" si="75"/>
        <v>0</v>
      </c>
      <c r="V2364" s="18">
        <v>29022.552500000002</v>
      </c>
      <c r="W2364" s="18" t="s">
        <v>202</v>
      </c>
    </row>
    <row r="2365" spans="1:23" ht="15" customHeight="1" x14ac:dyDescent="0.35">
      <c r="A2365" s="18" t="s">
        <v>224</v>
      </c>
      <c r="B2365" s="7" t="str">
        <f t="shared" si="74"/>
        <v>Q1</v>
      </c>
      <c r="C2365" s="18" t="s">
        <v>32</v>
      </c>
      <c r="D2365" s="21">
        <v>40633</v>
      </c>
      <c r="E2365" s="18">
        <v>1.8348</v>
      </c>
      <c r="F2365" s="18">
        <v>2.6608999999999998</v>
      </c>
      <c r="G2365" s="18">
        <v>2.6217000000000001</v>
      </c>
      <c r="H2365" s="18">
        <v>25.212536409999998</v>
      </c>
      <c r="I2365" s="18">
        <v>16.193109969999998</v>
      </c>
      <c r="J2365" s="18">
        <v>20.831923459999999</v>
      </c>
      <c r="K2365" s="18">
        <v>126.3117096</v>
      </c>
      <c r="L2365" s="18">
        <v>38.935200000000002</v>
      </c>
      <c r="M2365" s="18">
        <v>83.845799999999997</v>
      </c>
      <c r="N2365" s="18">
        <v>44.290900000000001</v>
      </c>
      <c r="O2365" s="18">
        <v>34.615400000000001</v>
      </c>
      <c r="P2365" s="18">
        <v>89.307000000000002</v>
      </c>
      <c r="Q2365" s="18">
        <v>47.175800000000002</v>
      </c>
      <c r="R2365" s="18">
        <v>36.869999999999997</v>
      </c>
      <c r="S2365" s="4">
        <f>VLOOKUP(C2365,Ratings_Numbers!$A$1:$B$21,2,FALSE)</f>
        <v>6</v>
      </c>
      <c r="T2365" s="4">
        <v>6</v>
      </c>
      <c r="U2365" s="4">
        <f t="shared" si="75"/>
        <v>0</v>
      </c>
      <c r="V2365" s="18">
        <v>30823.556700000001</v>
      </c>
      <c r="W2365" s="18" t="s">
        <v>202</v>
      </c>
    </row>
    <row r="2366" spans="1:23" ht="15" customHeight="1" x14ac:dyDescent="0.35">
      <c r="A2366" s="18" t="s">
        <v>224</v>
      </c>
      <c r="B2366" s="7" t="str">
        <f t="shared" si="74"/>
        <v>Q2</v>
      </c>
      <c r="C2366" s="18" t="s">
        <v>32</v>
      </c>
      <c r="D2366" s="21">
        <v>40724</v>
      </c>
      <c r="E2366" s="18">
        <v>1.8645</v>
      </c>
      <c r="F2366" s="18">
        <v>2.6909000000000001</v>
      </c>
      <c r="G2366" s="18">
        <v>2.6556999999999999</v>
      </c>
      <c r="H2366" s="18">
        <v>25.212536409999998</v>
      </c>
      <c r="I2366" s="18">
        <v>16.193109969999998</v>
      </c>
      <c r="J2366" s="18">
        <v>20.831923459999999</v>
      </c>
      <c r="K2366" s="18">
        <v>126.3117096</v>
      </c>
      <c r="L2366" s="18">
        <v>39.000599999999999</v>
      </c>
      <c r="M2366" s="18">
        <v>83.973399999999998</v>
      </c>
      <c r="N2366" s="18">
        <v>44.107399999999998</v>
      </c>
      <c r="O2366" s="18">
        <v>34.643500000000003</v>
      </c>
      <c r="P2366" s="18">
        <v>90.384</v>
      </c>
      <c r="Q2366" s="18">
        <v>47.474600000000002</v>
      </c>
      <c r="R2366" s="18">
        <v>37.288200000000003</v>
      </c>
      <c r="S2366" s="4">
        <f>VLOOKUP(C2366,Ratings_Numbers!$A$1:$B$21,2,FALSE)</f>
        <v>6</v>
      </c>
      <c r="T2366" s="4">
        <v>6</v>
      </c>
      <c r="U2366" s="4">
        <f t="shared" si="75"/>
        <v>0</v>
      </c>
      <c r="V2366" s="18">
        <v>32750.952700000002</v>
      </c>
      <c r="W2366" s="18" t="s">
        <v>202</v>
      </c>
    </row>
    <row r="2367" spans="1:23" ht="15" customHeight="1" x14ac:dyDescent="0.35">
      <c r="A2367" s="18" t="s">
        <v>224</v>
      </c>
      <c r="B2367" s="7" t="str">
        <f t="shared" si="74"/>
        <v>Q3</v>
      </c>
      <c r="C2367" s="18" t="s">
        <v>32</v>
      </c>
      <c r="D2367" s="21">
        <v>40816</v>
      </c>
      <c r="E2367" s="18">
        <v>1.8468</v>
      </c>
      <c r="F2367" s="18">
        <v>2.6794000000000002</v>
      </c>
      <c r="G2367" s="18">
        <v>2.6263000000000001</v>
      </c>
      <c r="H2367" s="18">
        <v>25.212536409999998</v>
      </c>
      <c r="I2367" s="18">
        <v>16.193109969999998</v>
      </c>
      <c r="J2367" s="18">
        <v>20.831923459999999</v>
      </c>
      <c r="K2367" s="18">
        <v>126.3117096</v>
      </c>
      <c r="L2367" s="18">
        <v>36.177799999999998</v>
      </c>
      <c r="M2367" s="18">
        <v>94.902799999999999</v>
      </c>
      <c r="N2367" s="18">
        <v>46.729900000000001</v>
      </c>
      <c r="O2367" s="18">
        <v>36.53</v>
      </c>
      <c r="P2367" s="18">
        <v>103.0877</v>
      </c>
      <c r="Q2367" s="18">
        <v>50.760199999999998</v>
      </c>
      <c r="R2367" s="18">
        <v>39.680500000000002</v>
      </c>
      <c r="S2367" s="4">
        <f>VLOOKUP(C2367,Ratings_Numbers!$A$1:$B$21,2,FALSE)</f>
        <v>6</v>
      </c>
      <c r="T2367" s="4">
        <v>6</v>
      </c>
      <c r="U2367" s="4">
        <f t="shared" si="75"/>
        <v>0</v>
      </c>
      <c r="V2367" s="18">
        <v>28021.521000000001</v>
      </c>
      <c r="W2367" s="18" t="s">
        <v>202</v>
      </c>
    </row>
    <row r="2368" spans="1:23" ht="15" customHeight="1" x14ac:dyDescent="0.35">
      <c r="A2368" s="18" t="s">
        <v>224</v>
      </c>
      <c r="B2368" s="7" t="str">
        <f t="shared" si="74"/>
        <v>Q4</v>
      </c>
      <c r="C2368" s="18" t="s">
        <v>32</v>
      </c>
      <c r="D2368" s="21">
        <v>40908</v>
      </c>
      <c r="E2368" s="18">
        <v>1.8646</v>
      </c>
      <c r="F2368" s="18">
        <v>2.6588000000000003</v>
      </c>
      <c r="G2368" s="18">
        <v>2.6223999999999998</v>
      </c>
      <c r="H2368" s="18">
        <v>25.212536409999998</v>
      </c>
      <c r="I2368" s="18">
        <v>16.193109969999998</v>
      </c>
      <c r="J2368" s="18">
        <v>20.831923459999999</v>
      </c>
      <c r="K2368" s="18">
        <v>126.3117096</v>
      </c>
      <c r="L2368" s="18">
        <v>33.553400000000003</v>
      </c>
      <c r="M2368" s="18">
        <v>100.7073</v>
      </c>
      <c r="N2368" s="18">
        <v>47.236800000000002</v>
      </c>
      <c r="O2368" s="18">
        <v>35.693300000000001</v>
      </c>
      <c r="P2368" s="18">
        <v>113.1965</v>
      </c>
      <c r="Q2368" s="18">
        <v>53.094900000000003</v>
      </c>
      <c r="R2368" s="18">
        <v>40.119799999999998</v>
      </c>
      <c r="S2368" s="4">
        <f>VLOOKUP(C2368,Ratings_Numbers!$A$1:$B$21,2,FALSE)</f>
        <v>6</v>
      </c>
      <c r="T2368" s="4">
        <v>6</v>
      </c>
      <c r="U2368" s="4">
        <f t="shared" si="75"/>
        <v>0</v>
      </c>
      <c r="V2368" s="18">
        <v>31912.858800000002</v>
      </c>
      <c r="W2368" s="18" t="s">
        <v>202</v>
      </c>
    </row>
    <row r="2369" spans="1:23" ht="15" customHeight="1" x14ac:dyDescent="0.35">
      <c r="A2369" s="18" t="s">
        <v>224</v>
      </c>
      <c r="B2369" s="7" t="str">
        <f t="shared" si="74"/>
        <v>Q1</v>
      </c>
      <c r="C2369" s="18" t="s">
        <v>32</v>
      </c>
      <c r="D2369" s="21">
        <v>40999</v>
      </c>
      <c r="E2369" s="18">
        <v>1.9201000000000001</v>
      </c>
      <c r="F2369" s="18">
        <v>2.738</v>
      </c>
      <c r="G2369" s="18">
        <v>2.6953</v>
      </c>
      <c r="H2369" s="18">
        <v>25.212536409999998</v>
      </c>
      <c r="I2369" s="18">
        <v>16.193109969999998</v>
      </c>
      <c r="J2369" s="18">
        <v>20.831923459999999</v>
      </c>
      <c r="K2369" s="18">
        <v>126.3117096</v>
      </c>
      <c r="L2369" s="18">
        <v>34.9679</v>
      </c>
      <c r="M2369" s="18">
        <v>102.4414</v>
      </c>
      <c r="N2369" s="18">
        <v>48.921700000000001</v>
      </c>
      <c r="O2369" s="18">
        <v>37.793599999999998</v>
      </c>
      <c r="P2369" s="18">
        <v>109.3984</v>
      </c>
      <c r="Q2369" s="18">
        <v>52.244199999999999</v>
      </c>
      <c r="R2369" s="18">
        <v>40.360300000000002</v>
      </c>
      <c r="S2369" s="4">
        <f>VLOOKUP(C2369,Ratings_Numbers!$A$1:$B$21,2,FALSE)</f>
        <v>6</v>
      </c>
      <c r="T2369" s="4">
        <v>6</v>
      </c>
      <c r="U2369" s="4">
        <f t="shared" si="75"/>
        <v>0</v>
      </c>
      <c r="V2369" s="18">
        <v>34241.746099999997</v>
      </c>
      <c r="W2369" s="18" t="s">
        <v>202</v>
      </c>
    </row>
    <row r="2370" spans="1:23" ht="15" customHeight="1" x14ac:dyDescent="0.35">
      <c r="A2370" s="18" t="s">
        <v>224</v>
      </c>
      <c r="B2370" s="7" t="str">
        <f t="shared" si="74"/>
        <v>Q2</v>
      </c>
      <c r="C2370" s="18" t="s">
        <v>32</v>
      </c>
      <c r="D2370" s="21">
        <v>41090</v>
      </c>
      <c r="E2370" s="18">
        <v>1.9593</v>
      </c>
      <c r="F2370" s="18">
        <v>2.7835000000000001</v>
      </c>
      <c r="G2370" s="18">
        <v>2.7420999999999998</v>
      </c>
      <c r="H2370" s="18">
        <v>25.212536409999998</v>
      </c>
      <c r="I2370" s="18">
        <v>16.193109969999998</v>
      </c>
      <c r="J2370" s="18">
        <v>20.831923459999999</v>
      </c>
      <c r="K2370" s="18">
        <v>126.3117096</v>
      </c>
      <c r="L2370" s="18">
        <v>33.646900000000002</v>
      </c>
      <c r="M2370" s="18">
        <v>101.1367</v>
      </c>
      <c r="N2370" s="18">
        <v>46.248699999999999</v>
      </c>
      <c r="O2370" s="18">
        <v>35.720300000000002</v>
      </c>
      <c r="P2370" s="18">
        <v>118.68</v>
      </c>
      <c r="Q2370" s="18">
        <v>54.271099999999997</v>
      </c>
      <c r="R2370" s="18">
        <v>41.9163</v>
      </c>
      <c r="S2370" s="4">
        <f>VLOOKUP(C2370,Ratings_Numbers!$A$1:$B$21,2,FALSE)</f>
        <v>6</v>
      </c>
      <c r="T2370" s="4">
        <v>6</v>
      </c>
      <c r="U2370" s="4">
        <f t="shared" si="75"/>
        <v>0</v>
      </c>
      <c r="V2370" s="18">
        <v>32420.188099999999</v>
      </c>
      <c r="W2370" s="18" t="s">
        <v>202</v>
      </c>
    </row>
    <row r="2371" spans="1:23" ht="15" customHeight="1" x14ac:dyDescent="0.35">
      <c r="A2371" s="18" t="s">
        <v>224</v>
      </c>
      <c r="B2371" s="7" t="str">
        <f t="shared" si="74"/>
        <v>Q3</v>
      </c>
      <c r="C2371" s="18" t="s">
        <v>32</v>
      </c>
      <c r="D2371" s="21">
        <v>41182</v>
      </c>
      <c r="E2371" s="18">
        <v>2.0459999999999998</v>
      </c>
      <c r="F2371" s="18">
        <v>2.9257999999999997</v>
      </c>
      <c r="G2371" s="18">
        <v>2.8815</v>
      </c>
      <c r="H2371" s="18">
        <v>25.212536409999998</v>
      </c>
      <c r="I2371" s="18">
        <v>16.193109969999998</v>
      </c>
      <c r="J2371" s="18">
        <v>20.831923459999999</v>
      </c>
      <c r="K2371" s="18">
        <v>126.3117096</v>
      </c>
      <c r="L2371" s="18">
        <v>34.1006</v>
      </c>
      <c r="M2371" s="18">
        <v>100.6776</v>
      </c>
      <c r="N2371" s="18">
        <v>47.389099999999999</v>
      </c>
      <c r="O2371" s="18">
        <v>36.2209</v>
      </c>
      <c r="P2371" s="18">
        <v>112.44880000000001</v>
      </c>
      <c r="Q2371" s="18">
        <v>52.9298</v>
      </c>
      <c r="R2371" s="18">
        <v>40.455799999999996</v>
      </c>
      <c r="S2371" s="4">
        <f>VLOOKUP(C2371,Ratings_Numbers!$A$1:$B$21,2,FALSE)</f>
        <v>6</v>
      </c>
      <c r="T2371" s="4">
        <v>6</v>
      </c>
      <c r="U2371" s="4">
        <f t="shared" si="75"/>
        <v>0</v>
      </c>
      <c r="V2371" s="18">
        <v>30865.494500000001</v>
      </c>
      <c r="W2371" s="18" t="s">
        <v>202</v>
      </c>
    </row>
    <row r="2372" spans="1:23" ht="15" customHeight="1" x14ac:dyDescent="0.35">
      <c r="A2372" s="18" t="s">
        <v>224</v>
      </c>
      <c r="B2372" s="7" t="str">
        <f t="shared" si="74"/>
        <v>Q4</v>
      </c>
      <c r="C2372" s="18" t="s">
        <v>32</v>
      </c>
      <c r="D2372" s="21">
        <v>41274</v>
      </c>
      <c r="E2372" s="18">
        <v>2.0956999999999999</v>
      </c>
      <c r="F2372" s="18">
        <v>3.0209000000000001</v>
      </c>
      <c r="G2372" s="18">
        <v>2.9565000000000001</v>
      </c>
      <c r="H2372" s="18">
        <v>25.212536409999998</v>
      </c>
      <c r="I2372" s="18">
        <v>16.193109969999998</v>
      </c>
      <c r="J2372" s="18">
        <v>20.831923459999999</v>
      </c>
      <c r="K2372" s="18">
        <v>126.3117096</v>
      </c>
      <c r="L2372" s="18">
        <v>33.521299999999997</v>
      </c>
      <c r="M2372" s="18">
        <v>104.11150000000001</v>
      </c>
      <c r="N2372" s="18">
        <v>48.501800000000003</v>
      </c>
      <c r="O2372" s="18">
        <v>36.954099999999997</v>
      </c>
      <c r="P2372" s="18">
        <v>114.655</v>
      </c>
      <c r="Q2372" s="18">
        <v>53.413600000000002</v>
      </c>
      <c r="R2372" s="18">
        <v>40.6965</v>
      </c>
      <c r="S2372" s="4">
        <f>VLOOKUP(C2372,Ratings_Numbers!$A$1:$B$21,2,FALSE)</f>
        <v>6</v>
      </c>
      <c r="T2372" s="4">
        <v>6</v>
      </c>
      <c r="U2372" s="4">
        <f t="shared" si="75"/>
        <v>0</v>
      </c>
      <c r="V2372" s="18">
        <v>32422.316599999998</v>
      </c>
      <c r="W2372" s="18" t="s">
        <v>202</v>
      </c>
    </row>
    <row r="2373" spans="1:23" ht="15" customHeight="1" x14ac:dyDescent="0.35">
      <c r="A2373" s="18" t="s">
        <v>224</v>
      </c>
      <c r="B2373" s="7" t="str">
        <f t="shared" si="74"/>
        <v>Q1</v>
      </c>
      <c r="C2373" s="18" t="s">
        <v>32</v>
      </c>
      <c r="D2373" s="21">
        <v>41364</v>
      </c>
      <c r="E2373" s="18">
        <v>2.5000999999999998</v>
      </c>
      <c r="F2373" s="18">
        <v>3.6</v>
      </c>
      <c r="G2373" s="18">
        <v>3.5531000000000001</v>
      </c>
      <c r="H2373" s="18">
        <v>25.212536409999998</v>
      </c>
      <c r="I2373" s="18">
        <v>16.193109969999998</v>
      </c>
      <c r="J2373" s="18">
        <v>20.831923459999999</v>
      </c>
      <c r="K2373" s="18">
        <v>126.3117096</v>
      </c>
      <c r="L2373" s="18">
        <v>31.497</v>
      </c>
      <c r="M2373" s="18">
        <v>119.0929</v>
      </c>
      <c r="N2373" s="18">
        <v>51.124899999999997</v>
      </c>
      <c r="O2373" s="18">
        <v>39.681399999999996</v>
      </c>
      <c r="P2373" s="18">
        <v>132.9451</v>
      </c>
      <c r="Q2373" s="18">
        <v>57.071399999999997</v>
      </c>
      <c r="R2373" s="18">
        <v>44.296900000000001</v>
      </c>
      <c r="S2373" s="4">
        <f>VLOOKUP(C2373,Ratings_Numbers!$A$1:$B$21,2,FALSE)</f>
        <v>6</v>
      </c>
      <c r="T2373" s="4">
        <v>6</v>
      </c>
      <c r="U2373" s="4">
        <f t="shared" si="75"/>
        <v>0</v>
      </c>
      <c r="V2373" s="18">
        <v>32987.999400000001</v>
      </c>
      <c r="W2373" s="18" t="s">
        <v>202</v>
      </c>
    </row>
    <row r="2374" spans="1:23" ht="15" customHeight="1" x14ac:dyDescent="0.35">
      <c r="A2374" s="18" t="s">
        <v>224</v>
      </c>
      <c r="B2374" s="7" t="str">
        <f t="shared" si="74"/>
        <v>Q2</v>
      </c>
      <c r="C2374" s="18" t="s">
        <v>32</v>
      </c>
      <c r="D2374" s="21">
        <v>41455</v>
      </c>
      <c r="E2374" s="18">
        <v>2.5859000000000001</v>
      </c>
      <c r="F2374" s="18">
        <v>3.7335000000000003</v>
      </c>
      <c r="G2374" s="18">
        <v>3.6917</v>
      </c>
      <c r="H2374" s="18">
        <v>25.212536409999998</v>
      </c>
      <c r="I2374" s="18">
        <v>16.193109969999998</v>
      </c>
      <c r="J2374" s="18">
        <v>20.831923459999999</v>
      </c>
      <c r="K2374" s="18">
        <v>126.3117096</v>
      </c>
      <c r="L2374" s="18">
        <v>29.9833</v>
      </c>
      <c r="M2374" s="18">
        <v>125.1074</v>
      </c>
      <c r="N2374" s="18">
        <v>51.088299999999997</v>
      </c>
      <c r="O2374" s="18">
        <v>39.770400000000002</v>
      </c>
      <c r="P2374" s="18">
        <v>144.88460000000001</v>
      </c>
      <c r="Q2374" s="18">
        <v>59.164400000000001</v>
      </c>
      <c r="R2374" s="18">
        <v>46.057400000000001</v>
      </c>
      <c r="S2374" s="4">
        <f>VLOOKUP(C2374,Ratings_Numbers!$A$1:$B$21,2,FALSE)</f>
        <v>6</v>
      </c>
      <c r="T2374" s="4">
        <v>6</v>
      </c>
      <c r="U2374" s="4">
        <f t="shared" si="75"/>
        <v>0</v>
      </c>
      <c r="V2374" s="18">
        <v>33954.220999999998</v>
      </c>
      <c r="W2374" s="18" t="s">
        <v>202</v>
      </c>
    </row>
    <row r="2375" spans="1:23" ht="15" customHeight="1" x14ac:dyDescent="0.35">
      <c r="A2375" s="18" t="s">
        <v>224</v>
      </c>
      <c r="B2375" s="7" t="str">
        <f t="shared" si="74"/>
        <v>Q3</v>
      </c>
      <c r="C2375" s="18" t="s">
        <v>32</v>
      </c>
      <c r="D2375" s="21">
        <v>41547</v>
      </c>
      <c r="E2375" s="18">
        <v>2.4516</v>
      </c>
      <c r="F2375" s="18">
        <v>3.5381999999999998</v>
      </c>
      <c r="G2375" s="18">
        <v>3.4857</v>
      </c>
      <c r="H2375" s="18">
        <v>25.212536409999998</v>
      </c>
      <c r="I2375" s="18">
        <v>16.193109969999998</v>
      </c>
      <c r="J2375" s="18">
        <v>20.831923459999999</v>
      </c>
      <c r="K2375" s="18">
        <v>126.3117096</v>
      </c>
      <c r="L2375" s="18">
        <v>30.954000000000001</v>
      </c>
      <c r="M2375" s="18">
        <v>119.8935</v>
      </c>
      <c r="N2375" s="18">
        <v>50.528799999999997</v>
      </c>
      <c r="O2375" s="18">
        <v>39.293199999999999</v>
      </c>
      <c r="P2375" s="18">
        <v>137.27760000000001</v>
      </c>
      <c r="Q2375" s="18">
        <v>57.8553</v>
      </c>
      <c r="R2375" s="18">
        <v>44.990499999999997</v>
      </c>
      <c r="S2375" s="4">
        <f>VLOOKUP(C2375,Ratings_Numbers!$A$1:$B$21,2,FALSE)</f>
        <v>6</v>
      </c>
      <c r="T2375" s="4">
        <v>6</v>
      </c>
      <c r="U2375" s="4">
        <f t="shared" si="75"/>
        <v>0</v>
      </c>
      <c r="V2375" s="18">
        <v>35385.423999999999</v>
      </c>
      <c r="W2375" s="18" t="s">
        <v>202</v>
      </c>
    </row>
    <row r="2376" spans="1:23" ht="15" customHeight="1" x14ac:dyDescent="0.35">
      <c r="A2376" s="18" t="s">
        <v>224</v>
      </c>
      <c r="B2376" s="7" t="str">
        <f t="shared" si="74"/>
        <v>Q4</v>
      </c>
      <c r="C2376" s="18" t="s">
        <v>32</v>
      </c>
      <c r="D2376" s="21">
        <v>41639</v>
      </c>
      <c r="E2376" s="18">
        <v>2.3227000000000002</v>
      </c>
      <c r="F2376" s="18">
        <v>3.3565999999999998</v>
      </c>
      <c r="G2376" s="18">
        <v>3.3039999999999998</v>
      </c>
      <c r="H2376" s="18">
        <v>25.212536409999998</v>
      </c>
      <c r="I2376" s="18">
        <v>16.193109969999998</v>
      </c>
      <c r="J2376" s="18">
        <v>20.831923459999999</v>
      </c>
      <c r="K2376" s="18">
        <v>126.3117096</v>
      </c>
      <c r="L2376" s="18">
        <v>32.628999999999998</v>
      </c>
      <c r="M2376" s="18">
        <v>114.608</v>
      </c>
      <c r="N2376" s="18">
        <v>50.752499999999998</v>
      </c>
      <c r="O2376" s="18">
        <v>39.6248</v>
      </c>
      <c r="P2376" s="18">
        <v>125.8175</v>
      </c>
      <c r="Q2376" s="18">
        <v>55.716500000000003</v>
      </c>
      <c r="R2376" s="18">
        <v>43.500399999999999</v>
      </c>
      <c r="S2376" s="4">
        <f>VLOOKUP(C2376,Ratings_Numbers!$A$1:$B$21,2,FALSE)</f>
        <v>6</v>
      </c>
      <c r="T2376" s="4">
        <v>6</v>
      </c>
      <c r="U2376" s="4">
        <f t="shared" si="75"/>
        <v>0</v>
      </c>
      <c r="V2376" s="18">
        <v>38246.226300000002</v>
      </c>
      <c r="W2376" s="18" t="s">
        <v>202</v>
      </c>
    </row>
    <row r="2377" spans="1:23" ht="15" customHeight="1" x14ac:dyDescent="0.35">
      <c r="A2377" s="18" t="s">
        <v>224</v>
      </c>
      <c r="B2377" s="7" t="str">
        <f t="shared" si="74"/>
        <v>Q1</v>
      </c>
      <c r="C2377" s="18" t="s">
        <v>32</v>
      </c>
      <c r="D2377" s="21">
        <v>41729</v>
      </c>
      <c r="E2377" s="18">
        <v>2.3839999999999999</v>
      </c>
      <c r="F2377" s="18">
        <v>3.4333</v>
      </c>
      <c r="G2377" s="18">
        <v>3.38</v>
      </c>
      <c r="H2377" s="18">
        <v>25.212536409999998</v>
      </c>
      <c r="I2377" s="18">
        <v>16.193109969999998</v>
      </c>
      <c r="J2377" s="18">
        <v>20.831923459999999</v>
      </c>
      <c r="K2377" s="18">
        <v>126.3117096</v>
      </c>
      <c r="L2377" s="18">
        <v>32.135599999999997</v>
      </c>
      <c r="M2377" s="18">
        <v>122.37779999999999</v>
      </c>
      <c r="N2377" s="18">
        <v>52.6432</v>
      </c>
      <c r="O2377" s="18">
        <v>41.698300000000003</v>
      </c>
      <c r="P2377" s="18">
        <v>132.46639999999999</v>
      </c>
      <c r="Q2377" s="18">
        <v>56.982999999999997</v>
      </c>
      <c r="R2377" s="18">
        <v>45.135800000000003</v>
      </c>
      <c r="S2377" s="4">
        <f>VLOOKUP(C2377,Ratings_Numbers!$A$1:$B$21,2,FALSE)</f>
        <v>6</v>
      </c>
      <c r="T2377" s="4">
        <v>6</v>
      </c>
      <c r="U2377" s="4">
        <f t="shared" si="75"/>
        <v>0</v>
      </c>
      <c r="V2377" s="18">
        <v>38365.6662</v>
      </c>
      <c r="W2377" s="18" t="s">
        <v>202</v>
      </c>
    </row>
    <row r="2378" spans="1:23" ht="15" customHeight="1" x14ac:dyDescent="0.35">
      <c r="A2378" s="18" t="s">
        <v>224</v>
      </c>
      <c r="B2378" s="7" t="str">
        <f t="shared" si="74"/>
        <v>Q2</v>
      </c>
      <c r="C2378" s="18" t="s">
        <v>32</v>
      </c>
      <c r="D2378" s="21">
        <v>41820</v>
      </c>
      <c r="E2378" s="18">
        <v>2.3186999999999998</v>
      </c>
      <c r="F2378" s="18">
        <v>3.3547000000000002</v>
      </c>
      <c r="G2378" s="18">
        <v>3.2913999999999999</v>
      </c>
      <c r="H2378" s="18">
        <v>25.212536409999998</v>
      </c>
      <c r="I2378" s="18">
        <v>16.193109969999998</v>
      </c>
      <c r="J2378" s="18">
        <v>20.831923459999999</v>
      </c>
      <c r="K2378" s="18">
        <v>126.3117096</v>
      </c>
      <c r="L2378" s="18">
        <v>33.027500000000003</v>
      </c>
      <c r="M2378" s="18">
        <v>114.2</v>
      </c>
      <c r="N2378" s="18">
        <v>51.395099999999999</v>
      </c>
      <c r="O2378" s="18">
        <v>40.931899999999999</v>
      </c>
      <c r="P2378" s="18">
        <v>122.2</v>
      </c>
      <c r="Q2378" s="18">
        <v>54.9955</v>
      </c>
      <c r="R2378" s="18">
        <v>43.799300000000002</v>
      </c>
      <c r="S2378" s="4">
        <f>VLOOKUP(C2378,Ratings_Numbers!$A$1:$B$21,2,FALSE)</f>
        <v>6</v>
      </c>
      <c r="T2378" s="4">
        <v>6</v>
      </c>
      <c r="U2378" s="4">
        <f t="shared" si="75"/>
        <v>0</v>
      </c>
      <c r="V2378" s="18">
        <v>38793.495799999997</v>
      </c>
      <c r="W2378" s="18" t="s">
        <v>202</v>
      </c>
    </row>
    <row r="2379" spans="1:23" ht="15" customHeight="1" x14ac:dyDescent="0.35">
      <c r="A2379" s="18" t="s">
        <v>224</v>
      </c>
      <c r="B2379" s="7" t="str">
        <f t="shared" si="74"/>
        <v>Q3</v>
      </c>
      <c r="C2379" s="18" t="s">
        <v>32</v>
      </c>
      <c r="D2379" s="21">
        <v>41912</v>
      </c>
      <c r="E2379" s="18">
        <v>2.2728999999999999</v>
      </c>
      <c r="F2379" s="18">
        <v>3.2892000000000001</v>
      </c>
      <c r="G2379" s="18">
        <v>3.2286000000000001</v>
      </c>
      <c r="H2379" s="18">
        <v>25.212536409999998</v>
      </c>
      <c r="I2379" s="18">
        <v>16.193109969999998</v>
      </c>
      <c r="J2379" s="18">
        <v>20.831923459999999</v>
      </c>
      <c r="K2379" s="18">
        <v>126.3117096</v>
      </c>
      <c r="L2379" s="18">
        <v>32.142899999999997</v>
      </c>
      <c r="M2379" s="18">
        <v>113.4502</v>
      </c>
      <c r="N2379" s="18">
        <v>49.775399999999998</v>
      </c>
      <c r="O2379" s="18">
        <v>39.683100000000003</v>
      </c>
      <c r="P2379" s="18">
        <v>127.9243</v>
      </c>
      <c r="Q2379" s="18">
        <v>56.125799999999998</v>
      </c>
      <c r="R2379" s="18">
        <v>44.745899999999999</v>
      </c>
      <c r="S2379" s="4">
        <f>VLOOKUP(C2379,Ratings_Numbers!$A$1:$B$21,2,FALSE)</f>
        <v>6</v>
      </c>
      <c r="T2379" s="4">
        <v>6</v>
      </c>
      <c r="U2379" s="4">
        <f t="shared" si="75"/>
        <v>0</v>
      </c>
      <c r="V2379" s="18">
        <v>37587.057800000002</v>
      </c>
      <c r="W2379" s="18" t="s">
        <v>202</v>
      </c>
    </row>
    <row r="2380" spans="1:23" ht="15" customHeight="1" x14ac:dyDescent="0.35">
      <c r="A2380" s="18" t="s">
        <v>224</v>
      </c>
      <c r="B2380" s="7" t="str">
        <f t="shared" si="74"/>
        <v>Q4</v>
      </c>
      <c r="C2380" s="18" t="s">
        <v>32</v>
      </c>
      <c r="D2380" s="21">
        <v>42004</v>
      </c>
      <c r="E2380" s="18">
        <v>2.4083999999999999</v>
      </c>
      <c r="F2380" s="18">
        <v>3.5371999999999999</v>
      </c>
      <c r="G2380" s="18">
        <v>3.4889000000000001</v>
      </c>
      <c r="H2380" s="18">
        <v>25.212536409999998</v>
      </c>
      <c r="I2380" s="18">
        <v>16.193109969999998</v>
      </c>
      <c r="J2380" s="18">
        <v>20.831923459999999</v>
      </c>
      <c r="K2380" s="18">
        <v>126.3117096</v>
      </c>
      <c r="L2380" s="18">
        <v>28.4435</v>
      </c>
      <c r="M2380" s="18">
        <v>139.60560000000001</v>
      </c>
      <c r="N2380" s="18">
        <v>56.0379</v>
      </c>
      <c r="O2380" s="18">
        <v>43.684600000000003</v>
      </c>
      <c r="P2380" s="18">
        <v>149.12710000000001</v>
      </c>
      <c r="Q2380" s="18">
        <v>59.8598</v>
      </c>
      <c r="R2380" s="18">
        <v>46.664000000000001</v>
      </c>
      <c r="S2380" s="4">
        <f>VLOOKUP(C2380,Ratings_Numbers!$A$1:$B$21,2,FALSE)</f>
        <v>6</v>
      </c>
      <c r="T2380" s="4">
        <v>6</v>
      </c>
      <c r="U2380" s="4">
        <f t="shared" si="75"/>
        <v>0</v>
      </c>
      <c r="V2380" s="18">
        <v>37476.784699999997</v>
      </c>
      <c r="W2380" s="18" t="s">
        <v>202</v>
      </c>
    </row>
    <row r="2381" spans="1:23" ht="15" customHeight="1" x14ac:dyDescent="0.35">
      <c r="A2381" s="18" t="s">
        <v>224</v>
      </c>
      <c r="B2381" s="7" t="str">
        <f t="shared" si="74"/>
        <v>Q1</v>
      </c>
      <c r="C2381" s="18" t="s">
        <v>32</v>
      </c>
      <c r="D2381" s="21">
        <v>42094</v>
      </c>
      <c r="E2381" s="18">
        <v>2.4956999999999998</v>
      </c>
      <c r="F2381" s="18">
        <v>3.6760999999999999</v>
      </c>
      <c r="G2381" s="18">
        <v>3.6303000000000001</v>
      </c>
      <c r="H2381" s="18">
        <v>25.212536409999998</v>
      </c>
      <c r="I2381" s="18">
        <v>16.193109969999998</v>
      </c>
      <c r="J2381" s="18">
        <v>20.831923459999999</v>
      </c>
      <c r="K2381" s="18">
        <v>126.3117096</v>
      </c>
      <c r="L2381" s="18">
        <v>26.2407</v>
      </c>
      <c r="M2381" s="18">
        <v>162.63679999999999</v>
      </c>
      <c r="N2381" s="18">
        <v>59.307600000000001</v>
      </c>
      <c r="O2381" s="18">
        <v>45.866199999999999</v>
      </c>
      <c r="P2381" s="18">
        <v>174.22579999999999</v>
      </c>
      <c r="Q2381" s="18">
        <v>63.533700000000003</v>
      </c>
      <c r="R2381" s="18">
        <v>49.134599999999999</v>
      </c>
      <c r="S2381" s="4">
        <f>VLOOKUP(C2381,Ratings_Numbers!$A$1:$B$21,2,FALSE)</f>
        <v>6</v>
      </c>
      <c r="T2381" s="4">
        <v>6</v>
      </c>
      <c r="U2381" s="4">
        <f t="shared" si="75"/>
        <v>0</v>
      </c>
      <c r="V2381" s="18">
        <v>34810.5723</v>
      </c>
      <c r="W2381" s="18" t="s">
        <v>202</v>
      </c>
    </row>
    <row r="2382" spans="1:23" ht="15" customHeight="1" x14ac:dyDescent="0.35">
      <c r="A2382" s="18" t="s">
        <v>224</v>
      </c>
      <c r="B2382" s="7" t="str">
        <f t="shared" si="74"/>
        <v>Q2</v>
      </c>
      <c r="C2382" s="18" t="s">
        <v>32</v>
      </c>
      <c r="D2382" s="21">
        <v>42185</v>
      </c>
      <c r="E2382" s="18">
        <v>2.6423000000000001</v>
      </c>
      <c r="F2382" s="18">
        <v>3.9962</v>
      </c>
      <c r="G2382" s="18">
        <v>3.9379999999999997</v>
      </c>
      <c r="H2382" s="18">
        <v>25.212536409999998</v>
      </c>
      <c r="I2382" s="18">
        <v>16.193109969999998</v>
      </c>
      <c r="J2382" s="18">
        <v>20.831923459999999</v>
      </c>
      <c r="K2382" s="18">
        <v>126.3117096</v>
      </c>
      <c r="L2382" s="18">
        <v>26.034500000000001</v>
      </c>
      <c r="M2382" s="18">
        <v>159.68469999999999</v>
      </c>
      <c r="N2382" s="18">
        <v>59.282899999999998</v>
      </c>
      <c r="O2382" s="18">
        <v>46.221200000000003</v>
      </c>
      <c r="P2382" s="18">
        <v>169.3604</v>
      </c>
      <c r="Q2382" s="18">
        <v>62.875</v>
      </c>
      <c r="R2382" s="18">
        <v>49.021900000000002</v>
      </c>
      <c r="S2382" s="4">
        <f>VLOOKUP(C2382,Ratings_Numbers!$A$1:$B$21,2,FALSE)</f>
        <v>6</v>
      </c>
      <c r="T2382" s="4">
        <v>6</v>
      </c>
      <c r="U2382" s="4">
        <f t="shared" si="75"/>
        <v>0</v>
      </c>
      <c r="V2382" s="18">
        <v>34247.680899999999</v>
      </c>
      <c r="W2382" s="18" t="s">
        <v>202</v>
      </c>
    </row>
    <row r="2383" spans="1:23" ht="15" customHeight="1" x14ac:dyDescent="0.35">
      <c r="A2383" s="18" t="s">
        <v>224</v>
      </c>
      <c r="B2383" s="7" t="str">
        <f t="shared" si="74"/>
        <v>Q3</v>
      </c>
      <c r="C2383" s="18" t="s">
        <v>32</v>
      </c>
      <c r="D2383" s="21">
        <v>42277</v>
      </c>
      <c r="E2383" s="18">
        <v>2.4060000000000001</v>
      </c>
      <c r="F2383" s="18">
        <v>4.2831000000000001</v>
      </c>
      <c r="G2383" s="18">
        <v>4.2218999999999998</v>
      </c>
      <c r="H2383" s="18">
        <v>25.212536409999998</v>
      </c>
      <c r="I2383" s="18">
        <v>16.193109969999998</v>
      </c>
      <c r="J2383" s="18">
        <v>20.831923459999999</v>
      </c>
      <c r="K2383" s="18">
        <v>126.3117096</v>
      </c>
      <c r="L2383" s="18">
        <v>23.1036</v>
      </c>
      <c r="M2383" s="18">
        <v>188.17789999999999</v>
      </c>
      <c r="N2383" s="18">
        <v>63.203099999999999</v>
      </c>
      <c r="O2383" s="18">
        <v>49.073500000000003</v>
      </c>
      <c r="P2383" s="18">
        <v>197.7353</v>
      </c>
      <c r="Q2383" s="18">
        <v>66.4131</v>
      </c>
      <c r="R2383" s="18">
        <v>51.565899999999999</v>
      </c>
      <c r="S2383" s="4">
        <f>VLOOKUP(C2383,Ratings_Numbers!$A$1:$B$21,2,FALSE)</f>
        <v>6</v>
      </c>
      <c r="T2383" s="4">
        <v>6</v>
      </c>
      <c r="U2383" s="4">
        <f t="shared" si="75"/>
        <v>0</v>
      </c>
      <c r="V2383" s="18">
        <v>29014.3645</v>
      </c>
      <c r="W2383" s="18" t="s">
        <v>202</v>
      </c>
    </row>
    <row r="2384" spans="1:23" ht="15" customHeight="1" x14ac:dyDescent="0.35">
      <c r="A2384" s="18" t="s">
        <v>224</v>
      </c>
      <c r="B2384" s="7" t="str">
        <f t="shared" si="74"/>
        <v>Q4</v>
      </c>
      <c r="C2384" s="18" t="s">
        <v>32</v>
      </c>
      <c r="D2384" s="21">
        <v>42369</v>
      </c>
      <c r="E2384" s="18">
        <v>2.2812999999999999</v>
      </c>
      <c r="F2384" s="18">
        <v>3.9771999999999998</v>
      </c>
      <c r="G2384" s="18">
        <v>3.9138000000000002</v>
      </c>
      <c r="H2384" s="18">
        <v>25.212536409999998</v>
      </c>
      <c r="I2384" s="18">
        <v>16.193109969999998</v>
      </c>
      <c r="J2384" s="18">
        <v>20.831923459999999</v>
      </c>
      <c r="K2384" s="18">
        <v>126.3117096</v>
      </c>
      <c r="L2384" s="18">
        <v>23.9587</v>
      </c>
      <c r="M2384" s="18">
        <v>182.9393</v>
      </c>
      <c r="N2384" s="18">
        <v>63.485900000000001</v>
      </c>
      <c r="O2384" s="18">
        <v>48.992800000000003</v>
      </c>
      <c r="P2384" s="18">
        <v>188.1574</v>
      </c>
      <c r="Q2384" s="18">
        <v>65.296700000000001</v>
      </c>
      <c r="R2384" s="18">
        <v>50.390300000000003</v>
      </c>
      <c r="S2384" s="4">
        <f>VLOOKUP(C2384,Ratings_Numbers!$A$1:$B$21,2,FALSE)</f>
        <v>6</v>
      </c>
      <c r="T2384" s="4">
        <v>6</v>
      </c>
      <c r="U2384" s="4">
        <f t="shared" si="75"/>
        <v>0</v>
      </c>
      <c r="V2384" s="18">
        <v>29171.6096</v>
      </c>
      <c r="W2384" s="18" t="s">
        <v>202</v>
      </c>
    </row>
    <row r="2385" spans="1:23" ht="15" customHeight="1" x14ac:dyDescent="0.35">
      <c r="A2385" s="18" t="s">
        <v>224</v>
      </c>
      <c r="B2385" s="7" t="str">
        <f t="shared" si="74"/>
        <v>Q1</v>
      </c>
      <c r="C2385" s="18" t="s">
        <v>32</v>
      </c>
      <c r="D2385" s="21">
        <v>42460</v>
      </c>
      <c r="E2385" s="18">
        <v>2.3498000000000001</v>
      </c>
      <c r="F2385" s="18">
        <v>4.1757999999999997</v>
      </c>
      <c r="G2385" s="18">
        <v>4.0777000000000001</v>
      </c>
      <c r="H2385" s="18">
        <v>25.212536409999998</v>
      </c>
      <c r="I2385" s="18">
        <v>16.193109969999998</v>
      </c>
      <c r="J2385" s="18">
        <v>20.831923459999999</v>
      </c>
      <c r="K2385" s="18">
        <v>126.3117096</v>
      </c>
      <c r="L2385" s="18">
        <v>25.692499999999999</v>
      </c>
      <c r="M2385" s="18">
        <v>170.02209999999999</v>
      </c>
      <c r="N2385" s="18">
        <v>62.193100000000001</v>
      </c>
      <c r="O2385" s="18">
        <v>48.473100000000002</v>
      </c>
      <c r="P2385" s="18">
        <v>173.3776</v>
      </c>
      <c r="Q2385" s="18">
        <v>63.4206</v>
      </c>
      <c r="R2385" s="18">
        <v>49.429699999999997</v>
      </c>
      <c r="S2385" s="4">
        <f>VLOOKUP(C2385,Ratings_Numbers!$A$1:$B$21,2,FALSE)</f>
        <v>6</v>
      </c>
      <c r="T2385" s="4">
        <v>6</v>
      </c>
      <c r="U2385" s="4">
        <f t="shared" si="75"/>
        <v>0</v>
      </c>
      <c r="V2385" s="18">
        <v>32648.567999999999</v>
      </c>
      <c r="W2385" s="18" t="s">
        <v>202</v>
      </c>
    </row>
    <row r="2386" spans="1:23" ht="15" customHeight="1" x14ac:dyDescent="0.35">
      <c r="A2386" s="18" t="s">
        <v>224</v>
      </c>
      <c r="B2386" s="7" t="str">
        <f t="shared" si="74"/>
        <v>Q2</v>
      </c>
      <c r="C2386" s="18" t="s">
        <v>32</v>
      </c>
      <c r="D2386" s="21">
        <v>42551</v>
      </c>
      <c r="E2386" s="18">
        <v>2.3361999999999998</v>
      </c>
      <c r="F2386" s="18">
        <v>4.2186000000000003</v>
      </c>
      <c r="G2386" s="18">
        <v>3.9784000000000002</v>
      </c>
      <c r="H2386" s="18">
        <v>25.212536409999998</v>
      </c>
      <c r="I2386" s="18">
        <v>16.193109969999998</v>
      </c>
      <c r="J2386" s="18">
        <v>20.831923459999999</v>
      </c>
      <c r="K2386" s="18">
        <v>126.3117096</v>
      </c>
      <c r="L2386" s="18">
        <v>25.9452</v>
      </c>
      <c r="M2386" s="18">
        <v>165.3175</v>
      </c>
      <c r="N2386" s="18">
        <v>59.232999999999997</v>
      </c>
      <c r="O2386" s="18">
        <v>46.388399999999997</v>
      </c>
      <c r="P2386" s="18">
        <v>179.09700000000001</v>
      </c>
      <c r="Q2386" s="18">
        <v>64.170199999999994</v>
      </c>
      <c r="R2386" s="18">
        <v>50.254899999999999</v>
      </c>
      <c r="S2386" s="4">
        <f>VLOOKUP(C2386,Ratings_Numbers!$A$1:$B$21,2,FALSE)</f>
        <v>6</v>
      </c>
      <c r="T2386" s="4">
        <v>6</v>
      </c>
      <c r="U2386" s="4">
        <f t="shared" si="75"/>
        <v>0</v>
      </c>
      <c r="V2386" s="18">
        <v>32057.1849</v>
      </c>
      <c r="W2386" s="18" t="s">
        <v>202</v>
      </c>
    </row>
    <row r="2387" spans="1:23" ht="15" customHeight="1" x14ac:dyDescent="0.35">
      <c r="A2387" s="18" t="s">
        <v>224</v>
      </c>
      <c r="B2387" s="7" t="str">
        <f t="shared" si="74"/>
        <v>Q3</v>
      </c>
      <c r="C2387" s="18" t="s">
        <v>32</v>
      </c>
      <c r="D2387" s="21">
        <v>42643</v>
      </c>
      <c r="E2387" s="18">
        <v>2.7303999999999999</v>
      </c>
      <c r="F2387" s="18">
        <v>4.3491</v>
      </c>
      <c r="G2387" s="18">
        <v>4.0720000000000001</v>
      </c>
      <c r="H2387" s="18">
        <v>25.212536409999998</v>
      </c>
      <c r="I2387" s="18">
        <v>16.193109969999998</v>
      </c>
      <c r="J2387" s="18">
        <v>20.831923459999999</v>
      </c>
      <c r="K2387" s="18">
        <v>126.3117096</v>
      </c>
      <c r="L2387" s="18">
        <v>26.375299999999999</v>
      </c>
      <c r="M2387" s="18">
        <v>163.3032</v>
      </c>
      <c r="N2387" s="18">
        <v>59.550699999999999</v>
      </c>
      <c r="O2387" s="18">
        <v>46.389400000000002</v>
      </c>
      <c r="P2387" s="18">
        <v>174.22550000000001</v>
      </c>
      <c r="Q2387" s="18">
        <v>63.533700000000003</v>
      </c>
      <c r="R2387" s="18">
        <v>49.492100000000001</v>
      </c>
      <c r="S2387" s="4">
        <f>VLOOKUP(C2387,Ratings_Numbers!$A$1:$B$21,2,FALSE)</f>
        <v>6</v>
      </c>
      <c r="T2387" s="4">
        <v>6</v>
      </c>
      <c r="U2387" s="4">
        <f t="shared" si="75"/>
        <v>0</v>
      </c>
      <c r="V2387" s="18">
        <v>34483.551800000001</v>
      </c>
      <c r="W2387" s="18" t="s">
        <v>202</v>
      </c>
    </row>
    <row r="2388" spans="1:23" ht="15" customHeight="1" x14ac:dyDescent="0.35">
      <c r="A2388" s="18" t="s">
        <v>226</v>
      </c>
      <c r="B2388" s="7" t="str">
        <f t="shared" si="74"/>
        <v>Q1</v>
      </c>
      <c r="C2388" s="18" t="s">
        <v>31</v>
      </c>
      <c r="D2388" s="20">
        <v>33684</v>
      </c>
      <c r="E2388" s="7">
        <v>2.1095999999999999</v>
      </c>
      <c r="F2388" s="7">
        <v>4.1445999999999996</v>
      </c>
      <c r="G2388" s="7">
        <v>3.1733000000000002</v>
      </c>
      <c r="H2388" s="7">
        <v>5.3007</v>
      </c>
      <c r="I2388" s="7">
        <v>16.193109969999998</v>
      </c>
      <c r="J2388" s="7">
        <v>3.3595999999999999</v>
      </c>
      <c r="K2388" s="7">
        <v>136</v>
      </c>
      <c r="L2388" s="7">
        <v>28.658200000000001</v>
      </c>
      <c r="M2388" s="7">
        <v>133.7715</v>
      </c>
      <c r="N2388" s="7">
        <v>51.130899999999997</v>
      </c>
      <c r="O2388" s="18">
        <v>38.336500000000001</v>
      </c>
      <c r="P2388" s="18">
        <v>161.62559999999999</v>
      </c>
      <c r="Q2388" s="18">
        <v>61.7774</v>
      </c>
      <c r="R2388" s="18">
        <v>46.319000000000003</v>
      </c>
      <c r="S2388" s="4">
        <f>VLOOKUP(C2388,Ratings_Numbers!$A$1:$B$21,2,FALSE)</f>
        <v>5</v>
      </c>
      <c r="T2388" s="4">
        <v>5</v>
      </c>
      <c r="U2388" s="18">
        <v>0</v>
      </c>
      <c r="V2388" s="18">
        <v>25951.525799999999</v>
      </c>
      <c r="W2388" s="18" t="s">
        <v>212</v>
      </c>
    </row>
    <row r="2389" spans="1:23" ht="15" customHeight="1" x14ac:dyDescent="0.35">
      <c r="A2389" s="18" t="s">
        <v>226</v>
      </c>
      <c r="B2389" s="7" t="str">
        <f t="shared" si="74"/>
        <v>Q2</v>
      </c>
      <c r="C2389" s="18" t="s">
        <v>31</v>
      </c>
      <c r="D2389" s="21">
        <v>33768</v>
      </c>
      <c r="E2389" s="18">
        <v>2.0245000000000002</v>
      </c>
      <c r="F2389" s="18">
        <v>3.9899</v>
      </c>
      <c r="G2389" s="18">
        <v>3.0373000000000001</v>
      </c>
      <c r="H2389" s="18">
        <v>6.7141999999999999</v>
      </c>
      <c r="I2389" s="18">
        <v>16.193109969999998</v>
      </c>
      <c r="J2389" s="18">
        <v>4.8204000000000002</v>
      </c>
      <c r="K2389" s="18">
        <v>140.30000000000001</v>
      </c>
      <c r="L2389" s="18">
        <v>29.963100000000001</v>
      </c>
      <c r="M2389" s="18">
        <v>124.4579</v>
      </c>
      <c r="N2389" s="18">
        <v>50.069600000000001</v>
      </c>
      <c r="O2389" s="18">
        <v>37.291499999999999</v>
      </c>
      <c r="P2389" s="18">
        <v>148.56970000000001</v>
      </c>
      <c r="Q2389" s="18">
        <v>59.769800000000004</v>
      </c>
      <c r="R2389" s="18">
        <v>44.516100000000002</v>
      </c>
      <c r="S2389" s="4">
        <f>VLOOKUP(C2389,Ratings_Numbers!$A$1:$B$21,2,FALSE)</f>
        <v>5</v>
      </c>
      <c r="T2389" s="4">
        <v>5</v>
      </c>
      <c r="U2389" s="4">
        <f t="shared" ref="U2389:U2452" si="76">S2389-S2388</f>
        <v>0</v>
      </c>
      <c r="V2389" s="18">
        <v>28512</v>
      </c>
      <c r="W2389" s="18" t="s">
        <v>212</v>
      </c>
    </row>
    <row r="2390" spans="1:23" ht="15" customHeight="1" x14ac:dyDescent="0.35">
      <c r="A2390" s="18" t="s">
        <v>226</v>
      </c>
      <c r="B2390" s="7" t="str">
        <f t="shared" si="74"/>
        <v>Q3</v>
      </c>
      <c r="C2390" s="18" t="s">
        <v>31</v>
      </c>
      <c r="D2390" s="21">
        <v>33852</v>
      </c>
      <c r="E2390" s="18">
        <v>1.8816000000000002</v>
      </c>
      <c r="F2390" s="18">
        <v>3.6798999999999999</v>
      </c>
      <c r="G2390" s="18">
        <v>2.7984999999999998</v>
      </c>
      <c r="H2390" s="18">
        <v>7.6073000000000004</v>
      </c>
      <c r="I2390" s="18">
        <v>16.193109969999998</v>
      </c>
      <c r="J2390" s="18">
        <v>5.4039000000000001</v>
      </c>
      <c r="K2390" s="18">
        <v>134.19999999999999</v>
      </c>
      <c r="L2390" s="18">
        <v>31.392600000000002</v>
      </c>
      <c r="M2390" s="18">
        <v>119.88590000000001</v>
      </c>
      <c r="N2390" s="18">
        <v>50.639000000000003</v>
      </c>
      <c r="O2390" s="18">
        <v>37.635300000000001</v>
      </c>
      <c r="P2390" s="18">
        <v>136.74629999999999</v>
      </c>
      <c r="Q2390" s="18">
        <v>57.7607</v>
      </c>
      <c r="R2390" s="18">
        <v>42.928199999999997</v>
      </c>
      <c r="S2390" s="4">
        <f>VLOOKUP(C2390,Ratings_Numbers!$A$1:$B$21,2,FALSE)</f>
        <v>5</v>
      </c>
      <c r="T2390" s="4">
        <v>5</v>
      </c>
      <c r="U2390" s="4">
        <f t="shared" si="76"/>
        <v>0</v>
      </c>
      <c r="V2390" s="18">
        <v>29855.4375</v>
      </c>
      <c r="W2390" s="18" t="s">
        <v>212</v>
      </c>
    </row>
    <row r="2391" spans="1:23" ht="15" customHeight="1" x14ac:dyDescent="0.35">
      <c r="A2391" s="18" t="s">
        <v>226</v>
      </c>
      <c r="B2391" s="7" t="str">
        <f t="shared" si="74"/>
        <v>Q4</v>
      </c>
      <c r="C2391" s="18" t="s">
        <v>31</v>
      </c>
      <c r="D2391" s="21">
        <v>33964</v>
      </c>
      <c r="E2391" s="18">
        <v>1.8441000000000001</v>
      </c>
      <c r="F2391" s="18">
        <v>3.6570999999999998</v>
      </c>
      <c r="G2391" s="18">
        <v>2.7890000000000001</v>
      </c>
      <c r="H2391" s="18">
        <v>5.1383999999999999</v>
      </c>
      <c r="I2391" s="18">
        <v>16.193109969999998</v>
      </c>
      <c r="J2391" s="18">
        <v>2.9203000000000001</v>
      </c>
      <c r="K2391" s="18">
        <v>175.6</v>
      </c>
      <c r="L2391" s="18">
        <v>25.5627</v>
      </c>
      <c r="M2391" s="18">
        <v>148.71629999999999</v>
      </c>
      <c r="N2391" s="18">
        <v>56.780700000000003</v>
      </c>
      <c r="O2391" s="18">
        <v>38.015999999999998</v>
      </c>
      <c r="P2391" s="18">
        <v>161.9135</v>
      </c>
      <c r="Q2391" s="18">
        <v>61.819499999999998</v>
      </c>
      <c r="R2391" s="18">
        <v>41.389499999999998</v>
      </c>
      <c r="S2391" s="4">
        <f>VLOOKUP(C2391,Ratings_Numbers!$A$1:$B$21,2,FALSE)</f>
        <v>5</v>
      </c>
      <c r="T2391" s="4">
        <v>5</v>
      </c>
      <c r="U2391" s="4">
        <f t="shared" si="76"/>
        <v>0</v>
      </c>
      <c r="V2391" s="18">
        <v>33749.299500000001</v>
      </c>
      <c r="W2391" s="18" t="s">
        <v>212</v>
      </c>
    </row>
    <row r="2392" spans="1:23" ht="15" customHeight="1" x14ac:dyDescent="0.35">
      <c r="A2392" s="18" t="s">
        <v>226</v>
      </c>
      <c r="B2392" s="7" t="str">
        <f t="shared" si="74"/>
        <v>Q1</v>
      </c>
      <c r="C2392" s="18" t="s">
        <v>31</v>
      </c>
      <c r="D2392" s="21">
        <v>34059</v>
      </c>
      <c r="E2392" s="18">
        <v>1.9816</v>
      </c>
      <c r="F2392" s="18">
        <v>3.79</v>
      </c>
      <c r="G2392" s="18">
        <v>3.0045000000000002</v>
      </c>
      <c r="H2392" s="18">
        <v>5.9074999999999998</v>
      </c>
      <c r="I2392" s="18">
        <v>16.193109969999998</v>
      </c>
      <c r="J2392" s="18">
        <v>3.7151000000000001</v>
      </c>
      <c r="K2392" s="18">
        <v>136.19999999999999</v>
      </c>
      <c r="L2392" s="18">
        <v>25.776599999999998</v>
      </c>
      <c r="M2392" s="18">
        <v>144.9323</v>
      </c>
      <c r="N2392" s="18">
        <v>54.596400000000003</v>
      </c>
      <c r="O2392" s="18">
        <v>37.358600000000003</v>
      </c>
      <c r="P2392" s="18">
        <v>165.46109999999999</v>
      </c>
      <c r="Q2392" s="18">
        <v>62.329700000000003</v>
      </c>
      <c r="R2392" s="18">
        <v>42.650199999999998</v>
      </c>
      <c r="S2392" s="4">
        <f>VLOOKUP(C2392,Ratings_Numbers!$A$1:$B$21,2,FALSE)</f>
        <v>5</v>
      </c>
      <c r="T2392" s="4">
        <v>5</v>
      </c>
      <c r="U2392" s="4">
        <f t="shared" si="76"/>
        <v>0</v>
      </c>
      <c r="V2392" s="18">
        <v>34304.286500000002</v>
      </c>
      <c r="W2392" s="18" t="s">
        <v>212</v>
      </c>
    </row>
    <row r="2393" spans="1:23" ht="15" customHeight="1" x14ac:dyDescent="0.35">
      <c r="A2393" s="18" t="s">
        <v>226</v>
      </c>
      <c r="B2393" s="7" t="str">
        <f t="shared" si="74"/>
        <v>Q2</v>
      </c>
      <c r="C2393" s="18" t="s">
        <v>31</v>
      </c>
      <c r="D2393" s="21">
        <v>34150</v>
      </c>
      <c r="E2393" s="18">
        <v>2.0122</v>
      </c>
      <c r="F2393" s="18">
        <v>3.6417000000000002</v>
      </c>
      <c r="G2393" s="18">
        <v>3.0571999999999999</v>
      </c>
      <c r="H2393" s="18">
        <v>7.9260999999999999</v>
      </c>
      <c r="I2393" s="18">
        <v>16.193109969999998</v>
      </c>
      <c r="J2393" s="18">
        <v>5.6</v>
      </c>
      <c r="K2393" s="18">
        <v>134</v>
      </c>
      <c r="L2393" s="18">
        <v>25.319299999999998</v>
      </c>
      <c r="M2393" s="18">
        <v>140.45650000000001</v>
      </c>
      <c r="N2393" s="18">
        <v>52.961100000000002</v>
      </c>
      <c r="O2393" s="18">
        <v>35.5627</v>
      </c>
      <c r="P2393" s="18">
        <v>165.20689999999999</v>
      </c>
      <c r="Q2393" s="18">
        <v>62.293599999999998</v>
      </c>
      <c r="R2393" s="18">
        <v>41.829300000000003</v>
      </c>
      <c r="S2393" s="4">
        <f>VLOOKUP(C2393,Ratings_Numbers!$A$1:$B$21,2,FALSE)</f>
        <v>5</v>
      </c>
      <c r="T2393" s="4">
        <v>5</v>
      </c>
      <c r="U2393" s="4">
        <f t="shared" si="76"/>
        <v>0</v>
      </c>
      <c r="V2393" s="18">
        <v>29252.199100000002</v>
      </c>
      <c r="W2393" s="18" t="s">
        <v>212</v>
      </c>
    </row>
    <row r="2394" spans="1:23" ht="15" customHeight="1" x14ac:dyDescent="0.35">
      <c r="A2394" s="18" t="s">
        <v>226</v>
      </c>
      <c r="B2394" s="7" t="str">
        <f t="shared" si="74"/>
        <v>Q3</v>
      </c>
      <c r="C2394" s="18" t="s">
        <v>31</v>
      </c>
      <c r="D2394" s="21">
        <v>34216</v>
      </c>
      <c r="E2394" s="18">
        <v>1.9186000000000001</v>
      </c>
      <c r="F2394" s="18">
        <v>3.4251</v>
      </c>
      <c r="G2394" s="18">
        <v>2.8891999999999998</v>
      </c>
      <c r="H2394" s="18">
        <v>8.8335000000000008</v>
      </c>
      <c r="I2394" s="18">
        <v>16.193109969999998</v>
      </c>
      <c r="J2394" s="18">
        <v>6.3886000000000003</v>
      </c>
      <c r="K2394" s="18">
        <v>133.30000000000001</v>
      </c>
      <c r="L2394" s="18">
        <v>26.387799999999999</v>
      </c>
      <c r="M2394" s="18">
        <v>130.0181</v>
      </c>
      <c r="N2394" s="18">
        <v>51.581000000000003</v>
      </c>
      <c r="O2394" s="18">
        <v>34.308900000000001</v>
      </c>
      <c r="P2394" s="18">
        <v>152.0659</v>
      </c>
      <c r="Q2394" s="18">
        <v>60.327800000000003</v>
      </c>
      <c r="R2394" s="18">
        <v>40.126800000000003</v>
      </c>
      <c r="S2394" s="4">
        <f>VLOOKUP(C2394,Ratings_Numbers!$A$1:$B$21,2,FALSE)</f>
        <v>5</v>
      </c>
      <c r="T2394" s="4">
        <v>5</v>
      </c>
      <c r="U2394" s="4">
        <f t="shared" si="76"/>
        <v>0</v>
      </c>
      <c r="V2394" s="18">
        <v>30977.699499999999</v>
      </c>
      <c r="W2394" s="18" t="s">
        <v>212</v>
      </c>
    </row>
    <row r="2395" spans="1:23" ht="15" customHeight="1" x14ac:dyDescent="0.35">
      <c r="A2395" s="18" t="s">
        <v>226</v>
      </c>
      <c r="B2395" s="7" t="str">
        <f t="shared" si="74"/>
        <v>Q4</v>
      </c>
      <c r="C2395" s="18" t="s">
        <v>31</v>
      </c>
      <c r="D2395" s="21">
        <v>34328</v>
      </c>
      <c r="E2395" s="18">
        <v>1.7877000000000001</v>
      </c>
      <c r="F2395" s="18">
        <v>3.3146</v>
      </c>
      <c r="G2395" s="18">
        <v>2.6758999999999999</v>
      </c>
      <c r="H2395" s="18">
        <v>7.7216000000000005</v>
      </c>
      <c r="I2395" s="18">
        <v>16.193109969999998</v>
      </c>
      <c r="J2395" s="18">
        <v>4.7193000000000005</v>
      </c>
      <c r="K2395" s="18">
        <v>169.2</v>
      </c>
      <c r="L2395" s="18">
        <v>26.739000000000001</v>
      </c>
      <c r="M2395" s="18">
        <v>117.4152</v>
      </c>
      <c r="N2395" s="18">
        <v>46.596299999999999</v>
      </c>
      <c r="O2395" s="18">
        <v>31.395700000000001</v>
      </c>
      <c r="P2395" s="18">
        <v>151.98390000000001</v>
      </c>
      <c r="Q2395" s="18">
        <v>60.314900000000002</v>
      </c>
      <c r="R2395" s="18">
        <v>40.639000000000003</v>
      </c>
      <c r="S2395" s="4">
        <f>VLOOKUP(C2395,Ratings_Numbers!$A$1:$B$21,2,FALSE)</f>
        <v>5</v>
      </c>
      <c r="T2395" s="4">
        <v>5</v>
      </c>
      <c r="U2395" s="4">
        <f t="shared" si="76"/>
        <v>0</v>
      </c>
      <c r="V2395" s="18">
        <v>33449.749499999998</v>
      </c>
      <c r="W2395" s="18" t="s">
        <v>212</v>
      </c>
    </row>
    <row r="2396" spans="1:23" ht="15" customHeight="1" x14ac:dyDescent="0.35">
      <c r="A2396" s="18" t="s">
        <v>226</v>
      </c>
      <c r="B2396" s="7" t="str">
        <f t="shared" si="74"/>
        <v>Q1</v>
      </c>
      <c r="C2396" s="18" t="s">
        <v>31</v>
      </c>
      <c r="D2396" s="21">
        <v>34412</v>
      </c>
      <c r="E2396" s="18">
        <v>1.903</v>
      </c>
      <c r="F2396" s="18">
        <v>3.5406</v>
      </c>
      <c r="G2396" s="18">
        <v>2.8656000000000001</v>
      </c>
      <c r="H2396" s="18">
        <v>6.7691999999999997</v>
      </c>
      <c r="I2396" s="18">
        <v>16.193109969999998</v>
      </c>
      <c r="J2396" s="18">
        <v>4.1516000000000002</v>
      </c>
      <c r="K2396" s="18">
        <v>132.6</v>
      </c>
      <c r="L2396" s="18">
        <v>25.933299999999999</v>
      </c>
      <c r="M2396" s="18">
        <v>123.6168</v>
      </c>
      <c r="N2396" s="18">
        <v>46.050800000000002</v>
      </c>
      <c r="O2396" s="18">
        <v>32.058</v>
      </c>
      <c r="P2396" s="18">
        <v>168.4357</v>
      </c>
      <c r="Q2396" s="18">
        <v>62.747100000000003</v>
      </c>
      <c r="R2396" s="18">
        <v>43.680999999999997</v>
      </c>
      <c r="S2396" s="4">
        <f>VLOOKUP(C2396,Ratings_Numbers!$A$1:$B$21,2,FALSE)</f>
        <v>5</v>
      </c>
      <c r="T2396" s="4">
        <v>5</v>
      </c>
      <c r="U2396" s="4">
        <f t="shared" si="76"/>
        <v>0</v>
      </c>
      <c r="V2396" s="18">
        <v>29896.824100000002</v>
      </c>
      <c r="W2396" s="18" t="s">
        <v>212</v>
      </c>
    </row>
    <row r="2397" spans="1:23" ht="15" customHeight="1" x14ac:dyDescent="0.35">
      <c r="A2397" s="18" t="s">
        <v>226</v>
      </c>
      <c r="B2397" s="7" t="str">
        <f t="shared" si="74"/>
        <v>Q2</v>
      </c>
      <c r="C2397" s="18" t="s">
        <v>31</v>
      </c>
      <c r="D2397" s="21">
        <v>34496</v>
      </c>
      <c r="E2397" s="18">
        <v>1.9278</v>
      </c>
      <c r="F2397" s="18">
        <v>3.4969999999999999</v>
      </c>
      <c r="G2397" s="18">
        <v>2.9173</v>
      </c>
      <c r="H2397" s="18">
        <v>7.5709999999999997</v>
      </c>
      <c r="I2397" s="18">
        <v>16.193109969999998</v>
      </c>
      <c r="J2397" s="18">
        <v>5.2298</v>
      </c>
      <c r="K2397" s="18">
        <v>150.1</v>
      </c>
      <c r="L2397" s="18">
        <v>25.832699999999999</v>
      </c>
      <c r="M2397" s="18">
        <v>111.462</v>
      </c>
      <c r="N2397" s="18">
        <v>42.296100000000003</v>
      </c>
      <c r="O2397" s="18">
        <v>28.793600000000001</v>
      </c>
      <c r="P2397" s="18">
        <v>163.52789999999999</v>
      </c>
      <c r="Q2397" s="18">
        <v>62.0533</v>
      </c>
      <c r="R2397" s="18">
        <v>42.243600000000001</v>
      </c>
      <c r="S2397" s="4">
        <f>VLOOKUP(C2397,Ratings_Numbers!$A$1:$B$21,2,FALSE)</f>
        <v>5</v>
      </c>
      <c r="T2397" s="4">
        <v>5</v>
      </c>
      <c r="U2397" s="4">
        <f t="shared" si="76"/>
        <v>0</v>
      </c>
      <c r="V2397" s="18">
        <v>24638.549299999999</v>
      </c>
      <c r="W2397" s="18" t="s">
        <v>212</v>
      </c>
    </row>
    <row r="2398" spans="1:23" ht="15" customHeight="1" x14ac:dyDescent="0.35">
      <c r="A2398" s="18" t="s">
        <v>226</v>
      </c>
      <c r="B2398" s="7" t="str">
        <f t="shared" ref="B2398:B2461" si="77">IF(MONTH(D2398)&lt;4,"Q1",IF(MONTH(D2398)&lt;7,"Q2",IF(MONTH(D2398)&lt;10,"Q3","Q4")))</f>
        <v>Q3</v>
      </c>
      <c r="C2398" s="18" t="s">
        <v>31</v>
      </c>
      <c r="D2398" s="21">
        <v>34580</v>
      </c>
      <c r="E2398" s="18">
        <v>1.7635999999999998</v>
      </c>
      <c r="F2398" s="18">
        <v>3.1448</v>
      </c>
      <c r="G2398" s="18">
        <v>2.6604999999999999</v>
      </c>
      <c r="H2398" s="18">
        <v>8.7942999999999998</v>
      </c>
      <c r="I2398" s="18">
        <v>16.193109969999998</v>
      </c>
      <c r="J2398" s="18">
        <v>6.3604000000000003</v>
      </c>
      <c r="K2398" s="18">
        <v>151.19999999999999</v>
      </c>
      <c r="L2398" s="18">
        <v>27.793600000000001</v>
      </c>
      <c r="M2398" s="18">
        <v>99.563299999999998</v>
      </c>
      <c r="N2398" s="18">
        <v>41.191299999999998</v>
      </c>
      <c r="O2398" s="18">
        <v>27.6722</v>
      </c>
      <c r="P2398" s="18">
        <v>141.70949999999999</v>
      </c>
      <c r="Q2398" s="18">
        <v>58.628</v>
      </c>
      <c r="R2398" s="18">
        <v>39.386099999999999</v>
      </c>
      <c r="S2398" s="4">
        <f>VLOOKUP(C2398,Ratings_Numbers!$A$1:$B$21,2,FALSE)</f>
        <v>5</v>
      </c>
      <c r="T2398" s="4">
        <v>5</v>
      </c>
      <c r="U2398" s="4">
        <f t="shared" si="76"/>
        <v>0</v>
      </c>
      <c r="V2398" s="18">
        <v>26746.875</v>
      </c>
      <c r="W2398" s="18" t="s">
        <v>212</v>
      </c>
    </row>
    <row r="2399" spans="1:23" ht="15" customHeight="1" x14ac:dyDescent="0.35">
      <c r="A2399" s="18" t="s">
        <v>226</v>
      </c>
      <c r="B2399" s="7" t="str">
        <f t="shared" si="77"/>
        <v>Q4</v>
      </c>
      <c r="C2399" s="18" t="s">
        <v>31</v>
      </c>
      <c r="D2399" s="21">
        <v>34699</v>
      </c>
      <c r="E2399" s="18">
        <v>1.6808999999999998</v>
      </c>
      <c r="F2399" s="18">
        <v>2.9736000000000002</v>
      </c>
      <c r="G2399" s="18">
        <v>2.5087000000000002</v>
      </c>
      <c r="H2399" s="18">
        <v>6.6981999999999999</v>
      </c>
      <c r="I2399" s="18">
        <v>16.193109969999998</v>
      </c>
      <c r="J2399" s="18">
        <v>4.2823000000000002</v>
      </c>
      <c r="K2399" s="18">
        <v>211.1</v>
      </c>
      <c r="L2399" s="18">
        <v>27.654499999999999</v>
      </c>
      <c r="M2399" s="18">
        <v>128.9436</v>
      </c>
      <c r="N2399" s="18">
        <v>53.987499999999997</v>
      </c>
      <c r="O2399" s="18">
        <v>35.658700000000003</v>
      </c>
      <c r="P2399" s="18">
        <v>138.8399</v>
      </c>
      <c r="Q2399" s="18">
        <v>58.130899999999997</v>
      </c>
      <c r="R2399" s="18">
        <v>38.395499999999998</v>
      </c>
      <c r="S2399" s="4">
        <f>VLOOKUP(C2399,Ratings_Numbers!$A$1:$B$21,2,FALSE)</f>
        <v>5</v>
      </c>
      <c r="T2399" s="4">
        <v>5</v>
      </c>
      <c r="U2399" s="4">
        <f t="shared" si="76"/>
        <v>0</v>
      </c>
      <c r="V2399" s="18">
        <v>28633.875899999999</v>
      </c>
      <c r="W2399" s="18" t="s">
        <v>212</v>
      </c>
    </row>
    <row r="2400" spans="1:23" ht="15" customHeight="1" x14ac:dyDescent="0.35">
      <c r="A2400" s="18" t="s">
        <v>226</v>
      </c>
      <c r="B2400" s="7" t="str">
        <f t="shared" si="77"/>
        <v>Q1</v>
      </c>
      <c r="C2400" s="18" t="s">
        <v>31</v>
      </c>
      <c r="D2400" s="21">
        <v>34783</v>
      </c>
      <c r="E2400" s="18">
        <v>1.7495000000000001</v>
      </c>
      <c r="F2400" s="18">
        <v>3.0453000000000001</v>
      </c>
      <c r="G2400" s="18">
        <v>2.6113</v>
      </c>
      <c r="H2400" s="18">
        <v>6.3461999999999996</v>
      </c>
      <c r="I2400" s="18">
        <v>3.8525</v>
      </c>
      <c r="J2400" s="18">
        <v>3.9318999999999997</v>
      </c>
      <c r="K2400" s="18">
        <v>160</v>
      </c>
      <c r="L2400" s="18">
        <v>27.390799999999999</v>
      </c>
      <c r="M2400" s="18">
        <v>121.26990000000001</v>
      </c>
      <c r="N2400" s="18">
        <v>49.0139</v>
      </c>
      <c r="O2400" s="18">
        <v>33.216799999999999</v>
      </c>
      <c r="P2400" s="18">
        <v>147.41929999999999</v>
      </c>
      <c r="Q2400" s="18">
        <v>59.582799999999999</v>
      </c>
      <c r="R2400" s="18">
        <v>40.379300000000001</v>
      </c>
      <c r="S2400" s="4">
        <f>VLOOKUP(C2400,Ratings_Numbers!$A$1:$B$21,2,FALSE)</f>
        <v>5</v>
      </c>
      <c r="T2400" s="4">
        <v>5</v>
      </c>
      <c r="U2400" s="4">
        <f t="shared" si="76"/>
        <v>0</v>
      </c>
      <c r="V2400" s="18">
        <v>31729.074499999999</v>
      </c>
      <c r="W2400" s="18" t="s">
        <v>212</v>
      </c>
    </row>
    <row r="2401" spans="1:23" ht="15" customHeight="1" x14ac:dyDescent="0.35">
      <c r="A2401" s="18" t="s">
        <v>226</v>
      </c>
      <c r="B2401" s="7" t="str">
        <f t="shared" si="77"/>
        <v>Q2</v>
      </c>
      <c r="C2401" s="18" t="s">
        <v>31</v>
      </c>
      <c r="D2401" s="21">
        <v>34880</v>
      </c>
      <c r="E2401" s="18">
        <v>1.7183000000000002</v>
      </c>
      <c r="F2401" s="18">
        <v>3.0158</v>
      </c>
      <c r="G2401" s="18">
        <v>2.5764</v>
      </c>
      <c r="H2401" s="18">
        <v>7.9028</v>
      </c>
      <c r="I2401" s="18">
        <v>5.0183999999999997</v>
      </c>
      <c r="J2401" s="18">
        <v>5.3461999999999996</v>
      </c>
      <c r="K2401" s="18">
        <v>162.6</v>
      </c>
      <c r="L2401" s="18">
        <v>28.136900000000001</v>
      </c>
      <c r="M2401" s="18">
        <v>125.8073</v>
      </c>
      <c r="N2401" s="18">
        <v>52.363700000000001</v>
      </c>
      <c r="O2401" s="18">
        <v>35.398299999999999</v>
      </c>
      <c r="P2401" s="18">
        <v>140.25659999999999</v>
      </c>
      <c r="Q2401" s="18">
        <v>58.377800000000001</v>
      </c>
      <c r="R2401" s="18">
        <v>39.463799999999999</v>
      </c>
      <c r="S2401" s="4">
        <f>VLOOKUP(C2401,Ratings_Numbers!$A$1:$B$21,2,FALSE)</f>
        <v>5</v>
      </c>
      <c r="T2401" s="4">
        <v>5</v>
      </c>
      <c r="U2401" s="4">
        <f t="shared" si="76"/>
        <v>0</v>
      </c>
      <c r="V2401" s="18">
        <v>35894.951099999998</v>
      </c>
      <c r="W2401" s="18" t="s">
        <v>212</v>
      </c>
    </row>
    <row r="2402" spans="1:23" ht="15" customHeight="1" x14ac:dyDescent="0.35">
      <c r="A2402" s="18" t="s">
        <v>226</v>
      </c>
      <c r="B2402" s="7" t="str">
        <f t="shared" si="77"/>
        <v>Q3</v>
      </c>
      <c r="C2402" s="18" t="s">
        <v>31</v>
      </c>
      <c r="D2402" s="21">
        <v>34972</v>
      </c>
      <c r="E2402" s="18">
        <v>1.5787</v>
      </c>
      <c r="F2402" s="18">
        <v>2.7723</v>
      </c>
      <c r="G2402" s="18">
        <v>2.3715999999999999</v>
      </c>
      <c r="H2402" s="18">
        <v>9.0792999999999999</v>
      </c>
      <c r="I2402" s="18">
        <v>6.3479999999999999</v>
      </c>
      <c r="J2402" s="18">
        <v>6.4858000000000002</v>
      </c>
      <c r="K2402" s="18">
        <v>158.9</v>
      </c>
      <c r="L2402" s="18">
        <v>29.197700000000001</v>
      </c>
      <c r="M2402" s="18">
        <v>115.9858</v>
      </c>
      <c r="N2402" s="18">
        <v>51.091099999999997</v>
      </c>
      <c r="O2402" s="18">
        <v>33.865200000000002</v>
      </c>
      <c r="P2402" s="18">
        <v>127.0176</v>
      </c>
      <c r="Q2402" s="18">
        <v>55.950499999999998</v>
      </c>
      <c r="R2402" s="18">
        <v>37.086300000000001</v>
      </c>
      <c r="S2402" s="4">
        <f>VLOOKUP(C2402,Ratings_Numbers!$A$1:$B$21,2,FALSE)</f>
        <v>5</v>
      </c>
      <c r="T2402" s="4">
        <v>5</v>
      </c>
      <c r="U2402" s="4">
        <f t="shared" si="76"/>
        <v>0</v>
      </c>
      <c r="V2402" s="18">
        <v>40116.5988</v>
      </c>
      <c r="W2402" s="18" t="s">
        <v>212</v>
      </c>
    </row>
    <row r="2403" spans="1:23" ht="15" customHeight="1" x14ac:dyDescent="0.35">
      <c r="A2403" s="18" t="s">
        <v>226</v>
      </c>
      <c r="B2403" s="7" t="str">
        <f t="shared" si="77"/>
        <v>Q4</v>
      </c>
      <c r="C2403" s="18" t="s">
        <v>31</v>
      </c>
      <c r="D2403" s="21">
        <v>35063</v>
      </c>
      <c r="E2403" s="18">
        <v>1.4706999999999999</v>
      </c>
      <c r="F2403" s="18">
        <v>2.6276000000000002</v>
      </c>
      <c r="G2403" s="18">
        <v>2.2004999999999999</v>
      </c>
      <c r="H2403" s="18">
        <v>7.5007000000000001</v>
      </c>
      <c r="I2403" s="18">
        <v>-2.9929999999999999</v>
      </c>
      <c r="J2403" s="18">
        <v>4.8777999999999997</v>
      </c>
      <c r="K2403" s="18">
        <v>200.5</v>
      </c>
      <c r="L2403" s="18">
        <v>28.755099999999999</v>
      </c>
      <c r="M2403" s="18">
        <v>116.3544</v>
      </c>
      <c r="N2403" s="18">
        <v>51.482300000000002</v>
      </c>
      <c r="O2403" s="18">
        <v>33.457799999999999</v>
      </c>
      <c r="P2403" s="18">
        <v>126.0085</v>
      </c>
      <c r="Q2403" s="18">
        <v>55.753900000000002</v>
      </c>
      <c r="R2403" s="18">
        <v>36.233899999999998</v>
      </c>
      <c r="S2403" s="4">
        <f>VLOOKUP(C2403,Ratings_Numbers!$A$1:$B$21,2,FALSE)</f>
        <v>5</v>
      </c>
      <c r="T2403" s="4">
        <v>5</v>
      </c>
      <c r="U2403" s="4">
        <f t="shared" si="76"/>
        <v>0</v>
      </c>
      <c r="V2403" s="18">
        <v>44029.5</v>
      </c>
      <c r="W2403" s="18" t="s">
        <v>212</v>
      </c>
    </row>
    <row r="2404" spans="1:23" ht="15" customHeight="1" x14ac:dyDescent="0.35">
      <c r="A2404" s="18" t="s">
        <v>226</v>
      </c>
      <c r="B2404" s="7" t="str">
        <f t="shared" si="77"/>
        <v>Q1</v>
      </c>
      <c r="C2404" s="18" t="s">
        <v>31</v>
      </c>
      <c r="D2404" s="21">
        <v>35147</v>
      </c>
      <c r="E2404" s="18">
        <v>1.5003</v>
      </c>
      <c r="F2404" s="18">
        <v>2.6390000000000002</v>
      </c>
      <c r="G2404" s="18">
        <v>2.2235999999999998</v>
      </c>
      <c r="H2404" s="18">
        <v>7.6596000000000002</v>
      </c>
      <c r="I2404" s="18">
        <v>5.0354999999999999</v>
      </c>
      <c r="J2404" s="18">
        <v>5.0071000000000003</v>
      </c>
      <c r="K2404" s="18">
        <v>141</v>
      </c>
      <c r="L2404" s="18">
        <v>28.973400000000002</v>
      </c>
      <c r="M2404" s="18">
        <v>111.47629999999999</v>
      </c>
      <c r="N2404" s="18">
        <v>48.796100000000003</v>
      </c>
      <c r="O2404" s="18">
        <v>32.298400000000001</v>
      </c>
      <c r="P2404" s="18">
        <v>128.45310000000001</v>
      </c>
      <c r="Q2404" s="18">
        <v>56.2273</v>
      </c>
      <c r="R2404" s="18">
        <v>37.217199999999998</v>
      </c>
      <c r="S2404" s="4">
        <f>VLOOKUP(C2404,Ratings_Numbers!$A$1:$B$21,2,FALSE)</f>
        <v>5</v>
      </c>
      <c r="T2404" s="4">
        <v>5</v>
      </c>
      <c r="U2404" s="4">
        <f t="shared" si="76"/>
        <v>0</v>
      </c>
      <c r="V2404" s="18">
        <v>49777.75</v>
      </c>
      <c r="W2404" s="18" t="s">
        <v>212</v>
      </c>
    </row>
    <row r="2405" spans="1:23" ht="15" customHeight="1" x14ac:dyDescent="0.35">
      <c r="A2405" s="18" t="s">
        <v>226</v>
      </c>
      <c r="B2405" s="7" t="str">
        <f t="shared" si="77"/>
        <v>Q2</v>
      </c>
      <c r="C2405" s="18" t="s">
        <v>31</v>
      </c>
      <c r="D2405" s="21">
        <v>35231</v>
      </c>
      <c r="E2405" s="18">
        <v>1.5596999999999999</v>
      </c>
      <c r="F2405" s="18">
        <v>2.6507000000000001</v>
      </c>
      <c r="G2405" s="18">
        <v>2.2782999999999998</v>
      </c>
      <c r="H2405" s="18">
        <v>9.7801000000000009</v>
      </c>
      <c r="I2405" s="18">
        <v>5.5956999999999999</v>
      </c>
      <c r="J2405" s="18">
        <v>6.9928999999999997</v>
      </c>
      <c r="K2405" s="18">
        <v>141</v>
      </c>
      <c r="L2405" s="18">
        <v>28.5184</v>
      </c>
      <c r="M2405" s="18">
        <v>115.1348</v>
      </c>
      <c r="N2405" s="18">
        <v>49.710299999999997</v>
      </c>
      <c r="O2405" s="18">
        <v>32.834600000000002</v>
      </c>
      <c r="P2405" s="18">
        <v>131.6114</v>
      </c>
      <c r="Q2405" s="18">
        <v>56.824199999999998</v>
      </c>
      <c r="R2405" s="18">
        <v>37.533499999999997</v>
      </c>
      <c r="S2405" s="4">
        <f>VLOOKUP(C2405,Ratings_Numbers!$A$1:$B$21,2,FALSE)</f>
        <v>5</v>
      </c>
      <c r="T2405" s="4">
        <v>5</v>
      </c>
      <c r="U2405" s="4">
        <f t="shared" si="76"/>
        <v>0</v>
      </c>
      <c r="V2405" s="18">
        <v>51840.625</v>
      </c>
      <c r="W2405" s="18" t="s">
        <v>212</v>
      </c>
    </row>
    <row r="2406" spans="1:23" ht="15" customHeight="1" x14ac:dyDescent="0.35">
      <c r="A2406" s="18" t="s">
        <v>226</v>
      </c>
      <c r="B2406" s="7" t="str">
        <f t="shared" si="77"/>
        <v>Q3</v>
      </c>
      <c r="C2406" s="18" t="s">
        <v>31</v>
      </c>
      <c r="D2406" s="21">
        <v>35315</v>
      </c>
      <c r="E2406" s="18">
        <v>2.4147458140000002</v>
      </c>
      <c r="F2406" s="18">
        <v>2.8182</v>
      </c>
      <c r="G2406" s="18">
        <v>2.3618999999999999</v>
      </c>
      <c r="H2406" s="18">
        <v>25.212536409999998</v>
      </c>
      <c r="I2406" s="18">
        <v>16.193109969999998</v>
      </c>
      <c r="J2406" s="18">
        <v>5.3955000000000002</v>
      </c>
      <c r="K2406" s="18">
        <v>134</v>
      </c>
      <c r="L2406" s="18">
        <v>27.7303</v>
      </c>
      <c r="M2406" s="18">
        <v>124.6878</v>
      </c>
      <c r="N2406" s="18">
        <v>53.584200000000003</v>
      </c>
      <c r="O2406" s="18">
        <v>34.576300000000003</v>
      </c>
      <c r="P2406" s="18">
        <v>132.69499999999999</v>
      </c>
      <c r="Q2406" s="18">
        <v>57.025300000000001</v>
      </c>
      <c r="R2406" s="18">
        <v>36.796700000000001</v>
      </c>
      <c r="S2406" s="4">
        <f>VLOOKUP(C2406,Ratings_Numbers!$A$1:$B$21,2,FALSE)</f>
        <v>5</v>
      </c>
      <c r="T2406" s="4">
        <v>5</v>
      </c>
      <c r="U2406" s="4">
        <f t="shared" si="76"/>
        <v>0</v>
      </c>
      <c r="V2406" s="18">
        <v>44460</v>
      </c>
      <c r="W2406" s="18" t="s">
        <v>212</v>
      </c>
    </row>
    <row r="2407" spans="1:23" ht="15" customHeight="1" x14ac:dyDescent="0.35">
      <c r="A2407" s="18" t="s">
        <v>226</v>
      </c>
      <c r="B2407" s="7" t="str">
        <f t="shared" si="77"/>
        <v>Q4</v>
      </c>
      <c r="C2407" s="18" t="s">
        <v>31</v>
      </c>
      <c r="D2407" s="21">
        <v>35427</v>
      </c>
      <c r="E2407" s="18">
        <v>2.4147458140000002</v>
      </c>
      <c r="F2407" s="18">
        <v>2.7229000000000001</v>
      </c>
      <c r="G2407" s="18">
        <v>2.5243000000000002</v>
      </c>
      <c r="H2407" s="18">
        <v>25.212536409999998</v>
      </c>
      <c r="I2407" s="18">
        <v>16.193109969999998</v>
      </c>
      <c r="J2407" s="18">
        <v>3.5361000000000002</v>
      </c>
      <c r="K2407" s="18">
        <v>166</v>
      </c>
      <c r="L2407" s="18">
        <v>29.8872</v>
      </c>
      <c r="M2407" s="18">
        <v>123.41840000000001</v>
      </c>
      <c r="N2407" s="18">
        <v>55.240900000000003</v>
      </c>
      <c r="O2407" s="18">
        <v>36.886299999999999</v>
      </c>
      <c r="P2407" s="18">
        <v>123.41840000000001</v>
      </c>
      <c r="Q2407" s="18">
        <v>55.240900000000003</v>
      </c>
      <c r="R2407" s="18">
        <v>36.886299999999999</v>
      </c>
      <c r="S2407" s="4">
        <f>VLOOKUP(C2407,Ratings_Numbers!$A$1:$B$21,2,FALSE)</f>
        <v>5</v>
      </c>
      <c r="T2407" s="4">
        <v>5</v>
      </c>
      <c r="U2407" s="4">
        <f t="shared" si="76"/>
        <v>0</v>
      </c>
      <c r="V2407" s="18">
        <v>45770.625</v>
      </c>
      <c r="W2407" s="18" t="s">
        <v>212</v>
      </c>
    </row>
    <row r="2408" spans="1:23" ht="15" customHeight="1" x14ac:dyDescent="0.35">
      <c r="A2408" s="18" t="s">
        <v>226</v>
      </c>
      <c r="B2408" s="7" t="str">
        <f t="shared" si="77"/>
        <v>Q1</v>
      </c>
      <c r="C2408" s="18" t="s">
        <v>31</v>
      </c>
      <c r="D2408" s="21">
        <v>35511</v>
      </c>
      <c r="E2408" s="18">
        <v>2.4147458140000002</v>
      </c>
      <c r="F2408" s="18">
        <v>2.9325999999999999</v>
      </c>
      <c r="G2408" s="18">
        <v>2.6851000000000003</v>
      </c>
      <c r="H2408" s="18">
        <v>7.0609000000000002</v>
      </c>
      <c r="I2408" s="18">
        <v>4.5304000000000002</v>
      </c>
      <c r="J2408" s="18">
        <v>5.0522</v>
      </c>
      <c r="K2408" s="18">
        <v>115</v>
      </c>
      <c r="L2408" s="18">
        <v>26.870899999999999</v>
      </c>
      <c r="M2408" s="18">
        <v>122.4738</v>
      </c>
      <c r="N2408" s="18">
        <v>53.258800000000001</v>
      </c>
      <c r="O2408" s="18">
        <v>32.909799999999997</v>
      </c>
      <c r="P2408" s="18">
        <v>129.96</v>
      </c>
      <c r="Q2408" s="18">
        <v>56.514200000000002</v>
      </c>
      <c r="R2408" s="18">
        <v>34.921399999999998</v>
      </c>
      <c r="S2408" s="4">
        <f>VLOOKUP(C2408,Ratings_Numbers!$A$1:$B$21,2,FALSE)</f>
        <v>5</v>
      </c>
      <c r="T2408" s="4">
        <v>5</v>
      </c>
      <c r="U2408" s="4">
        <f t="shared" si="76"/>
        <v>0</v>
      </c>
      <c r="V2408" s="18">
        <v>50017.5</v>
      </c>
      <c r="W2408" s="18" t="s">
        <v>212</v>
      </c>
    </row>
    <row r="2409" spans="1:23" ht="15" customHeight="1" x14ac:dyDescent="0.35">
      <c r="A2409" s="18" t="s">
        <v>226</v>
      </c>
      <c r="B2409" s="7" t="str">
        <f t="shared" si="77"/>
        <v>Q2</v>
      </c>
      <c r="C2409" s="18" t="s">
        <v>31</v>
      </c>
      <c r="D2409" s="21">
        <v>35595</v>
      </c>
      <c r="E2409" s="18">
        <v>2.4147458140000002</v>
      </c>
      <c r="F2409" s="18">
        <v>3.2126000000000001</v>
      </c>
      <c r="G2409" s="18">
        <v>2.7938000000000001</v>
      </c>
      <c r="H2409" s="18">
        <v>8.4916999999999998</v>
      </c>
      <c r="I2409" s="18">
        <v>5.7416999999999998</v>
      </c>
      <c r="J2409" s="18">
        <v>6.35</v>
      </c>
      <c r="K2409" s="18">
        <v>120</v>
      </c>
      <c r="L2409" s="18">
        <v>26.582100000000001</v>
      </c>
      <c r="M2409" s="18">
        <v>113.5801</v>
      </c>
      <c r="N2409" s="18">
        <v>49.653300000000002</v>
      </c>
      <c r="O2409" s="18">
        <v>30.1919</v>
      </c>
      <c r="P2409" s="18">
        <v>128.74619999999999</v>
      </c>
      <c r="Q2409" s="18">
        <v>56.2834</v>
      </c>
      <c r="R2409" s="18">
        <v>34.223399999999998</v>
      </c>
      <c r="S2409" s="4">
        <f>VLOOKUP(C2409,Ratings_Numbers!$A$1:$B$21,2,FALSE)</f>
        <v>5</v>
      </c>
      <c r="T2409" s="4">
        <v>5</v>
      </c>
      <c r="U2409" s="4">
        <f t="shared" si="76"/>
        <v>0</v>
      </c>
      <c r="V2409" s="18">
        <v>59670</v>
      </c>
      <c r="W2409" s="18" t="s">
        <v>212</v>
      </c>
    </row>
    <row r="2410" spans="1:23" ht="15" customHeight="1" x14ac:dyDescent="0.35">
      <c r="A2410" s="18" t="s">
        <v>226</v>
      </c>
      <c r="B2410" s="7" t="str">
        <f t="shared" si="77"/>
        <v>Q3</v>
      </c>
      <c r="C2410" s="18" t="s">
        <v>31</v>
      </c>
      <c r="D2410" s="21">
        <v>35679</v>
      </c>
      <c r="E2410" s="18">
        <v>2.4147458140000002</v>
      </c>
      <c r="F2410" s="18">
        <v>3.1248999999999998</v>
      </c>
      <c r="G2410" s="18">
        <v>2.2585000000000002</v>
      </c>
      <c r="H2410" s="18">
        <v>9.6503999999999994</v>
      </c>
      <c r="I2410" s="18">
        <v>8.3414999999999999</v>
      </c>
      <c r="J2410" s="18">
        <v>7.5527999999999995</v>
      </c>
      <c r="K2410" s="18">
        <v>123</v>
      </c>
      <c r="L2410" s="18">
        <v>27.5379</v>
      </c>
      <c r="M2410" s="18">
        <v>56.485399999999998</v>
      </c>
      <c r="N2410" s="18">
        <v>23.457000000000001</v>
      </c>
      <c r="O2410" s="18">
        <v>15.5549</v>
      </c>
      <c r="P2410" s="18">
        <v>140.8038</v>
      </c>
      <c r="Q2410" s="18">
        <v>58.4724</v>
      </c>
      <c r="R2410" s="18">
        <v>38.7744</v>
      </c>
      <c r="S2410" s="4">
        <f>VLOOKUP(C2410,Ratings_Numbers!$A$1:$B$21,2,FALSE)</f>
        <v>5</v>
      </c>
      <c r="T2410" s="4">
        <v>5</v>
      </c>
      <c r="U2410" s="4">
        <f t="shared" si="76"/>
        <v>0</v>
      </c>
      <c r="V2410" s="18">
        <v>56887.5</v>
      </c>
      <c r="W2410" s="18" t="s">
        <v>212</v>
      </c>
    </row>
    <row r="2411" spans="1:23" ht="15" customHeight="1" x14ac:dyDescent="0.35">
      <c r="A2411" s="18" t="s">
        <v>226</v>
      </c>
      <c r="B2411" s="7" t="str">
        <f t="shared" si="77"/>
        <v>Q4</v>
      </c>
      <c r="C2411" s="18" t="s">
        <v>31</v>
      </c>
      <c r="D2411" s="21">
        <v>35792</v>
      </c>
      <c r="E2411" s="18">
        <v>0.50560000000000005</v>
      </c>
      <c r="F2411" s="18">
        <v>1.6631</v>
      </c>
      <c r="G2411" s="18">
        <v>0.69369999999999998</v>
      </c>
      <c r="H2411" s="18">
        <v>8.85</v>
      </c>
      <c r="I2411" s="18">
        <v>4.2750000000000004</v>
      </c>
      <c r="J2411" s="18">
        <v>5.85</v>
      </c>
      <c r="K2411" s="18">
        <v>120</v>
      </c>
      <c r="L2411" s="18">
        <v>34.505699999999997</v>
      </c>
      <c r="M2411" s="18">
        <v>71.309100000000001</v>
      </c>
      <c r="N2411" s="18">
        <v>41.625999999999998</v>
      </c>
      <c r="O2411" s="18">
        <v>24.605699999999999</v>
      </c>
      <c r="P2411" s="18">
        <v>71.309100000000001</v>
      </c>
      <c r="Q2411" s="18">
        <v>41.625999999999998</v>
      </c>
      <c r="R2411" s="18">
        <v>24.605699999999999</v>
      </c>
      <c r="S2411" s="4">
        <f>VLOOKUP(C2411,Ratings_Numbers!$A$1:$B$21,2,FALSE)</f>
        <v>5</v>
      </c>
      <c r="T2411" s="4">
        <v>5</v>
      </c>
      <c r="U2411" s="4">
        <f t="shared" si="76"/>
        <v>0</v>
      </c>
      <c r="V2411" s="18">
        <v>52194.5</v>
      </c>
      <c r="W2411" s="18" t="s">
        <v>212</v>
      </c>
    </row>
    <row r="2412" spans="1:23" ht="15" customHeight="1" x14ac:dyDescent="0.35">
      <c r="A2412" s="18" t="s">
        <v>226</v>
      </c>
      <c r="B2412" s="7" t="str">
        <f t="shared" si="77"/>
        <v>Q1</v>
      </c>
      <c r="C2412" s="18" t="s">
        <v>31</v>
      </c>
      <c r="D2412" s="21">
        <v>35875</v>
      </c>
      <c r="E2412" s="18">
        <v>0.76629999999999998</v>
      </c>
      <c r="F2412" s="18">
        <v>1.5806</v>
      </c>
      <c r="G2412" s="18">
        <v>1.0543</v>
      </c>
      <c r="H2412" s="18">
        <v>11</v>
      </c>
      <c r="I2412" s="18">
        <v>8</v>
      </c>
      <c r="J2412" s="18">
        <v>7.7632000000000003</v>
      </c>
      <c r="K2412" s="18">
        <v>76</v>
      </c>
      <c r="L2412" s="18">
        <v>33.979700000000001</v>
      </c>
      <c r="M2412" s="18">
        <v>72.326999999999998</v>
      </c>
      <c r="N2412" s="18">
        <v>41.970799999999997</v>
      </c>
      <c r="O2412" s="18">
        <v>24.576499999999999</v>
      </c>
      <c r="P2412" s="18">
        <v>72.326999999999998</v>
      </c>
      <c r="Q2412" s="18">
        <v>41.970799999999997</v>
      </c>
      <c r="R2412" s="18">
        <v>24.576499999999999</v>
      </c>
      <c r="S2412" s="4">
        <f>VLOOKUP(C2412,Ratings_Numbers!$A$1:$B$21,2,FALSE)</f>
        <v>5</v>
      </c>
      <c r="T2412" s="4">
        <v>5</v>
      </c>
      <c r="U2412" s="4">
        <f t="shared" si="76"/>
        <v>0</v>
      </c>
      <c r="V2412" s="18">
        <v>64113</v>
      </c>
      <c r="W2412" s="18" t="s">
        <v>212</v>
      </c>
    </row>
    <row r="2413" spans="1:23" ht="15" customHeight="1" x14ac:dyDescent="0.35">
      <c r="A2413" s="18" t="s">
        <v>226</v>
      </c>
      <c r="B2413" s="7" t="str">
        <f t="shared" si="77"/>
        <v>Q2</v>
      </c>
      <c r="C2413" s="18" t="s">
        <v>31</v>
      </c>
      <c r="D2413" s="21">
        <v>35959</v>
      </c>
      <c r="E2413" s="18">
        <v>1.0394000000000001</v>
      </c>
      <c r="F2413" s="18">
        <v>1.6269</v>
      </c>
      <c r="G2413" s="18">
        <v>1.4348000000000001</v>
      </c>
      <c r="H2413" s="18">
        <v>13.881600000000001</v>
      </c>
      <c r="I2413" s="18">
        <v>9.7762999999999991</v>
      </c>
      <c r="J2413" s="18">
        <v>10.236800000000001</v>
      </c>
      <c r="K2413" s="18">
        <v>76</v>
      </c>
      <c r="L2413" s="18">
        <v>32.154800000000002</v>
      </c>
      <c r="M2413" s="18">
        <v>77.020600000000002</v>
      </c>
      <c r="N2413" s="18">
        <v>42.715000000000003</v>
      </c>
      <c r="O2413" s="18">
        <v>24.765799999999999</v>
      </c>
      <c r="P2413" s="18">
        <v>80.312799999999996</v>
      </c>
      <c r="Q2413" s="18">
        <v>44.540799999999997</v>
      </c>
      <c r="R2413" s="18">
        <v>25.824400000000001</v>
      </c>
      <c r="S2413" s="4">
        <f>VLOOKUP(C2413,Ratings_Numbers!$A$1:$B$21,2,FALSE)</f>
        <v>5</v>
      </c>
      <c r="T2413" s="4">
        <v>5</v>
      </c>
      <c r="U2413" s="4">
        <f t="shared" si="76"/>
        <v>0</v>
      </c>
      <c r="V2413" s="18">
        <v>60054.75</v>
      </c>
      <c r="W2413" s="18" t="s">
        <v>212</v>
      </c>
    </row>
    <row r="2414" spans="1:23" ht="15" customHeight="1" x14ac:dyDescent="0.35">
      <c r="A2414" s="18" t="s">
        <v>226</v>
      </c>
      <c r="B2414" s="7" t="str">
        <f t="shared" si="77"/>
        <v>Q3</v>
      </c>
      <c r="C2414" s="18" t="s">
        <v>31</v>
      </c>
      <c r="D2414" s="21">
        <v>36043</v>
      </c>
      <c r="E2414" s="18">
        <v>1.8504</v>
      </c>
      <c r="F2414" s="18">
        <v>2.7515999999999998</v>
      </c>
      <c r="G2414" s="18">
        <v>2.5708000000000002</v>
      </c>
      <c r="H2414" s="18">
        <v>13.011200000000001</v>
      </c>
      <c r="I2414" s="18">
        <v>9.8538999999999994</v>
      </c>
      <c r="J2414" s="18">
        <v>9.9887999999999995</v>
      </c>
      <c r="K2414" s="18">
        <v>89</v>
      </c>
      <c r="L2414" s="18">
        <v>27.776499999999999</v>
      </c>
      <c r="M2414" s="18">
        <v>68.077200000000005</v>
      </c>
      <c r="N2414" s="18">
        <v>29.469899999999999</v>
      </c>
      <c r="O2414" s="18">
        <v>18.909500000000001</v>
      </c>
      <c r="P2414" s="18">
        <v>131.00559999999999</v>
      </c>
      <c r="Q2414" s="18">
        <v>56.710999999999999</v>
      </c>
      <c r="R2414" s="18">
        <v>36.388800000000003</v>
      </c>
      <c r="S2414" s="4">
        <f>VLOOKUP(C2414,Ratings_Numbers!$A$1:$B$21,2,FALSE)</f>
        <v>5</v>
      </c>
      <c r="T2414" s="4">
        <v>5</v>
      </c>
      <c r="U2414" s="4">
        <f t="shared" si="76"/>
        <v>0</v>
      </c>
      <c r="V2414" s="18">
        <v>45663.75</v>
      </c>
      <c r="W2414" s="18" t="s">
        <v>212</v>
      </c>
    </row>
    <row r="2415" spans="1:23" ht="15" customHeight="1" x14ac:dyDescent="0.35">
      <c r="A2415" s="18" t="s">
        <v>226</v>
      </c>
      <c r="B2415" s="7" t="str">
        <f t="shared" si="77"/>
        <v>Q4</v>
      </c>
      <c r="C2415" s="18" t="s">
        <v>31</v>
      </c>
      <c r="D2415" s="21">
        <v>36155</v>
      </c>
      <c r="E2415" s="18">
        <v>1.8399999999999999</v>
      </c>
      <c r="F2415" s="18">
        <v>2.7678000000000003</v>
      </c>
      <c r="G2415" s="18">
        <v>2.6306000000000003</v>
      </c>
      <c r="H2415" s="18">
        <v>6.8635999999999999</v>
      </c>
      <c r="I2415" s="18">
        <v>3.0714000000000001</v>
      </c>
      <c r="J2415" s="18">
        <v>3.9935</v>
      </c>
      <c r="K2415" s="18">
        <v>154</v>
      </c>
      <c r="L2415" s="18">
        <v>28.248000000000001</v>
      </c>
      <c r="M2415" s="18">
        <v>62.927700000000002</v>
      </c>
      <c r="N2415" s="18">
        <v>28.069700000000001</v>
      </c>
      <c r="O2415" s="18">
        <v>17.7758</v>
      </c>
      <c r="P2415" s="18">
        <v>124.1837</v>
      </c>
      <c r="Q2415" s="18">
        <v>55.393700000000003</v>
      </c>
      <c r="R2415" s="18">
        <v>35.0794</v>
      </c>
      <c r="S2415" s="4">
        <f>VLOOKUP(C2415,Ratings_Numbers!$A$1:$B$21,2,FALSE)</f>
        <v>5</v>
      </c>
      <c r="T2415" s="4">
        <v>5</v>
      </c>
      <c r="U2415" s="4">
        <f t="shared" si="76"/>
        <v>0</v>
      </c>
      <c r="V2415" s="18">
        <v>59483.5625</v>
      </c>
      <c r="W2415" s="18" t="s">
        <v>212</v>
      </c>
    </row>
    <row r="2416" spans="1:23" ht="15" customHeight="1" x14ac:dyDescent="0.35">
      <c r="A2416" s="18" t="s">
        <v>226</v>
      </c>
      <c r="B2416" s="7" t="str">
        <f t="shared" si="77"/>
        <v>Q1</v>
      </c>
      <c r="C2416" s="18" t="s">
        <v>31</v>
      </c>
      <c r="D2416" s="21">
        <v>36239</v>
      </c>
      <c r="E2416" s="18">
        <v>1.8062</v>
      </c>
      <c r="F2416" s="18">
        <v>4.2366000000000001</v>
      </c>
      <c r="G2416" s="18">
        <v>2.5975999999999999</v>
      </c>
      <c r="H2416" s="18">
        <v>7.75</v>
      </c>
      <c r="I2416" s="18">
        <v>5.9603000000000002</v>
      </c>
      <c r="J2416" s="18">
        <v>5.3225999999999996</v>
      </c>
      <c r="K2416" s="18">
        <v>124</v>
      </c>
      <c r="L2416" s="18">
        <v>24.172699999999999</v>
      </c>
      <c r="M2416" s="18">
        <v>82.081800000000001</v>
      </c>
      <c r="N2416" s="18">
        <v>28.281400000000001</v>
      </c>
      <c r="O2416" s="18">
        <v>19.8414</v>
      </c>
      <c r="P2416" s="18">
        <v>190.232</v>
      </c>
      <c r="Q2416" s="18">
        <v>65.544799999999995</v>
      </c>
      <c r="R2416" s="18">
        <v>45.984099999999998</v>
      </c>
      <c r="S2416" s="4">
        <f>VLOOKUP(C2416,Ratings_Numbers!$A$1:$B$21,2,FALSE)</f>
        <v>5</v>
      </c>
      <c r="T2416" s="4">
        <v>5</v>
      </c>
      <c r="U2416" s="4">
        <f t="shared" si="76"/>
        <v>0</v>
      </c>
      <c r="V2416" s="18">
        <v>58947.75</v>
      </c>
      <c r="W2416" s="18" t="s">
        <v>212</v>
      </c>
    </row>
    <row r="2417" spans="1:23" ht="15" customHeight="1" x14ac:dyDescent="0.35">
      <c r="A2417" s="18" t="s">
        <v>226</v>
      </c>
      <c r="B2417" s="7" t="str">
        <f t="shared" si="77"/>
        <v>Q2</v>
      </c>
      <c r="C2417" s="18" t="s">
        <v>31</v>
      </c>
      <c r="D2417" s="21">
        <v>36323</v>
      </c>
      <c r="E2417" s="18">
        <v>0.61680000000000001</v>
      </c>
      <c r="F2417" s="18">
        <v>1.9258</v>
      </c>
      <c r="G2417" s="18">
        <v>0.88249999999999995</v>
      </c>
      <c r="H2417" s="18">
        <v>9.1538000000000004</v>
      </c>
      <c r="I2417" s="18">
        <v>6.5377000000000001</v>
      </c>
      <c r="J2417" s="18">
        <v>6.9326999999999996</v>
      </c>
      <c r="K2417" s="18">
        <v>104</v>
      </c>
      <c r="L2417" s="18">
        <v>35.601399999999998</v>
      </c>
      <c r="M2417" s="18">
        <v>37.835099999999997</v>
      </c>
      <c r="N2417" s="18">
        <v>21.010100000000001</v>
      </c>
      <c r="O2417" s="18">
        <v>13.469799999999999</v>
      </c>
      <c r="P2417" s="18">
        <v>80.080699999999993</v>
      </c>
      <c r="Q2417" s="18">
        <v>44.469299999999997</v>
      </c>
      <c r="R2417" s="18">
        <v>28.509900000000002</v>
      </c>
      <c r="S2417" s="4">
        <f>VLOOKUP(C2417,Ratings_Numbers!$A$1:$B$21,2,FALSE)</f>
        <v>5</v>
      </c>
      <c r="T2417" s="4">
        <v>5</v>
      </c>
      <c r="U2417" s="4">
        <f t="shared" si="76"/>
        <v>0</v>
      </c>
      <c r="V2417" s="18">
        <v>51895.125</v>
      </c>
      <c r="W2417" s="18" t="s">
        <v>212</v>
      </c>
    </row>
    <row r="2418" spans="1:23" ht="15" customHeight="1" x14ac:dyDescent="0.35">
      <c r="A2418" s="18" t="s">
        <v>226</v>
      </c>
      <c r="B2418" s="7" t="str">
        <f t="shared" si="77"/>
        <v>Q3</v>
      </c>
      <c r="C2418" s="18" t="s">
        <v>31</v>
      </c>
      <c r="D2418" s="21">
        <v>36407</v>
      </c>
      <c r="E2418" s="18">
        <v>0.56010000000000004</v>
      </c>
      <c r="F2418" s="18">
        <v>1.0006999999999999</v>
      </c>
      <c r="G2418" s="18">
        <v>0.79949999999999999</v>
      </c>
      <c r="H2418" s="18">
        <v>12.9306</v>
      </c>
      <c r="I2418" s="18">
        <v>9.9595000000000002</v>
      </c>
      <c r="J2418" s="18">
        <v>10.2361</v>
      </c>
      <c r="K2418" s="18">
        <v>72</v>
      </c>
      <c r="L2418" s="18">
        <v>41.157800000000002</v>
      </c>
      <c r="M2418" s="18">
        <v>38.375500000000002</v>
      </c>
      <c r="N2418" s="18">
        <v>27.4618</v>
      </c>
      <c r="O2418" s="18">
        <v>15.794499999999999</v>
      </c>
      <c r="P2418" s="18">
        <v>39.741399999999999</v>
      </c>
      <c r="Q2418" s="18">
        <v>28.4392</v>
      </c>
      <c r="R2418" s="18">
        <v>16.3567</v>
      </c>
      <c r="S2418" s="4">
        <f>VLOOKUP(C2418,Ratings_Numbers!$A$1:$B$21,2,FALSE)</f>
        <v>5</v>
      </c>
      <c r="T2418" s="4">
        <v>5</v>
      </c>
      <c r="U2418" s="4">
        <f t="shared" si="76"/>
        <v>0</v>
      </c>
      <c r="V2418" s="18">
        <v>50552.5</v>
      </c>
      <c r="W2418" s="18" t="s">
        <v>212</v>
      </c>
    </row>
    <row r="2419" spans="1:23" ht="15" customHeight="1" x14ac:dyDescent="0.35">
      <c r="A2419" s="18" t="s">
        <v>226</v>
      </c>
      <c r="B2419" s="7" t="str">
        <f t="shared" si="77"/>
        <v>Q4</v>
      </c>
      <c r="C2419" s="18" t="s">
        <v>31</v>
      </c>
      <c r="D2419" s="21">
        <v>36519</v>
      </c>
      <c r="E2419" s="18">
        <v>0.50800000000000001</v>
      </c>
      <c r="F2419" s="18">
        <v>1.0562</v>
      </c>
      <c r="G2419" s="18">
        <v>0.68989999999999996</v>
      </c>
      <c r="H2419" s="18">
        <v>17</v>
      </c>
      <c r="I2419" s="18">
        <v>9.625</v>
      </c>
      <c r="J2419" s="18">
        <v>12.142899999999999</v>
      </c>
      <c r="K2419" s="18">
        <v>63</v>
      </c>
      <c r="L2419" s="18">
        <v>39.2057</v>
      </c>
      <c r="M2419" s="18">
        <v>40.866199999999999</v>
      </c>
      <c r="N2419" s="18">
        <v>28.329599999999999</v>
      </c>
      <c r="O2419" s="18">
        <v>16.021899999999999</v>
      </c>
      <c r="P2419" s="18">
        <v>44.252299999999998</v>
      </c>
      <c r="Q2419" s="18">
        <v>30.677</v>
      </c>
      <c r="R2419" s="18">
        <v>17.349399999999999</v>
      </c>
      <c r="S2419" s="4">
        <f>VLOOKUP(C2419,Ratings_Numbers!$A$1:$B$21,2,FALSE)</f>
        <v>5</v>
      </c>
      <c r="T2419" s="4">
        <v>5</v>
      </c>
      <c r="U2419" s="4">
        <f t="shared" si="76"/>
        <v>0</v>
      </c>
      <c r="V2419" s="18">
        <v>51561.5625</v>
      </c>
      <c r="W2419" s="18" t="s">
        <v>212</v>
      </c>
    </row>
    <row r="2420" spans="1:23" ht="15" customHeight="1" x14ac:dyDescent="0.35">
      <c r="A2420" s="18" t="s">
        <v>226</v>
      </c>
      <c r="B2420" s="7" t="str">
        <f t="shared" si="77"/>
        <v>Q1</v>
      </c>
      <c r="C2420" s="18" t="s">
        <v>31</v>
      </c>
      <c r="D2420" s="21">
        <v>36603</v>
      </c>
      <c r="E2420" s="18">
        <v>0.69769999999999999</v>
      </c>
      <c r="F2420" s="18">
        <v>1.1046</v>
      </c>
      <c r="G2420" s="18">
        <v>0.92390000000000005</v>
      </c>
      <c r="H2420" s="18">
        <v>18.234000000000002</v>
      </c>
      <c r="I2420" s="18">
        <v>14.895799999999999</v>
      </c>
      <c r="J2420" s="18">
        <v>13.936199999999999</v>
      </c>
      <c r="K2420" s="18">
        <v>47</v>
      </c>
      <c r="L2420" s="18">
        <v>38.238199999999999</v>
      </c>
      <c r="M2420" s="18">
        <v>44.582799999999999</v>
      </c>
      <c r="N2420" s="18">
        <v>29.950399999999998</v>
      </c>
      <c r="O2420" s="18">
        <v>17.047699999999999</v>
      </c>
      <c r="P2420" s="18">
        <v>48.8551</v>
      </c>
      <c r="Q2420" s="18">
        <v>32.820599999999999</v>
      </c>
      <c r="R2420" s="18">
        <v>18.6813</v>
      </c>
      <c r="S2420" s="4">
        <f>VLOOKUP(C2420,Ratings_Numbers!$A$1:$B$21,2,FALSE)</f>
        <v>5</v>
      </c>
      <c r="T2420" s="4">
        <v>5</v>
      </c>
      <c r="U2420" s="4">
        <f t="shared" si="76"/>
        <v>0</v>
      </c>
      <c r="V2420" s="18">
        <v>47553</v>
      </c>
      <c r="W2420" s="18" t="s">
        <v>212</v>
      </c>
    </row>
    <row r="2421" spans="1:23" ht="15" customHeight="1" x14ac:dyDescent="0.35">
      <c r="A2421" s="18" t="s">
        <v>226</v>
      </c>
      <c r="B2421" s="7" t="str">
        <f t="shared" si="77"/>
        <v>Q2</v>
      </c>
      <c r="C2421" s="18" t="s">
        <v>31</v>
      </c>
      <c r="D2421" s="21">
        <v>36687</v>
      </c>
      <c r="E2421" s="18">
        <v>0.61199999999999999</v>
      </c>
      <c r="F2421" s="18">
        <v>1.0061</v>
      </c>
      <c r="G2421" s="18">
        <v>0.8014</v>
      </c>
      <c r="H2421" s="18">
        <v>18.303599999999999</v>
      </c>
      <c r="I2421" s="18">
        <v>13.8772</v>
      </c>
      <c r="J2421" s="18">
        <v>14.446400000000001</v>
      </c>
      <c r="K2421" s="18">
        <v>56</v>
      </c>
      <c r="L2421" s="18">
        <v>38.571899999999999</v>
      </c>
      <c r="M2421" s="18">
        <v>40.640300000000003</v>
      </c>
      <c r="N2421" s="18">
        <v>28.178000000000001</v>
      </c>
      <c r="O2421" s="18">
        <v>15.675699999999999</v>
      </c>
      <c r="P2421" s="18">
        <v>44.2271</v>
      </c>
      <c r="Q2421" s="18">
        <v>30.664899999999999</v>
      </c>
      <c r="R2421" s="18">
        <v>17.059200000000001</v>
      </c>
      <c r="S2421" s="4">
        <f>VLOOKUP(C2421,Ratings_Numbers!$A$1:$B$21,2,FALSE)</f>
        <v>5</v>
      </c>
      <c r="T2421" s="4">
        <v>5</v>
      </c>
      <c r="U2421" s="4">
        <f t="shared" si="76"/>
        <v>0</v>
      </c>
      <c r="V2421" s="18">
        <v>59606.25</v>
      </c>
      <c r="W2421" s="18" t="s">
        <v>212</v>
      </c>
    </row>
    <row r="2422" spans="1:23" ht="15" customHeight="1" x14ac:dyDescent="0.35">
      <c r="A2422" s="18" t="s">
        <v>226</v>
      </c>
      <c r="B2422" s="7" t="str">
        <f t="shared" si="77"/>
        <v>Q3</v>
      </c>
      <c r="C2422" s="18" t="s">
        <v>31</v>
      </c>
      <c r="D2422" s="21">
        <v>36771</v>
      </c>
      <c r="E2422" s="18">
        <v>0.47210000000000002</v>
      </c>
      <c r="F2422" s="18">
        <v>0.85750000000000004</v>
      </c>
      <c r="G2422" s="18">
        <v>0.61650000000000005</v>
      </c>
      <c r="H2422" s="18">
        <v>21.734400000000001</v>
      </c>
      <c r="I2422" s="18">
        <v>15.0441</v>
      </c>
      <c r="J2422" s="18">
        <v>17.156300000000002</v>
      </c>
      <c r="K2422" s="18">
        <v>64</v>
      </c>
      <c r="L2422" s="18">
        <v>39.005600000000001</v>
      </c>
      <c r="M2422" s="18">
        <v>39.735799999999998</v>
      </c>
      <c r="N2422" s="18">
        <v>28.0977</v>
      </c>
      <c r="O2422" s="18">
        <v>15.4992</v>
      </c>
      <c r="P2422" s="18">
        <v>41.419899999999998</v>
      </c>
      <c r="Q2422" s="18">
        <v>29.288599999999999</v>
      </c>
      <c r="R2422" s="18">
        <v>16.156099999999999</v>
      </c>
      <c r="S2422" s="4">
        <f>VLOOKUP(C2422,Ratings_Numbers!$A$1:$B$21,2,FALSE)</f>
        <v>5</v>
      </c>
      <c r="T2422" s="4">
        <v>5</v>
      </c>
      <c r="U2422" s="4">
        <f t="shared" si="76"/>
        <v>0</v>
      </c>
      <c r="V2422" s="18">
        <v>61099.25</v>
      </c>
      <c r="W2422" s="18" t="s">
        <v>212</v>
      </c>
    </row>
    <row r="2423" spans="1:23" ht="15" customHeight="1" x14ac:dyDescent="0.35">
      <c r="A2423" s="18" t="s">
        <v>226</v>
      </c>
      <c r="B2423" s="7" t="str">
        <f t="shared" si="77"/>
        <v>Q4</v>
      </c>
      <c r="C2423" s="18" t="s">
        <v>31</v>
      </c>
      <c r="D2423" s="21">
        <v>36890</v>
      </c>
      <c r="E2423" s="18">
        <v>0.33479999999999999</v>
      </c>
      <c r="F2423" s="18">
        <v>0.80230000000000001</v>
      </c>
      <c r="G2423" s="18">
        <v>0.42630000000000001</v>
      </c>
      <c r="H2423" s="18">
        <v>17.352399999999999</v>
      </c>
      <c r="I2423" s="18">
        <v>11.4528</v>
      </c>
      <c r="J2423" s="18">
        <v>13.7143</v>
      </c>
      <c r="K2423" s="18">
        <v>105</v>
      </c>
      <c r="L2423" s="18">
        <v>36.503300000000003</v>
      </c>
      <c r="M2423" s="18">
        <v>39.457099999999997</v>
      </c>
      <c r="N2423" s="18">
        <v>27.765999999999998</v>
      </c>
      <c r="O2423" s="18">
        <v>14.4963</v>
      </c>
      <c r="P2423" s="18">
        <v>42.106000000000002</v>
      </c>
      <c r="Q2423" s="18">
        <v>29.63</v>
      </c>
      <c r="R2423" s="18">
        <v>15.4695</v>
      </c>
      <c r="S2423" s="4">
        <f>VLOOKUP(C2423,Ratings_Numbers!$A$1:$B$21,2,FALSE)</f>
        <v>5</v>
      </c>
      <c r="T2423" s="4">
        <v>5</v>
      </c>
      <c r="U2423" s="4">
        <f t="shared" si="76"/>
        <v>0</v>
      </c>
      <c r="V2423" s="18">
        <v>86684.8125</v>
      </c>
      <c r="W2423" s="18" t="s">
        <v>212</v>
      </c>
    </row>
    <row r="2424" spans="1:23" ht="15" customHeight="1" x14ac:dyDescent="0.35">
      <c r="A2424" s="18" t="s">
        <v>226</v>
      </c>
      <c r="B2424" s="7" t="str">
        <f t="shared" si="77"/>
        <v>Q1</v>
      </c>
      <c r="C2424" s="18" t="s">
        <v>31</v>
      </c>
      <c r="D2424" s="21">
        <v>36974</v>
      </c>
      <c r="E2424" s="18">
        <v>0.31</v>
      </c>
      <c r="F2424" s="18">
        <v>0.621</v>
      </c>
      <c r="G2424" s="18">
        <v>0.3926</v>
      </c>
      <c r="H2424" s="18">
        <v>21.1538</v>
      </c>
      <c r="I2424" s="18">
        <v>16.962299999999999</v>
      </c>
      <c r="J2424" s="18">
        <v>16.711500000000001</v>
      </c>
      <c r="K2424" s="18">
        <v>52</v>
      </c>
      <c r="L2424" s="18">
        <v>40.498399999999997</v>
      </c>
      <c r="M2424" s="18">
        <v>32.975999999999999</v>
      </c>
      <c r="N2424" s="18">
        <v>24.491399999999999</v>
      </c>
      <c r="O2424" s="18">
        <v>13.354800000000001</v>
      </c>
      <c r="P2424" s="18">
        <v>34.6434</v>
      </c>
      <c r="Q2424" s="18">
        <v>25.729700000000001</v>
      </c>
      <c r="R2424" s="18">
        <v>14.03</v>
      </c>
      <c r="S2424" s="4">
        <f>VLOOKUP(C2424,Ratings_Numbers!$A$1:$B$21,2,FALSE)</f>
        <v>5</v>
      </c>
      <c r="T2424" s="4">
        <v>5</v>
      </c>
      <c r="U2424" s="4">
        <f t="shared" si="76"/>
        <v>0</v>
      </c>
      <c r="V2424" s="18">
        <v>63582.5</v>
      </c>
      <c r="W2424" s="18" t="s">
        <v>212</v>
      </c>
    </row>
    <row r="2425" spans="1:23" ht="15" customHeight="1" x14ac:dyDescent="0.35">
      <c r="A2425" s="18" t="s">
        <v>226</v>
      </c>
      <c r="B2425" s="7" t="str">
        <f t="shared" si="77"/>
        <v>Q2</v>
      </c>
      <c r="C2425" s="18" t="s">
        <v>31</v>
      </c>
      <c r="D2425" s="21">
        <v>37058</v>
      </c>
      <c r="E2425" s="18">
        <v>0.1353</v>
      </c>
      <c r="F2425" s="18">
        <v>0.46710000000000002</v>
      </c>
      <c r="G2425" s="18">
        <v>0.16969999999999999</v>
      </c>
      <c r="H2425" s="18">
        <v>26.528300000000002</v>
      </c>
      <c r="I2425" s="18">
        <v>21.716999999999999</v>
      </c>
      <c r="J2425" s="18">
        <v>21.7925</v>
      </c>
      <c r="K2425" s="18">
        <v>53</v>
      </c>
      <c r="L2425" s="18">
        <v>44.290599999999998</v>
      </c>
      <c r="M2425" s="18">
        <v>22.3779</v>
      </c>
      <c r="N2425" s="18">
        <v>17.9497</v>
      </c>
      <c r="O2425" s="18">
        <v>9.9113000000000007</v>
      </c>
      <c r="P2425" s="18">
        <v>24.670100000000001</v>
      </c>
      <c r="Q2425" s="18">
        <v>19.7883</v>
      </c>
      <c r="R2425" s="18">
        <v>10.926500000000001</v>
      </c>
      <c r="S2425" s="4">
        <f>VLOOKUP(C2425,Ratings_Numbers!$A$1:$B$21,2,FALSE)</f>
        <v>5</v>
      </c>
      <c r="T2425" s="4">
        <v>5</v>
      </c>
      <c r="U2425" s="4">
        <f t="shared" si="76"/>
        <v>0</v>
      </c>
      <c r="V2425" s="18">
        <v>63462.42</v>
      </c>
      <c r="W2425" s="18" t="s">
        <v>212</v>
      </c>
    </row>
    <row r="2426" spans="1:23" ht="15" customHeight="1" x14ac:dyDescent="0.35">
      <c r="A2426" s="18" t="s">
        <v>226</v>
      </c>
      <c r="B2426" s="7" t="str">
        <f t="shared" si="77"/>
        <v>Q3</v>
      </c>
      <c r="C2426" s="18" t="s">
        <v>31</v>
      </c>
      <c r="D2426" s="21">
        <v>37142</v>
      </c>
      <c r="E2426" s="18">
        <v>3.09E-2</v>
      </c>
      <c r="F2426" s="18">
        <v>0.59970000000000001</v>
      </c>
      <c r="G2426" s="18">
        <v>3.8600000000000002E-2</v>
      </c>
      <c r="H2426" s="18">
        <v>33.369599999999998</v>
      </c>
      <c r="I2426" s="18">
        <v>24.25</v>
      </c>
      <c r="J2426" s="18">
        <v>26.587</v>
      </c>
      <c r="K2426" s="18">
        <v>46</v>
      </c>
      <c r="L2426" s="18">
        <v>42.268599999999999</v>
      </c>
      <c r="M2426" s="18">
        <v>26.192399999999999</v>
      </c>
      <c r="N2426" s="18">
        <v>20.340199999999999</v>
      </c>
      <c r="O2426" s="18">
        <v>11.108700000000001</v>
      </c>
      <c r="P2426" s="18">
        <v>28.771799999999999</v>
      </c>
      <c r="Q2426" s="18">
        <v>22.3432</v>
      </c>
      <c r="R2426" s="18">
        <v>12.2026</v>
      </c>
      <c r="S2426" s="4">
        <f>VLOOKUP(C2426,Ratings_Numbers!$A$1:$B$21,2,FALSE)</f>
        <v>5</v>
      </c>
      <c r="T2426" s="4">
        <v>5</v>
      </c>
      <c r="U2426" s="4">
        <f t="shared" si="76"/>
        <v>0</v>
      </c>
      <c r="V2426" s="18">
        <v>84324.6</v>
      </c>
      <c r="W2426" s="18" t="s">
        <v>212</v>
      </c>
    </row>
    <row r="2427" spans="1:23" ht="15" customHeight="1" x14ac:dyDescent="0.35">
      <c r="A2427" s="18" t="s">
        <v>226</v>
      </c>
      <c r="B2427" s="7" t="str">
        <f t="shared" si="77"/>
        <v>Q4</v>
      </c>
      <c r="C2427" s="18" t="s">
        <v>31</v>
      </c>
      <c r="D2427" s="21">
        <v>37254</v>
      </c>
      <c r="E2427" s="18">
        <v>0.2445</v>
      </c>
      <c r="F2427" s="18">
        <v>0.68169999999999997</v>
      </c>
      <c r="G2427" s="18">
        <v>0.30759999999999998</v>
      </c>
      <c r="H2427" s="18">
        <v>22.147100000000002</v>
      </c>
      <c r="I2427" s="18">
        <v>13.2029</v>
      </c>
      <c r="J2427" s="18">
        <v>17.073499999999999</v>
      </c>
      <c r="K2427" s="18">
        <v>68</v>
      </c>
      <c r="L2427" s="18">
        <v>39.861699999999999</v>
      </c>
      <c r="M2427" s="18">
        <v>30.5626</v>
      </c>
      <c r="N2427" s="18">
        <v>22.698899999999998</v>
      </c>
      <c r="O2427" s="18">
        <v>12.2194</v>
      </c>
      <c r="P2427" s="18">
        <v>34.643799999999999</v>
      </c>
      <c r="Q2427" s="18">
        <v>25.729900000000001</v>
      </c>
      <c r="R2427" s="18">
        <v>13.851100000000001</v>
      </c>
      <c r="S2427" s="4">
        <f>VLOOKUP(C2427,Ratings_Numbers!$A$1:$B$21,2,FALSE)</f>
        <v>5</v>
      </c>
      <c r="T2427" s="4">
        <v>5</v>
      </c>
      <c r="U2427" s="4">
        <f t="shared" si="76"/>
        <v>0</v>
      </c>
      <c r="V2427" s="18">
        <v>86131.8</v>
      </c>
      <c r="W2427" s="18" t="s">
        <v>212</v>
      </c>
    </row>
    <row r="2428" spans="1:23" ht="15" customHeight="1" x14ac:dyDescent="0.35">
      <c r="A2428" s="18" t="s">
        <v>226</v>
      </c>
      <c r="B2428" s="7" t="str">
        <f t="shared" si="77"/>
        <v>Q1</v>
      </c>
      <c r="C2428" s="18" t="s">
        <v>31</v>
      </c>
      <c r="D2428" s="21">
        <v>37338</v>
      </c>
      <c r="E2428" s="18">
        <v>0.17380000000000001</v>
      </c>
      <c r="F2428" s="18">
        <v>0.66759999999999997</v>
      </c>
      <c r="G2428" s="18">
        <v>0.217</v>
      </c>
      <c r="H2428" s="18">
        <v>40.871000000000002</v>
      </c>
      <c r="I2428" s="18">
        <v>33.75</v>
      </c>
      <c r="J2428" s="18">
        <v>33.451599999999999</v>
      </c>
      <c r="K2428" s="18">
        <v>31</v>
      </c>
      <c r="L2428" s="18">
        <v>40.723500000000001</v>
      </c>
      <c r="M2428" s="18">
        <v>24.685500000000001</v>
      </c>
      <c r="N2428" s="18">
        <v>18.541799999999999</v>
      </c>
      <c r="O2428" s="18">
        <v>10.065899999999999</v>
      </c>
      <c r="P2428" s="18">
        <v>33.134500000000003</v>
      </c>
      <c r="Q2428" s="18">
        <v>24.888000000000002</v>
      </c>
      <c r="R2428" s="18">
        <v>13.511100000000001</v>
      </c>
      <c r="S2428" s="4">
        <f>VLOOKUP(C2428,Ratings_Numbers!$A$1:$B$21,2,FALSE)</f>
        <v>5</v>
      </c>
      <c r="T2428" s="4">
        <v>5</v>
      </c>
      <c r="U2428" s="4">
        <f t="shared" si="76"/>
        <v>0</v>
      </c>
      <c r="V2428" s="18">
        <v>89838.5</v>
      </c>
      <c r="W2428" s="18" t="s">
        <v>212</v>
      </c>
    </row>
    <row r="2429" spans="1:23" ht="15" customHeight="1" x14ac:dyDescent="0.35">
      <c r="A2429" s="18" t="s">
        <v>226</v>
      </c>
      <c r="B2429" s="7" t="str">
        <f t="shared" si="77"/>
        <v>Q2</v>
      </c>
      <c r="C2429" s="18" t="s">
        <v>31</v>
      </c>
      <c r="D2429" s="21">
        <v>37422</v>
      </c>
      <c r="E2429" s="18">
        <v>2.6800000000000001E-2</v>
      </c>
      <c r="F2429" s="18">
        <v>0.65849999999999997</v>
      </c>
      <c r="G2429" s="18">
        <v>3.3300000000000003E-2</v>
      </c>
      <c r="H2429" s="18">
        <v>36.046500000000002</v>
      </c>
      <c r="I2429" s="18">
        <v>28.6279</v>
      </c>
      <c r="J2429" s="18">
        <v>30.023299999999999</v>
      </c>
      <c r="K2429" s="18">
        <v>43</v>
      </c>
      <c r="L2429" s="18">
        <v>41.462800000000001</v>
      </c>
      <c r="M2429" s="18">
        <v>22.4846</v>
      </c>
      <c r="N2429" s="18">
        <v>17.1753</v>
      </c>
      <c r="O2429" s="18">
        <v>9.3263999999999996</v>
      </c>
      <c r="P2429" s="18">
        <v>30.912500000000001</v>
      </c>
      <c r="Q2429" s="18">
        <v>23.613099999999999</v>
      </c>
      <c r="R2429" s="18">
        <v>12.8223</v>
      </c>
      <c r="S2429" s="4">
        <f>VLOOKUP(C2429,Ratings_Numbers!$A$1:$B$21,2,FALSE)</f>
        <v>5</v>
      </c>
      <c r="T2429" s="4">
        <v>5</v>
      </c>
      <c r="U2429" s="4">
        <f t="shared" si="76"/>
        <v>0</v>
      </c>
      <c r="V2429" s="18">
        <v>90143.9</v>
      </c>
      <c r="W2429" s="18" t="s">
        <v>212</v>
      </c>
    </row>
    <row r="2430" spans="1:23" ht="15" customHeight="1" x14ac:dyDescent="0.35">
      <c r="A2430" s="18" t="s">
        <v>226</v>
      </c>
      <c r="B2430" s="7" t="str">
        <f t="shared" si="77"/>
        <v>Q3</v>
      </c>
      <c r="C2430" s="18" t="s">
        <v>31</v>
      </c>
      <c r="D2430" s="21">
        <v>37506</v>
      </c>
      <c r="E2430" s="18">
        <v>0.12709999999999999</v>
      </c>
      <c r="F2430" s="18">
        <v>0.629</v>
      </c>
      <c r="G2430" s="18">
        <v>0.156</v>
      </c>
      <c r="H2430" s="18">
        <v>37.928600000000003</v>
      </c>
      <c r="I2430" s="18">
        <v>29.363600000000002</v>
      </c>
      <c r="J2430" s="18">
        <v>31.666699999999999</v>
      </c>
      <c r="K2430" s="18">
        <v>42</v>
      </c>
      <c r="L2430" s="18">
        <v>39.843699999999998</v>
      </c>
      <c r="M2430" s="18">
        <v>23.852499999999999</v>
      </c>
      <c r="N2430" s="18">
        <v>18.092700000000001</v>
      </c>
      <c r="O2430" s="18">
        <v>9.5448000000000004</v>
      </c>
      <c r="P2430" s="18">
        <v>31.834900000000001</v>
      </c>
      <c r="Q2430" s="18">
        <v>24.147500000000001</v>
      </c>
      <c r="R2430" s="18">
        <v>12.739000000000001</v>
      </c>
      <c r="S2430" s="4">
        <f>VLOOKUP(C2430,Ratings_Numbers!$A$1:$B$21,2,FALSE)</f>
        <v>5</v>
      </c>
      <c r="T2430" s="4">
        <v>5</v>
      </c>
      <c r="U2430" s="4">
        <f t="shared" si="76"/>
        <v>0</v>
      </c>
      <c r="V2430" s="18">
        <v>66216.570000000007</v>
      </c>
      <c r="W2430" s="18" t="s">
        <v>212</v>
      </c>
    </row>
    <row r="2431" spans="1:23" ht="15" customHeight="1" x14ac:dyDescent="0.35">
      <c r="A2431" s="18" t="s">
        <v>226</v>
      </c>
      <c r="B2431" s="7" t="str">
        <f t="shared" si="77"/>
        <v>Q4</v>
      </c>
      <c r="C2431" s="18" t="s">
        <v>31</v>
      </c>
      <c r="D2431" s="21">
        <v>37618</v>
      </c>
      <c r="E2431" s="18">
        <v>0.1522</v>
      </c>
      <c r="F2431" s="18">
        <v>0.56950000000000001</v>
      </c>
      <c r="G2431" s="18">
        <v>0.18729999999999999</v>
      </c>
      <c r="H2431" s="18">
        <v>24.661300000000001</v>
      </c>
      <c r="I2431" s="18">
        <v>14.5</v>
      </c>
      <c r="J2431" s="18">
        <v>18.854800000000001</v>
      </c>
      <c r="K2431" s="18">
        <v>62</v>
      </c>
      <c r="L2431" s="18">
        <v>40.393599999999999</v>
      </c>
      <c r="M2431" s="18">
        <v>22.965499999999999</v>
      </c>
      <c r="N2431" s="18">
        <v>17.821100000000001</v>
      </c>
      <c r="O2431" s="18">
        <v>9.3167000000000009</v>
      </c>
      <c r="P2431" s="18">
        <v>28.867000000000001</v>
      </c>
      <c r="Q2431" s="18">
        <v>22.400600000000001</v>
      </c>
      <c r="R2431" s="18">
        <v>11.710800000000001</v>
      </c>
      <c r="S2431" s="4">
        <f>VLOOKUP(C2431,Ratings_Numbers!$A$1:$B$21,2,FALSE)</f>
        <v>5</v>
      </c>
      <c r="T2431" s="4">
        <v>5</v>
      </c>
      <c r="U2431" s="4">
        <f t="shared" si="76"/>
        <v>0</v>
      </c>
      <c r="V2431" s="18">
        <v>71755.740000000005</v>
      </c>
      <c r="W2431" s="18" t="s">
        <v>212</v>
      </c>
    </row>
    <row r="2432" spans="1:23" ht="15" customHeight="1" x14ac:dyDescent="0.35">
      <c r="A2432" s="18" t="s">
        <v>226</v>
      </c>
      <c r="B2432" s="7" t="str">
        <f t="shared" si="77"/>
        <v>Q1</v>
      </c>
      <c r="C2432" s="18" t="s">
        <v>31</v>
      </c>
      <c r="D2432" s="21">
        <v>37702</v>
      </c>
      <c r="E2432" s="18">
        <v>0.2054</v>
      </c>
      <c r="F2432" s="18">
        <v>0.50609999999999999</v>
      </c>
      <c r="G2432" s="18">
        <v>0.25380000000000003</v>
      </c>
      <c r="H2432" s="18">
        <v>34.945900000000002</v>
      </c>
      <c r="I2432" s="18">
        <v>25.333300000000001</v>
      </c>
      <c r="J2432" s="18">
        <v>28.027000000000001</v>
      </c>
      <c r="K2432" s="18">
        <v>37</v>
      </c>
      <c r="L2432" s="18">
        <v>40.816800000000001</v>
      </c>
      <c r="M2432" s="18">
        <v>23.1157</v>
      </c>
      <c r="N2432" s="18">
        <v>18.397500000000001</v>
      </c>
      <c r="O2432" s="18">
        <v>9.4758999999999993</v>
      </c>
      <c r="P2432" s="18">
        <v>25.645600000000002</v>
      </c>
      <c r="Q2432" s="18">
        <v>20.411100000000001</v>
      </c>
      <c r="R2432" s="18">
        <v>10.513</v>
      </c>
      <c r="S2432" s="4">
        <f>VLOOKUP(C2432,Ratings_Numbers!$A$1:$B$21,2,FALSE)</f>
        <v>5</v>
      </c>
      <c r="T2432" s="4">
        <v>5</v>
      </c>
      <c r="U2432" s="4">
        <f t="shared" si="76"/>
        <v>0</v>
      </c>
      <c r="V2432" s="18">
        <v>71297</v>
      </c>
      <c r="W2432" s="18" t="s">
        <v>212</v>
      </c>
    </row>
    <row r="2433" spans="1:23" ht="15" customHeight="1" x14ac:dyDescent="0.35">
      <c r="A2433" s="18" t="s">
        <v>226</v>
      </c>
      <c r="B2433" s="7" t="str">
        <f t="shared" si="77"/>
        <v>Q2</v>
      </c>
      <c r="C2433" s="18" t="s">
        <v>31</v>
      </c>
      <c r="D2433" s="21">
        <v>37786</v>
      </c>
      <c r="E2433" s="18">
        <v>8.3699999999999997E-2</v>
      </c>
      <c r="F2433" s="18">
        <v>0.47770000000000001</v>
      </c>
      <c r="G2433" s="18">
        <v>0.1038</v>
      </c>
      <c r="H2433" s="18">
        <v>42.756799999999998</v>
      </c>
      <c r="I2433" s="18">
        <v>34.447400000000002</v>
      </c>
      <c r="J2433" s="18">
        <v>35.1892</v>
      </c>
      <c r="K2433" s="18">
        <v>37</v>
      </c>
      <c r="L2433" s="18">
        <v>42.762500000000003</v>
      </c>
      <c r="M2433" s="18">
        <v>19.2883</v>
      </c>
      <c r="N2433" s="18">
        <v>15.842000000000001</v>
      </c>
      <c r="O2433" s="18">
        <v>8.2801000000000009</v>
      </c>
      <c r="P2433" s="18">
        <v>21.7547</v>
      </c>
      <c r="Q2433" s="18">
        <v>17.867599999999999</v>
      </c>
      <c r="R2433" s="18">
        <v>9.3389000000000006</v>
      </c>
      <c r="S2433" s="4">
        <f>VLOOKUP(C2433,Ratings_Numbers!$A$1:$B$21,2,FALSE)</f>
        <v>5</v>
      </c>
      <c r="T2433" s="4">
        <v>5</v>
      </c>
      <c r="U2433" s="4">
        <f t="shared" si="76"/>
        <v>0</v>
      </c>
      <c r="V2433" s="18">
        <v>77042.28</v>
      </c>
      <c r="W2433" s="18" t="s">
        <v>212</v>
      </c>
    </row>
    <row r="2434" spans="1:23" ht="15" customHeight="1" x14ac:dyDescent="0.35">
      <c r="A2434" s="18" t="s">
        <v>226</v>
      </c>
      <c r="B2434" s="7" t="str">
        <f t="shared" si="77"/>
        <v>Q3</v>
      </c>
      <c r="C2434" s="18" t="s">
        <v>31</v>
      </c>
      <c r="D2434" s="21">
        <v>37870</v>
      </c>
      <c r="E2434" s="18">
        <v>-5.96E-2</v>
      </c>
      <c r="F2434" s="18">
        <v>0.46650000000000003</v>
      </c>
      <c r="G2434" s="18">
        <v>-7.3999999999999996E-2</v>
      </c>
      <c r="H2434" s="18">
        <v>43.5</v>
      </c>
      <c r="I2434" s="18">
        <v>36.5</v>
      </c>
      <c r="J2434" s="18">
        <v>36.131599999999999</v>
      </c>
      <c r="K2434" s="18">
        <v>38</v>
      </c>
      <c r="L2434" s="18">
        <v>42.9651</v>
      </c>
      <c r="M2434" s="18">
        <v>19.077300000000001</v>
      </c>
      <c r="N2434" s="18">
        <v>15.781499999999999</v>
      </c>
      <c r="O2434" s="18">
        <v>8.2274999999999991</v>
      </c>
      <c r="P2434" s="18">
        <v>20.8842</v>
      </c>
      <c r="Q2434" s="18">
        <v>17.276199999999999</v>
      </c>
      <c r="R2434" s="18">
        <v>9.0068000000000001</v>
      </c>
      <c r="S2434" s="4">
        <f>VLOOKUP(C2434,Ratings_Numbers!$A$1:$B$21,2,FALSE)</f>
        <v>5</v>
      </c>
      <c r="T2434" s="4">
        <v>5</v>
      </c>
      <c r="U2434" s="4">
        <f t="shared" si="76"/>
        <v>0</v>
      </c>
      <c r="V2434" s="18">
        <v>76114.61</v>
      </c>
      <c r="W2434" s="18" t="s">
        <v>212</v>
      </c>
    </row>
    <row r="2435" spans="1:23" ht="15" customHeight="1" x14ac:dyDescent="0.35">
      <c r="A2435" s="18" t="s">
        <v>226</v>
      </c>
      <c r="B2435" s="7" t="str">
        <f t="shared" si="77"/>
        <v>Q4</v>
      </c>
      <c r="C2435" s="18" t="s">
        <v>31</v>
      </c>
      <c r="D2435" s="21">
        <v>37982</v>
      </c>
      <c r="E2435" s="18">
        <v>4.7E-2</v>
      </c>
      <c r="F2435" s="18">
        <v>0.45979999999999999</v>
      </c>
      <c r="G2435" s="18">
        <v>5.8599999999999999E-2</v>
      </c>
      <c r="H2435" s="18">
        <v>32.941200000000002</v>
      </c>
      <c r="I2435" s="18">
        <v>23.117599999999999</v>
      </c>
      <c r="J2435" s="18">
        <v>25</v>
      </c>
      <c r="K2435" s="18">
        <v>51</v>
      </c>
      <c r="L2435" s="18">
        <v>46.7209</v>
      </c>
      <c r="M2435" s="18">
        <v>14.3338</v>
      </c>
      <c r="N2435" s="18">
        <v>12.0138</v>
      </c>
      <c r="O2435" s="18">
        <v>6.7201000000000004</v>
      </c>
      <c r="P2435" s="18">
        <v>19.3111</v>
      </c>
      <c r="Q2435" s="18">
        <v>16.185500000000001</v>
      </c>
      <c r="R2435" s="18">
        <v>9.0535999999999994</v>
      </c>
      <c r="S2435" s="4">
        <f>VLOOKUP(C2435,Ratings_Numbers!$A$1:$B$21,2,FALSE)</f>
        <v>5</v>
      </c>
      <c r="T2435" s="4">
        <v>4</v>
      </c>
      <c r="U2435" s="4">
        <f t="shared" si="76"/>
        <v>0</v>
      </c>
      <c r="V2435" s="18">
        <v>79231.350000000006</v>
      </c>
      <c r="W2435" s="18" t="s">
        <v>212</v>
      </c>
    </row>
    <row r="2436" spans="1:23" ht="15" customHeight="1" x14ac:dyDescent="0.35">
      <c r="A2436" s="18" t="s">
        <v>226</v>
      </c>
      <c r="B2436" s="7" t="str">
        <f t="shared" si="77"/>
        <v>Q1</v>
      </c>
      <c r="C2436" s="18" t="s">
        <v>28</v>
      </c>
      <c r="D2436" s="21">
        <v>38066</v>
      </c>
      <c r="E2436" s="18">
        <v>3.2300000000000002E-2</v>
      </c>
      <c r="F2436" s="18">
        <v>0.41520000000000001</v>
      </c>
      <c r="G2436" s="18">
        <v>4.02E-2</v>
      </c>
      <c r="H2436" s="18">
        <v>40.057099999999998</v>
      </c>
      <c r="I2436" s="18">
        <v>34.857100000000003</v>
      </c>
      <c r="J2436" s="18">
        <v>32.200000000000003</v>
      </c>
      <c r="K2436" s="18">
        <v>35</v>
      </c>
      <c r="L2436" s="18">
        <v>48.798200000000001</v>
      </c>
      <c r="M2436" s="18">
        <v>13.1988</v>
      </c>
      <c r="N2436" s="18">
        <v>11.292300000000001</v>
      </c>
      <c r="O2436" s="18">
        <v>6.4619999999999997</v>
      </c>
      <c r="P2436" s="18">
        <v>16.882899999999999</v>
      </c>
      <c r="Q2436" s="18">
        <v>14.4443</v>
      </c>
      <c r="R2436" s="18">
        <v>8.2657000000000007</v>
      </c>
      <c r="S2436" s="4">
        <f>VLOOKUP(C2436,Ratings_Numbers!$A$1:$B$21,2,FALSE)</f>
        <v>4</v>
      </c>
      <c r="T2436" s="4">
        <v>4</v>
      </c>
      <c r="U2436" s="4">
        <f t="shared" si="76"/>
        <v>-1</v>
      </c>
      <c r="V2436" s="18">
        <v>86988.44</v>
      </c>
      <c r="W2436" s="18" t="s">
        <v>212</v>
      </c>
    </row>
    <row r="2437" spans="1:23" ht="15" customHeight="1" x14ac:dyDescent="0.35">
      <c r="A2437" s="18" t="s">
        <v>226</v>
      </c>
      <c r="B2437" s="7" t="str">
        <f t="shared" si="77"/>
        <v>Q2</v>
      </c>
      <c r="C2437" s="18" t="s">
        <v>28</v>
      </c>
      <c r="D2437" s="21">
        <v>38150</v>
      </c>
      <c r="E2437" s="18">
        <v>0.1225</v>
      </c>
      <c r="F2437" s="18">
        <v>0.55220000000000002</v>
      </c>
      <c r="G2437" s="18">
        <v>0.152</v>
      </c>
      <c r="H2437" s="18">
        <v>46.324300000000001</v>
      </c>
      <c r="I2437" s="18">
        <v>39.027000000000001</v>
      </c>
      <c r="J2437" s="18">
        <v>38.4054</v>
      </c>
      <c r="K2437" s="18">
        <v>37</v>
      </c>
      <c r="L2437" s="18">
        <v>47.237099999999998</v>
      </c>
      <c r="M2437" s="18">
        <v>19.837700000000002</v>
      </c>
      <c r="N2437" s="18">
        <v>16.091899999999999</v>
      </c>
      <c r="O2437" s="18">
        <v>9.4019999999999992</v>
      </c>
      <c r="P2437" s="18">
        <v>23.277899999999999</v>
      </c>
      <c r="Q2437" s="18">
        <v>18.8825</v>
      </c>
      <c r="R2437" s="18">
        <v>11.032500000000001</v>
      </c>
      <c r="S2437" s="4">
        <f>VLOOKUP(C2437,Ratings_Numbers!$A$1:$B$21,2,FALSE)</f>
        <v>4</v>
      </c>
      <c r="T2437" s="4">
        <v>4</v>
      </c>
      <c r="U2437" s="4">
        <f t="shared" si="76"/>
        <v>0</v>
      </c>
      <c r="V2437" s="18">
        <v>93250.15</v>
      </c>
      <c r="W2437" s="18" t="s">
        <v>212</v>
      </c>
    </row>
    <row r="2438" spans="1:23" ht="15" customHeight="1" x14ac:dyDescent="0.35">
      <c r="A2438" s="18" t="s">
        <v>226</v>
      </c>
      <c r="B2438" s="7" t="str">
        <f t="shared" si="77"/>
        <v>Q3</v>
      </c>
      <c r="C2438" s="18" t="s">
        <v>28</v>
      </c>
      <c r="D2438" s="21">
        <v>38234</v>
      </c>
      <c r="E2438" s="18">
        <v>-1.38E-2</v>
      </c>
      <c r="F2438" s="18">
        <v>0.499</v>
      </c>
      <c r="G2438" s="18">
        <v>-1.7100000000000001E-2</v>
      </c>
      <c r="H2438" s="18">
        <v>44.0732</v>
      </c>
      <c r="I2438" s="18">
        <v>37.119</v>
      </c>
      <c r="J2438" s="18">
        <v>36.878</v>
      </c>
      <c r="K2438" s="18">
        <v>41</v>
      </c>
      <c r="L2438" s="18">
        <v>47.9026</v>
      </c>
      <c r="M2438" s="18">
        <v>18.842400000000001</v>
      </c>
      <c r="N2438" s="18">
        <v>15.5953</v>
      </c>
      <c r="O2438" s="18">
        <v>9.0549999999999997</v>
      </c>
      <c r="P2438" s="18">
        <v>20.821300000000001</v>
      </c>
      <c r="Q2438" s="18">
        <v>17.2331</v>
      </c>
      <c r="R2438" s="18">
        <v>10.006</v>
      </c>
      <c r="S2438" s="4">
        <f>VLOOKUP(C2438,Ratings_Numbers!$A$1:$B$21,2,FALSE)</f>
        <v>4</v>
      </c>
      <c r="T2438" s="4">
        <v>4</v>
      </c>
      <c r="U2438" s="4">
        <f t="shared" si="76"/>
        <v>0</v>
      </c>
      <c r="V2438" s="18">
        <v>85767.08</v>
      </c>
      <c r="W2438" s="18" t="s">
        <v>212</v>
      </c>
    </row>
    <row r="2439" spans="1:23" ht="15" customHeight="1" x14ac:dyDescent="0.35">
      <c r="A2439" s="18" t="s">
        <v>226</v>
      </c>
      <c r="B2439" s="7" t="str">
        <f t="shared" si="77"/>
        <v>Q4</v>
      </c>
      <c r="C2439" s="18" t="s">
        <v>28</v>
      </c>
      <c r="D2439" s="21">
        <v>38346</v>
      </c>
      <c r="E2439" s="18">
        <v>8.9999999999999998E-4</v>
      </c>
      <c r="F2439" s="18">
        <v>0.63800000000000001</v>
      </c>
      <c r="G2439" s="18">
        <v>1.1000000000000001E-3</v>
      </c>
      <c r="H2439" s="18">
        <v>32.407400000000003</v>
      </c>
      <c r="I2439" s="18">
        <v>19.327300000000001</v>
      </c>
      <c r="J2439" s="18">
        <v>24.9815</v>
      </c>
      <c r="K2439" s="18">
        <v>54</v>
      </c>
      <c r="L2439" s="18">
        <v>48.172400000000003</v>
      </c>
      <c r="M2439" s="18">
        <v>17.7254</v>
      </c>
      <c r="N2439" s="18">
        <v>14.121600000000001</v>
      </c>
      <c r="O2439" s="18">
        <v>8.5647000000000002</v>
      </c>
      <c r="P2439" s="18">
        <v>25.519500000000001</v>
      </c>
      <c r="Q2439" s="18">
        <v>20.331099999999999</v>
      </c>
      <c r="R2439" s="18">
        <v>12.3307</v>
      </c>
      <c r="S2439" s="4">
        <f>VLOOKUP(C2439,Ratings_Numbers!$A$1:$B$21,2,FALSE)</f>
        <v>4</v>
      </c>
      <c r="T2439" s="4">
        <v>4</v>
      </c>
      <c r="U2439" s="4">
        <f t="shared" si="76"/>
        <v>0</v>
      </c>
      <c r="V2439" s="18">
        <v>87207.26</v>
      </c>
      <c r="W2439" s="18" t="s">
        <v>212</v>
      </c>
    </row>
    <row r="2440" spans="1:23" ht="15" customHeight="1" x14ac:dyDescent="0.35">
      <c r="A2440" s="18" t="s">
        <v>226</v>
      </c>
      <c r="B2440" s="7" t="str">
        <f t="shared" si="77"/>
        <v>Q1</v>
      </c>
      <c r="C2440" s="18" t="s">
        <v>28</v>
      </c>
      <c r="D2440" s="21">
        <v>38430</v>
      </c>
      <c r="E2440" s="18">
        <v>0.1207</v>
      </c>
      <c r="F2440" s="18">
        <v>0.75849999999999995</v>
      </c>
      <c r="G2440" s="18">
        <v>0.14849999999999999</v>
      </c>
      <c r="H2440" s="18">
        <v>30.58</v>
      </c>
      <c r="I2440" s="18">
        <v>26.4314</v>
      </c>
      <c r="J2440" s="18">
        <v>24.94</v>
      </c>
      <c r="K2440" s="18">
        <v>50</v>
      </c>
      <c r="L2440" s="18">
        <v>48.383400000000002</v>
      </c>
      <c r="M2440" s="18">
        <v>17.1782</v>
      </c>
      <c r="N2440" s="18">
        <v>13.199299999999999</v>
      </c>
      <c r="O2440" s="18">
        <v>8.3359000000000005</v>
      </c>
      <c r="P2440" s="18">
        <v>30.144500000000001</v>
      </c>
      <c r="Q2440" s="18">
        <v>23.162299999999998</v>
      </c>
      <c r="R2440" s="18">
        <v>14.628</v>
      </c>
      <c r="S2440" s="4">
        <f>VLOOKUP(C2440,Ratings_Numbers!$A$1:$B$21,2,FALSE)</f>
        <v>4</v>
      </c>
      <c r="T2440" s="4">
        <v>4</v>
      </c>
      <c r="U2440" s="4">
        <f t="shared" si="76"/>
        <v>0</v>
      </c>
      <c r="V2440" s="18">
        <v>88243.74</v>
      </c>
      <c r="W2440" s="18" t="s">
        <v>212</v>
      </c>
    </row>
    <row r="2441" spans="1:23" ht="15" customHeight="1" x14ac:dyDescent="0.35">
      <c r="A2441" s="18" t="s">
        <v>226</v>
      </c>
      <c r="B2441" s="7" t="str">
        <f t="shared" si="77"/>
        <v>Q2</v>
      </c>
      <c r="C2441" s="18" t="s">
        <v>28</v>
      </c>
      <c r="D2441" s="21">
        <v>38514</v>
      </c>
      <c r="E2441" s="18">
        <v>5.8700000000000002E-2</v>
      </c>
      <c r="F2441" s="18">
        <v>0.76470000000000005</v>
      </c>
      <c r="G2441" s="18">
        <v>7.1999999999999995E-2</v>
      </c>
      <c r="H2441" s="18">
        <v>35.132100000000001</v>
      </c>
      <c r="I2441" s="18">
        <v>27.946400000000001</v>
      </c>
      <c r="J2441" s="18">
        <v>29.358499999999999</v>
      </c>
      <c r="K2441" s="18">
        <v>53</v>
      </c>
      <c r="L2441" s="18">
        <v>47.665399999999998</v>
      </c>
      <c r="M2441" s="18">
        <v>16.427099999999999</v>
      </c>
      <c r="N2441" s="18">
        <v>12.585699999999999</v>
      </c>
      <c r="O2441" s="18">
        <v>7.8527000000000005</v>
      </c>
      <c r="P2441" s="18">
        <v>30.5215</v>
      </c>
      <c r="Q2441" s="18">
        <v>23.3843</v>
      </c>
      <c r="R2441" s="18">
        <v>14.590400000000001</v>
      </c>
      <c r="S2441" s="4">
        <f>VLOOKUP(C2441,Ratings_Numbers!$A$1:$B$21,2,FALSE)</f>
        <v>4</v>
      </c>
      <c r="T2441" s="4">
        <v>4</v>
      </c>
      <c r="U2441" s="4">
        <f t="shared" si="76"/>
        <v>0</v>
      </c>
      <c r="V2441" s="18">
        <v>93218.08</v>
      </c>
      <c r="W2441" s="18" t="s">
        <v>212</v>
      </c>
    </row>
    <row r="2442" spans="1:23" ht="15" customHeight="1" x14ac:dyDescent="0.35">
      <c r="A2442" s="18" t="s">
        <v>226</v>
      </c>
      <c r="B2442" s="7" t="str">
        <f t="shared" si="77"/>
        <v>Q3</v>
      </c>
      <c r="C2442" s="18" t="s">
        <v>28</v>
      </c>
      <c r="D2442" s="21">
        <v>38598</v>
      </c>
      <c r="E2442" s="18">
        <v>-4.2900000000000001E-2</v>
      </c>
      <c r="F2442" s="18">
        <v>0.78290000000000004</v>
      </c>
      <c r="G2442" s="18">
        <v>-5.2499999999999998E-2</v>
      </c>
      <c r="H2442" s="18">
        <v>34.2759</v>
      </c>
      <c r="I2442" s="18">
        <v>28.793099999999999</v>
      </c>
      <c r="J2442" s="18">
        <v>28.965499999999999</v>
      </c>
      <c r="K2442" s="18">
        <v>58</v>
      </c>
      <c r="L2442" s="18">
        <v>45.501300000000001</v>
      </c>
      <c r="M2442" s="18">
        <v>16.312100000000001</v>
      </c>
      <c r="N2442" s="18">
        <v>12.321899999999999</v>
      </c>
      <c r="O2442" s="18">
        <v>7.4437999999999995</v>
      </c>
      <c r="P2442" s="18">
        <v>32.383000000000003</v>
      </c>
      <c r="Q2442" s="18">
        <v>24.461600000000001</v>
      </c>
      <c r="R2442" s="18">
        <v>14.777699999999999</v>
      </c>
      <c r="S2442" s="4">
        <f>VLOOKUP(C2442,Ratings_Numbers!$A$1:$B$21,2,FALSE)</f>
        <v>4</v>
      </c>
      <c r="T2442" s="4">
        <v>4</v>
      </c>
      <c r="U2442" s="4">
        <f t="shared" si="76"/>
        <v>0</v>
      </c>
      <c r="V2442" s="18">
        <v>90773.65</v>
      </c>
      <c r="W2442" s="18" t="s">
        <v>212</v>
      </c>
    </row>
    <row r="2443" spans="1:23" ht="15" customHeight="1" x14ac:dyDescent="0.35">
      <c r="A2443" s="18" t="s">
        <v>226</v>
      </c>
      <c r="B2443" s="7" t="str">
        <f t="shared" si="77"/>
        <v>Q4</v>
      </c>
      <c r="C2443" s="18" t="s">
        <v>28</v>
      </c>
      <c r="D2443" s="21">
        <v>38717</v>
      </c>
      <c r="E2443" s="18">
        <v>4.4299999999999999E-2</v>
      </c>
      <c r="F2443" s="18">
        <v>0.87839999999999996</v>
      </c>
      <c r="G2443" s="18">
        <v>5.3999999999999999E-2</v>
      </c>
      <c r="H2443" s="18">
        <v>19.484200000000001</v>
      </c>
      <c r="I2443" s="18">
        <v>9.4895999999999994</v>
      </c>
      <c r="J2443" s="18">
        <v>15.147399999999999</v>
      </c>
      <c r="K2443" s="18">
        <v>95</v>
      </c>
      <c r="L2443" s="18">
        <v>44.788400000000003</v>
      </c>
      <c r="M2443" s="18">
        <v>16.230399999999999</v>
      </c>
      <c r="N2443" s="18">
        <v>11.8902</v>
      </c>
      <c r="O2443" s="18">
        <v>7.2903000000000002</v>
      </c>
      <c r="P2443" s="18">
        <v>36.502699999999997</v>
      </c>
      <c r="Q2443" s="18">
        <v>26.741399999999999</v>
      </c>
      <c r="R2443" s="18">
        <v>16.396100000000001</v>
      </c>
      <c r="S2443" s="4">
        <f>VLOOKUP(C2443,Ratings_Numbers!$A$1:$B$21,2,FALSE)</f>
        <v>4</v>
      </c>
      <c r="T2443" s="4">
        <v>4</v>
      </c>
      <c r="U2443" s="4">
        <f t="shared" si="76"/>
        <v>0</v>
      </c>
      <c r="V2443" s="18">
        <v>97836.479999999996</v>
      </c>
      <c r="W2443" s="18" t="s">
        <v>212</v>
      </c>
    </row>
    <row r="2444" spans="1:23" ht="15" customHeight="1" x14ac:dyDescent="0.35">
      <c r="A2444" s="18" t="s">
        <v>226</v>
      </c>
      <c r="B2444" s="7" t="str">
        <f t="shared" si="77"/>
        <v>Q1</v>
      </c>
      <c r="C2444" s="18" t="s">
        <v>28</v>
      </c>
      <c r="D2444" s="21">
        <v>38801</v>
      </c>
      <c r="E2444" s="18">
        <v>0.16189999999999999</v>
      </c>
      <c r="F2444" s="18">
        <v>0.75890000000000002</v>
      </c>
      <c r="G2444" s="18">
        <v>0.19769999999999999</v>
      </c>
      <c r="H2444" s="18">
        <v>24.8871</v>
      </c>
      <c r="I2444" s="18">
        <v>19.292300000000001</v>
      </c>
      <c r="J2444" s="18">
        <v>20.2742</v>
      </c>
      <c r="K2444" s="18">
        <v>62</v>
      </c>
      <c r="L2444" s="18">
        <v>47.4285</v>
      </c>
      <c r="M2444" s="18">
        <v>15.5213</v>
      </c>
      <c r="N2444" s="18">
        <v>11.89</v>
      </c>
      <c r="O2444" s="18">
        <v>7.3821000000000003</v>
      </c>
      <c r="P2444" s="18">
        <v>30.540700000000001</v>
      </c>
      <c r="Q2444" s="18">
        <v>23.395499999999998</v>
      </c>
      <c r="R2444" s="18">
        <v>14.525399999999999</v>
      </c>
      <c r="S2444" s="4">
        <f>VLOOKUP(C2444,Ratings_Numbers!$A$1:$B$21,2,FALSE)</f>
        <v>4</v>
      </c>
      <c r="T2444" s="4">
        <v>4</v>
      </c>
      <c r="U2444" s="4">
        <f t="shared" si="76"/>
        <v>0</v>
      </c>
      <c r="V2444" s="18">
        <v>98267.04</v>
      </c>
      <c r="W2444" s="18" t="s">
        <v>212</v>
      </c>
    </row>
    <row r="2445" spans="1:23" ht="15" customHeight="1" x14ac:dyDescent="0.35">
      <c r="A2445" s="18" t="s">
        <v>226</v>
      </c>
      <c r="B2445" s="7" t="str">
        <f t="shared" si="77"/>
        <v>Q2</v>
      </c>
      <c r="C2445" s="18" t="s">
        <v>28</v>
      </c>
      <c r="D2445" s="21">
        <v>38885</v>
      </c>
      <c r="E2445" s="18">
        <v>0.1366</v>
      </c>
      <c r="F2445" s="18">
        <v>0.59960000000000002</v>
      </c>
      <c r="G2445" s="18">
        <v>0.16600000000000001</v>
      </c>
      <c r="H2445" s="18">
        <v>36</v>
      </c>
      <c r="I2445" s="18">
        <v>27.5</v>
      </c>
      <c r="J2445" s="18">
        <v>30.508500000000002</v>
      </c>
      <c r="K2445" s="18">
        <v>59</v>
      </c>
      <c r="L2445" s="18">
        <v>48.342100000000002</v>
      </c>
      <c r="M2445" s="18">
        <v>16.6875</v>
      </c>
      <c r="N2445" s="18">
        <v>13.424200000000001</v>
      </c>
      <c r="O2445" s="18">
        <v>8.0888000000000009</v>
      </c>
      <c r="P2445" s="18">
        <v>24.309100000000001</v>
      </c>
      <c r="Q2445" s="18">
        <v>19.555299999999999</v>
      </c>
      <c r="R2445" s="18">
        <v>11.783200000000001</v>
      </c>
      <c r="S2445" s="4">
        <f>VLOOKUP(C2445,Ratings_Numbers!$A$1:$B$21,2,FALSE)</f>
        <v>4</v>
      </c>
      <c r="T2445" s="4">
        <v>4</v>
      </c>
      <c r="U2445" s="4">
        <f t="shared" si="76"/>
        <v>0</v>
      </c>
      <c r="V2445" s="18">
        <v>98445.3</v>
      </c>
      <c r="W2445" s="18" t="s">
        <v>212</v>
      </c>
    </row>
    <row r="2446" spans="1:23" ht="15" customHeight="1" x14ac:dyDescent="0.35">
      <c r="A2446" s="18" t="s">
        <v>226</v>
      </c>
      <c r="B2446" s="7" t="str">
        <f t="shared" si="77"/>
        <v>Q3</v>
      </c>
      <c r="C2446" s="18" t="s">
        <v>28</v>
      </c>
      <c r="D2446" s="21">
        <v>38969</v>
      </c>
      <c r="E2446" s="18">
        <v>-3.95E-2</v>
      </c>
      <c r="F2446" s="18">
        <v>0.4874</v>
      </c>
      <c r="G2446" s="18">
        <v>-4.7899999999999998E-2</v>
      </c>
      <c r="H2446" s="18">
        <v>42.862699999999997</v>
      </c>
      <c r="I2446" s="18">
        <v>31.5</v>
      </c>
      <c r="J2446" s="18">
        <v>36.392200000000003</v>
      </c>
      <c r="K2446" s="18">
        <v>51</v>
      </c>
      <c r="L2446" s="18">
        <v>49.485500000000002</v>
      </c>
      <c r="M2446" s="18">
        <v>15.7921</v>
      </c>
      <c r="N2446" s="18">
        <v>13.232799999999999</v>
      </c>
      <c r="O2446" s="18">
        <v>7.8349000000000002</v>
      </c>
      <c r="P2446" s="18">
        <v>19.340299999999999</v>
      </c>
      <c r="Q2446" s="18">
        <v>16.206</v>
      </c>
      <c r="R2446" s="18">
        <v>9.5952000000000002</v>
      </c>
      <c r="S2446" s="4">
        <f>VLOOKUP(C2446,Ratings_Numbers!$A$1:$B$21,2,FALSE)</f>
        <v>4</v>
      </c>
      <c r="T2446" s="4">
        <v>4</v>
      </c>
      <c r="U2446" s="4">
        <f t="shared" si="76"/>
        <v>0</v>
      </c>
      <c r="V2446" s="18">
        <v>106545.58</v>
      </c>
      <c r="W2446" s="18" t="s">
        <v>212</v>
      </c>
    </row>
    <row r="2447" spans="1:23" ht="15" customHeight="1" x14ac:dyDescent="0.35">
      <c r="A2447" s="18" t="s">
        <v>226</v>
      </c>
      <c r="B2447" s="7" t="str">
        <f t="shared" si="77"/>
        <v>Q4</v>
      </c>
      <c r="C2447" s="18" t="s">
        <v>28</v>
      </c>
      <c r="D2447" s="21">
        <v>39081</v>
      </c>
      <c r="E2447" s="18">
        <v>2.9999999999999997E-4</v>
      </c>
      <c r="F2447" s="18">
        <v>0.43409999999999999</v>
      </c>
      <c r="G2447" s="18">
        <v>2.9999999999999997E-4</v>
      </c>
      <c r="H2447" s="18">
        <v>30.731300000000001</v>
      </c>
      <c r="I2447" s="18">
        <v>15.5694</v>
      </c>
      <c r="J2447" s="18">
        <v>23.7761</v>
      </c>
      <c r="K2447" s="18">
        <v>67</v>
      </c>
      <c r="L2447" s="18">
        <v>51.209499999999998</v>
      </c>
      <c r="M2447" s="18">
        <v>16.5929</v>
      </c>
      <c r="N2447" s="18">
        <v>14.017200000000001</v>
      </c>
      <c r="O2447" s="18">
        <v>8.5198999999999998</v>
      </c>
      <c r="P2447" s="18">
        <v>18.375800000000002</v>
      </c>
      <c r="Q2447" s="18">
        <v>15.523300000000001</v>
      </c>
      <c r="R2447" s="18">
        <v>9.4352999999999998</v>
      </c>
      <c r="S2447" s="4">
        <f>VLOOKUP(C2447,Ratings_Numbers!$A$1:$B$21,2,FALSE)</f>
        <v>4</v>
      </c>
      <c r="T2447" s="4">
        <v>4</v>
      </c>
      <c r="U2447" s="4">
        <f t="shared" si="76"/>
        <v>0</v>
      </c>
      <c r="V2447" s="18">
        <v>102456.9</v>
      </c>
      <c r="W2447" s="18" t="s">
        <v>212</v>
      </c>
    </row>
    <row r="2448" spans="1:23" ht="15" customHeight="1" x14ac:dyDescent="0.35">
      <c r="A2448" s="18" t="s">
        <v>226</v>
      </c>
      <c r="B2448" s="7" t="str">
        <f t="shared" si="77"/>
        <v>Q1</v>
      </c>
      <c r="C2448" s="18" t="s">
        <v>28</v>
      </c>
      <c r="D2448" s="21">
        <v>39165</v>
      </c>
      <c r="E2448" s="18">
        <v>0.13289999999999999</v>
      </c>
      <c r="F2448" s="18">
        <v>0.42130000000000001</v>
      </c>
      <c r="G2448" s="18">
        <v>0.1608</v>
      </c>
      <c r="H2448" s="18">
        <v>40.357100000000003</v>
      </c>
      <c r="I2448" s="18">
        <v>31.043500000000002</v>
      </c>
      <c r="J2448" s="18">
        <v>33.785699999999999</v>
      </c>
      <c r="K2448" s="18">
        <v>42</v>
      </c>
      <c r="L2448" s="18">
        <v>51.314100000000003</v>
      </c>
      <c r="M2448" s="18">
        <v>11.7735</v>
      </c>
      <c r="N2448" s="18">
        <v>9.9520999999999997</v>
      </c>
      <c r="O2448" s="18">
        <v>6.0576999999999996</v>
      </c>
      <c r="P2448" s="18">
        <v>18.302099999999999</v>
      </c>
      <c r="Q2448" s="18">
        <v>15.470599999999999</v>
      </c>
      <c r="R2448" s="18">
        <v>9.4167000000000005</v>
      </c>
      <c r="S2448" s="4">
        <f>VLOOKUP(C2448,Ratings_Numbers!$A$1:$B$21,2,FALSE)</f>
        <v>4</v>
      </c>
      <c r="T2448" s="4">
        <v>3</v>
      </c>
      <c r="U2448" s="4">
        <f t="shared" si="76"/>
        <v>0</v>
      </c>
      <c r="V2448" s="18">
        <v>104530.79</v>
      </c>
      <c r="W2448" s="18" t="s">
        <v>212</v>
      </c>
    </row>
    <row r="2449" spans="1:23" ht="15" customHeight="1" x14ac:dyDescent="0.35">
      <c r="A2449" s="18" t="s">
        <v>226</v>
      </c>
      <c r="B2449" s="7" t="str">
        <f t="shared" si="77"/>
        <v>Q2</v>
      </c>
      <c r="C2449" s="18" t="s">
        <v>27</v>
      </c>
      <c r="D2449" s="21">
        <v>39249</v>
      </c>
      <c r="E2449" s="18">
        <v>0.2142</v>
      </c>
      <c r="F2449" s="18">
        <v>0.53100000000000003</v>
      </c>
      <c r="G2449" s="18">
        <v>0.25819999999999999</v>
      </c>
      <c r="H2449" s="18">
        <v>42.425899999999999</v>
      </c>
      <c r="I2449" s="18">
        <v>30.762699999999999</v>
      </c>
      <c r="J2449" s="18">
        <v>36.277799999999999</v>
      </c>
      <c r="K2449" s="18">
        <v>54</v>
      </c>
      <c r="L2449" s="18">
        <v>49.591200000000001</v>
      </c>
      <c r="M2449" s="18">
        <v>20.5443</v>
      </c>
      <c r="N2449" s="18">
        <v>16.724799999999998</v>
      </c>
      <c r="O2449" s="18">
        <v>10.214600000000001</v>
      </c>
      <c r="P2449" s="18">
        <v>22.837499999999999</v>
      </c>
      <c r="Q2449" s="18">
        <v>18.591699999999999</v>
      </c>
      <c r="R2449" s="18">
        <v>11.354699999999999</v>
      </c>
      <c r="S2449" s="4">
        <f>VLOOKUP(C2449,Ratings_Numbers!$A$1:$B$21,2,FALSE)</f>
        <v>3</v>
      </c>
      <c r="T2449" s="4">
        <v>3</v>
      </c>
      <c r="U2449" s="4">
        <f t="shared" si="76"/>
        <v>-1</v>
      </c>
      <c r="V2449" s="18">
        <v>108088.28</v>
      </c>
      <c r="W2449" s="18" t="s">
        <v>212</v>
      </c>
    </row>
    <row r="2450" spans="1:23" ht="15" customHeight="1" x14ac:dyDescent="0.35">
      <c r="A2450" s="18" t="s">
        <v>226</v>
      </c>
      <c r="B2450" s="7" t="str">
        <f t="shared" si="77"/>
        <v>Q3</v>
      </c>
      <c r="C2450" s="18" t="s">
        <v>27</v>
      </c>
      <c r="D2450" s="21">
        <v>39333</v>
      </c>
      <c r="E2450" s="18">
        <v>8.7999999999999995E-2</v>
      </c>
      <c r="F2450" s="18">
        <v>0.4239</v>
      </c>
      <c r="G2450" s="18">
        <v>0.1056</v>
      </c>
      <c r="H2450" s="18">
        <v>42.1404</v>
      </c>
      <c r="I2450" s="18">
        <v>30.403199999999998</v>
      </c>
      <c r="J2450" s="18">
        <v>36.175400000000003</v>
      </c>
      <c r="K2450" s="18">
        <v>57</v>
      </c>
      <c r="L2450" s="18">
        <v>49.996899999999997</v>
      </c>
      <c r="M2450" s="18">
        <v>18.185199999999998</v>
      </c>
      <c r="N2450" s="18">
        <v>15.365399999999999</v>
      </c>
      <c r="O2450" s="18">
        <v>9.1150000000000002</v>
      </c>
      <c r="P2450" s="18">
        <v>18.351400000000002</v>
      </c>
      <c r="Q2450" s="18">
        <v>15.5059</v>
      </c>
      <c r="R2450" s="18">
        <v>9.1982999999999997</v>
      </c>
      <c r="S2450" s="4">
        <f>VLOOKUP(C2450,Ratings_Numbers!$A$1:$B$21,2,FALSE)</f>
        <v>3</v>
      </c>
      <c r="T2450" s="4">
        <v>3</v>
      </c>
      <c r="U2450" s="4">
        <f t="shared" si="76"/>
        <v>0</v>
      </c>
      <c r="V2450" s="18">
        <v>109447.8</v>
      </c>
      <c r="W2450" s="18" t="s">
        <v>212</v>
      </c>
    </row>
    <row r="2451" spans="1:23" ht="15" customHeight="1" x14ac:dyDescent="0.35">
      <c r="A2451" s="18" t="s">
        <v>226</v>
      </c>
      <c r="B2451" s="7" t="str">
        <f t="shared" si="77"/>
        <v>Q4</v>
      </c>
      <c r="C2451" s="18" t="s">
        <v>27</v>
      </c>
      <c r="D2451" s="21">
        <v>39445</v>
      </c>
      <c r="E2451" s="18">
        <v>0.20030000000000001</v>
      </c>
      <c r="F2451" s="18">
        <v>0.58620000000000005</v>
      </c>
      <c r="G2451" s="18">
        <v>0.2402</v>
      </c>
      <c r="H2451" s="18">
        <v>31.098600000000001</v>
      </c>
      <c r="I2451" s="18">
        <v>13.307700000000001</v>
      </c>
      <c r="J2451" s="18">
        <v>24.366199999999999</v>
      </c>
      <c r="K2451" s="18">
        <v>71</v>
      </c>
      <c r="L2451" s="18">
        <v>49.650599999999997</v>
      </c>
      <c r="M2451" s="18">
        <v>24.387799999999999</v>
      </c>
      <c r="N2451" s="18">
        <v>19.606300000000001</v>
      </c>
      <c r="O2451" s="18">
        <v>12.137600000000001</v>
      </c>
      <c r="P2451" s="18">
        <v>24.387799999999999</v>
      </c>
      <c r="Q2451" s="18">
        <v>19.606300000000001</v>
      </c>
      <c r="R2451" s="18">
        <v>12.137600000000001</v>
      </c>
      <c r="S2451" s="4">
        <f>VLOOKUP(C2451,Ratings_Numbers!$A$1:$B$21,2,FALSE)</f>
        <v>3</v>
      </c>
      <c r="T2451" s="4">
        <v>3</v>
      </c>
      <c r="U2451" s="4">
        <f t="shared" si="76"/>
        <v>0</v>
      </c>
      <c r="V2451" s="18">
        <v>123633.15</v>
      </c>
      <c r="W2451" s="18" t="s">
        <v>212</v>
      </c>
    </row>
    <row r="2452" spans="1:23" ht="15" customHeight="1" x14ac:dyDescent="0.35">
      <c r="A2452" s="18" t="s">
        <v>226</v>
      </c>
      <c r="B2452" s="7" t="str">
        <f t="shared" si="77"/>
        <v>Q1</v>
      </c>
      <c r="C2452" s="18" t="s">
        <v>27</v>
      </c>
      <c r="D2452" s="21">
        <v>39529</v>
      </c>
      <c r="E2452" s="18">
        <v>0.3871</v>
      </c>
      <c r="F2452" s="18">
        <v>0.81969999999999998</v>
      </c>
      <c r="G2452" s="18">
        <v>0.46410000000000001</v>
      </c>
      <c r="H2452" s="18">
        <v>32</v>
      </c>
      <c r="I2452" s="18">
        <v>24.951599999999999</v>
      </c>
      <c r="J2452" s="18">
        <v>26.7759</v>
      </c>
      <c r="K2452" s="18">
        <v>58</v>
      </c>
      <c r="L2452" s="18">
        <v>46.7044</v>
      </c>
      <c r="M2452" s="18">
        <v>29.221</v>
      </c>
      <c r="N2452" s="18">
        <v>21.514499999999998</v>
      </c>
      <c r="O2452" s="18">
        <v>13.681100000000001</v>
      </c>
      <c r="P2452" s="18">
        <v>35.820300000000003</v>
      </c>
      <c r="Q2452" s="18">
        <v>26.3733</v>
      </c>
      <c r="R2452" s="18">
        <v>16.770800000000001</v>
      </c>
      <c r="S2452" s="4">
        <f>VLOOKUP(C2452,Ratings_Numbers!$A$1:$B$21,2,FALSE)</f>
        <v>3</v>
      </c>
      <c r="T2452" s="4">
        <v>3</v>
      </c>
      <c r="U2452" s="4">
        <f t="shared" si="76"/>
        <v>0</v>
      </c>
      <c r="V2452" s="18">
        <v>112913.6499</v>
      </c>
      <c r="W2452" s="18" t="s">
        <v>212</v>
      </c>
    </row>
    <row r="2453" spans="1:23" ht="15" customHeight="1" x14ac:dyDescent="0.35">
      <c r="A2453" s="18" t="s">
        <v>226</v>
      </c>
      <c r="B2453" s="7" t="str">
        <f t="shared" si="77"/>
        <v>Q2</v>
      </c>
      <c r="C2453" s="18" t="s">
        <v>27</v>
      </c>
      <c r="D2453" s="21">
        <v>39613</v>
      </c>
      <c r="E2453" s="18">
        <v>0.44090000000000001</v>
      </c>
      <c r="F2453" s="18">
        <v>0.80389999999999995</v>
      </c>
      <c r="G2453" s="18">
        <v>0.52859999999999996</v>
      </c>
      <c r="H2453" s="18">
        <v>34.5946</v>
      </c>
      <c r="I2453" s="18">
        <v>25.6234</v>
      </c>
      <c r="J2453" s="18">
        <v>29.527000000000001</v>
      </c>
      <c r="K2453" s="18">
        <v>74</v>
      </c>
      <c r="L2453" s="18">
        <v>45.167099999999998</v>
      </c>
      <c r="M2453" s="18">
        <v>36.347799999999999</v>
      </c>
      <c r="N2453" s="18">
        <v>26.658200000000001</v>
      </c>
      <c r="O2453" s="18">
        <v>16.457799999999999</v>
      </c>
      <c r="P2453" s="18">
        <v>36.347799999999999</v>
      </c>
      <c r="Q2453" s="18">
        <v>26.658200000000001</v>
      </c>
      <c r="R2453" s="18">
        <v>16.457799999999999</v>
      </c>
      <c r="S2453" s="4">
        <f>VLOOKUP(C2453,Ratings_Numbers!$A$1:$B$21,2,FALSE)</f>
        <v>3</v>
      </c>
      <c r="T2453" s="4">
        <v>3</v>
      </c>
      <c r="U2453" s="4">
        <f t="shared" ref="U2453:U2486" si="78">S2453-S2452</f>
        <v>0</v>
      </c>
      <c r="V2453" s="18">
        <v>105735.29120000001</v>
      </c>
      <c r="W2453" s="18" t="s">
        <v>212</v>
      </c>
    </row>
    <row r="2454" spans="1:23" ht="15" customHeight="1" x14ac:dyDescent="0.35">
      <c r="A2454" s="18" t="s">
        <v>226</v>
      </c>
      <c r="B2454" s="7" t="str">
        <f t="shared" si="77"/>
        <v>Q3</v>
      </c>
      <c r="C2454" s="18" t="s">
        <v>27</v>
      </c>
      <c r="D2454" s="21">
        <v>39697</v>
      </c>
      <c r="E2454" s="18">
        <v>0.65449999999999997</v>
      </c>
      <c r="F2454" s="18">
        <v>1.0386</v>
      </c>
      <c r="G2454" s="18">
        <v>0.78920000000000001</v>
      </c>
      <c r="H2454" s="18">
        <v>32.342500000000001</v>
      </c>
      <c r="I2454" s="18">
        <v>24.773299999999999</v>
      </c>
      <c r="J2454" s="18">
        <v>27.178100000000001</v>
      </c>
      <c r="K2454" s="18">
        <v>73</v>
      </c>
      <c r="L2454" s="18">
        <v>41.632399999999997</v>
      </c>
      <c r="M2454" s="18">
        <v>40.7239</v>
      </c>
      <c r="N2454" s="18">
        <v>27.4756</v>
      </c>
      <c r="O2454" s="18">
        <v>16.997800000000002</v>
      </c>
      <c r="P2454" s="18">
        <v>48.218299999999999</v>
      </c>
      <c r="Q2454" s="18">
        <v>32.5319</v>
      </c>
      <c r="R2454" s="18">
        <v>20.125900000000001</v>
      </c>
      <c r="S2454" s="4">
        <f>VLOOKUP(C2454,Ratings_Numbers!$A$1:$B$21,2,FALSE)</f>
        <v>3</v>
      </c>
      <c r="T2454" s="4">
        <v>3</v>
      </c>
      <c r="U2454" s="4">
        <f t="shared" si="78"/>
        <v>0</v>
      </c>
      <c r="V2454" s="18">
        <v>107308.44</v>
      </c>
      <c r="W2454" s="18" t="s">
        <v>212</v>
      </c>
    </row>
    <row r="2455" spans="1:23" ht="15" customHeight="1" x14ac:dyDescent="0.35">
      <c r="A2455" s="18" t="s">
        <v>226</v>
      </c>
      <c r="B2455" s="7" t="str">
        <f t="shared" si="77"/>
        <v>Q4</v>
      </c>
      <c r="C2455" s="18" t="s">
        <v>27</v>
      </c>
      <c r="D2455" s="21">
        <v>39809</v>
      </c>
      <c r="E2455" s="18">
        <v>0.70179999999999998</v>
      </c>
      <c r="F2455" s="18">
        <v>1.1862999999999999</v>
      </c>
      <c r="G2455" s="18">
        <v>0.85799999999999998</v>
      </c>
      <c r="H2455" s="18">
        <v>13.717700000000001</v>
      </c>
      <c r="I2455" s="18">
        <v>5.0697999999999999</v>
      </c>
      <c r="J2455" s="18">
        <v>9.7822999999999993</v>
      </c>
      <c r="K2455" s="18">
        <v>124</v>
      </c>
      <c r="L2455" s="18">
        <v>33.519500000000001</v>
      </c>
      <c r="M2455" s="18">
        <v>64.91</v>
      </c>
      <c r="N2455" s="18">
        <v>38.646500000000003</v>
      </c>
      <c r="O2455" s="18">
        <v>21.831399999999999</v>
      </c>
      <c r="P2455" s="18">
        <v>67.957999999999998</v>
      </c>
      <c r="Q2455" s="18">
        <v>40.461300000000001</v>
      </c>
      <c r="R2455" s="18">
        <v>22.8566</v>
      </c>
      <c r="S2455" s="4">
        <f>VLOOKUP(C2455,Ratings_Numbers!$A$1:$B$21,2,FALSE)</f>
        <v>3</v>
      </c>
      <c r="T2455" s="4">
        <v>3</v>
      </c>
      <c r="U2455" s="4">
        <f t="shared" si="78"/>
        <v>0</v>
      </c>
      <c r="V2455" s="18">
        <v>84731.68</v>
      </c>
      <c r="W2455" s="18" t="s">
        <v>212</v>
      </c>
    </row>
    <row r="2456" spans="1:23" ht="15" customHeight="1" x14ac:dyDescent="0.35">
      <c r="A2456" s="18" t="s">
        <v>226</v>
      </c>
      <c r="B2456" s="7" t="str">
        <f t="shared" si="77"/>
        <v>Q1</v>
      </c>
      <c r="C2456" s="18" t="s">
        <v>27</v>
      </c>
      <c r="D2456" s="21">
        <v>39893</v>
      </c>
      <c r="E2456" s="18">
        <v>0.83399999999999996</v>
      </c>
      <c r="F2456" s="18">
        <v>1.3624000000000001</v>
      </c>
      <c r="G2456" s="18">
        <v>1.0199</v>
      </c>
      <c r="H2456" s="18">
        <v>19.408200000000001</v>
      </c>
      <c r="I2456" s="18">
        <v>16.04</v>
      </c>
      <c r="J2456" s="18">
        <v>16.2041</v>
      </c>
      <c r="K2456" s="18">
        <v>98</v>
      </c>
      <c r="L2456" s="18">
        <v>33.246699999999997</v>
      </c>
      <c r="M2456" s="18">
        <v>76.5047</v>
      </c>
      <c r="N2456" s="18">
        <v>42.832000000000001</v>
      </c>
      <c r="O2456" s="18">
        <v>26.387799999999999</v>
      </c>
      <c r="P2456" s="18">
        <v>78.615799999999993</v>
      </c>
      <c r="Q2456" s="18">
        <v>44.0139</v>
      </c>
      <c r="R2456" s="18">
        <v>27.1159</v>
      </c>
      <c r="S2456" s="4">
        <f>VLOOKUP(C2456,Ratings_Numbers!$A$1:$B$21,2,FALSE)</f>
        <v>3</v>
      </c>
      <c r="T2456" s="4">
        <v>3</v>
      </c>
      <c r="U2456" s="4">
        <f t="shared" si="78"/>
        <v>0</v>
      </c>
      <c r="V2456" s="18">
        <v>77831.12</v>
      </c>
      <c r="W2456" s="18" t="s">
        <v>212</v>
      </c>
    </row>
    <row r="2457" spans="1:23" ht="15" customHeight="1" x14ac:dyDescent="0.35">
      <c r="A2457" s="18" t="s">
        <v>226</v>
      </c>
      <c r="B2457" s="7" t="str">
        <f t="shared" si="77"/>
        <v>Q2</v>
      </c>
      <c r="C2457" s="18" t="s">
        <v>27</v>
      </c>
      <c r="D2457" s="21">
        <v>39977</v>
      </c>
      <c r="E2457" s="18">
        <v>0.7268</v>
      </c>
      <c r="F2457" s="18">
        <v>1.2358</v>
      </c>
      <c r="G2457" s="18">
        <v>0.88829999999999998</v>
      </c>
      <c r="H2457" s="18">
        <v>25.356400000000001</v>
      </c>
      <c r="I2457" s="18">
        <v>21.029699999999998</v>
      </c>
      <c r="J2457" s="18">
        <v>21.683199999999999</v>
      </c>
      <c r="K2457" s="18">
        <v>101</v>
      </c>
      <c r="L2457" s="18">
        <v>37.613999999999997</v>
      </c>
      <c r="M2457" s="18">
        <v>56.8048</v>
      </c>
      <c r="N2457" s="18">
        <v>35.542099999999998</v>
      </c>
      <c r="O2457" s="18">
        <v>22.091799999999999</v>
      </c>
      <c r="P2457" s="18">
        <v>59.823700000000002</v>
      </c>
      <c r="Q2457" s="18">
        <v>37.431100000000001</v>
      </c>
      <c r="R2457" s="18">
        <v>23.265899999999998</v>
      </c>
      <c r="S2457" s="4">
        <f>VLOOKUP(C2457,Ratings_Numbers!$A$1:$B$21,2,FALSE)</f>
        <v>3</v>
      </c>
      <c r="T2457" s="4">
        <v>3</v>
      </c>
      <c r="U2457" s="4">
        <f t="shared" si="78"/>
        <v>0</v>
      </c>
      <c r="V2457" s="18">
        <v>83533.05</v>
      </c>
      <c r="W2457" s="18" t="s">
        <v>212</v>
      </c>
    </row>
    <row r="2458" spans="1:23" ht="15" customHeight="1" x14ac:dyDescent="0.35">
      <c r="A2458" s="18" t="s">
        <v>226</v>
      </c>
      <c r="B2458" s="7" t="str">
        <f t="shared" si="77"/>
        <v>Q3</v>
      </c>
      <c r="C2458" s="18" t="s">
        <v>27</v>
      </c>
      <c r="D2458" s="21">
        <v>40061</v>
      </c>
      <c r="E2458" s="18">
        <v>0.51</v>
      </c>
      <c r="F2458" s="18">
        <v>1.1000000000000001</v>
      </c>
      <c r="G2458" s="18">
        <v>0.62090000000000001</v>
      </c>
      <c r="H2458" s="18">
        <v>30.581399999999999</v>
      </c>
      <c r="I2458" s="18">
        <v>25.895299999999999</v>
      </c>
      <c r="J2458" s="18">
        <v>25.953499999999998</v>
      </c>
      <c r="K2458" s="18">
        <v>86</v>
      </c>
      <c r="L2458" s="18">
        <v>39.495100000000001</v>
      </c>
      <c r="M2458" s="18">
        <v>46.958500000000001</v>
      </c>
      <c r="N2458" s="18">
        <v>31.2668</v>
      </c>
      <c r="O2458" s="18">
        <v>19.249099999999999</v>
      </c>
      <c r="P2458" s="18">
        <v>50.186300000000003</v>
      </c>
      <c r="Q2458" s="18">
        <v>33.415999999999997</v>
      </c>
      <c r="R2458" s="18">
        <v>20.572199999999999</v>
      </c>
      <c r="S2458" s="4">
        <f>VLOOKUP(C2458,Ratings_Numbers!$A$1:$B$21,2,FALSE)</f>
        <v>3</v>
      </c>
      <c r="T2458" s="4">
        <v>3</v>
      </c>
      <c r="U2458" s="4">
        <f t="shared" si="78"/>
        <v>0</v>
      </c>
      <c r="V2458" s="18">
        <v>89704.86</v>
      </c>
      <c r="W2458" s="18" t="s">
        <v>212</v>
      </c>
    </row>
    <row r="2459" spans="1:23" ht="15" customHeight="1" x14ac:dyDescent="0.35">
      <c r="A2459" s="18" t="s">
        <v>226</v>
      </c>
      <c r="B2459" s="7" t="str">
        <f t="shared" si="77"/>
        <v>Q4</v>
      </c>
      <c r="C2459" s="18" t="s">
        <v>27</v>
      </c>
      <c r="D2459" s="21">
        <v>40173</v>
      </c>
      <c r="E2459" s="18">
        <v>0.38529999999999998</v>
      </c>
      <c r="F2459" s="18">
        <v>0.97760000000000002</v>
      </c>
      <c r="G2459" s="18">
        <v>0.46360000000000001</v>
      </c>
      <c r="H2459" s="18">
        <v>23.089300000000001</v>
      </c>
      <c r="I2459" s="18">
        <v>14.123900000000001</v>
      </c>
      <c r="J2459" s="18">
        <v>18.160699999999999</v>
      </c>
      <c r="K2459" s="18">
        <v>112</v>
      </c>
      <c r="L2459" s="18">
        <v>42.067399999999999</v>
      </c>
      <c r="M2459" s="18">
        <v>42.426299999999998</v>
      </c>
      <c r="N2459" s="18">
        <v>29.242100000000001</v>
      </c>
      <c r="O2459" s="18">
        <v>18.570599999999999</v>
      </c>
      <c r="P2459" s="18">
        <v>45.086599999999997</v>
      </c>
      <c r="Q2459" s="18">
        <v>31.075600000000001</v>
      </c>
      <c r="R2459" s="18">
        <v>19.734999999999999</v>
      </c>
      <c r="S2459" s="4">
        <f>VLOOKUP(C2459,Ratings_Numbers!$A$1:$B$21,2,FALSE)</f>
        <v>3</v>
      </c>
      <c r="T2459" s="4">
        <v>4</v>
      </c>
      <c r="U2459" s="4">
        <f t="shared" si="78"/>
        <v>0</v>
      </c>
      <c r="V2459" s="18">
        <v>95402.4</v>
      </c>
      <c r="W2459" s="18" t="s">
        <v>212</v>
      </c>
    </row>
    <row r="2460" spans="1:23" ht="15" customHeight="1" x14ac:dyDescent="0.35">
      <c r="A2460" s="18" t="s">
        <v>226</v>
      </c>
      <c r="B2460" s="7" t="str">
        <f t="shared" si="77"/>
        <v>Q1</v>
      </c>
      <c r="C2460" s="18" t="s">
        <v>28</v>
      </c>
      <c r="D2460" s="21">
        <v>40257</v>
      </c>
      <c r="E2460" s="18">
        <v>1.9694</v>
      </c>
      <c r="F2460" s="18">
        <v>2.9958999999999998</v>
      </c>
      <c r="G2460" s="18">
        <v>2.4275000000000002</v>
      </c>
      <c r="H2460" s="18">
        <v>7.8960999999999997</v>
      </c>
      <c r="I2460" s="18">
        <v>6.0385</v>
      </c>
      <c r="J2460" s="18">
        <v>5.4545000000000003</v>
      </c>
      <c r="K2460" s="18">
        <v>154</v>
      </c>
      <c r="L2460" s="18">
        <v>33.5807</v>
      </c>
      <c r="M2460" s="18">
        <v>90.9773</v>
      </c>
      <c r="N2460" s="18">
        <v>45.486600000000003</v>
      </c>
      <c r="O2460" s="18">
        <v>30.998999999999999</v>
      </c>
      <c r="P2460" s="18">
        <v>100.00920000000001</v>
      </c>
      <c r="Q2460" s="18">
        <v>50.002299999999998</v>
      </c>
      <c r="R2460" s="18">
        <v>34.076500000000003</v>
      </c>
      <c r="S2460" s="4">
        <f>VLOOKUP(C2460,Ratings_Numbers!$A$1:$B$21,2,FALSE)</f>
        <v>4</v>
      </c>
      <c r="T2460" s="4">
        <v>4</v>
      </c>
      <c r="U2460" s="4">
        <f t="shared" si="78"/>
        <v>1</v>
      </c>
      <c r="V2460" s="18">
        <v>108226.56</v>
      </c>
      <c r="W2460" s="18" t="s">
        <v>212</v>
      </c>
    </row>
    <row r="2461" spans="1:23" ht="15" customHeight="1" x14ac:dyDescent="0.35">
      <c r="A2461" s="18" t="s">
        <v>226</v>
      </c>
      <c r="B2461" s="7" t="str">
        <f t="shared" si="77"/>
        <v>Q2</v>
      </c>
      <c r="C2461" s="18" t="s">
        <v>28</v>
      </c>
      <c r="D2461" s="21">
        <v>40341</v>
      </c>
      <c r="E2461" s="18">
        <v>2.0371999999999999</v>
      </c>
      <c r="F2461" s="18">
        <v>3.1821000000000002</v>
      </c>
      <c r="G2461" s="18">
        <v>2.5539000000000001</v>
      </c>
      <c r="H2461" s="18">
        <v>17.755800000000001</v>
      </c>
      <c r="I2461" s="18">
        <v>13.6416</v>
      </c>
      <c r="J2461" s="18">
        <v>14.3081</v>
      </c>
      <c r="K2461" s="18">
        <v>172</v>
      </c>
      <c r="L2461" s="18">
        <v>30.096499999999999</v>
      </c>
      <c r="M2461" s="18">
        <v>98.352900000000005</v>
      </c>
      <c r="N2461" s="18">
        <v>44.520699999999998</v>
      </c>
      <c r="O2461" s="18">
        <v>30.097999999999999</v>
      </c>
      <c r="P2461" s="18">
        <v>120.9149</v>
      </c>
      <c r="Q2461" s="18">
        <v>54.733699999999999</v>
      </c>
      <c r="R2461" s="18">
        <v>37.002499999999998</v>
      </c>
      <c r="S2461" s="4">
        <f>VLOOKUP(C2461,Ratings_Numbers!$A$1:$B$21,2,FALSE)</f>
        <v>4</v>
      </c>
      <c r="T2461" s="4">
        <v>4</v>
      </c>
      <c r="U2461" s="4">
        <f t="shared" si="78"/>
        <v>0</v>
      </c>
      <c r="V2461" s="18">
        <v>101251.08</v>
      </c>
      <c r="W2461" s="18" t="s">
        <v>212</v>
      </c>
    </row>
    <row r="2462" spans="1:23" ht="15" customHeight="1" x14ac:dyDescent="0.35">
      <c r="A2462" s="18" t="s">
        <v>226</v>
      </c>
      <c r="B2462" s="7" t="str">
        <f t="shared" ref="B2462:B2486" si="79">IF(MONTH(D2462)&lt;4,"Q1",IF(MONTH(D2462)&lt;7,"Q2",IF(MONTH(D2462)&lt;10,"Q3","Q4")))</f>
        <v>Q3</v>
      </c>
      <c r="C2462" s="18" t="s">
        <v>28</v>
      </c>
      <c r="D2462" s="21">
        <v>40425</v>
      </c>
      <c r="E2462" s="18">
        <v>1.7913999999999999</v>
      </c>
      <c r="F2462" s="18">
        <v>2.9748999999999999</v>
      </c>
      <c r="G2462" s="18">
        <v>2.2608000000000001</v>
      </c>
      <c r="H2462" s="18">
        <v>20.183399999999999</v>
      </c>
      <c r="I2462" s="18">
        <v>15.9353</v>
      </c>
      <c r="J2462" s="18">
        <v>16.568000000000001</v>
      </c>
      <c r="K2462" s="18">
        <v>169</v>
      </c>
      <c r="L2462" s="18">
        <v>29.829699999999999</v>
      </c>
      <c r="M2462" s="18">
        <v>91.1494</v>
      </c>
      <c r="N2462" s="18">
        <v>41.508200000000002</v>
      </c>
      <c r="O2462" s="18">
        <v>27.652799999999999</v>
      </c>
      <c r="P2462" s="18">
        <v>119.5938</v>
      </c>
      <c r="Q2462" s="18">
        <v>54.461399999999998</v>
      </c>
      <c r="R2462" s="18">
        <v>36.282299999999999</v>
      </c>
      <c r="S2462" s="4">
        <f>VLOOKUP(C2462,Ratings_Numbers!$A$1:$B$21,2,FALSE)</f>
        <v>4</v>
      </c>
      <c r="T2462" s="4">
        <v>4</v>
      </c>
      <c r="U2462" s="4">
        <f t="shared" si="78"/>
        <v>0</v>
      </c>
      <c r="V2462" s="18">
        <v>103731.74</v>
      </c>
      <c r="W2462" s="18" t="s">
        <v>212</v>
      </c>
    </row>
    <row r="2463" spans="1:23" ht="15" customHeight="1" x14ac:dyDescent="0.35">
      <c r="A2463" s="18" t="s">
        <v>226</v>
      </c>
      <c r="B2463" s="7" t="str">
        <f t="shared" si="79"/>
        <v>Q4</v>
      </c>
      <c r="C2463" s="18" t="s">
        <v>28</v>
      </c>
      <c r="D2463" s="21">
        <v>40537</v>
      </c>
      <c r="E2463" s="18">
        <v>1.7382</v>
      </c>
      <c r="F2463" s="18">
        <v>2.9881000000000002</v>
      </c>
      <c r="G2463" s="18">
        <v>2.2237</v>
      </c>
      <c r="H2463" s="18">
        <v>7.2990000000000004</v>
      </c>
      <c r="I2463" s="18">
        <v>3.4024000000000001</v>
      </c>
      <c r="J2463" s="18">
        <v>5.4680999999999997</v>
      </c>
      <c r="K2463" s="18">
        <v>408</v>
      </c>
      <c r="L2463" s="18">
        <v>30.993500000000001</v>
      </c>
      <c r="M2463" s="18">
        <v>93.122600000000006</v>
      </c>
      <c r="N2463" s="18">
        <v>43.126399999999997</v>
      </c>
      <c r="O2463" s="18">
        <v>29.3443</v>
      </c>
      <c r="P2463" s="18">
        <v>115.9294</v>
      </c>
      <c r="Q2463" s="18">
        <v>53.688600000000001</v>
      </c>
      <c r="R2463" s="18">
        <v>36.530999999999999</v>
      </c>
      <c r="S2463" s="4">
        <f>VLOOKUP(C2463,Ratings_Numbers!$A$1:$B$21,2,FALSE)</f>
        <v>4</v>
      </c>
      <c r="T2463" s="4">
        <v>4</v>
      </c>
      <c r="U2463" s="4">
        <f t="shared" si="78"/>
        <v>0</v>
      </c>
      <c r="V2463" s="18">
        <v>103855.89</v>
      </c>
      <c r="W2463" s="18" t="s">
        <v>212</v>
      </c>
    </row>
    <row r="2464" spans="1:23" ht="15" customHeight="1" x14ac:dyDescent="0.35">
      <c r="A2464" s="18" t="s">
        <v>226</v>
      </c>
      <c r="B2464" s="7" t="str">
        <f t="shared" si="79"/>
        <v>Q1</v>
      </c>
      <c r="C2464" s="18" t="s">
        <v>28</v>
      </c>
      <c r="D2464" s="21">
        <v>40621</v>
      </c>
      <c r="E2464" s="18">
        <v>1.9816</v>
      </c>
      <c r="F2464" s="18">
        <v>2.9504999999999999</v>
      </c>
      <c r="G2464" s="18">
        <v>2.5135000000000001</v>
      </c>
      <c r="H2464" s="18">
        <v>12.494400000000001</v>
      </c>
      <c r="I2464" s="18">
        <v>9.9779999999999998</v>
      </c>
      <c r="J2464" s="18">
        <v>9.5889000000000006</v>
      </c>
      <c r="K2464" s="18">
        <v>180</v>
      </c>
      <c r="L2464" s="18">
        <v>30.025300000000001</v>
      </c>
      <c r="M2464" s="18">
        <v>88.459900000000005</v>
      </c>
      <c r="N2464" s="18">
        <v>41.1661</v>
      </c>
      <c r="O2464" s="18">
        <v>28.654299999999999</v>
      </c>
      <c r="P2464" s="18">
        <v>114.88549999999999</v>
      </c>
      <c r="Q2464" s="18">
        <v>53.4636</v>
      </c>
      <c r="R2464" s="18">
        <v>37.214199999999998</v>
      </c>
      <c r="S2464" s="4">
        <f>VLOOKUP(C2464,Ratings_Numbers!$A$1:$B$21,2,FALSE)</f>
        <v>4</v>
      </c>
      <c r="T2464" s="4">
        <v>4</v>
      </c>
      <c r="U2464" s="4">
        <f t="shared" si="78"/>
        <v>0</v>
      </c>
      <c r="V2464" s="18">
        <v>99982.44</v>
      </c>
      <c r="W2464" s="18" t="s">
        <v>212</v>
      </c>
    </row>
    <row r="2465" spans="1:23" ht="15" customHeight="1" x14ac:dyDescent="0.35">
      <c r="A2465" s="18" t="s">
        <v>226</v>
      </c>
      <c r="B2465" s="7" t="str">
        <f t="shared" si="79"/>
        <v>Q2</v>
      </c>
      <c r="C2465" s="18" t="s">
        <v>28</v>
      </c>
      <c r="D2465" s="21">
        <v>40705</v>
      </c>
      <c r="E2465" s="18">
        <v>1.9889000000000001</v>
      </c>
      <c r="F2465" s="18">
        <v>2.8727</v>
      </c>
      <c r="G2465" s="18">
        <v>2.5211000000000001</v>
      </c>
      <c r="H2465" s="18">
        <v>17.175899999999999</v>
      </c>
      <c r="I2465" s="18">
        <v>12.9703</v>
      </c>
      <c r="J2465" s="18">
        <v>13.8392</v>
      </c>
      <c r="K2465" s="18">
        <v>199</v>
      </c>
      <c r="L2465" s="18">
        <v>31.594899999999999</v>
      </c>
      <c r="M2465" s="18">
        <v>88.662300000000002</v>
      </c>
      <c r="N2465" s="18">
        <v>41.799500000000002</v>
      </c>
      <c r="O2465" s="18">
        <v>28.5505</v>
      </c>
      <c r="P2465" s="18">
        <v>112.1133</v>
      </c>
      <c r="Q2465" s="18">
        <v>52.855400000000003</v>
      </c>
      <c r="R2465" s="18">
        <v>36.101999999999997</v>
      </c>
      <c r="S2465" s="4">
        <f>VLOOKUP(C2465,Ratings_Numbers!$A$1:$B$21,2,FALSE)</f>
        <v>4</v>
      </c>
      <c r="T2465" s="4">
        <v>4</v>
      </c>
      <c r="U2465" s="4">
        <f t="shared" si="78"/>
        <v>0</v>
      </c>
      <c r="V2465" s="18">
        <v>108598.89</v>
      </c>
      <c r="W2465" s="18" t="s">
        <v>212</v>
      </c>
    </row>
    <row r="2466" spans="1:23" ht="15" customHeight="1" x14ac:dyDescent="0.35">
      <c r="A2466" s="18" t="s">
        <v>226</v>
      </c>
      <c r="B2466" s="7" t="str">
        <f t="shared" si="79"/>
        <v>Q3</v>
      </c>
      <c r="C2466" s="18" t="s">
        <v>28</v>
      </c>
      <c r="D2466" s="21">
        <v>40789</v>
      </c>
      <c r="E2466" s="18">
        <v>1.9047000000000001</v>
      </c>
      <c r="F2466" s="18">
        <v>2.7919999999999998</v>
      </c>
      <c r="G2466" s="18">
        <v>2.4245000000000001</v>
      </c>
      <c r="H2466" s="18">
        <v>17.2057</v>
      </c>
      <c r="I2466" s="18">
        <v>13.578200000000001</v>
      </c>
      <c r="J2466" s="18">
        <v>13.904299999999999</v>
      </c>
      <c r="K2466" s="18">
        <v>209</v>
      </c>
      <c r="L2466" s="18">
        <v>31.224</v>
      </c>
      <c r="M2466" s="18">
        <v>90.742800000000003</v>
      </c>
      <c r="N2466" s="18">
        <v>42.830500000000001</v>
      </c>
      <c r="O2466" s="18">
        <v>28.895700000000001</v>
      </c>
      <c r="P2466" s="18">
        <v>111.8652</v>
      </c>
      <c r="Q2466" s="18">
        <v>52.800199999999997</v>
      </c>
      <c r="R2466" s="18">
        <v>35.6218</v>
      </c>
      <c r="S2466" s="4">
        <f>VLOOKUP(C2466,Ratings_Numbers!$A$1:$B$21,2,FALSE)</f>
        <v>4</v>
      </c>
      <c r="T2466" s="4">
        <v>4</v>
      </c>
      <c r="U2466" s="4">
        <f t="shared" si="78"/>
        <v>0</v>
      </c>
      <c r="V2466" s="18">
        <v>99254.399999999994</v>
      </c>
      <c r="W2466" s="18" t="s">
        <v>212</v>
      </c>
    </row>
    <row r="2467" spans="1:23" ht="15" customHeight="1" x14ac:dyDescent="0.35">
      <c r="A2467" s="18" t="s">
        <v>226</v>
      </c>
      <c r="B2467" s="7" t="str">
        <f t="shared" si="79"/>
        <v>Q4</v>
      </c>
      <c r="C2467" s="18" t="s">
        <v>28</v>
      </c>
      <c r="D2467" s="21">
        <v>40908</v>
      </c>
      <c r="E2467" s="18">
        <v>1.8066</v>
      </c>
      <c r="F2467" s="18">
        <v>2.7793000000000001</v>
      </c>
      <c r="G2467" s="18">
        <v>2.3199000000000001</v>
      </c>
      <c r="H2467" s="18">
        <v>11.422800000000001</v>
      </c>
      <c r="I2467" s="18">
        <v>6.2908999999999997</v>
      </c>
      <c r="J2467" s="18">
        <v>8.2609999999999992</v>
      </c>
      <c r="K2467" s="18">
        <v>272</v>
      </c>
      <c r="L2467" s="18">
        <v>28.1921</v>
      </c>
      <c r="M2467" s="18">
        <v>98.416200000000003</v>
      </c>
      <c r="N2467" s="18">
        <v>43.144799999999996</v>
      </c>
      <c r="O2467" s="18">
        <v>28.221</v>
      </c>
      <c r="P2467" s="18">
        <v>128.10659999999999</v>
      </c>
      <c r="Q2467" s="18">
        <v>56.160800000000002</v>
      </c>
      <c r="R2467" s="18">
        <v>36.734699999999997</v>
      </c>
      <c r="S2467" s="4">
        <f>VLOOKUP(C2467,Ratings_Numbers!$A$1:$B$21,2,FALSE)</f>
        <v>4</v>
      </c>
      <c r="T2467" s="4">
        <v>4</v>
      </c>
      <c r="U2467" s="4">
        <f t="shared" si="78"/>
        <v>0</v>
      </c>
      <c r="V2467" s="18">
        <v>103771.4</v>
      </c>
      <c r="W2467" s="18" t="s">
        <v>212</v>
      </c>
    </row>
    <row r="2468" spans="1:23" ht="15" customHeight="1" x14ac:dyDescent="0.35">
      <c r="A2468" s="18" t="s">
        <v>226</v>
      </c>
      <c r="B2468" s="7" t="str">
        <f t="shared" si="79"/>
        <v>Q1</v>
      </c>
      <c r="C2468" s="18" t="s">
        <v>28</v>
      </c>
      <c r="D2468" s="21">
        <v>40992</v>
      </c>
      <c r="E2468" s="18">
        <v>1.9275</v>
      </c>
      <c r="F2468" s="18">
        <v>2.8778000000000001</v>
      </c>
      <c r="G2468" s="18">
        <v>2.4817999999999998</v>
      </c>
      <c r="H2468" s="18">
        <v>11.5</v>
      </c>
      <c r="I2468" s="18">
        <v>9.8543000000000003</v>
      </c>
      <c r="J2468" s="18">
        <v>8.6969999999999992</v>
      </c>
      <c r="K2468" s="18">
        <v>198</v>
      </c>
      <c r="L2468" s="18">
        <v>30.38</v>
      </c>
      <c r="M2468" s="18">
        <v>96.079099999999997</v>
      </c>
      <c r="N2468" s="18">
        <v>43.529899999999998</v>
      </c>
      <c r="O2468" s="18">
        <v>29.646100000000001</v>
      </c>
      <c r="P2468" s="18">
        <v>120.7197</v>
      </c>
      <c r="Q2468" s="18">
        <v>54.6937</v>
      </c>
      <c r="R2468" s="18">
        <v>37.249099999999999</v>
      </c>
      <c r="S2468" s="4">
        <f>VLOOKUP(C2468,Ratings_Numbers!$A$1:$B$21,2,FALSE)</f>
        <v>4</v>
      </c>
      <c r="T2468" s="4">
        <v>4</v>
      </c>
      <c r="U2468" s="4">
        <f t="shared" si="78"/>
        <v>0</v>
      </c>
      <c r="V2468" s="18">
        <v>102325.1</v>
      </c>
      <c r="W2468" s="18" t="s">
        <v>212</v>
      </c>
    </row>
    <row r="2469" spans="1:23" ht="15" customHeight="1" x14ac:dyDescent="0.35">
      <c r="A2469" s="18" t="s">
        <v>226</v>
      </c>
      <c r="B2469" s="7" t="str">
        <f t="shared" si="79"/>
        <v>Q2</v>
      </c>
      <c r="C2469" s="18" t="s">
        <v>28</v>
      </c>
      <c r="D2469" s="21">
        <v>41076</v>
      </c>
      <c r="E2469" s="18">
        <v>2.0110999999999999</v>
      </c>
      <c r="F2469" s="18">
        <v>3.0623</v>
      </c>
      <c r="G2469" s="18">
        <v>2.6090999999999998</v>
      </c>
      <c r="H2469" s="18">
        <v>14.4641</v>
      </c>
      <c r="I2469" s="18">
        <v>11.609500000000001</v>
      </c>
      <c r="J2469" s="18">
        <v>11.373200000000001</v>
      </c>
      <c r="K2469" s="18">
        <v>209</v>
      </c>
      <c r="L2469" s="18">
        <v>28.2028</v>
      </c>
      <c r="M2469" s="18">
        <v>103.39400000000001</v>
      </c>
      <c r="N2469" s="18">
        <v>43.521999999999998</v>
      </c>
      <c r="O2469" s="18">
        <v>29.415700000000001</v>
      </c>
      <c r="P2469" s="18">
        <v>137.56739999999999</v>
      </c>
      <c r="Q2469" s="18">
        <v>57.906700000000001</v>
      </c>
      <c r="R2469" s="18">
        <v>39.137999999999998</v>
      </c>
      <c r="S2469" s="4">
        <f>VLOOKUP(C2469,Ratings_Numbers!$A$1:$B$21,2,FALSE)</f>
        <v>4</v>
      </c>
      <c r="T2469" s="4">
        <v>4</v>
      </c>
      <c r="U2469" s="4">
        <f t="shared" si="78"/>
        <v>0</v>
      </c>
      <c r="V2469" s="18">
        <v>108249.84</v>
      </c>
      <c r="W2469" s="18" t="s">
        <v>212</v>
      </c>
    </row>
    <row r="2470" spans="1:23" ht="15" customHeight="1" x14ac:dyDescent="0.35">
      <c r="A2470" s="18" t="s">
        <v>226</v>
      </c>
      <c r="B2470" s="7" t="str">
        <f t="shared" si="79"/>
        <v>Q3</v>
      </c>
      <c r="C2470" s="18" t="s">
        <v>28</v>
      </c>
      <c r="D2470" s="21">
        <v>41160</v>
      </c>
      <c r="E2470" s="18">
        <v>1.8772</v>
      </c>
      <c r="F2470" s="18">
        <v>3.0552000000000001</v>
      </c>
      <c r="G2470" s="18">
        <v>2.4308000000000001</v>
      </c>
      <c r="H2470" s="18">
        <v>16.8431</v>
      </c>
      <c r="I2470" s="18">
        <v>14.2136</v>
      </c>
      <c r="J2470" s="18">
        <v>13.7255</v>
      </c>
      <c r="K2470" s="18">
        <v>204</v>
      </c>
      <c r="L2470" s="18">
        <v>28.909600000000001</v>
      </c>
      <c r="M2470" s="18">
        <v>109.95180000000001</v>
      </c>
      <c r="N2470" s="18">
        <v>47.917299999999997</v>
      </c>
      <c r="O2470" s="18">
        <v>32.062899999999999</v>
      </c>
      <c r="P2470" s="18">
        <v>129.4616</v>
      </c>
      <c r="Q2470" s="18">
        <v>56.419699999999999</v>
      </c>
      <c r="R2470" s="18">
        <v>37.752099999999999</v>
      </c>
      <c r="S2470" s="4">
        <f>VLOOKUP(C2470,Ratings_Numbers!$A$1:$B$21,2,FALSE)</f>
        <v>4</v>
      </c>
      <c r="T2470" s="4">
        <v>4</v>
      </c>
      <c r="U2470" s="4">
        <f t="shared" si="78"/>
        <v>0</v>
      </c>
      <c r="V2470" s="18">
        <v>111827.1</v>
      </c>
      <c r="W2470" s="18" t="s">
        <v>212</v>
      </c>
    </row>
    <row r="2471" spans="1:23" ht="15" customHeight="1" x14ac:dyDescent="0.35">
      <c r="A2471" s="18" t="s">
        <v>226</v>
      </c>
      <c r="B2471" s="7" t="str">
        <f t="shared" si="79"/>
        <v>Q4</v>
      </c>
      <c r="C2471" s="18" t="s">
        <v>28</v>
      </c>
      <c r="D2471" s="21">
        <v>41272</v>
      </c>
      <c r="E2471" s="18">
        <v>1.8422000000000001</v>
      </c>
      <c r="F2471" s="18">
        <v>3.1122999999999998</v>
      </c>
      <c r="G2471" s="18">
        <v>2.3858999999999999</v>
      </c>
      <c r="H2471" s="18">
        <v>10.6424</v>
      </c>
      <c r="I2471" s="18">
        <v>6.09</v>
      </c>
      <c r="J2471" s="18">
        <v>7.6840000000000002</v>
      </c>
      <c r="K2471" s="18">
        <v>288</v>
      </c>
      <c r="L2471" s="18">
        <v>29.814599999999999</v>
      </c>
      <c r="M2471" s="18">
        <v>105.1118</v>
      </c>
      <c r="N2471" s="18">
        <v>46.384799999999998</v>
      </c>
      <c r="O2471" s="18">
        <v>31.5443</v>
      </c>
      <c r="P2471" s="18">
        <v>126.6083</v>
      </c>
      <c r="Q2471" s="18">
        <v>55.871000000000002</v>
      </c>
      <c r="R2471" s="18">
        <v>37.995399999999997</v>
      </c>
      <c r="S2471" s="4">
        <f>VLOOKUP(C2471,Ratings_Numbers!$A$1:$B$21,2,FALSE)</f>
        <v>4</v>
      </c>
      <c r="T2471" s="4">
        <v>4</v>
      </c>
      <c r="U2471" s="4">
        <f t="shared" si="78"/>
        <v>0</v>
      </c>
      <c r="V2471" s="18">
        <v>105022.88</v>
      </c>
      <c r="W2471" s="18" t="s">
        <v>212</v>
      </c>
    </row>
    <row r="2472" spans="1:23" ht="15" customHeight="1" x14ac:dyDescent="0.35">
      <c r="A2472" s="18" t="s">
        <v>226</v>
      </c>
      <c r="B2472" s="7" t="str">
        <f t="shared" si="79"/>
        <v>Q1</v>
      </c>
      <c r="C2472" s="18" t="s">
        <v>28</v>
      </c>
      <c r="D2472" s="21">
        <v>41356</v>
      </c>
      <c r="E2472" s="18">
        <v>1.9081999999999999</v>
      </c>
      <c r="F2472" s="18">
        <v>3.2492999999999999</v>
      </c>
      <c r="G2472" s="18">
        <v>2.4744999999999999</v>
      </c>
      <c r="H2472" s="18">
        <v>10.3224</v>
      </c>
      <c r="I2472" s="18">
        <v>8.8651</v>
      </c>
      <c r="J2472" s="18">
        <v>7.7477</v>
      </c>
      <c r="K2472" s="18">
        <v>214</v>
      </c>
      <c r="L2472" s="18">
        <v>29.6065</v>
      </c>
      <c r="M2472" s="18">
        <v>103.38760000000001</v>
      </c>
      <c r="N2472" s="18">
        <v>44.7806</v>
      </c>
      <c r="O2472" s="18">
        <v>30.820799999999998</v>
      </c>
      <c r="P2472" s="18">
        <v>130.87610000000001</v>
      </c>
      <c r="Q2472" s="18">
        <v>56.686700000000002</v>
      </c>
      <c r="R2472" s="18">
        <v>39.015300000000003</v>
      </c>
      <c r="S2472" s="4">
        <f>VLOOKUP(C2472,Ratings_Numbers!$A$1:$B$21,2,FALSE)</f>
        <v>4</v>
      </c>
      <c r="T2472" s="4">
        <v>4</v>
      </c>
      <c r="U2472" s="4">
        <f t="shared" si="78"/>
        <v>0</v>
      </c>
      <c r="V2472" s="18">
        <v>121498.8</v>
      </c>
      <c r="W2472" s="18" t="s">
        <v>212</v>
      </c>
    </row>
    <row r="2473" spans="1:23" ht="15" customHeight="1" x14ac:dyDescent="0.35">
      <c r="A2473" s="18" t="s">
        <v>226</v>
      </c>
      <c r="B2473" s="7" t="str">
        <f t="shared" si="79"/>
        <v>Q2</v>
      </c>
      <c r="C2473" s="18" t="s">
        <v>28</v>
      </c>
      <c r="D2473" s="21">
        <v>41440</v>
      </c>
      <c r="E2473" s="18">
        <v>1.7499</v>
      </c>
      <c r="F2473" s="18">
        <v>3.0933000000000002</v>
      </c>
      <c r="G2473" s="18">
        <v>2.2401</v>
      </c>
      <c r="H2473" s="18">
        <v>16.8413</v>
      </c>
      <c r="I2473" s="18">
        <v>13.851699999999999</v>
      </c>
      <c r="J2473" s="18">
        <v>13.7933</v>
      </c>
      <c r="K2473" s="18">
        <v>208</v>
      </c>
      <c r="L2473" s="18">
        <v>29.507000000000001</v>
      </c>
      <c r="M2473" s="18">
        <v>101.9635</v>
      </c>
      <c r="N2473" s="18">
        <v>44.403599999999997</v>
      </c>
      <c r="O2473" s="18">
        <v>30.2819</v>
      </c>
      <c r="P2473" s="18">
        <v>129.62880000000001</v>
      </c>
      <c r="Q2473" s="18">
        <v>56.451500000000003</v>
      </c>
      <c r="R2473" s="18">
        <v>38.498199999999997</v>
      </c>
      <c r="S2473" s="4">
        <f>VLOOKUP(C2473,Ratings_Numbers!$A$1:$B$21,2,FALSE)</f>
        <v>4</v>
      </c>
      <c r="T2473" s="4">
        <v>5</v>
      </c>
      <c r="U2473" s="4">
        <f t="shared" si="78"/>
        <v>0</v>
      </c>
      <c r="V2473" s="18">
        <v>127055.11</v>
      </c>
      <c r="W2473" s="18" t="s">
        <v>212</v>
      </c>
    </row>
    <row r="2474" spans="1:23" ht="15" customHeight="1" x14ac:dyDescent="0.35">
      <c r="A2474" s="18" t="s">
        <v>226</v>
      </c>
      <c r="B2474" s="7" t="str">
        <f t="shared" si="79"/>
        <v>Q3</v>
      </c>
      <c r="C2474" s="18" t="s">
        <v>31</v>
      </c>
      <c r="D2474" s="21">
        <v>41524</v>
      </c>
      <c r="E2474" s="18">
        <v>1.6402999999999999</v>
      </c>
      <c r="F2474" s="18">
        <v>3.1038999999999999</v>
      </c>
      <c r="G2474" s="18">
        <v>2.0998000000000001</v>
      </c>
      <c r="H2474" s="18">
        <v>15.5</v>
      </c>
      <c r="I2474" s="18">
        <v>12.720700000000001</v>
      </c>
      <c r="J2474" s="18">
        <v>12.6364</v>
      </c>
      <c r="K2474" s="18">
        <v>220</v>
      </c>
      <c r="L2474" s="18">
        <v>28.959600000000002</v>
      </c>
      <c r="M2474" s="18">
        <v>108.44119999999999</v>
      </c>
      <c r="N2474" s="18">
        <v>46.761400000000002</v>
      </c>
      <c r="O2474" s="18">
        <v>31.625699999999998</v>
      </c>
      <c r="P2474" s="18">
        <v>131.9034</v>
      </c>
      <c r="Q2474" s="18">
        <v>56.878599999999999</v>
      </c>
      <c r="R2474" s="18">
        <v>38.468200000000003</v>
      </c>
      <c r="S2474" s="4">
        <f>VLOOKUP(C2474,Ratings_Numbers!$A$1:$B$21,2,FALSE)</f>
        <v>5</v>
      </c>
      <c r="T2474" s="4">
        <v>5</v>
      </c>
      <c r="U2474" s="4">
        <f t="shared" si="78"/>
        <v>1</v>
      </c>
      <c r="V2474" s="18">
        <v>121822.62</v>
      </c>
      <c r="W2474" s="18" t="s">
        <v>212</v>
      </c>
    </row>
    <row r="2475" spans="1:23" ht="15" customHeight="1" x14ac:dyDescent="0.35">
      <c r="A2475" s="18" t="s">
        <v>226</v>
      </c>
      <c r="B2475" s="7" t="str">
        <f t="shared" si="79"/>
        <v>Q4</v>
      </c>
      <c r="C2475" s="18" t="s">
        <v>31</v>
      </c>
      <c r="D2475" s="21">
        <v>41636</v>
      </c>
      <c r="E2475" s="18">
        <v>1.6139000000000001</v>
      </c>
      <c r="F2475" s="18">
        <v>3.0539999999999998</v>
      </c>
      <c r="G2475" s="18">
        <v>2.0568</v>
      </c>
      <c r="H2475" s="18">
        <v>12.0669</v>
      </c>
      <c r="I2475" s="18">
        <v>7.1618000000000004</v>
      </c>
      <c r="J2475" s="18">
        <v>8.9145000000000003</v>
      </c>
      <c r="K2475" s="18">
        <v>269</v>
      </c>
      <c r="L2475" s="18">
        <v>31.2837</v>
      </c>
      <c r="M2475" s="18">
        <v>99.770399999999995</v>
      </c>
      <c r="N2475" s="18">
        <v>45.037799999999997</v>
      </c>
      <c r="O2475" s="18">
        <v>31.406300000000002</v>
      </c>
      <c r="P2475" s="18">
        <v>121.5261</v>
      </c>
      <c r="Q2475" s="18">
        <v>54.858600000000003</v>
      </c>
      <c r="R2475" s="18">
        <v>38.2547</v>
      </c>
      <c r="S2475" s="4">
        <f>VLOOKUP(C2475,Ratings_Numbers!$A$1:$B$21,2,FALSE)</f>
        <v>5</v>
      </c>
      <c r="T2475" s="4">
        <v>5</v>
      </c>
      <c r="U2475" s="4">
        <f t="shared" si="78"/>
        <v>0</v>
      </c>
      <c r="V2475" s="18">
        <v>126463.59</v>
      </c>
      <c r="W2475" s="18" t="s">
        <v>212</v>
      </c>
    </row>
    <row r="2476" spans="1:23" ht="15" customHeight="1" x14ac:dyDescent="0.35">
      <c r="A2476" s="18" t="s">
        <v>226</v>
      </c>
      <c r="B2476" s="7" t="str">
        <f t="shared" si="79"/>
        <v>Q1</v>
      </c>
      <c r="C2476" s="18" t="s">
        <v>31</v>
      </c>
      <c r="D2476" s="21">
        <v>41720</v>
      </c>
      <c r="E2476" s="18">
        <v>1.7591999999999999</v>
      </c>
      <c r="F2476" s="18">
        <v>3.2547000000000001</v>
      </c>
      <c r="G2476" s="18">
        <v>2.2311999999999999</v>
      </c>
      <c r="H2476" s="18">
        <v>11.636800000000001</v>
      </c>
      <c r="I2476" s="18">
        <v>9.7734000000000005</v>
      </c>
      <c r="J2476" s="18">
        <v>8.99</v>
      </c>
      <c r="K2476" s="18">
        <v>201</v>
      </c>
      <c r="L2476" s="18">
        <v>29.334299999999999</v>
      </c>
      <c r="M2476" s="18">
        <v>105.8839</v>
      </c>
      <c r="N2476" s="18">
        <v>44.1008</v>
      </c>
      <c r="O2476" s="18">
        <v>31.280200000000001</v>
      </c>
      <c r="P2476" s="18">
        <v>140.09520000000001</v>
      </c>
      <c r="Q2476" s="18">
        <v>58.349899999999998</v>
      </c>
      <c r="R2476" s="18">
        <v>41.387</v>
      </c>
      <c r="S2476" s="4">
        <f>VLOOKUP(C2476,Ratings_Numbers!$A$1:$B$21,2,FALSE)</f>
        <v>5</v>
      </c>
      <c r="T2476" s="4">
        <v>5</v>
      </c>
      <c r="U2476" s="4">
        <f t="shared" si="78"/>
        <v>0</v>
      </c>
      <c r="V2476" s="18">
        <v>124770.66</v>
      </c>
      <c r="W2476" s="18" t="s">
        <v>212</v>
      </c>
    </row>
    <row r="2477" spans="1:23" ht="15" customHeight="1" x14ac:dyDescent="0.35">
      <c r="A2477" s="18" t="s">
        <v>226</v>
      </c>
      <c r="B2477" s="7" t="str">
        <f t="shared" si="79"/>
        <v>Q2</v>
      </c>
      <c r="C2477" s="18" t="s">
        <v>31</v>
      </c>
      <c r="D2477" s="21">
        <v>41804</v>
      </c>
      <c r="E2477" s="18">
        <v>1.7210000000000001</v>
      </c>
      <c r="F2477" s="18">
        <v>3.3243999999999998</v>
      </c>
      <c r="G2477" s="18">
        <v>2.1808999999999998</v>
      </c>
      <c r="H2477" s="18">
        <v>16.870799999999999</v>
      </c>
      <c r="I2477" s="18">
        <v>14.0284</v>
      </c>
      <c r="J2477" s="18">
        <v>13.8565</v>
      </c>
      <c r="K2477" s="18">
        <v>209</v>
      </c>
      <c r="L2477" s="18">
        <v>29.129799999999999</v>
      </c>
      <c r="M2477" s="18">
        <v>108.5</v>
      </c>
      <c r="N2477" s="18">
        <v>45.362099999999998</v>
      </c>
      <c r="O2477" s="18">
        <v>31.8352</v>
      </c>
      <c r="P2477" s="18">
        <v>139.18639999999999</v>
      </c>
      <c r="Q2477" s="18">
        <v>58.191600000000001</v>
      </c>
      <c r="R2477" s="18">
        <v>40.838999999999999</v>
      </c>
      <c r="S2477" s="4">
        <f>VLOOKUP(C2477,Ratings_Numbers!$A$1:$B$21,2,FALSE)</f>
        <v>5</v>
      </c>
      <c r="T2477" s="4">
        <v>5</v>
      </c>
      <c r="U2477" s="4">
        <f t="shared" si="78"/>
        <v>0</v>
      </c>
      <c r="V2477" s="18">
        <v>131744.09</v>
      </c>
      <c r="W2477" s="18" t="s">
        <v>212</v>
      </c>
    </row>
    <row r="2478" spans="1:23" ht="15" customHeight="1" x14ac:dyDescent="0.35">
      <c r="A2478" s="18" t="s">
        <v>226</v>
      </c>
      <c r="B2478" s="7" t="str">
        <f t="shared" si="79"/>
        <v>Q3</v>
      </c>
      <c r="C2478" s="18" t="s">
        <v>31</v>
      </c>
      <c r="D2478" s="21">
        <v>41888</v>
      </c>
      <c r="E2478" s="18">
        <v>1.5754999999999999</v>
      </c>
      <c r="F2478" s="18">
        <v>3.2913000000000001</v>
      </c>
      <c r="G2478" s="18">
        <v>1.994</v>
      </c>
      <c r="H2478" s="18">
        <v>16.1814</v>
      </c>
      <c r="I2478" s="18">
        <v>13.2407</v>
      </c>
      <c r="J2478" s="18">
        <v>13.241899999999999</v>
      </c>
      <c r="K2478" s="18">
        <v>215</v>
      </c>
      <c r="L2478" s="18">
        <v>28.620799999999999</v>
      </c>
      <c r="M2478" s="18">
        <v>101.30249999999999</v>
      </c>
      <c r="N2478" s="18">
        <v>41.997900000000001</v>
      </c>
      <c r="O2478" s="18">
        <v>29.191199999999998</v>
      </c>
      <c r="P2478" s="18">
        <v>141.20840000000001</v>
      </c>
      <c r="Q2478" s="18">
        <v>58.542099999999998</v>
      </c>
      <c r="R2478" s="18">
        <v>40.6905</v>
      </c>
      <c r="S2478" s="4">
        <f>VLOOKUP(C2478,Ratings_Numbers!$A$1:$B$21,2,FALSE)</f>
        <v>5</v>
      </c>
      <c r="T2478" s="4">
        <v>5</v>
      </c>
      <c r="U2478" s="4">
        <f t="shared" si="78"/>
        <v>0</v>
      </c>
      <c r="V2478" s="18">
        <v>137900.25</v>
      </c>
      <c r="W2478" s="18" t="s">
        <v>212</v>
      </c>
    </row>
    <row r="2479" spans="1:23" ht="15" customHeight="1" x14ac:dyDescent="0.35">
      <c r="A2479" s="18" t="s">
        <v>226</v>
      </c>
      <c r="B2479" s="7" t="str">
        <f t="shared" si="79"/>
        <v>Q4</v>
      </c>
      <c r="C2479" s="18" t="s">
        <v>31</v>
      </c>
      <c r="D2479" s="21">
        <v>42000</v>
      </c>
      <c r="E2479" s="18">
        <v>1.6524999999999999</v>
      </c>
      <c r="F2479" s="18">
        <v>3.0160999999999998</v>
      </c>
      <c r="G2479" s="18">
        <v>2.1053000000000002</v>
      </c>
      <c r="H2479" s="18">
        <v>10.077500000000001</v>
      </c>
      <c r="I2479" s="18">
        <v>5.3575999999999997</v>
      </c>
      <c r="J2479" s="18">
        <v>7.1513999999999998</v>
      </c>
      <c r="K2479" s="18">
        <v>284</v>
      </c>
      <c r="L2479" s="18">
        <v>24.673400000000001</v>
      </c>
      <c r="M2479" s="18">
        <v>135.74770000000001</v>
      </c>
      <c r="N2479" s="18">
        <v>51.288600000000002</v>
      </c>
      <c r="O2479" s="18">
        <v>33.784300000000002</v>
      </c>
      <c r="P2479" s="18">
        <v>164.67400000000001</v>
      </c>
      <c r="Q2479" s="18">
        <v>62.217700000000001</v>
      </c>
      <c r="R2479" s="18">
        <v>40.983400000000003</v>
      </c>
      <c r="S2479" s="4">
        <f>VLOOKUP(C2479,Ratings_Numbers!$A$1:$B$21,2,FALSE)</f>
        <v>5</v>
      </c>
      <c r="T2479" s="4">
        <v>5</v>
      </c>
      <c r="U2479" s="4">
        <f t="shared" si="78"/>
        <v>0</v>
      </c>
      <c r="V2479" s="18">
        <v>144410.4</v>
      </c>
      <c r="W2479" s="18" t="s">
        <v>212</v>
      </c>
    </row>
    <row r="2480" spans="1:23" ht="15" customHeight="1" x14ac:dyDescent="0.35">
      <c r="A2480" s="18" t="s">
        <v>226</v>
      </c>
      <c r="B2480" s="7" t="str">
        <f t="shared" si="79"/>
        <v>Q1</v>
      </c>
      <c r="C2480" s="18" t="s">
        <v>31</v>
      </c>
      <c r="D2480" s="21">
        <v>42084</v>
      </c>
      <c r="E2480" s="18">
        <v>1.7985</v>
      </c>
      <c r="F2480" s="18">
        <v>3.1726000000000001</v>
      </c>
      <c r="G2480" s="18">
        <v>2.2850000000000001</v>
      </c>
      <c r="H2480" s="18">
        <v>10.8673</v>
      </c>
      <c r="I2480" s="18">
        <v>9.5425000000000004</v>
      </c>
      <c r="J2480" s="18">
        <v>8.5166000000000004</v>
      </c>
      <c r="K2480" s="18">
        <v>211</v>
      </c>
      <c r="L2480" s="18">
        <v>22.7332</v>
      </c>
      <c r="M2480" s="18">
        <v>140.11510000000001</v>
      </c>
      <c r="N2480" s="18">
        <v>48.330199999999998</v>
      </c>
      <c r="O2480" s="18">
        <v>32.176699999999997</v>
      </c>
      <c r="P2480" s="18">
        <v>189.9118</v>
      </c>
      <c r="Q2480" s="18">
        <v>65.506799999999998</v>
      </c>
      <c r="R2480" s="18">
        <v>43.612200000000001</v>
      </c>
      <c r="S2480" s="4">
        <f>VLOOKUP(C2480,Ratings_Numbers!$A$1:$B$21,2,FALSE)</f>
        <v>5</v>
      </c>
      <c r="T2480" s="4">
        <v>5</v>
      </c>
      <c r="U2480" s="4">
        <f t="shared" si="78"/>
        <v>0</v>
      </c>
      <c r="V2480" s="18">
        <v>141007.85999999999</v>
      </c>
      <c r="W2480" s="18" t="s">
        <v>212</v>
      </c>
    </row>
    <row r="2481" spans="1:23" ht="15" customHeight="1" x14ac:dyDescent="0.35">
      <c r="A2481" s="18" t="s">
        <v>226</v>
      </c>
      <c r="B2481" s="7" t="str">
        <f t="shared" si="79"/>
        <v>Q2</v>
      </c>
      <c r="C2481" s="18" t="s">
        <v>31</v>
      </c>
      <c r="D2481" s="21">
        <v>42168</v>
      </c>
      <c r="E2481" s="18">
        <v>1.8062</v>
      </c>
      <c r="F2481" s="18">
        <v>3.2854000000000001</v>
      </c>
      <c r="G2481" s="18">
        <v>2.2850000000000001</v>
      </c>
      <c r="H2481" s="18">
        <v>16.032299999999999</v>
      </c>
      <c r="I2481" s="18">
        <v>13.319599999999999</v>
      </c>
      <c r="J2481" s="18">
        <v>13.364100000000001</v>
      </c>
      <c r="K2481" s="18">
        <v>217</v>
      </c>
      <c r="L2481" s="18">
        <v>22.5444</v>
      </c>
      <c r="M2481" s="18">
        <v>140.15430000000001</v>
      </c>
      <c r="N2481" s="18">
        <v>48.151200000000003</v>
      </c>
      <c r="O2481" s="18">
        <v>31.932400000000001</v>
      </c>
      <c r="P2481" s="18">
        <v>191.07140000000001</v>
      </c>
      <c r="Q2481" s="18">
        <v>65.644199999999998</v>
      </c>
      <c r="R2481" s="18">
        <v>43.533299999999997</v>
      </c>
      <c r="S2481" s="4">
        <f>VLOOKUP(C2481,Ratings_Numbers!$A$1:$B$21,2,FALSE)</f>
        <v>5</v>
      </c>
      <c r="T2481" s="4">
        <v>5</v>
      </c>
      <c r="U2481" s="4">
        <f t="shared" si="78"/>
        <v>0</v>
      </c>
      <c r="V2481" s="18">
        <v>137985.28</v>
      </c>
      <c r="W2481" s="18" t="s">
        <v>212</v>
      </c>
    </row>
    <row r="2482" spans="1:23" ht="15" customHeight="1" x14ac:dyDescent="0.35">
      <c r="A2482" s="18" t="s">
        <v>226</v>
      </c>
      <c r="B2482" s="7" t="str">
        <f t="shared" si="79"/>
        <v>Q3</v>
      </c>
      <c r="C2482" s="18" t="s">
        <v>31</v>
      </c>
      <c r="D2482" s="21">
        <v>42252</v>
      </c>
      <c r="E2482" s="18">
        <v>1.9929999999999999</v>
      </c>
      <c r="F2482" s="18">
        <v>3.91</v>
      </c>
      <c r="G2482" s="18">
        <v>2.5987</v>
      </c>
      <c r="H2482" s="18">
        <v>8.8222000000000005</v>
      </c>
      <c r="I2482" s="18">
        <v>5.9648000000000003</v>
      </c>
      <c r="J2482" s="18">
        <v>6.2933000000000003</v>
      </c>
      <c r="K2482" s="18">
        <v>225</v>
      </c>
      <c r="L2482" s="18">
        <v>19.1983</v>
      </c>
      <c r="M2482" s="18">
        <v>193.81399999999999</v>
      </c>
      <c r="N2482" s="18">
        <v>57.941099999999999</v>
      </c>
      <c r="O2482" s="18">
        <v>37.649900000000002</v>
      </c>
      <c r="P2482" s="18">
        <v>234.5018</v>
      </c>
      <c r="Q2482" s="18">
        <v>70.104799999999997</v>
      </c>
      <c r="R2482" s="18">
        <v>45.553800000000003</v>
      </c>
      <c r="S2482" s="4">
        <f>VLOOKUP(C2482,Ratings_Numbers!$A$1:$B$21,2,FALSE)</f>
        <v>5</v>
      </c>
      <c r="T2482" s="4">
        <v>5</v>
      </c>
      <c r="U2482" s="4">
        <f t="shared" si="78"/>
        <v>0</v>
      </c>
      <c r="V2482" s="18">
        <v>132925.04</v>
      </c>
      <c r="W2482" s="18" t="s">
        <v>212</v>
      </c>
    </row>
    <row r="2483" spans="1:23" ht="15" customHeight="1" x14ac:dyDescent="0.35">
      <c r="A2483" s="18" t="s">
        <v>226</v>
      </c>
      <c r="B2483" s="7" t="str">
        <f t="shared" si="79"/>
        <v>Q4</v>
      </c>
      <c r="C2483" s="18" t="s">
        <v>31</v>
      </c>
      <c r="D2483" s="21">
        <v>42364</v>
      </c>
      <c r="E2483" s="18">
        <v>1.9756</v>
      </c>
      <c r="F2483" s="18">
        <v>3.9847000000000001</v>
      </c>
      <c r="G2483" s="18">
        <v>2.5470000000000002</v>
      </c>
      <c r="H2483" s="18">
        <v>9.5015999999999998</v>
      </c>
      <c r="I2483" s="18">
        <v>5.3655999999999997</v>
      </c>
      <c r="J2483" s="18">
        <v>7.0662000000000003</v>
      </c>
      <c r="K2483" s="18">
        <v>317</v>
      </c>
      <c r="L2483" s="18">
        <v>17.055399999999999</v>
      </c>
      <c r="M2483" s="18">
        <v>242.83459999999999</v>
      </c>
      <c r="N2483" s="18">
        <v>64.4679</v>
      </c>
      <c r="O2483" s="18">
        <v>41.932299999999998</v>
      </c>
      <c r="P2483" s="18">
        <v>276.67500000000001</v>
      </c>
      <c r="Q2483" s="18">
        <v>73.451899999999995</v>
      </c>
      <c r="R2483" s="18">
        <v>47.775799999999997</v>
      </c>
      <c r="S2483" s="4">
        <f>VLOOKUP(C2483,Ratings_Numbers!$A$1:$B$21,2,FALSE)</f>
        <v>5</v>
      </c>
      <c r="T2483" s="4">
        <v>5</v>
      </c>
      <c r="U2483" s="4">
        <f t="shared" si="78"/>
        <v>0</v>
      </c>
      <c r="V2483" s="18">
        <v>145581.92000000001</v>
      </c>
      <c r="W2483" s="18" t="s">
        <v>212</v>
      </c>
    </row>
    <row r="2484" spans="1:23" ht="15" customHeight="1" x14ac:dyDescent="0.35">
      <c r="A2484" s="18" t="s">
        <v>226</v>
      </c>
      <c r="B2484" s="7" t="str">
        <f t="shared" si="79"/>
        <v>Q1</v>
      </c>
      <c r="C2484" s="18" t="s">
        <v>31</v>
      </c>
      <c r="D2484" s="21">
        <v>42448</v>
      </c>
      <c r="E2484" s="18">
        <v>2.1692999999999998</v>
      </c>
      <c r="F2484" s="18">
        <v>4.2919</v>
      </c>
      <c r="G2484" s="18">
        <v>2.8064</v>
      </c>
      <c r="H2484" s="18">
        <v>8.5366</v>
      </c>
      <c r="I2484" s="18">
        <v>6.9271000000000003</v>
      </c>
      <c r="J2484" s="18">
        <v>6.5812999999999997</v>
      </c>
      <c r="K2484" s="18">
        <v>246</v>
      </c>
      <c r="L2484" s="18">
        <v>15.81</v>
      </c>
      <c r="M2484" s="18">
        <v>276.62720000000002</v>
      </c>
      <c r="N2484" s="18">
        <v>67.076899999999995</v>
      </c>
      <c r="O2484" s="18">
        <v>44.370800000000003</v>
      </c>
      <c r="P2484" s="18">
        <v>312.40320000000003</v>
      </c>
      <c r="Q2484" s="18">
        <v>75.751900000000006</v>
      </c>
      <c r="R2484" s="18">
        <v>50.109299999999998</v>
      </c>
      <c r="S2484" s="4">
        <f>VLOOKUP(C2484,Ratings_Numbers!$A$1:$B$21,2,FALSE)</f>
        <v>5</v>
      </c>
      <c r="T2484" s="4">
        <v>5</v>
      </c>
      <c r="U2484" s="4">
        <f t="shared" si="78"/>
        <v>0</v>
      </c>
      <c r="V2484" s="18">
        <v>146465.34</v>
      </c>
      <c r="W2484" s="18" t="s">
        <v>212</v>
      </c>
    </row>
    <row r="2485" spans="1:23" ht="15" customHeight="1" x14ac:dyDescent="0.35">
      <c r="A2485" s="18" t="s">
        <v>226</v>
      </c>
      <c r="B2485" s="7" t="str">
        <f t="shared" si="79"/>
        <v>Q2</v>
      </c>
      <c r="C2485" s="18" t="s">
        <v>31</v>
      </c>
      <c r="D2485" s="21">
        <v>42532</v>
      </c>
      <c r="E2485" s="18">
        <v>2.0935999999999999</v>
      </c>
      <c r="F2485" s="18">
        <v>4.3235000000000001</v>
      </c>
      <c r="G2485" s="18">
        <v>2.6996000000000002</v>
      </c>
      <c r="H2485" s="18">
        <v>13.8314</v>
      </c>
      <c r="I2485" s="18">
        <v>11.616300000000001</v>
      </c>
      <c r="J2485" s="18">
        <v>11.6235</v>
      </c>
      <c r="K2485" s="18">
        <v>255</v>
      </c>
      <c r="L2485" s="18">
        <v>16.788399999999999</v>
      </c>
      <c r="M2485" s="18">
        <v>249.24850000000001</v>
      </c>
      <c r="N2485" s="18">
        <v>64.268600000000006</v>
      </c>
      <c r="O2485" s="18">
        <v>42.424100000000003</v>
      </c>
      <c r="P2485" s="18">
        <v>287.82319999999999</v>
      </c>
      <c r="Q2485" s="18">
        <v>74.215100000000007</v>
      </c>
      <c r="R2485" s="18">
        <v>48.989800000000002</v>
      </c>
      <c r="S2485" s="4">
        <f>VLOOKUP(C2485,Ratings_Numbers!$A$1:$B$21,2,FALSE)</f>
        <v>5</v>
      </c>
      <c r="T2485" s="4">
        <v>5</v>
      </c>
      <c r="U2485" s="4">
        <f t="shared" si="78"/>
        <v>0</v>
      </c>
      <c r="V2485" s="18">
        <v>148869.71</v>
      </c>
      <c r="W2485" s="18" t="s">
        <v>212</v>
      </c>
    </row>
    <row r="2486" spans="1:23" ht="15" customHeight="1" x14ac:dyDescent="0.35">
      <c r="A2486" s="18" t="s">
        <v>226</v>
      </c>
      <c r="B2486" s="7" t="str">
        <f t="shared" si="79"/>
        <v>Q3</v>
      </c>
      <c r="C2486" s="18" t="s">
        <v>31</v>
      </c>
      <c r="D2486" s="21">
        <v>42616</v>
      </c>
      <c r="E2486" s="18">
        <v>1.7316</v>
      </c>
      <c r="F2486" s="18">
        <v>3.6920000000000002</v>
      </c>
      <c r="G2486" s="18">
        <v>2.1595</v>
      </c>
      <c r="H2486" s="18">
        <v>13.7166</v>
      </c>
      <c r="I2486" s="18">
        <v>11.007999999999999</v>
      </c>
      <c r="J2486" s="18">
        <v>11.421099999999999</v>
      </c>
      <c r="K2486" s="18">
        <v>247</v>
      </c>
      <c r="L2486" s="18">
        <v>16.998000000000001</v>
      </c>
      <c r="M2486" s="18">
        <v>230.55510000000001</v>
      </c>
      <c r="N2486" s="18">
        <v>60.677900000000001</v>
      </c>
      <c r="O2486" s="18">
        <v>39.679600000000001</v>
      </c>
      <c r="P2486" s="18">
        <v>279.96539999999999</v>
      </c>
      <c r="Q2486" s="18">
        <v>73.681799999999996</v>
      </c>
      <c r="R2486" s="18">
        <v>48.183300000000003</v>
      </c>
      <c r="S2486" s="4">
        <f>VLOOKUP(C2486,Ratings_Numbers!$A$1:$B$21,2,FALSE)</f>
        <v>5</v>
      </c>
      <c r="T2486" s="4">
        <v>5</v>
      </c>
      <c r="U2486" s="4">
        <f t="shared" si="78"/>
        <v>0</v>
      </c>
      <c r="V2486" s="18">
        <v>154901.32</v>
      </c>
      <c r="W2486" s="18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3"/>
  <sheetViews>
    <sheetView workbookViewId="0">
      <pane ySplit="1" topLeftCell="A2860" activePane="bottomLeft" state="frozen"/>
      <selection pane="bottomLeft" activeCell="A2873" sqref="A2873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/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62</v>
      </c>
      <c r="C60" s="4" t="s">
        <v>31</v>
      </c>
      <c r="D60" s="4">
        <v>37437</v>
      </c>
      <c r="E60" s="4">
        <v>2.48</v>
      </c>
      <c r="F60" s="4">
        <v>4.55</v>
      </c>
      <c r="G60" s="4">
        <v>4.2699999999999996</v>
      </c>
      <c r="H60" s="4">
        <v>8.66</v>
      </c>
      <c r="I60" s="4">
        <v>4.6500000000000004</v>
      </c>
      <c r="J60" s="4">
        <v>5.43</v>
      </c>
      <c r="K60" s="4">
        <v>83</v>
      </c>
      <c r="L60" s="4">
        <v>37.47</v>
      </c>
      <c r="M60" s="4">
        <v>58.29</v>
      </c>
      <c r="N60" s="4">
        <v>36.47</v>
      </c>
      <c r="O60" s="4">
        <v>24.64</v>
      </c>
      <c r="P60" s="4">
        <v>59.82</v>
      </c>
      <c r="Q60" s="4">
        <v>37.43</v>
      </c>
      <c r="R60" s="4">
        <v>25.29</v>
      </c>
      <c r="S60" s="4">
        <v>5</v>
      </c>
      <c r="T60" s="4">
        <v>6</v>
      </c>
      <c r="U60" s="4">
        <v>0</v>
      </c>
      <c r="V60" s="3">
        <v>27985.1692</v>
      </c>
      <c r="W60" s="3" t="s">
        <v>202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63</v>
      </c>
      <c r="C61" s="4" t="s">
        <v>32</v>
      </c>
      <c r="D61" s="4">
        <v>37529</v>
      </c>
      <c r="E61" s="4">
        <v>2.99</v>
      </c>
      <c r="F61" s="4">
        <v>5.82</v>
      </c>
      <c r="G61" s="4">
        <v>5.43</v>
      </c>
      <c r="H61" s="4">
        <v>7.81</v>
      </c>
      <c r="I61" s="4">
        <v>4.1500000000000004</v>
      </c>
      <c r="J61" s="4">
        <v>4.6900000000000004</v>
      </c>
      <c r="K61" s="4">
        <v>95</v>
      </c>
      <c r="L61" s="4">
        <v>36.58</v>
      </c>
      <c r="M61" s="4">
        <v>66.08</v>
      </c>
      <c r="N61" s="4">
        <v>39.409999999999997</v>
      </c>
      <c r="O61" s="4">
        <v>27.21</v>
      </c>
      <c r="P61" s="4">
        <v>67.7</v>
      </c>
      <c r="Q61" s="4">
        <v>40.369999999999997</v>
      </c>
      <c r="R61" s="4">
        <v>27.87</v>
      </c>
      <c r="S61" s="4">
        <v>6</v>
      </c>
      <c r="T61" s="4">
        <v>6</v>
      </c>
      <c r="U61" s="4">
        <v>-1</v>
      </c>
      <c r="V61" s="3">
        <v>16294.416999999999</v>
      </c>
      <c r="W61" s="3" t="s">
        <v>202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64</v>
      </c>
      <c r="C62" s="4" t="s">
        <v>32</v>
      </c>
      <c r="D62" s="4">
        <v>37621</v>
      </c>
      <c r="E62" s="4">
        <v>3.08</v>
      </c>
      <c r="F62" s="4">
        <v>5.57</v>
      </c>
      <c r="G62" s="4">
        <v>5.34</v>
      </c>
      <c r="H62" s="4">
        <v>5.86</v>
      </c>
      <c r="I62" s="4">
        <v>1.48</v>
      </c>
      <c r="J62" s="4">
        <v>2.88</v>
      </c>
      <c r="K62" s="4">
        <v>97</v>
      </c>
      <c r="L62" s="4">
        <v>33.119999999999997</v>
      </c>
      <c r="M62" s="4">
        <v>74.56</v>
      </c>
      <c r="N62" s="4">
        <v>42.45</v>
      </c>
      <c r="O62" s="4">
        <v>28.06</v>
      </c>
      <c r="P62" s="4">
        <v>75.650000000000006</v>
      </c>
      <c r="Q62" s="4">
        <v>43.07</v>
      </c>
      <c r="R62" s="4">
        <v>28.47</v>
      </c>
      <c r="S62" s="4">
        <v>6</v>
      </c>
      <c r="T62" s="4">
        <v>6</v>
      </c>
      <c r="U62" s="4">
        <v>0</v>
      </c>
      <c r="V62" s="3">
        <v>19244.9761</v>
      </c>
      <c r="W62" s="3" t="s">
        <v>202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65</v>
      </c>
      <c r="C63" s="4" t="s">
        <v>32</v>
      </c>
      <c r="D63" s="4">
        <v>37711</v>
      </c>
      <c r="E63" s="4">
        <v>3.08</v>
      </c>
      <c r="F63" s="4">
        <v>5.54</v>
      </c>
      <c r="G63" s="4">
        <v>5.3</v>
      </c>
      <c r="H63" s="4">
        <v>7.92</v>
      </c>
      <c r="I63" s="4">
        <v>5.61</v>
      </c>
      <c r="J63" s="4">
        <v>4.66</v>
      </c>
      <c r="K63" s="4">
        <v>88</v>
      </c>
      <c r="L63" s="4">
        <v>33.03</v>
      </c>
      <c r="M63" s="4">
        <v>75.72</v>
      </c>
      <c r="N63" s="4">
        <v>42.86</v>
      </c>
      <c r="O63" s="4">
        <v>28.57</v>
      </c>
      <c r="P63" s="4">
        <v>76.650000000000006</v>
      </c>
      <c r="Q63" s="4">
        <v>43.39</v>
      </c>
      <c r="R63" s="4">
        <v>28.92</v>
      </c>
      <c r="S63" s="4">
        <v>6</v>
      </c>
      <c r="T63" s="4">
        <v>6</v>
      </c>
      <c r="U63" s="4">
        <v>0</v>
      </c>
      <c r="V63" s="3">
        <v>16380.8814</v>
      </c>
      <c r="W63" s="3" t="s">
        <v>202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66</v>
      </c>
      <c r="C64" s="4" t="s">
        <v>32</v>
      </c>
      <c r="D64" s="4">
        <v>37802</v>
      </c>
      <c r="E64" s="4">
        <v>2.79</v>
      </c>
      <c r="F64" s="4">
        <v>5.19</v>
      </c>
      <c r="G64" s="4">
        <v>4.91</v>
      </c>
      <c r="H64" s="4">
        <v>8.91</v>
      </c>
      <c r="I64" s="4">
        <v>5.57</v>
      </c>
      <c r="J64" s="4">
        <v>5.15</v>
      </c>
      <c r="K64" s="4">
        <v>81</v>
      </c>
      <c r="L64" s="4">
        <v>33.58</v>
      </c>
      <c r="M64" s="4">
        <v>66.739999999999995</v>
      </c>
      <c r="N64" s="4">
        <v>39.799999999999997</v>
      </c>
      <c r="O64" s="4">
        <v>25.82</v>
      </c>
      <c r="P64" s="4">
        <v>67.680000000000007</v>
      </c>
      <c r="Q64" s="4">
        <v>40.36</v>
      </c>
      <c r="R64" s="4">
        <v>26.18</v>
      </c>
      <c r="S64" s="4">
        <v>6</v>
      </c>
      <c r="T64" s="4">
        <v>6</v>
      </c>
      <c r="U64" s="4">
        <v>0</v>
      </c>
      <c r="V64" s="3">
        <v>21575.149000000001</v>
      </c>
      <c r="W64" s="3" t="s">
        <v>202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67</v>
      </c>
      <c r="C65" s="4" t="s">
        <v>32</v>
      </c>
      <c r="D65" s="4">
        <v>37894</v>
      </c>
      <c r="E65" s="4">
        <v>2.72</v>
      </c>
      <c r="F65" s="4">
        <v>5</v>
      </c>
      <c r="G65" s="4">
        <v>4.75</v>
      </c>
      <c r="H65" s="4">
        <v>10.28</v>
      </c>
      <c r="I65" s="4">
        <v>6.65</v>
      </c>
      <c r="J65" s="4">
        <v>6.27</v>
      </c>
      <c r="K65" s="4">
        <v>74</v>
      </c>
      <c r="L65" s="4">
        <v>35.700000000000003</v>
      </c>
      <c r="M65" s="4">
        <v>61.76</v>
      </c>
      <c r="N65" s="4">
        <v>37.81</v>
      </c>
      <c r="O65" s="4">
        <v>24.71</v>
      </c>
      <c r="P65" s="4">
        <v>63.36</v>
      </c>
      <c r="Q65" s="4">
        <v>38.79</v>
      </c>
      <c r="R65" s="4">
        <v>25.35</v>
      </c>
      <c r="S65" s="4">
        <v>6</v>
      </c>
      <c r="T65" s="4">
        <v>6</v>
      </c>
      <c r="U65" s="4">
        <v>0</v>
      </c>
      <c r="V65" s="3">
        <v>22637.6849</v>
      </c>
      <c r="W65" s="3" t="s">
        <v>202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68</v>
      </c>
      <c r="C66" s="4" t="s">
        <v>32</v>
      </c>
      <c r="D66" s="4">
        <v>37986</v>
      </c>
      <c r="E66" s="4">
        <v>2.3199999999999998</v>
      </c>
      <c r="F66" s="4">
        <v>4.32</v>
      </c>
      <c r="G66" s="4">
        <v>3.98</v>
      </c>
      <c r="H66" s="4">
        <v>9.93</v>
      </c>
      <c r="I66" s="4">
        <v>5.35</v>
      </c>
      <c r="J66" s="4">
        <v>5.52</v>
      </c>
      <c r="K66" s="4">
        <v>71</v>
      </c>
      <c r="L66" s="4">
        <v>37.9</v>
      </c>
      <c r="M66" s="4">
        <v>49.88</v>
      </c>
      <c r="N66" s="4">
        <v>32.35</v>
      </c>
      <c r="O66" s="4">
        <v>21.1</v>
      </c>
      <c r="P66" s="4">
        <v>54.2</v>
      </c>
      <c r="Q66" s="4">
        <v>35.15</v>
      </c>
      <c r="R66" s="4">
        <v>22.93</v>
      </c>
      <c r="S66" s="4">
        <v>6</v>
      </c>
      <c r="T66" s="4">
        <v>6</v>
      </c>
      <c r="U66" s="4">
        <v>0</v>
      </c>
      <c r="V66" s="3">
        <v>33002.659099999997</v>
      </c>
      <c r="W66" s="3" t="s">
        <v>202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69</v>
      </c>
      <c r="C67" s="4" t="s">
        <v>32</v>
      </c>
      <c r="D67" s="4">
        <v>38077</v>
      </c>
      <c r="E67" s="4">
        <v>2.2400000000000002</v>
      </c>
      <c r="F67" s="4">
        <v>3.97</v>
      </c>
      <c r="G67" s="4">
        <v>3.73</v>
      </c>
      <c r="H67" s="4">
        <v>13.61</v>
      </c>
      <c r="I67" s="4">
        <v>9.5500000000000007</v>
      </c>
      <c r="J67" s="4">
        <v>8.84</v>
      </c>
      <c r="K67" s="4">
        <v>64</v>
      </c>
      <c r="L67" s="4">
        <v>38.130000000000003</v>
      </c>
      <c r="M67" s="4">
        <v>49.68</v>
      </c>
      <c r="N67" s="4">
        <v>32.36</v>
      </c>
      <c r="O67" s="4">
        <v>21.13</v>
      </c>
      <c r="P67" s="4">
        <v>53.55</v>
      </c>
      <c r="Q67" s="4">
        <v>34.869999999999997</v>
      </c>
      <c r="R67" s="4">
        <v>22.77</v>
      </c>
      <c r="S67" s="4">
        <v>6</v>
      </c>
      <c r="T67" s="4">
        <v>6</v>
      </c>
      <c r="U67" s="4">
        <v>0</v>
      </c>
      <c r="V67" s="3">
        <v>30159.8622</v>
      </c>
      <c r="W67" s="3" t="s">
        <v>202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70</v>
      </c>
      <c r="C68" s="4" t="s">
        <v>32</v>
      </c>
      <c r="D68" s="4">
        <v>38168</v>
      </c>
      <c r="E68" s="4">
        <v>1.97</v>
      </c>
      <c r="F68" s="4">
        <v>3.37</v>
      </c>
      <c r="G68" s="4">
        <v>3.14</v>
      </c>
      <c r="H68" s="4">
        <v>13.41</v>
      </c>
      <c r="I68" s="4">
        <v>8.6</v>
      </c>
      <c r="J68" s="4">
        <v>9.01</v>
      </c>
      <c r="K68" s="4">
        <v>69</v>
      </c>
      <c r="L68" s="4">
        <v>38.590000000000003</v>
      </c>
      <c r="M68" s="4">
        <v>46.63</v>
      </c>
      <c r="N68" s="4">
        <v>30.94</v>
      </c>
      <c r="O68" s="4">
        <v>19.989999999999998</v>
      </c>
      <c r="P68" s="4">
        <v>50.7</v>
      </c>
      <c r="Q68" s="4">
        <v>33.64</v>
      </c>
      <c r="R68" s="4">
        <v>21.73</v>
      </c>
      <c r="S68" s="4">
        <v>6</v>
      </c>
      <c r="T68" s="4">
        <v>6</v>
      </c>
      <c r="U68" s="4">
        <v>0</v>
      </c>
      <c r="V68" s="3">
        <v>28730.674599999998</v>
      </c>
      <c r="W68" s="3" t="s">
        <v>202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71</v>
      </c>
      <c r="C69" s="4" t="s">
        <v>32</v>
      </c>
      <c r="D69" s="4">
        <v>38260</v>
      </c>
      <c r="E69" s="4">
        <v>1.83</v>
      </c>
      <c r="F69" s="4">
        <v>3.15</v>
      </c>
      <c r="G69" s="4">
        <v>2.89</v>
      </c>
      <c r="H69" s="4">
        <v>12.37</v>
      </c>
      <c r="I69" s="4">
        <v>6.69</v>
      </c>
      <c r="J69" s="4">
        <v>7.9</v>
      </c>
      <c r="K69" s="4">
        <v>67</v>
      </c>
      <c r="L69" s="4">
        <v>38.69</v>
      </c>
      <c r="M69" s="4">
        <v>43.89</v>
      </c>
      <c r="N69" s="4">
        <v>29.7</v>
      </c>
      <c r="O69" s="4">
        <v>18.91</v>
      </c>
      <c r="P69" s="4">
        <v>47.78</v>
      </c>
      <c r="Q69" s="4">
        <v>32.33</v>
      </c>
      <c r="R69" s="4">
        <v>20.58</v>
      </c>
      <c r="S69" s="4">
        <v>6</v>
      </c>
      <c r="T69" s="4">
        <v>6</v>
      </c>
      <c r="U69" s="4">
        <v>0</v>
      </c>
      <c r="V69" s="3">
        <v>29239.379400000002</v>
      </c>
      <c r="W69" s="3" t="s">
        <v>202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72</v>
      </c>
      <c r="C70" s="4" t="s">
        <v>32</v>
      </c>
      <c r="D70" s="4">
        <v>38352</v>
      </c>
      <c r="E70" s="4">
        <v>1.73</v>
      </c>
      <c r="F70" s="4">
        <v>2.9</v>
      </c>
      <c r="G70" s="4">
        <v>2.69</v>
      </c>
      <c r="H70" s="4">
        <v>10.53</v>
      </c>
      <c r="I70" s="4">
        <v>3.53</v>
      </c>
      <c r="J70" s="4">
        <v>6.31</v>
      </c>
      <c r="K70" s="4">
        <v>72</v>
      </c>
      <c r="L70" s="4">
        <v>40.619999999999997</v>
      </c>
      <c r="M70" s="4">
        <v>36.32</v>
      </c>
      <c r="N70" s="4">
        <v>25.43</v>
      </c>
      <c r="O70" s="4">
        <v>16.39</v>
      </c>
      <c r="P70" s="4">
        <v>42.8</v>
      </c>
      <c r="Q70" s="4">
        <v>29.97</v>
      </c>
      <c r="R70" s="4">
        <v>19.32</v>
      </c>
      <c r="S70" s="4">
        <v>6</v>
      </c>
      <c r="T70" s="4">
        <v>6</v>
      </c>
      <c r="U70" s="4">
        <v>0</v>
      </c>
      <c r="V70" s="3">
        <v>27366.194200000002</v>
      </c>
      <c r="W70" s="3" t="s">
        <v>202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73</v>
      </c>
      <c r="C71" s="4" t="s">
        <v>32</v>
      </c>
      <c r="D71" s="4">
        <v>38442</v>
      </c>
      <c r="E71" s="4">
        <v>1.97</v>
      </c>
      <c r="F71" s="4">
        <v>3.29</v>
      </c>
      <c r="G71" s="4">
        <v>3.07</v>
      </c>
      <c r="H71" s="4">
        <v>11.86</v>
      </c>
      <c r="I71" s="4">
        <v>7.41</v>
      </c>
      <c r="J71" s="4">
        <v>7.76</v>
      </c>
      <c r="K71" s="4">
        <v>78</v>
      </c>
      <c r="L71" s="4">
        <v>39.590000000000003</v>
      </c>
      <c r="M71" s="4">
        <v>36.14</v>
      </c>
      <c r="N71" s="4">
        <v>24.11</v>
      </c>
      <c r="O71" s="4">
        <v>15.62</v>
      </c>
      <c r="P71" s="4">
        <v>49.93</v>
      </c>
      <c r="Q71" s="4">
        <v>33.299999999999997</v>
      </c>
      <c r="R71" s="4">
        <v>21.58</v>
      </c>
      <c r="S71" s="4">
        <v>6</v>
      </c>
      <c r="T71" s="4">
        <v>6</v>
      </c>
      <c r="U71" s="4">
        <v>0</v>
      </c>
      <c r="V71" s="3">
        <v>26504.303199999998</v>
      </c>
      <c r="W71" s="3" t="s">
        <v>202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74</v>
      </c>
      <c r="C72" s="4" t="s">
        <v>32</v>
      </c>
      <c r="D72" s="4">
        <v>38898</v>
      </c>
      <c r="E72" s="4">
        <v>1.56</v>
      </c>
      <c r="F72" s="4">
        <v>2.31</v>
      </c>
      <c r="G72" s="4">
        <v>2.17</v>
      </c>
      <c r="H72" s="4">
        <v>15.99</v>
      </c>
      <c r="I72" s="4">
        <v>8.5500000000000007</v>
      </c>
      <c r="J72" s="4">
        <v>12.67</v>
      </c>
      <c r="K72" s="4">
        <v>98</v>
      </c>
      <c r="L72" s="4">
        <v>40.159999999999997</v>
      </c>
      <c r="M72" s="4">
        <v>32.450000000000003</v>
      </c>
      <c r="N72" s="4">
        <v>22.07</v>
      </c>
      <c r="O72" s="4">
        <v>14.42</v>
      </c>
      <c r="P72" s="4">
        <v>47.06</v>
      </c>
      <c r="Q72" s="4">
        <v>32</v>
      </c>
      <c r="R72" s="4">
        <v>20.91</v>
      </c>
      <c r="S72" s="4">
        <v>6</v>
      </c>
      <c r="T72" s="4">
        <v>6</v>
      </c>
      <c r="U72" s="4">
        <v>0</v>
      </c>
      <c r="V72" s="3">
        <v>28052.504000000001</v>
      </c>
      <c r="W72" s="3" t="s">
        <v>202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75</v>
      </c>
      <c r="C73" s="4" t="s">
        <v>32</v>
      </c>
      <c r="D73" s="4">
        <v>38990</v>
      </c>
      <c r="E73" s="4">
        <v>1.49</v>
      </c>
      <c r="F73" s="4">
        <v>2.16</v>
      </c>
      <c r="G73" s="4">
        <v>2</v>
      </c>
      <c r="H73" s="4">
        <v>12.21</v>
      </c>
      <c r="I73" s="4">
        <v>2.6</v>
      </c>
      <c r="J73" s="4">
        <v>9.0299999999999994</v>
      </c>
      <c r="K73" s="4">
        <v>101</v>
      </c>
      <c r="L73" s="4">
        <v>40.35</v>
      </c>
      <c r="M73" s="4">
        <v>27.39</v>
      </c>
      <c r="N73" s="4">
        <v>18.399999999999999</v>
      </c>
      <c r="O73" s="4">
        <v>12.25</v>
      </c>
      <c r="P73" s="4">
        <v>48.88</v>
      </c>
      <c r="Q73" s="4">
        <v>32.83</v>
      </c>
      <c r="R73" s="4">
        <v>21.86</v>
      </c>
      <c r="S73" s="4">
        <v>6</v>
      </c>
      <c r="T73" s="4">
        <v>6</v>
      </c>
      <c r="U73" s="4">
        <v>0</v>
      </c>
      <c r="V73" s="3">
        <v>24313.475299999998</v>
      </c>
      <c r="W73" s="3" t="s">
        <v>202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76</v>
      </c>
      <c r="C74" s="4" t="s">
        <v>32</v>
      </c>
      <c r="D74" s="4">
        <v>39082</v>
      </c>
      <c r="E74" s="4">
        <v>1.24</v>
      </c>
      <c r="F74" s="4">
        <v>1.74</v>
      </c>
      <c r="G74" s="4">
        <v>1.62</v>
      </c>
      <c r="H74" s="4">
        <v>13.68</v>
      </c>
      <c r="I74" s="4">
        <v>1.34</v>
      </c>
      <c r="J74" s="4">
        <v>10.18</v>
      </c>
      <c r="K74" s="4">
        <v>93</v>
      </c>
      <c r="L74" s="4">
        <v>39.200000000000003</v>
      </c>
      <c r="M74" s="4">
        <v>35.97</v>
      </c>
      <c r="N74" s="4">
        <v>24.97</v>
      </c>
      <c r="O74" s="4">
        <v>15.89</v>
      </c>
      <c r="P74" s="4">
        <v>44.03</v>
      </c>
      <c r="Q74" s="4">
        <v>30.57</v>
      </c>
      <c r="R74" s="4">
        <v>19.46</v>
      </c>
      <c r="S74" s="4">
        <v>6</v>
      </c>
      <c r="T74" s="4">
        <v>6</v>
      </c>
      <c r="U74" s="4">
        <v>0</v>
      </c>
      <c r="V74" s="3">
        <v>26040.863700000002</v>
      </c>
      <c r="W74" s="3" t="s">
        <v>202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77</v>
      </c>
      <c r="C75" s="4" t="s">
        <v>32</v>
      </c>
      <c r="D75" s="4">
        <v>39172</v>
      </c>
      <c r="E75" s="4">
        <v>1.32</v>
      </c>
      <c r="F75" s="4">
        <v>1.81</v>
      </c>
      <c r="G75" s="4">
        <v>1.71</v>
      </c>
      <c r="H75" s="4">
        <v>17.98</v>
      </c>
      <c r="I75" s="4">
        <v>5.37</v>
      </c>
      <c r="J75" s="4">
        <v>14.31</v>
      </c>
      <c r="K75" s="4">
        <v>83</v>
      </c>
      <c r="L75" s="4">
        <v>40.42</v>
      </c>
      <c r="M75" s="4">
        <v>36.33</v>
      </c>
      <c r="N75" s="4">
        <v>25.11</v>
      </c>
      <c r="O75" s="4">
        <v>16.600000000000001</v>
      </c>
      <c r="P75" s="4">
        <v>44.68</v>
      </c>
      <c r="Q75" s="4">
        <v>30.88</v>
      </c>
      <c r="R75" s="4">
        <v>20.41</v>
      </c>
      <c r="S75" s="4">
        <v>6</v>
      </c>
      <c r="T75" s="4">
        <v>6</v>
      </c>
      <c r="U75" s="4">
        <v>0</v>
      </c>
      <c r="V75" s="3">
        <v>29476.860100000002</v>
      </c>
      <c r="W75" s="3" t="s">
        <v>202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78</v>
      </c>
      <c r="C76" s="4" t="s">
        <v>32</v>
      </c>
      <c r="D76" s="4">
        <v>39263</v>
      </c>
      <c r="E76" s="4">
        <v>1.23</v>
      </c>
      <c r="F76" s="4">
        <v>1.88</v>
      </c>
      <c r="G76" s="4">
        <v>1.61</v>
      </c>
      <c r="H76" s="4">
        <v>17.05</v>
      </c>
      <c r="I76" s="4">
        <v>4.17</v>
      </c>
      <c r="J76" s="4">
        <v>13.36</v>
      </c>
      <c r="K76" s="4">
        <v>86</v>
      </c>
      <c r="L76" s="4">
        <v>41.82</v>
      </c>
      <c r="M76" s="4">
        <v>33</v>
      </c>
      <c r="N76" s="4">
        <v>23.3</v>
      </c>
      <c r="O76" s="4">
        <v>15.61</v>
      </c>
      <c r="P76" s="4">
        <v>41.65</v>
      </c>
      <c r="Q76" s="4">
        <v>29.4</v>
      </c>
      <c r="R76" s="4">
        <v>19.7</v>
      </c>
      <c r="S76" s="4">
        <v>6</v>
      </c>
      <c r="T76" s="4">
        <v>6</v>
      </c>
      <c r="U76" s="4">
        <v>0</v>
      </c>
      <c r="V76" s="3">
        <v>35829.899400000002</v>
      </c>
      <c r="W76" s="3" t="s">
        <v>202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79</v>
      </c>
      <c r="C77" s="4" t="s">
        <v>32</v>
      </c>
      <c r="D77" s="4">
        <v>39355</v>
      </c>
      <c r="E77" s="4">
        <v>1.1599999999999999</v>
      </c>
      <c r="F77" s="4">
        <v>1.87</v>
      </c>
      <c r="G77" s="4">
        <v>1.54</v>
      </c>
      <c r="H77" s="4">
        <v>6.94</v>
      </c>
      <c r="I77" s="4">
        <v>0.52</v>
      </c>
      <c r="J77" s="4">
        <v>4.7</v>
      </c>
      <c r="K77" s="4">
        <v>151</v>
      </c>
      <c r="L77" s="4">
        <v>40.46</v>
      </c>
      <c r="M77" s="4">
        <v>34.72</v>
      </c>
      <c r="N77" s="4">
        <v>24.64</v>
      </c>
      <c r="O77" s="4">
        <v>16.149999999999999</v>
      </c>
      <c r="P77" s="4">
        <v>40.909999999999997</v>
      </c>
      <c r="Q77" s="4">
        <v>29.03</v>
      </c>
      <c r="R77" s="4">
        <v>19.03</v>
      </c>
      <c r="S77" s="4">
        <v>6</v>
      </c>
      <c r="T77" s="4">
        <v>8</v>
      </c>
      <c r="U77" s="4">
        <v>0</v>
      </c>
      <c r="V77" s="3">
        <v>33179.559000000001</v>
      </c>
      <c r="W77" s="3" t="s">
        <v>202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105</v>
      </c>
      <c r="C78" s="4" t="s">
        <v>33</v>
      </c>
      <c r="D78" s="4">
        <v>39447</v>
      </c>
      <c r="E78" s="4">
        <v>1.57</v>
      </c>
      <c r="F78" s="4">
        <v>2.25</v>
      </c>
      <c r="G78" s="4">
        <v>2.11</v>
      </c>
      <c r="H78" s="4">
        <v>9.75</v>
      </c>
      <c r="I78" s="4">
        <v>-1.86</v>
      </c>
      <c r="J78" s="4">
        <v>6.22</v>
      </c>
      <c r="K78" s="4">
        <v>81</v>
      </c>
      <c r="L78" s="4">
        <v>41.13</v>
      </c>
      <c r="M78" s="4">
        <v>34.479999999999997</v>
      </c>
      <c r="N78" s="4">
        <v>24.07</v>
      </c>
      <c r="O78" s="4">
        <v>16.420000000000002</v>
      </c>
      <c r="P78" s="4">
        <v>43.26</v>
      </c>
      <c r="Q78" s="4">
        <v>30.19</v>
      </c>
      <c r="R78" s="4">
        <v>20.6</v>
      </c>
      <c r="S78" s="4">
        <v>8</v>
      </c>
      <c r="T78" s="4">
        <v>8</v>
      </c>
      <c r="U78" s="4">
        <v>-2</v>
      </c>
      <c r="V78" s="3">
        <v>30241.535800000001</v>
      </c>
      <c r="W78" s="3" t="s">
        <v>202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106</v>
      </c>
      <c r="C79" s="4" t="s">
        <v>33</v>
      </c>
      <c r="D79" s="4">
        <v>39538</v>
      </c>
      <c r="E79" s="4">
        <v>1.85</v>
      </c>
      <c r="F79" s="4">
        <v>2.71</v>
      </c>
      <c r="G79" s="4">
        <v>2.59</v>
      </c>
      <c r="H79" s="4">
        <v>11.03</v>
      </c>
      <c r="I79" s="4">
        <v>2.4700000000000002</v>
      </c>
      <c r="J79" s="4">
        <v>7.81</v>
      </c>
      <c r="K79" s="4">
        <v>99</v>
      </c>
      <c r="L79" s="4">
        <v>40</v>
      </c>
      <c r="M79" s="4">
        <v>34.79</v>
      </c>
      <c r="N79" s="4">
        <v>23.84</v>
      </c>
      <c r="O79" s="4">
        <v>16.34</v>
      </c>
      <c r="P79" s="4">
        <v>45.91</v>
      </c>
      <c r="Q79" s="4">
        <v>31.47</v>
      </c>
      <c r="R79" s="4">
        <v>21.56</v>
      </c>
      <c r="S79" s="4">
        <v>8</v>
      </c>
      <c r="T79" s="4">
        <v>8</v>
      </c>
      <c r="U79" s="4">
        <v>0</v>
      </c>
      <c r="V79" s="3">
        <v>29391.8799</v>
      </c>
      <c r="W79" s="3" t="s">
        <v>202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107</v>
      </c>
      <c r="C80" s="4" t="s">
        <v>33</v>
      </c>
      <c r="D80" s="4">
        <v>39629</v>
      </c>
      <c r="E80" s="4">
        <v>1.91</v>
      </c>
      <c r="F80" s="4">
        <v>3.05</v>
      </c>
      <c r="G80" s="4">
        <v>2.76</v>
      </c>
      <c r="H80" s="4">
        <v>13.31</v>
      </c>
      <c r="I80" s="4">
        <v>2.21</v>
      </c>
      <c r="J80" s="4">
        <v>9.7200000000000006</v>
      </c>
      <c r="K80" s="4">
        <v>87</v>
      </c>
      <c r="L80" s="4">
        <v>40.880000000000003</v>
      </c>
      <c r="M80" s="4">
        <v>34.67</v>
      </c>
      <c r="N80" s="4">
        <v>24.05</v>
      </c>
      <c r="O80" s="4">
        <v>16.649999999999999</v>
      </c>
      <c r="P80" s="4">
        <v>44.15</v>
      </c>
      <c r="Q80" s="4">
        <v>30.63</v>
      </c>
      <c r="R80" s="4">
        <v>21.21</v>
      </c>
      <c r="S80" s="4">
        <v>8</v>
      </c>
      <c r="T80" s="4">
        <v>8</v>
      </c>
      <c r="U80" s="4">
        <v>0</v>
      </c>
      <c r="V80" s="3">
        <v>28973.132399999999</v>
      </c>
      <c r="W80" s="3" t="s">
        <v>202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108</v>
      </c>
      <c r="C81" s="4" t="s">
        <v>33</v>
      </c>
      <c r="D81" s="4">
        <v>39721</v>
      </c>
      <c r="E81" s="4">
        <v>2.2999999999999998</v>
      </c>
      <c r="F81" s="4">
        <v>3.62</v>
      </c>
      <c r="G81" s="4">
        <v>3.32</v>
      </c>
      <c r="H81" s="4">
        <v>10.43</v>
      </c>
      <c r="I81" s="4">
        <v>0.56999999999999995</v>
      </c>
      <c r="J81" s="4">
        <v>7.03</v>
      </c>
      <c r="K81" s="4">
        <v>96</v>
      </c>
      <c r="L81" s="4">
        <v>38.450000000000003</v>
      </c>
      <c r="M81" s="4">
        <v>47.01</v>
      </c>
      <c r="N81" s="4">
        <v>29.96</v>
      </c>
      <c r="O81" s="4">
        <v>21.44</v>
      </c>
      <c r="P81" s="4">
        <v>56.89</v>
      </c>
      <c r="Q81" s="4">
        <v>36.26</v>
      </c>
      <c r="R81" s="4">
        <v>25.95</v>
      </c>
      <c r="S81" s="4">
        <v>8</v>
      </c>
      <c r="T81" s="4">
        <v>8</v>
      </c>
      <c r="U81" s="4">
        <v>0</v>
      </c>
      <c r="V81" s="3">
        <v>18071.1662</v>
      </c>
      <c r="W81" s="3" t="s">
        <v>202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80</v>
      </c>
      <c r="C82" s="4" t="s">
        <v>33</v>
      </c>
      <c r="D82" s="4">
        <v>39813</v>
      </c>
      <c r="E82" s="4">
        <v>2.95</v>
      </c>
      <c r="F82" s="4">
        <v>5.09</v>
      </c>
      <c r="G82" s="4">
        <v>4.72</v>
      </c>
      <c r="H82" s="4">
        <v>0.56999999999999995</v>
      </c>
      <c r="I82" s="4">
        <v>-3.24</v>
      </c>
      <c r="J82" s="4">
        <v>-1.72</v>
      </c>
      <c r="K82" s="4">
        <v>125</v>
      </c>
      <c r="L82" s="4">
        <v>30.88</v>
      </c>
      <c r="M82" s="4">
        <v>59.37</v>
      </c>
      <c r="N82" s="4">
        <v>34.159999999999997</v>
      </c>
      <c r="O82" s="4">
        <v>22.5</v>
      </c>
      <c r="P82" s="4">
        <v>73.81</v>
      </c>
      <c r="Q82" s="4">
        <v>42.46</v>
      </c>
      <c r="R82" s="4">
        <v>27.97</v>
      </c>
      <c r="S82" s="4">
        <v>8</v>
      </c>
      <c r="T82" s="4">
        <v>10</v>
      </c>
      <c r="U82" s="4">
        <v>0</v>
      </c>
      <c r="V82" s="3">
        <v>9011.5735999999997</v>
      </c>
      <c r="W82" s="3" t="s">
        <v>202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81</v>
      </c>
      <c r="C83" s="4" t="s">
        <v>36</v>
      </c>
      <c r="D83" s="4">
        <v>39903</v>
      </c>
      <c r="E83" s="4">
        <v>4.83</v>
      </c>
      <c r="F83" s="4">
        <v>15.16</v>
      </c>
      <c r="G83" s="4">
        <v>13.48</v>
      </c>
      <c r="H83" s="4">
        <v>-3.07</v>
      </c>
      <c r="I83" s="4">
        <v>-5.0999999999999996</v>
      </c>
      <c r="J83" s="4">
        <v>-5.55</v>
      </c>
      <c r="K83" s="4">
        <v>114</v>
      </c>
      <c r="L83" s="4">
        <v>33.54</v>
      </c>
      <c r="M83" s="4">
        <v>60.97</v>
      </c>
      <c r="N83" s="4">
        <v>36.22</v>
      </c>
      <c r="O83" s="4">
        <v>24.67</v>
      </c>
      <c r="P83" s="4">
        <v>68.319999999999993</v>
      </c>
      <c r="Q83" s="4">
        <v>40.590000000000003</v>
      </c>
      <c r="R83" s="4">
        <v>27.65</v>
      </c>
      <c r="S83" s="4">
        <v>10</v>
      </c>
      <c r="T83" s="4">
        <v>10</v>
      </c>
      <c r="U83" s="4">
        <v>-2</v>
      </c>
      <c r="V83" s="3">
        <v>7151.1814000000004</v>
      </c>
      <c r="W83" s="3" t="s">
        <v>202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82</v>
      </c>
      <c r="C84" s="4" t="s">
        <v>36</v>
      </c>
      <c r="D84" s="4">
        <v>39994</v>
      </c>
      <c r="E84" s="4">
        <v>14.71</v>
      </c>
      <c r="F84" s="4"/>
      <c r="G84" s="4"/>
      <c r="H84" s="4">
        <v>-0.71</v>
      </c>
      <c r="I84" s="4">
        <v>-3.07</v>
      </c>
      <c r="J84" s="4">
        <v>-3.47</v>
      </c>
      <c r="K84" s="4">
        <v>115</v>
      </c>
      <c r="L84" s="4">
        <v>33.9</v>
      </c>
      <c r="M84" s="4">
        <v>60.25</v>
      </c>
      <c r="N84" s="4">
        <v>36.32</v>
      </c>
      <c r="O84" s="4">
        <v>24.93</v>
      </c>
      <c r="P84" s="4">
        <v>65.88</v>
      </c>
      <c r="Q84" s="4">
        <v>39.72</v>
      </c>
      <c r="R84" s="4">
        <v>27.27</v>
      </c>
      <c r="S84" s="4">
        <v>10</v>
      </c>
      <c r="T84" s="4">
        <v>10</v>
      </c>
      <c r="U84" s="4">
        <v>0</v>
      </c>
      <c r="V84" s="3">
        <v>10064.3824</v>
      </c>
      <c r="W84" s="3" t="s">
        <v>202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83</v>
      </c>
      <c r="C85" s="4" t="s">
        <v>36</v>
      </c>
      <c r="D85" s="4">
        <v>40086</v>
      </c>
      <c r="E85" s="4">
        <v>118.51</v>
      </c>
      <c r="F85" s="4"/>
      <c r="G85" s="4"/>
      <c r="H85" s="4">
        <v>3.64</v>
      </c>
      <c r="I85" s="4">
        <v>0.41</v>
      </c>
      <c r="J85" s="4">
        <v>0.79</v>
      </c>
      <c r="K85" s="4">
        <v>120</v>
      </c>
      <c r="L85" s="4">
        <v>34.590000000000003</v>
      </c>
      <c r="M85" s="4">
        <v>55.91</v>
      </c>
      <c r="N85" s="4">
        <v>34.49</v>
      </c>
      <c r="O85" s="4">
        <v>23.8</v>
      </c>
      <c r="P85" s="4">
        <v>62.11</v>
      </c>
      <c r="Q85" s="4">
        <v>38.31</v>
      </c>
      <c r="R85" s="4">
        <v>26.44</v>
      </c>
      <c r="S85" s="4">
        <v>10</v>
      </c>
      <c r="T85" s="4">
        <v>10</v>
      </c>
      <c r="U85" s="4">
        <v>0</v>
      </c>
      <c r="V85" s="3">
        <v>12783.824699999999</v>
      </c>
      <c r="W85" s="3" t="s">
        <v>202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84</v>
      </c>
      <c r="C86" s="4" t="s">
        <v>36</v>
      </c>
      <c r="D86" s="4">
        <v>40178</v>
      </c>
      <c r="E86" s="4">
        <v>68.67</v>
      </c>
      <c r="F86" s="4"/>
      <c r="G86" s="4"/>
      <c r="H86" s="4">
        <v>0.97</v>
      </c>
      <c r="I86" s="4">
        <v>-1.65</v>
      </c>
      <c r="J86" s="4">
        <v>-2.08</v>
      </c>
      <c r="K86" s="4">
        <v>121</v>
      </c>
      <c r="L86" s="4">
        <v>32.14</v>
      </c>
      <c r="M86" s="4">
        <v>58.08</v>
      </c>
      <c r="N86" s="4">
        <v>35.520000000000003</v>
      </c>
      <c r="O86" s="4">
        <v>23.43</v>
      </c>
      <c r="P86" s="4">
        <v>63.52</v>
      </c>
      <c r="Q86" s="4">
        <v>38.85</v>
      </c>
      <c r="R86" s="4">
        <v>25.63</v>
      </c>
      <c r="S86" s="4">
        <v>10</v>
      </c>
      <c r="T86" s="4">
        <v>10</v>
      </c>
      <c r="U86" s="4">
        <v>0</v>
      </c>
      <c r="V86" s="3">
        <v>15706.9866</v>
      </c>
      <c r="W86" s="3" t="s">
        <v>202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85</v>
      </c>
      <c r="C87" s="4" t="s">
        <v>36</v>
      </c>
      <c r="D87" s="4">
        <v>40268</v>
      </c>
      <c r="E87" s="4">
        <v>9.61</v>
      </c>
      <c r="F87" s="4"/>
      <c r="G87" s="4"/>
      <c r="H87" s="4">
        <v>3.47</v>
      </c>
      <c r="I87" s="4">
        <v>1.33</v>
      </c>
      <c r="J87" s="4">
        <v>0.43</v>
      </c>
      <c r="K87" s="4">
        <v>118</v>
      </c>
      <c r="L87" s="4">
        <v>33.340000000000003</v>
      </c>
      <c r="M87" s="4">
        <v>56.31</v>
      </c>
      <c r="N87" s="4">
        <v>34.85</v>
      </c>
      <c r="O87" s="4">
        <v>23.59</v>
      </c>
      <c r="P87" s="4">
        <v>61.56</v>
      </c>
      <c r="Q87" s="4">
        <v>38.1</v>
      </c>
      <c r="R87" s="4">
        <v>25.79</v>
      </c>
      <c r="S87" s="4">
        <v>10</v>
      </c>
      <c r="T87" s="4">
        <v>10</v>
      </c>
      <c r="U87" s="4">
        <v>0</v>
      </c>
      <c r="V87" s="3">
        <v>14536.465200000001</v>
      </c>
      <c r="W87" s="3" t="s">
        <v>202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109</v>
      </c>
      <c r="C88" s="4" t="s">
        <v>36</v>
      </c>
      <c r="D88" s="4">
        <v>40359</v>
      </c>
      <c r="E88" s="4">
        <v>5.0999999999999996</v>
      </c>
      <c r="F88" s="4">
        <v>43.56</v>
      </c>
      <c r="G88" s="4">
        <v>37.58</v>
      </c>
      <c r="H88" s="4">
        <v>5.84</v>
      </c>
      <c r="I88" s="4">
        <v>3.42</v>
      </c>
      <c r="J88" s="4">
        <v>2.78</v>
      </c>
      <c r="K88" s="4">
        <v>119</v>
      </c>
      <c r="L88" s="4">
        <v>33.65</v>
      </c>
      <c r="M88" s="4">
        <v>52.66</v>
      </c>
      <c r="N88" s="4">
        <v>32.44</v>
      </c>
      <c r="O88" s="4">
        <v>22.19</v>
      </c>
      <c r="P88" s="4">
        <v>62.32</v>
      </c>
      <c r="Q88" s="4">
        <v>38.39</v>
      </c>
      <c r="R88" s="4">
        <v>26.27</v>
      </c>
      <c r="S88" s="4">
        <v>10</v>
      </c>
      <c r="T88" s="4">
        <v>10</v>
      </c>
      <c r="U88" s="4">
        <v>0</v>
      </c>
      <c r="V88" s="3">
        <v>10273.316000000001</v>
      </c>
      <c r="W88" s="3" t="s">
        <v>202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110</v>
      </c>
      <c r="C89" s="4" t="s">
        <v>36</v>
      </c>
      <c r="D89" s="4">
        <v>40451</v>
      </c>
      <c r="E89" s="4">
        <v>4.6500000000000004</v>
      </c>
      <c r="F89" s="4">
        <v>25.02</v>
      </c>
      <c r="G89" s="4">
        <v>22.76</v>
      </c>
      <c r="H89" s="4">
        <v>4.32</v>
      </c>
      <c r="I89" s="4">
        <v>2.34</v>
      </c>
      <c r="J89" s="4">
        <v>1.74</v>
      </c>
      <c r="K89" s="4">
        <v>139</v>
      </c>
      <c r="L89" s="4">
        <v>34.659999999999997</v>
      </c>
      <c r="M89" s="4">
        <v>53.58</v>
      </c>
      <c r="N89" s="4">
        <v>34.46</v>
      </c>
      <c r="O89" s="4">
        <v>23.43</v>
      </c>
      <c r="P89" s="4">
        <v>55.48</v>
      </c>
      <c r="Q89" s="4">
        <v>35.68</v>
      </c>
      <c r="R89" s="4">
        <v>24.26</v>
      </c>
      <c r="S89" s="4">
        <v>10</v>
      </c>
      <c r="T89" s="4">
        <v>10</v>
      </c>
      <c r="U89" s="4">
        <v>0</v>
      </c>
      <c r="V89" s="3">
        <v>12368.549000000001</v>
      </c>
      <c r="W89" s="3" t="s">
        <v>202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111</v>
      </c>
      <c r="C90" s="4" t="s">
        <v>36</v>
      </c>
      <c r="D90" s="4">
        <v>40543</v>
      </c>
      <c r="E90" s="4">
        <v>3.05</v>
      </c>
      <c r="F90" s="4">
        <v>8.75</v>
      </c>
      <c r="G90" s="4">
        <v>7.28</v>
      </c>
      <c r="H90" s="4">
        <v>6.73</v>
      </c>
      <c r="I90" s="4">
        <v>2.98</v>
      </c>
      <c r="J90" s="4">
        <v>3.58</v>
      </c>
      <c r="K90" s="4">
        <v>118</v>
      </c>
      <c r="L90" s="4">
        <v>34.5</v>
      </c>
      <c r="M90" s="4">
        <v>51.75</v>
      </c>
      <c r="N90" s="4">
        <v>33.68</v>
      </c>
      <c r="O90" s="4">
        <v>22.5</v>
      </c>
      <c r="P90" s="4">
        <v>53.64</v>
      </c>
      <c r="Q90" s="4">
        <v>34.909999999999997</v>
      </c>
      <c r="R90" s="4">
        <v>23.32</v>
      </c>
      <c r="S90" s="4">
        <v>10</v>
      </c>
      <c r="T90" s="4">
        <v>10</v>
      </c>
      <c r="U90" s="4">
        <v>0</v>
      </c>
      <c r="V90" s="3">
        <v>15728.979600000001</v>
      </c>
      <c r="W90" s="3" t="s">
        <v>202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112</v>
      </c>
      <c r="C91" s="4" t="s">
        <v>36</v>
      </c>
      <c r="D91" s="4">
        <v>40633</v>
      </c>
      <c r="E91" s="4">
        <v>2.77</v>
      </c>
      <c r="F91" s="4">
        <v>5.87</v>
      </c>
      <c r="G91" s="4">
        <v>5.31</v>
      </c>
      <c r="H91" s="4">
        <v>8.5500000000000007</v>
      </c>
      <c r="I91" s="4">
        <v>5.36</v>
      </c>
      <c r="J91" s="4">
        <v>5.3</v>
      </c>
      <c r="K91" s="4">
        <v>111</v>
      </c>
      <c r="L91" s="4">
        <v>36.49</v>
      </c>
      <c r="M91" s="4">
        <v>46.19</v>
      </c>
      <c r="N91" s="4">
        <v>30.69</v>
      </c>
      <c r="O91" s="4">
        <v>21.08</v>
      </c>
      <c r="P91" s="4">
        <v>50.5</v>
      </c>
      <c r="Q91" s="4">
        <v>33.549999999999997</v>
      </c>
      <c r="R91" s="4">
        <v>23.04</v>
      </c>
      <c r="S91" s="4">
        <v>10</v>
      </c>
      <c r="T91" s="4">
        <v>10</v>
      </c>
      <c r="U91" s="4">
        <v>0</v>
      </c>
      <c r="V91" s="3">
        <v>18780.816900000002</v>
      </c>
      <c r="W91" s="3" t="s">
        <v>202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86</v>
      </c>
      <c r="C92" s="4" t="s">
        <v>36</v>
      </c>
      <c r="D92" s="4">
        <v>40724</v>
      </c>
      <c r="E92" s="4">
        <v>2.42</v>
      </c>
      <c r="F92" s="4">
        <v>4.96</v>
      </c>
      <c r="G92" s="4">
        <v>4.3</v>
      </c>
      <c r="H92" s="4">
        <v>6.17</v>
      </c>
      <c r="I92" s="4">
        <v>3.82</v>
      </c>
      <c r="J92" s="4">
        <v>3.87</v>
      </c>
      <c r="K92" s="4">
        <v>163</v>
      </c>
      <c r="L92" s="4">
        <v>37.61</v>
      </c>
      <c r="M92" s="4">
        <v>45.29</v>
      </c>
      <c r="N92" s="4">
        <v>30.55</v>
      </c>
      <c r="O92" s="4">
        <v>21.16</v>
      </c>
      <c r="P92" s="4">
        <v>48.26</v>
      </c>
      <c r="Q92" s="4">
        <v>32.549999999999997</v>
      </c>
      <c r="R92" s="4">
        <v>22.54</v>
      </c>
      <c r="S92" s="4">
        <v>10</v>
      </c>
      <c r="T92" s="4">
        <v>10</v>
      </c>
      <c r="U92" s="4">
        <v>0</v>
      </c>
      <c r="V92" s="3">
        <v>16876.684799999999</v>
      </c>
      <c r="W92" s="3" t="s">
        <v>202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87</v>
      </c>
      <c r="C93" s="4" t="s">
        <v>36</v>
      </c>
      <c r="D93" s="4">
        <v>40816</v>
      </c>
      <c r="E93" s="4">
        <v>2.2400000000000002</v>
      </c>
      <c r="F93" s="4">
        <v>4.4800000000000004</v>
      </c>
      <c r="G93" s="4">
        <v>3.84</v>
      </c>
      <c r="H93" s="4">
        <v>6.5</v>
      </c>
      <c r="I93" s="4">
        <v>3.3</v>
      </c>
      <c r="J93" s="4">
        <v>3.49</v>
      </c>
      <c r="K93" s="4">
        <v>125</v>
      </c>
      <c r="L93" s="4">
        <v>37.54</v>
      </c>
      <c r="M93" s="4">
        <v>47.36</v>
      </c>
      <c r="N93" s="4">
        <v>31.38</v>
      </c>
      <c r="O93" s="4">
        <v>21.86</v>
      </c>
      <c r="P93" s="4">
        <v>50.93</v>
      </c>
      <c r="Q93" s="4">
        <v>33.74</v>
      </c>
      <c r="R93" s="4">
        <v>23.51</v>
      </c>
      <c r="S93" s="4">
        <v>10</v>
      </c>
      <c r="T93" s="4">
        <v>10</v>
      </c>
      <c r="U93" s="4">
        <v>0</v>
      </c>
      <c r="V93" s="3">
        <v>10185.122499999999</v>
      </c>
      <c r="W93" s="3" t="s">
        <v>202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88</v>
      </c>
      <c r="C94" s="4" t="s">
        <v>36</v>
      </c>
      <c r="D94" s="4">
        <v>40908</v>
      </c>
      <c r="E94" s="4">
        <v>2.4900000000000002</v>
      </c>
      <c r="F94" s="4">
        <v>6.25</v>
      </c>
      <c r="G94" s="4">
        <v>4.95</v>
      </c>
      <c r="H94" s="4">
        <v>1.71</v>
      </c>
      <c r="I94" s="4">
        <v>-1.86</v>
      </c>
      <c r="J94" s="4">
        <v>-1.23</v>
      </c>
      <c r="K94" s="4">
        <v>125</v>
      </c>
      <c r="L94" s="4">
        <v>34.369999999999997</v>
      </c>
      <c r="M94" s="4">
        <v>50.25</v>
      </c>
      <c r="N94" s="4">
        <v>32.520000000000003</v>
      </c>
      <c r="O94" s="4">
        <v>21.54</v>
      </c>
      <c r="P94" s="4">
        <v>54.5</v>
      </c>
      <c r="Q94" s="4">
        <v>35.270000000000003</v>
      </c>
      <c r="R94" s="4">
        <v>23.36</v>
      </c>
      <c r="S94" s="4">
        <v>10</v>
      </c>
      <c r="T94" s="4">
        <v>10</v>
      </c>
      <c r="U94" s="4">
        <v>0</v>
      </c>
      <c r="V94" s="3">
        <v>9207.1643999999997</v>
      </c>
      <c r="W94" s="3" t="s">
        <v>202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89</v>
      </c>
      <c r="C95" s="4" t="s">
        <v>36</v>
      </c>
      <c r="D95" s="4">
        <v>40999</v>
      </c>
      <c r="E95" s="4">
        <v>3.02</v>
      </c>
      <c r="F95" s="4">
        <v>8.42</v>
      </c>
      <c r="G95" s="4">
        <v>6.91</v>
      </c>
      <c r="H95" s="4">
        <v>4.99</v>
      </c>
      <c r="I95" s="4">
        <v>2.36</v>
      </c>
      <c r="J95" s="4">
        <v>1.99</v>
      </c>
      <c r="K95" s="4">
        <v>123</v>
      </c>
      <c r="L95" s="4">
        <v>34.61</v>
      </c>
      <c r="M95" s="4">
        <v>48.89</v>
      </c>
      <c r="N95" s="4">
        <v>31.49</v>
      </c>
      <c r="O95" s="4">
        <v>21.17</v>
      </c>
      <c r="P95" s="4">
        <v>55.28</v>
      </c>
      <c r="Q95" s="4">
        <v>35.6</v>
      </c>
      <c r="R95" s="4">
        <v>23.94</v>
      </c>
      <c r="S95" s="4">
        <v>10</v>
      </c>
      <c r="T95" s="4">
        <v>10</v>
      </c>
      <c r="U95" s="4">
        <v>0</v>
      </c>
      <c r="V95" s="3">
        <v>10687.3</v>
      </c>
      <c r="W95" s="3" t="s">
        <v>202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90</v>
      </c>
      <c r="C96" s="4" t="s">
        <v>36</v>
      </c>
      <c r="D96" s="4">
        <v>41090</v>
      </c>
      <c r="E96" s="4">
        <v>3.65</v>
      </c>
      <c r="F96" s="4">
        <v>14.33</v>
      </c>
      <c r="G96" s="4">
        <v>11.76</v>
      </c>
      <c r="H96" s="4">
        <v>4.09</v>
      </c>
      <c r="I96" s="4">
        <v>1.44</v>
      </c>
      <c r="J96" s="4">
        <v>1.1299999999999999</v>
      </c>
      <c r="K96" s="4">
        <v>123</v>
      </c>
      <c r="L96" s="4">
        <v>34.44</v>
      </c>
      <c r="M96" s="4">
        <v>50.53</v>
      </c>
      <c r="N96" s="4">
        <v>32.31</v>
      </c>
      <c r="O96" s="4">
        <v>21.64</v>
      </c>
      <c r="P96" s="4">
        <v>56.41</v>
      </c>
      <c r="Q96" s="4">
        <v>36.07</v>
      </c>
      <c r="R96" s="4">
        <v>24.16</v>
      </c>
      <c r="S96" s="4">
        <v>10</v>
      </c>
      <c r="T96" s="4">
        <v>10</v>
      </c>
      <c r="U96" s="4">
        <v>0</v>
      </c>
      <c r="V96" s="3">
        <v>9335.2999999999993</v>
      </c>
      <c r="W96" s="3" t="s">
        <v>202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91</v>
      </c>
      <c r="C97" s="4" t="s">
        <v>36</v>
      </c>
      <c r="D97" s="4">
        <v>41182</v>
      </c>
      <c r="E97" s="4">
        <v>5.0199999999999996</v>
      </c>
      <c r="F97" s="4">
        <v>66.14</v>
      </c>
      <c r="G97" s="4">
        <v>56.19</v>
      </c>
      <c r="H97" s="4">
        <v>2.2599999999999998</v>
      </c>
      <c r="I97" s="4">
        <v>-0.15</v>
      </c>
      <c r="J97" s="4">
        <v>-0.69</v>
      </c>
      <c r="K97" s="4">
        <v>124</v>
      </c>
      <c r="L97" s="4">
        <v>33.630000000000003</v>
      </c>
      <c r="M97" s="4">
        <v>49.54</v>
      </c>
      <c r="N97" s="4">
        <v>31.66</v>
      </c>
      <c r="O97" s="4">
        <v>20.78</v>
      </c>
      <c r="P97" s="4">
        <v>56.51</v>
      </c>
      <c r="Q97" s="4">
        <v>36.11</v>
      </c>
      <c r="R97" s="4">
        <v>23.7</v>
      </c>
      <c r="S97" s="4">
        <v>10</v>
      </c>
      <c r="T97" s="4">
        <v>10</v>
      </c>
      <c r="U97" s="4">
        <v>0</v>
      </c>
      <c r="V97" s="3">
        <v>9450.1</v>
      </c>
      <c r="W97" s="3" t="s">
        <v>202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113</v>
      </c>
      <c r="C98" s="4" t="s">
        <v>36</v>
      </c>
      <c r="D98" s="4">
        <v>41274</v>
      </c>
      <c r="E98" s="4">
        <v>3.6</v>
      </c>
      <c r="F98" s="4">
        <v>18.670000000000002</v>
      </c>
      <c r="G98" s="4">
        <v>14.73</v>
      </c>
      <c r="H98" s="4">
        <v>4.4800000000000004</v>
      </c>
      <c r="I98" s="4">
        <v>0.98</v>
      </c>
      <c r="J98" s="4">
        <v>1.46</v>
      </c>
      <c r="K98" s="4">
        <v>120</v>
      </c>
      <c r="L98" s="4">
        <v>32.71</v>
      </c>
      <c r="M98" s="4">
        <v>50.3</v>
      </c>
      <c r="N98" s="4">
        <v>32.78</v>
      </c>
      <c r="O98" s="4">
        <v>20.68</v>
      </c>
      <c r="P98" s="4">
        <v>53.43</v>
      </c>
      <c r="Q98" s="4">
        <v>34.83</v>
      </c>
      <c r="R98" s="4">
        <v>21.97</v>
      </c>
      <c r="S98" s="4">
        <v>10</v>
      </c>
      <c r="T98" s="4">
        <v>10</v>
      </c>
      <c r="U98" s="4">
        <v>0</v>
      </c>
      <c r="V98" s="3">
        <v>9263.4</v>
      </c>
      <c r="W98" s="3" t="s">
        <v>202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114</v>
      </c>
      <c r="C99" s="4" t="s">
        <v>36</v>
      </c>
      <c r="D99" s="4">
        <v>41364</v>
      </c>
      <c r="E99" s="4">
        <v>3.68</v>
      </c>
      <c r="F99" s="4">
        <v>16.23</v>
      </c>
      <c r="G99" s="4">
        <v>13.4</v>
      </c>
      <c r="H99" s="4">
        <v>5.94</v>
      </c>
      <c r="I99" s="4">
        <v>3.2</v>
      </c>
      <c r="J99" s="4">
        <v>2.8</v>
      </c>
      <c r="K99" s="4">
        <v>115</v>
      </c>
      <c r="L99" s="4">
        <v>33.33</v>
      </c>
      <c r="M99" s="4">
        <v>46.17</v>
      </c>
      <c r="N99" s="4">
        <v>30.14</v>
      </c>
      <c r="O99" s="4">
        <v>19.309999999999999</v>
      </c>
      <c r="P99" s="4">
        <v>53.21</v>
      </c>
      <c r="Q99" s="4">
        <v>34.729999999999997</v>
      </c>
      <c r="R99" s="4">
        <v>22.25</v>
      </c>
      <c r="S99" s="4">
        <v>10</v>
      </c>
      <c r="T99" s="4">
        <v>11</v>
      </c>
      <c r="U99" s="4">
        <v>0</v>
      </c>
      <c r="V99" s="3">
        <v>9111.1</v>
      </c>
      <c r="W99" s="3" t="s">
        <v>202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115</v>
      </c>
      <c r="C100" s="4" t="s">
        <v>37</v>
      </c>
      <c r="D100" s="4">
        <v>41455</v>
      </c>
      <c r="E100" s="4">
        <v>3.82</v>
      </c>
      <c r="F100" s="4">
        <v>19.86</v>
      </c>
      <c r="G100" s="4">
        <v>17</v>
      </c>
      <c r="H100" s="4">
        <v>3.16</v>
      </c>
      <c r="I100" s="4">
        <v>0.61</v>
      </c>
      <c r="J100" s="4">
        <v>0.08</v>
      </c>
      <c r="K100" s="4">
        <v>118</v>
      </c>
      <c r="L100" s="4">
        <v>33.1</v>
      </c>
      <c r="M100" s="4">
        <v>48.56</v>
      </c>
      <c r="N100" s="4">
        <v>31.8</v>
      </c>
      <c r="O100" s="4">
        <v>19.97</v>
      </c>
      <c r="P100" s="4">
        <v>52.71</v>
      </c>
      <c r="Q100" s="4">
        <v>34.520000000000003</v>
      </c>
      <c r="R100" s="4">
        <v>21.68</v>
      </c>
      <c r="S100" s="4">
        <v>11</v>
      </c>
      <c r="T100" s="4">
        <v>11</v>
      </c>
      <c r="U100" s="4">
        <v>-1</v>
      </c>
      <c r="V100" s="3">
        <v>8363.7000000000007</v>
      </c>
      <c r="W100" s="3" t="s">
        <v>202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116</v>
      </c>
      <c r="C101" s="4" t="s">
        <v>37</v>
      </c>
      <c r="D101" s="4">
        <v>41547</v>
      </c>
      <c r="E101" s="4">
        <v>3.46</v>
      </c>
      <c r="F101" s="4">
        <v>12.22</v>
      </c>
      <c r="G101" s="4">
        <v>10.73</v>
      </c>
      <c r="H101" s="4">
        <v>4.8499999999999996</v>
      </c>
      <c r="I101" s="4">
        <v>2.06</v>
      </c>
      <c r="J101" s="4">
        <v>1.63</v>
      </c>
      <c r="K101" s="4">
        <v>108</v>
      </c>
      <c r="L101" s="4">
        <v>33.49</v>
      </c>
      <c r="M101" s="4">
        <v>48.1</v>
      </c>
      <c r="N101" s="4">
        <v>31.52</v>
      </c>
      <c r="O101" s="4">
        <v>19.96</v>
      </c>
      <c r="P101" s="4">
        <v>52.6</v>
      </c>
      <c r="Q101" s="4">
        <v>34.47</v>
      </c>
      <c r="R101" s="4">
        <v>21.83</v>
      </c>
      <c r="S101" s="4">
        <v>11</v>
      </c>
      <c r="T101" s="4">
        <v>11</v>
      </c>
      <c r="U101" s="4">
        <v>0</v>
      </c>
      <c r="V101" s="3">
        <v>8685.1</v>
      </c>
      <c r="W101" s="3" t="s">
        <v>202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92</v>
      </c>
      <c r="C102" s="4" t="s">
        <v>37</v>
      </c>
      <c r="D102" s="4">
        <v>41639</v>
      </c>
      <c r="E102" s="4">
        <v>202.41</v>
      </c>
      <c r="F102" s="4"/>
      <c r="G102" s="4"/>
      <c r="H102" s="4">
        <v>-13.8</v>
      </c>
      <c r="I102" s="4">
        <v>-14.47</v>
      </c>
      <c r="J102" s="4">
        <v>-16.93</v>
      </c>
      <c r="K102" s="4">
        <v>112</v>
      </c>
      <c r="L102" s="4">
        <v>29.48</v>
      </c>
      <c r="M102" s="4">
        <v>56.26</v>
      </c>
      <c r="N102" s="4">
        <v>34.83</v>
      </c>
      <c r="O102" s="4">
        <v>21.28</v>
      </c>
      <c r="P102" s="4">
        <v>61.52</v>
      </c>
      <c r="Q102" s="4">
        <v>38.090000000000003</v>
      </c>
      <c r="R102" s="4">
        <v>23.28</v>
      </c>
      <c r="S102" s="4">
        <v>11</v>
      </c>
      <c r="T102" s="4">
        <v>11</v>
      </c>
      <c r="U102" s="4">
        <v>0</v>
      </c>
      <c r="V102" s="3">
        <v>11384.8</v>
      </c>
      <c r="W102" s="3" t="s">
        <v>202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93</v>
      </c>
      <c r="C103" s="4" t="s">
        <v>37</v>
      </c>
      <c r="D103" s="4">
        <v>41729</v>
      </c>
      <c r="E103" s="4"/>
      <c r="F103" s="4"/>
      <c r="G103" s="4"/>
      <c r="H103" s="4">
        <v>1.76</v>
      </c>
      <c r="I103" s="4">
        <v>0.02</v>
      </c>
      <c r="J103" s="4">
        <v>-1.08</v>
      </c>
      <c r="K103" s="4">
        <v>120</v>
      </c>
      <c r="L103" s="4">
        <v>31.84</v>
      </c>
      <c r="M103" s="4">
        <v>52.94</v>
      </c>
      <c r="N103" s="4">
        <v>34.4</v>
      </c>
      <c r="O103" s="4">
        <v>21.37</v>
      </c>
      <c r="P103" s="4">
        <v>53.9</v>
      </c>
      <c r="Q103" s="4">
        <v>35.020000000000003</v>
      </c>
      <c r="R103" s="4">
        <v>21.76</v>
      </c>
      <c r="S103" s="4">
        <v>11</v>
      </c>
      <c r="T103" s="4">
        <v>11</v>
      </c>
      <c r="U103" s="4">
        <v>0</v>
      </c>
      <c r="V103" s="3">
        <v>15072.1</v>
      </c>
      <c r="W103" s="3" t="s">
        <v>202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94</v>
      </c>
      <c r="C104" s="4" t="s">
        <v>37</v>
      </c>
      <c r="D104" s="4">
        <v>41820</v>
      </c>
      <c r="E104" s="4"/>
      <c r="F104" s="4"/>
      <c r="G104" s="4"/>
      <c r="H104" s="4">
        <v>6.35</v>
      </c>
      <c r="I104" s="4">
        <v>3.41</v>
      </c>
      <c r="J104" s="4">
        <v>3.02</v>
      </c>
      <c r="K104" s="4">
        <v>105</v>
      </c>
      <c r="L104" s="4">
        <v>32.01</v>
      </c>
      <c r="M104" s="4">
        <v>51.76</v>
      </c>
      <c r="N104" s="4">
        <v>33.44</v>
      </c>
      <c r="O104" s="4">
        <v>20.96</v>
      </c>
      <c r="P104" s="4">
        <v>54.77</v>
      </c>
      <c r="Q104" s="4">
        <v>35.39</v>
      </c>
      <c r="R104" s="4">
        <v>22.18</v>
      </c>
      <c r="S104" s="4">
        <v>11</v>
      </c>
      <c r="T104" s="4">
        <v>11</v>
      </c>
      <c r="U104" s="4">
        <v>0</v>
      </c>
      <c r="V104" s="3">
        <v>15925.3</v>
      </c>
      <c r="W104" s="3" t="s">
        <v>202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95</v>
      </c>
      <c r="C105" s="4" t="s">
        <v>37</v>
      </c>
      <c r="D105" s="4">
        <v>41912</v>
      </c>
      <c r="E105" s="4">
        <v>36.409999999999997</v>
      </c>
      <c r="F105" s="4"/>
      <c r="G105" s="4"/>
      <c r="H105" s="4">
        <v>6.55</v>
      </c>
      <c r="I105" s="4">
        <v>3.87</v>
      </c>
      <c r="J105" s="4">
        <v>3.8</v>
      </c>
      <c r="K105" s="4">
        <v>126</v>
      </c>
      <c r="L105" s="4">
        <v>29.88</v>
      </c>
      <c r="M105" s="4">
        <v>58.12</v>
      </c>
      <c r="N105" s="4">
        <v>36.47</v>
      </c>
      <c r="O105" s="4">
        <v>23.7</v>
      </c>
      <c r="P105" s="4">
        <v>59.39</v>
      </c>
      <c r="Q105" s="4">
        <v>37.26</v>
      </c>
      <c r="R105" s="4">
        <v>24.21</v>
      </c>
      <c r="S105" s="4">
        <v>11</v>
      </c>
      <c r="T105" s="4">
        <v>11</v>
      </c>
      <c r="U105" s="4">
        <v>0</v>
      </c>
      <c r="V105" s="3">
        <v>18948.7</v>
      </c>
      <c r="W105" s="3" t="s">
        <v>202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96</v>
      </c>
      <c r="C106" s="4" t="s">
        <v>37</v>
      </c>
      <c r="D106" s="4">
        <v>42004</v>
      </c>
      <c r="E106" s="4">
        <v>2.92</v>
      </c>
      <c r="F106" s="4">
        <v>8.6999999999999993</v>
      </c>
      <c r="G106" s="4">
        <v>6.86</v>
      </c>
      <c r="H106" s="4">
        <v>5.62</v>
      </c>
      <c r="I106" s="4">
        <v>1.58</v>
      </c>
      <c r="J106" s="4">
        <v>2.87</v>
      </c>
      <c r="K106" s="4">
        <v>122</v>
      </c>
      <c r="L106" s="4">
        <v>29.44</v>
      </c>
      <c r="M106" s="4">
        <v>59.27</v>
      </c>
      <c r="N106" s="4">
        <v>37.08</v>
      </c>
      <c r="O106" s="4">
        <v>23.47</v>
      </c>
      <c r="P106" s="4">
        <v>59.84</v>
      </c>
      <c r="Q106" s="4">
        <v>37.44</v>
      </c>
      <c r="R106" s="4">
        <v>23.69</v>
      </c>
      <c r="S106" s="4">
        <v>11</v>
      </c>
      <c r="T106" s="4">
        <v>11</v>
      </c>
      <c r="U106" s="4">
        <v>0</v>
      </c>
      <c r="V106" s="3">
        <v>19211.099999999999</v>
      </c>
      <c r="W106" s="3" t="s">
        <v>202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97</v>
      </c>
      <c r="C107" s="4" t="s">
        <v>37</v>
      </c>
      <c r="D107" s="4">
        <v>42094</v>
      </c>
      <c r="E107" s="4">
        <v>2.4700000000000002</v>
      </c>
      <c r="F107" s="4">
        <v>5.08</v>
      </c>
      <c r="G107" s="4">
        <v>4.3899999999999997</v>
      </c>
      <c r="H107" s="4">
        <v>7.48</v>
      </c>
      <c r="I107" s="4">
        <v>4.8499999999999996</v>
      </c>
      <c r="J107" s="4">
        <v>4.84</v>
      </c>
      <c r="K107" s="4">
        <v>122</v>
      </c>
      <c r="L107" s="4">
        <v>28.77</v>
      </c>
      <c r="M107" s="4">
        <v>62.93</v>
      </c>
      <c r="N107" s="4">
        <v>38.44</v>
      </c>
      <c r="O107" s="4">
        <v>24.4</v>
      </c>
      <c r="P107" s="4">
        <v>63.69</v>
      </c>
      <c r="Q107" s="4">
        <v>38.909999999999997</v>
      </c>
      <c r="R107" s="4">
        <v>24.7</v>
      </c>
      <c r="S107" s="4">
        <v>11</v>
      </c>
      <c r="T107" s="4">
        <v>11</v>
      </c>
      <c r="U107" s="4">
        <v>0</v>
      </c>
      <c r="V107" s="3">
        <v>15792.2</v>
      </c>
      <c r="W107" s="3" t="s">
        <v>202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98</v>
      </c>
      <c r="C108" s="4" t="s">
        <v>37</v>
      </c>
      <c r="D108" s="4">
        <v>42185</v>
      </c>
      <c r="E108" s="4">
        <v>2.37</v>
      </c>
      <c r="F108" s="4">
        <v>4.8099999999999996</v>
      </c>
      <c r="G108" s="4">
        <v>4.0999999999999996</v>
      </c>
      <c r="H108" s="4">
        <v>5.85</v>
      </c>
      <c r="I108" s="4">
        <v>3.33</v>
      </c>
      <c r="J108" s="4">
        <v>3.27</v>
      </c>
      <c r="K108" s="4">
        <v>124</v>
      </c>
      <c r="L108" s="4">
        <v>30.09</v>
      </c>
      <c r="M108" s="4">
        <v>59.52</v>
      </c>
      <c r="N108" s="4">
        <v>37.19</v>
      </c>
      <c r="O108" s="4">
        <v>23.81</v>
      </c>
      <c r="P108" s="4">
        <v>60.04</v>
      </c>
      <c r="Q108" s="4">
        <v>37.520000000000003</v>
      </c>
      <c r="R108" s="4">
        <v>24.02</v>
      </c>
      <c r="S108" s="4">
        <v>11</v>
      </c>
      <c r="T108" s="4">
        <v>11</v>
      </c>
      <c r="U108" s="4">
        <v>0</v>
      </c>
      <c r="V108" s="3">
        <v>13631</v>
      </c>
      <c r="W108" s="3" t="s">
        <v>202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99</v>
      </c>
      <c r="C109" s="4" t="s">
        <v>37</v>
      </c>
      <c r="D109" s="4">
        <v>42277</v>
      </c>
      <c r="E109" s="4">
        <v>2.5499999999999998</v>
      </c>
      <c r="F109" s="4">
        <v>5.59</v>
      </c>
      <c r="G109" s="4">
        <v>4.54</v>
      </c>
      <c r="H109" s="4">
        <v>5.14</v>
      </c>
      <c r="I109" s="4">
        <v>2.66</v>
      </c>
      <c r="J109" s="4">
        <v>2.5499999999999998</v>
      </c>
      <c r="K109" s="4">
        <v>123</v>
      </c>
      <c r="L109" s="4">
        <v>30.86</v>
      </c>
      <c r="M109" s="4">
        <v>61.88</v>
      </c>
      <c r="N109" s="4">
        <v>37.93</v>
      </c>
      <c r="O109" s="4">
        <v>24.85</v>
      </c>
      <c r="P109" s="4">
        <v>63.15</v>
      </c>
      <c r="Q109" s="4">
        <v>38.71</v>
      </c>
      <c r="R109" s="4">
        <v>25.36</v>
      </c>
      <c r="S109" s="4">
        <v>11</v>
      </c>
      <c r="T109" s="4">
        <v>11</v>
      </c>
      <c r="U109" s="4">
        <v>0</v>
      </c>
      <c r="V109" s="3">
        <v>12654.8</v>
      </c>
      <c r="W109" s="3" t="s">
        <v>202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100</v>
      </c>
      <c r="C110" s="4" t="s">
        <v>37</v>
      </c>
      <c r="D110" s="4">
        <v>42369</v>
      </c>
      <c r="E110" s="4">
        <v>3.22</v>
      </c>
      <c r="F110" s="4">
        <v>9.59</v>
      </c>
      <c r="G110" s="4">
        <v>7.57</v>
      </c>
      <c r="H110" s="4">
        <v>-0.32</v>
      </c>
      <c r="I110" s="4">
        <v>-3.07</v>
      </c>
      <c r="J110" s="4">
        <v>-2.81</v>
      </c>
      <c r="K110" s="4">
        <v>129</v>
      </c>
      <c r="L110" s="4">
        <v>29.4</v>
      </c>
      <c r="M110" s="4">
        <v>64</v>
      </c>
      <c r="N110" s="4">
        <v>38.93</v>
      </c>
      <c r="O110" s="4">
        <v>24.76</v>
      </c>
      <c r="P110" s="4">
        <v>64.42</v>
      </c>
      <c r="Q110" s="4">
        <v>39.18</v>
      </c>
      <c r="R110" s="4">
        <v>24.92</v>
      </c>
      <c r="S110" s="4">
        <v>11</v>
      </c>
      <c r="T110" s="4">
        <v>11</v>
      </c>
      <c r="U110" s="4">
        <v>0</v>
      </c>
      <c r="V110" s="3">
        <v>12931.3</v>
      </c>
      <c r="W110" s="3" t="s">
        <v>202</v>
      </c>
      <c r="X110" s="4"/>
      <c r="Y110" s="4"/>
      <c r="Z110" s="4"/>
      <c r="AA110" s="4"/>
    </row>
    <row r="111" spans="1:27" ht="14.25" customHeight="1" x14ac:dyDescent="0.35">
      <c r="A111" s="4" t="s">
        <v>103</v>
      </c>
      <c r="B111" s="4" t="s">
        <v>101</v>
      </c>
      <c r="C111" s="4" t="s">
        <v>37</v>
      </c>
      <c r="D111" s="4">
        <v>42460</v>
      </c>
      <c r="E111" s="4">
        <v>4.2</v>
      </c>
      <c r="F111" s="4">
        <v>16.190000000000001</v>
      </c>
      <c r="G111" s="4">
        <v>13.72</v>
      </c>
      <c r="H111" s="4">
        <v>4.0199999999999996</v>
      </c>
      <c r="I111" s="4">
        <v>1.86</v>
      </c>
      <c r="J111" s="4">
        <v>1.59</v>
      </c>
      <c r="K111" s="4">
        <v>127</v>
      </c>
      <c r="L111" s="4">
        <v>30.22</v>
      </c>
      <c r="M111" s="4">
        <v>57.5</v>
      </c>
      <c r="N111" s="4">
        <v>35.24</v>
      </c>
      <c r="O111" s="4">
        <v>22.85</v>
      </c>
      <c r="P111" s="4">
        <v>63.15</v>
      </c>
      <c r="Q111" s="4">
        <v>38.71</v>
      </c>
      <c r="R111" s="4">
        <v>25.09</v>
      </c>
      <c r="S111" s="4">
        <v>11</v>
      </c>
      <c r="T111" s="4">
        <v>11</v>
      </c>
      <c r="U111" s="4">
        <v>0</v>
      </c>
      <c r="V111" s="3">
        <v>12596.5</v>
      </c>
      <c r="W111" s="3" t="s">
        <v>202</v>
      </c>
      <c r="X111" s="4"/>
      <c r="Y111" s="4"/>
      <c r="Z111" s="4"/>
      <c r="AA111" s="4"/>
    </row>
    <row r="112" spans="1:27" ht="14.2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3"/>
      <c r="W112" s="4"/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56</v>
      </c>
      <c r="C113" s="4" t="s">
        <v>32</v>
      </c>
      <c r="D113" s="4">
        <v>36525</v>
      </c>
      <c r="E113" s="4">
        <v>7.84</v>
      </c>
      <c r="F113" s="4">
        <v>380.88</v>
      </c>
      <c r="G113" s="4">
        <v>374.26</v>
      </c>
      <c r="H113" s="4">
        <v>1.29</v>
      </c>
      <c r="I113" s="4">
        <v>0.12</v>
      </c>
      <c r="J113" s="4">
        <v>-1.26</v>
      </c>
      <c r="K113" s="4">
        <v>27.8</v>
      </c>
      <c r="L113" s="4">
        <v>33.26</v>
      </c>
      <c r="M113" s="4">
        <v>98.84</v>
      </c>
      <c r="N113" s="4">
        <v>49.34</v>
      </c>
      <c r="O113" s="4">
        <v>36.51</v>
      </c>
      <c r="P113" s="4">
        <v>100.3</v>
      </c>
      <c r="Q113" s="4">
        <v>50.07</v>
      </c>
      <c r="R113" s="4">
        <v>37.049999999999997</v>
      </c>
      <c r="S113" s="4">
        <v>6</v>
      </c>
      <c r="T113" s="4">
        <v>6</v>
      </c>
      <c r="U113" s="4">
        <v>0</v>
      </c>
      <c r="V113" s="3">
        <v>3730.2343999999998</v>
      </c>
      <c r="W113" s="3" t="s">
        <v>230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57</v>
      </c>
      <c r="C114" s="4" t="s">
        <v>32</v>
      </c>
      <c r="D114" s="4">
        <v>36616</v>
      </c>
      <c r="E114" s="4">
        <v>6.46</v>
      </c>
      <c r="F114" s="4">
        <v>54.06</v>
      </c>
      <c r="G114" s="4">
        <v>52.99</v>
      </c>
      <c r="H114" s="4">
        <v>3.69</v>
      </c>
      <c r="I114" s="4">
        <v>-0.31</v>
      </c>
      <c r="J114" s="4">
        <v>1.1399999999999999</v>
      </c>
      <c r="K114" s="4">
        <v>37.6</v>
      </c>
      <c r="L114" s="4">
        <v>32.47</v>
      </c>
      <c r="M114" s="4">
        <v>105.57</v>
      </c>
      <c r="N114" s="4">
        <v>50.96</v>
      </c>
      <c r="O114" s="4">
        <v>38.090000000000003</v>
      </c>
      <c r="P114" s="4">
        <v>107.16</v>
      </c>
      <c r="Q114" s="4">
        <v>51.73</v>
      </c>
      <c r="R114" s="4">
        <v>38.659999999999997</v>
      </c>
      <c r="S114" s="4">
        <v>6</v>
      </c>
      <c r="T114" s="4">
        <v>6</v>
      </c>
      <c r="U114" s="4">
        <v>0</v>
      </c>
      <c r="V114" s="3">
        <v>4317.7434000000003</v>
      </c>
      <c r="W114" s="3" t="s">
        <v>230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58</v>
      </c>
      <c r="C115" s="4" t="s">
        <v>32</v>
      </c>
      <c r="D115" s="4">
        <v>36707</v>
      </c>
      <c r="E115" s="4">
        <v>6.56</v>
      </c>
      <c r="F115" s="4">
        <v>42.6</v>
      </c>
      <c r="G115" s="4">
        <v>41.78</v>
      </c>
      <c r="H115" s="4">
        <v>2.89</v>
      </c>
      <c r="I115" s="4">
        <v>-0.49</v>
      </c>
      <c r="J115" s="4">
        <v>0.81</v>
      </c>
      <c r="K115" s="4">
        <v>41.8</v>
      </c>
      <c r="L115" s="4">
        <v>30.95</v>
      </c>
      <c r="M115" s="4">
        <v>121.6</v>
      </c>
      <c r="N115" s="4">
        <v>54.48</v>
      </c>
      <c r="O115" s="4">
        <v>41.66</v>
      </c>
      <c r="P115" s="4">
        <v>123.22</v>
      </c>
      <c r="Q115" s="4">
        <v>55.2</v>
      </c>
      <c r="R115" s="4">
        <v>42.22</v>
      </c>
      <c r="S115" s="4">
        <v>6</v>
      </c>
      <c r="T115" s="4">
        <v>6</v>
      </c>
      <c r="U115" s="4">
        <v>0</v>
      </c>
      <c r="V115" s="3">
        <v>4567.6791999999996</v>
      </c>
      <c r="W115" s="3" t="s">
        <v>230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59</v>
      </c>
      <c r="C116" s="4" t="s">
        <v>32</v>
      </c>
      <c r="D116" s="4">
        <v>36799</v>
      </c>
      <c r="E116" s="4">
        <v>6.32</v>
      </c>
      <c r="F116" s="4">
        <v>35.799999999999997</v>
      </c>
      <c r="G116" s="4">
        <v>32.58</v>
      </c>
      <c r="H116" s="4">
        <v>2.79</v>
      </c>
      <c r="I116" s="4">
        <v>0.41</v>
      </c>
      <c r="J116" s="4">
        <v>0.86</v>
      </c>
      <c r="K116" s="4">
        <v>49.6</v>
      </c>
      <c r="L116" s="4">
        <v>28.8</v>
      </c>
      <c r="M116" s="4">
        <v>142.69</v>
      </c>
      <c r="N116" s="4">
        <v>57.82</v>
      </c>
      <c r="O116" s="4">
        <v>45.57</v>
      </c>
      <c r="P116" s="4">
        <v>146.80000000000001</v>
      </c>
      <c r="Q116" s="4">
        <v>59.48</v>
      </c>
      <c r="R116" s="4">
        <v>46.88</v>
      </c>
      <c r="S116" s="4">
        <v>6</v>
      </c>
      <c r="T116" s="4">
        <v>9</v>
      </c>
      <c r="U116" s="4">
        <v>0</v>
      </c>
      <c r="V116" s="3">
        <v>3547.1970999999999</v>
      </c>
      <c r="W116" s="3" t="s">
        <v>230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60</v>
      </c>
      <c r="C117" s="4" t="s">
        <v>35</v>
      </c>
      <c r="D117" s="4">
        <v>36891</v>
      </c>
      <c r="E117" s="4">
        <v>5.78</v>
      </c>
      <c r="F117" s="4">
        <v>20.05</v>
      </c>
      <c r="G117" s="4">
        <v>19.62</v>
      </c>
      <c r="H117" s="4">
        <v>2.6</v>
      </c>
      <c r="I117" s="4">
        <v>0.03</v>
      </c>
      <c r="J117" s="4">
        <v>0.73</v>
      </c>
      <c r="K117" s="4">
        <v>58.5</v>
      </c>
      <c r="L117" s="4">
        <v>24.73</v>
      </c>
      <c r="M117" s="4">
        <v>159.38999999999999</v>
      </c>
      <c r="N117" s="4">
        <v>59.29</v>
      </c>
      <c r="O117" s="4">
        <v>44.03</v>
      </c>
      <c r="P117" s="4">
        <v>168.81</v>
      </c>
      <c r="Q117" s="4">
        <v>62.8</v>
      </c>
      <c r="R117" s="4">
        <v>46.63</v>
      </c>
      <c r="S117" s="4">
        <v>9</v>
      </c>
      <c r="T117" s="4">
        <v>9</v>
      </c>
      <c r="U117" s="4">
        <v>3</v>
      </c>
      <c r="V117" s="3">
        <v>3496.1453999999999</v>
      </c>
      <c r="W117" s="3" t="s">
        <v>230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61</v>
      </c>
      <c r="C118" s="4" t="s">
        <v>35</v>
      </c>
      <c r="D118" s="4">
        <v>36981</v>
      </c>
      <c r="E118" s="4">
        <v>5.13</v>
      </c>
      <c r="F118" s="4">
        <v>14.89</v>
      </c>
      <c r="G118" s="4">
        <v>14.73</v>
      </c>
      <c r="H118" s="4">
        <v>3.24</v>
      </c>
      <c r="I118" s="4">
        <v>1.38</v>
      </c>
      <c r="J118" s="4">
        <v>1.52</v>
      </c>
      <c r="K118" s="4">
        <v>61.5</v>
      </c>
      <c r="L118" s="4">
        <v>25.4</v>
      </c>
      <c r="M118" s="4">
        <v>154.36000000000001</v>
      </c>
      <c r="N118" s="4">
        <v>58.53</v>
      </c>
      <c r="O118" s="4">
        <v>43.77</v>
      </c>
      <c r="P118" s="4">
        <v>163.74</v>
      </c>
      <c r="Q118" s="4">
        <v>62.08</v>
      </c>
      <c r="R118" s="4">
        <v>46.43</v>
      </c>
      <c r="S118" s="4">
        <v>9</v>
      </c>
      <c r="T118" s="4">
        <v>9</v>
      </c>
      <c r="U118" s="4">
        <v>0</v>
      </c>
      <c r="V118" s="3">
        <v>3332.7815999999998</v>
      </c>
      <c r="W118" s="3" t="s">
        <v>230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118</v>
      </c>
      <c r="C119" s="4" t="s">
        <v>35</v>
      </c>
      <c r="D119" s="4">
        <v>37072</v>
      </c>
      <c r="E119" s="4">
        <v>9.02</v>
      </c>
      <c r="F119" s="4">
        <v>25.28</v>
      </c>
      <c r="G119" s="4">
        <v>25.07</v>
      </c>
      <c r="H119" s="4">
        <v>2.39</v>
      </c>
      <c r="I119" s="4">
        <v>0.97</v>
      </c>
      <c r="J119" s="4">
        <v>0.83</v>
      </c>
      <c r="K119" s="4">
        <v>73.099999999999994</v>
      </c>
      <c r="L119" s="4">
        <v>18.59</v>
      </c>
      <c r="M119" s="4">
        <v>262.39</v>
      </c>
      <c r="N119" s="4">
        <v>70.45</v>
      </c>
      <c r="O119" s="4">
        <v>53.65</v>
      </c>
      <c r="P119" s="4">
        <v>272.42</v>
      </c>
      <c r="Q119" s="4">
        <v>73.150000000000006</v>
      </c>
      <c r="R119" s="4">
        <v>55.7</v>
      </c>
      <c r="S119" s="4">
        <v>9</v>
      </c>
      <c r="T119" s="4">
        <v>10</v>
      </c>
      <c r="U119" s="4">
        <v>0</v>
      </c>
      <c r="V119" s="3">
        <v>3521.6368000000002</v>
      </c>
      <c r="W119" s="3" t="s">
        <v>230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119</v>
      </c>
      <c r="C120" s="4" t="s">
        <v>36</v>
      </c>
      <c r="D120" s="4">
        <v>37164</v>
      </c>
      <c r="E120" s="4">
        <v>7.28</v>
      </c>
      <c r="F120" s="4">
        <v>22.18</v>
      </c>
      <c r="G120" s="4">
        <v>21.51</v>
      </c>
      <c r="H120" s="4">
        <v>2.15</v>
      </c>
      <c r="I120" s="4">
        <v>1.07</v>
      </c>
      <c r="J120" s="4">
        <v>0.57999999999999996</v>
      </c>
      <c r="K120" s="4">
        <v>123.5</v>
      </c>
      <c r="L120" s="4">
        <v>19.12</v>
      </c>
      <c r="M120" s="4">
        <v>264.41000000000003</v>
      </c>
      <c r="N120" s="4">
        <v>71.17</v>
      </c>
      <c r="O120" s="4">
        <v>55.69</v>
      </c>
      <c r="P120" s="4">
        <v>271.54000000000002</v>
      </c>
      <c r="Q120" s="4">
        <v>73.08</v>
      </c>
      <c r="R120" s="4">
        <v>57.19</v>
      </c>
      <c r="S120" s="4">
        <v>10</v>
      </c>
      <c r="T120" s="4">
        <v>10</v>
      </c>
      <c r="U120" s="4">
        <v>1</v>
      </c>
      <c r="V120" s="3">
        <v>2632.7051000000001</v>
      </c>
      <c r="W120" s="3" t="s">
        <v>230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120</v>
      </c>
      <c r="C121" s="4" t="s">
        <v>36</v>
      </c>
      <c r="D121" s="4">
        <v>37256</v>
      </c>
      <c r="E121" s="4">
        <v>6.34</v>
      </c>
      <c r="F121" s="4">
        <v>21.29</v>
      </c>
      <c r="G121" s="4">
        <v>20.52</v>
      </c>
      <c r="H121" s="4">
        <v>2.2799999999999998</v>
      </c>
      <c r="I121" s="4">
        <v>0.79</v>
      </c>
      <c r="J121" s="4">
        <v>0.48</v>
      </c>
      <c r="K121" s="4">
        <v>121.3</v>
      </c>
      <c r="L121" s="4">
        <v>18.440000000000001</v>
      </c>
      <c r="M121" s="4">
        <v>257.75</v>
      </c>
      <c r="N121" s="4">
        <v>67.78</v>
      </c>
      <c r="O121" s="4">
        <v>52.45</v>
      </c>
      <c r="P121" s="4">
        <v>280.27999999999997</v>
      </c>
      <c r="Q121" s="4">
        <v>73.7</v>
      </c>
      <c r="R121" s="4">
        <v>57.03</v>
      </c>
      <c r="S121" s="4">
        <v>10</v>
      </c>
      <c r="T121" s="4">
        <v>10</v>
      </c>
      <c r="U121" s="4">
        <v>0</v>
      </c>
      <c r="V121" s="3">
        <v>2998.5408000000002</v>
      </c>
      <c r="W121" s="3" t="s">
        <v>230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121</v>
      </c>
      <c r="C122" s="4" t="s">
        <v>36</v>
      </c>
      <c r="D122" s="4">
        <v>37346</v>
      </c>
      <c r="E122" s="4">
        <v>4.91</v>
      </c>
      <c r="F122" s="4">
        <v>19.62</v>
      </c>
      <c r="G122" s="4">
        <v>16.39</v>
      </c>
      <c r="H122" s="4">
        <v>2.38</v>
      </c>
      <c r="I122" s="4">
        <v>1.81</v>
      </c>
      <c r="J122" s="4">
        <v>0.92</v>
      </c>
      <c r="K122" s="4">
        <v>122.1</v>
      </c>
      <c r="L122" s="4">
        <v>19.88</v>
      </c>
      <c r="M122" s="4">
        <v>243.88</v>
      </c>
      <c r="N122" s="4">
        <v>66.91</v>
      </c>
      <c r="O122" s="4">
        <v>53.29</v>
      </c>
      <c r="P122" s="4">
        <v>264.5</v>
      </c>
      <c r="Q122" s="4">
        <v>72.56</v>
      </c>
      <c r="R122" s="4">
        <v>57.79</v>
      </c>
      <c r="S122" s="4">
        <v>10</v>
      </c>
      <c r="T122" s="4">
        <v>10</v>
      </c>
      <c r="U122" s="4">
        <v>0</v>
      </c>
      <c r="V122" s="3">
        <v>3027.6302000000001</v>
      </c>
      <c r="W122" s="3" t="s">
        <v>230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64</v>
      </c>
      <c r="C123" s="4" t="s">
        <v>36</v>
      </c>
      <c r="D123" s="4">
        <v>37621</v>
      </c>
      <c r="E123" s="4">
        <v>4.03</v>
      </c>
      <c r="F123" s="4">
        <v>11.82</v>
      </c>
      <c r="G123" s="4">
        <v>10.93</v>
      </c>
      <c r="H123" s="4">
        <v>2.69</v>
      </c>
      <c r="I123" s="4">
        <v>1.68</v>
      </c>
      <c r="J123" s="4">
        <v>1</v>
      </c>
      <c r="K123" s="4">
        <v>113.3</v>
      </c>
      <c r="L123" s="4">
        <v>14.39</v>
      </c>
      <c r="M123" s="4">
        <v>440.1</v>
      </c>
      <c r="N123" s="4">
        <v>80.73</v>
      </c>
      <c r="O123" s="4">
        <v>63.32</v>
      </c>
      <c r="P123" s="4">
        <v>445.13</v>
      </c>
      <c r="Q123" s="4">
        <v>81.66</v>
      </c>
      <c r="R123" s="4">
        <v>64.040000000000006</v>
      </c>
      <c r="S123" s="4">
        <v>10</v>
      </c>
      <c r="T123" s="4">
        <v>10</v>
      </c>
      <c r="U123" s="4">
        <v>0</v>
      </c>
      <c r="V123" s="3">
        <v>2980.1849999999999</v>
      </c>
      <c r="W123" s="3" t="s">
        <v>230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65</v>
      </c>
      <c r="C124" s="4" t="s">
        <v>36</v>
      </c>
      <c r="D124" s="4">
        <v>37711</v>
      </c>
      <c r="E124" s="4">
        <v>3.67</v>
      </c>
      <c r="F124" s="4">
        <v>9.91</v>
      </c>
      <c r="G124" s="4">
        <v>8.99</v>
      </c>
      <c r="H124" s="4">
        <v>2.77</v>
      </c>
      <c r="I124" s="4">
        <v>2.33</v>
      </c>
      <c r="J124" s="4">
        <v>1.5</v>
      </c>
      <c r="K124" s="4">
        <v>109.3</v>
      </c>
      <c r="L124" s="4">
        <v>15.94</v>
      </c>
      <c r="M124" s="4">
        <v>317.14999999999998</v>
      </c>
      <c r="N124" s="4">
        <v>74.72</v>
      </c>
      <c r="O124" s="4">
        <v>58.34</v>
      </c>
      <c r="P124" s="4">
        <v>324.47000000000003</v>
      </c>
      <c r="Q124" s="4">
        <v>76.44</v>
      </c>
      <c r="R124" s="4">
        <v>59.69</v>
      </c>
      <c r="S124" s="4">
        <v>10</v>
      </c>
      <c r="T124" s="4">
        <v>10</v>
      </c>
      <c r="U124" s="4">
        <v>0</v>
      </c>
      <c r="V124" s="3">
        <v>2827.1545000000001</v>
      </c>
      <c r="W124" s="3" t="s">
        <v>230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66</v>
      </c>
      <c r="C125" s="4" t="s">
        <v>36</v>
      </c>
      <c r="D125" s="4">
        <v>37802</v>
      </c>
      <c r="E125" s="4">
        <v>3.7</v>
      </c>
      <c r="F125" s="4">
        <v>9.17</v>
      </c>
      <c r="G125" s="4">
        <v>8.44</v>
      </c>
      <c r="H125" s="4">
        <v>2.76</v>
      </c>
      <c r="I125" s="4">
        <v>2.13</v>
      </c>
      <c r="J125" s="4">
        <v>1.37</v>
      </c>
      <c r="K125" s="4">
        <v>108</v>
      </c>
      <c r="L125" s="4">
        <v>17.03</v>
      </c>
      <c r="M125" s="4">
        <v>350.87</v>
      </c>
      <c r="N125" s="4">
        <v>76.5</v>
      </c>
      <c r="O125" s="4">
        <v>59.75</v>
      </c>
      <c r="P125" s="4">
        <v>358.67</v>
      </c>
      <c r="Q125" s="4">
        <v>78.2</v>
      </c>
      <c r="R125" s="4">
        <v>61.08</v>
      </c>
      <c r="S125" s="4">
        <v>10</v>
      </c>
      <c r="T125" s="4">
        <v>10</v>
      </c>
      <c r="U125" s="4">
        <v>0</v>
      </c>
      <c r="V125" s="3">
        <v>3664.2791000000002</v>
      </c>
      <c r="W125" s="3" t="s">
        <v>230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67</v>
      </c>
      <c r="C126" s="4" t="s">
        <v>36</v>
      </c>
      <c r="D126" s="4">
        <v>37894</v>
      </c>
      <c r="E126" s="4">
        <v>3.35</v>
      </c>
      <c r="F126" s="4">
        <v>8.16</v>
      </c>
      <c r="G126" s="4">
        <v>7.1</v>
      </c>
      <c r="H126" s="4">
        <v>2.8</v>
      </c>
      <c r="I126" s="4">
        <v>2.06</v>
      </c>
      <c r="J126" s="4">
        <v>1.33</v>
      </c>
      <c r="K126" s="4">
        <v>103.1</v>
      </c>
      <c r="L126" s="4">
        <v>17.8</v>
      </c>
      <c r="M126" s="4">
        <v>328.56</v>
      </c>
      <c r="N126" s="4">
        <v>75.510000000000005</v>
      </c>
      <c r="O126" s="4">
        <v>58.47</v>
      </c>
      <c r="P126" s="4">
        <v>335.11</v>
      </c>
      <c r="Q126" s="4">
        <v>77.02</v>
      </c>
      <c r="R126" s="4">
        <v>59.63</v>
      </c>
      <c r="S126" s="4">
        <v>10</v>
      </c>
      <c r="T126" s="4">
        <v>10</v>
      </c>
      <c r="U126" s="4">
        <v>0</v>
      </c>
      <c r="V126" s="3">
        <v>3187.6754000000001</v>
      </c>
      <c r="W126" s="3" t="s">
        <v>230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68</v>
      </c>
      <c r="C127" s="4" t="s">
        <v>36</v>
      </c>
      <c r="D127" s="4">
        <v>37986</v>
      </c>
      <c r="E127" s="4">
        <v>3.15</v>
      </c>
      <c r="F127" s="4">
        <v>7.41</v>
      </c>
      <c r="G127" s="4">
        <v>6.4</v>
      </c>
      <c r="H127" s="4">
        <v>2.86</v>
      </c>
      <c r="I127" s="4">
        <v>1.99</v>
      </c>
      <c r="J127" s="4">
        <v>1.3</v>
      </c>
      <c r="K127" s="4">
        <v>99.2</v>
      </c>
      <c r="L127" s="4">
        <v>18.41</v>
      </c>
      <c r="M127" s="4">
        <v>259.56</v>
      </c>
      <c r="N127" s="4">
        <v>71.11</v>
      </c>
      <c r="O127" s="4">
        <v>54.57</v>
      </c>
      <c r="P127" s="4">
        <v>265.01</v>
      </c>
      <c r="Q127" s="4">
        <v>72.599999999999994</v>
      </c>
      <c r="R127" s="4">
        <v>55.71</v>
      </c>
      <c r="S127" s="4">
        <v>10</v>
      </c>
      <c r="T127" s="4">
        <v>10</v>
      </c>
      <c r="U127" s="4">
        <v>0</v>
      </c>
      <c r="V127" s="3">
        <v>3536.0859999999998</v>
      </c>
      <c r="W127" s="3" t="s">
        <v>230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69</v>
      </c>
      <c r="C128" s="4" t="s">
        <v>36</v>
      </c>
      <c r="D128" s="4">
        <v>38077</v>
      </c>
      <c r="E128" s="4">
        <v>3.26</v>
      </c>
      <c r="F128" s="4">
        <v>7.99</v>
      </c>
      <c r="G128" s="4">
        <v>6.82</v>
      </c>
      <c r="H128" s="4">
        <v>2.88</v>
      </c>
      <c r="I128" s="4">
        <v>2.31</v>
      </c>
      <c r="J128" s="4">
        <v>1.41</v>
      </c>
      <c r="K128" s="4">
        <v>97.8</v>
      </c>
      <c r="L128" s="4">
        <v>19.18</v>
      </c>
      <c r="M128" s="4">
        <v>299.64999999999998</v>
      </c>
      <c r="N128" s="4">
        <v>74.89</v>
      </c>
      <c r="O128" s="4">
        <v>57.47</v>
      </c>
      <c r="P128" s="4">
        <v>300.13</v>
      </c>
      <c r="Q128" s="4">
        <v>75.010000000000005</v>
      </c>
      <c r="R128" s="4">
        <v>57.56</v>
      </c>
      <c r="S128" s="4">
        <v>10</v>
      </c>
      <c r="T128" s="4">
        <v>13</v>
      </c>
      <c r="U128" s="4">
        <v>0</v>
      </c>
      <c r="V128" s="3">
        <v>3714.7894000000001</v>
      </c>
      <c r="W128" s="3" t="s">
        <v>230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70</v>
      </c>
      <c r="C129" s="4" t="s">
        <v>41</v>
      </c>
      <c r="D129" s="4">
        <v>38168</v>
      </c>
      <c r="E129" s="4">
        <v>3.24</v>
      </c>
      <c r="F129" s="4">
        <v>8.27</v>
      </c>
      <c r="G129" s="4">
        <v>6.88</v>
      </c>
      <c r="H129" s="4">
        <v>2.77</v>
      </c>
      <c r="I129" s="4">
        <v>1.97</v>
      </c>
      <c r="J129" s="4">
        <v>1.29</v>
      </c>
      <c r="K129" s="4">
        <v>97.7</v>
      </c>
      <c r="L129" s="4">
        <v>19.649999999999999</v>
      </c>
      <c r="M129" s="4">
        <v>291.61</v>
      </c>
      <c r="N129" s="4">
        <v>74.38</v>
      </c>
      <c r="O129" s="4">
        <v>57.3</v>
      </c>
      <c r="P129" s="4">
        <v>292.04000000000002</v>
      </c>
      <c r="Q129" s="4">
        <v>74.489999999999995</v>
      </c>
      <c r="R129" s="4">
        <v>57.39</v>
      </c>
      <c r="S129" s="4">
        <v>13</v>
      </c>
      <c r="T129" s="4">
        <v>13</v>
      </c>
      <c r="U129" s="4">
        <v>3</v>
      </c>
      <c r="V129" s="3">
        <v>3480.6981999999998</v>
      </c>
      <c r="W129" s="3" t="s">
        <v>230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71</v>
      </c>
      <c r="C130" s="4" t="s">
        <v>41</v>
      </c>
      <c r="D130" s="4">
        <v>38260</v>
      </c>
      <c r="E130" s="4">
        <v>3.67</v>
      </c>
      <c r="F130" s="4">
        <v>8.01</v>
      </c>
      <c r="G130" s="4">
        <v>7.64</v>
      </c>
      <c r="H130" s="4">
        <v>3.18</v>
      </c>
      <c r="I130" s="4">
        <v>2.44</v>
      </c>
      <c r="J130" s="4">
        <v>1.63</v>
      </c>
      <c r="K130" s="4">
        <v>90.9</v>
      </c>
      <c r="L130" s="4">
        <v>19.77</v>
      </c>
      <c r="M130" s="4">
        <v>312.55</v>
      </c>
      <c r="N130" s="4">
        <v>75.680000000000007</v>
      </c>
      <c r="O130" s="4">
        <v>61.8</v>
      </c>
      <c r="P130" s="4">
        <v>313.01</v>
      </c>
      <c r="Q130" s="4">
        <v>75.790000000000006</v>
      </c>
      <c r="R130" s="4">
        <v>61.9</v>
      </c>
      <c r="S130" s="4">
        <v>13</v>
      </c>
      <c r="T130" s="4">
        <v>13</v>
      </c>
      <c r="U130" s="4">
        <v>0</v>
      </c>
      <c r="V130" s="3">
        <v>4483.1193999999996</v>
      </c>
      <c r="W130" s="3" t="s">
        <v>230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72</v>
      </c>
      <c r="C131" s="4" t="s">
        <v>41</v>
      </c>
      <c r="D131" s="4">
        <v>38352</v>
      </c>
      <c r="E131" s="4">
        <v>3.64</v>
      </c>
      <c r="F131" s="4">
        <v>7.69</v>
      </c>
      <c r="G131" s="4">
        <v>7.39</v>
      </c>
      <c r="H131" s="4">
        <v>3.1</v>
      </c>
      <c r="I131" s="4">
        <v>1.65</v>
      </c>
      <c r="J131" s="4">
        <v>1.56</v>
      </c>
      <c r="K131" s="4">
        <v>92.7</v>
      </c>
      <c r="L131" s="4">
        <v>20.43</v>
      </c>
      <c r="M131" s="4">
        <v>313.23</v>
      </c>
      <c r="N131" s="4">
        <v>75.709999999999994</v>
      </c>
      <c r="O131" s="4">
        <v>63.99</v>
      </c>
      <c r="P131" s="4">
        <v>313.7</v>
      </c>
      <c r="Q131" s="4">
        <v>75.83</v>
      </c>
      <c r="R131" s="4">
        <v>64.08</v>
      </c>
      <c r="S131" s="4">
        <v>13</v>
      </c>
      <c r="T131" s="4">
        <v>13</v>
      </c>
      <c r="U131" s="4">
        <v>0</v>
      </c>
      <c r="V131" s="3">
        <v>4683.5391</v>
      </c>
      <c r="W131" s="3" t="s">
        <v>230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73</v>
      </c>
      <c r="C132" s="4" t="s">
        <v>41</v>
      </c>
      <c r="D132" s="4">
        <v>38442</v>
      </c>
      <c r="E132" s="4">
        <v>3.53</v>
      </c>
      <c r="F132" s="4">
        <v>7.57</v>
      </c>
      <c r="G132" s="4">
        <v>7.06</v>
      </c>
      <c r="H132" s="4">
        <v>3.33</v>
      </c>
      <c r="I132" s="4">
        <v>2.74</v>
      </c>
      <c r="J132" s="4">
        <v>1.73</v>
      </c>
      <c r="K132" s="4">
        <v>83.7</v>
      </c>
      <c r="L132" s="4">
        <v>20.04</v>
      </c>
      <c r="M132" s="4">
        <v>320.52999999999997</v>
      </c>
      <c r="N132" s="4">
        <v>76.13</v>
      </c>
      <c r="O132" s="4">
        <v>64.23</v>
      </c>
      <c r="P132" s="4">
        <v>321.01</v>
      </c>
      <c r="Q132" s="4">
        <v>76.25</v>
      </c>
      <c r="R132" s="4">
        <v>64.319999999999993</v>
      </c>
      <c r="S132" s="4">
        <v>13</v>
      </c>
      <c r="T132" s="4">
        <v>13</v>
      </c>
      <c r="U132" s="4">
        <v>0</v>
      </c>
      <c r="V132" s="3">
        <v>4405.5264999999999</v>
      </c>
      <c r="W132" s="3" t="s">
        <v>230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122</v>
      </c>
      <c r="C133" s="4" t="s">
        <v>41</v>
      </c>
      <c r="D133" s="4">
        <v>38533</v>
      </c>
      <c r="E133" s="4">
        <v>3.43</v>
      </c>
      <c r="F133" s="4">
        <v>7.34</v>
      </c>
      <c r="G133" s="4">
        <v>6.7</v>
      </c>
      <c r="H133" s="4">
        <v>3.27</v>
      </c>
      <c r="I133" s="4">
        <v>2.56</v>
      </c>
      <c r="J133" s="4">
        <v>1.69</v>
      </c>
      <c r="K133" s="4">
        <v>84.1</v>
      </c>
      <c r="L133" s="4">
        <v>19.91</v>
      </c>
      <c r="M133" s="4">
        <v>308.81</v>
      </c>
      <c r="N133" s="4">
        <v>73.150000000000006</v>
      </c>
      <c r="O133" s="4">
        <v>61.48</v>
      </c>
      <c r="P133" s="4">
        <v>322.16000000000003</v>
      </c>
      <c r="Q133" s="4">
        <v>76.31</v>
      </c>
      <c r="R133" s="4">
        <v>64.14</v>
      </c>
      <c r="S133" s="4">
        <v>13</v>
      </c>
      <c r="T133" s="4">
        <v>13</v>
      </c>
      <c r="U133" s="4">
        <v>0</v>
      </c>
      <c r="V133" s="3">
        <v>4614.0460999999996</v>
      </c>
      <c r="W133" s="3" t="s">
        <v>230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123</v>
      </c>
      <c r="C134" s="4" t="s">
        <v>41</v>
      </c>
      <c r="D134" s="4">
        <v>38625</v>
      </c>
      <c r="E134" s="4">
        <v>3.6</v>
      </c>
      <c r="F134" s="4">
        <v>7.46</v>
      </c>
      <c r="G134" s="4">
        <v>6.95</v>
      </c>
      <c r="H134" s="4">
        <v>2.99</v>
      </c>
      <c r="I134" s="4">
        <v>2.38</v>
      </c>
      <c r="J134" s="4">
        <v>1.61</v>
      </c>
      <c r="K134" s="4">
        <v>85.2</v>
      </c>
      <c r="L134" s="4">
        <v>17.84</v>
      </c>
      <c r="M134" s="4">
        <v>347.94</v>
      </c>
      <c r="N134" s="4">
        <v>74.39</v>
      </c>
      <c r="O134" s="4">
        <v>62.07</v>
      </c>
      <c r="P134" s="4">
        <v>367.71</v>
      </c>
      <c r="Q134" s="4">
        <v>78.62</v>
      </c>
      <c r="R134" s="4">
        <v>65.599999999999994</v>
      </c>
      <c r="S134" s="4">
        <v>13</v>
      </c>
      <c r="T134" s="4">
        <v>13</v>
      </c>
      <c r="U134" s="4">
        <v>0</v>
      </c>
      <c r="V134" s="3">
        <v>4534.3314</v>
      </c>
      <c r="W134" s="3" t="s">
        <v>230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124</v>
      </c>
      <c r="C135" s="4" t="s">
        <v>41</v>
      </c>
      <c r="D135" s="4">
        <v>38717</v>
      </c>
      <c r="E135" s="4">
        <v>3.57</v>
      </c>
      <c r="F135" s="4">
        <v>7.17</v>
      </c>
      <c r="G135" s="4">
        <v>6.72</v>
      </c>
      <c r="H135" s="4">
        <v>3.51</v>
      </c>
      <c r="I135" s="4">
        <v>2.36</v>
      </c>
      <c r="J135" s="4">
        <v>1.93</v>
      </c>
      <c r="K135" s="4">
        <v>85.7</v>
      </c>
      <c r="L135" s="4">
        <v>16.21</v>
      </c>
      <c r="M135" s="4">
        <v>383.48</v>
      </c>
      <c r="N135" s="4">
        <v>75.89</v>
      </c>
      <c r="O135" s="4">
        <v>62.16</v>
      </c>
      <c r="P135" s="4">
        <v>405.34</v>
      </c>
      <c r="Q135" s="4">
        <v>80.209999999999994</v>
      </c>
      <c r="R135" s="4">
        <v>65.7</v>
      </c>
      <c r="S135" s="4">
        <v>13</v>
      </c>
      <c r="T135" s="4">
        <v>13</v>
      </c>
      <c r="U135" s="4">
        <v>0</v>
      </c>
      <c r="V135" s="3">
        <v>4013.4946</v>
      </c>
      <c r="W135" s="3" t="s">
        <v>230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125</v>
      </c>
      <c r="C136" s="4" t="s">
        <v>41</v>
      </c>
      <c r="D136" s="4">
        <v>38807</v>
      </c>
      <c r="E136" s="4">
        <v>3.53</v>
      </c>
      <c r="F136" s="4">
        <v>6.98</v>
      </c>
      <c r="G136" s="4">
        <v>6.51</v>
      </c>
      <c r="H136" s="4">
        <v>3.27</v>
      </c>
      <c r="I136" s="4">
        <v>2.76</v>
      </c>
      <c r="J136" s="4">
        <v>1.84</v>
      </c>
      <c r="K136" s="4">
        <v>85.4</v>
      </c>
      <c r="L136" s="4">
        <v>15.67</v>
      </c>
      <c r="M136" s="4">
        <v>399.99</v>
      </c>
      <c r="N136" s="4">
        <v>76.489999999999995</v>
      </c>
      <c r="O136" s="4">
        <v>62.66</v>
      </c>
      <c r="P136" s="4">
        <v>422.9</v>
      </c>
      <c r="Q136" s="4">
        <v>80.88</v>
      </c>
      <c r="R136" s="4">
        <v>66.25</v>
      </c>
      <c r="S136" s="4">
        <v>13</v>
      </c>
      <c r="T136" s="4">
        <v>13</v>
      </c>
      <c r="U136" s="4">
        <v>0</v>
      </c>
      <c r="V136" s="3">
        <v>4350.7021999999997</v>
      </c>
      <c r="W136" s="3" t="s">
        <v>230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74</v>
      </c>
      <c r="C137" s="4" t="s">
        <v>41</v>
      </c>
      <c r="D137" s="4">
        <v>38898</v>
      </c>
      <c r="E137" s="4">
        <v>3.43</v>
      </c>
      <c r="F137" s="4">
        <v>6.36</v>
      </c>
      <c r="G137" s="4">
        <v>6.13</v>
      </c>
      <c r="H137" s="4">
        <v>3.39</v>
      </c>
      <c r="I137" s="4">
        <v>2.75</v>
      </c>
      <c r="J137" s="4">
        <v>1.99</v>
      </c>
      <c r="K137" s="4">
        <v>85.3</v>
      </c>
      <c r="L137" s="4">
        <v>15.04</v>
      </c>
      <c r="M137" s="4">
        <v>427.37</v>
      </c>
      <c r="N137" s="4">
        <v>80.25</v>
      </c>
      <c r="O137" s="4">
        <v>64.290000000000006</v>
      </c>
      <c r="P137" s="4">
        <v>432.52</v>
      </c>
      <c r="Q137" s="4">
        <v>81.22</v>
      </c>
      <c r="R137" s="4">
        <v>65.06</v>
      </c>
      <c r="S137" s="4">
        <v>13</v>
      </c>
      <c r="T137" s="4">
        <v>13</v>
      </c>
      <c r="U137" s="4">
        <v>0</v>
      </c>
      <c r="V137" s="3">
        <v>4184.9261999999999</v>
      </c>
      <c r="W137" s="3" t="s">
        <v>230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75</v>
      </c>
      <c r="C138" s="4" t="s">
        <v>41</v>
      </c>
      <c r="D138" s="4">
        <v>38990</v>
      </c>
      <c r="E138" s="4">
        <v>3.11</v>
      </c>
      <c r="F138" s="4">
        <v>6.11</v>
      </c>
      <c r="G138" s="4">
        <v>5.47</v>
      </c>
      <c r="H138" s="4">
        <v>3.38</v>
      </c>
      <c r="I138" s="4">
        <v>2.59</v>
      </c>
      <c r="J138" s="4">
        <v>1.96</v>
      </c>
      <c r="K138" s="4">
        <v>82.2</v>
      </c>
      <c r="L138" s="4">
        <v>15.82</v>
      </c>
      <c r="M138" s="4">
        <v>401.48</v>
      </c>
      <c r="N138" s="4">
        <v>79.45</v>
      </c>
      <c r="O138" s="4">
        <v>63.51</v>
      </c>
      <c r="P138" s="4">
        <v>405.32</v>
      </c>
      <c r="Q138" s="4">
        <v>80.209999999999994</v>
      </c>
      <c r="R138" s="4">
        <v>64.12</v>
      </c>
      <c r="S138" s="4">
        <v>13</v>
      </c>
      <c r="T138" s="4">
        <v>12</v>
      </c>
      <c r="U138" s="4">
        <v>0</v>
      </c>
      <c r="V138" s="3">
        <v>4514.7586000000001</v>
      </c>
      <c r="W138" s="3" t="s">
        <v>230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76</v>
      </c>
      <c r="C139" s="4" t="s">
        <v>39</v>
      </c>
      <c r="D139" s="4">
        <v>39082</v>
      </c>
      <c r="E139" s="4">
        <v>3.09</v>
      </c>
      <c r="F139" s="4">
        <v>6.98</v>
      </c>
      <c r="G139" s="4">
        <v>5.37</v>
      </c>
      <c r="H139" s="4">
        <v>3.29</v>
      </c>
      <c r="I139" s="4">
        <v>2.0299999999999998</v>
      </c>
      <c r="J139" s="4">
        <v>1.88</v>
      </c>
      <c r="K139" s="4">
        <v>83.5</v>
      </c>
      <c r="L139" s="4">
        <v>15.58</v>
      </c>
      <c r="M139" s="4">
        <v>421.61</v>
      </c>
      <c r="N139" s="4">
        <v>80.260000000000005</v>
      </c>
      <c r="O139" s="4">
        <v>65.680000000000007</v>
      </c>
      <c r="P139" s="4">
        <v>425.32</v>
      </c>
      <c r="Q139" s="4">
        <v>80.959999999999994</v>
      </c>
      <c r="R139" s="4">
        <v>66.260000000000005</v>
      </c>
      <c r="S139" s="4">
        <v>12</v>
      </c>
      <c r="T139" s="4">
        <v>12</v>
      </c>
      <c r="U139" s="4">
        <v>-1</v>
      </c>
      <c r="V139" s="3">
        <v>4630.9480000000003</v>
      </c>
      <c r="W139" s="3" t="s">
        <v>230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77</v>
      </c>
      <c r="C140" s="4" t="s">
        <v>39</v>
      </c>
      <c r="D140" s="4">
        <v>39172</v>
      </c>
      <c r="E140" s="4">
        <v>3.71</v>
      </c>
      <c r="F140" s="4">
        <v>7.83</v>
      </c>
      <c r="G140" s="4">
        <v>6.3</v>
      </c>
      <c r="H140" s="4">
        <v>3.36</v>
      </c>
      <c r="I140" s="4">
        <v>2.88</v>
      </c>
      <c r="J140" s="4">
        <v>2.06</v>
      </c>
      <c r="K140" s="4">
        <v>94</v>
      </c>
      <c r="L140" s="4">
        <v>16</v>
      </c>
      <c r="M140" s="4">
        <v>361.21</v>
      </c>
      <c r="N140" s="4">
        <v>71.599999999999994</v>
      </c>
      <c r="O140" s="4">
        <v>57.78</v>
      </c>
      <c r="P140" s="4">
        <v>404.5</v>
      </c>
      <c r="Q140" s="4">
        <v>80.180000000000007</v>
      </c>
      <c r="R140" s="4">
        <v>64.709999999999994</v>
      </c>
      <c r="S140" s="4">
        <v>12</v>
      </c>
      <c r="T140" s="4">
        <v>12</v>
      </c>
      <c r="U140" s="4">
        <v>0</v>
      </c>
      <c r="V140" s="3">
        <v>5129.7785999999996</v>
      </c>
      <c r="W140" s="3" t="s">
        <v>230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78</v>
      </c>
      <c r="C141" s="4" t="s">
        <v>39</v>
      </c>
      <c r="D141" s="4">
        <v>39263</v>
      </c>
      <c r="E141" s="4">
        <v>3.66</v>
      </c>
      <c r="F141" s="4">
        <v>6.93</v>
      </c>
      <c r="G141" s="4">
        <v>6.32</v>
      </c>
      <c r="H141" s="4">
        <v>3.16</v>
      </c>
      <c r="I141" s="4">
        <v>2.48</v>
      </c>
      <c r="J141" s="4">
        <v>1.74</v>
      </c>
      <c r="K141" s="4">
        <v>98.6</v>
      </c>
      <c r="L141" s="4">
        <v>16.34</v>
      </c>
      <c r="M141" s="4">
        <v>382.07</v>
      </c>
      <c r="N141" s="4">
        <v>78.819999999999993</v>
      </c>
      <c r="O141" s="4">
        <v>62.42</v>
      </c>
      <c r="P141" s="4">
        <v>384.74</v>
      </c>
      <c r="Q141" s="4">
        <v>79.37</v>
      </c>
      <c r="R141" s="4">
        <v>62.85</v>
      </c>
      <c r="S141" s="4">
        <v>12</v>
      </c>
      <c r="T141" s="4">
        <v>12</v>
      </c>
      <c r="U141" s="4">
        <v>0</v>
      </c>
      <c r="V141" s="3">
        <v>5195.6175000000003</v>
      </c>
      <c r="W141" s="3" t="s">
        <v>230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79</v>
      </c>
      <c r="C142" s="4" t="s">
        <v>39</v>
      </c>
      <c r="D142" s="4">
        <v>39355</v>
      </c>
      <c r="E142" s="4">
        <v>3.71</v>
      </c>
      <c r="F142" s="4">
        <v>6.88</v>
      </c>
      <c r="G142" s="4">
        <v>6.52</v>
      </c>
      <c r="H142" s="4">
        <v>3.19</v>
      </c>
      <c r="I142" s="4">
        <v>2.2400000000000002</v>
      </c>
      <c r="J142" s="4">
        <v>1.74</v>
      </c>
      <c r="K142" s="4">
        <v>95.2</v>
      </c>
      <c r="L142" s="4">
        <v>14.3</v>
      </c>
      <c r="M142" s="4">
        <v>450.42</v>
      </c>
      <c r="N142" s="4">
        <v>81.8</v>
      </c>
      <c r="O142" s="4">
        <v>64.400000000000006</v>
      </c>
      <c r="P142" s="4">
        <v>450.65</v>
      </c>
      <c r="Q142" s="4">
        <v>81.84</v>
      </c>
      <c r="R142" s="4">
        <v>64.430000000000007</v>
      </c>
      <c r="S142" s="4">
        <v>12</v>
      </c>
      <c r="T142" s="4">
        <v>12</v>
      </c>
      <c r="U142" s="4">
        <v>0</v>
      </c>
      <c r="V142" s="3">
        <v>4724.7407999999996</v>
      </c>
      <c r="W142" s="3" t="s">
        <v>230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105</v>
      </c>
      <c r="C143" s="4" t="s">
        <v>39</v>
      </c>
      <c r="D143" s="4">
        <v>39447</v>
      </c>
      <c r="E143" s="4">
        <v>3.61</v>
      </c>
      <c r="F143" s="4">
        <v>6.72</v>
      </c>
      <c r="G143" s="4">
        <v>6.4</v>
      </c>
      <c r="H143" s="4">
        <v>3.44</v>
      </c>
      <c r="I143" s="4">
        <v>2.23</v>
      </c>
      <c r="J143" s="4">
        <v>1.88</v>
      </c>
      <c r="K143" s="4">
        <v>92.9</v>
      </c>
      <c r="L143" s="4">
        <v>13.75</v>
      </c>
      <c r="M143" s="4">
        <v>474.69</v>
      </c>
      <c r="N143" s="4">
        <v>82.56</v>
      </c>
      <c r="O143" s="4">
        <v>65.28</v>
      </c>
      <c r="P143" s="4">
        <v>474.93</v>
      </c>
      <c r="Q143" s="4">
        <v>82.61</v>
      </c>
      <c r="R143" s="4">
        <v>65.319999999999993</v>
      </c>
      <c r="S143" s="4">
        <v>12</v>
      </c>
      <c r="T143" s="4">
        <v>12</v>
      </c>
      <c r="U143" s="4">
        <v>0</v>
      </c>
      <c r="V143" s="3">
        <v>4172.2448000000004</v>
      </c>
      <c r="W143" s="3" t="s">
        <v>230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106</v>
      </c>
      <c r="C144" s="4" t="s">
        <v>39</v>
      </c>
      <c r="D144" s="4">
        <v>39538</v>
      </c>
      <c r="E144" s="4">
        <v>3.64</v>
      </c>
      <c r="F144" s="4">
        <v>7.02</v>
      </c>
      <c r="G144" s="4">
        <v>6.69</v>
      </c>
      <c r="H144" s="4">
        <v>3.36</v>
      </c>
      <c r="I144" s="4">
        <v>2.83</v>
      </c>
      <c r="J144" s="4">
        <v>1.81</v>
      </c>
      <c r="K144" s="4">
        <v>90.9</v>
      </c>
      <c r="L144" s="4">
        <v>13.18</v>
      </c>
      <c r="M144" s="4">
        <v>505.14</v>
      </c>
      <c r="N144" s="4">
        <v>83.42</v>
      </c>
      <c r="O144" s="4">
        <v>66.59</v>
      </c>
      <c r="P144" s="4">
        <v>505.55</v>
      </c>
      <c r="Q144" s="4">
        <v>83.49</v>
      </c>
      <c r="R144" s="4">
        <v>66.650000000000006</v>
      </c>
      <c r="S144" s="4">
        <v>12</v>
      </c>
      <c r="T144" s="4">
        <v>12</v>
      </c>
      <c r="U144" s="4">
        <v>0</v>
      </c>
      <c r="V144" s="3">
        <v>3424.2927</v>
      </c>
      <c r="W144" s="3" t="s">
        <v>230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107</v>
      </c>
      <c r="C145" s="4" t="s">
        <v>39</v>
      </c>
      <c r="D145" s="4">
        <v>39629</v>
      </c>
      <c r="E145" s="4">
        <v>3.7</v>
      </c>
      <c r="F145" s="4">
        <v>7.12</v>
      </c>
      <c r="G145" s="4">
        <v>6.85</v>
      </c>
      <c r="H145" s="4">
        <v>3.38</v>
      </c>
      <c r="I145" s="4">
        <v>2.54</v>
      </c>
      <c r="J145" s="4">
        <v>1.79</v>
      </c>
      <c r="K145" s="4">
        <v>90.7</v>
      </c>
      <c r="L145" s="4">
        <v>11.84</v>
      </c>
      <c r="M145" s="4">
        <v>571.71</v>
      </c>
      <c r="N145" s="4">
        <v>85.05</v>
      </c>
      <c r="O145" s="4">
        <v>67.680000000000007</v>
      </c>
      <c r="P145" s="4">
        <v>572.16999999999996</v>
      </c>
      <c r="Q145" s="4">
        <v>85.12</v>
      </c>
      <c r="R145" s="4">
        <v>67.739999999999995</v>
      </c>
      <c r="S145" s="4">
        <v>12</v>
      </c>
      <c r="T145" s="4">
        <v>12</v>
      </c>
      <c r="U145" s="4">
        <v>0</v>
      </c>
      <c r="V145" s="3">
        <v>3610.8941</v>
      </c>
      <c r="W145" s="3" t="s">
        <v>230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108</v>
      </c>
      <c r="C146" s="4" t="s">
        <v>39</v>
      </c>
      <c r="D146" s="4">
        <v>39721</v>
      </c>
      <c r="E146" s="4">
        <v>3.78</v>
      </c>
      <c r="F146" s="4">
        <v>7.14</v>
      </c>
      <c r="G146" s="4">
        <v>7</v>
      </c>
      <c r="H146" s="4">
        <v>3.34</v>
      </c>
      <c r="I146" s="4">
        <v>2.4500000000000002</v>
      </c>
      <c r="J146" s="4">
        <v>1.82</v>
      </c>
      <c r="K146" s="4">
        <v>90.3</v>
      </c>
      <c r="L146" s="4">
        <v>10.46</v>
      </c>
      <c r="M146" s="4">
        <v>659.37</v>
      </c>
      <c r="N146" s="4">
        <v>86.77</v>
      </c>
      <c r="O146" s="4">
        <v>68.959999999999994</v>
      </c>
      <c r="P146" s="4">
        <v>659.91</v>
      </c>
      <c r="Q146" s="4">
        <v>86.84</v>
      </c>
      <c r="R146" s="4">
        <v>69.02</v>
      </c>
      <c r="S146" s="4">
        <v>12</v>
      </c>
      <c r="T146" s="4">
        <v>12</v>
      </c>
      <c r="U146" s="4">
        <v>0</v>
      </c>
      <c r="V146" s="3">
        <v>3581.6750000000002</v>
      </c>
      <c r="W146" s="3" t="s">
        <v>230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80</v>
      </c>
      <c r="C147" s="4" t="s">
        <v>39</v>
      </c>
      <c r="D147" s="4">
        <v>39813</v>
      </c>
      <c r="E147" s="4">
        <v>3.79</v>
      </c>
      <c r="F147" s="4">
        <v>7.36</v>
      </c>
      <c r="G147" s="4">
        <v>7.1</v>
      </c>
      <c r="H147" s="4">
        <v>3.2</v>
      </c>
      <c r="I147" s="4">
        <v>2.2799999999999998</v>
      </c>
      <c r="J147" s="4">
        <v>1.67</v>
      </c>
      <c r="K147" s="4">
        <v>90.7</v>
      </c>
      <c r="L147" s="4">
        <v>7.53</v>
      </c>
      <c r="M147" s="4">
        <v>891.55</v>
      </c>
      <c r="N147" s="4">
        <v>89.85</v>
      </c>
      <c r="O147" s="4">
        <v>68.540000000000006</v>
      </c>
      <c r="P147" s="4">
        <v>892.28</v>
      </c>
      <c r="Q147" s="4">
        <v>89.92</v>
      </c>
      <c r="R147" s="4">
        <v>68.599999999999994</v>
      </c>
      <c r="S147" s="4">
        <v>12</v>
      </c>
      <c r="T147" s="4">
        <v>12</v>
      </c>
      <c r="U147" s="4">
        <v>0</v>
      </c>
      <c r="V147" s="3">
        <v>2720.8843999999999</v>
      </c>
      <c r="W147" s="3" t="s">
        <v>230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81</v>
      </c>
      <c r="C148" s="4" t="s">
        <v>39</v>
      </c>
      <c r="D148" s="4">
        <v>39903</v>
      </c>
      <c r="E148" s="4">
        <v>3.87</v>
      </c>
      <c r="F148" s="4">
        <v>7.65</v>
      </c>
      <c r="G148" s="4">
        <v>7.36</v>
      </c>
      <c r="H148" s="4">
        <v>3.12</v>
      </c>
      <c r="I148" s="4">
        <v>2.5099999999999998</v>
      </c>
      <c r="J148" s="4">
        <v>1.57</v>
      </c>
      <c r="K148" s="4">
        <v>88.7</v>
      </c>
      <c r="L148" s="4">
        <v>7.09</v>
      </c>
      <c r="M148" s="4">
        <v>957.19</v>
      </c>
      <c r="N148" s="4">
        <v>90.47</v>
      </c>
      <c r="O148" s="4">
        <v>69.42</v>
      </c>
      <c r="P148" s="4">
        <v>957.97</v>
      </c>
      <c r="Q148" s="4">
        <v>90.55</v>
      </c>
      <c r="R148" s="4">
        <v>69.48</v>
      </c>
      <c r="S148" s="4">
        <v>12</v>
      </c>
      <c r="T148" s="4">
        <v>12</v>
      </c>
      <c r="U148" s="4">
        <v>0</v>
      </c>
      <c r="V148" s="3">
        <v>2242.7734999999998</v>
      </c>
      <c r="W148" s="3" t="s">
        <v>230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82</v>
      </c>
      <c r="C149" s="4" t="s">
        <v>39</v>
      </c>
      <c r="D149" s="4">
        <v>39994</v>
      </c>
      <c r="E149" s="4">
        <v>3.95</v>
      </c>
      <c r="F149" s="4">
        <v>8.36</v>
      </c>
      <c r="G149" s="4">
        <v>7.59</v>
      </c>
      <c r="H149" s="4">
        <v>2.73</v>
      </c>
      <c r="I149" s="4">
        <v>2.17</v>
      </c>
      <c r="J149" s="4">
        <v>1.38</v>
      </c>
      <c r="K149" s="4">
        <v>98.7</v>
      </c>
      <c r="L149" s="4">
        <v>6.24</v>
      </c>
      <c r="M149" s="4">
        <v>1103.4000000000001</v>
      </c>
      <c r="N149" s="4">
        <v>91.57</v>
      </c>
      <c r="O149" s="4">
        <v>70.459999999999994</v>
      </c>
      <c r="P149" s="4">
        <v>1105.02</v>
      </c>
      <c r="Q149" s="4">
        <v>91.7</v>
      </c>
      <c r="R149" s="4">
        <v>70.56</v>
      </c>
      <c r="S149" s="4">
        <v>12</v>
      </c>
      <c r="T149" s="4">
        <v>12</v>
      </c>
      <c r="U149" s="4">
        <v>0</v>
      </c>
      <c r="V149" s="3">
        <v>2230.2718</v>
      </c>
      <c r="W149" s="3" t="s">
        <v>230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83</v>
      </c>
      <c r="C150" s="4" t="s">
        <v>39</v>
      </c>
      <c r="D150" s="4">
        <v>40086</v>
      </c>
      <c r="E150" s="4">
        <v>4.0199999999999996</v>
      </c>
      <c r="F150" s="4">
        <v>8.17</v>
      </c>
      <c r="G150" s="4">
        <v>7.44</v>
      </c>
      <c r="H150" s="4">
        <v>2.85</v>
      </c>
      <c r="I150" s="4">
        <v>2.29</v>
      </c>
      <c r="J150" s="4">
        <v>1.79</v>
      </c>
      <c r="K150" s="4">
        <v>96.6</v>
      </c>
      <c r="L150" s="4">
        <v>5.97</v>
      </c>
      <c r="M150" s="4">
        <v>1142.25</v>
      </c>
      <c r="N150" s="4">
        <v>91.83</v>
      </c>
      <c r="O150" s="4">
        <v>69.98</v>
      </c>
      <c r="P150" s="4">
        <v>1143.94</v>
      </c>
      <c r="Q150" s="4">
        <v>91.96</v>
      </c>
      <c r="R150" s="4">
        <v>70.08</v>
      </c>
      <c r="S150" s="4">
        <v>12</v>
      </c>
      <c r="T150" s="4">
        <v>12</v>
      </c>
      <c r="U150" s="4">
        <v>0</v>
      </c>
      <c r="V150" s="3">
        <v>2354.9456</v>
      </c>
      <c r="W150" s="3" t="s">
        <v>230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84</v>
      </c>
      <c r="C151" s="4" t="s">
        <v>39</v>
      </c>
      <c r="D151" s="4">
        <v>40178</v>
      </c>
      <c r="E151" s="4">
        <v>4.0999999999999996</v>
      </c>
      <c r="F151" s="4">
        <v>7.92</v>
      </c>
      <c r="G151" s="4">
        <v>7.33</v>
      </c>
      <c r="H151" s="4">
        <v>2.76</v>
      </c>
      <c r="I151" s="4">
        <v>1.79</v>
      </c>
      <c r="J151" s="4">
        <v>1.67</v>
      </c>
      <c r="K151" s="4">
        <v>94.2</v>
      </c>
      <c r="L151" s="4">
        <v>4.76</v>
      </c>
      <c r="M151" s="4">
        <v>1413.91</v>
      </c>
      <c r="N151" s="4">
        <v>93.26</v>
      </c>
      <c r="O151" s="4">
        <v>69.7</v>
      </c>
      <c r="P151" s="4">
        <v>1416.04</v>
      </c>
      <c r="Q151" s="4">
        <v>93.4</v>
      </c>
      <c r="R151" s="4">
        <v>69.8</v>
      </c>
      <c r="S151" s="4">
        <v>12</v>
      </c>
      <c r="T151" s="4">
        <v>12</v>
      </c>
      <c r="U151" s="4">
        <v>0</v>
      </c>
      <c r="V151" s="3">
        <v>2439.2817</v>
      </c>
      <c r="W151" s="3" t="s">
        <v>230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85</v>
      </c>
      <c r="C152" s="4" t="s">
        <v>39</v>
      </c>
      <c r="D152" s="4">
        <v>40268</v>
      </c>
      <c r="E152" s="4">
        <v>4.1900000000000004</v>
      </c>
      <c r="F152" s="4">
        <v>7.64</v>
      </c>
      <c r="G152" s="4">
        <v>7.12</v>
      </c>
      <c r="H152" s="4">
        <v>2.8</v>
      </c>
      <c r="I152" s="4">
        <v>2.06</v>
      </c>
      <c r="J152" s="4">
        <v>1.73</v>
      </c>
      <c r="K152" s="4">
        <v>93.8</v>
      </c>
      <c r="L152" s="4">
        <v>4.37</v>
      </c>
      <c r="M152" s="4">
        <v>1559.17</v>
      </c>
      <c r="N152" s="4">
        <v>93.84</v>
      </c>
      <c r="O152" s="4">
        <v>70.599999999999994</v>
      </c>
      <c r="P152" s="4">
        <v>1561.52</v>
      </c>
      <c r="Q152" s="4">
        <v>93.98</v>
      </c>
      <c r="R152" s="4">
        <v>70.709999999999994</v>
      </c>
      <c r="S152" s="4">
        <v>12</v>
      </c>
      <c r="T152" s="4">
        <v>12</v>
      </c>
      <c r="U152" s="4">
        <v>0</v>
      </c>
      <c r="V152" s="3">
        <v>2331.7703999999999</v>
      </c>
      <c r="W152" s="3" t="s">
        <v>230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109</v>
      </c>
      <c r="C153" s="4" t="s">
        <v>39</v>
      </c>
      <c r="D153" s="4">
        <v>40359</v>
      </c>
      <c r="E153" s="4">
        <v>4.42</v>
      </c>
      <c r="F153" s="4">
        <v>7.65</v>
      </c>
      <c r="G153" s="4">
        <v>7.28</v>
      </c>
      <c r="H153" s="4">
        <v>2.52</v>
      </c>
      <c r="I153" s="4">
        <v>1.6</v>
      </c>
      <c r="J153" s="4">
        <v>1.45</v>
      </c>
      <c r="K153" s="4">
        <v>94</v>
      </c>
      <c r="L153" s="4">
        <v>3.82</v>
      </c>
      <c r="M153" s="4">
        <v>1767.31</v>
      </c>
      <c r="N153" s="4">
        <v>94.51</v>
      </c>
      <c r="O153" s="4">
        <v>70.61</v>
      </c>
      <c r="P153" s="4">
        <v>1769.96</v>
      </c>
      <c r="Q153" s="4">
        <v>94.65</v>
      </c>
      <c r="R153" s="4">
        <v>70.72</v>
      </c>
      <c r="S153" s="4">
        <v>12</v>
      </c>
      <c r="T153" s="4">
        <v>12</v>
      </c>
      <c r="U153" s="4">
        <v>0</v>
      </c>
      <c r="V153" s="3">
        <v>2228.2170999999998</v>
      </c>
      <c r="W153" s="3" t="s">
        <v>230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110</v>
      </c>
      <c r="C154" s="4" t="s">
        <v>39</v>
      </c>
      <c r="D154" s="4">
        <v>40451</v>
      </c>
      <c r="E154" s="4">
        <v>5.93</v>
      </c>
      <c r="F154" s="4">
        <v>11.98</v>
      </c>
      <c r="G154" s="4">
        <v>11.47</v>
      </c>
      <c r="H154" s="4">
        <v>3.44</v>
      </c>
      <c r="I154" s="4">
        <v>2.4</v>
      </c>
      <c r="J154" s="4">
        <v>1.4</v>
      </c>
      <c r="K154" s="4">
        <v>166.6</v>
      </c>
      <c r="L154" s="4">
        <v>29.57</v>
      </c>
      <c r="M154" s="4">
        <v>153.38999999999999</v>
      </c>
      <c r="N154" s="4">
        <v>60.18</v>
      </c>
      <c r="O154" s="4">
        <v>45.47</v>
      </c>
      <c r="P154" s="4">
        <v>154.88999999999999</v>
      </c>
      <c r="Q154" s="4">
        <v>60.77</v>
      </c>
      <c r="R154" s="4">
        <v>45.91</v>
      </c>
      <c r="S154" s="4">
        <v>12</v>
      </c>
      <c r="T154" s="4">
        <v>12</v>
      </c>
      <c r="U154" s="4">
        <v>0</v>
      </c>
      <c r="V154" s="3">
        <v>8120.0240999999996</v>
      </c>
      <c r="W154" s="3" t="s">
        <v>230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111</v>
      </c>
      <c r="C155" s="4" t="s">
        <v>39</v>
      </c>
      <c r="D155" s="4">
        <v>40543</v>
      </c>
      <c r="E155" s="4">
        <v>4.8099999999999996</v>
      </c>
      <c r="F155" s="4">
        <v>10.7</v>
      </c>
      <c r="G155" s="4">
        <v>10.38</v>
      </c>
      <c r="H155" s="4">
        <v>3.54</v>
      </c>
      <c r="I155" s="4">
        <v>2.06</v>
      </c>
      <c r="J155" s="4">
        <v>1.43</v>
      </c>
      <c r="K155" s="4">
        <v>167.5</v>
      </c>
      <c r="L155" s="4">
        <v>29.05</v>
      </c>
      <c r="M155" s="4">
        <v>153.25</v>
      </c>
      <c r="N155" s="4">
        <v>59.26</v>
      </c>
      <c r="O155" s="4">
        <v>44.63</v>
      </c>
      <c r="P155" s="4">
        <v>158.62</v>
      </c>
      <c r="Q155" s="4">
        <v>61.33</v>
      </c>
      <c r="R155" s="4">
        <v>46.19</v>
      </c>
      <c r="S155" s="4">
        <v>12</v>
      </c>
      <c r="T155" s="4">
        <v>12</v>
      </c>
      <c r="U155" s="4">
        <v>0</v>
      </c>
      <c r="V155" s="3">
        <v>9670.2091999999993</v>
      </c>
      <c r="W155" s="3" t="s">
        <v>230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112</v>
      </c>
      <c r="C156" s="4" t="s">
        <v>39</v>
      </c>
      <c r="D156" s="4">
        <v>40633</v>
      </c>
      <c r="E156" s="4">
        <v>3.94</v>
      </c>
      <c r="F156" s="4">
        <v>9.6</v>
      </c>
      <c r="G156" s="4">
        <v>9.19</v>
      </c>
      <c r="H156" s="4">
        <v>3.59</v>
      </c>
      <c r="I156" s="4">
        <v>2.35</v>
      </c>
      <c r="J156" s="4">
        <v>1.5</v>
      </c>
      <c r="K156" s="4">
        <v>167.4</v>
      </c>
      <c r="L156" s="4">
        <v>28.51</v>
      </c>
      <c r="M156" s="4">
        <v>157.18</v>
      </c>
      <c r="N156" s="4">
        <v>59.83</v>
      </c>
      <c r="O156" s="4">
        <v>44.92</v>
      </c>
      <c r="P156" s="4">
        <v>162.69</v>
      </c>
      <c r="Q156" s="4">
        <v>61.93</v>
      </c>
      <c r="R156" s="4">
        <v>46.49</v>
      </c>
      <c r="S156" s="4">
        <v>12</v>
      </c>
      <c r="T156" s="4">
        <v>12</v>
      </c>
      <c r="U156" s="4">
        <v>0</v>
      </c>
      <c r="V156" s="3">
        <v>8180.7494999999999</v>
      </c>
      <c r="W156" s="3" t="s">
        <v>230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86</v>
      </c>
      <c r="C157" s="4" t="s">
        <v>39</v>
      </c>
      <c r="D157" s="4">
        <v>40724</v>
      </c>
      <c r="E157" s="4">
        <v>3.36</v>
      </c>
      <c r="F157" s="4">
        <v>8.51</v>
      </c>
      <c r="G157" s="4">
        <v>8.27</v>
      </c>
      <c r="H157" s="4">
        <v>3.58</v>
      </c>
      <c r="I157" s="4">
        <v>2.2400000000000002</v>
      </c>
      <c r="J157" s="4">
        <v>1.43</v>
      </c>
      <c r="K157" s="4">
        <v>166.9</v>
      </c>
      <c r="L157" s="4">
        <v>27.86</v>
      </c>
      <c r="M157" s="4">
        <v>161.91</v>
      </c>
      <c r="N157" s="4">
        <v>60.86</v>
      </c>
      <c r="O157" s="4">
        <v>45.23</v>
      </c>
      <c r="P157" s="4">
        <v>166.03</v>
      </c>
      <c r="Q157" s="4">
        <v>62.41</v>
      </c>
      <c r="R157" s="4">
        <v>46.38</v>
      </c>
      <c r="S157" s="4">
        <v>12</v>
      </c>
      <c r="T157" s="4">
        <v>12</v>
      </c>
      <c r="U157" s="4">
        <v>0</v>
      </c>
      <c r="V157" s="3">
        <v>8031.5384000000004</v>
      </c>
      <c r="W157" s="3" t="s">
        <v>230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87</v>
      </c>
      <c r="C158" s="4" t="s">
        <v>39</v>
      </c>
      <c r="D158" s="4">
        <v>40816</v>
      </c>
      <c r="E158" s="4">
        <v>3.44</v>
      </c>
      <c r="F158" s="4">
        <v>9.02</v>
      </c>
      <c r="G158" s="4">
        <v>8.7899999999999991</v>
      </c>
      <c r="H158" s="4">
        <v>3.21</v>
      </c>
      <c r="I158" s="4">
        <v>1.6</v>
      </c>
      <c r="J158" s="4">
        <v>1.0900000000000001</v>
      </c>
      <c r="K158" s="4">
        <v>165.8</v>
      </c>
      <c r="L158" s="4">
        <v>27.22</v>
      </c>
      <c r="M158" s="4">
        <v>170.65</v>
      </c>
      <c r="N158" s="4">
        <v>62.84</v>
      </c>
      <c r="O158" s="4">
        <v>46.59</v>
      </c>
      <c r="P158" s="4">
        <v>171.56</v>
      </c>
      <c r="Q158" s="4">
        <v>63.18</v>
      </c>
      <c r="R158" s="4">
        <v>46.84</v>
      </c>
      <c r="S158" s="4">
        <v>12</v>
      </c>
      <c r="T158" s="4">
        <v>12</v>
      </c>
      <c r="U158" s="4">
        <v>0</v>
      </c>
      <c r="V158" s="3">
        <v>6080.2870999999996</v>
      </c>
      <c r="W158" s="3" t="s">
        <v>230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88</v>
      </c>
      <c r="C159" s="4" t="s">
        <v>39</v>
      </c>
      <c r="D159" s="4">
        <v>40908</v>
      </c>
      <c r="E159" s="4">
        <v>3.46</v>
      </c>
      <c r="F159" s="4">
        <v>9.23</v>
      </c>
      <c r="G159" s="4">
        <v>8.86</v>
      </c>
      <c r="H159" s="4">
        <v>3.46</v>
      </c>
      <c r="I159" s="4">
        <v>2.7</v>
      </c>
      <c r="J159" s="4">
        <v>1.4</v>
      </c>
      <c r="K159" s="4">
        <v>165.2</v>
      </c>
      <c r="L159" s="4">
        <v>25.52</v>
      </c>
      <c r="M159" s="4">
        <v>183.61</v>
      </c>
      <c r="N159" s="4">
        <v>64.260000000000005</v>
      </c>
      <c r="O159" s="4">
        <v>47</v>
      </c>
      <c r="P159" s="4">
        <v>185.72</v>
      </c>
      <c r="Q159" s="4">
        <v>65</v>
      </c>
      <c r="R159" s="4">
        <v>47.53</v>
      </c>
      <c r="S159" s="4">
        <v>12</v>
      </c>
      <c r="T159" s="4">
        <v>12</v>
      </c>
      <c r="U159" s="4">
        <v>0</v>
      </c>
      <c r="V159" s="3">
        <v>5124.9092000000001</v>
      </c>
      <c r="W159" s="3" t="s">
        <v>230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89</v>
      </c>
      <c r="C160" s="4" t="s">
        <v>39</v>
      </c>
      <c r="D160" s="4">
        <v>40999</v>
      </c>
      <c r="E160" s="4">
        <v>3.5</v>
      </c>
      <c r="F160" s="4">
        <v>9.67</v>
      </c>
      <c r="G160" s="4">
        <v>9.24</v>
      </c>
      <c r="H160" s="4">
        <v>3.43</v>
      </c>
      <c r="I160" s="4">
        <v>2.0699999999999998</v>
      </c>
      <c r="J160" s="4">
        <v>1.26</v>
      </c>
      <c r="K160" s="4">
        <v>164.9</v>
      </c>
      <c r="L160" s="4">
        <v>25.48</v>
      </c>
      <c r="M160" s="4">
        <v>173.06</v>
      </c>
      <c r="N160" s="4">
        <v>60.01</v>
      </c>
      <c r="O160" s="4">
        <v>44.22</v>
      </c>
      <c r="P160" s="4">
        <v>188.39</v>
      </c>
      <c r="Q160" s="4">
        <v>65.319999999999993</v>
      </c>
      <c r="R160" s="4">
        <v>48.14</v>
      </c>
      <c r="S160" s="4">
        <v>12</v>
      </c>
      <c r="T160" s="4">
        <v>12</v>
      </c>
      <c r="U160" s="4">
        <v>0</v>
      </c>
      <c r="V160" s="3">
        <v>4163.7950000000001</v>
      </c>
      <c r="W160" s="3" t="s">
        <v>230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90</v>
      </c>
      <c r="C161" s="4" t="s">
        <v>39</v>
      </c>
      <c r="D161" s="4">
        <v>41090</v>
      </c>
      <c r="E161" s="4">
        <v>3.51</v>
      </c>
      <c r="F161" s="4">
        <v>9.34</v>
      </c>
      <c r="G161" s="4">
        <v>8.8800000000000008</v>
      </c>
      <c r="H161" s="4">
        <v>3.34</v>
      </c>
      <c r="I161" s="4">
        <v>2.2999999999999998</v>
      </c>
      <c r="J161" s="4">
        <v>1.56</v>
      </c>
      <c r="K161" s="4">
        <v>172.1</v>
      </c>
      <c r="L161" s="4">
        <v>25.17</v>
      </c>
      <c r="M161" s="4">
        <v>177.08</v>
      </c>
      <c r="N161" s="4">
        <v>60.79</v>
      </c>
      <c r="O161" s="4">
        <v>44.74</v>
      </c>
      <c r="P161" s="4">
        <v>191.32</v>
      </c>
      <c r="Q161" s="4">
        <v>65.67</v>
      </c>
      <c r="R161" s="4">
        <v>48.33</v>
      </c>
      <c r="S161" s="4">
        <v>12</v>
      </c>
      <c r="T161" s="4">
        <v>12</v>
      </c>
      <c r="U161" s="4">
        <v>0</v>
      </c>
      <c r="V161" s="3">
        <v>3824.2588000000001</v>
      </c>
      <c r="W161" s="3" t="s">
        <v>230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91</v>
      </c>
      <c r="C162" s="4" t="s">
        <v>39</v>
      </c>
      <c r="D162" s="4">
        <v>41182</v>
      </c>
      <c r="E162" s="4">
        <v>3.39</v>
      </c>
      <c r="F162" s="4">
        <v>9.02</v>
      </c>
      <c r="G162" s="4">
        <v>7.9</v>
      </c>
      <c r="H162" s="4">
        <v>3.33</v>
      </c>
      <c r="I162" s="4">
        <v>2.14</v>
      </c>
      <c r="J162" s="4">
        <v>1.6</v>
      </c>
      <c r="K162" s="4">
        <v>172.2</v>
      </c>
      <c r="L162" s="4">
        <v>24.04</v>
      </c>
      <c r="M162" s="4">
        <v>191.89</v>
      </c>
      <c r="N162" s="4">
        <v>62.76</v>
      </c>
      <c r="O162" s="4">
        <v>46.29</v>
      </c>
      <c r="P162" s="4">
        <v>205.75</v>
      </c>
      <c r="Q162" s="4">
        <v>67.290000000000006</v>
      </c>
      <c r="R162" s="4">
        <v>49.64</v>
      </c>
      <c r="S162" s="4">
        <v>12</v>
      </c>
      <c r="T162" s="4">
        <v>12</v>
      </c>
      <c r="U162" s="4">
        <v>0</v>
      </c>
      <c r="V162" s="3">
        <v>4907.3964999999998</v>
      </c>
      <c r="W162" s="3" t="s">
        <v>230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113</v>
      </c>
      <c r="C163" s="4" t="s">
        <v>39</v>
      </c>
      <c r="D163" s="4">
        <v>41274</v>
      </c>
      <c r="E163" s="4">
        <v>3.38</v>
      </c>
      <c r="F163" s="4">
        <v>9.06</v>
      </c>
      <c r="G163" s="4">
        <v>7.71</v>
      </c>
      <c r="H163" s="4">
        <v>3.02</v>
      </c>
      <c r="I163" s="4">
        <v>1.94</v>
      </c>
      <c r="J163" s="4">
        <v>1.32</v>
      </c>
      <c r="K163" s="4">
        <v>178.9</v>
      </c>
      <c r="L163" s="4">
        <v>23.16</v>
      </c>
      <c r="M163" s="4">
        <v>203.48</v>
      </c>
      <c r="N163" s="4">
        <v>64.17</v>
      </c>
      <c r="O163" s="4">
        <v>47.27</v>
      </c>
      <c r="P163" s="4">
        <v>217.09</v>
      </c>
      <c r="Q163" s="4">
        <v>68.459999999999994</v>
      </c>
      <c r="R163" s="4">
        <v>50.43</v>
      </c>
      <c r="S163" s="4">
        <v>12</v>
      </c>
      <c r="T163" s="4">
        <v>12</v>
      </c>
      <c r="U163" s="4">
        <v>0</v>
      </c>
      <c r="V163" s="3">
        <v>4273.1948000000002</v>
      </c>
      <c r="W163" s="3" t="s">
        <v>230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114</v>
      </c>
      <c r="C164" s="4" t="s">
        <v>39</v>
      </c>
      <c r="D164" s="4">
        <v>41364</v>
      </c>
      <c r="E164" s="4">
        <v>3.37</v>
      </c>
      <c r="F164" s="4">
        <v>8.18</v>
      </c>
      <c r="G164" s="4">
        <v>7.33</v>
      </c>
      <c r="H164" s="4">
        <v>3.23</v>
      </c>
      <c r="I164" s="4">
        <v>2.13</v>
      </c>
      <c r="J164" s="4">
        <v>1.46</v>
      </c>
      <c r="K164" s="4">
        <v>171.4</v>
      </c>
      <c r="L164" s="4">
        <v>23.88</v>
      </c>
      <c r="M164" s="4">
        <v>205.6</v>
      </c>
      <c r="N164" s="4">
        <v>66.97</v>
      </c>
      <c r="O164" s="4">
        <v>49.2</v>
      </c>
      <c r="P164" s="4">
        <v>207.02</v>
      </c>
      <c r="Q164" s="4">
        <v>67.430000000000007</v>
      </c>
      <c r="R164" s="4">
        <v>49.54</v>
      </c>
      <c r="S164" s="4">
        <v>12</v>
      </c>
      <c r="T164" s="4">
        <v>12</v>
      </c>
      <c r="U164" s="4">
        <v>0</v>
      </c>
      <c r="V164" s="3">
        <v>3982.5427</v>
      </c>
      <c r="W164" s="3" t="s">
        <v>230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115</v>
      </c>
      <c r="C165" s="4" t="s">
        <v>39</v>
      </c>
      <c r="D165" s="4">
        <v>41455</v>
      </c>
      <c r="E165" s="4">
        <v>3.41</v>
      </c>
      <c r="F165" s="4">
        <v>7.94</v>
      </c>
      <c r="G165" s="4">
        <v>7.4</v>
      </c>
      <c r="H165" s="4">
        <v>3.39</v>
      </c>
      <c r="I165" s="4">
        <v>2.56</v>
      </c>
      <c r="J165" s="4">
        <v>1.6</v>
      </c>
      <c r="K165" s="4">
        <v>166.5</v>
      </c>
      <c r="L165" s="4">
        <v>23.7</v>
      </c>
      <c r="M165" s="4">
        <v>200.79</v>
      </c>
      <c r="N165" s="4">
        <v>65.33</v>
      </c>
      <c r="O165" s="4">
        <v>47.6</v>
      </c>
      <c r="P165" s="4">
        <v>207.34</v>
      </c>
      <c r="Q165" s="4">
        <v>67.459999999999994</v>
      </c>
      <c r="R165" s="4">
        <v>49.15</v>
      </c>
      <c r="S165" s="4">
        <v>12</v>
      </c>
      <c r="T165" s="4">
        <v>12</v>
      </c>
      <c r="U165" s="4">
        <v>0</v>
      </c>
      <c r="V165" s="3">
        <v>4052.1181000000001</v>
      </c>
      <c r="W165" s="3" t="s">
        <v>230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116</v>
      </c>
      <c r="C166" s="4" t="s">
        <v>39</v>
      </c>
      <c r="D166" s="4">
        <v>41547</v>
      </c>
      <c r="E166" s="4">
        <v>3.48</v>
      </c>
      <c r="F166" s="4">
        <v>8.49</v>
      </c>
      <c r="G166" s="4">
        <v>7.81</v>
      </c>
      <c r="H166" s="4">
        <v>3</v>
      </c>
      <c r="I166" s="4">
        <v>2.04</v>
      </c>
      <c r="J166" s="4">
        <v>1.26</v>
      </c>
      <c r="K166" s="4">
        <v>163.80000000000001</v>
      </c>
      <c r="L166" s="4">
        <v>23.68</v>
      </c>
      <c r="M166" s="4">
        <v>201.92</v>
      </c>
      <c r="N166" s="4">
        <v>65.45</v>
      </c>
      <c r="O166" s="4">
        <v>47.82</v>
      </c>
      <c r="P166" s="4">
        <v>208.53</v>
      </c>
      <c r="Q166" s="4">
        <v>67.59</v>
      </c>
      <c r="R166" s="4">
        <v>49.38</v>
      </c>
      <c r="S166" s="4">
        <v>12</v>
      </c>
      <c r="T166" s="4">
        <v>12</v>
      </c>
      <c r="U166" s="4">
        <v>0</v>
      </c>
      <c r="V166" s="3">
        <v>4177.9811</v>
      </c>
      <c r="W166" s="3" t="s">
        <v>230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92</v>
      </c>
      <c r="C167" s="4" t="s">
        <v>39</v>
      </c>
      <c r="D167" s="4">
        <v>41639</v>
      </c>
      <c r="E167" s="4">
        <v>3.37</v>
      </c>
      <c r="F167" s="4">
        <v>8.2899999999999991</v>
      </c>
      <c r="G167" s="4">
        <v>7.39</v>
      </c>
      <c r="H167" s="4">
        <v>3.26</v>
      </c>
      <c r="I167" s="4">
        <v>2.35</v>
      </c>
      <c r="J167" s="4">
        <v>1.56</v>
      </c>
      <c r="K167" s="4">
        <v>165.6</v>
      </c>
      <c r="L167" s="4">
        <v>24.38</v>
      </c>
      <c r="M167" s="4">
        <v>194.15</v>
      </c>
      <c r="N167" s="4">
        <v>64.61</v>
      </c>
      <c r="O167" s="4">
        <v>47.33</v>
      </c>
      <c r="P167" s="4">
        <v>200.51</v>
      </c>
      <c r="Q167" s="4">
        <v>66.72</v>
      </c>
      <c r="R167" s="4">
        <v>48.88</v>
      </c>
      <c r="S167" s="4">
        <v>12</v>
      </c>
      <c r="T167" s="4">
        <v>12</v>
      </c>
      <c r="U167" s="4">
        <v>0</v>
      </c>
      <c r="V167" s="3">
        <v>4647.4983000000002</v>
      </c>
      <c r="W167" s="3" t="s">
        <v>230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93</v>
      </c>
      <c r="C168" s="4" t="s">
        <v>39</v>
      </c>
      <c r="D168" s="4">
        <v>41729</v>
      </c>
      <c r="E168" s="4">
        <v>3.41</v>
      </c>
      <c r="F168" s="4">
        <v>8.5</v>
      </c>
      <c r="G168" s="4">
        <v>7.5</v>
      </c>
      <c r="H168" s="4">
        <v>2.97</v>
      </c>
      <c r="I168" s="4">
        <v>2.12</v>
      </c>
      <c r="J168" s="4">
        <v>1.32</v>
      </c>
      <c r="K168" s="4">
        <v>171</v>
      </c>
      <c r="L168" s="4">
        <v>24.27</v>
      </c>
      <c r="M168" s="4">
        <v>194.18</v>
      </c>
      <c r="N168" s="4">
        <v>64.02</v>
      </c>
      <c r="O168" s="4">
        <v>47.14</v>
      </c>
      <c r="P168" s="4">
        <v>203.33</v>
      </c>
      <c r="Q168" s="4">
        <v>67.03</v>
      </c>
      <c r="R168" s="4">
        <v>49.36</v>
      </c>
      <c r="S168" s="4">
        <v>12</v>
      </c>
      <c r="T168" s="4">
        <v>12</v>
      </c>
      <c r="U168" s="4">
        <v>0</v>
      </c>
      <c r="V168" s="3">
        <v>5718.0131000000001</v>
      </c>
      <c r="W168" s="3" t="s">
        <v>230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94</v>
      </c>
      <c r="C169" s="4" t="s">
        <v>39</v>
      </c>
      <c r="D169" s="4">
        <v>41820</v>
      </c>
      <c r="E169" s="4">
        <v>3.49</v>
      </c>
      <c r="F169" s="4">
        <v>8.66</v>
      </c>
      <c r="G169" s="4">
        <v>7.78</v>
      </c>
      <c r="H169" s="4">
        <v>2.97</v>
      </c>
      <c r="I169" s="4">
        <v>2.0299999999999998</v>
      </c>
      <c r="J169" s="4">
        <v>1.34</v>
      </c>
      <c r="K169" s="4">
        <v>167.6</v>
      </c>
      <c r="L169" s="4">
        <v>24.37</v>
      </c>
      <c r="M169" s="4">
        <v>194.03</v>
      </c>
      <c r="N169" s="4">
        <v>64.53</v>
      </c>
      <c r="O169" s="4">
        <v>47.29</v>
      </c>
      <c r="P169" s="4">
        <v>200.69</v>
      </c>
      <c r="Q169" s="4">
        <v>66.739999999999995</v>
      </c>
      <c r="R169" s="4">
        <v>48.91</v>
      </c>
      <c r="S169" s="4">
        <v>12</v>
      </c>
      <c r="T169" s="4">
        <v>12</v>
      </c>
      <c r="U169" s="4">
        <v>0</v>
      </c>
      <c r="V169" s="3">
        <v>5852.4449999999997</v>
      </c>
      <c r="W169" s="3" t="s">
        <v>230</v>
      </c>
      <c r="X169" s="4"/>
      <c r="Y169" s="4"/>
      <c r="Z169" s="4"/>
      <c r="AA169" s="4"/>
    </row>
    <row r="170" spans="1:27" ht="14.25" customHeight="1" x14ac:dyDescent="0.35">
      <c r="A170" s="4" t="s">
        <v>117</v>
      </c>
      <c r="B170" s="4" t="s">
        <v>95</v>
      </c>
      <c r="C170" s="4" t="s">
        <v>39</v>
      </c>
      <c r="D170" s="4">
        <v>41912</v>
      </c>
      <c r="E170" s="4">
        <v>4.3099999999999996</v>
      </c>
      <c r="F170" s="4">
        <v>10.44</v>
      </c>
      <c r="G170" s="4">
        <v>9.5500000000000007</v>
      </c>
      <c r="H170" s="4">
        <v>2.69</v>
      </c>
      <c r="I170" s="4">
        <v>1.55</v>
      </c>
      <c r="J170" s="4">
        <v>1.1599999999999999</v>
      </c>
      <c r="K170" s="4">
        <v>170.4</v>
      </c>
      <c r="L170" s="4">
        <v>22.07</v>
      </c>
      <c r="M170" s="4">
        <v>235.98</v>
      </c>
      <c r="N170" s="4">
        <v>68.849999999999994</v>
      </c>
      <c r="O170" s="4">
        <v>52.07</v>
      </c>
      <c r="P170" s="4">
        <v>242.73</v>
      </c>
      <c r="Q170" s="4">
        <v>70.819999999999993</v>
      </c>
      <c r="R170" s="4">
        <v>53.56</v>
      </c>
      <c r="S170" s="4">
        <v>12</v>
      </c>
      <c r="T170" s="4">
        <v>13</v>
      </c>
      <c r="U170" s="4">
        <v>0</v>
      </c>
      <c r="V170" s="3">
        <v>6523.5473000000002</v>
      </c>
      <c r="W170" s="3" t="s">
        <v>230</v>
      </c>
      <c r="X170" s="4"/>
      <c r="Y170" s="4"/>
      <c r="Z170" s="4"/>
      <c r="AA170" s="4"/>
    </row>
    <row r="171" spans="1:27" ht="14.25" customHeight="1" x14ac:dyDescent="0.35">
      <c r="A171" s="4" t="s">
        <v>117</v>
      </c>
      <c r="B171" s="4" t="s">
        <v>96</v>
      </c>
      <c r="C171" s="4" t="s">
        <v>41</v>
      </c>
      <c r="D171" s="4">
        <v>42004</v>
      </c>
      <c r="E171" s="4">
        <v>4.5999999999999996</v>
      </c>
      <c r="F171" s="4">
        <v>11.82</v>
      </c>
      <c r="G171" s="4">
        <v>10.99</v>
      </c>
      <c r="H171" s="4">
        <v>2.66</v>
      </c>
      <c r="I171" s="4">
        <v>1.49</v>
      </c>
      <c r="J171" s="4">
        <v>0.92</v>
      </c>
      <c r="K171" s="4">
        <v>186.6</v>
      </c>
      <c r="L171" s="4">
        <v>19.45</v>
      </c>
      <c r="M171" s="4">
        <v>256.77999999999997</v>
      </c>
      <c r="N171" s="4">
        <v>70.36</v>
      </c>
      <c r="O171" s="4">
        <v>49.94</v>
      </c>
      <c r="P171" s="4">
        <v>264.93</v>
      </c>
      <c r="Q171" s="4">
        <v>72.599999999999994</v>
      </c>
      <c r="R171" s="4">
        <v>51.52</v>
      </c>
      <c r="S171" s="4">
        <v>13</v>
      </c>
      <c r="T171" s="4">
        <v>13</v>
      </c>
      <c r="U171" s="4">
        <v>1</v>
      </c>
      <c r="V171" s="3">
        <v>6686.4682000000003</v>
      </c>
      <c r="W171" s="3" t="s">
        <v>230</v>
      </c>
      <c r="X171" s="4"/>
      <c r="Y171" s="4"/>
      <c r="Z171" s="4"/>
      <c r="AA171" s="4"/>
    </row>
    <row r="172" spans="1:27" ht="14.2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116</v>
      </c>
      <c r="C173" s="4" t="s">
        <v>26</v>
      </c>
      <c r="D173" s="4">
        <v>41454</v>
      </c>
      <c r="E173" s="4">
        <v>-2.3199999999999998</v>
      </c>
      <c r="F173" s="4">
        <v>0.34</v>
      </c>
      <c r="G173" s="4">
        <v>-2.6</v>
      </c>
      <c r="H173" s="4">
        <v>205.57</v>
      </c>
      <c r="I173" s="4">
        <v>170</v>
      </c>
      <c r="J173" s="4">
        <v>173.6</v>
      </c>
      <c r="K173" s="4">
        <v>53</v>
      </c>
      <c r="L173" s="4">
        <v>61.72</v>
      </c>
      <c r="M173" s="4">
        <v>13.75</v>
      </c>
      <c r="N173" s="4">
        <v>12.09</v>
      </c>
      <c r="O173" s="4">
        <v>8.49</v>
      </c>
      <c r="P173" s="4">
        <v>13.75</v>
      </c>
      <c r="Q173" s="4">
        <v>12.09</v>
      </c>
      <c r="R173" s="4">
        <v>8.49</v>
      </c>
      <c r="S173" s="4">
        <v>2</v>
      </c>
      <c r="T173" s="4">
        <v>2</v>
      </c>
      <c r="U173" s="4">
        <v>0</v>
      </c>
      <c r="V173" s="3">
        <v>434095.07569999999</v>
      </c>
      <c r="W173" s="3" t="s">
        <v>29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92</v>
      </c>
      <c r="C174" s="4" t="s">
        <v>26</v>
      </c>
      <c r="D174" s="4">
        <v>41545</v>
      </c>
      <c r="E174" s="4">
        <v>-2.33</v>
      </c>
      <c r="F174" s="4">
        <v>0.35</v>
      </c>
      <c r="G174" s="4">
        <v>-2.65</v>
      </c>
      <c r="H174" s="4">
        <v>142.33000000000001</v>
      </c>
      <c r="I174" s="4">
        <v>118.77</v>
      </c>
      <c r="J174" s="4">
        <v>120.84</v>
      </c>
      <c r="K174" s="4">
        <v>83</v>
      </c>
      <c r="L174" s="4">
        <v>59.69</v>
      </c>
      <c r="M174" s="4">
        <v>13.73</v>
      </c>
      <c r="N174" s="4">
        <v>12.07</v>
      </c>
      <c r="O174" s="4">
        <v>8.19</v>
      </c>
      <c r="P174" s="4">
        <v>13.73</v>
      </c>
      <c r="Q174" s="4">
        <v>12.07</v>
      </c>
      <c r="R174" s="4">
        <v>8.19</v>
      </c>
      <c r="S174" s="4">
        <v>2</v>
      </c>
      <c r="T174" s="4">
        <v>2</v>
      </c>
      <c r="U174" s="4">
        <v>0</v>
      </c>
      <c r="V174" s="3">
        <v>499850.64020000002</v>
      </c>
      <c r="W174" s="3" t="s">
        <v>29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93</v>
      </c>
      <c r="C175" s="4" t="s">
        <v>26</v>
      </c>
      <c r="D175" s="4">
        <v>41636</v>
      </c>
      <c r="E175" s="4">
        <v>-2.5099999999999998</v>
      </c>
      <c r="F175" s="4">
        <v>0.34</v>
      </c>
      <c r="G175" s="4">
        <v>-2.88</v>
      </c>
      <c r="H175" s="4">
        <v>233.42</v>
      </c>
      <c r="I175" s="4">
        <v>209.79</v>
      </c>
      <c r="J175" s="4">
        <v>207.89</v>
      </c>
      <c r="K175" s="4">
        <v>84</v>
      </c>
      <c r="L175" s="4">
        <v>57.59</v>
      </c>
      <c r="M175" s="4">
        <v>13.08</v>
      </c>
      <c r="N175" s="4">
        <v>11.57</v>
      </c>
      <c r="O175" s="4">
        <v>7.53</v>
      </c>
      <c r="P175" s="4">
        <v>13.08</v>
      </c>
      <c r="Q175" s="4">
        <v>11.57</v>
      </c>
      <c r="R175" s="4">
        <v>7.53</v>
      </c>
      <c r="S175" s="4">
        <v>2</v>
      </c>
      <c r="T175" s="4">
        <v>2</v>
      </c>
      <c r="U175" s="4">
        <v>0</v>
      </c>
      <c r="V175" s="3">
        <v>462636.42070000002</v>
      </c>
      <c r="W175" s="3" t="s">
        <v>29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94</v>
      </c>
      <c r="C176" s="4" t="s">
        <v>26</v>
      </c>
      <c r="D176" s="4">
        <v>41727</v>
      </c>
      <c r="E176" s="4">
        <v>-2.31</v>
      </c>
      <c r="F176" s="4">
        <v>0.34</v>
      </c>
      <c r="G176" s="4">
        <v>-2.66</v>
      </c>
      <c r="H176" s="4">
        <v>182.12</v>
      </c>
      <c r="I176" s="4">
        <v>165.86</v>
      </c>
      <c r="J176" s="4">
        <v>159.91999999999999</v>
      </c>
      <c r="K176" s="4">
        <v>85</v>
      </c>
      <c r="L176" s="4">
        <v>58.34</v>
      </c>
      <c r="M176" s="4">
        <v>14.11</v>
      </c>
      <c r="N176" s="4">
        <v>12.37</v>
      </c>
      <c r="O176" s="4">
        <v>8.23</v>
      </c>
      <c r="P176" s="4">
        <v>14.11</v>
      </c>
      <c r="Q176" s="4">
        <v>12.37</v>
      </c>
      <c r="R176" s="4">
        <v>8.23</v>
      </c>
      <c r="S176" s="4">
        <v>2</v>
      </c>
      <c r="T176" s="4">
        <v>2</v>
      </c>
      <c r="U176" s="4">
        <v>0</v>
      </c>
      <c r="V176" s="3">
        <v>550883.9486</v>
      </c>
      <c r="W176" s="3" t="s">
        <v>29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95</v>
      </c>
      <c r="C177" s="4" t="s">
        <v>26</v>
      </c>
      <c r="D177" s="4">
        <v>41818</v>
      </c>
      <c r="E177" s="4">
        <v>-2.2599999999999998</v>
      </c>
      <c r="F177" s="4">
        <v>0.6</v>
      </c>
      <c r="G177" s="4">
        <v>-2.6</v>
      </c>
      <c r="H177" s="4">
        <v>122.28</v>
      </c>
      <c r="I177" s="4">
        <v>98.5</v>
      </c>
      <c r="J177" s="4">
        <v>102.82</v>
      </c>
      <c r="K177" s="4">
        <v>100</v>
      </c>
      <c r="L177" s="4">
        <v>54.35</v>
      </c>
      <c r="M177" s="4">
        <v>24</v>
      </c>
      <c r="N177" s="4">
        <v>19.100000000000001</v>
      </c>
      <c r="O177" s="4">
        <v>13.05</v>
      </c>
      <c r="P177" s="4">
        <v>25.67</v>
      </c>
      <c r="Q177" s="4">
        <v>20.420000000000002</v>
      </c>
      <c r="R177" s="4">
        <v>13.95</v>
      </c>
      <c r="S177" s="4">
        <v>2</v>
      </c>
      <c r="T177" s="4">
        <v>2</v>
      </c>
      <c r="U177" s="4">
        <v>0</v>
      </c>
      <c r="V177" s="3">
        <v>591015.72069999995</v>
      </c>
      <c r="W177" s="3" t="s">
        <v>29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96</v>
      </c>
      <c r="C178" s="4" t="s">
        <v>26</v>
      </c>
      <c r="D178" s="4">
        <v>41909</v>
      </c>
      <c r="E178" s="4">
        <v>-1.98</v>
      </c>
      <c r="F178" s="4">
        <v>0.67</v>
      </c>
      <c r="G178" s="4">
        <v>-2.2799999999999998</v>
      </c>
      <c r="H178" s="4">
        <v>114.21</v>
      </c>
      <c r="I178" s="4">
        <v>80.94</v>
      </c>
      <c r="J178" s="4">
        <v>97.09</v>
      </c>
      <c r="K178" s="4">
        <v>115</v>
      </c>
      <c r="L178" s="4">
        <v>48.11</v>
      </c>
      <c r="M178" s="4">
        <v>25.99</v>
      </c>
      <c r="N178" s="4">
        <v>19.739999999999998</v>
      </c>
      <c r="O178" s="4">
        <v>12.5</v>
      </c>
      <c r="P178" s="4">
        <v>31.64</v>
      </c>
      <c r="Q178" s="4">
        <v>24.04</v>
      </c>
      <c r="R178" s="4">
        <v>15.22</v>
      </c>
      <c r="S178" s="4">
        <v>2</v>
      </c>
      <c r="T178" s="4">
        <v>2</v>
      </c>
      <c r="U178" s="4">
        <v>0</v>
      </c>
      <c r="V178" s="3">
        <v>664153.50179999997</v>
      </c>
      <c r="W178" s="3" t="s">
        <v>29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97</v>
      </c>
      <c r="C179" s="4" t="s">
        <v>26</v>
      </c>
      <c r="D179" s="4">
        <v>42000</v>
      </c>
      <c r="E179" s="4">
        <v>-2.09</v>
      </c>
      <c r="F179" s="4">
        <v>0.61</v>
      </c>
      <c r="G179" s="4">
        <v>-2.39</v>
      </c>
      <c r="H179" s="4">
        <v>204.74</v>
      </c>
      <c r="I179" s="4">
        <v>180.18</v>
      </c>
      <c r="J179" s="4">
        <v>185.08</v>
      </c>
      <c r="K179" s="4">
        <v>131</v>
      </c>
      <c r="L179" s="4">
        <v>47.09</v>
      </c>
      <c r="M179" s="4">
        <v>26.36</v>
      </c>
      <c r="N179" s="4">
        <v>20.350000000000001</v>
      </c>
      <c r="O179" s="4">
        <v>12.41</v>
      </c>
      <c r="P179" s="4">
        <v>29.52</v>
      </c>
      <c r="Q179" s="4">
        <v>22.79</v>
      </c>
      <c r="R179" s="4">
        <v>13.9</v>
      </c>
      <c r="S179" s="4">
        <v>2</v>
      </c>
      <c r="T179" s="4">
        <v>2</v>
      </c>
      <c r="U179" s="4">
        <v>0</v>
      </c>
      <c r="V179" s="3">
        <v>710200.7635</v>
      </c>
      <c r="W179" s="3" t="s">
        <v>29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98</v>
      </c>
      <c r="C180" s="4" t="s">
        <v>26</v>
      </c>
      <c r="D180" s="4">
        <v>42091</v>
      </c>
      <c r="E180" s="4">
        <v>-2.0499999999999998</v>
      </c>
      <c r="F180" s="4">
        <v>0.69</v>
      </c>
      <c r="G180" s="4">
        <v>-2.34</v>
      </c>
      <c r="H180" s="4">
        <v>127.34</v>
      </c>
      <c r="I180" s="4">
        <v>112.81</v>
      </c>
      <c r="J180" s="4">
        <v>112.13</v>
      </c>
      <c r="K180" s="4">
        <v>163</v>
      </c>
      <c r="L180" s="4">
        <v>49.39</v>
      </c>
      <c r="M180" s="4">
        <v>31.06</v>
      </c>
      <c r="N180" s="4">
        <v>23.18</v>
      </c>
      <c r="O180" s="4">
        <v>15.34</v>
      </c>
      <c r="P180" s="4">
        <v>34.01</v>
      </c>
      <c r="Q180" s="4">
        <v>25.38</v>
      </c>
      <c r="R180" s="4">
        <v>16.8</v>
      </c>
      <c r="S180" s="4">
        <v>2</v>
      </c>
      <c r="T180" s="4">
        <v>2</v>
      </c>
      <c r="U180" s="4">
        <v>0</v>
      </c>
      <c r="V180" s="3">
        <v>723159.45</v>
      </c>
      <c r="W180" s="3" t="s">
        <v>29</v>
      </c>
      <c r="X180" s="4"/>
      <c r="Y180" s="4"/>
      <c r="Z180" s="4"/>
      <c r="AA180" s="4"/>
    </row>
    <row r="181" spans="1:27" ht="14.25" customHeight="1" x14ac:dyDescent="0.35">
      <c r="A181" s="4" t="s">
        <v>126</v>
      </c>
      <c r="B181" s="4" t="s">
        <v>99</v>
      </c>
      <c r="C181" s="4" t="s">
        <v>26</v>
      </c>
      <c r="D181" s="4">
        <v>42182</v>
      </c>
      <c r="E181" s="4">
        <v>-1.91</v>
      </c>
      <c r="F181" s="4">
        <v>0.8</v>
      </c>
      <c r="G181" s="4">
        <v>-2.19</v>
      </c>
      <c r="H181" s="4">
        <v>85.41</v>
      </c>
      <c r="I181" s="4">
        <v>75.239999999999995</v>
      </c>
      <c r="J181" s="4">
        <v>70.06</v>
      </c>
      <c r="K181" s="4">
        <v>201</v>
      </c>
      <c r="L181" s="4">
        <v>46.01</v>
      </c>
      <c r="M181" s="4">
        <v>37.729999999999997</v>
      </c>
      <c r="N181" s="4">
        <v>26.33</v>
      </c>
      <c r="O181" s="4">
        <v>17.36</v>
      </c>
      <c r="P181" s="4">
        <v>43.3</v>
      </c>
      <c r="Q181" s="4">
        <v>30.22</v>
      </c>
      <c r="R181" s="4">
        <v>19.920000000000002</v>
      </c>
      <c r="S181" s="4">
        <v>2</v>
      </c>
      <c r="T181" s="4">
        <v>2</v>
      </c>
      <c r="U181" s="4">
        <v>0</v>
      </c>
      <c r="V181" s="3">
        <v>639938.75659999996</v>
      </c>
      <c r="W181" s="3" t="s">
        <v>29</v>
      </c>
      <c r="X181" s="4"/>
      <c r="Y181" s="4"/>
      <c r="Z181" s="4"/>
      <c r="AA181" s="4"/>
    </row>
    <row r="182" spans="1:27" ht="14.25" customHeight="1" x14ac:dyDescent="0.35">
      <c r="A182" s="4" t="s">
        <v>126</v>
      </c>
      <c r="B182" s="4" t="s">
        <v>100</v>
      </c>
      <c r="C182" s="4" t="s">
        <v>26</v>
      </c>
      <c r="D182" s="4">
        <v>42273</v>
      </c>
      <c r="E182" s="4">
        <v>-1.71</v>
      </c>
      <c r="F182" s="4">
        <v>0.9</v>
      </c>
      <c r="G182" s="4">
        <v>-1.98</v>
      </c>
      <c r="H182" s="4">
        <v>74.55</v>
      </c>
      <c r="I182" s="4">
        <v>59.34</v>
      </c>
      <c r="J182" s="4">
        <v>61.44</v>
      </c>
      <c r="K182" s="4">
        <v>238</v>
      </c>
      <c r="L182" s="4">
        <v>41.09</v>
      </c>
      <c r="M182" s="4">
        <v>44.79</v>
      </c>
      <c r="N182" s="4">
        <v>29.08</v>
      </c>
      <c r="O182" s="4">
        <v>18.41</v>
      </c>
      <c r="P182" s="4">
        <v>54.01</v>
      </c>
      <c r="Q182" s="4">
        <v>35.07</v>
      </c>
      <c r="R182" s="4">
        <v>22.19</v>
      </c>
      <c r="S182" s="4">
        <v>2</v>
      </c>
      <c r="T182" s="4">
        <v>2</v>
      </c>
      <c r="U182" s="4">
        <v>0</v>
      </c>
      <c r="V182" s="3">
        <v>598970.93059999996</v>
      </c>
      <c r="W182" s="3" t="s">
        <v>29</v>
      </c>
      <c r="X182" s="4"/>
      <c r="Y182" s="4"/>
      <c r="Z182" s="4"/>
      <c r="AA182" s="4"/>
    </row>
    <row r="183" spans="1:27" ht="14.25" customHeight="1" x14ac:dyDescent="0.35">
      <c r="A183" s="4" t="s">
        <v>126</v>
      </c>
      <c r="B183" s="4" t="s">
        <v>101</v>
      </c>
      <c r="C183" s="4" t="s">
        <v>26</v>
      </c>
      <c r="D183" s="4">
        <v>42364</v>
      </c>
      <c r="E183" s="4">
        <v>-1.85</v>
      </c>
      <c r="F183" s="4">
        <v>0.88</v>
      </c>
      <c r="G183" s="4">
        <v>-2.15</v>
      </c>
      <c r="H183" s="4">
        <v>98.28</v>
      </c>
      <c r="I183" s="4">
        <v>85.19</v>
      </c>
      <c r="J183" s="4">
        <v>87.58</v>
      </c>
      <c r="K183" s="4">
        <v>276</v>
      </c>
      <c r="L183" s="4">
        <v>43.73</v>
      </c>
      <c r="M183" s="4">
        <v>41.48</v>
      </c>
      <c r="N183" s="4">
        <v>27.82</v>
      </c>
      <c r="O183" s="4">
        <v>18.14</v>
      </c>
      <c r="P183" s="4">
        <v>49.09</v>
      </c>
      <c r="Q183" s="4">
        <v>32.93</v>
      </c>
      <c r="R183" s="4">
        <v>21.47</v>
      </c>
      <c r="S183" s="4">
        <v>2</v>
      </c>
      <c r="T183" s="4">
        <v>2</v>
      </c>
      <c r="U183" s="4">
        <v>0</v>
      </c>
      <c r="V183" s="3">
        <v>578907.38879999996</v>
      </c>
      <c r="W183" s="3" t="s">
        <v>29</v>
      </c>
      <c r="X183" s="4"/>
      <c r="Y183" s="4"/>
      <c r="Z183" s="4"/>
      <c r="AA183" s="4"/>
    </row>
    <row r="184" spans="1:27" ht="14.25" customHeight="1" thickBot="1" x14ac:dyDescent="0.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46.5" customHeight="1" thickBot="1" x14ac:dyDescent="0.4">
      <c r="A185" s="5" t="s">
        <v>128</v>
      </c>
      <c r="B185" s="5" t="s">
        <v>60</v>
      </c>
      <c r="C185" s="5" t="s">
        <v>37</v>
      </c>
      <c r="D185" s="2">
        <v>36677</v>
      </c>
      <c r="E185" s="2">
        <v>2.81</v>
      </c>
      <c r="F185" s="2">
        <v>4.05</v>
      </c>
      <c r="G185" s="2">
        <v>3.87</v>
      </c>
      <c r="H185" s="2">
        <v>4.3099999999999996</v>
      </c>
      <c r="I185" s="2">
        <v>2.42</v>
      </c>
      <c r="J185" s="2">
        <v>3.18</v>
      </c>
      <c r="K185" s="2">
        <v>118</v>
      </c>
      <c r="L185" s="2">
        <v>30.89</v>
      </c>
      <c r="M185" s="2">
        <v>139.4</v>
      </c>
      <c r="N185" s="2">
        <v>58.18</v>
      </c>
      <c r="O185" s="2">
        <v>43.07</v>
      </c>
      <c r="P185" s="2">
        <v>139.62</v>
      </c>
      <c r="Q185" s="2">
        <v>58.27</v>
      </c>
      <c r="R185" s="2">
        <v>43.14</v>
      </c>
      <c r="S185" s="4">
        <f>VLOOKUP([1]Initial_Data8!C189,[1]Ratings_Numbers!$A$1:$B$21,2,FALSE)</f>
        <v>11</v>
      </c>
      <c r="T185" s="4">
        <v>11</v>
      </c>
      <c r="U185" s="4">
        <v>0</v>
      </c>
      <c r="V185" s="3">
        <v>8032.4125000000004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61</v>
      </c>
      <c r="C186" s="5" t="s">
        <v>37</v>
      </c>
      <c r="D186" s="2">
        <v>36769</v>
      </c>
      <c r="E186" s="2">
        <v>2.63</v>
      </c>
      <c r="F186" s="2">
        <v>3.72</v>
      </c>
      <c r="G186" s="2">
        <v>3.59</v>
      </c>
      <c r="H186" s="2">
        <v>4.2</v>
      </c>
      <c r="I186" s="2">
        <v>3.23</v>
      </c>
      <c r="J186" s="2">
        <v>3.09</v>
      </c>
      <c r="K186" s="2">
        <v>123</v>
      </c>
      <c r="L186" s="2">
        <v>32.79</v>
      </c>
      <c r="M186" s="2">
        <v>126.35</v>
      </c>
      <c r="N186" s="2">
        <v>55.76</v>
      </c>
      <c r="O186" s="2">
        <v>41.43</v>
      </c>
      <c r="P186" s="2">
        <v>126.58</v>
      </c>
      <c r="Q186" s="2">
        <v>55.87</v>
      </c>
      <c r="R186" s="2">
        <v>41.51</v>
      </c>
      <c r="S186" s="4">
        <f>VLOOKUP([1]Initial_Data8!C190,[1]Ratings_Numbers!$A$1:$B$21,2,FALSE)</f>
        <v>11</v>
      </c>
      <c r="T186" s="4">
        <v>11</v>
      </c>
      <c r="U186" s="4">
        <f t="shared" ref="U186:U243" si="0">S186-S185</f>
        <v>0</v>
      </c>
      <c r="V186" s="3">
        <v>9759.1825000000008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118</v>
      </c>
      <c r="C187" s="5" t="s">
        <v>37</v>
      </c>
      <c r="D187" s="2">
        <v>36860</v>
      </c>
      <c r="E187" s="2">
        <v>2.36</v>
      </c>
      <c r="F187" s="2">
        <v>3.32</v>
      </c>
      <c r="G187" s="2">
        <v>3.2</v>
      </c>
      <c r="H187" s="2">
        <v>4.55</v>
      </c>
      <c r="I187" s="2">
        <v>3.54</v>
      </c>
      <c r="J187" s="2">
        <v>3.4</v>
      </c>
      <c r="K187" s="2">
        <v>118</v>
      </c>
      <c r="L187" s="2">
        <v>34.94</v>
      </c>
      <c r="M187" s="2">
        <v>110.1</v>
      </c>
      <c r="N187" s="2">
        <v>52.35</v>
      </c>
      <c r="O187" s="2">
        <v>38.47</v>
      </c>
      <c r="P187" s="2">
        <v>110.3</v>
      </c>
      <c r="Q187" s="2">
        <v>52.45</v>
      </c>
      <c r="R187" s="2">
        <v>38.53</v>
      </c>
      <c r="S187" s="4">
        <f>VLOOKUP([1]Initial_Data8!C191,[1]Ratings_Numbers!$A$1:$B$21,2,FALSE)</f>
        <v>11</v>
      </c>
      <c r="T187" s="4">
        <v>11</v>
      </c>
      <c r="U187" s="4">
        <f t="shared" si="0"/>
        <v>0</v>
      </c>
      <c r="V187" s="3">
        <v>13470.8182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119</v>
      </c>
      <c r="C188" s="5" t="s">
        <v>37</v>
      </c>
      <c r="D188" s="2">
        <v>36950</v>
      </c>
      <c r="E188" s="2">
        <v>2.2000000000000002</v>
      </c>
      <c r="F188" s="2">
        <v>3.05</v>
      </c>
      <c r="G188" s="2">
        <v>2.95</v>
      </c>
      <c r="H188" s="2">
        <v>5.12</v>
      </c>
      <c r="I188" s="2">
        <v>3.73</v>
      </c>
      <c r="J188" s="2">
        <v>3.88</v>
      </c>
      <c r="K188" s="2">
        <v>113</v>
      </c>
      <c r="L188" s="2">
        <v>37.29</v>
      </c>
      <c r="M188" s="2">
        <v>98.3</v>
      </c>
      <c r="N188" s="2">
        <v>49.5</v>
      </c>
      <c r="O188" s="2">
        <v>36.65</v>
      </c>
      <c r="P188" s="2">
        <v>98.58</v>
      </c>
      <c r="Q188" s="2">
        <v>49.64</v>
      </c>
      <c r="R188" s="2">
        <v>36.76</v>
      </c>
      <c r="S188" s="4">
        <f>VLOOKUP([1]Initial_Data8!C192,[1]Ratings_Numbers!$A$1:$B$21,2,FALSE)</f>
        <v>11</v>
      </c>
      <c r="T188" s="4">
        <v>10</v>
      </c>
      <c r="U188" s="4">
        <f t="shared" si="0"/>
        <v>0</v>
      </c>
      <c r="V188" s="3">
        <v>14948.887699999999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120</v>
      </c>
      <c r="C189" s="5" t="s">
        <v>36</v>
      </c>
      <c r="D189" s="2">
        <v>37042</v>
      </c>
      <c r="E189" s="2">
        <v>1.81</v>
      </c>
      <c r="F189" s="2">
        <v>2.5</v>
      </c>
      <c r="G189" s="2">
        <v>2.4</v>
      </c>
      <c r="H189" s="2">
        <v>6</v>
      </c>
      <c r="I189" s="2">
        <v>3.99</v>
      </c>
      <c r="J189" s="2">
        <v>4.6100000000000003</v>
      </c>
      <c r="K189" s="2">
        <v>102</v>
      </c>
      <c r="L189" s="2">
        <v>39.08</v>
      </c>
      <c r="M189" s="2">
        <v>82.73</v>
      </c>
      <c r="N189" s="2">
        <v>45.15</v>
      </c>
      <c r="O189" s="2">
        <v>32.340000000000003</v>
      </c>
      <c r="P189" s="2">
        <v>83.23</v>
      </c>
      <c r="Q189" s="2">
        <v>45.42</v>
      </c>
      <c r="R189" s="2">
        <v>32.53</v>
      </c>
      <c r="S189" s="4">
        <f>VLOOKUP([1]Initial_Data8!C193,[1]Ratings_Numbers!$A$1:$B$21,2,FALSE)</f>
        <v>10</v>
      </c>
      <c r="T189" s="4">
        <v>10</v>
      </c>
      <c r="U189" s="4">
        <f t="shared" si="0"/>
        <v>-1</v>
      </c>
      <c r="V189" s="3">
        <v>14805.4938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121</v>
      </c>
      <c r="C190" s="5" t="s">
        <v>36</v>
      </c>
      <c r="D190" s="2">
        <v>37134</v>
      </c>
      <c r="E190" s="2">
        <v>1.79</v>
      </c>
      <c r="F190" s="2">
        <v>2.46</v>
      </c>
      <c r="G190" s="2">
        <v>2.36</v>
      </c>
      <c r="H190" s="2">
        <v>6.45</v>
      </c>
      <c r="I190" s="2">
        <v>4.3</v>
      </c>
      <c r="J190" s="2">
        <v>4.92</v>
      </c>
      <c r="K190" s="2">
        <v>97</v>
      </c>
      <c r="L190" s="2">
        <v>39.5</v>
      </c>
      <c r="M190" s="2">
        <v>82.55</v>
      </c>
      <c r="N190" s="2">
        <v>45.08</v>
      </c>
      <c r="O190" s="2">
        <v>32.61</v>
      </c>
      <c r="P190" s="2">
        <v>83.12</v>
      </c>
      <c r="Q190" s="2">
        <v>45.39</v>
      </c>
      <c r="R190" s="2">
        <v>32.83</v>
      </c>
      <c r="S190" s="4">
        <f>VLOOKUP([1]Initial_Data8!C194,[1]Ratings_Numbers!$A$1:$B$21,2,FALSE)</f>
        <v>10</v>
      </c>
      <c r="T190" s="4">
        <v>10</v>
      </c>
      <c r="U190" s="4">
        <f t="shared" si="0"/>
        <v>0</v>
      </c>
      <c r="V190" s="3">
        <v>18111.588500000002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62</v>
      </c>
      <c r="C191" s="5" t="s">
        <v>36</v>
      </c>
      <c r="D191" s="2">
        <v>37225</v>
      </c>
      <c r="E191" s="2">
        <v>1.68</v>
      </c>
      <c r="F191" s="2">
        <v>2.2799999999999998</v>
      </c>
      <c r="G191" s="2">
        <v>2.19</v>
      </c>
      <c r="H191" s="2">
        <v>7.88</v>
      </c>
      <c r="I191" s="2">
        <v>5.49</v>
      </c>
      <c r="J191" s="2">
        <v>6.13</v>
      </c>
      <c r="K191" s="2">
        <v>86</v>
      </c>
      <c r="L191" s="2">
        <v>39.49</v>
      </c>
      <c r="M191" s="2">
        <v>81.510000000000005</v>
      </c>
      <c r="N191" s="2">
        <v>44.74</v>
      </c>
      <c r="O191" s="2">
        <v>32.19</v>
      </c>
      <c r="P191" s="2">
        <v>82.17</v>
      </c>
      <c r="Q191" s="2">
        <v>45.11</v>
      </c>
      <c r="R191" s="2">
        <v>32.450000000000003</v>
      </c>
      <c r="S191" s="4">
        <f>VLOOKUP([1]Initial_Data8!C195,[1]Ratings_Numbers!$A$1:$B$21,2,FALSE)</f>
        <v>10</v>
      </c>
      <c r="T191" s="4">
        <v>10</v>
      </c>
      <c r="U191" s="4">
        <f t="shared" si="0"/>
        <v>0</v>
      </c>
      <c r="V191" s="3">
        <v>19571.3397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63</v>
      </c>
      <c r="C192" s="5" t="s">
        <v>36</v>
      </c>
      <c r="D192" s="2">
        <v>37315</v>
      </c>
      <c r="E192" s="2">
        <v>1.57</v>
      </c>
      <c r="F192" s="2">
        <v>2.11</v>
      </c>
      <c r="G192" s="2">
        <v>2.0299999999999998</v>
      </c>
      <c r="H192" s="2">
        <v>9.61</v>
      </c>
      <c r="I192" s="2">
        <v>7.37</v>
      </c>
      <c r="J192" s="2">
        <v>7.56</v>
      </c>
      <c r="K192" s="2">
        <v>75</v>
      </c>
      <c r="L192" s="2">
        <v>40.07</v>
      </c>
      <c r="M192" s="2">
        <v>78.459999999999994</v>
      </c>
      <c r="N192" s="2">
        <v>43.93</v>
      </c>
      <c r="O192" s="2">
        <v>31.44</v>
      </c>
      <c r="P192" s="2">
        <v>78.63</v>
      </c>
      <c r="Q192" s="2">
        <v>44.02</v>
      </c>
      <c r="R192" s="2">
        <v>31.5</v>
      </c>
      <c r="S192" s="4">
        <f>VLOOKUP([1]Initial_Data8!C196,[1]Ratings_Numbers!$A$1:$B$21,2,FALSE)</f>
        <v>10</v>
      </c>
      <c r="T192" s="4">
        <v>10</v>
      </c>
      <c r="U192" s="4">
        <f t="shared" si="0"/>
        <v>0</v>
      </c>
      <c r="V192" s="3">
        <v>18855.778600000001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64</v>
      </c>
      <c r="C193" s="5" t="s">
        <v>36</v>
      </c>
      <c r="D193" s="2">
        <v>37407</v>
      </c>
      <c r="E193" s="2">
        <v>1.39</v>
      </c>
      <c r="F193" s="2">
        <v>1.83</v>
      </c>
      <c r="G193" s="2">
        <v>1.77</v>
      </c>
      <c r="H193" s="2">
        <v>11.19</v>
      </c>
      <c r="I193" s="2">
        <v>6.75</v>
      </c>
      <c r="J193" s="2">
        <v>9.01</v>
      </c>
      <c r="K193" s="2">
        <v>69</v>
      </c>
      <c r="L193" s="2">
        <v>40.68</v>
      </c>
      <c r="M193" s="2">
        <v>69.75</v>
      </c>
      <c r="N193" s="2">
        <v>40.67</v>
      </c>
      <c r="O193" s="2">
        <v>28.37</v>
      </c>
      <c r="P193" s="2">
        <v>71.510000000000005</v>
      </c>
      <c r="Q193" s="2">
        <v>41.69</v>
      </c>
      <c r="R193" s="2">
        <v>29.09</v>
      </c>
      <c r="S193" s="4">
        <f>VLOOKUP([1]Initial_Data8!C197,[1]Ratings_Numbers!$A$1:$B$21,2,FALSE)</f>
        <v>10</v>
      </c>
      <c r="T193" s="4">
        <v>10</v>
      </c>
      <c r="U193" s="4">
        <f t="shared" si="0"/>
        <v>0</v>
      </c>
      <c r="V193" s="3">
        <v>36396.304499999998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65</v>
      </c>
      <c r="C194" s="5" t="s">
        <v>36</v>
      </c>
      <c r="D194" s="2">
        <v>37711</v>
      </c>
      <c r="E194" s="2">
        <v>1.36</v>
      </c>
      <c r="F194" s="2">
        <v>1.79</v>
      </c>
      <c r="G194" s="2">
        <v>1.69</v>
      </c>
      <c r="H194" s="2">
        <v>9.14</v>
      </c>
      <c r="I194" s="2">
        <v>6.63</v>
      </c>
      <c r="J194" s="2">
        <v>7.77</v>
      </c>
      <c r="K194" s="2">
        <v>71</v>
      </c>
      <c r="L194" s="2">
        <v>41.97</v>
      </c>
      <c r="M194" s="2">
        <v>70.09</v>
      </c>
      <c r="N194" s="2">
        <v>41.03</v>
      </c>
      <c r="O194" s="2">
        <v>29.41</v>
      </c>
      <c r="P194" s="2">
        <v>70.8</v>
      </c>
      <c r="Q194" s="2">
        <v>41.45</v>
      </c>
      <c r="R194" s="2">
        <v>29.71</v>
      </c>
      <c r="S194" s="4">
        <f>VLOOKUP([1]Initial_Data8!C198,[1]Ratings_Numbers!$A$1:$B$21,2,FALSE)</f>
        <v>10</v>
      </c>
      <c r="T194" s="4">
        <v>13</v>
      </c>
      <c r="U194" s="4">
        <f t="shared" si="0"/>
        <v>0</v>
      </c>
      <c r="V194" s="3">
        <v>7825.2525999999998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66</v>
      </c>
      <c r="C195" s="5" t="s">
        <v>41</v>
      </c>
      <c r="D195" s="2">
        <v>37802</v>
      </c>
      <c r="E195" s="2">
        <v>1.5</v>
      </c>
      <c r="F195" s="2">
        <v>2.0699999999999998</v>
      </c>
      <c r="G195" s="2">
        <v>1.9</v>
      </c>
      <c r="H195" s="2">
        <v>4.6399999999999997</v>
      </c>
      <c r="I195" s="2">
        <v>1.93</v>
      </c>
      <c r="J195" s="2">
        <v>3</v>
      </c>
      <c r="K195" s="2">
        <v>73</v>
      </c>
      <c r="L195" s="2">
        <v>40.92</v>
      </c>
      <c r="M195" s="2">
        <v>72.790000000000006</v>
      </c>
      <c r="N195" s="2">
        <v>42.03</v>
      </c>
      <c r="O195" s="2">
        <v>29.79</v>
      </c>
      <c r="P195" s="2">
        <v>73.209999999999994</v>
      </c>
      <c r="Q195" s="2">
        <v>42.27</v>
      </c>
      <c r="R195" s="2">
        <v>29.96</v>
      </c>
      <c r="S195" s="4">
        <f>VLOOKUP([1]Initial_Data8!C199,[1]Ratings_Numbers!$A$1:$B$21,2,FALSE)</f>
        <v>13</v>
      </c>
      <c r="T195" s="4">
        <v>13</v>
      </c>
      <c r="U195" s="4">
        <f t="shared" si="0"/>
        <v>3</v>
      </c>
      <c r="V195" s="3">
        <v>6025.7327999999998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67</v>
      </c>
      <c r="C196" s="5" t="s">
        <v>41</v>
      </c>
      <c r="D196" s="2">
        <v>37894</v>
      </c>
      <c r="E196" s="2">
        <v>1.97</v>
      </c>
      <c r="F196" s="2">
        <v>2.86</v>
      </c>
      <c r="G196" s="2">
        <v>2.64</v>
      </c>
      <c r="H196" s="2">
        <v>1.85</v>
      </c>
      <c r="I196" s="2">
        <v>-0.14000000000000001</v>
      </c>
      <c r="J196" s="2">
        <v>0.32</v>
      </c>
      <c r="K196" s="2">
        <v>73</v>
      </c>
      <c r="L196" s="2">
        <v>39.119999999999997</v>
      </c>
      <c r="M196" s="2">
        <v>76.48</v>
      </c>
      <c r="N196" s="2">
        <v>43.23</v>
      </c>
      <c r="O196" s="2">
        <v>29.92</v>
      </c>
      <c r="P196" s="2">
        <v>76.92</v>
      </c>
      <c r="Q196" s="2">
        <v>43.48</v>
      </c>
      <c r="R196" s="2">
        <v>30.09</v>
      </c>
      <c r="S196" s="4">
        <f>VLOOKUP([1]Initial_Data8!C200,[1]Ratings_Numbers!$A$1:$B$21,2,FALSE)</f>
        <v>13</v>
      </c>
      <c r="T196" s="4">
        <v>16</v>
      </c>
      <c r="U196" s="4">
        <f t="shared" si="0"/>
        <v>0</v>
      </c>
      <c r="V196" s="3">
        <v>6716.9733999999999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72</v>
      </c>
      <c r="C197" s="5" t="s">
        <v>47</v>
      </c>
      <c r="D197" s="2">
        <v>38352</v>
      </c>
      <c r="E197" s="2">
        <v>7.85</v>
      </c>
      <c r="F197" s="2">
        <v>55.45</v>
      </c>
      <c r="G197" s="2">
        <v>45.81</v>
      </c>
      <c r="H197" s="2">
        <v>1.84</v>
      </c>
      <c r="I197" s="2">
        <v>0.79</v>
      </c>
      <c r="J197" s="2">
        <v>0.76</v>
      </c>
      <c r="K197" s="2">
        <v>92</v>
      </c>
      <c r="L197" s="2">
        <v>16.850000000000001</v>
      </c>
      <c r="M197" s="2">
        <v>258.68</v>
      </c>
      <c r="N197" s="2">
        <v>71.64</v>
      </c>
      <c r="O197" s="2">
        <v>43.6</v>
      </c>
      <c r="P197" s="2">
        <v>261.08999999999997</v>
      </c>
      <c r="Q197" s="2">
        <v>72.31</v>
      </c>
      <c r="R197" s="2">
        <v>44</v>
      </c>
      <c r="S197" s="4">
        <f>VLOOKUP([1]Initial_Data8!C201,[1]Ratings_Numbers!$A$1:$B$21,2,FALSE)</f>
        <v>16</v>
      </c>
      <c r="T197" s="4">
        <v>16</v>
      </c>
      <c r="U197" s="4">
        <f t="shared" si="0"/>
        <v>3</v>
      </c>
      <c r="V197" s="3">
        <v>5130.2512999999999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73</v>
      </c>
      <c r="C198" s="5" t="s">
        <v>47</v>
      </c>
      <c r="D198" s="2">
        <v>38442</v>
      </c>
      <c r="E198" s="2">
        <v>7.14</v>
      </c>
      <c r="F198" s="2">
        <v>81.37</v>
      </c>
      <c r="G198" s="2">
        <v>54.1</v>
      </c>
      <c r="H198" s="2">
        <v>2.2400000000000002</v>
      </c>
      <c r="I198" s="2">
        <v>1.29</v>
      </c>
      <c r="J198" s="2">
        <v>1.29</v>
      </c>
      <c r="K198" s="2">
        <v>101</v>
      </c>
      <c r="L198" s="2">
        <v>17.2</v>
      </c>
      <c r="M198" s="2">
        <v>272.17</v>
      </c>
      <c r="N198" s="2">
        <v>72.92</v>
      </c>
      <c r="O198" s="2">
        <v>46.81</v>
      </c>
      <c r="P198" s="2">
        <v>273.25</v>
      </c>
      <c r="Q198" s="2">
        <v>73.209999999999994</v>
      </c>
      <c r="R198" s="2">
        <v>47</v>
      </c>
      <c r="S198" s="4">
        <f>VLOOKUP([1]Initial_Data8!C202,[1]Ratings_Numbers!$A$1:$B$21,2,FALSE)</f>
        <v>16</v>
      </c>
      <c r="T198" s="4">
        <v>16</v>
      </c>
      <c r="U198" s="4">
        <f t="shared" si="0"/>
        <v>0</v>
      </c>
      <c r="V198" s="3">
        <v>5402.5429000000004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122</v>
      </c>
      <c r="C199" s="5" t="s">
        <v>47</v>
      </c>
      <c r="D199" s="2">
        <v>38533</v>
      </c>
      <c r="E199" s="2">
        <v>4.7300000000000004</v>
      </c>
      <c r="F199" s="2">
        <v>15.7</v>
      </c>
      <c r="G199" s="2">
        <v>10.25</v>
      </c>
      <c r="H199" s="2">
        <v>1.35</v>
      </c>
      <c r="I199" s="2">
        <v>-0.5</v>
      </c>
      <c r="J199" s="2">
        <v>0.73</v>
      </c>
      <c r="K199" s="2">
        <v>102</v>
      </c>
      <c r="L199" s="2">
        <v>17.11</v>
      </c>
      <c r="M199" s="2">
        <v>272.58999999999997</v>
      </c>
      <c r="N199" s="2">
        <v>72.94</v>
      </c>
      <c r="O199" s="2">
        <v>46.63</v>
      </c>
      <c r="P199" s="2">
        <v>273.73</v>
      </c>
      <c r="Q199" s="2">
        <v>73.239999999999995</v>
      </c>
      <c r="R199" s="2">
        <v>46.83</v>
      </c>
      <c r="S199" s="4">
        <f>VLOOKUP([1]Initial_Data8!C203,[1]Ratings_Numbers!$A$1:$B$21,2,FALSE)</f>
        <v>16</v>
      </c>
      <c r="T199" s="4">
        <v>16</v>
      </c>
      <c r="U199" s="4">
        <f t="shared" si="0"/>
        <v>0</v>
      </c>
      <c r="V199" s="3">
        <v>5739.9970000000003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123</v>
      </c>
      <c r="C200" s="5" t="s">
        <v>47</v>
      </c>
      <c r="D200" s="2">
        <v>38625</v>
      </c>
      <c r="E200" s="2">
        <v>5.16</v>
      </c>
      <c r="F200" s="2">
        <v>17.149999999999999</v>
      </c>
      <c r="G200" s="2">
        <v>11.64</v>
      </c>
      <c r="H200" s="2">
        <v>0.97</v>
      </c>
      <c r="I200" s="2">
        <v>0.23</v>
      </c>
      <c r="J200" s="2">
        <v>0.06</v>
      </c>
      <c r="K200" s="2">
        <v>101</v>
      </c>
      <c r="L200" s="2">
        <v>13.68</v>
      </c>
      <c r="M200" s="2">
        <v>350.92</v>
      </c>
      <c r="N200" s="2">
        <v>77.569999999999993</v>
      </c>
      <c r="O200" s="2">
        <v>47.99</v>
      </c>
      <c r="P200" s="2">
        <v>352.38</v>
      </c>
      <c r="Q200" s="2">
        <v>77.89</v>
      </c>
      <c r="R200" s="2">
        <v>48.19</v>
      </c>
      <c r="S200" s="4">
        <f>VLOOKUP([1]Initial_Data8!C204,[1]Ratings_Numbers!$A$1:$B$21,2,FALSE)</f>
        <v>16</v>
      </c>
      <c r="T200" s="4">
        <v>16</v>
      </c>
      <c r="U200" s="4">
        <f t="shared" si="0"/>
        <v>0</v>
      </c>
      <c r="V200" s="3">
        <v>5271.4294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124</v>
      </c>
      <c r="C201" s="5" t="s">
        <v>47</v>
      </c>
      <c r="D201" s="2">
        <v>38717</v>
      </c>
      <c r="E201" s="2">
        <v>5.85</v>
      </c>
      <c r="F201" s="2">
        <v>18.98</v>
      </c>
      <c r="G201" s="2">
        <v>13.54</v>
      </c>
      <c r="H201" s="2">
        <v>1.23</v>
      </c>
      <c r="I201" s="2">
        <v>-0.45</v>
      </c>
      <c r="J201" s="2">
        <v>0.43</v>
      </c>
      <c r="K201" s="2">
        <v>100</v>
      </c>
      <c r="L201" s="2">
        <v>10.41</v>
      </c>
      <c r="M201" s="2">
        <v>468.56</v>
      </c>
      <c r="N201" s="2">
        <v>82.14</v>
      </c>
      <c r="O201" s="2">
        <v>48.76</v>
      </c>
      <c r="P201" s="2">
        <v>470.42</v>
      </c>
      <c r="Q201" s="2">
        <v>82.47</v>
      </c>
      <c r="R201" s="2">
        <v>48.95</v>
      </c>
      <c r="S201" s="4">
        <f>VLOOKUP([1]Initial_Data8!C205,[1]Ratings_Numbers!$A$1:$B$21,2,FALSE)</f>
        <v>16</v>
      </c>
      <c r="T201" s="4">
        <v>16</v>
      </c>
      <c r="U201" s="4">
        <f t="shared" si="0"/>
        <v>0</v>
      </c>
      <c r="V201" s="3">
        <v>3597.9785999999999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125</v>
      </c>
      <c r="C202" s="5" t="s">
        <v>47</v>
      </c>
      <c r="D202" s="2">
        <v>38807</v>
      </c>
      <c r="E202" s="2">
        <v>6.54</v>
      </c>
      <c r="F202" s="2">
        <v>18.62</v>
      </c>
      <c r="G202" s="2">
        <v>14.8</v>
      </c>
      <c r="H202" s="2">
        <v>2.21</v>
      </c>
      <c r="I202" s="2">
        <v>1.07</v>
      </c>
      <c r="J202" s="2">
        <v>1.32</v>
      </c>
      <c r="K202" s="2">
        <v>102</v>
      </c>
      <c r="L202" s="2">
        <v>11.77</v>
      </c>
      <c r="M202" s="2">
        <v>435.4</v>
      </c>
      <c r="N202" s="2">
        <v>81.06</v>
      </c>
      <c r="O202" s="2">
        <v>51.25</v>
      </c>
      <c r="P202" s="2">
        <v>437.12</v>
      </c>
      <c r="Q202" s="2">
        <v>81.38</v>
      </c>
      <c r="R202" s="2">
        <v>51.45</v>
      </c>
      <c r="S202" s="4">
        <f>VLOOKUP([1]Initial_Data8!C206,[1]Ratings_Numbers!$A$1:$B$21,2,FALSE)</f>
        <v>16</v>
      </c>
      <c r="T202" s="4">
        <v>16</v>
      </c>
      <c r="U202" s="4">
        <f t="shared" si="0"/>
        <v>0</v>
      </c>
      <c r="V202" s="3">
        <v>3471.98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74</v>
      </c>
      <c r="C203" s="5" t="s">
        <v>47</v>
      </c>
      <c r="D203" s="2">
        <v>38898</v>
      </c>
      <c r="E203" s="2">
        <v>6.53</v>
      </c>
      <c r="F203" s="2">
        <v>15.45</v>
      </c>
      <c r="G203" s="2">
        <v>13.59</v>
      </c>
      <c r="H203" s="2">
        <v>1.99</v>
      </c>
      <c r="I203" s="2">
        <v>0.77</v>
      </c>
      <c r="J203" s="2">
        <v>1.26</v>
      </c>
      <c r="K203" s="2">
        <v>101</v>
      </c>
      <c r="L203" s="2">
        <v>7.68</v>
      </c>
      <c r="M203" s="2">
        <v>677.09</v>
      </c>
      <c r="N203" s="2">
        <v>86.83</v>
      </c>
      <c r="O203" s="2">
        <v>52.03</v>
      </c>
      <c r="P203" s="2">
        <v>679.77</v>
      </c>
      <c r="Q203" s="2">
        <v>87.18</v>
      </c>
      <c r="R203" s="2">
        <v>52.24</v>
      </c>
      <c r="S203" s="4">
        <f>VLOOKUP([1]Initial_Data8!C207,[1]Ratings_Numbers!$A$1:$B$21,2,FALSE)</f>
        <v>16</v>
      </c>
      <c r="T203" s="4">
        <v>17</v>
      </c>
      <c r="U203" s="4">
        <f t="shared" si="0"/>
        <v>0</v>
      </c>
      <c r="V203" s="3">
        <v>3285.1649000000002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75</v>
      </c>
      <c r="C204" s="5" t="s">
        <v>49</v>
      </c>
      <c r="D204" s="2">
        <v>38990</v>
      </c>
      <c r="E204" s="2">
        <v>6.01</v>
      </c>
      <c r="F204" s="2">
        <v>14.23</v>
      </c>
      <c r="G204" s="2">
        <v>11.79</v>
      </c>
      <c r="H204" s="2">
        <v>1.08</v>
      </c>
      <c r="I204" s="2">
        <v>0.08</v>
      </c>
      <c r="J204" s="2">
        <v>0.31</v>
      </c>
      <c r="K204" s="2">
        <v>104</v>
      </c>
      <c r="L204" s="2">
        <v>6.98</v>
      </c>
      <c r="M204" s="2">
        <v>754.2</v>
      </c>
      <c r="N204" s="2">
        <v>87.68</v>
      </c>
      <c r="O204" s="2">
        <v>52.63</v>
      </c>
      <c r="P204" s="2">
        <v>760.22</v>
      </c>
      <c r="Q204" s="2">
        <v>88.38</v>
      </c>
      <c r="R204" s="2">
        <v>53.05</v>
      </c>
      <c r="S204" s="4">
        <f>VLOOKUP([1]Initial_Data8!C208,[1]Ratings_Numbers!$A$1:$B$21,2,FALSE)</f>
        <v>17</v>
      </c>
      <c r="T204" s="4">
        <v>17</v>
      </c>
      <c r="U204" s="4">
        <f t="shared" si="0"/>
        <v>1</v>
      </c>
      <c r="V204" s="3">
        <v>3836.5203999999999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76</v>
      </c>
      <c r="C205" s="5" t="s">
        <v>49</v>
      </c>
      <c r="D205" s="2">
        <v>39082</v>
      </c>
      <c r="E205" s="2">
        <v>5.73</v>
      </c>
      <c r="F205" s="2">
        <v>13.51</v>
      </c>
      <c r="G205" s="2">
        <v>11.18</v>
      </c>
      <c r="H205" s="2">
        <v>1.5</v>
      </c>
      <c r="I205" s="2">
        <v>-1.61</v>
      </c>
      <c r="J205" s="2">
        <v>0.59</v>
      </c>
      <c r="K205" s="2">
        <v>102</v>
      </c>
      <c r="L205" s="2">
        <v>3.09</v>
      </c>
      <c r="M205" s="2">
        <v>1803.03</v>
      </c>
      <c r="N205" s="2">
        <v>94.33</v>
      </c>
      <c r="O205" s="2">
        <v>55.74</v>
      </c>
      <c r="P205" s="2">
        <v>1811.36</v>
      </c>
      <c r="Q205" s="2">
        <v>94.77</v>
      </c>
      <c r="R205" s="2">
        <v>56</v>
      </c>
      <c r="S205" s="4">
        <f>VLOOKUP([1]Initial_Data8!C209,[1]Ratings_Numbers!$A$1:$B$21,2,FALSE)</f>
        <v>17</v>
      </c>
      <c r="T205" s="4">
        <v>17</v>
      </c>
      <c r="U205" s="4">
        <f t="shared" si="0"/>
        <v>0</v>
      </c>
      <c r="V205" s="3">
        <v>3286.9474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77</v>
      </c>
      <c r="C206" s="5" t="s">
        <v>49</v>
      </c>
      <c r="D206" s="2">
        <v>39172</v>
      </c>
      <c r="E206" s="2">
        <v>6.31</v>
      </c>
      <c r="F206" s="2">
        <v>14.77</v>
      </c>
      <c r="G206" s="2">
        <v>12.85</v>
      </c>
      <c r="H206" s="2">
        <v>1.85</v>
      </c>
      <c r="I206" s="2">
        <v>0.9</v>
      </c>
      <c r="J206" s="2">
        <v>1</v>
      </c>
      <c r="K206" s="2">
        <v>105</v>
      </c>
      <c r="L206" s="2">
        <v>2.02</v>
      </c>
      <c r="M206" s="2">
        <v>2851.5</v>
      </c>
      <c r="N206" s="2">
        <v>96.18</v>
      </c>
      <c r="O206" s="2">
        <v>57.55</v>
      </c>
      <c r="P206" s="2">
        <v>2864.67</v>
      </c>
      <c r="Q206" s="2">
        <v>96.63</v>
      </c>
      <c r="R206" s="2">
        <v>57.81</v>
      </c>
      <c r="S206" s="4">
        <f>VLOOKUP([1]Initial_Data8!C210,[1]Ratings_Numbers!$A$1:$B$21,2,FALSE)</f>
        <v>17</v>
      </c>
      <c r="T206" s="4">
        <v>17</v>
      </c>
      <c r="U206" s="4">
        <f t="shared" si="0"/>
        <v>0</v>
      </c>
      <c r="V206" s="3">
        <v>3041.4863999999998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78</v>
      </c>
      <c r="C207" s="5" t="s">
        <v>49</v>
      </c>
      <c r="D207" s="2">
        <v>39263</v>
      </c>
      <c r="E207" s="2">
        <v>6.66</v>
      </c>
      <c r="F207" s="2">
        <v>17.86</v>
      </c>
      <c r="G207" s="2">
        <v>15.19</v>
      </c>
      <c r="H207" s="2">
        <v>1.45</v>
      </c>
      <c r="I207" s="2">
        <v>0.08</v>
      </c>
      <c r="J207" s="2">
        <v>0.68</v>
      </c>
      <c r="K207" s="2">
        <v>105</v>
      </c>
      <c r="L207" s="2">
        <v>1.81</v>
      </c>
      <c r="M207" s="2">
        <v>3197.32</v>
      </c>
      <c r="N207" s="2">
        <v>96.53</v>
      </c>
      <c r="O207" s="2">
        <v>57.72</v>
      </c>
      <c r="P207" s="2">
        <v>3212.08</v>
      </c>
      <c r="Q207" s="2">
        <v>96.98</v>
      </c>
      <c r="R207" s="2">
        <v>57.99</v>
      </c>
      <c r="S207" s="4">
        <f>VLOOKUP([1]Initial_Data8!C211,[1]Ratings_Numbers!$A$1:$B$21,2,FALSE)</f>
        <v>17</v>
      </c>
      <c r="T207" s="4">
        <v>17</v>
      </c>
      <c r="U207" s="4">
        <f t="shared" si="0"/>
        <v>0</v>
      </c>
      <c r="V207" s="3">
        <v>3082.1073999999999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79</v>
      </c>
      <c r="C208" s="5" t="s">
        <v>49</v>
      </c>
      <c r="D208" s="2">
        <v>39355</v>
      </c>
      <c r="E208" s="2">
        <v>6.16</v>
      </c>
      <c r="F208" s="2">
        <v>15.09</v>
      </c>
      <c r="G208" s="2">
        <v>12.91</v>
      </c>
      <c r="H208" s="2">
        <v>1.55</v>
      </c>
      <c r="I208" s="2">
        <v>0</v>
      </c>
      <c r="J208" s="2">
        <v>0.76</v>
      </c>
      <c r="K208" s="2">
        <v>105</v>
      </c>
      <c r="L208" s="2">
        <v>1.23</v>
      </c>
      <c r="M208" s="2">
        <v>4718.8100000000004</v>
      </c>
      <c r="N208" s="2">
        <v>97.9</v>
      </c>
      <c r="O208" s="2">
        <v>57.87</v>
      </c>
      <c r="P208" s="2">
        <v>4719.8</v>
      </c>
      <c r="Q208" s="2">
        <v>97.93</v>
      </c>
      <c r="R208" s="2">
        <v>57.89</v>
      </c>
      <c r="S208" s="4">
        <f>VLOOKUP([1]Initial_Data8!C212,[1]Ratings_Numbers!$A$1:$B$21,2,FALSE)</f>
        <v>17</v>
      </c>
      <c r="T208" s="4">
        <v>17</v>
      </c>
      <c r="U208" s="4">
        <f t="shared" si="0"/>
        <v>0</v>
      </c>
      <c r="V208" s="3">
        <v>1592.9525000000001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105</v>
      </c>
      <c r="C209" s="5" t="s">
        <v>49</v>
      </c>
      <c r="D209" s="2">
        <v>39447</v>
      </c>
      <c r="E209" s="2">
        <v>6.21</v>
      </c>
      <c r="F209" s="2">
        <v>14.59</v>
      </c>
      <c r="G209" s="2">
        <v>12.78</v>
      </c>
      <c r="H209" s="2">
        <v>1.58</v>
      </c>
      <c r="I209" s="2">
        <v>-1.05</v>
      </c>
      <c r="J209" s="2">
        <v>0.68</v>
      </c>
      <c r="K209" s="2">
        <v>104</v>
      </c>
      <c r="L209" s="2">
        <v>0.64</v>
      </c>
      <c r="M209" s="2">
        <v>8835.19</v>
      </c>
      <c r="N209" s="2">
        <v>98.86</v>
      </c>
      <c r="O209" s="2">
        <v>56.84</v>
      </c>
      <c r="P209" s="2">
        <v>8837.0400000000009</v>
      </c>
      <c r="Q209" s="2">
        <v>98.88</v>
      </c>
      <c r="R209" s="2">
        <v>56.86</v>
      </c>
      <c r="S209" s="4">
        <f>VLOOKUP([1]Initial_Data8!C213,[1]Ratings_Numbers!$A$1:$B$21,2,FALSE)</f>
        <v>17</v>
      </c>
      <c r="T209" s="4">
        <v>17</v>
      </c>
      <c r="U209" s="4">
        <f t="shared" si="0"/>
        <v>0</v>
      </c>
      <c r="V209" s="3">
        <v>2409.8453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106</v>
      </c>
      <c r="C210" s="5" t="s">
        <v>49</v>
      </c>
      <c r="D210" s="2">
        <v>39538</v>
      </c>
      <c r="E210" s="2">
        <v>6.46</v>
      </c>
      <c r="F210" s="2">
        <v>13.76</v>
      </c>
      <c r="G210" s="2">
        <v>12.92</v>
      </c>
      <c r="H210" s="2">
        <v>2.0699999999999998</v>
      </c>
      <c r="I210" s="2">
        <v>0.54</v>
      </c>
      <c r="J210" s="2">
        <v>1.2</v>
      </c>
      <c r="K210" s="2">
        <v>104</v>
      </c>
      <c r="L210" s="2">
        <v>0.39</v>
      </c>
      <c r="M210" s="2">
        <v>14915.63</v>
      </c>
      <c r="N210" s="2">
        <v>99.29</v>
      </c>
      <c r="O210" s="2">
        <v>58.39</v>
      </c>
      <c r="P210" s="2">
        <v>14921.88</v>
      </c>
      <c r="Q210" s="2">
        <v>99.33</v>
      </c>
      <c r="R210" s="2">
        <v>58.42</v>
      </c>
      <c r="S210" s="4">
        <f>VLOOKUP([1]Initial_Data8!C214,[1]Ratings_Numbers!$A$1:$B$21,2,FALSE)</f>
        <v>17</v>
      </c>
      <c r="T210" s="4">
        <v>17</v>
      </c>
      <c r="U210" s="4">
        <f t="shared" si="0"/>
        <v>0</v>
      </c>
      <c r="V210" s="3">
        <v>2695.0203000000001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107</v>
      </c>
      <c r="C211" s="5" t="s">
        <v>49</v>
      </c>
      <c r="D211" s="2">
        <v>39629</v>
      </c>
      <c r="E211" s="2">
        <v>6.23</v>
      </c>
      <c r="F211" s="2">
        <v>13.81</v>
      </c>
      <c r="G211" s="2">
        <v>12.77</v>
      </c>
      <c r="H211" s="2">
        <v>1.64</v>
      </c>
      <c r="I211" s="2">
        <v>0.36</v>
      </c>
      <c r="J211" s="2">
        <v>0.69</v>
      </c>
      <c r="K211" s="2">
        <v>102</v>
      </c>
      <c r="L211" s="2">
        <v>0.35</v>
      </c>
      <c r="M211" s="2">
        <v>16465.52</v>
      </c>
      <c r="N211" s="2">
        <v>99.35</v>
      </c>
      <c r="O211" s="2">
        <v>57.93</v>
      </c>
      <c r="P211" s="2">
        <v>16472.41</v>
      </c>
      <c r="Q211" s="2">
        <v>99.4</v>
      </c>
      <c r="R211" s="2">
        <v>57.95</v>
      </c>
      <c r="S211" s="4">
        <f>VLOOKUP([1]Initial_Data8!C215,[1]Ratings_Numbers!$A$1:$B$21,2,FALSE)</f>
        <v>17</v>
      </c>
      <c r="T211" s="4">
        <v>17</v>
      </c>
      <c r="U211" s="4">
        <f t="shared" si="0"/>
        <v>0</v>
      </c>
      <c r="V211" s="3">
        <v>2649.2455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108</v>
      </c>
      <c r="C212" s="5" t="s">
        <v>49</v>
      </c>
      <c r="D212" s="2">
        <v>39721</v>
      </c>
      <c r="E212" s="2">
        <v>6.01</v>
      </c>
      <c r="F212" s="2">
        <v>14.39</v>
      </c>
      <c r="G212" s="2">
        <v>12.71</v>
      </c>
      <c r="H212" s="2">
        <v>1.47</v>
      </c>
      <c r="I212" s="2">
        <v>0.45</v>
      </c>
      <c r="J212" s="2">
        <v>0.62</v>
      </c>
      <c r="K212" s="2">
        <v>106</v>
      </c>
      <c r="L212" s="2">
        <v>1.64</v>
      </c>
      <c r="M212" s="2">
        <v>3512.5</v>
      </c>
      <c r="N212" s="2">
        <v>97.19</v>
      </c>
      <c r="O212" s="2">
        <v>57.6</v>
      </c>
      <c r="P212" s="2">
        <v>3513.97</v>
      </c>
      <c r="Q212" s="2">
        <v>97.23</v>
      </c>
      <c r="R212" s="2">
        <v>57.62</v>
      </c>
      <c r="S212" s="4">
        <f>VLOOKUP([1]Initial_Data8!C216,[1]Ratings_Numbers!$A$1:$B$21,2,FALSE)</f>
        <v>17</v>
      </c>
      <c r="T212" s="4">
        <v>17</v>
      </c>
      <c r="U212" s="4">
        <f t="shared" si="0"/>
        <v>0</v>
      </c>
      <c r="V212" s="3">
        <v>2647.2833999999998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80</v>
      </c>
      <c r="C213" s="5" t="s">
        <v>49</v>
      </c>
      <c r="D213" s="2">
        <v>39813</v>
      </c>
      <c r="E213" s="2">
        <v>5.74</v>
      </c>
      <c r="F213" s="2">
        <v>12.88</v>
      </c>
      <c r="G213" s="2">
        <v>11.47</v>
      </c>
      <c r="H213" s="2">
        <v>1.92</v>
      </c>
      <c r="I213" s="2">
        <v>0.7</v>
      </c>
      <c r="J213" s="2">
        <v>1.04</v>
      </c>
      <c r="K213" s="2">
        <v>106</v>
      </c>
      <c r="L213" s="2">
        <v>1.26</v>
      </c>
      <c r="M213" s="2">
        <v>3250.34</v>
      </c>
      <c r="N213" s="2">
        <v>96.98</v>
      </c>
      <c r="O213" s="2">
        <v>58.45</v>
      </c>
      <c r="P213" s="2">
        <v>3251.7</v>
      </c>
      <c r="Q213" s="2">
        <v>97.02</v>
      </c>
      <c r="R213" s="2">
        <v>58.48</v>
      </c>
      <c r="S213" s="4">
        <f>VLOOKUP([1]Initial_Data8!C217,[1]Ratings_Numbers!$A$1:$B$21,2,FALSE)</f>
        <v>17</v>
      </c>
      <c r="T213" s="4">
        <v>17</v>
      </c>
      <c r="U213" s="4">
        <f t="shared" si="0"/>
        <v>0</v>
      </c>
      <c r="V213" s="3">
        <v>548.74890000000005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81</v>
      </c>
      <c r="C214" s="5" t="s">
        <v>49</v>
      </c>
      <c r="D214" s="2">
        <v>39903</v>
      </c>
      <c r="E214" s="2">
        <v>4.9800000000000004</v>
      </c>
      <c r="F214" s="2">
        <v>11</v>
      </c>
      <c r="G214" s="2">
        <v>9.44</v>
      </c>
      <c r="H214" s="2">
        <v>2.4700000000000002</v>
      </c>
      <c r="I214" s="2">
        <v>1.55</v>
      </c>
      <c r="J214" s="2">
        <v>1.6</v>
      </c>
      <c r="K214" s="2">
        <v>110</v>
      </c>
      <c r="L214" s="2">
        <v>3.6</v>
      </c>
      <c r="M214" s="2">
        <v>1372.49</v>
      </c>
      <c r="N214" s="2">
        <v>93.17</v>
      </c>
      <c r="O214" s="2">
        <v>57.33</v>
      </c>
      <c r="P214" s="2">
        <v>1373.08</v>
      </c>
      <c r="Q214" s="2">
        <v>93.21</v>
      </c>
      <c r="R214" s="2">
        <v>57.35</v>
      </c>
      <c r="S214" s="4">
        <f>VLOOKUP([1]Initial_Data8!C218,[1]Ratings_Numbers!$A$1:$B$21,2,FALSE)</f>
        <v>17</v>
      </c>
      <c r="T214" s="4">
        <v>18</v>
      </c>
      <c r="U214" s="4">
        <f t="shared" si="0"/>
        <v>0</v>
      </c>
      <c r="V214" s="3">
        <v>556.71879999999999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82</v>
      </c>
      <c r="C215" s="5" t="s">
        <v>50</v>
      </c>
      <c r="D215" s="2">
        <v>39994</v>
      </c>
      <c r="E215" s="2">
        <v>4.45</v>
      </c>
      <c r="F215" s="2">
        <v>9.44</v>
      </c>
      <c r="G215" s="2">
        <v>7.88</v>
      </c>
      <c r="H215" s="2">
        <v>1.96</v>
      </c>
      <c r="I215" s="2">
        <v>1.24</v>
      </c>
      <c r="J215" s="2">
        <v>1.1499999999999999</v>
      </c>
      <c r="K215" s="2">
        <v>120</v>
      </c>
      <c r="L215" s="2">
        <v>3.61</v>
      </c>
      <c r="M215" s="2">
        <v>1388.59</v>
      </c>
      <c r="N215" s="2">
        <v>93.24</v>
      </c>
      <c r="O215" s="2">
        <v>58.32</v>
      </c>
      <c r="P215" s="2">
        <v>1389.19</v>
      </c>
      <c r="Q215" s="2">
        <v>93.28</v>
      </c>
      <c r="R215" s="2">
        <v>58.35</v>
      </c>
      <c r="S215" s="4">
        <f>VLOOKUP([1]Initial_Data8!C219,[1]Ratings_Numbers!$A$1:$B$21,2,FALSE)</f>
        <v>18</v>
      </c>
      <c r="T215" s="4">
        <v>18</v>
      </c>
      <c r="U215" s="4">
        <f t="shared" si="0"/>
        <v>1</v>
      </c>
      <c r="V215" s="3">
        <v>1355.9011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83</v>
      </c>
      <c r="C216" s="5" t="s">
        <v>50</v>
      </c>
      <c r="D216" s="2">
        <v>40086</v>
      </c>
      <c r="E216" s="2">
        <v>3.74</v>
      </c>
      <c r="F216" s="2">
        <v>7.66</v>
      </c>
      <c r="G216" s="2">
        <v>6.32</v>
      </c>
      <c r="H216" s="2">
        <v>2.0499999999999998</v>
      </c>
      <c r="I216" s="2">
        <v>1.24</v>
      </c>
      <c r="J216" s="2">
        <v>1.19</v>
      </c>
      <c r="K216" s="2">
        <v>112</v>
      </c>
      <c r="L216" s="2">
        <v>3.71</v>
      </c>
      <c r="M216" s="2">
        <v>634.03</v>
      </c>
      <c r="N216" s="2">
        <v>86.34</v>
      </c>
      <c r="O216" s="2">
        <v>54.18</v>
      </c>
      <c r="P216" s="2">
        <v>634.32000000000005</v>
      </c>
      <c r="Q216" s="2">
        <v>86.38</v>
      </c>
      <c r="R216" s="2">
        <v>54.2</v>
      </c>
      <c r="S216" s="4">
        <f>VLOOKUP([1]Initial_Data8!C220,[1]Ratings_Numbers!$A$1:$B$21,2,FALSE)</f>
        <v>18</v>
      </c>
      <c r="T216" s="4">
        <v>18</v>
      </c>
      <c r="U216" s="4">
        <f t="shared" si="0"/>
        <v>0</v>
      </c>
      <c r="V216" s="3">
        <v>2828.8679999999999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84</v>
      </c>
      <c r="C217" s="5" t="s">
        <v>50</v>
      </c>
      <c r="D217" s="2">
        <v>40178</v>
      </c>
      <c r="E217" s="2">
        <v>3.87</v>
      </c>
      <c r="F217" s="2">
        <v>7.94</v>
      </c>
      <c r="G217" s="2">
        <v>6.64</v>
      </c>
      <c r="H217" s="2">
        <v>1.81</v>
      </c>
      <c r="I217" s="2">
        <v>-0.06</v>
      </c>
      <c r="J217" s="2">
        <v>0.88</v>
      </c>
      <c r="K217" s="2">
        <v>103</v>
      </c>
      <c r="L217" s="2">
        <v>3.92</v>
      </c>
      <c r="M217" s="2">
        <v>612.91</v>
      </c>
      <c r="N217" s="2">
        <v>85.94</v>
      </c>
      <c r="O217" s="2">
        <v>53.72</v>
      </c>
      <c r="P217" s="2">
        <v>613.20000000000005</v>
      </c>
      <c r="Q217" s="2">
        <v>85.98</v>
      </c>
      <c r="R217" s="2">
        <v>53.74</v>
      </c>
      <c r="S217" s="4">
        <f>VLOOKUP([1]Initial_Data8!C221,[1]Ratings_Numbers!$A$1:$B$21,2,FALSE)</f>
        <v>18</v>
      </c>
      <c r="T217" s="4">
        <v>18</v>
      </c>
      <c r="U217" s="4">
        <f t="shared" si="0"/>
        <v>0</v>
      </c>
      <c r="V217" s="3">
        <v>2593.3175999999999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85</v>
      </c>
      <c r="C218" s="5" t="s">
        <v>50</v>
      </c>
      <c r="D218" s="2">
        <v>40268</v>
      </c>
      <c r="E218" s="2">
        <v>3.89</v>
      </c>
      <c r="F218" s="2">
        <v>7.59</v>
      </c>
      <c r="G218" s="2">
        <v>6.54</v>
      </c>
      <c r="H218" s="2">
        <v>2.72</v>
      </c>
      <c r="I218" s="2">
        <v>1.95</v>
      </c>
      <c r="J218" s="2">
        <v>1.84</v>
      </c>
      <c r="K218" s="2">
        <v>109</v>
      </c>
      <c r="L218" s="2">
        <v>5.18</v>
      </c>
      <c r="M218" s="2">
        <v>539.95000000000005</v>
      </c>
      <c r="N218" s="2">
        <v>84.34</v>
      </c>
      <c r="O218" s="2">
        <v>54.65</v>
      </c>
      <c r="P218" s="2">
        <v>540.20000000000005</v>
      </c>
      <c r="Q218" s="2">
        <v>84.38</v>
      </c>
      <c r="R218" s="2">
        <v>54.68</v>
      </c>
      <c r="S218" s="4">
        <f>VLOOKUP([1]Initial_Data8!C222,[1]Ratings_Numbers!$A$1:$B$21,2,FALSE)</f>
        <v>18</v>
      </c>
      <c r="T218" s="4">
        <v>16</v>
      </c>
      <c r="U218" s="4">
        <f t="shared" si="0"/>
        <v>0</v>
      </c>
      <c r="V218" s="3">
        <v>2768.8631999999998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109</v>
      </c>
      <c r="C219" s="5" t="s">
        <v>47</v>
      </c>
      <c r="D219" s="2">
        <v>40359</v>
      </c>
      <c r="E219" s="2">
        <v>3.63</v>
      </c>
      <c r="F219" s="2">
        <v>7.17</v>
      </c>
      <c r="G219" s="2">
        <v>5.97</v>
      </c>
      <c r="H219" s="2">
        <v>2.5</v>
      </c>
      <c r="I219" s="2">
        <v>1.79</v>
      </c>
      <c r="J219" s="2">
        <v>1.6</v>
      </c>
      <c r="K219" s="2">
        <v>107</v>
      </c>
      <c r="L219" s="2">
        <v>5.59</v>
      </c>
      <c r="M219" s="2">
        <v>517.19000000000005</v>
      </c>
      <c r="N219" s="2">
        <v>83.76</v>
      </c>
      <c r="O219" s="2">
        <v>54.53</v>
      </c>
      <c r="P219" s="2">
        <v>517.42999999999995</v>
      </c>
      <c r="Q219" s="2">
        <v>83.8</v>
      </c>
      <c r="R219" s="2">
        <v>54.56</v>
      </c>
      <c r="S219" s="4">
        <f>VLOOKUP([1]Initial_Data8!C223,[1]Ratings_Numbers!$A$1:$B$21,2,FALSE)</f>
        <v>16</v>
      </c>
      <c r="T219" s="4">
        <v>16</v>
      </c>
      <c r="U219" s="4">
        <f t="shared" si="0"/>
        <v>-2</v>
      </c>
      <c r="V219" s="3">
        <v>2105.0432000000001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110</v>
      </c>
      <c r="C220" s="5" t="s">
        <v>47</v>
      </c>
      <c r="D220" s="2">
        <v>40451</v>
      </c>
      <c r="E220" s="2">
        <v>3.86</v>
      </c>
      <c r="F220" s="2">
        <v>7.25</v>
      </c>
      <c r="G220" s="2">
        <v>6.53</v>
      </c>
      <c r="H220" s="2">
        <v>1.85</v>
      </c>
      <c r="I220" s="2">
        <v>0.85</v>
      </c>
      <c r="J220" s="2">
        <v>0.91</v>
      </c>
      <c r="K220" s="2">
        <v>107</v>
      </c>
      <c r="L220" s="2">
        <v>16.13</v>
      </c>
      <c r="M220" s="2">
        <v>229.99</v>
      </c>
      <c r="N220" s="2">
        <v>69.67</v>
      </c>
      <c r="O220" s="2">
        <v>47.53</v>
      </c>
      <c r="P220" s="2">
        <v>230.1</v>
      </c>
      <c r="Q220" s="2">
        <v>69.709999999999994</v>
      </c>
      <c r="R220" s="2">
        <v>47.56</v>
      </c>
      <c r="S220" s="4">
        <f>VLOOKUP([1]Initial_Data8!C224,[1]Ratings_Numbers!$A$1:$B$21,2,FALSE)</f>
        <v>16</v>
      </c>
      <c r="T220" s="4">
        <v>16</v>
      </c>
      <c r="U220" s="4">
        <f t="shared" si="0"/>
        <v>0</v>
      </c>
      <c r="V220" s="3">
        <v>2290.7433999999998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111</v>
      </c>
      <c r="C221" s="5" t="s">
        <v>47</v>
      </c>
      <c r="D221" s="2">
        <v>40543</v>
      </c>
      <c r="E221" s="2">
        <v>3.56</v>
      </c>
      <c r="F221" s="2">
        <v>6.41</v>
      </c>
      <c r="G221" s="2">
        <v>5.77</v>
      </c>
      <c r="H221" s="2">
        <v>2.63</v>
      </c>
      <c r="I221" s="2">
        <v>0.69</v>
      </c>
      <c r="J221" s="2">
        <v>1.63</v>
      </c>
      <c r="K221" s="2">
        <v>101</v>
      </c>
      <c r="L221" s="2">
        <v>16.850000000000001</v>
      </c>
      <c r="M221" s="2">
        <v>219.74</v>
      </c>
      <c r="N221" s="2">
        <v>67.94</v>
      </c>
      <c r="O221" s="2">
        <v>47.02</v>
      </c>
      <c r="P221" s="2">
        <v>223.42</v>
      </c>
      <c r="Q221" s="2">
        <v>69.08</v>
      </c>
      <c r="R221" s="2">
        <v>47.81</v>
      </c>
      <c r="S221" s="4">
        <f>VLOOKUP([1]Initial_Data8!C225,[1]Ratings_Numbers!$A$1:$B$21,2,FALSE)</f>
        <v>16</v>
      </c>
      <c r="T221" s="4">
        <v>16</v>
      </c>
      <c r="U221" s="4">
        <f t="shared" si="0"/>
        <v>0</v>
      </c>
      <c r="V221" s="3">
        <v>3249.8883000000001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112</v>
      </c>
      <c r="C222" s="5" t="s">
        <v>47</v>
      </c>
      <c r="D222" s="2">
        <v>40633</v>
      </c>
      <c r="E222" s="2">
        <v>3.49</v>
      </c>
      <c r="F222" s="2">
        <v>5.9</v>
      </c>
      <c r="G222" s="2">
        <v>5.51</v>
      </c>
      <c r="H222" s="2">
        <v>3.05</v>
      </c>
      <c r="I222" s="2">
        <v>2.0699999999999998</v>
      </c>
      <c r="J222" s="2">
        <v>2.19</v>
      </c>
      <c r="K222" s="2">
        <v>118</v>
      </c>
      <c r="L222" s="2">
        <v>17.71</v>
      </c>
      <c r="M222" s="2">
        <v>210.38</v>
      </c>
      <c r="N222" s="2">
        <v>67.010000000000005</v>
      </c>
      <c r="O222" s="2">
        <v>47.09</v>
      </c>
      <c r="P222" s="2">
        <v>213.94</v>
      </c>
      <c r="Q222" s="2">
        <v>68.150000000000006</v>
      </c>
      <c r="R222" s="2">
        <v>47.89</v>
      </c>
      <c r="S222" s="4">
        <f>VLOOKUP([1]Initial_Data8!C226,[1]Ratings_Numbers!$A$1:$B$21,2,FALSE)</f>
        <v>16</v>
      </c>
      <c r="T222" s="4">
        <v>16</v>
      </c>
      <c r="U222" s="4">
        <f t="shared" si="0"/>
        <v>0</v>
      </c>
      <c r="V222" s="3">
        <v>3645.5605999999998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86</v>
      </c>
      <c r="C223" s="5" t="s">
        <v>47</v>
      </c>
      <c r="D223" s="2">
        <v>40724</v>
      </c>
      <c r="E223" s="2">
        <v>3.53</v>
      </c>
      <c r="F223" s="2">
        <v>6</v>
      </c>
      <c r="G223" s="2">
        <v>5.62</v>
      </c>
      <c r="H223" s="2">
        <v>2.74</v>
      </c>
      <c r="I223" s="2">
        <v>1.91</v>
      </c>
      <c r="J223" s="2">
        <v>1.68</v>
      </c>
      <c r="K223" s="2">
        <v>98</v>
      </c>
      <c r="L223" s="2">
        <v>17.5</v>
      </c>
      <c r="M223" s="2">
        <v>212.86</v>
      </c>
      <c r="N223" s="2">
        <v>66.58</v>
      </c>
      <c r="O223" s="2">
        <v>47.29</v>
      </c>
      <c r="P223" s="2">
        <v>219.69</v>
      </c>
      <c r="Q223" s="2">
        <v>68.72</v>
      </c>
      <c r="R223" s="2">
        <v>48.81</v>
      </c>
      <c r="S223" s="4">
        <f>VLOOKUP([1]Initial_Data8!C227,[1]Ratings_Numbers!$A$1:$B$21,2,FALSE)</f>
        <v>16</v>
      </c>
      <c r="T223" s="4">
        <v>16</v>
      </c>
      <c r="U223" s="4">
        <f t="shared" si="0"/>
        <v>0</v>
      </c>
      <c r="V223" s="3">
        <v>2987.2876999999999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87</v>
      </c>
      <c r="C224" s="5" t="s">
        <v>47</v>
      </c>
      <c r="D224" s="2">
        <v>40816</v>
      </c>
      <c r="E224" s="2">
        <v>3.66</v>
      </c>
      <c r="F224" s="2">
        <v>6.13</v>
      </c>
      <c r="G224" s="2">
        <v>5.85</v>
      </c>
      <c r="H224" s="2">
        <v>2.92</v>
      </c>
      <c r="I224" s="2">
        <v>1.29</v>
      </c>
      <c r="J224" s="2">
        <v>1.34</v>
      </c>
      <c r="K224" s="2">
        <v>59</v>
      </c>
      <c r="L224" s="2">
        <v>16.45</v>
      </c>
      <c r="M224" s="2">
        <v>223.19</v>
      </c>
      <c r="N224" s="2">
        <v>67.540000000000006</v>
      </c>
      <c r="O224" s="2">
        <v>47.82</v>
      </c>
      <c r="P224" s="2">
        <v>230.44</v>
      </c>
      <c r="Q224" s="2">
        <v>69.739999999999995</v>
      </c>
      <c r="R224" s="2">
        <v>49.38</v>
      </c>
      <c r="S224" s="4">
        <f>VLOOKUP([1]Initial_Data8!C228,[1]Ratings_Numbers!$A$1:$B$21,2,FALSE)</f>
        <v>16</v>
      </c>
      <c r="T224" s="4">
        <v>16</v>
      </c>
      <c r="U224" s="4">
        <f t="shared" si="0"/>
        <v>0</v>
      </c>
      <c r="V224" s="3">
        <v>1705.7563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88</v>
      </c>
      <c r="C225" s="5" t="s">
        <v>47</v>
      </c>
      <c r="D225" s="2">
        <v>40908</v>
      </c>
      <c r="E225" s="2">
        <v>4.0199999999999996</v>
      </c>
      <c r="F225" s="2">
        <v>6.63</v>
      </c>
      <c r="G225" s="2">
        <v>6.45</v>
      </c>
      <c r="H225" s="2">
        <v>2.5499999999999998</v>
      </c>
      <c r="I225" s="2">
        <v>0.82</v>
      </c>
      <c r="J225" s="2">
        <v>1.55</v>
      </c>
      <c r="K225" s="2">
        <v>100</v>
      </c>
      <c r="L225" s="2">
        <v>13.06</v>
      </c>
      <c r="M225" s="2">
        <v>284.75</v>
      </c>
      <c r="N225" s="2">
        <v>73.180000000000007</v>
      </c>
      <c r="O225" s="2">
        <v>50.74</v>
      </c>
      <c r="P225" s="2">
        <v>289.12</v>
      </c>
      <c r="Q225" s="2">
        <v>74.3</v>
      </c>
      <c r="R225" s="2">
        <v>51.52</v>
      </c>
      <c r="S225" s="4">
        <f>VLOOKUP([1]Initial_Data8!C229,[1]Ratings_Numbers!$A$1:$B$21,2,FALSE)</f>
        <v>16</v>
      </c>
      <c r="T225" s="4">
        <v>16</v>
      </c>
      <c r="U225" s="4">
        <f t="shared" si="0"/>
        <v>0</v>
      </c>
      <c r="V225" s="3">
        <v>2129.0826000000002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89</v>
      </c>
      <c r="C226" s="5" t="s">
        <v>47</v>
      </c>
      <c r="D226" s="2">
        <v>40999</v>
      </c>
      <c r="E226" s="2">
        <v>4.46</v>
      </c>
      <c r="F226" s="2">
        <v>7.59</v>
      </c>
      <c r="G226" s="2">
        <v>7.42</v>
      </c>
      <c r="H226" s="2">
        <v>3.15</v>
      </c>
      <c r="I226" s="2">
        <v>1.77</v>
      </c>
      <c r="J226" s="2">
        <v>2.09</v>
      </c>
      <c r="K226" s="2">
        <v>98</v>
      </c>
      <c r="L226" s="2">
        <v>13.18</v>
      </c>
      <c r="M226" s="2">
        <v>277.63</v>
      </c>
      <c r="N226" s="2">
        <v>70.069999999999993</v>
      </c>
      <c r="O226" s="2">
        <v>50.26</v>
      </c>
      <c r="P226" s="2">
        <v>296.25</v>
      </c>
      <c r="Q226" s="2">
        <v>74.760000000000005</v>
      </c>
      <c r="R226" s="2">
        <v>53.63</v>
      </c>
      <c r="S226" s="4">
        <f>VLOOKUP([1]Initial_Data8!C230,[1]Ratings_Numbers!$A$1:$B$21,2,FALSE)</f>
        <v>16</v>
      </c>
      <c r="T226" s="4">
        <v>16</v>
      </c>
      <c r="U226" s="4">
        <f t="shared" si="0"/>
        <v>0</v>
      </c>
      <c r="V226" s="3">
        <v>8783.4053999999996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90</v>
      </c>
      <c r="C227" s="5" t="s">
        <v>47</v>
      </c>
      <c r="D227" s="2">
        <v>41090</v>
      </c>
      <c r="E227" s="2">
        <v>4.59</v>
      </c>
      <c r="F227" s="2">
        <v>7.67</v>
      </c>
      <c r="G227" s="2">
        <v>7.54</v>
      </c>
      <c r="H227" s="2">
        <v>2.75</v>
      </c>
      <c r="I227" s="2">
        <v>1.62</v>
      </c>
      <c r="J227" s="2">
        <v>1.76</v>
      </c>
      <c r="K227" s="2">
        <v>102</v>
      </c>
      <c r="L227" s="2">
        <v>13.33</v>
      </c>
      <c r="M227" s="2">
        <v>362.33</v>
      </c>
      <c r="N227" s="2">
        <v>75.27</v>
      </c>
      <c r="O227" s="2">
        <v>53.16</v>
      </c>
      <c r="P227" s="2">
        <v>381.37</v>
      </c>
      <c r="Q227" s="2">
        <v>79.23</v>
      </c>
      <c r="R227" s="2">
        <v>55.96</v>
      </c>
      <c r="S227" s="4">
        <f>VLOOKUP([1]Initial_Data8!C231,[1]Ratings_Numbers!$A$1:$B$21,2,FALSE)</f>
        <v>16</v>
      </c>
      <c r="T227" s="4">
        <v>16</v>
      </c>
      <c r="U227" s="4">
        <f t="shared" si="0"/>
        <v>0</v>
      </c>
      <c r="V227" s="3">
        <v>2182.4286000000002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91</v>
      </c>
      <c r="C228" s="5" t="s">
        <v>47</v>
      </c>
      <c r="D228" s="2">
        <v>41182</v>
      </c>
      <c r="E228" s="2">
        <v>4.22</v>
      </c>
      <c r="F228" s="2">
        <v>6.86</v>
      </c>
      <c r="G228" s="2">
        <v>6.74</v>
      </c>
      <c r="H228" s="2">
        <v>2.5499999999999998</v>
      </c>
      <c r="I228" s="2">
        <v>1.51</v>
      </c>
      <c r="J228" s="2">
        <v>1.49</v>
      </c>
      <c r="K228" s="2">
        <v>103</v>
      </c>
      <c r="L228" s="2">
        <v>13.92</v>
      </c>
      <c r="M228" s="2">
        <v>350.82</v>
      </c>
      <c r="N228" s="2">
        <v>74.69</v>
      </c>
      <c r="O228" s="2">
        <v>53.22</v>
      </c>
      <c r="P228" s="2">
        <v>369.73</v>
      </c>
      <c r="Q228" s="2">
        <v>78.709999999999994</v>
      </c>
      <c r="R228" s="2">
        <v>56.09</v>
      </c>
      <c r="S228" s="4">
        <f>VLOOKUP([1]Initial_Data8!C232,[1]Ratings_Numbers!$A$1:$B$21,2,FALSE)</f>
        <v>16</v>
      </c>
      <c r="T228" s="4">
        <v>16</v>
      </c>
      <c r="U228" s="4">
        <f t="shared" si="0"/>
        <v>0</v>
      </c>
      <c r="V228" s="3">
        <v>2618.8191000000002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113</v>
      </c>
      <c r="C229" s="5" t="s">
        <v>47</v>
      </c>
      <c r="D229" s="2">
        <v>41274</v>
      </c>
      <c r="E229" s="2">
        <v>4.1500000000000004</v>
      </c>
      <c r="F229" s="2">
        <v>7.01</v>
      </c>
      <c r="G229" s="2">
        <v>6.53</v>
      </c>
      <c r="H229" s="2">
        <v>3</v>
      </c>
      <c r="I229" s="2">
        <v>1.64</v>
      </c>
      <c r="J229" s="2">
        <v>1.94</v>
      </c>
      <c r="K229" s="2">
        <v>109</v>
      </c>
      <c r="L229" s="2">
        <v>12.64</v>
      </c>
      <c r="M229" s="2">
        <v>417.99</v>
      </c>
      <c r="N229" s="2">
        <v>79.53</v>
      </c>
      <c r="O229" s="2">
        <v>57.03</v>
      </c>
      <c r="P229" s="2">
        <v>425.61</v>
      </c>
      <c r="Q229" s="2">
        <v>80.97</v>
      </c>
      <c r="R229" s="2">
        <v>58.07</v>
      </c>
      <c r="S229" s="4">
        <f>VLOOKUP([1]Initial_Data8!C233,[1]Ratings_Numbers!$A$1:$B$21,2,FALSE)</f>
        <v>16</v>
      </c>
      <c r="T229" s="4">
        <v>16</v>
      </c>
      <c r="U229" s="4">
        <f t="shared" si="0"/>
        <v>0</v>
      </c>
      <c r="V229" s="3">
        <v>3397.4335000000001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114</v>
      </c>
      <c r="C230" s="5" t="s">
        <v>47</v>
      </c>
      <c r="D230" s="2">
        <v>41364</v>
      </c>
      <c r="E230" s="2">
        <v>4.72</v>
      </c>
      <c r="F230" s="2">
        <v>7.87</v>
      </c>
      <c r="G230" s="2">
        <v>7.73</v>
      </c>
      <c r="H230" s="2">
        <v>2.52</v>
      </c>
      <c r="I230" s="2">
        <v>1.23</v>
      </c>
      <c r="J230" s="2">
        <v>1.42</v>
      </c>
      <c r="K230" s="2">
        <v>103</v>
      </c>
      <c r="L230" s="2">
        <v>10.87</v>
      </c>
      <c r="M230" s="2">
        <v>496.77</v>
      </c>
      <c r="N230" s="2">
        <v>82.58</v>
      </c>
      <c r="O230" s="2">
        <v>60.29</v>
      </c>
      <c r="P230" s="2">
        <v>501.57</v>
      </c>
      <c r="Q230" s="2">
        <v>83.38</v>
      </c>
      <c r="R230" s="2">
        <v>60.87</v>
      </c>
      <c r="S230" s="4">
        <f>VLOOKUP([1]Initial_Data8!C234,[1]Ratings_Numbers!$A$1:$B$21,2,FALSE)</f>
        <v>16</v>
      </c>
      <c r="T230" s="4">
        <v>16</v>
      </c>
      <c r="U230" s="4">
        <f t="shared" si="0"/>
        <v>0</v>
      </c>
      <c r="V230" s="3">
        <v>4921.0091000000002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115</v>
      </c>
      <c r="C231" s="5" t="s">
        <v>47</v>
      </c>
      <c r="D231" s="2">
        <v>41455</v>
      </c>
      <c r="E231" s="2">
        <v>4.7300000000000004</v>
      </c>
      <c r="F231" s="2">
        <v>7.91</v>
      </c>
      <c r="G231" s="2">
        <v>7.79</v>
      </c>
      <c r="H231" s="2">
        <v>3.3</v>
      </c>
      <c r="I231" s="2">
        <v>2.04</v>
      </c>
      <c r="J231" s="2">
        <v>2.06</v>
      </c>
      <c r="K231" s="2">
        <v>98</v>
      </c>
      <c r="L231" s="2">
        <v>9.7799999999999994</v>
      </c>
      <c r="M231" s="2">
        <v>524.41</v>
      </c>
      <c r="N231" s="2">
        <v>83.09</v>
      </c>
      <c r="O231" s="2">
        <v>60.77</v>
      </c>
      <c r="P231" s="2">
        <v>531.1</v>
      </c>
      <c r="Q231" s="2">
        <v>84.15</v>
      </c>
      <c r="R231" s="2">
        <v>61.54</v>
      </c>
      <c r="S231" s="4">
        <f>VLOOKUP([1]Initial_Data8!C235,[1]Ratings_Numbers!$A$1:$B$21,2,FALSE)</f>
        <v>16</v>
      </c>
      <c r="T231" s="4">
        <v>16</v>
      </c>
      <c r="U231" s="4">
        <f t="shared" si="0"/>
        <v>0</v>
      </c>
      <c r="V231" s="3">
        <v>4690.1217999999999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116</v>
      </c>
      <c r="C232" s="5" t="s">
        <v>47</v>
      </c>
      <c r="D232" s="2">
        <v>41547</v>
      </c>
      <c r="E232" s="2">
        <v>4.88</v>
      </c>
      <c r="F232" s="2">
        <v>8.24</v>
      </c>
      <c r="G232" s="2">
        <v>8.1199999999999992</v>
      </c>
      <c r="H232" s="2">
        <v>2.93</v>
      </c>
      <c r="I232" s="2">
        <v>1.37</v>
      </c>
      <c r="J232" s="2">
        <v>1.63</v>
      </c>
      <c r="K232" s="2">
        <v>91</v>
      </c>
      <c r="L232" s="2">
        <v>8.84</v>
      </c>
      <c r="M232" s="2">
        <v>567.29999999999995</v>
      </c>
      <c r="N232" s="2">
        <v>83.36</v>
      </c>
      <c r="O232" s="2">
        <v>60.94</v>
      </c>
      <c r="P232" s="2">
        <v>580.55999999999995</v>
      </c>
      <c r="Q232" s="2">
        <v>85.31</v>
      </c>
      <c r="R232" s="2">
        <v>62.36</v>
      </c>
      <c r="S232" s="4">
        <f>VLOOKUP([1]Initial_Data8!C236,[1]Ratings_Numbers!$A$1:$B$21,2,FALSE)</f>
        <v>16</v>
      </c>
      <c r="T232" s="4">
        <v>16</v>
      </c>
      <c r="U232" s="4">
        <f t="shared" si="0"/>
        <v>0</v>
      </c>
      <c r="V232" s="3">
        <v>4084.6475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92</v>
      </c>
      <c r="C233" s="5" t="s">
        <v>47</v>
      </c>
      <c r="D233" s="2">
        <v>41639</v>
      </c>
      <c r="E233" s="2">
        <v>8.89</v>
      </c>
      <c r="F233" s="2">
        <v>16.36</v>
      </c>
      <c r="G233" s="2">
        <v>16.190000000000001</v>
      </c>
      <c r="H233" s="2">
        <v>1.97</v>
      </c>
      <c r="I233" s="2">
        <v>0.36</v>
      </c>
      <c r="J233" s="2">
        <v>0.92</v>
      </c>
      <c r="K233" s="2">
        <v>182</v>
      </c>
      <c r="L233" s="2">
        <v>4.59</v>
      </c>
      <c r="M233" s="2">
        <v>878.16</v>
      </c>
      <c r="N233" s="2">
        <v>88.64</v>
      </c>
      <c r="O233" s="2">
        <v>65.02</v>
      </c>
      <c r="P233" s="2">
        <v>890.72</v>
      </c>
      <c r="Q233" s="2">
        <v>89.91</v>
      </c>
      <c r="R233" s="2">
        <v>65.95</v>
      </c>
      <c r="S233" s="4">
        <f>VLOOKUP([1]Initial_Data8!C237,[1]Ratings_Numbers!$A$1:$B$21,2,FALSE)</f>
        <v>16</v>
      </c>
      <c r="T233" s="4">
        <v>16</v>
      </c>
      <c r="U233" s="4">
        <f t="shared" si="0"/>
        <v>0</v>
      </c>
      <c r="V233" s="3">
        <v>4079.7431999999999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93</v>
      </c>
      <c r="C234" s="5" t="s">
        <v>47</v>
      </c>
      <c r="D234" s="2">
        <v>41729</v>
      </c>
      <c r="E234" s="2">
        <v>8.4600000000000009</v>
      </c>
      <c r="F234" s="2">
        <v>16.350000000000001</v>
      </c>
      <c r="G234" s="2">
        <v>16.149999999999999</v>
      </c>
      <c r="H234" s="2">
        <v>1.99</v>
      </c>
      <c r="I234" s="2">
        <v>0.45</v>
      </c>
      <c r="J234" s="2">
        <v>0.93</v>
      </c>
      <c r="K234" s="2">
        <v>182</v>
      </c>
      <c r="L234" s="2">
        <v>4.42</v>
      </c>
      <c r="M234" s="2">
        <v>946.65</v>
      </c>
      <c r="N234" s="2">
        <v>85.89</v>
      </c>
      <c r="O234" s="2">
        <v>64.38</v>
      </c>
      <c r="P234" s="2">
        <v>1002.14</v>
      </c>
      <c r="Q234" s="2">
        <v>90.93</v>
      </c>
      <c r="R234" s="2">
        <v>68.150000000000006</v>
      </c>
      <c r="S234" s="4">
        <f>VLOOKUP([1]Initial_Data8!C238,[1]Ratings_Numbers!$A$1:$B$21,2,FALSE)</f>
        <v>16</v>
      </c>
      <c r="T234" s="4">
        <v>16</v>
      </c>
      <c r="U234" s="4">
        <f t="shared" si="0"/>
        <v>0</v>
      </c>
      <c r="V234" s="3">
        <v>4177.6138000000001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94</v>
      </c>
      <c r="C235" s="5" t="s">
        <v>47</v>
      </c>
      <c r="D235" s="2">
        <v>41820</v>
      </c>
      <c r="E235" s="2">
        <v>7.95</v>
      </c>
      <c r="F235" s="2">
        <v>16.71</v>
      </c>
      <c r="G235" s="2">
        <v>16.12</v>
      </c>
      <c r="H235" s="2">
        <v>2.19</v>
      </c>
      <c r="I235" s="2">
        <v>0.92</v>
      </c>
      <c r="J235" s="2">
        <v>1.0900000000000001</v>
      </c>
      <c r="K235" s="2">
        <v>190</v>
      </c>
      <c r="L235" s="2">
        <v>4.28</v>
      </c>
      <c r="M235" s="2">
        <v>951.48</v>
      </c>
      <c r="N235" s="2">
        <v>86.06</v>
      </c>
      <c r="O235" s="2">
        <v>64.72</v>
      </c>
      <c r="P235" s="2">
        <v>1005.57</v>
      </c>
      <c r="Q235" s="2">
        <v>90.95</v>
      </c>
      <c r="R235" s="2">
        <v>68.400000000000006</v>
      </c>
      <c r="S235" s="4">
        <f>VLOOKUP([1]Initial_Data8!C239,[1]Ratings_Numbers!$A$1:$B$21,2,FALSE)</f>
        <v>16</v>
      </c>
      <c r="T235" s="4">
        <v>16</v>
      </c>
      <c r="U235" s="4">
        <f t="shared" si="0"/>
        <v>0</v>
      </c>
      <c r="V235" s="3">
        <v>4591.3891999999996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95</v>
      </c>
      <c r="C236" s="5" t="s">
        <v>47</v>
      </c>
      <c r="D236" s="2">
        <v>41912</v>
      </c>
      <c r="E236" s="2">
        <v>7.3</v>
      </c>
      <c r="F236" s="2">
        <v>15.3</v>
      </c>
      <c r="G236" s="2">
        <v>15.04</v>
      </c>
      <c r="H236" s="2">
        <v>2.25</v>
      </c>
      <c r="I236" s="2">
        <v>1.1100000000000001</v>
      </c>
      <c r="J236" s="2">
        <v>1.1299999999999999</v>
      </c>
      <c r="K236" s="2">
        <v>186</v>
      </c>
      <c r="L236" s="2">
        <v>4.25</v>
      </c>
      <c r="M236" s="2">
        <v>907.69</v>
      </c>
      <c r="N236" s="2">
        <v>89.39</v>
      </c>
      <c r="O236" s="2">
        <v>66.17</v>
      </c>
      <c r="P236" s="2">
        <v>915.45</v>
      </c>
      <c r="Q236" s="2">
        <v>90.15</v>
      </c>
      <c r="R236" s="2">
        <v>66.73</v>
      </c>
      <c r="S236" s="4">
        <f>VLOOKUP([1]Initial_Data8!C240,[1]Ratings_Numbers!$A$1:$B$21,2,FALSE)</f>
        <v>16</v>
      </c>
      <c r="T236" s="4">
        <v>16</v>
      </c>
      <c r="U236" s="4">
        <f t="shared" si="0"/>
        <v>0</v>
      </c>
      <c r="V236" s="3">
        <v>5833.5234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96</v>
      </c>
      <c r="C237" s="5" t="s">
        <v>47</v>
      </c>
      <c r="D237" s="2">
        <v>42004</v>
      </c>
      <c r="E237" s="2">
        <v>6.44</v>
      </c>
      <c r="F237" s="2">
        <v>12.56</v>
      </c>
      <c r="G237" s="2">
        <v>12.35</v>
      </c>
      <c r="H237" s="2">
        <v>2.94</v>
      </c>
      <c r="I237" s="2">
        <v>1.93</v>
      </c>
      <c r="J237" s="2">
        <v>1.72</v>
      </c>
      <c r="K237" s="2">
        <v>196</v>
      </c>
      <c r="L237" s="2">
        <v>3.63</v>
      </c>
      <c r="M237" s="2">
        <v>970.07</v>
      </c>
      <c r="N237" s="2">
        <v>89.86</v>
      </c>
      <c r="O237" s="2">
        <v>64.09</v>
      </c>
      <c r="P237" s="2">
        <v>979.51</v>
      </c>
      <c r="Q237" s="2">
        <v>90.74</v>
      </c>
      <c r="R237" s="2">
        <v>64.72</v>
      </c>
      <c r="S237" s="4">
        <f>VLOOKUP([1]Initial_Data8!C241,[1]Ratings_Numbers!$A$1:$B$21,2,FALSE)</f>
        <v>16</v>
      </c>
      <c r="T237" s="4">
        <v>16</v>
      </c>
      <c r="U237" s="4">
        <f t="shared" si="0"/>
        <v>0</v>
      </c>
      <c r="V237" s="3">
        <v>4985.0159000000003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97</v>
      </c>
      <c r="C238" s="5" t="s">
        <v>47</v>
      </c>
      <c r="D238" s="2">
        <v>42094</v>
      </c>
      <c r="E238" s="2">
        <v>6.37</v>
      </c>
      <c r="F238" s="2">
        <v>11.8</v>
      </c>
      <c r="G238" s="2">
        <v>11.63</v>
      </c>
      <c r="H238" s="2">
        <v>2.5</v>
      </c>
      <c r="I238" s="2">
        <v>1.57</v>
      </c>
      <c r="J238" s="2">
        <v>1.46</v>
      </c>
      <c r="K238" s="2">
        <v>199</v>
      </c>
      <c r="L238" s="2">
        <v>4.55</v>
      </c>
      <c r="M238" s="2">
        <v>1002.03</v>
      </c>
      <c r="N238" s="2">
        <v>87.49</v>
      </c>
      <c r="O238" s="2">
        <v>64.17</v>
      </c>
      <c r="P238" s="2">
        <v>1045.25</v>
      </c>
      <c r="Q238" s="2">
        <v>91.27</v>
      </c>
      <c r="R238" s="2">
        <v>66.94</v>
      </c>
      <c r="S238" s="4">
        <f>VLOOKUP([1]Initial_Data8!C242,[1]Ratings_Numbers!$A$1:$B$21,2,FALSE)</f>
        <v>16</v>
      </c>
      <c r="T238" s="4">
        <v>16</v>
      </c>
      <c r="U238" s="4">
        <f t="shared" si="0"/>
        <v>0</v>
      </c>
      <c r="V238" s="3">
        <v>4909.6095999999998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98</v>
      </c>
      <c r="C239" s="5" t="s">
        <v>47</v>
      </c>
      <c r="D239" s="2">
        <v>42185</v>
      </c>
      <c r="E239" s="2">
        <v>7.8</v>
      </c>
      <c r="F239" s="2">
        <v>14.72</v>
      </c>
      <c r="G239" s="2">
        <v>14.43</v>
      </c>
      <c r="H239" s="2">
        <v>1.66</v>
      </c>
      <c r="I239" s="2">
        <v>0.86</v>
      </c>
      <c r="J239" s="2">
        <v>0.76</v>
      </c>
      <c r="K239" s="2">
        <v>217</v>
      </c>
      <c r="L239" s="2">
        <v>3.53</v>
      </c>
      <c r="M239" s="2">
        <v>561.02</v>
      </c>
      <c r="N239" s="2">
        <v>84.3</v>
      </c>
      <c r="O239" s="2">
        <v>64.349999999999994</v>
      </c>
      <c r="P239" s="2">
        <v>565.5</v>
      </c>
      <c r="Q239" s="2">
        <v>84.97</v>
      </c>
      <c r="R239" s="2">
        <v>64.86</v>
      </c>
      <c r="S239" s="4">
        <f>VLOOKUP([1]Initial_Data8!C243,[1]Ratings_Numbers!$A$1:$B$21,2,FALSE)</f>
        <v>16</v>
      </c>
      <c r="T239" s="4">
        <v>16</v>
      </c>
      <c r="U239" s="4">
        <f t="shared" si="0"/>
        <v>0</v>
      </c>
      <c r="V239" s="3">
        <v>5748.3522000000003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99</v>
      </c>
      <c r="C240" s="5" t="s">
        <v>47</v>
      </c>
      <c r="D240" s="2">
        <v>42277</v>
      </c>
      <c r="E240" s="2">
        <v>7.5</v>
      </c>
      <c r="F240" s="2">
        <v>13.69</v>
      </c>
      <c r="G240" s="2">
        <v>13.27</v>
      </c>
      <c r="H240" s="2">
        <v>1.9</v>
      </c>
      <c r="I240" s="2">
        <v>1.07</v>
      </c>
      <c r="J240" s="2">
        <v>1.1599999999999999</v>
      </c>
      <c r="K240" s="2">
        <v>248</v>
      </c>
      <c r="L240" s="2">
        <v>3.46</v>
      </c>
      <c r="M240" s="2">
        <v>542.29999999999995</v>
      </c>
      <c r="N240" s="2">
        <v>83.89</v>
      </c>
      <c r="O240" s="2">
        <v>63.19</v>
      </c>
      <c r="P240" s="2">
        <v>546.44000000000005</v>
      </c>
      <c r="Q240" s="2">
        <v>84.53</v>
      </c>
      <c r="R240" s="2">
        <v>63.67</v>
      </c>
      <c r="S240" s="4">
        <f>VLOOKUP([1]Initial_Data8!C244,[1]Ratings_Numbers!$A$1:$B$21,2,FALSE)</f>
        <v>16</v>
      </c>
      <c r="T240" s="4">
        <v>16</v>
      </c>
      <c r="U240" s="4">
        <f t="shared" si="0"/>
        <v>0</v>
      </c>
      <c r="V240" s="3">
        <v>3676.9366</v>
      </c>
      <c r="W240" s="3" t="s">
        <v>129</v>
      </c>
      <c r="X240" s="4"/>
      <c r="Y240" s="4"/>
      <c r="Z240" s="4"/>
      <c r="AA240" s="4"/>
    </row>
    <row r="241" spans="1:27" ht="46.5" customHeight="1" thickBot="1" x14ac:dyDescent="0.4">
      <c r="A241" s="5" t="s">
        <v>128</v>
      </c>
      <c r="B241" s="5" t="s">
        <v>100</v>
      </c>
      <c r="C241" s="5" t="s">
        <v>47</v>
      </c>
      <c r="D241" s="2">
        <v>42369</v>
      </c>
      <c r="E241" s="2">
        <v>7.64</v>
      </c>
      <c r="F241" s="2">
        <v>13.74</v>
      </c>
      <c r="G241" s="2">
        <v>13.4</v>
      </c>
      <c r="H241" s="2">
        <v>2.11</v>
      </c>
      <c r="I241" s="2">
        <v>1</v>
      </c>
      <c r="J241" s="2">
        <v>1.27</v>
      </c>
      <c r="K241" s="2">
        <v>248</v>
      </c>
      <c r="L241" s="2">
        <v>2.92</v>
      </c>
      <c r="M241" s="2">
        <v>446.12</v>
      </c>
      <c r="N241" s="2">
        <v>81.099999999999994</v>
      </c>
      <c r="O241" s="2">
        <v>60.73</v>
      </c>
      <c r="P241" s="2">
        <v>450.06</v>
      </c>
      <c r="Q241" s="2">
        <v>81.819999999999993</v>
      </c>
      <c r="R241" s="2">
        <v>61.27</v>
      </c>
      <c r="S241" s="4">
        <f>VLOOKUP([1]Initial_Data8!C245,[1]Ratings_Numbers!$A$1:$B$21,2,FALSE)</f>
        <v>16</v>
      </c>
      <c r="T241" s="4">
        <v>16</v>
      </c>
      <c r="U241" s="4">
        <f t="shared" si="0"/>
        <v>0</v>
      </c>
      <c r="V241" s="3">
        <v>2984.3984999999998</v>
      </c>
      <c r="W241" s="3" t="s">
        <v>129</v>
      </c>
      <c r="X241" s="4"/>
      <c r="Y241" s="4"/>
      <c r="Z241" s="4"/>
      <c r="AA241" s="4"/>
    </row>
    <row r="242" spans="1:27" ht="46.5" customHeight="1" thickBot="1" x14ac:dyDescent="0.4">
      <c r="A242" s="5" t="s">
        <v>128</v>
      </c>
      <c r="B242" s="5" t="s">
        <v>101</v>
      </c>
      <c r="C242" s="5" t="s">
        <v>47</v>
      </c>
      <c r="D242" s="2">
        <v>42460</v>
      </c>
      <c r="E242" s="2">
        <v>7.2</v>
      </c>
      <c r="F242" s="2">
        <v>13.05</v>
      </c>
      <c r="G242" s="2">
        <v>12.39</v>
      </c>
      <c r="H242" s="2">
        <v>2.2999999999999998</v>
      </c>
      <c r="I242" s="2">
        <v>1.44</v>
      </c>
      <c r="J242" s="2">
        <v>1.43</v>
      </c>
      <c r="K242" s="2">
        <v>243</v>
      </c>
      <c r="L242" s="2">
        <v>2.63</v>
      </c>
      <c r="M242" s="2">
        <v>433.93</v>
      </c>
      <c r="N242" s="2">
        <v>80.489999999999995</v>
      </c>
      <c r="O242" s="2">
        <v>60.38</v>
      </c>
      <c r="P242" s="2">
        <v>439.13</v>
      </c>
      <c r="Q242" s="2">
        <v>81.45</v>
      </c>
      <c r="R242" s="2">
        <v>61.1</v>
      </c>
      <c r="S242" s="4">
        <f>VLOOKUP([1]Initial_Data8!C246,[1]Ratings_Numbers!$A$1:$B$21,2,FALSE)</f>
        <v>16</v>
      </c>
      <c r="T242" s="4">
        <v>17</v>
      </c>
      <c r="U242" s="4">
        <f t="shared" si="0"/>
        <v>0</v>
      </c>
      <c r="V242" s="3">
        <v>2871.8231999999998</v>
      </c>
      <c r="W242" s="3" t="s">
        <v>129</v>
      </c>
      <c r="X242" s="4"/>
      <c r="Y242" s="4"/>
      <c r="Z242" s="4"/>
      <c r="AA242" s="4"/>
    </row>
    <row r="243" spans="1:27" ht="46.5" customHeight="1" thickBot="1" x14ac:dyDescent="0.4">
      <c r="A243" s="5" t="s">
        <v>128</v>
      </c>
      <c r="B243" s="5" t="s">
        <v>102</v>
      </c>
      <c r="C243" s="5" t="s">
        <v>49</v>
      </c>
      <c r="D243" s="2">
        <v>42551</v>
      </c>
      <c r="E243" s="2">
        <v>6.8</v>
      </c>
      <c r="F243" s="2">
        <v>11.93</v>
      </c>
      <c r="G243" s="2">
        <v>11.39</v>
      </c>
      <c r="H243" s="2">
        <v>1.98</v>
      </c>
      <c r="I243" s="2">
        <v>1.1399999999999999</v>
      </c>
      <c r="J243" s="2">
        <v>1.0900000000000001</v>
      </c>
      <c r="K243" s="2">
        <v>244</v>
      </c>
      <c r="L243" s="2">
        <v>2.16</v>
      </c>
      <c r="M243" s="2">
        <v>417.86</v>
      </c>
      <c r="N243" s="2">
        <v>79.88</v>
      </c>
      <c r="O243" s="2">
        <v>59.08</v>
      </c>
      <c r="P243" s="2">
        <v>423.14</v>
      </c>
      <c r="Q243" s="2">
        <v>80.88</v>
      </c>
      <c r="R243" s="2">
        <v>59.82</v>
      </c>
      <c r="S243" s="4">
        <f>VLOOKUP([1]Initial_Data8!C247,[1]Ratings_Numbers!$A$1:$B$21,2,FALSE)</f>
        <v>17</v>
      </c>
      <c r="T243" s="4">
        <v>17</v>
      </c>
      <c r="U243" s="4">
        <f t="shared" si="0"/>
        <v>1</v>
      </c>
      <c r="V243" s="3">
        <v>2750.6221999999998</v>
      </c>
      <c r="W243" s="3" t="s">
        <v>129</v>
      </c>
      <c r="X243" s="4"/>
      <c r="Y243" s="4"/>
      <c r="Z243" s="4"/>
      <c r="AA243" s="4"/>
    </row>
    <row r="244" spans="1:27" ht="14.2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87</v>
      </c>
      <c r="C245" s="4" t="s">
        <v>27</v>
      </c>
      <c r="D245" s="4">
        <v>40816</v>
      </c>
      <c r="E245" s="4">
        <v>-3.03</v>
      </c>
      <c r="F245" s="4">
        <v>0.37</v>
      </c>
      <c r="G245" s="4">
        <v>-3.5</v>
      </c>
      <c r="H245" s="4">
        <v>169.05</v>
      </c>
      <c r="I245" s="4">
        <v>136.66999999999999</v>
      </c>
      <c r="J245" s="4">
        <v>145.62</v>
      </c>
      <c r="K245" s="4">
        <v>21</v>
      </c>
      <c r="L245" s="4">
        <v>79.36</v>
      </c>
      <c r="M245" s="4">
        <v>5.45</v>
      </c>
      <c r="N245" s="4">
        <v>5.0599999999999996</v>
      </c>
      <c r="O245" s="4">
        <v>4.32</v>
      </c>
      <c r="P245" s="4">
        <v>7.67</v>
      </c>
      <c r="Q245" s="4">
        <v>7.12</v>
      </c>
      <c r="R245" s="4">
        <v>6.08</v>
      </c>
      <c r="S245" s="4">
        <v>3</v>
      </c>
      <c r="T245" s="4">
        <v>3</v>
      </c>
      <c r="U245" s="4">
        <v>0</v>
      </c>
      <c r="V245" s="3">
        <v>165482.867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88</v>
      </c>
      <c r="C246" s="4" t="s">
        <v>27</v>
      </c>
      <c r="D246" s="4">
        <v>40908</v>
      </c>
      <c r="E246" s="4">
        <v>-3.03</v>
      </c>
      <c r="F246" s="4">
        <v>0.36</v>
      </c>
      <c r="G246" s="4">
        <v>-3.51</v>
      </c>
      <c r="H246" s="4">
        <v>108.38</v>
      </c>
      <c r="I246" s="4">
        <v>82.68</v>
      </c>
      <c r="J246" s="4">
        <v>94.78</v>
      </c>
      <c r="K246" s="4">
        <v>37</v>
      </c>
      <c r="L246" s="4">
        <v>80.12</v>
      </c>
      <c r="M246" s="4">
        <v>5.14</v>
      </c>
      <c r="N246" s="4">
        <v>4.79</v>
      </c>
      <c r="O246" s="4">
        <v>4.1100000000000003</v>
      </c>
      <c r="P246" s="4">
        <v>7.23</v>
      </c>
      <c r="Q246" s="4">
        <v>6.74</v>
      </c>
      <c r="R246" s="4">
        <v>5.79</v>
      </c>
      <c r="S246" s="4">
        <v>3</v>
      </c>
      <c r="T246" s="4">
        <v>3</v>
      </c>
      <c r="U246" s="4">
        <v>0</v>
      </c>
      <c r="V246" s="3">
        <v>209849.68049999999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89</v>
      </c>
      <c r="C247" s="4" t="s">
        <v>27</v>
      </c>
      <c r="D247" s="4">
        <v>40999</v>
      </c>
      <c r="E247" s="4">
        <v>-3.02</v>
      </c>
      <c r="F247" s="4">
        <v>0.43</v>
      </c>
      <c r="G247" s="4">
        <v>-3.49</v>
      </c>
      <c r="H247" s="4">
        <v>195</v>
      </c>
      <c r="I247" s="4">
        <v>164.65</v>
      </c>
      <c r="J247" s="4">
        <v>169.45</v>
      </c>
      <c r="K247" s="4">
        <v>20</v>
      </c>
      <c r="L247" s="4">
        <v>80</v>
      </c>
      <c r="M247" s="4">
        <v>4.84</v>
      </c>
      <c r="N247" s="4">
        <v>4.45</v>
      </c>
      <c r="O247" s="4">
        <v>3.87</v>
      </c>
      <c r="P247" s="4">
        <v>8.84</v>
      </c>
      <c r="Q247" s="4">
        <v>8.1199999999999992</v>
      </c>
      <c r="R247" s="4">
        <v>7.07</v>
      </c>
      <c r="S247" s="4">
        <v>3</v>
      </c>
      <c r="T247" s="4">
        <v>3</v>
      </c>
      <c r="U247" s="4">
        <v>0</v>
      </c>
      <c r="V247" s="3">
        <v>208983.96340000001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90</v>
      </c>
      <c r="C248" s="4" t="s">
        <v>27</v>
      </c>
      <c r="D248" s="4">
        <v>41090</v>
      </c>
      <c r="E248" s="4">
        <v>-2.4700000000000002</v>
      </c>
      <c r="F248" s="4">
        <v>0.47</v>
      </c>
      <c r="G248" s="4">
        <v>-2.88</v>
      </c>
      <c r="H248" s="4">
        <v>177.59</v>
      </c>
      <c r="I248" s="4">
        <v>142.41</v>
      </c>
      <c r="J248" s="4">
        <v>147.13999999999999</v>
      </c>
      <c r="K248" s="4">
        <v>22</v>
      </c>
      <c r="L248" s="4">
        <v>75.209999999999994</v>
      </c>
      <c r="M248" s="4">
        <v>4.62</v>
      </c>
      <c r="N248" s="4">
        <v>4.21</v>
      </c>
      <c r="O248" s="4">
        <v>3.47</v>
      </c>
      <c r="P248" s="4">
        <v>9.59</v>
      </c>
      <c r="Q248" s="4">
        <v>8.75</v>
      </c>
      <c r="R248" s="4">
        <v>7.21</v>
      </c>
      <c r="S248" s="4">
        <v>3</v>
      </c>
      <c r="T248" s="4">
        <v>3</v>
      </c>
      <c r="U248" s="4">
        <v>0</v>
      </c>
      <c r="V248" s="3">
        <v>188461.84270000001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91</v>
      </c>
      <c r="C249" s="4" t="s">
        <v>27</v>
      </c>
      <c r="D249" s="4">
        <v>41182</v>
      </c>
      <c r="E249" s="4">
        <v>-2.64</v>
      </c>
      <c r="F249" s="4">
        <v>0.48</v>
      </c>
      <c r="G249" s="4">
        <v>-3.15</v>
      </c>
      <c r="H249" s="4">
        <v>169.9</v>
      </c>
      <c r="I249" s="4">
        <v>128.38</v>
      </c>
      <c r="J249" s="4">
        <v>130.47999999999999</v>
      </c>
      <c r="K249" s="4">
        <v>21</v>
      </c>
      <c r="L249" s="4">
        <v>75.81</v>
      </c>
      <c r="M249" s="4">
        <v>4.3899999999999997</v>
      </c>
      <c r="N249" s="4">
        <v>4.03</v>
      </c>
      <c r="O249" s="4">
        <v>3.33</v>
      </c>
      <c r="P249" s="4">
        <v>9.1199999999999992</v>
      </c>
      <c r="Q249" s="4">
        <v>8.36</v>
      </c>
      <c r="R249" s="4">
        <v>6.92</v>
      </c>
      <c r="S249" s="4">
        <v>3</v>
      </c>
      <c r="T249" s="4">
        <v>3</v>
      </c>
      <c r="U249" s="4">
        <v>0</v>
      </c>
      <c r="V249" s="3">
        <v>247892.484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113</v>
      </c>
      <c r="C250" s="4" t="s">
        <v>27</v>
      </c>
      <c r="D250" s="4">
        <v>41274</v>
      </c>
      <c r="E250" s="4">
        <v>-2.8</v>
      </c>
      <c r="F250" s="4">
        <v>0.43</v>
      </c>
      <c r="G250" s="4">
        <v>-3.45</v>
      </c>
      <c r="H250" s="4">
        <v>207</v>
      </c>
      <c r="I250" s="4">
        <v>158.43</v>
      </c>
      <c r="J250" s="4">
        <v>161.62</v>
      </c>
      <c r="K250" s="4">
        <v>21</v>
      </c>
      <c r="L250" s="4">
        <v>76.459999999999994</v>
      </c>
      <c r="M250" s="4">
        <v>4.17</v>
      </c>
      <c r="N250" s="4">
        <v>3.87</v>
      </c>
      <c r="O250" s="4">
        <v>3.19</v>
      </c>
      <c r="P250" s="4">
        <v>7.72</v>
      </c>
      <c r="Q250" s="4">
        <v>7.17</v>
      </c>
      <c r="R250" s="4">
        <v>5.9</v>
      </c>
      <c r="S250" s="4">
        <v>3</v>
      </c>
      <c r="T250" s="4">
        <v>3</v>
      </c>
      <c r="U250" s="4">
        <v>0</v>
      </c>
      <c r="V250" s="3">
        <v>233420.54500000001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114</v>
      </c>
      <c r="C251" s="4" t="s">
        <v>27</v>
      </c>
      <c r="D251" s="4">
        <v>41364</v>
      </c>
      <c r="E251" s="4">
        <v>-2.82</v>
      </c>
      <c r="F251" s="4">
        <v>0.39</v>
      </c>
      <c r="G251" s="4">
        <v>-3.54</v>
      </c>
      <c r="H251" s="4">
        <v>221.29</v>
      </c>
      <c r="I251" s="4">
        <v>164</v>
      </c>
      <c r="J251" s="4">
        <v>178.48</v>
      </c>
      <c r="K251" s="4">
        <v>21</v>
      </c>
      <c r="L251" s="4">
        <v>78.06</v>
      </c>
      <c r="M251" s="4">
        <v>3.96</v>
      </c>
      <c r="N251" s="4">
        <v>3.71</v>
      </c>
      <c r="O251" s="4">
        <v>3.09</v>
      </c>
      <c r="P251" s="4">
        <v>6.81</v>
      </c>
      <c r="Q251" s="4">
        <v>6.37</v>
      </c>
      <c r="R251" s="4">
        <v>5.31</v>
      </c>
      <c r="S251" s="4">
        <v>3</v>
      </c>
      <c r="T251" s="4">
        <v>3</v>
      </c>
      <c r="U251" s="4">
        <v>0</v>
      </c>
      <c r="V251" s="3">
        <v>262065.3621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115</v>
      </c>
      <c r="C252" s="4" t="s">
        <v>27</v>
      </c>
      <c r="D252" s="4">
        <v>41455</v>
      </c>
      <c r="E252" s="4">
        <v>-2.99</v>
      </c>
      <c r="F252" s="4">
        <v>0.37</v>
      </c>
      <c r="G252" s="4">
        <v>-3.82</v>
      </c>
      <c r="H252" s="4">
        <v>236.58</v>
      </c>
      <c r="I252" s="4">
        <v>151.79</v>
      </c>
      <c r="J252" s="4">
        <v>182.37</v>
      </c>
      <c r="K252" s="4">
        <v>19</v>
      </c>
      <c r="L252" s="4">
        <v>77.930000000000007</v>
      </c>
      <c r="M252" s="4">
        <v>2.52</v>
      </c>
      <c r="N252" s="4">
        <v>2.37</v>
      </c>
      <c r="O252" s="4">
        <v>1.97</v>
      </c>
      <c r="P252" s="4">
        <v>6.33</v>
      </c>
      <c r="Q252" s="4">
        <v>5.95</v>
      </c>
      <c r="R252" s="4">
        <v>4.93</v>
      </c>
      <c r="S252" s="4">
        <v>3</v>
      </c>
      <c r="T252" s="4">
        <v>3</v>
      </c>
      <c r="U252" s="4">
        <v>0</v>
      </c>
      <c r="V252" s="3">
        <v>293281.17959999997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116</v>
      </c>
      <c r="C253" s="4" t="s">
        <v>27</v>
      </c>
      <c r="D253" s="4">
        <v>41547</v>
      </c>
      <c r="E253" s="4">
        <v>-2.91</v>
      </c>
      <c r="F253" s="4">
        <v>0.37</v>
      </c>
      <c r="G253" s="4">
        <v>-3.7</v>
      </c>
      <c r="H253" s="4">
        <v>249.21</v>
      </c>
      <c r="I253" s="4">
        <v>128.74</v>
      </c>
      <c r="J253" s="4">
        <v>197.95</v>
      </c>
      <c r="K253" s="4">
        <v>19</v>
      </c>
      <c r="L253" s="4">
        <v>78.989999999999995</v>
      </c>
      <c r="M253" s="4">
        <v>2.7</v>
      </c>
      <c r="N253" s="4">
        <v>2.54</v>
      </c>
      <c r="O253" s="4">
        <v>2.13</v>
      </c>
      <c r="P253" s="4">
        <v>6.32</v>
      </c>
      <c r="Q253" s="4">
        <v>5.95</v>
      </c>
      <c r="R253" s="4">
        <v>4.99</v>
      </c>
      <c r="S253" s="4">
        <v>3</v>
      </c>
      <c r="T253" s="4">
        <v>3</v>
      </c>
      <c r="U253" s="4">
        <v>0</v>
      </c>
      <c r="V253" s="3">
        <v>292691.45789999998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92</v>
      </c>
      <c r="C254" s="4" t="s">
        <v>27</v>
      </c>
      <c r="D254" s="4">
        <v>41639</v>
      </c>
      <c r="E254" s="4">
        <v>-2.87</v>
      </c>
      <c r="F254" s="4">
        <v>0.34</v>
      </c>
      <c r="G254" s="4">
        <v>-3.6</v>
      </c>
      <c r="H254" s="4">
        <v>248.41</v>
      </c>
      <c r="I254" s="4">
        <v>145.91</v>
      </c>
      <c r="J254" s="4">
        <v>201.32</v>
      </c>
      <c r="K254" s="4">
        <v>22</v>
      </c>
      <c r="L254" s="4">
        <v>78.709999999999994</v>
      </c>
      <c r="M254" s="4">
        <v>2.56</v>
      </c>
      <c r="N254" s="4">
        <v>2.42</v>
      </c>
      <c r="O254" s="4">
        <v>2.02</v>
      </c>
      <c r="P254" s="4">
        <v>6.01</v>
      </c>
      <c r="Q254" s="4">
        <v>5.67</v>
      </c>
      <c r="R254" s="4">
        <v>4.7300000000000004</v>
      </c>
      <c r="S254" s="4">
        <v>3</v>
      </c>
      <c r="T254" s="4">
        <v>3</v>
      </c>
      <c r="U254" s="4">
        <v>0</v>
      </c>
      <c r="V254" s="3">
        <v>376371.40480000002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93</v>
      </c>
      <c r="C255" s="4" t="s">
        <v>27</v>
      </c>
      <c r="D255" s="4">
        <v>41729</v>
      </c>
      <c r="E255" s="4">
        <v>-2.78</v>
      </c>
      <c r="F255" s="4">
        <v>0.4</v>
      </c>
      <c r="G255" s="4">
        <v>-3.5</v>
      </c>
      <c r="H255" s="4">
        <v>216.71</v>
      </c>
      <c r="I255" s="4">
        <v>119</v>
      </c>
      <c r="J255" s="4">
        <v>171.46</v>
      </c>
      <c r="K255" s="4">
        <v>24</v>
      </c>
      <c r="L255" s="4">
        <v>78.7</v>
      </c>
      <c r="M255" s="4">
        <v>3.53</v>
      </c>
      <c r="N255" s="4">
        <v>3.3</v>
      </c>
      <c r="O255" s="4">
        <v>2.78</v>
      </c>
      <c r="P255" s="4">
        <v>6.81</v>
      </c>
      <c r="Q255" s="4">
        <v>6.37</v>
      </c>
      <c r="R255" s="4">
        <v>5.36</v>
      </c>
      <c r="S255" s="4">
        <v>3</v>
      </c>
      <c r="T255" s="4">
        <v>3</v>
      </c>
      <c r="U255" s="4">
        <v>0</v>
      </c>
      <c r="V255" s="3">
        <v>375847.32179999998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94</v>
      </c>
      <c r="C256" s="4" t="s">
        <v>27</v>
      </c>
      <c r="D256" s="4">
        <v>41820</v>
      </c>
      <c r="E256" s="4">
        <v>-2.81</v>
      </c>
      <c r="F256" s="4">
        <v>0.32</v>
      </c>
      <c r="G256" s="4">
        <v>-3.52</v>
      </c>
      <c r="H256" s="4">
        <v>197.67</v>
      </c>
      <c r="I256" s="4">
        <v>99.67</v>
      </c>
      <c r="J256" s="4">
        <v>157.69999999999999</v>
      </c>
      <c r="K256" s="4">
        <v>27</v>
      </c>
      <c r="L256" s="4">
        <v>78.739999999999995</v>
      </c>
      <c r="M256" s="4">
        <v>3.38</v>
      </c>
      <c r="N256" s="4">
        <v>3.2</v>
      </c>
      <c r="O256" s="4">
        <v>2.66</v>
      </c>
      <c r="P256" s="4">
        <v>5.48</v>
      </c>
      <c r="Q256" s="4">
        <v>5.2</v>
      </c>
      <c r="R256" s="4">
        <v>4.32</v>
      </c>
      <c r="S256" s="4">
        <v>3</v>
      </c>
      <c r="T256" s="4">
        <v>3</v>
      </c>
      <c r="U256" s="4">
        <v>0</v>
      </c>
      <c r="V256" s="3">
        <v>391750.00870000001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95</v>
      </c>
      <c r="C257" s="4" t="s">
        <v>27</v>
      </c>
      <c r="D257" s="4">
        <v>41912</v>
      </c>
      <c r="E257" s="4">
        <v>-2.79</v>
      </c>
      <c r="F257" s="4">
        <v>0.32</v>
      </c>
      <c r="G257" s="4">
        <v>-3.59</v>
      </c>
      <c r="H257" s="4">
        <v>210.84</v>
      </c>
      <c r="I257" s="4">
        <v>114.16</v>
      </c>
      <c r="J257" s="4">
        <v>148.96</v>
      </c>
      <c r="K257" s="4">
        <v>25</v>
      </c>
      <c r="L257" s="4">
        <v>78.56</v>
      </c>
      <c r="M257" s="4">
        <v>3.27</v>
      </c>
      <c r="N257" s="4">
        <v>3.1</v>
      </c>
      <c r="O257" s="4">
        <v>2.57</v>
      </c>
      <c r="P257" s="4">
        <v>5.3</v>
      </c>
      <c r="Q257" s="4">
        <v>5.03</v>
      </c>
      <c r="R257" s="4">
        <v>4.17</v>
      </c>
      <c r="S257" s="4">
        <v>3</v>
      </c>
      <c r="T257" s="4">
        <v>3</v>
      </c>
      <c r="U257" s="4">
        <v>0</v>
      </c>
      <c r="V257" s="3">
        <v>395055.79350000003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96</v>
      </c>
      <c r="C258" s="4" t="s">
        <v>27</v>
      </c>
      <c r="D258" s="4">
        <v>42004</v>
      </c>
      <c r="E258" s="4">
        <v>-2.9</v>
      </c>
      <c r="F258" s="4">
        <v>0.32</v>
      </c>
      <c r="G258" s="4">
        <v>-3.77</v>
      </c>
      <c r="H258" s="4">
        <v>226.64</v>
      </c>
      <c r="I258" s="4">
        <v>84.6</v>
      </c>
      <c r="J258" s="4">
        <v>175.96</v>
      </c>
      <c r="K258" s="4">
        <v>25</v>
      </c>
      <c r="L258" s="4">
        <v>80.400000000000006</v>
      </c>
      <c r="M258" s="4">
        <v>3.11</v>
      </c>
      <c r="N258" s="4">
        <v>2.96</v>
      </c>
      <c r="O258" s="4">
        <v>2.5</v>
      </c>
      <c r="P258" s="4">
        <v>5.04</v>
      </c>
      <c r="Q258" s="4">
        <v>4.8</v>
      </c>
      <c r="R258" s="4">
        <v>4.05</v>
      </c>
      <c r="S258" s="4">
        <v>3</v>
      </c>
      <c r="T258" s="4">
        <v>3</v>
      </c>
      <c r="U258" s="4">
        <v>0</v>
      </c>
      <c r="V258" s="3">
        <v>359376.6225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97</v>
      </c>
      <c r="C259" s="4" t="s">
        <v>27</v>
      </c>
      <c r="D259" s="4">
        <v>42094</v>
      </c>
      <c r="E259" s="4">
        <v>-2.94</v>
      </c>
      <c r="F259" s="4">
        <v>0.31</v>
      </c>
      <c r="G259" s="4">
        <v>-3.82</v>
      </c>
      <c r="H259" s="4">
        <v>216.31</v>
      </c>
      <c r="I259" s="4">
        <v>103.73</v>
      </c>
      <c r="J259" s="4">
        <v>171.04</v>
      </c>
      <c r="K259" s="4">
        <v>26</v>
      </c>
      <c r="L259" s="4">
        <v>81.3</v>
      </c>
      <c r="M259" s="4">
        <v>2.97</v>
      </c>
      <c r="N259" s="4">
        <v>2.84</v>
      </c>
      <c r="O259" s="4">
        <v>2.42</v>
      </c>
      <c r="P259" s="4">
        <v>4.83</v>
      </c>
      <c r="Q259" s="4">
        <v>4.5999999999999996</v>
      </c>
      <c r="R259" s="4">
        <v>3.92</v>
      </c>
      <c r="S259" s="4">
        <v>3</v>
      </c>
      <c r="T259" s="4">
        <v>3</v>
      </c>
      <c r="U259" s="4">
        <v>0</v>
      </c>
      <c r="V259" s="3">
        <v>376023.57770000002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131</v>
      </c>
      <c r="B260" s="4" t="s">
        <v>98</v>
      </c>
      <c r="C260" s="4" t="s">
        <v>27</v>
      </c>
      <c r="D260" s="4">
        <v>42185</v>
      </c>
      <c r="E260" s="4">
        <v>-3.05</v>
      </c>
      <c r="F260" s="4">
        <v>0.3</v>
      </c>
      <c r="G260" s="4">
        <v>-3.96</v>
      </c>
      <c r="H260" s="4">
        <v>233.04</v>
      </c>
      <c r="I260" s="4">
        <v>136.31</v>
      </c>
      <c r="J260" s="4">
        <v>185.58</v>
      </c>
      <c r="K260" s="4">
        <v>26</v>
      </c>
      <c r="L260" s="4">
        <v>80.53</v>
      </c>
      <c r="M260" s="4">
        <v>1.99</v>
      </c>
      <c r="N260" s="4">
        <v>1.9</v>
      </c>
      <c r="O260" s="4">
        <v>1.6</v>
      </c>
      <c r="P260" s="4">
        <v>4.68</v>
      </c>
      <c r="Q260" s="4">
        <v>4.47</v>
      </c>
      <c r="R260" s="4">
        <v>3.77</v>
      </c>
      <c r="S260" s="4">
        <v>3</v>
      </c>
      <c r="T260" s="4">
        <v>3</v>
      </c>
      <c r="U260" s="4">
        <v>0</v>
      </c>
      <c r="V260" s="3">
        <v>362970.18030000001</v>
      </c>
      <c r="W260" s="3" t="s">
        <v>29</v>
      </c>
      <c r="X260" s="4"/>
      <c r="Y260" s="4"/>
      <c r="Z260" s="4"/>
      <c r="AA260" s="4"/>
    </row>
    <row r="261" spans="1:27" ht="14.25" customHeight="1" x14ac:dyDescent="0.35">
      <c r="A261" s="4" t="s">
        <v>131</v>
      </c>
      <c r="B261" s="4" t="s">
        <v>99</v>
      </c>
      <c r="C261" s="4" t="s">
        <v>27</v>
      </c>
      <c r="D261" s="4">
        <v>42277</v>
      </c>
      <c r="E261" s="4">
        <v>-3.1</v>
      </c>
      <c r="F261" s="4">
        <v>0.28000000000000003</v>
      </c>
      <c r="G261" s="4">
        <v>-3.94</v>
      </c>
      <c r="H261" s="4">
        <v>229.08</v>
      </c>
      <c r="I261" s="4">
        <v>137.81</v>
      </c>
      <c r="J261" s="4">
        <v>181.08</v>
      </c>
      <c r="K261" s="4">
        <v>26</v>
      </c>
      <c r="L261" s="4">
        <v>80.569999999999993</v>
      </c>
      <c r="M261" s="4">
        <v>1.72</v>
      </c>
      <c r="N261" s="4">
        <v>1.64</v>
      </c>
      <c r="O261" s="4">
        <v>1.38</v>
      </c>
      <c r="P261" s="4">
        <v>4.5</v>
      </c>
      <c r="Q261" s="4">
        <v>4.3099999999999996</v>
      </c>
      <c r="R261" s="4">
        <v>3.63</v>
      </c>
      <c r="S261" s="4">
        <v>3</v>
      </c>
      <c r="T261" s="4">
        <v>3</v>
      </c>
      <c r="U261" s="4">
        <v>0</v>
      </c>
      <c r="V261" s="3">
        <v>427891.61210000003</v>
      </c>
      <c r="W261" s="3" t="s">
        <v>29</v>
      </c>
      <c r="X261" s="4"/>
      <c r="Y261" s="4"/>
      <c r="Z261" s="4"/>
      <c r="AA261" s="4"/>
    </row>
    <row r="262" spans="1:27" ht="14.25" customHeight="1" x14ac:dyDescent="0.35">
      <c r="A262" s="4" t="s">
        <v>131</v>
      </c>
      <c r="B262" s="4" t="s">
        <v>100</v>
      </c>
      <c r="C262" s="4" t="s">
        <v>27</v>
      </c>
      <c r="D262" s="4">
        <v>42369</v>
      </c>
      <c r="E262" s="4">
        <v>-2.99</v>
      </c>
      <c r="F262" s="4">
        <v>0.27</v>
      </c>
      <c r="G262" s="4">
        <v>-3.77</v>
      </c>
      <c r="H262" s="4">
        <v>260.92</v>
      </c>
      <c r="I262" s="4">
        <v>180.15</v>
      </c>
      <c r="J262" s="4">
        <v>206.92</v>
      </c>
      <c r="K262" s="4">
        <v>26</v>
      </c>
      <c r="L262" s="4">
        <v>81.599999999999994</v>
      </c>
      <c r="M262" s="4">
        <v>1.66</v>
      </c>
      <c r="N262" s="4">
        <v>1.59</v>
      </c>
      <c r="O262" s="4">
        <v>1.35</v>
      </c>
      <c r="P262" s="4">
        <v>4.34</v>
      </c>
      <c r="Q262" s="4">
        <v>4.16</v>
      </c>
      <c r="R262" s="4">
        <v>3.54</v>
      </c>
      <c r="S262" s="4">
        <v>3</v>
      </c>
      <c r="T262" s="4">
        <v>3</v>
      </c>
      <c r="U262" s="4">
        <v>0</v>
      </c>
      <c r="V262" s="3">
        <v>527687.3689</v>
      </c>
      <c r="W262" s="3" t="s">
        <v>29</v>
      </c>
      <c r="X262" s="4"/>
      <c r="Y262" s="4"/>
      <c r="Z262" s="4"/>
      <c r="AA262" s="4"/>
    </row>
    <row r="263" spans="1:27" ht="14.25" customHeight="1" x14ac:dyDescent="0.35">
      <c r="A263" s="4" t="s">
        <v>131</v>
      </c>
      <c r="B263" s="4" t="s">
        <v>101</v>
      </c>
      <c r="C263" s="4" t="s">
        <v>27</v>
      </c>
      <c r="D263" s="4">
        <v>42460</v>
      </c>
      <c r="E263" s="4">
        <v>-2.96</v>
      </c>
      <c r="F263" s="4">
        <v>0.26</v>
      </c>
      <c r="G263" s="4">
        <v>-3.73</v>
      </c>
      <c r="H263" s="4">
        <v>223.77</v>
      </c>
      <c r="I263" s="4">
        <v>142.83000000000001</v>
      </c>
      <c r="J263" s="4">
        <v>178.07</v>
      </c>
      <c r="K263" s="4">
        <v>30</v>
      </c>
      <c r="L263" s="4">
        <v>82.52</v>
      </c>
      <c r="M263" s="4">
        <v>1.61</v>
      </c>
      <c r="N263" s="4">
        <v>1.54</v>
      </c>
      <c r="O263" s="4">
        <v>1.33</v>
      </c>
      <c r="P263" s="4">
        <v>4.21</v>
      </c>
      <c r="Q263" s="4">
        <v>4.04</v>
      </c>
      <c r="R263" s="4">
        <v>3.48</v>
      </c>
      <c r="S263" s="4">
        <v>3</v>
      </c>
      <c r="T263" s="4">
        <v>3</v>
      </c>
      <c r="U263" s="4">
        <v>0</v>
      </c>
      <c r="V263" s="3">
        <v>517738.02669999999</v>
      </c>
      <c r="W263" s="3" t="s">
        <v>29</v>
      </c>
      <c r="X263" s="4"/>
      <c r="Y263" s="4"/>
      <c r="Z263" s="4"/>
      <c r="AA263" s="4"/>
    </row>
    <row r="264" spans="1:27" ht="14.2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93</v>
      </c>
      <c r="C265" s="4" t="s">
        <v>0</v>
      </c>
      <c r="D265" s="4">
        <v>41729</v>
      </c>
      <c r="E265" s="4">
        <v>0.28000000000000003</v>
      </c>
      <c r="F265" s="4">
        <v>0.54</v>
      </c>
      <c r="G265" s="4">
        <v>0.4</v>
      </c>
      <c r="H265" s="4">
        <v>219.27</v>
      </c>
      <c r="I265" s="4">
        <v>108.24</v>
      </c>
      <c r="J265" s="4">
        <v>155.76</v>
      </c>
      <c r="K265" s="4">
        <v>66</v>
      </c>
      <c r="L265" s="4">
        <v>49.97</v>
      </c>
      <c r="M265" s="4">
        <v>6.64</v>
      </c>
      <c r="N265" s="4">
        <v>5.95</v>
      </c>
      <c r="O265" s="4">
        <v>3.44</v>
      </c>
      <c r="P265" s="4">
        <v>11.68</v>
      </c>
      <c r="Q265" s="4">
        <v>10.46</v>
      </c>
      <c r="R265" s="4">
        <v>6.05</v>
      </c>
      <c r="S265" s="4">
        <v>1</v>
      </c>
      <c r="T265" s="4">
        <v>1</v>
      </c>
      <c r="U265" s="4">
        <v>0</v>
      </c>
      <c r="V265" s="3">
        <v>419437.92</v>
      </c>
      <c r="W265" s="3" t="s">
        <v>202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94</v>
      </c>
      <c r="C266" s="4" t="s">
        <v>0</v>
      </c>
      <c r="D266" s="4">
        <v>41820</v>
      </c>
      <c r="E266" s="4">
        <v>0.28000000000000003</v>
      </c>
      <c r="F266" s="4">
        <v>0.56000000000000005</v>
      </c>
      <c r="G266" s="4">
        <v>0.4</v>
      </c>
      <c r="H266" s="4">
        <v>203.3</v>
      </c>
      <c r="I266" s="4">
        <v>69.83</v>
      </c>
      <c r="J266" s="4">
        <v>136.34</v>
      </c>
      <c r="K266" s="4">
        <v>64</v>
      </c>
      <c r="L266" s="4">
        <v>50.52</v>
      </c>
      <c r="M266" s="4">
        <v>6.28</v>
      </c>
      <c r="N266" s="4">
        <v>5.63</v>
      </c>
      <c r="O266" s="4">
        <v>3.3</v>
      </c>
      <c r="P266" s="4">
        <v>11.57</v>
      </c>
      <c r="Q266" s="4">
        <v>10.37</v>
      </c>
      <c r="R266" s="4">
        <v>6.07</v>
      </c>
      <c r="S266" s="4">
        <v>1</v>
      </c>
      <c r="T266" s="4">
        <v>1</v>
      </c>
      <c r="U266" s="4">
        <v>0</v>
      </c>
      <c r="V266" s="3">
        <v>429400.2</v>
      </c>
      <c r="W266" s="3" t="s">
        <v>202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95</v>
      </c>
      <c r="C267" s="4" t="s">
        <v>0</v>
      </c>
      <c r="D267" s="4">
        <v>41912</v>
      </c>
      <c r="E267" s="4">
        <v>0.3</v>
      </c>
      <c r="F267" s="4">
        <v>0.56999999999999995</v>
      </c>
      <c r="G267" s="4">
        <v>0.44</v>
      </c>
      <c r="H267" s="4">
        <v>158.36000000000001</v>
      </c>
      <c r="I267" s="4">
        <v>65.2</v>
      </c>
      <c r="J267" s="4">
        <v>108.8</v>
      </c>
      <c r="K267" s="4">
        <v>88</v>
      </c>
      <c r="L267" s="4">
        <v>51.19</v>
      </c>
      <c r="M267" s="4">
        <v>6.18</v>
      </c>
      <c r="N267" s="4">
        <v>5.54</v>
      </c>
      <c r="O267" s="4">
        <v>3.29</v>
      </c>
      <c r="P267" s="4">
        <v>11.65</v>
      </c>
      <c r="Q267" s="4">
        <v>10.43</v>
      </c>
      <c r="R267" s="4">
        <v>6.19</v>
      </c>
      <c r="S267" s="4">
        <v>1</v>
      </c>
      <c r="T267" s="4">
        <v>1</v>
      </c>
      <c r="U267" s="4">
        <v>0</v>
      </c>
      <c r="V267" s="3">
        <v>398301.75</v>
      </c>
      <c r="W267" s="3" t="s">
        <v>202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96</v>
      </c>
      <c r="C268" s="4" t="s">
        <v>0</v>
      </c>
      <c r="D268" s="4">
        <v>42004</v>
      </c>
      <c r="E268" s="4">
        <v>0.48</v>
      </c>
      <c r="F268" s="4">
        <v>0.85</v>
      </c>
      <c r="G268" s="4">
        <v>0.72</v>
      </c>
      <c r="H268" s="4">
        <v>146.47</v>
      </c>
      <c r="I268" s="4">
        <v>15.82</v>
      </c>
      <c r="J268" s="4">
        <v>80.91</v>
      </c>
      <c r="K268" s="4">
        <v>68</v>
      </c>
      <c r="L268" s="4">
        <v>49.9</v>
      </c>
      <c r="M268" s="4">
        <v>6.44</v>
      </c>
      <c r="N268" s="4">
        <v>5.54</v>
      </c>
      <c r="O268" s="4">
        <v>3.33</v>
      </c>
      <c r="P268" s="4">
        <v>16.079999999999998</v>
      </c>
      <c r="Q268" s="4">
        <v>13.85</v>
      </c>
      <c r="R268" s="4">
        <v>8.33</v>
      </c>
      <c r="S268" s="4">
        <v>1</v>
      </c>
      <c r="T268" s="4">
        <v>1</v>
      </c>
      <c r="U268" s="4">
        <v>0</v>
      </c>
      <c r="V268" s="3">
        <v>388382.45</v>
      </c>
      <c r="W268" s="3" t="s">
        <v>202</v>
      </c>
      <c r="X268" s="4"/>
      <c r="Y268" s="4"/>
      <c r="Z268" s="4"/>
      <c r="AA268" s="4"/>
    </row>
    <row r="269" spans="1:27" ht="14.25" customHeight="1" x14ac:dyDescent="0.35">
      <c r="A269" s="4" t="s">
        <v>132</v>
      </c>
      <c r="B269" s="4" t="s">
        <v>97</v>
      </c>
      <c r="C269" s="4" t="s">
        <v>0</v>
      </c>
      <c r="D269" s="4">
        <v>42094</v>
      </c>
      <c r="E269" s="4">
        <v>0.61</v>
      </c>
      <c r="F269" s="4">
        <v>1.18</v>
      </c>
      <c r="G269" s="4">
        <v>1</v>
      </c>
      <c r="H269" s="4">
        <v>92.76</v>
      </c>
      <c r="I269" s="4">
        <v>14.99</v>
      </c>
      <c r="J269" s="4">
        <v>43.9</v>
      </c>
      <c r="K269" s="4">
        <v>88</v>
      </c>
      <c r="L269" s="4">
        <v>49.93</v>
      </c>
      <c r="M269" s="4">
        <v>10.99</v>
      </c>
      <c r="N269" s="4">
        <v>9.27</v>
      </c>
      <c r="O269" s="4">
        <v>5.68</v>
      </c>
      <c r="P269" s="4">
        <v>18.47</v>
      </c>
      <c r="Q269" s="4">
        <v>15.59</v>
      </c>
      <c r="R269" s="4">
        <v>9.56</v>
      </c>
      <c r="S269" s="4">
        <v>1</v>
      </c>
      <c r="T269" s="4">
        <v>1</v>
      </c>
      <c r="U269" s="4">
        <v>0</v>
      </c>
      <c r="V269" s="3">
        <v>355385</v>
      </c>
      <c r="W269" s="3" t="s">
        <v>202</v>
      </c>
      <c r="X269" s="4"/>
      <c r="Y269" s="4"/>
      <c r="Z269" s="4"/>
      <c r="AA269" s="4"/>
    </row>
    <row r="270" spans="1:27" ht="14.25" customHeight="1" x14ac:dyDescent="0.35">
      <c r="A270" s="4" t="s">
        <v>132</v>
      </c>
      <c r="B270" s="4" t="s">
        <v>98</v>
      </c>
      <c r="C270" s="4" t="s">
        <v>0</v>
      </c>
      <c r="D270" s="4">
        <v>42185</v>
      </c>
      <c r="E270" s="4">
        <v>0.72</v>
      </c>
      <c r="F270" s="4">
        <v>1.46</v>
      </c>
      <c r="G270" s="4">
        <v>1.27</v>
      </c>
      <c r="H270" s="4">
        <v>102.79</v>
      </c>
      <c r="I270" s="4">
        <v>19.149999999999999</v>
      </c>
      <c r="J270" s="4">
        <v>50.42</v>
      </c>
      <c r="K270" s="4">
        <v>85</v>
      </c>
      <c r="L270" s="4">
        <v>49.58</v>
      </c>
      <c r="M270" s="4">
        <v>10.86</v>
      </c>
      <c r="N270" s="4">
        <v>9.1300000000000008</v>
      </c>
      <c r="O270" s="4">
        <v>5.58</v>
      </c>
      <c r="P270" s="4">
        <v>18.91</v>
      </c>
      <c r="Q270" s="4">
        <v>15.9</v>
      </c>
      <c r="R270" s="4">
        <v>9.7200000000000006</v>
      </c>
      <c r="S270" s="4">
        <v>1</v>
      </c>
      <c r="T270" s="4">
        <v>1</v>
      </c>
      <c r="U270" s="4">
        <v>0</v>
      </c>
      <c r="V270" s="3">
        <v>346860.79999999999</v>
      </c>
      <c r="W270" s="3" t="s">
        <v>202</v>
      </c>
      <c r="X270" s="4"/>
      <c r="Y270" s="4"/>
      <c r="Z270" s="4"/>
      <c r="AA270" s="4"/>
    </row>
    <row r="271" spans="1:27" ht="14.25" customHeight="1" x14ac:dyDescent="0.35">
      <c r="A271" s="4" t="s">
        <v>132</v>
      </c>
      <c r="B271" s="4" t="s">
        <v>99</v>
      </c>
      <c r="C271" s="4" t="s">
        <v>0</v>
      </c>
      <c r="D271" s="4">
        <v>42277</v>
      </c>
      <c r="E271" s="4">
        <v>0.84</v>
      </c>
      <c r="F271" s="4">
        <v>1.93</v>
      </c>
      <c r="G271" s="4">
        <v>1.69</v>
      </c>
      <c r="H271" s="4">
        <v>111.59</v>
      </c>
      <c r="I271" s="4">
        <v>29.53</v>
      </c>
      <c r="J271" s="4">
        <v>53.36</v>
      </c>
      <c r="K271" s="4">
        <v>78</v>
      </c>
      <c r="L271" s="4">
        <v>50.12</v>
      </c>
      <c r="M271" s="4">
        <v>11.22</v>
      </c>
      <c r="N271" s="4">
        <v>9.4</v>
      </c>
      <c r="O271" s="4">
        <v>5.82</v>
      </c>
      <c r="P271" s="4">
        <v>19.399999999999999</v>
      </c>
      <c r="Q271" s="4">
        <v>16.25</v>
      </c>
      <c r="R271" s="4">
        <v>10.07</v>
      </c>
      <c r="S271" s="4">
        <v>1</v>
      </c>
      <c r="T271" s="4">
        <v>1</v>
      </c>
      <c r="U271" s="4">
        <v>0</v>
      </c>
      <c r="V271" s="3">
        <v>309519.05</v>
      </c>
      <c r="W271" s="3" t="s">
        <v>202</v>
      </c>
      <c r="X271" s="4"/>
      <c r="Y271" s="4"/>
      <c r="Z271" s="4"/>
      <c r="AA271" s="4"/>
    </row>
    <row r="272" spans="1:27" ht="14.25" customHeight="1" x14ac:dyDescent="0.35">
      <c r="A272" s="4" t="s">
        <v>132</v>
      </c>
      <c r="B272" s="4" t="s">
        <v>100</v>
      </c>
      <c r="C272" s="4" t="s">
        <v>0</v>
      </c>
      <c r="D272" s="4">
        <v>42369</v>
      </c>
      <c r="E272" s="4">
        <v>1.1299999999999999</v>
      </c>
      <c r="F272" s="4">
        <v>3</v>
      </c>
      <c r="G272" s="4">
        <v>2.72</v>
      </c>
      <c r="H272" s="4">
        <v>88.78</v>
      </c>
      <c r="I272" s="4">
        <v>-13.48</v>
      </c>
      <c r="J272" s="4">
        <v>9.5299999999999994</v>
      </c>
      <c r="K272" s="4">
        <v>60</v>
      </c>
      <c r="L272" s="4">
        <v>50.72</v>
      </c>
      <c r="M272" s="4">
        <v>11.27</v>
      </c>
      <c r="N272" s="4">
        <v>9.25</v>
      </c>
      <c r="O272" s="4">
        <v>5.92</v>
      </c>
      <c r="P272" s="4">
        <v>21.88</v>
      </c>
      <c r="Q272" s="4">
        <v>17.95</v>
      </c>
      <c r="R272" s="4">
        <v>11.49</v>
      </c>
      <c r="S272" s="4">
        <v>1</v>
      </c>
      <c r="T272" s="4">
        <v>1</v>
      </c>
      <c r="U272" s="4">
        <v>0</v>
      </c>
      <c r="V272" s="3">
        <v>323960.2</v>
      </c>
      <c r="W272" s="3" t="s">
        <v>202</v>
      </c>
      <c r="X272" s="4"/>
      <c r="Y272" s="4"/>
      <c r="Z272" s="4"/>
      <c r="AA272" s="4"/>
    </row>
    <row r="273" spans="1:27" ht="14.25" customHeight="1" x14ac:dyDescent="0.35">
      <c r="A273" s="4" t="s">
        <v>132</v>
      </c>
      <c r="B273" s="4" t="s">
        <v>101</v>
      </c>
      <c r="C273" s="4" t="s">
        <v>0</v>
      </c>
      <c r="D273" s="4">
        <v>42460</v>
      </c>
      <c r="E273" s="4">
        <v>1.38</v>
      </c>
      <c r="F273" s="4">
        <v>4.67</v>
      </c>
      <c r="G273" s="4">
        <v>4.1500000000000004</v>
      </c>
      <c r="H273" s="4">
        <v>64.55</v>
      </c>
      <c r="I273" s="4">
        <v>4.79</v>
      </c>
      <c r="J273" s="4">
        <v>2.66</v>
      </c>
      <c r="K273" s="4">
        <v>77</v>
      </c>
      <c r="L273" s="4">
        <v>50.23</v>
      </c>
      <c r="M273" s="4">
        <v>16.559999999999999</v>
      </c>
      <c r="N273" s="4">
        <v>13.34</v>
      </c>
      <c r="O273" s="4">
        <v>8.6300000000000008</v>
      </c>
      <c r="P273" s="4">
        <v>24.15</v>
      </c>
      <c r="Q273" s="4">
        <v>19.45</v>
      </c>
      <c r="R273" s="4">
        <v>12.58</v>
      </c>
      <c r="S273" s="4">
        <v>1</v>
      </c>
      <c r="T273" s="4">
        <v>1</v>
      </c>
      <c r="U273" s="4">
        <v>0</v>
      </c>
      <c r="V273" s="3">
        <v>346647.73</v>
      </c>
      <c r="W273" s="3" t="s">
        <v>202</v>
      </c>
      <c r="X273" s="4"/>
      <c r="Y273" s="4"/>
      <c r="Z273" s="4"/>
      <c r="AA273" s="4"/>
    </row>
    <row r="274" spans="1:27" ht="14.25" customHeight="1" thickBot="1" x14ac:dyDescent="0.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37.5" customHeight="1" thickBot="1" x14ac:dyDescent="0.4">
      <c r="A275" s="5" t="s">
        <v>133</v>
      </c>
      <c r="B275" s="5" t="s">
        <v>95</v>
      </c>
      <c r="C275" s="5" t="s">
        <v>47</v>
      </c>
      <c r="D275" s="2">
        <v>41912</v>
      </c>
      <c r="E275" s="2">
        <v>3.37</v>
      </c>
      <c r="F275" s="2">
        <v>5.5</v>
      </c>
      <c r="G275" s="2">
        <v>4.8499999999999996</v>
      </c>
      <c r="H275" s="2">
        <v>12.41</v>
      </c>
      <c r="I275" s="2">
        <v>11.65</v>
      </c>
      <c r="J275" s="2">
        <v>10.94</v>
      </c>
      <c r="K275" s="2">
        <v>18.5</v>
      </c>
      <c r="L275" s="2">
        <v>12.69</v>
      </c>
      <c r="M275" s="2">
        <v>172.67</v>
      </c>
      <c r="N275" s="2">
        <v>63.14</v>
      </c>
      <c r="O275" s="2">
        <v>50.59</v>
      </c>
      <c r="P275" s="2">
        <v>173.45</v>
      </c>
      <c r="Q275" s="2">
        <v>63.43</v>
      </c>
      <c r="R275" s="2">
        <v>50.81</v>
      </c>
      <c r="S275" s="4">
        <f>VLOOKUP([1]Initial_Data8!C282,[1]Ratings_Numbers!$A$1:$B$21,2,FALSE)</f>
        <v>16</v>
      </c>
      <c r="T275" s="4">
        <v>16</v>
      </c>
      <c r="U275" s="6">
        <v>0</v>
      </c>
      <c r="V275" s="3">
        <v>3251.2051999999999</v>
      </c>
      <c r="W275" s="3" t="s">
        <v>207</v>
      </c>
      <c r="X275" s="4"/>
      <c r="Y275" s="4"/>
      <c r="Z275" s="4"/>
      <c r="AA275" s="4"/>
    </row>
    <row r="276" spans="1:27" ht="37.5" customHeight="1" thickBot="1" x14ac:dyDescent="0.4">
      <c r="A276" s="5" t="s">
        <v>133</v>
      </c>
      <c r="B276" s="5" t="s">
        <v>96</v>
      </c>
      <c r="C276" s="5" t="s">
        <v>47</v>
      </c>
      <c r="D276" s="2">
        <v>42004</v>
      </c>
      <c r="E276" s="2">
        <v>3.95</v>
      </c>
      <c r="F276" s="2">
        <v>6.19</v>
      </c>
      <c r="G276" s="2">
        <v>5.86</v>
      </c>
      <c r="H276" s="2">
        <v>-0.35</v>
      </c>
      <c r="I276" s="2">
        <v>-1.04</v>
      </c>
      <c r="J276" s="2">
        <v>-1.82</v>
      </c>
      <c r="K276" s="2">
        <v>18.399999999999999</v>
      </c>
      <c r="L276" s="2">
        <v>9.26</v>
      </c>
      <c r="M276" s="2">
        <v>207.67</v>
      </c>
      <c r="N276" s="2">
        <v>67.290000000000006</v>
      </c>
      <c r="O276" s="2">
        <v>56.83</v>
      </c>
      <c r="P276" s="2">
        <v>208.62</v>
      </c>
      <c r="Q276" s="2">
        <v>67.599999999999994</v>
      </c>
      <c r="R276" s="2">
        <v>57.09</v>
      </c>
      <c r="S276" s="4">
        <f>VLOOKUP([1]Initial_Data8!C283,[1]Ratings_Numbers!$A$1:$B$21,2,FALSE)</f>
        <v>16</v>
      </c>
      <c r="T276" s="4">
        <v>16</v>
      </c>
      <c r="U276" s="4">
        <f t="shared" ref="U276:U292" si="1">S276-S275</f>
        <v>0</v>
      </c>
      <c r="V276" s="3">
        <v>4010.2583</v>
      </c>
      <c r="W276" s="3" t="s">
        <v>207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97</v>
      </c>
      <c r="C277" s="5" t="s">
        <v>47</v>
      </c>
      <c r="D277" s="2">
        <v>42094</v>
      </c>
      <c r="E277" s="2">
        <v>4.55</v>
      </c>
      <c r="F277" s="2">
        <v>6.91</v>
      </c>
      <c r="G277" s="2">
        <v>6.83</v>
      </c>
      <c r="H277" s="2">
        <v>-3.24</v>
      </c>
      <c r="I277" s="2">
        <v>-5.0599999999999996</v>
      </c>
      <c r="J277" s="2">
        <v>-4.67</v>
      </c>
      <c r="K277" s="2">
        <v>18.7</v>
      </c>
      <c r="L277" s="2">
        <v>5.0199999999999996</v>
      </c>
      <c r="M277" s="2">
        <v>246.9</v>
      </c>
      <c r="N277" s="2">
        <v>68.16</v>
      </c>
      <c r="O277" s="2">
        <v>55.96</v>
      </c>
      <c r="P277" s="2">
        <v>262.26</v>
      </c>
      <c r="Q277" s="2">
        <v>72.400000000000006</v>
      </c>
      <c r="R277" s="2">
        <v>59.43</v>
      </c>
      <c r="S277" s="4">
        <f>VLOOKUP([1]Initial_Data8!C284,[1]Ratings_Numbers!$A$1:$B$21,2,FALSE)</f>
        <v>16</v>
      </c>
      <c r="T277" s="4">
        <v>16</v>
      </c>
      <c r="U277" s="4">
        <f t="shared" si="1"/>
        <v>0</v>
      </c>
      <c r="V277" s="3">
        <v>4592.5141999999996</v>
      </c>
      <c r="W277" s="3" t="s">
        <v>207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98</v>
      </c>
      <c r="C278" s="5" t="s">
        <v>47</v>
      </c>
      <c r="D278" s="2">
        <v>42185</v>
      </c>
      <c r="E278" s="2">
        <v>4.22</v>
      </c>
      <c r="F278" s="2">
        <v>6.99</v>
      </c>
      <c r="G278" s="2">
        <v>6.28</v>
      </c>
      <c r="H278" s="2">
        <v>8.5500000000000007</v>
      </c>
      <c r="I278" s="2">
        <v>6.64</v>
      </c>
      <c r="J278" s="2">
        <v>7.2</v>
      </c>
      <c r="K278" s="2">
        <v>19</v>
      </c>
      <c r="L278" s="2">
        <v>5.0199999999999996</v>
      </c>
      <c r="M278" s="2">
        <v>257.32</v>
      </c>
      <c r="N278" s="2">
        <v>71.760000000000005</v>
      </c>
      <c r="O278" s="2">
        <v>56.29</v>
      </c>
      <c r="P278" s="2">
        <v>258.58999999999997</v>
      </c>
      <c r="Q278" s="2">
        <v>72.11</v>
      </c>
      <c r="R278" s="2">
        <v>56.57</v>
      </c>
      <c r="S278" s="4">
        <f>VLOOKUP([1]Initial_Data8!C285,[1]Ratings_Numbers!$A$1:$B$21,2,FALSE)</f>
        <v>16</v>
      </c>
      <c r="T278" s="4">
        <v>16</v>
      </c>
      <c r="U278" s="4">
        <f t="shared" si="1"/>
        <v>0</v>
      </c>
      <c r="V278" s="3">
        <v>4249.9975999999997</v>
      </c>
      <c r="W278" s="3" t="s">
        <v>207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99</v>
      </c>
      <c r="C279" s="5" t="s">
        <v>47</v>
      </c>
      <c r="D279" s="2">
        <v>42277</v>
      </c>
      <c r="E279" s="2">
        <v>3.2</v>
      </c>
      <c r="F279" s="2">
        <v>5.01</v>
      </c>
      <c r="G279" s="2">
        <v>4.32</v>
      </c>
      <c r="H279" s="2">
        <v>16.36</v>
      </c>
      <c r="I279" s="2">
        <v>15.26</v>
      </c>
      <c r="J279" s="2">
        <v>14.99</v>
      </c>
      <c r="K279" s="2">
        <v>19.3</v>
      </c>
      <c r="L279" s="2">
        <v>5.93</v>
      </c>
      <c r="M279" s="2">
        <v>246.29</v>
      </c>
      <c r="N279" s="2">
        <v>70.87</v>
      </c>
      <c r="O279" s="2">
        <v>55.77</v>
      </c>
      <c r="P279" s="2">
        <v>247.5</v>
      </c>
      <c r="Q279" s="2">
        <v>71.22</v>
      </c>
      <c r="R279" s="2">
        <v>56.04</v>
      </c>
      <c r="S279" s="4">
        <f>VLOOKUP([1]Initial_Data8!C286,[1]Ratings_Numbers!$A$1:$B$21,2,FALSE)</f>
        <v>16</v>
      </c>
      <c r="T279" s="4">
        <v>16</v>
      </c>
      <c r="U279" s="4">
        <f t="shared" si="1"/>
        <v>0</v>
      </c>
      <c r="V279" s="3">
        <v>4264.3473999999997</v>
      </c>
      <c r="W279" s="3" t="s">
        <v>207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100</v>
      </c>
      <c r="C280" s="5" t="s">
        <v>47</v>
      </c>
      <c r="D280" s="2">
        <v>42369</v>
      </c>
      <c r="E280" s="2">
        <v>3.1</v>
      </c>
      <c r="F280" s="2">
        <v>4.3499999999999996</v>
      </c>
      <c r="G280" s="2">
        <v>4.0599999999999996</v>
      </c>
      <c r="H280" s="2">
        <v>1.9</v>
      </c>
      <c r="I280" s="2">
        <v>0.71</v>
      </c>
      <c r="J280" s="2">
        <v>0.41</v>
      </c>
      <c r="K280" s="2">
        <v>19.3</v>
      </c>
      <c r="L280" s="2">
        <v>1</v>
      </c>
      <c r="M280" s="2">
        <v>325.7</v>
      </c>
      <c r="N280" s="2">
        <v>76.22</v>
      </c>
      <c r="O280" s="2">
        <v>61.69</v>
      </c>
      <c r="P280" s="2">
        <v>327.33</v>
      </c>
      <c r="Q280" s="2">
        <v>76.599999999999994</v>
      </c>
      <c r="R280" s="2">
        <v>62</v>
      </c>
      <c r="S280" s="4">
        <f>VLOOKUP([1]Initial_Data8!C287,[1]Ratings_Numbers!$A$1:$B$21,2,FALSE)</f>
        <v>16</v>
      </c>
      <c r="T280" s="4">
        <v>16</v>
      </c>
      <c r="U280" s="4">
        <f t="shared" si="1"/>
        <v>0</v>
      </c>
      <c r="V280" s="3">
        <v>5029.8037999999997</v>
      </c>
      <c r="W280" s="3" t="s">
        <v>207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101</v>
      </c>
      <c r="C281" s="5" t="s">
        <v>47</v>
      </c>
      <c r="D281" s="2">
        <v>42460</v>
      </c>
      <c r="E281" s="2">
        <v>3.18</v>
      </c>
      <c r="F281" s="2">
        <v>4.12</v>
      </c>
      <c r="G281" s="2">
        <v>4.0599999999999996</v>
      </c>
      <c r="H281" s="2">
        <v>-1.26</v>
      </c>
      <c r="I281" s="2">
        <v>-3.44</v>
      </c>
      <c r="J281" s="2">
        <v>-2.58</v>
      </c>
      <c r="K281" s="2">
        <v>19.600000000000001</v>
      </c>
      <c r="L281" s="2">
        <v>-3.06</v>
      </c>
      <c r="M281" s="2">
        <v>412.93</v>
      </c>
      <c r="N281" s="2">
        <v>77.2</v>
      </c>
      <c r="O281" s="2">
        <v>62.55</v>
      </c>
      <c r="P281" s="2">
        <v>434.86</v>
      </c>
      <c r="Q281" s="2">
        <v>81.3</v>
      </c>
      <c r="R281" s="2">
        <v>65.87</v>
      </c>
      <c r="S281" s="4">
        <f>VLOOKUP([1]Initial_Data8!C288,[1]Ratings_Numbers!$A$1:$B$21,2,FALSE)</f>
        <v>16</v>
      </c>
      <c r="T281" s="4">
        <v>16</v>
      </c>
      <c r="U281" s="4">
        <f t="shared" si="1"/>
        <v>0</v>
      </c>
      <c r="V281" s="3">
        <v>5174.4612999999999</v>
      </c>
      <c r="W281" s="3" t="s">
        <v>207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102</v>
      </c>
      <c r="C282" s="5" t="s">
        <v>47</v>
      </c>
      <c r="D282" s="2">
        <v>42551</v>
      </c>
      <c r="E282" s="2">
        <v>3</v>
      </c>
      <c r="F282" s="2">
        <v>4.24</v>
      </c>
      <c r="G282" s="2">
        <v>3.82</v>
      </c>
      <c r="H282" s="2">
        <v>8.4</v>
      </c>
      <c r="I282" s="2">
        <v>6.51</v>
      </c>
      <c r="J282" s="2">
        <v>7.11</v>
      </c>
      <c r="K282" s="2">
        <v>20.2</v>
      </c>
      <c r="L282" s="2">
        <v>-3.56</v>
      </c>
      <c r="M282" s="2">
        <v>455.53</v>
      </c>
      <c r="N282" s="2">
        <v>81.98</v>
      </c>
      <c r="O282" s="2">
        <v>63.75</v>
      </c>
      <c r="P282" s="2">
        <v>455.67</v>
      </c>
      <c r="Q282" s="2">
        <v>82</v>
      </c>
      <c r="R282" s="2">
        <v>63.77</v>
      </c>
      <c r="S282" s="4">
        <f>VLOOKUP([1]Initial_Data8!C289,[1]Ratings_Numbers!$A$1:$B$21,2,FALSE)</f>
        <v>16</v>
      </c>
      <c r="T282" s="4">
        <v>16</v>
      </c>
      <c r="U282" s="4">
        <f t="shared" si="1"/>
        <v>0</v>
      </c>
      <c r="V282" s="3">
        <v>5305.3717999999999</v>
      </c>
      <c r="W282" s="3" t="s">
        <v>207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130</v>
      </c>
      <c r="C283" s="5" t="s">
        <v>47</v>
      </c>
      <c r="D283" s="2">
        <v>42643</v>
      </c>
      <c r="E283" s="2">
        <v>3.46</v>
      </c>
      <c r="F283" s="2">
        <v>5.49</v>
      </c>
      <c r="G283" s="2">
        <v>4.7</v>
      </c>
      <c r="H283" s="2">
        <v>10.68</v>
      </c>
      <c r="I283" s="2">
        <v>9.73</v>
      </c>
      <c r="J283" s="2">
        <v>9.39</v>
      </c>
      <c r="K283" s="2">
        <v>21.3</v>
      </c>
      <c r="L283" s="2">
        <v>-0.69</v>
      </c>
      <c r="M283" s="2">
        <v>378.7</v>
      </c>
      <c r="N283" s="2">
        <v>79.09</v>
      </c>
      <c r="O283" s="2">
        <v>62.38</v>
      </c>
      <c r="P283" s="2">
        <v>378.83</v>
      </c>
      <c r="Q283" s="2">
        <v>79.12</v>
      </c>
      <c r="R283" s="2">
        <v>62.4</v>
      </c>
      <c r="S283" s="4">
        <f>VLOOKUP([1]Initial_Data8!C290,[1]Ratings_Numbers!$A$1:$B$21,2,FALSE)</f>
        <v>16</v>
      </c>
      <c r="T283" s="4">
        <v>16</v>
      </c>
      <c r="U283" s="4">
        <f t="shared" si="1"/>
        <v>0</v>
      </c>
      <c r="V283" s="3">
        <v>4934.3531000000003</v>
      </c>
      <c r="W283" s="3" t="s">
        <v>207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87</v>
      </c>
      <c r="C284" s="5" t="s">
        <v>47</v>
      </c>
      <c r="D284" s="2">
        <v>40816</v>
      </c>
      <c r="E284" s="2">
        <v>2.6</v>
      </c>
      <c r="F284" s="2">
        <v>11.41</v>
      </c>
      <c r="G284" s="2">
        <v>7.83</v>
      </c>
      <c r="H284" s="2">
        <v>15.6</v>
      </c>
      <c r="I284" s="2">
        <v>15.02</v>
      </c>
      <c r="J284" s="2">
        <v>13.09</v>
      </c>
      <c r="K284" s="2">
        <v>16.7</v>
      </c>
      <c r="L284" s="2">
        <v>32.69</v>
      </c>
      <c r="M284" s="2">
        <v>68.099999999999994</v>
      </c>
      <c r="N284" s="2">
        <v>39.97</v>
      </c>
      <c r="O284" s="2">
        <v>33.51</v>
      </c>
      <c r="P284" s="2">
        <v>70.400000000000006</v>
      </c>
      <c r="Q284" s="2">
        <v>41.31</v>
      </c>
      <c r="R284" s="2">
        <v>34.64</v>
      </c>
      <c r="S284" s="4">
        <f>VLOOKUP([1]Initial_Data8!C291,[1]Ratings_Numbers!$A$1:$B$21,2,FALSE)</f>
        <v>16</v>
      </c>
      <c r="T284" s="4">
        <v>16</v>
      </c>
      <c r="U284" s="4">
        <f t="shared" si="1"/>
        <v>0</v>
      </c>
      <c r="V284" s="3">
        <v>1522.9804999999999</v>
      </c>
      <c r="W284" s="3" t="s">
        <v>207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88</v>
      </c>
      <c r="C285" s="5" t="s">
        <v>47</v>
      </c>
      <c r="D285" s="2">
        <v>40908</v>
      </c>
      <c r="E285" s="2">
        <v>2.5099999999999998</v>
      </c>
      <c r="F285" s="2">
        <v>7.96</v>
      </c>
      <c r="G285" s="2">
        <v>6.04</v>
      </c>
      <c r="H285" s="2">
        <v>0.41</v>
      </c>
      <c r="I285" s="2">
        <v>-0.94</v>
      </c>
      <c r="J285" s="2">
        <v>-2.15</v>
      </c>
      <c r="K285" s="2">
        <v>16.3</v>
      </c>
      <c r="L285" s="2">
        <v>28.83</v>
      </c>
      <c r="M285" s="2">
        <v>76.349999999999994</v>
      </c>
      <c r="N285" s="2">
        <v>42.59</v>
      </c>
      <c r="O285" s="2">
        <v>34.81</v>
      </c>
      <c r="P285" s="2">
        <v>79.27</v>
      </c>
      <c r="Q285" s="2">
        <v>44.22</v>
      </c>
      <c r="R285" s="2">
        <v>36.15</v>
      </c>
      <c r="S285" s="4">
        <f>VLOOKUP([1]Initial_Data8!C292,[1]Ratings_Numbers!$A$1:$B$21,2,FALSE)</f>
        <v>16</v>
      </c>
      <c r="T285" s="4">
        <v>16</v>
      </c>
      <c r="U285" s="4">
        <f t="shared" si="1"/>
        <v>0</v>
      </c>
      <c r="V285" s="3">
        <v>2253.4313000000002</v>
      </c>
      <c r="W285" s="3" t="s">
        <v>207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89</v>
      </c>
      <c r="C286" s="5" t="s">
        <v>47</v>
      </c>
      <c r="D286" s="2">
        <v>40999</v>
      </c>
      <c r="E286" s="2">
        <v>2.8</v>
      </c>
      <c r="F286" s="2">
        <v>6.37</v>
      </c>
      <c r="G286" s="2">
        <v>5.91</v>
      </c>
      <c r="H286" s="2">
        <v>-5.72</v>
      </c>
      <c r="I286" s="2">
        <v>-8.86</v>
      </c>
      <c r="J286" s="2">
        <v>-9.3000000000000007</v>
      </c>
      <c r="K286" s="2">
        <v>11.6</v>
      </c>
      <c r="L286" s="2">
        <v>25.07</v>
      </c>
      <c r="M286" s="2">
        <v>85.25</v>
      </c>
      <c r="N286" s="2">
        <v>45.15</v>
      </c>
      <c r="O286" s="2">
        <v>36.369999999999997</v>
      </c>
      <c r="P286" s="2">
        <v>88.8</v>
      </c>
      <c r="Q286" s="2">
        <v>47.03</v>
      </c>
      <c r="R286" s="2">
        <v>37.89</v>
      </c>
      <c r="S286" s="4">
        <f>VLOOKUP([1]Initial_Data8!C293,[1]Ratings_Numbers!$A$1:$B$21,2,FALSE)</f>
        <v>16</v>
      </c>
      <c r="T286" s="4">
        <v>16</v>
      </c>
      <c r="U286" s="4">
        <f t="shared" si="1"/>
        <v>0</v>
      </c>
      <c r="V286" s="3">
        <v>2531.2440999999999</v>
      </c>
      <c r="W286" s="3" t="s">
        <v>207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90</v>
      </c>
      <c r="C287" s="5" t="s">
        <v>47</v>
      </c>
      <c r="D287" s="2">
        <v>41090</v>
      </c>
      <c r="E287" s="2">
        <v>2.4300000000000002</v>
      </c>
      <c r="F287" s="2">
        <v>5.33</v>
      </c>
      <c r="G287" s="2">
        <v>4.6100000000000003</v>
      </c>
      <c r="H287" s="2">
        <v>12.13</v>
      </c>
      <c r="I287" s="2">
        <v>9.57</v>
      </c>
      <c r="J287" s="2">
        <v>9.01</v>
      </c>
      <c r="K287" s="2">
        <v>11.5</v>
      </c>
      <c r="L287" s="2">
        <v>24.14</v>
      </c>
      <c r="M287" s="2">
        <v>86.64</v>
      </c>
      <c r="N287" s="2">
        <v>46.19</v>
      </c>
      <c r="O287" s="2">
        <v>36.159999999999997</v>
      </c>
      <c r="P287" s="2">
        <v>87.58</v>
      </c>
      <c r="Q287" s="2">
        <v>46.69</v>
      </c>
      <c r="R287" s="2">
        <v>36.549999999999997</v>
      </c>
      <c r="S287" s="4">
        <f>VLOOKUP([1]Initial_Data8!C294,[1]Ratings_Numbers!$A$1:$B$21,2,FALSE)</f>
        <v>16</v>
      </c>
      <c r="T287" s="4">
        <v>16</v>
      </c>
      <c r="U287" s="4">
        <f t="shared" si="1"/>
        <v>0</v>
      </c>
      <c r="V287" s="3">
        <v>2875.7909</v>
      </c>
      <c r="W287" s="3" t="s">
        <v>207</v>
      </c>
      <c r="X287" s="4"/>
      <c r="Y287" s="4"/>
      <c r="Z287" s="4"/>
      <c r="AA287" s="4"/>
    </row>
    <row r="288" spans="1:27" ht="37.5" customHeight="1" thickBot="1" x14ac:dyDescent="0.4">
      <c r="A288" s="5" t="s">
        <v>133</v>
      </c>
      <c r="B288" s="5" t="s">
        <v>91</v>
      </c>
      <c r="C288" s="5" t="s">
        <v>47</v>
      </c>
      <c r="D288" s="2">
        <v>41182</v>
      </c>
      <c r="E288" s="2">
        <v>1.99</v>
      </c>
      <c r="F288" s="2">
        <v>5.2</v>
      </c>
      <c r="G288" s="2">
        <v>3.67</v>
      </c>
      <c r="H288" s="2">
        <v>22.19</v>
      </c>
      <c r="I288" s="2">
        <v>20.91</v>
      </c>
      <c r="J288" s="2">
        <v>19.149999999999999</v>
      </c>
      <c r="K288" s="2">
        <v>11.6</v>
      </c>
      <c r="L288" s="2">
        <v>31.88</v>
      </c>
      <c r="M288" s="2">
        <v>69.739999999999995</v>
      </c>
      <c r="N288" s="2">
        <v>40.85</v>
      </c>
      <c r="O288" s="2">
        <v>33.76</v>
      </c>
      <c r="P288" s="2">
        <v>70.739999999999995</v>
      </c>
      <c r="Q288" s="2">
        <v>41.43</v>
      </c>
      <c r="R288" s="2">
        <v>34.24</v>
      </c>
      <c r="S288" s="4">
        <f>VLOOKUP([1]Initial_Data8!C295,[1]Ratings_Numbers!$A$1:$B$21,2,FALSE)</f>
        <v>16</v>
      </c>
      <c r="T288" s="4">
        <v>16</v>
      </c>
      <c r="U288" s="4">
        <f t="shared" si="1"/>
        <v>0</v>
      </c>
      <c r="V288" s="3">
        <v>3181.6201000000001</v>
      </c>
      <c r="W288" s="3" t="s">
        <v>207</v>
      </c>
      <c r="X288" s="4"/>
      <c r="Y288" s="4"/>
      <c r="Z288" s="4"/>
      <c r="AA288" s="4"/>
    </row>
    <row r="289" spans="1:27" ht="37.5" customHeight="1" thickBot="1" x14ac:dyDescent="0.4">
      <c r="A289" s="5" t="s">
        <v>133</v>
      </c>
      <c r="B289" s="5" t="s">
        <v>113</v>
      </c>
      <c r="C289" s="5" t="s">
        <v>47</v>
      </c>
      <c r="D289" s="2">
        <v>41274</v>
      </c>
      <c r="E289" s="2">
        <v>2.27</v>
      </c>
      <c r="F289" s="2">
        <v>7.23</v>
      </c>
      <c r="G289" s="2">
        <v>3.99</v>
      </c>
      <c r="H289" s="2">
        <v>0.86</v>
      </c>
      <c r="I289" s="2">
        <v>-0.67</v>
      </c>
      <c r="J289" s="2">
        <v>-1.93</v>
      </c>
      <c r="K289" s="2">
        <v>12.7</v>
      </c>
      <c r="L289" s="2">
        <v>28.95</v>
      </c>
      <c r="M289" s="2">
        <v>105.45</v>
      </c>
      <c r="N289" s="2">
        <v>51.21</v>
      </c>
      <c r="O289" s="2">
        <v>45.77</v>
      </c>
      <c r="P289" s="2">
        <v>105.92</v>
      </c>
      <c r="Q289" s="2">
        <v>51.44</v>
      </c>
      <c r="R289" s="2">
        <v>45.98</v>
      </c>
      <c r="S289" s="4">
        <f>VLOOKUP([1]Initial_Data8!C296,[1]Ratings_Numbers!$A$1:$B$21,2,FALSE)</f>
        <v>16</v>
      </c>
      <c r="T289" s="4">
        <v>16</v>
      </c>
      <c r="U289" s="4">
        <f t="shared" si="1"/>
        <v>0</v>
      </c>
      <c r="V289" s="3">
        <v>3293.7082</v>
      </c>
      <c r="W289" s="3" t="s">
        <v>207</v>
      </c>
      <c r="X289" s="4"/>
      <c r="Y289" s="4"/>
      <c r="Z289" s="4"/>
      <c r="AA289" s="4"/>
    </row>
    <row r="290" spans="1:27" ht="37.5" customHeight="1" thickBot="1" x14ac:dyDescent="0.4">
      <c r="A290" s="5" t="s">
        <v>133</v>
      </c>
      <c r="B290" s="5" t="s">
        <v>114</v>
      </c>
      <c r="C290" s="5" t="s">
        <v>47</v>
      </c>
      <c r="D290" s="2">
        <v>41364</v>
      </c>
      <c r="E290" s="2">
        <v>3.48</v>
      </c>
      <c r="F290" s="2">
        <v>6.33</v>
      </c>
      <c r="G290" s="2">
        <v>5.71</v>
      </c>
      <c r="H290" s="2">
        <v>-2.41</v>
      </c>
      <c r="I290" s="2">
        <v>-4.37</v>
      </c>
      <c r="J290" s="2">
        <v>-4.29</v>
      </c>
      <c r="K290" s="2">
        <v>18.7</v>
      </c>
      <c r="L290" s="2">
        <v>15.82</v>
      </c>
      <c r="M290" s="2">
        <v>162.09</v>
      </c>
      <c r="N290" s="2">
        <v>61.68</v>
      </c>
      <c r="O290" s="2">
        <v>52.66</v>
      </c>
      <c r="P290" s="2">
        <v>162.82</v>
      </c>
      <c r="Q290" s="2">
        <v>61.95</v>
      </c>
      <c r="R290" s="2">
        <v>52.9</v>
      </c>
      <c r="S290" s="4">
        <f>VLOOKUP([1]Initial_Data8!C297,[1]Ratings_Numbers!$A$1:$B$21,2,FALSE)</f>
        <v>16</v>
      </c>
      <c r="T290" s="4">
        <v>16</v>
      </c>
      <c r="U290" s="4">
        <f t="shared" si="1"/>
        <v>0</v>
      </c>
      <c r="V290" s="3">
        <v>3492.9767000000002</v>
      </c>
      <c r="W290" s="3" t="s">
        <v>207</v>
      </c>
      <c r="X290" s="4"/>
      <c r="Y290" s="4"/>
      <c r="Z290" s="4"/>
      <c r="AA290" s="4"/>
    </row>
    <row r="291" spans="1:27" ht="37.5" customHeight="1" thickBot="1" x14ac:dyDescent="0.4">
      <c r="A291" s="5" t="s">
        <v>133</v>
      </c>
      <c r="B291" s="5" t="s">
        <v>115</v>
      </c>
      <c r="C291" s="5" t="s">
        <v>47</v>
      </c>
      <c r="D291" s="2">
        <v>41455</v>
      </c>
      <c r="E291" s="2">
        <v>3.23</v>
      </c>
      <c r="F291" s="2">
        <v>5.96</v>
      </c>
      <c r="G291" s="2">
        <v>5.1100000000000003</v>
      </c>
      <c r="H291" s="2">
        <v>7.94</v>
      </c>
      <c r="I291" s="2">
        <v>6.03</v>
      </c>
      <c r="J291" s="2">
        <v>6.28</v>
      </c>
      <c r="K291" s="2">
        <v>18.7</v>
      </c>
      <c r="L291" s="2">
        <v>14.53</v>
      </c>
      <c r="M291" s="2">
        <v>161.69</v>
      </c>
      <c r="N291" s="2">
        <v>61.62</v>
      </c>
      <c r="O291" s="2">
        <v>50.34</v>
      </c>
      <c r="P291" s="2">
        <v>162.41999999999999</v>
      </c>
      <c r="Q291" s="2">
        <v>61.89</v>
      </c>
      <c r="R291" s="2">
        <v>50.57</v>
      </c>
      <c r="S291" s="4">
        <f>VLOOKUP([1]Initial_Data8!C298,[1]Ratings_Numbers!$A$1:$B$21,2,FALSE)</f>
        <v>16</v>
      </c>
      <c r="T291" s="4">
        <v>16</v>
      </c>
      <c r="U291" s="4">
        <f t="shared" si="1"/>
        <v>0</v>
      </c>
      <c r="V291" s="3">
        <v>3366.4695000000002</v>
      </c>
      <c r="W291" s="3" t="s">
        <v>207</v>
      </c>
      <c r="X291" s="4"/>
      <c r="Y291" s="4"/>
      <c r="Z291" s="4"/>
      <c r="AA291" s="4"/>
    </row>
    <row r="292" spans="1:27" ht="37.5" customHeight="1" thickBot="1" x14ac:dyDescent="0.4">
      <c r="A292" s="5" t="s">
        <v>133</v>
      </c>
      <c r="B292" s="5" t="s">
        <v>116</v>
      </c>
      <c r="C292" s="5" t="s">
        <v>47</v>
      </c>
      <c r="D292" s="2">
        <v>41547</v>
      </c>
      <c r="E292" s="2">
        <v>3.07</v>
      </c>
      <c r="F292" s="2">
        <v>5.43</v>
      </c>
      <c r="G292" s="2">
        <v>4.6500000000000004</v>
      </c>
      <c r="H292" s="2">
        <v>14.7</v>
      </c>
      <c r="I292" s="2">
        <v>13.81</v>
      </c>
      <c r="J292" s="2">
        <v>13.06</v>
      </c>
      <c r="K292" s="2">
        <v>18.8</v>
      </c>
      <c r="L292" s="2">
        <v>14.73</v>
      </c>
      <c r="M292" s="2">
        <v>162.07</v>
      </c>
      <c r="N292" s="2">
        <v>61.67</v>
      </c>
      <c r="O292" s="2">
        <v>50.8</v>
      </c>
      <c r="P292" s="2">
        <v>162.80000000000001</v>
      </c>
      <c r="Q292" s="2">
        <v>61.95</v>
      </c>
      <c r="R292" s="2">
        <v>51.03</v>
      </c>
      <c r="S292" s="4">
        <f>VLOOKUP([1]Initial_Data8!C299,[1]Ratings_Numbers!$A$1:$B$21,2,FALSE)</f>
        <v>16</v>
      </c>
      <c r="T292" s="4">
        <v>16</v>
      </c>
      <c r="U292" s="4">
        <f t="shared" si="1"/>
        <v>0</v>
      </c>
      <c r="V292" s="3">
        <v>3210.9618999999998</v>
      </c>
      <c r="W292" s="3" t="s">
        <v>207</v>
      </c>
      <c r="X292" s="4"/>
      <c r="Y292" s="4"/>
      <c r="Z292" s="4"/>
      <c r="AA292" s="4"/>
    </row>
    <row r="293" spans="1:27" ht="14.25" customHeight="1" thickBot="1" x14ac:dyDescent="0.4">
      <c r="A293" s="5"/>
      <c r="B293" s="5"/>
      <c r="C293" s="5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136</v>
      </c>
      <c r="C294" s="5" t="s">
        <v>25</v>
      </c>
      <c r="D294" s="2">
        <v>36341</v>
      </c>
      <c r="E294" s="2">
        <v>1.75</v>
      </c>
      <c r="F294" s="2">
        <v>9.69</v>
      </c>
      <c r="G294" s="2">
        <v>8.8000000000000007</v>
      </c>
      <c r="H294" s="2">
        <v>13.47</v>
      </c>
      <c r="I294" s="2">
        <v>-1.1100000000000001</v>
      </c>
      <c r="J294" s="2">
        <v>5.42</v>
      </c>
      <c r="K294" s="2">
        <v>6.3</v>
      </c>
      <c r="L294" s="2">
        <v>41.52</v>
      </c>
      <c r="M294" s="2">
        <v>50.88</v>
      </c>
      <c r="N294" s="2">
        <v>33.72</v>
      </c>
      <c r="O294" s="2">
        <v>21.12</v>
      </c>
      <c r="P294" s="2">
        <v>50.88</v>
      </c>
      <c r="Q294" s="2">
        <v>33.72</v>
      </c>
      <c r="R294" s="2">
        <v>21.13</v>
      </c>
      <c r="S294" s="4">
        <f>VLOOKUP([1]Initial_Data8!C302,[1]Ratings_Numbers!$A$1:$B$21,2,FALSE)</f>
        <v>7</v>
      </c>
      <c r="T294" s="4">
        <v>7</v>
      </c>
      <c r="U294" s="4">
        <v>0</v>
      </c>
      <c r="V294" s="3">
        <v>2193.9265999999998</v>
      </c>
      <c r="W294" s="3" t="s">
        <v>202</v>
      </c>
      <c r="X294" s="4"/>
      <c r="Y294" s="4"/>
      <c r="Z294" s="4"/>
      <c r="AA294" s="4"/>
    </row>
    <row r="295" spans="1:27" ht="37.5" customHeight="1" thickBot="1" x14ac:dyDescent="0.4">
      <c r="A295" s="5" t="s">
        <v>135</v>
      </c>
      <c r="B295" s="5" t="s">
        <v>137</v>
      </c>
      <c r="C295" s="5" t="s">
        <v>25</v>
      </c>
      <c r="D295" s="2">
        <v>36433</v>
      </c>
      <c r="E295" s="2">
        <v>1.2</v>
      </c>
      <c r="F295" s="2">
        <v>3.64</v>
      </c>
      <c r="G295" s="2">
        <v>3.27</v>
      </c>
      <c r="H295" s="2">
        <v>26.18</v>
      </c>
      <c r="I295" s="2">
        <v>5.25</v>
      </c>
      <c r="J295" s="2">
        <v>16.190000000000001</v>
      </c>
      <c r="K295" s="2">
        <v>5.2</v>
      </c>
      <c r="L295" s="2">
        <v>42.65</v>
      </c>
      <c r="M295" s="2">
        <v>42.39</v>
      </c>
      <c r="N295" s="2">
        <v>29.77</v>
      </c>
      <c r="O295" s="2">
        <v>18.079999999999998</v>
      </c>
      <c r="P295" s="2">
        <v>42.4</v>
      </c>
      <c r="Q295" s="2">
        <v>29.77</v>
      </c>
      <c r="R295" s="2">
        <v>18.079999999999998</v>
      </c>
      <c r="S295" s="4">
        <f>VLOOKUP([1]Initial_Data8!C303,[1]Ratings_Numbers!$A$1:$B$21,2,FALSE)</f>
        <v>7</v>
      </c>
      <c r="T295" s="4">
        <v>7</v>
      </c>
      <c r="U295" s="4">
        <f t="shared" ref="U295:U345" si="2">S295-S294</f>
        <v>0</v>
      </c>
      <c r="V295" s="3">
        <v>2431.4069</v>
      </c>
      <c r="W295" s="3" t="s">
        <v>202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56</v>
      </c>
      <c r="C296" s="5" t="s">
        <v>25</v>
      </c>
      <c r="D296" s="2">
        <v>36525</v>
      </c>
      <c r="E296" s="2">
        <v>0.9</v>
      </c>
      <c r="F296" s="2">
        <v>2.0099999999999998</v>
      </c>
      <c r="G296" s="2">
        <v>1.83</v>
      </c>
      <c r="H296" s="2">
        <v>32.28</v>
      </c>
      <c r="I296" s="2">
        <v>5.07</v>
      </c>
      <c r="J296" s="2">
        <v>19.48</v>
      </c>
      <c r="K296" s="2">
        <v>4.3</v>
      </c>
      <c r="L296" s="2">
        <v>43.23</v>
      </c>
      <c r="M296" s="2">
        <v>37.19</v>
      </c>
      <c r="N296" s="2">
        <v>27.11</v>
      </c>
      <c r="O296" s="2">
        <v>16.079999999999998</v>
      </c>
      <c r="P296" s="2">
        <v>37.200000000000003</v>
      </c>
      <c r="Q296" s="2">
        <v>27.11</v>
      </c>
      <c r="R296" s="2">
        <v>16.079999999999998</v>
      </c>
      <c r="S296" s="4">
        <f>VLOOKUP([1]Initial_Data8!C304,[1]Ratings_Numbers!$A$1:$B$21,2,FALSE)</f>
        <v>7</v>
      </c>
      <c r="T296" s="4">
        <v>7</v>
      </c>
      <c r="U296" s="4">
        <f t="shared" si="2"/>
        <v>0</v>
      </c>
      <c r="V296" s="3">
        <v>2581.7602000000002</v>
      </c>
      <c r="W296" s="3" t="s">
        <v>202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57</v>
      </c>
      <c r="C297" s="5" t="s">
        <v>25</v>
      </c>
      <c r="D297" s="2">
        <v>36616</v>
      </c>
      <c r="E297" s="2">
        <v>0.69</v>
      </c>
      <c r="F297" s="2">
        <v>1.41</v>
      </c>
      <c r="G297" s="2">
        <v>1.21</v>
      </c>
      <c r="H297" s="2">
        <v>36.71</v>
      </c>
      <c r="I297" s="2">
        <v>0.65</v>
      </c>
      <c r="J297" s="2">
        <v>21.25</v>
      </c>
      <c r="K297" s="2">
        <v>3.6</v>
      </c>
      <c r="L297" s="2">
        <v>43.06</v>
      </c>
      <c r="M297" s="2">
        <v>36.200000000000003</v>
      </c>
      <c r="N297" s="2">
        <v>26.58</v>
      </c>
      <c r="O297" s="2">
        <v>15.59</v>
      </c>
      <c r="P297" s="2">
        <v>36.200000000000003</v>
      </c>
      <c r="Q297" s="2">
        <v>26.58</v>
      </c>
      <c r="R297" s="2">
        <v>15.59</v>
      </c>
      <c r="S297" s="4">
        <f>VLOOKUP([1]Initial_Data8!C305,[1]Ratings_Numbers!$A$1:$B$21,2,FALSE)</f>
        <v>7</v>
      </c>
      <c r="T297" s="4">
        <v>7</v>
      </c>
      <c r="U297" s="4">
        <f t="shared" si="2"/>
        <v>0</v>
      </c>
      <c r="V297" s="3">
        <v>2593.8164999999999</v>
      </c>
      <c r="W297" s="3" t="s">
        <v>202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58</v>
      </c>
      <c r="C298" s="5" t="s">
        <v>25</v>
      </c>
      <c r="D298" s="2">
        <v>36707</v>
      </c>
      <c r="E298" s="2">
        <v>0.51</v>
      </c>
      <c r="F298" s="2">
        <v>1.0900000000000001</v>
      </c>
      <c r="G298" s="2">
        <v>0.81</v>
      </c>
      <c r="H298" s="2">
        <v>52.36</v>
      </c>
      <c r="I298" s="2">
        <v>6.05</v>
      </c>
      <c r="J298" s="2">
        <v>36.700000000000003</v>
      </c>
      <c r="K298" s="2">
        <v>3.2</v>
      </c>
      <c r="L298" s="2">
        <v>42.46</v>
      </c>
      <c r="M298" s="2">
        <v>35.11</v>
      </c>
      <c r="N298" s="2">
        <v>25.98</v>
      </c>
      <c r="O298" s="2">
        <v>14.91</v>
      </c>
      <c r="P298" s="2">
        <v>35.119999999999997</v>
      </c>
      <c r="Q298" s="2">
        <v>25.99</v>
      </c>
      <c r="R298" s="2">
        <v>14.91</v>
      </c>
      <c r="S298" s="4">
        <f>VLOOKUP([1]Initial_Data8!C306,[1]Ratings_Numbers!$A$1:$B$21,2,FALSE)</f>
        <v>7</v>
      </c>
      <c r="T298" s="4">
        <v>7</v>
      </c>
      <c r="U298" s="4">
        <f t="shared" si="2"/>
        <v>0</v>
      </c>
      <c r="V298" s="3">
        <v>2678.2891</v>
      </c>
      <c r="W298" s="3" t="s">
        <v>202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59</v>
      </c>
      <c r="C299" s="5" t="s">
        <v>25</v>
      </c>
      <c r="D299" s="2">
        <v>36799</v>
      </c>
      <c r="E299" s="2">
        <v>0.37</v>
      </c>
      <c r="F299" s="2">
        <v>0.94</v>
      </c>
      <c r="G299" s="2">
        <v>0.56000000000000005</v>
      </c>
      <c r="H299" s="2">
        <v>26.69</v>
      </c>
      <c r="I299" s="2">
        <v>4.2</v>
      </c>
      <c r="J299" s="2">
        <v>19.43</v>
      </c>
      <c r="K299" s="2">
        <v>6.8</v>
      </c>
      <c r="L299" s="2">
        <v>43.09</v>
      </c>
      <c r="M299" s="2">
        <v>32.6</v>
      </c>
      <c r="N299" s="2">
        <v>24.58</v>
      </c>
      <c r="O299" s="2">
        <v>14.05</v>
      </c>
      <c r="P299" s="2">
        <v>32.6</v>
      </c>
      <c r="Q299" s="2">
        <v>24.59</v>
      </c>
      <c r="R299" s="2">
        <v>14.05</v>
      </c>
      <c r="S299" s="4">
        <f>VLOOKUP([1]Initial_Data8!C307,[1]Ratings_Numbers!$A$1:$B$21,2,FALSE)</f>
        <v>7</v>
      </c>
      <c r="T299" s="4">
        <v>7</v>
      </c>
      <c r="U299" s="4">
        <f t="shared" si="2"/>
        <v>0</v>
      </c>
      <c r="V299" s="3">
        <v>2919.9976000000001</v>
      </c>
      <c r="W299" s="3" t="s">
        <v>202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60</v>
      </c>
      <c r="C300" s="5" t="s">
        <v>25</v>
      </c>
      <c r="D300" s="2">
        <v>36891</v>
      </c>
      <c r="E300" s="2">
        <v>0.63</v>
      </c>
      <c r="F300" s="2">
        <v>1.2</v>
      </c>
      <c r="G300" s="2">
        <v>0.92</v>
      </c>
      <c r="H300" s="2">
        <v>74.87</v>
      </c>
      <c r="I300" s="2">
        <v>14.86</v>
      </c>
      <c r="J300" s="2">
        <v>52.35</v>
      </c>
      <c r="K300" s="2">
        <v>2.7</v>
      </c>
      <c r="L300" s="2">
        <v>40.19</v>
      </c>
      <c r="M300" s="2">
        <v>41.66</v>
      </c>
      <c r="N300" s="2">
        <v>28.81</v>
      </c>
      <c r="O300" s="2">
        <v>16.739999999999998</v>
      </c>
      <c r="P300" s="2">
        <v>44.62</v>
      </c>
      <c r="Q300" s="2">
        <v>30.85</v>
      </c>
      <c r="R300" s="2">
        <v>17.93</v>
      </c>
      <c r="S300" s="4">
        <f>VLOOKUP([1]Initial_Data8!C308,[1]Ratings_Numbers!$A$1:$B$21,2,FALSE)</f>
        <v>7</v>
      </c>
      <c r="T300" s="4">
        <v>7</v>
      </c>
      <c r="U300" s="4">
        <f t="shared" si="2"/>
        <v>0</v>
      </c>
      <c r="V300" s="3">
        <v>2722.4072000000001</v>
      </c>
      <c r="W300" s="3" t="s">
        <v>202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61</v>
      </c>
      <c r="C301" s="5" t="s">
        <v>25</v>
      </c>
      <c r="D301" s="2">
        <v>36981</v>
      </c>
      <c r="E301" s="2">
        <v>0.51</v>
      </c>
      <c r="F301" s="2">
        <v>1.02</v>
      </c>
      <c r="G301" s="2">
        <v>0.72</v>
      </c>
      <c r="H301" s="2">
        <v>34.54</v>
      </c>
      <c r="I301" s="2">
        <v>3.39</v>
      </c>
      <c r="J301" s="2">
        <v>25.73</v>
      </c>
      <c r="K301" s="2">
        <v>6.2</v>
      </c>
      <c r="L301" s="2">
        <v>41.53</v>
      </c>
      <c r="M301" s="2">
        <v>39.56</v>
      </c>
      <c r="N301" s="2">
        <v>27.67</v>
      </c>
      <c r="O301" s="2">
        <v>16.43</v>
      </c>
      <c r="P301" s="2">
        <v>43</v>
      </c>
      <c r="Q301" s="2">
        <v>30.07</v>
      </c>
      <c r="R301" s="2">
        <v>17.86</v>
      </c>
      <c r="S301" s="4">
        <f>VLOOKUP([1]Initial_Data8!C309,[1]Ratings_Numbers!$A$1:$B$21,2,FALSE)</f>
        <v>7</v>
      </c>
      <c r="T301" s="4">
        <v>7</v>
      </c>
      <c r="U301" s="4">
        <f t="shared" si="2"/>
        <v>0</v>
      </c>
      <c r="V301" s="3">
        <v>3001.0934999999999</v>
      </c>
      <c r="W301" s="3" t="s">
        <v>202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118</v>
      </c>
      <c r="C302" s="5" t="s">
        <v>25</v>
      </c>
      <c r="D302" s="2">
        <v>37072</v>
      </c>
      <c r="E302" s="2">
        <v>0.38</v>
      </c>
      <c r="F302" s="2">
        <v>0.8</v>
      </c>
      <c r="G302" s="2">
        <v>0.5</v>
      </c>
      <c r="H302" s="2">
        <v>57.23</v>
      </c>
      <c r="I302" s="2">
        <v>9.59</v>
      </c>
      <c r="J302" s="2">
        <v>46.38</v>
      </c>
      <c r="K302" s="2">
        <v>5.4</v>
      </c>
      <c r="L302" s="2">
        <v>44.75</v>
      </c>
      <c r="M302" s="2">
        <v>33.72</v>
      </c>
      <c r="N302" s="2">
        <v>24.7</v>
      </c>
      <c r="O302" s="2">
        <v>15.09</v>
      </c>
      <c r="P302" s="2">
        <v>36.53</v>
      </c>
      <c r="Q302" s="2">
        <v>26.76</v>
      </c>
      <c r="R302" s="2">
        <v>16.350000000000001</v>
      </c>
      <c r="S302" s="4">
        <f>VLOOKUP([1]Initial_Data8!C310,[1]Ratings_Numbers!$A$1:$B$21,2,FALSE)</f>
        <v>7</v>
      </c>
      <c r="T302" s="4">
        <v>7</v>
      </c>
      <c r="U302" s="4">
        <f t="shared" si="2"/>
        <v>0</v>
      </c>
      <c r="V302" s="3">
        <v>3334.1536000000001</v>
      </c>
      <c r="W302" s="3" t="s">
        <v>202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119</v>
      </c>
      <c r="C303" s="5" t="s">
        <v>25</v>
      </c>
      <c r="D303" s="2">
        <v>37164</v>
      </c>
      <c r="E303" s="2">
        <v>0.43</v>
      </c>
      <c r="F303" s="2">
        <v>0.86</v>
      </c>
      <c r="G303" s="2">
        <v>0.6</v>
      </c>
      <c r="H303" s="2">
        <v>29.03</v>
      </c>
      <c r="I303" s="2">
        <v>-6.79</v>
      </c>
      <c r="J303" s="2">
        <v>15.98</v>
      </c>
      <c r="K303" s="2">
        <v>4.5</v>
      </c>
      <c r="L303" s="2">
        <v>45.04</v>
      </c>
      <c r="M303" s="2">
        <v>32.26</v>
      </c>
      <c r="N303" s="2">
        <v>23.81</v>
      </c>
      <c r="O303" s="2">
        <v>14.53</v>
      </c>
      <c r="P303" s="2">
        <v>35.46</v>
      </c>
      <c r="Q303" s="2">
        <v>26.18</v>
      </c>
      <c r="R303" s="2">
        <v>15.97</v>
      </c>
      <c r="S303" s="4">
        <f>VLOOKUP([1]Initial_Data8!C311,[1]Ratings_Numbers!$A$1:$B$21,2,FALSE)</f>
        <v>7</v>
      </c>
      <c r="T303" s="4">
        <v>7</v>
      </c>
      <c r="U303" s="4">
        <f t="shared" si="2"/>
        <v>0</v>
      </c>
      <c r="V303" s="3">
        <v>3278.5592000000001</v>
      </c>
      <c r="W303" s="3" t="s">
        <v>202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120</v>
      </c>
      <c r="C304" s="5" t="s">
        <v>25</v>
      </c>
      <c r="D304" s="2">
        <v>37256</v>
      </c>
      <c r="E304" s="2">
        <v>0.65</v>
      </c>
      <c r="F304" s="2">
        <v>1.0900000000000001</v>
      </c>
      <c r="G304" s="2">
        <v>0.93</v>
      </c>
      <c r="H304" s="2">
        <v>34.26</v>
      </c>
      <c r="I304" s="2">
        <v>-11.82</v>
      </c>
      <c r="J304" s="2">
        <v>14.89</v>
      </c>
      <c r="K304" s="2">
        <v>3</v>
      </c>
      <c r="L304" s="2">
        <v>45.97</v>
      </c>
      <c r="M304" s="2">
        <v>34.76</v>
      </c>
      <c r="N304" s="2">
        <v>25.19</v>
      </c>
      <c r="O304" s="2">
        <v>15.98</v>
      </c>
      <c r="P304" s="2">
        <v>37.979999999999997</v>
      </c>
      <c r="Q304" s="2">
        <v>27.53</v>
      </c>
      <c r="R304" s="2">
        <v>17.46</v>
      </c>
      <c r="S304" s="4">
        <f>VLOOKUP([1]Initial_Data8!C312,[1]Ratings_Numbers!$A$1:$B$21,2,FALSE)</f>
        <v>7</v>
      </c>
      <c r="T304" s="4">
        <v>7</v>
      </c>
      <c r="U304" s="4">
        <f t="shared" si="2"/>
        <v>0</v>
      </c>
      <c r="V304" s="3">
        <v>3809.6172000000001</v>
      </c>
      <c r="W304" s="3" t="s">
        <v>202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121</v>
      </c>
      <c r="C305" s="5" t="s">
        <v>25</v>
      </c>
      <c r="D305" s="2">
        <v>37346</v>
      </c>
      <c r="E305" s="2">
        <v>1.02</v>
      </c>
      <c r="F305" s="2">
        <v>1.94</v>
      </c>
      <c r="G305" s="2">
        <v>1.69</v>
      </c>
      <c r="H305" s="2">
        <v>16.600000000000001</v>
      </c>
      <c r="I305" s="2">
        <v>-13.25</v>
      </c>
      <c r="J305" s="2">
        <v>1.64</v>
      </c>
      <c r="K305" s="2">
        <v>4.7</v>
      </c>
      <c r="L305" s="2">
        <v>43.77</v>
      </c>
      <c r="M305" s="2">
        <v>44.71</v>
      </c>
      <c r="N305" s="2">
        <v>30.22</v>
      </c>
      <c r="O305" s="2">
        <v>19.57</v>
      </c>
      <c r="P305" s="2">
        <v>47.97</v>
      </c>
      <c r="Q305" s="2">
        <v>32.42</v>
      </c>
      <c r="R305" s="2">
        <v>21</v>
      </c>
      <c r="S305" s="4">
        <f>VLOOKUP([1]Initial_Data8!C313,[1]Ratings_Numbers!$A$1:$B$21,2,FALSE)</f>
        <v>7</v>
      </c>
      <c r="T305" s="4">
        <v>8</v>
      </c>
      <c r="U305" s="4">
        <f t="shared" si="2"/>
        <v>0</v>
      </c>
      <c r="V305" s="3">
        <v>4389.4080000000004</v>
      </c>
      <c r="W305" s="3" t="s">
        <v>202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66</v>
      </c>
      <c r="C306" s="5" t="s">
        <v>33</v>
      </c>
      <c r="D306" s="2">
        <v>37802</v>
      </c>
      <c r="E306" s="2">
        <v>1.38</v>
      </c>
      <c r="F306" s="2">
        <v>3.73</v>
      </c>
      <c r="G306" s="2">
        <v>2.95</v>
      </c>
      <c r="H306" s="2">
        <v>38.97</v>
      </c>
      <c r="I306" s="2">
        <v>-7.56</v>
      </c>
      <c r="J306" s="2">
        <v>15.55</v>
      </c>
      <c r="K306" s="2">
        <v>4.2</v>
      </c>
      <c r="L306" s="2">
        <v>41.65</v>
      </c>
      <c r="M306" s="2">
        <v>52.72</v>
      </c>
      <c r="N306" s="2">
        <v>33.79</v>
      </c>
      <c r="O306" s="2">
        <v>21.96</v>
      </c>
      <c r="P306" s="2">
        <v>56.01</v>
      </c>
      <c r="Q306" s="2">
        <v>35.9</v>
      </c>
      <c r="R306" s="2">
        <v>23.33</v>
      </c>
      <c r="S306" s="4">
        <f>VLOOKUP([1]Initial_Data8!C314,[1]Ratings_Numbers!$A$1:$B$21,2,FALSE)</f>
        <v>8</v>
      </c>
      <c r="T306" s="4">
        <v>8</v>
      </c>
      <c r="U306" s="4">
        <f t="shared" si="2"/>
        <v>1</v>
      </c>
      <c r="V306" s="3">
        <v>4830.7839999999997</v>
      </c>
      <c r="W306" s="3" t="s">
        <v>202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67</v>
      </c>
      <c r="C307" s="5" t="s">
        <v>33</v>
      </c>
      <c r="D307" s="2">
        <v>37894</v>
      </c>
      <c r="E307" s="2">
        <v>1.42</v>
      </c>
      <c r="F307" s="2">
        <v>3.62</v>
      </c>
      <c r="G307" s="2">
        <v>2.85</v>
      </c>
      <c r="H307" s="2">
        <v>33.01</v>
      </c>
      <c r="I307" s="2">
        <v>-7.32</v>
      </c>
      <c r="J307" s="2">
        <v>18.440000000000001</v>
      </c>
      <c r="K307" s="2">
        <v>4.4000000000000004</v>
      </c>
      <c r="L307" s="2">
        <v>41.09</v>
      </c>
      <c r="M307" s="2">
        <v>55.77</v>
      </c>
      <c r="N307" s="2">
        <v>35.06</v>
      </c>
      <c r="O307" s="2">
        <v>22.92</v>
      </c>
      <c r="P307" s="2">
        <v>59.07</v>
      </c>
      <c r="Q307" s="2">
        <v>37.130000000000003</v>
      </c>
      <c r="R307" s="2">
        <v>24.27</v>
      </c>
      <c r="S307" s="4">
        <f>VLOOKUP([1]Initial_Data8!C315,[1]Ratings_Numbers!$A$1:$B$21,2,FALSE)</f>
        <v>8</v>
      </c>
      <c r="T307" s="4">
        <v>8</v>
      </c>
      <c r="U307" s="4">
        <f t="shared" si="2"/>
        <v>0</v>
      </c>
      <c r="V307" s="3">
        <v>5396.54</v>
      </c>
      <c r="W307" s="3" t="s">
        <v>202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68</v>
      </c>
      <c r="C308" s="5" t="s">
        <v>33</v>
      </c>
      <c r="D308" s="2">
        <v>37986</v>
      </c>
      <c r="E308" s="2">
        <v>1.39</v>
      </c>
      <c r="F308" s="2">
        <v>3.6</v>
      </c>
      <c r="G308" s="2">
        <v>2.82</v>
      </c>
      <c r="H308" s="2">
        <v>21.33</v>
      </c>
      <c r="I308" s="2">
        <v>-4.82</v>
      </c>
      <c r="J308" s="2">
        <v>9.23</v>
      </c>
      <c r="K308" s="2">
        <v>7.5</v>
      </c>
      <c r="L308" s="2">
        <v>41.4</v>
      </c>
      <c r="M308" s="2">
        <v>55.89</v>
      </c>
      <c r="N308" s="2">
        <v>35.08</v>
      </c>
      <c r="O308" s="2">
        <v>23.14</v>
      </c>
      <c r="P308" s="2">
        <v>59.33</v>
      </c>
      <c r="Q308" s="2">
        <v>37.24</v>
      </c>
      <c r="R308" s="2">
        <v>24.56</v>
      </c>
      <c r="S308" s="4">
        <f>VLOOKUP([1]Initial_Data8!C316,[1]Ratings_Numbers!$A$1:$B$21,2,FALSE)</f>
        <v>8</v>
      </c>
      <c r="T308" s="4">
        <v>8</v>
      </c>
      <c r="U308" s="4">
        <f t="shared" si="2"/>
        <v>0</v>
      </c>
      <c r="V308" s="3">
        <v>6000.0950000000003</v>
      </c>
      <c r="W308" s="3" t="s">
        <v>202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69</v>
      </c>
      <c r="C309" s="5" t="s">
        <v>33</v>
      </c>
      <c r="D309" s="2">
        <v>38077</v>
      </c>
      <c r="E309" s="2">
        <v>1.19</v>
      </c>
      <c r="F309" s="2">
        <v>3.26</v>
      </c>
      <c r="G309" s="2">
        <v>2.37</v>
      </c>
      <c r="H309" s="2">
        <v>19.78</v>
      </c>
      <c r="I309" s="2">
        <v>0.21</v>
      </c>
      <c r="J309" s="2">
        <v>11.79</v>
      </c>
      <c r="K309" s="2">
        <v>10</v>
      </c>
      <c r="L309" s="2">
        <v>41.93</v>
      </c>
      <c r="M309" s="2">
        <v>50.48</v>
      </c>
      <c r="N309" s="2">
        <v>32.83</v>
      </c>
      <c r="O309" s="2">
        <v>21.16</v>
      </c>
      <c r="P309" s="2">
        <v>53.73</v>
      </c>
      <c r="Q309" s="2">
        <v>34.950000000000003</v>
      </c>
      <c r="R309" s="2">
        <v>22.53</v>
      </c>
      <c r="S309" s="4">
        <f>VLOOKUP([1]Initial_Data8!C317,[1]Ratings_Numbers!$A$1:$B$21,2,FALSE)</f>
        <v>8</v>
      </c>
      <c r="T309" s="4">
        <v>8</v>
      </c>
      <c r="U309" s="4">
        <f t="shared" si="2"/>
        <v>0</v>
      </c>
      <c r="V309" s="3">
        <v>5783.1647999999996</v>
      </c>
      <c r="W309" s="3" t="s">
        <v>202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70</v>
      </c>
      <c r="C310" s="5" t="s">
        <v>33</v>
      </c>
      <c r="D310" s="2">
        <v>38168</v>
      </c>
      <c r="E310" s="2">
        <v>0.19</v>
      </c>
      <c r="F310" s="2">
        <v>2.1</v>
      </c>
      <c r="G310" s="2">
        <v>0.31</v>
      </c>
      <c r="H310" s="2">
        <v>36.409999999999997</v>
      </c>
      <c r="I310" s="2">
        <v>9.76</v>
      </c>
      <c r="J310" s="2">
        <v>27.58</v>
      </c>
      <c r="K310" s="2">
        <v>9.4</v>
      </c>
      <c r="L310" s="2">
        <v>44.34</v>
      </c>
      <c r="M310" s="2">
        <v>44.54</v>
      </c>
      <c r="N310" s="2">
        <v>30.26</v>
      </c>
      <c r="O310" s="2">
        <v>19.75</v>
      </c>
      <c r="P310" s="2">
        <v>47.16</v>
      </c>
      <c r="Q310" s="2">
        <v>32.049999999999997</v>
      </c>
      <c r="R310" s="2">
        <v>20.91</v>
      </c>
      <c r="S310" s="4">
        <f>VLOOKUP([1]Initial_Data8!C318,[1]Ratings_Numbers!$A$1:$B$21,2,FALSE)</f>
        <v>8</v>
      </c>
      <c r="T310" s="4">
        <v>8</v>
      </c>
      <c r="U310" s="4">
        <f t="shared" si="2"/>
        <v>0</v>
      </c>
      <c r="V310" s="3">
        <v>6780.7685000000001</v>
      </c>
      <c r="W310" s="3" t="s">
        <v>202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71</v>
      </c>
      <c r="C311" s="5" t="s">
        <v>33</v>
      </c>
      <c r="D311" s="2">
        <v>38260</v>
      </c>
      <c r="E311" s="2">
        <v>0.14000000000000001</v>
      </c>
      <c r="F311" s="2">
        <v>1.76</v>
      </c>
      <c r="G311" s="2">
        <v>0.22</v>
      </c>
      <c r="H311" s="2">
        <v>31.72</v>
      </c>
      <c r="I311" s="2">
        <v>-6.08</v>
      </c>
      <c r="J311" s="2">
        <v>22.07</v>
      </c>
      <c r="K311" s="2">
        <v>7.8</v>
      </c>
      <c r="L311" s="2">
        <v>44.45</v>
      </c>
      <c r="M311" s="2">
        <v>42.05</v>
      </c>
      <c r="N311" s="2">
        <v>29.25</v>
      </c>
      <c r="O311" s="2">
        <v>18.690000000000001</v>
      </c>
      <c r="P311" s="2">
        <v>43.76</v>
      </c>
      <c r="Q311" s="2">
        <v>30.44</v>
      </c>
      <c r="R311" s="2">
        <v>19.45</v>
      </c>
      <c r="S311" s="4">
        <f>VLOOKUP([1]Initial_Data8!C319,[1]Ratings_Numbers!$A$1:$B$21,2,FALSE)</f>
        <v>8</v>
      </c>
      <c r="T311" s="4">
        <v>8</v>
      </c>
      <c r="U311" s="4">
        <f t="shared" si="2"/>
        <v>0</v>
      </c>
      <c r="V311" s="3">
        <v>7983.6208999999999</v>
      </c>
      <c r="W311" s="3" t="s">
        <v>202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72</v>
      </c>
      <c r="C312" s="5" t="s">
        <v>33</v>
      </c>
      <c r="D312" s="2">
        <v>38352</v>
      </c>
      <c r="E312" s="2">
        <v>0.1</v>
      </c>
      <c r="F312" s="2">
        <v>0.85</v>
      </c>
      <c r="G312" s="2">
        <v>0.14000000000000001</v>
      </c>
      <c r="H312" s="2">
        <v>45.67</v>
      </c>
      <c r="I312" s="2">
        <v>7.5</v>
      </c>
      <c r="J312" s="2">
        <v>33.51</v>
      </c>
      <c r="K312" s="2">
        <v>6.8</v>
      </c>
      <c r="L312" s="2">
        <v>48.53</v>
      </c>
      <c r="M312" s="2">
        <v>23.15</v>
      </c>
      <c r="N312" s="2">
        <v>18.510000000000002</v>
      </c>
      <c r="O312" s="2">
        <v>11.24</v>
      </c>
      <c r="P312" s="2">
        <v>25.07</v>
      </c>
      <c r="Q312" s="2">
        <v>20.04</v>
      </c>
      <c r="R312" s="2">
        <v>12.17</v>
      </c>
      <c r="S312" s="4">
        <f>VLOOKUP([1]Initial_Data8!C320,[1]Ratings_Numbers!$A$1:$B$21,2,FALSE)</f>
        <v>8</v>
      </c>
      <c r="T312" s="4">
        <v>8</v>
      </c>
      <c r="U312" s="4">
        <f t="shared" si="2"/>
        <v>0</v>
      </c>
      <c r="V312" s="3">
        <v>7404.2461000000003</v>
      </c>
      <c r="W312" s="3" t="s">
        <v>202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73</v>
      </c>
      <c r="C313" s="5" t="s">
        <v>33</v>
      </c>
      <c r="D313" s="2">
        <v>38442</v>
      </c>
      <c r="E313" s="2">
        <v>0.16</v>
      </c>
      <c r="F313" s="2">
        <v>0.76</v>
      </c>
      <c r="G313" s="2">
        <v>0.22</v>
      </c>
      <c r="H313" s="2">
        <v>69.63</v>
      </c>
      <c r="I313" s="2">
        <v>4.3099999999999996</v>
      </c>
      <c r="J313" s="2">
        <v>44.63</v>
      </c>
      <c r="K313" s="2">
        <v>4.5</v>
      </c>
      <c r="L313" s="2">
        <v>49.71</v>
      </c>
      <c r="M313" s="2">
        <v>22.48</v>
      </c>
      <c r="N313" s="2">
        <v>18.13</v>
      </c>
      <c r="O313" s="2">
        <v>11.17</v>
      </c>
      <c r="P313" s="2">
        <v>23.98</v>
      </c>
      <c r="Q313" s="2">
        <v>19.34</v>
      </c>
      <c r="R313" s="2">
        <v>11.92</v>
      </c>
      <c r="S313" s="4">
        <f>VLOOKUP([1]Initial_Data8!C321,[1]Ratings_Numbers!$A$1:$B$21,2,FALSE)</f>
        <v>8</v>
      </c>
      <c r="T313" s="4">
        <v>8</v>
      </c>
      <c r="U313" s="4">
        <f t="shared" si="2"/>
        <v>0</v>
      </c>
      <c r="V313" s="3">
        <v>9104.4087</v>
      </c>
      <c r="W313" s="3" t="s">
        <v>202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122</v>
      </c>
      <c r="C314" s="5" t="s">
        <v>33</v>
      </c>
      <c r="D314" s="2">
        <v>38533</v>
      </c>
      <c r="E314" s="2">
        <v>0.1</v>
      </c>
      <c r="F314" s="2">
        <v>0.65</v>
      </c>
      <c r="G314" s="2">
        <v>0.13</v>
      </c>
      <c r="H314" s="2">
        <v>183.22</v>
      </c>
      <c r="I314" s="2">
        <v>16.18</v>
      </c>
      <c r="J314" s="2">
        <v>141.65</v>
      </c>
      <c r="K314" s="2">
        <v>2.7</v>
      </c>
      <c r="L314" s="2">
        <v>51.9</v>
      </c>
      <c r="M314" s="2">
        <v>20.04</v>
      </c>
      <c r="N314" s="2">
        <v>16.55</v>
      </c>
      <c r="O314" s="2">
        <v>10.4</v>
      </c>
      <c r="P314" s="2">
        <v>21.07</v>
      </c>
      <c r="Q314" s="2">
        <v>17.41</v>
      </c>
      <c r="R314" s="2">
        <v>10.94</v>
      </c>
      <c r="S314" s="4">
        <f>VLOOKUP([1]Initial_Data8!C322,[1]Ratings_Numbers!$A$1:$B$21,2,FALSE)</f>
        <v>8</v>
      </c>
      <c r="T314" s="4">
        <v>8</v>
      </c>
      <c r="U314" s="4">
        <f t="shared" si="2"/>
        <v>0</v>
      </c>
      <c r="V314" s="3">
        <v>9632.8039000000008</v>
      </c>
      <c r="W314" s="3" t="s">
        <v>202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123</v>
      </c>
      <c r="C315" s="5" t="s">
        <v>33</v>
      </c>
      <c r="D315" s="2">
        <v>38625</v>
      </c>
      <c r="E315" s="2">
        <v>0.06</v>
      </c>
      <c r="F315" s="2">
        <v>0.52</v>
      </c>
      <c r="G315" s="2">
        <v>0.08</v>
      </c>
      <c r="H315" s="2">
        <v>354.27</v>
      </c>
      <c r="I315" s="2">
        <v>15.74</v>
      </c>
      <c r="J315" s="2">
        <v>275.01</v>
      </c>
      <c r="K315" s="2">
        <v>1.4</v>
      </c>
      <c r="L315" s="2">
        <v>53.05</v>
      </c>
      <c r="M315" s="2">
        <v>18.399999999999999</v>
      </c>
      <c r="N315" s="2">
        <v>15.46</v>
      </c>
      <c r="O315" s="2">
        <v>9.76</v>
      </c>
      <c r="P315" s="2">
        <v>19.059999999999999</v>
      </c>
      <c r="Q315" s="2">
        <v>16.010000000000002</v>
      </c>
      <c r="R315" s="2">
        <v>10.11</v>
      </c>
      <c r="S315" s="4">
        <f>VLOOKUP([1]Initial_Data8!C323,[1]Ratings_Numbers!$A$1:$B$21,2,FALSE)</f>
        <v>8</v>
      </c>
      <c r="T315" s="4">
        <v>8</v>
      </c>
      <c r="U315" s="4">
        <f t="shared" si="2"/>
        <v>0</v>
      </c>
      <c r="V315" s="3">
        <v>9252.4274999999998</v>
      </c>
      <c r="W315" s="3" t="s">
        <v>202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124</v>
      </c>
      <c r="C316" s="5" t="s">
        <v>33</v>
      </c>
      <c r="D316" s="2">
        <v>38717</v>
      </c>
      <c r="E316" s="2">
        <v>0.02</v>
      </c>
      <c r="F316" s="2">
        <v>0.5</v>
      </c>
      <c r="G316" s="2">
        <v>0.02</v>
      </c>
      <c r="H316" s="2">
        <v>2124.77</v>
      </c>
      <c r="I316" s="2">
        <v>-4.8499999999999996</v>
      </c>
      <c r="J316" s="2">
        <v>1715.95</v>
      </c>
      <c r="K316" s="2">
        <v>0.1</v>
      </c>
      <c r="L316" s="2">
        <v>54.35</v>
      </c>
      <c r="M316" s="2">
        <v>17.61</v>
      </c>
      <c r="N316" s="2">
        <v>14.96</v>
      </c>
      <c r="O316" s="2">
        <v>9.57</v>
      </c>
      <c r="P316" s="2">
        <v>17.739999999999998</v>
      </c>
      <c r="Q316" s="2">
        <v>15.07</v>
      </c>
      <c r="R316" s="2">
        <v>9.64</v>
      </c>
      <c r="S316" s="4">
        <f>VLOOKUP([1]Initial_Data8!C324,[1]Ratings_Numbers!$A$1:$B$21,2,FALSE)</f>
        <v>8</v>
      </c>
      <c r="T316" s="4">
        <v>8</v>
      </c>
      <c r="U316" s="4">
        <f t="shared" si="2"/>
        <v>0</v>
      </c>
      <c r="V316" s="3">
        <v>10039.2611</v>
      </c>
      <c r="W316" s="3" t="s">
        <v>202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125</v>
      </c>
      <c r="C317" s="5" t="s">
        <v>33</v>
      </c>
      <c r="D317" s="2">
        <v>38807</v>
      </c>
      <c r="E317" s="2">
        <v>0.08</v>
      </c>
      <c r="F317" s="2">
        <v>0.5</v>
      </c>
      <c r="G317" s="2">
        <v>0.11</v>
      </c>
      <c r="H317" s="2">
        <v>319.81</v>
      </c>
      <c r="I317" s="2">
        <v>3.03</v>
      </c>
      <c r="J317" s="2">
        <v>219.85</v>
      </c>
      <c r="K317" s="2">
        <v>1</v>
      </c>
      <c r="L317" s="2">
        <v>54.8</v>
      </c>
      <c r="M317" s="2">
        <v>17.09</v>
      </c>
      <c r="N317" s="2">
        <v>14.58</v>
      </c>
      <c r="O317" s="2">
        <v>9.3699999999999992</v>
      </c>
      <c r="P317" s="2">
        <v>17.22</v>
      </c>
      <c r="Q317" s="2">
        <v>14.69</v>
      </c>
      <c r="R317" s="2">
        <v>9.44</v>
      </c>
      <c r="S317" s="4">
        <f>VLOOKUP([1]Initial_Data8!C325,[1]Ratings_Numbers!$A$1:$B$21,2,FALSE)</f>
        <v>8</v>
      </c>
      <c r="T317" s="4">
        <v>10</v>
      </c>
      <c r="U317" s="4">
        <f t="shared" si="2"/>
        <v>0</v>
      </c>
      <c r="V317" s="3">
        <v>9298.1705999999995</v>
      </c>
      <c r="W317" s="3" t="s">
        <v>202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78</v>
      </c>
      <c r="C318" s="5" t="s">
        <v>36</v>
      </c>
      <c r="D318" s="2">
        <v>39263</v>
      </c>
      <c r="E318" s="2">
        <v>0.28999999999999998</v>
      </c>
      <c r="F318" s="2">
        <v>1.03</v>
      </c>
      <c r="G318" s="2">
        <v>0.39</v>
      </c>
      <c r="H318" s="2">
        <v>288.44</v>
      </c>
      <c r="I318" s="2">
        <v>2.8</v>
      </c>
      <c r="J318" s="2">
        <v>229.87</v>
      </c>
      <c r="K318" s="2">
        <v>2</v>
      </c>
      <c r="L318" s="2">
        <v>53.34</v>
      </c>
      <c r="M318" s="2">
        <v>23.93</v>
      </c>
      <c r="N318" s="2">
        <v>19.239999999999998</v>
      </c>
      <c r="O318" s="2">
        <v>12.83</v>
      </c>
      <c r="P318" s="2">
        <v>24.33</v>
      </c>
      <c r="Q318" s="2">
        <v>19.57</v>
      </c>
      <c r="R318" s="2">
        <v>13.05</v>
      </c>
      <c r="S318" s="4">
        <f>VLOOKUP([1]Initial_Data8!C326,[1]Ratings_Numbers!$A$1:$B$21,2,FALSE)</f>
        <v>10</v>
      </c>
      <c r="T318" s="4">
        <v>10</v>
      </c>
      <c r="U318" s="4">
        <f t="shared" si="2"/>
        <v>2</v>
      </c>
      <c r="V318" s="3">
        <v>11204.6428</v>
      </c>
      <c r="W318" s="3" t="s">
        <v>202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79</v>
      </c>
      <c r="C319" s="5" t="s">
        <v>36</v>
      </c>
      <c r="D319" s="2">
        <v>39355</v>
      </c>
      <c r="E319" s="2">
        <v>0.45</v>
      </c>
      <c r="F319" s="2">
        <v>1.51</v>
      </c>
      <c r="G319" s="2">
        <v>0.66</v>
      </c>
      <c r="H319" s="2">
        <v>63.71</v>
      </c>
      <c r="I319" s="2">
        <v>0.33</v>
      </c>
      <c r="J319" s="2">
        <v>43.35</v>
      </c>
      <c r="K319" s="2">
        <v>7.4</v>
      </c>
      <c r="L319" s="2">
        <v>51.21</v>
      </c>
      <c r="M319" s="2">
        <v>30.43</v>
      </c>
      <c r="N319" s="2">
        <v>23.27</v>
      </c>
      <c r="O319" s="2">
        <v>15.67</v>
      </c>
      <c r="P319" s="2">
        <v>30.76</v>
      </c>
      <c r="Q319" s="2">
        <v>23.52</v>
      </c>
      <c r="R319" s="2">
        <v>15.84</v>
      </c>
      <c r="S319" s="4">
        <f>VLOOKUP([1]Initial_Data8!C327,[1]Ratings_Numbers!$A$1:$B$21,2,FALSE)</f>
        <v>10</v>
      </c>
      <c r="T319" s="4">
        <v>10</v>
      </c>
      <c r="U319" s="4">
        <f t="shared" si="2"/>
        <v>0</v>
      </c>
      <c r="V319" s="3">
        <v>13227.218199999999</v>
      </c>
      <c r="W319" s="3" t="s">
        <v>202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105</v>
      </c>
      <c r="C320" s="5" t="s">
        <v>36</v>
      </c>
      <c r="D320" s="2">
        <v>39447</v>
      </c>
      <c r="E320" s="2">
        <v>0.48</v>
      </c>
      <c r="F320" s="2">
        <v>1.17</v>
      </c>
      <c r="G320" s="2">
        <v>0.66</v>
      </c>
      <c r="H320" s="2">
        <v>29.26</v>
      </c>
      <c r="I320" s="2">
        <v>-10.130000000000001</v>
      </c>
      <c r="J320" s="2">
        <v>21.72</v>
      </c>
      <c r="K320" s="2">
        <v>15.4</v>
      </c>
      <c r="L320" s="2">
        <v>48.09</v>
      </c>
      <c r="M320" s="2">
        <v>29.77</v>
      </c>
      <c r="N320" s="2">
        <v>22.9</v>
      </c>
      <c r="O320" s="2">
        <v>14.39</v>
      </c>
      <c r="P320" s="2">
        <v>30.02</v>
      </c>
      <c r="Q320" s="2">
        <v>23.09</v>
      </c>
      <c r="R320" s="2">
        <v>14.51</v>
      </c>
      <c r="S320" s="4">
        <f>VLOOKUP([1]Initial_Data8!C328,[1]Ratings_Numbers!$A$1:$B$21,2,FALSE)</f>
        <v>10</v>
      </c>
      <c r="T320" s="4">
        <v>10</v>
      </c>
      <c r="U320" s="4">
        <f t="shared" si="2"/>
        <v>0</v>
      </c>
      <c r="V320" s="3">
        <v>16095.348400000001</v>
      </c>
      <c r="W320" s="3" t="s">
        <v>202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106</v>
      </c>
      <c r="C321" s="5" t="s">
        <v>36</v>
      </c>
      <c r="D321" s="2">
        <v>39538</v>
      </c>
      <c r="E321" s="2">
        <v>0.37</v>
      </c>
      <c r="F321" s="2">
        <v>0.99</v>
      </c>
      <c r="G321" s="2">
        <v>0.49</v>
      </c>
      <c r="H321" s="2">
        <v>56.75</v>
      </c>
      <c r="I321" s="2">
        <v>13.98</v>
      </c>
      <c r="J321" s="2">
        <v>44.58</v>
      </c>
      <c r="K321" s="2">
        <v>14.2</v>
      </c>
      <c r="L321" s="2">
        <v>48.33</v>
      </c>
      <c r="M321" s="2">
        <v>31.44</v>
      </c>
      <c r="N321" s="2">
        <v>23.89</v>
      </c>
      <c r="O321" s="2">
        <v>15.19</v>
      </c>
      <c r="P321" s="2">
        <v>31.59</v>
      </c>
      <c r="Q321" s="2">
        <v>24</v>
      </c>
      <c r="R321" s="2">
        <v>15.27</v>
      </c>
      <c r="S321" s="4">
        <f>VLOOKUP([1]Initial_Data8!C329,[1]Ratings_Numbers!$A$1:$B$21,2,FALSE)</f>
        <v>10</v>
      </c>
      <c r="T321" s="4">
        <v>10</v>
      </c>
      <c r="U321" s="4">
        <f t="shared" si="2"/>
        <v>0</v>
      </c>
      <c r="V321" s="3">
        <v>15604.9167</v>
      </c>
      <c r="W321" s="3" t="s">
        <v>202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107</v>
      </c>
      <c r="C322" s="5" t="s">
        <v>36</v>
      </c>
      <c r="D322" s="2">
        <v>39629</v>
      </c>
      <c r="E322" s="2">
        <v>0.03</v>
      </c>
      <c r="F322" s="2">
        <v>0.71</v>
      </c>
      <c r="G322" s="2">
        <v>0.04</v>
      </c>
      <c r="H322" s="2">
        <v>68.099999999999994</v>
      </c>
      <c r="I322" s="2">
        <v>25.75</v>
      </c>
      <c r="J322" s="2">
        <v>57.48</v>
      </c>
      <c r="K322" s="2">
        <v>15.6</v>
      </c>
      <c r="L322" s="2">
        <v>49.6</v>
      </c>
      <c r="M322" s="2">
        <v>25.39</v>
      </c>
      <c r="N322" s="2">
        <v>20.239999999999998</v>
      </c>
      <c r="O322" s="2">
        <v>12.59</v>
      </c>
      <c r="P322" s="2">
        <v>25.44</v>
      </c>
      <c r="Q322" s="2">
        <v>20.28</v>
      </c>
      <c r="R322" s="2">
        <v>12.62</v>
      </c>
      <c r="S322" s="4">
        <f>VLOOKUP([1]Initial_Data8!C330,[1]Ratings_Numbers!$A$1:$B$21,2,FALSE)</f>
        <v>10</v>
      </c>
      <c r="T322" s="4">
        <v>10</v>
      </c>
      <c r="U322" s="4">
        <f t="shared" si="2"/>
        <v>0</v>
      </c>
      <c r="V322" s="3">
        <v>18672.124899999999</v>
      </c>
      <c r="W322" s="3" t="s">
        <v>202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108</v>
      </c>
      <c r="C323" s="5" t="s">
        <v>36</v>
      </c>
      <c r="D323" s="2">
        <v>39721</v>
      </c>
      <c r="E323" s="2">
        <v>-0.11</v>
      </c>
      <c r="F323" s="2">
        <v>0.38</v>
      </c>
      <c r="G323" s="2">
        <v>-0.13</v>
      </c>
      <c r="H323" s="2">
        <v>40.619999999999997</v>
      </c>
      <c r="I323" s="2">
        <v>15.96</v>
      </c>
      <c r="J323" s="2">
        <v>35.33</v>
      </c>
      <c r="K323" s="2">
        <v>26.9</v>
      </c>
      <c r="L323" s="2">
        <v>55.11</v>
      </c>
      <c r="M323" s="2">
        <v>16.350000000000001</v>
      </c>
      <c r="N323" s="2">
        <v>14.05</v>
      </c>
      <c r="O323" s="2">
        <v>9.01</v>
      </c>
      <c r="P323" s="2">
        <v>16.399999999999999</v>
      </c>
      <c r="Q323" s="2">
        <v>14.09</v>
      </c>
      <c r="R323" s="2">
        <v>9.0399999999999991</v>
      </c>
      <c r="S323" s="4">
        <f>VLOOKUP([1]Initial_Data8!C331,[1]Ratings_Numbers!$A$1:$B$21,2,FALSE)</f>
        <v>10</v>
      </c>
      <c r="T323" s="4">
        <v>10</v>
      </c>
      <c r="U323" s="4">
        <f t="shared" si="2"/>
        <v>0</v>
      </c>
      <c r="V323" s="3">
        <v>12217.6883</v>
      </c>
      <c r="W323" s="3" t="s">
        <v>202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80</v>
      </c>
      <c r="C324" s="5" t="s">
        <v>36</v>
      </c>
      <c r="D324" s="2">
        <v>39813</v>
      </c>
      <c r="E324" s="2">
        <v>-0.02</v>
      </c>
      <c r="F324" s="2">
        <v>0.37</v>
      </c>
      <c r="G324" s="2">
        <v>-0.02</v>
      </c>
      <c r="H324" s="2">
        <v>154.29</v>
      </c>
      <c r="I324" s="2">
        <v>-10.63</v>
      </c>
      <c r="J324" s="2">
        <v>93.3</v>
      </c>
      <c r="K324" s="2">
        <v>3.1</v>
      </c>
      <c r="L324" s="2">
        <v>56.32</v>
      </c>
      <c r="M324" s="2">
        <v>16.34</v>
      </c>
      <c r="N324" s="2">
        <v>14.04</v>
      </c>
      <c r="O324" s="2">
        <v>9.1999999999999993</v>
      </c>
      <c r="P324" s="2">
        <v>16.39</v>
      </c>
      <c r="Q324" s="2">
        <v>14.08</v>
      </c>
      <c r="R324" s="2">
        <v>9.23</v>
      </c>
      <c r="S324" s="4">
        <f>VLOOKUP([1]Initial_Data8!C332,[1]Ratings_Numbers!$A$1:$B$21,2,FALSE)</f>
        <v>10</v>
      </c>
      <c r="T324" s="4">
        <v>10</v>
      </c>
      <c r="U324" s="4">
        <f t="shared" si="2"/>
        <v>0</v>
      </c>
      <c r="V324" s="3">
        <v>8458.1573000000008</v>
      </c>
      <c r="W324" s="3" t="s">
        <v>202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81</v>
      </c>
      <c r="C325" s="5" t="s">
        <v>36</v>
      </c>
      <c r="D325" s="2">
        <v>39903</v>
      </c>
      <c r="E325" s="2">
        <v>0.02</v>
      </c>
      <c r="F325" s="2">
        <v>0.44</v>
      </c>
      <c r="G325" s="2">
        <v>0.02</v>
      </c>
      <c r="H325" s="2">
        <v>198.26</v>
      </c>
      <c r="I325" s="2">
        <v>-15.12</v>
      </c>
      <c r="J325" s="2">
        <v>81.28</v>
      </c>
      <c r="K325" s="2">
        <v>1.7</v>
      </c>
      <c r="L325" s="2">
        <v>57.3</v>
      </c>
      <c r="M325" s="2">
        <v>15.71</v>
      </c>
      <c r="N325" s="2">
        <v>13.58</v>
      </c>
      <c r="O325" s="2">
        <v>9</v>
      </c>
      <c r="P325" s="2">
        <v>15.71</v>
      </c>
      <c r="Q325" s="2">
        <v>13.58</v>
      </c>
      <c r="R325" s="2">
        <v>9</v>
      </c>
      <c r="S325" s="4">
        <f>VLOOKUP([1]Initial_Data8!C333,[1]Ratings_Numbers!$A$1:$B$21,2,FALSE)</f>
        <v>10</v>
      </c>
      <c r="T325" s="4">
        <v>10</v>
      </c>
      <c r="U325" s="4">
        <f t="shared" si="2"/>
        <v>0</v>
      </c>
      <c r="V325" s="3">
        <v>8541.5496000000003</v>
      </c>
      <c r="W325" s="3" t="s">
        <v>202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82</v>
      </c>
      <c r="C326" s="5" t="s">
        <v>36</v>
      </c>
      <c r="D326" s="2">
        <v>39994</v>
      </c>
      <c r="E326" s="2">
        <v>0.19</v>
      </c>
      <c r="F326" s="2">
        <v>0.96</v>
      </c>
      <c r="G326" s="2">
        <v>0.28000000000000003</v>
      </c>
      <c r="H326" s="2">
        <v>396.88</v>
      </c>
      <c r="I326" s="2">
        <v>-5.62</v>
      </c>
      <c r="J326" s="2">
        <v>210.1</v>
      </c>
      <c r="K326" s="2">
        <v>1.1000000000000001</v>
      </c>
      <c r="L326" s="2">
        <v>54.81</v>
      </c>
      <c r="M326" s="2">
        <v>23.07</v>
      </c>
      <c r="N326" s="2">
        <v>18.75</v>
      </c>
      <c r="O326" s="2">
        <v>12.65</v>
      </c>
      <c r="P326" s="2">
        <v>23.07</v>
      </c>
      <c r="Q326" s="2">
        <v>18.75</v>
      </c>
      <c r="R326" s="2">
        <v>12.65</v>
      </c>
      <c r="S326" s="4">
        <f>VLOOKUP([1]Initial_Data8!C334,[1]Ratings_Numbers!$A$1:$B$21,2,FALSE)</f>
        <v>10</v>
      </c>
      <c r="T326" s="4">
        <v>10</v>
      </c>
      <c r="U326" s="4">
        <f t="shared" si="2"/>
        <v>0</v>
      </c>
      <c r="V326" s="3">
        <v>10365.157800000001</v>
      </c>
      <c r="W326" s="3" t="s">
        <v>202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83</v>
      </c>
      <c r="C327" s="5" t="s">
        <v>36</v>
      </c>
      <c r="D327" s="2">
        <v>40086</v>
      </c>
      <c r="E327" s="2">
        <v>0.2</v>
      </c>
      <c r="F327" s="2">
        <v>1.5</v>
      </c>
      <c r="G327" s="2">
        <v>0.37</v>
      </c>
      <c r="H327" s="2">
        <v>69.86</v>
      </c>
      <c r="I327" s="2">
        <v>4.3600000000000003</v>
      </c>
      <c r="J327" s="2">
        <v>40.89</v>
      </c>
      <c r="K327" s="2">
        <v>8.5</v>
      </c>
      <c r="L327" s="2">
        <v>56.61</v>
      </c>
      <c r="M327" s="2">
        <v>21.29</v>
      </c>
      <c r="N327" s="2">
        <v>17.55</v>
      </c>
      <c r="O327" s="2">
        <v>12.05</v>
      </c>
      <c r="P327" s="2">
        <v>21.29</v>
      </c>
      <c r="Q327" s="2">
        <v>17.55</v>
      </c>
      <c r="R327" s="2">
        <v>12.05</v>
      </c>
      <c r="S327" s="4">
        <f>VLOOKUP([1]Initial_Data8!C335,[1]Ratings_Numbers!$A$1:$B$21,2,FALSE)</f>
        <v>10</v>
      </c>
      <c r="T327" s="4">
        <v>10</v>
      </c>
      <c r="U327" s="4">
        <f t="shared" si="2"/>
        <v>0</v>
      </c>
      <c r="V327" s="3">
        <v>10991.9817</v>
      </c>
      <c r="W327" s="3" t="s">
        <v>202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84</v>
      </c>
      <c r="C328" s="5" t="s">
        <v>36</v>
      </c>
      <c r="D328" s="2">
        <v>40178</v>
      </c>
      <c r="E328" s="2">
        <v>0.13</v>
      </c>
      <c r="F328" s="2">
        <v>1.07</v>
      </c>
      <c r="G328" s="2">
        <v>0.22</v>
      </c>
      <c r="H328" s="2">
        <v>63.54</v>
      </c>
      <c r="I328" s="2">
        <v>26.39</v>
      </c>
      <c r="J328" s="2">
        <v>42.22</v>
      </c>
      <c r="K328" s="2">
        <v>13.2</v>
      </c>
      <c r="L328" s="2">
        <v>57.59</v>
      </c>
      <c r="M328" s="2">
        <v>18.420000000000002</v>
      </c>
      <c r="N328" s="2">
        <v>15.56</v>
      </c>
      <c r="O328" s="2">
        <v>10.61</v>
      </c>
      <c r="P328" s="2">
        <v>18.420000000000002</v>
      </c>
      <c r="Q328" s="2">
        <v>15.56</v>
      </c>
      <c r="R328" s="2">
        <v>10.61</v>
      </c>
      <c r="S328" s="4">
        <f>VLOOKUP([1]Initial_Data8!C336,[1]Ratings_Numbers!$A$1:$B$21,2,FALSE)</f>
        <v>10</v>
      </c>
      <c r="T328" s="4">
        <v>10</v>
      </c>
      <c r="U328" s="4">
        <f t="shared" si="2"/>
        <v>0</v>
      </c>
      <c r="V328" s="3">
        <v>10358.4535</v>
      </c>
      <c r="W328" s="3" t="s">
        <v>202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85</v>
      </c>
      <c r="C329" s="5" t="s">
        <v>36</v>
      </c>
      <c r="D329" s="2">
        <v>40268</v>
      </c>
      <c r="E329" s="2">
        <v>0.01</v>
      </c>
      <c r="F329" s="2">
        <v>0.83</v>
      </c>
      <c r="G329" s="2">
        <v>0.02</v>
      </c>
      <c r="H329" s="2">
        <v>53.34</v>
      </c>
      <c r="I329" s="2">
        <v>11.26</v>
      </c>
      <c r="J329" s="2">
        <v>29.24</v>
      </c>
      <c r="K329" s="2">
        <v>12.1</v>
      </c>
      <c r="L329" s="2">
        <v>57.36</v>
      </c>
      <c r="M329" s="2">
        <v>16.3</v>
      </c>
      <c r="N329" s="2">
        <v>14.02</v>
      </c>
      <c r="O329" s="2">
        <v>9.35</v>
      </c>
      <c r="P329" s="2">
        <v>16.3</v>
      </c>
      <c r="Q329" s="2">
        <v>14.02</v>
      </c>
      <c r="R329" s="2">
        <v>9.35</v>
      </c>
      <c r="S329" s="4">
        <f>VLOOKUP([1]Initial_Data8!C337,[1]Ratings_Numbers!$A$1:$B$21,2,FALSE)</f>
        <v>10</v>
      </c>
      <c r="T329" s="4">
        <v>10</v>
      </c>
      <c r="U329" s="4">
        <f t="shared" si="2"/>
        <v>0</v>
      </c>
      <c r="V329" s="3">
        <v>10759.41</v>
      </c>
      <c r="W329" s="3" t="s">
        <v>202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86</v>
      </c>
      <c r="C330" s="5" t="s">
        <v>36</v>
      </c>
      <c r="D330" s="2">
        <v>40724</v>
      </c>
      <c r="E330" s="2">
        <v>7.0000000000000007E-2</v>
      </c>
      <c r="F330" s="2">
        <v>0.95</v>
      </c>
      <c r="G330" s="2">
        <v>0.12</v>
      </c>
      <c r="H330" s="2">
        <v>77.64</v>
      </c>
      <c r="I330" s="2">
        <v>-95.55</v>
      </c>
      <c r="J330" s="2">
        <v>51.86</v>
      </c>
      <c r="K330" s="2">
        <v>10</v>
      </c>
      <c r="L330" s="2">
        <v>56.72</v>
      </c>
      <c r="M330" s="2">
        <v>13.42</v>
      </c>
      <c r="N330" s="2">
        <v>11.43</v>
      </c>
      <c r="O330" s="2">
        <v>7.61</v>
      </c>
      <c r="P330" s="2">
        <v>17.38</v>
      </c>
      <c r="Q330" s="2">
        <v>14.81</v>
      </c>
      <c r="R330" s="2">
        <v>9.86</v>
      </c>
      <c r="S330" s="4">
        <f>VLOOKUP([1]Initial_Data8!C338,[1]Ratings_Numbers!$A$1:$B$21,2,FALSE)</f>
        <v>10</v>
      </c>
      <c r="T330" s="4">
        <v>10</v>
      </c>
      <c r="U330" s="4">
        <f t="shared" si="2"/>
        <v>0</v>
      </c>
      <c r="V330" s="3">
        <v>12706.0617</v>
      </c>
      <c r="W330" s="3" t="s">
        <v>202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87</v>
      </c>
      <c r="C331" s="5" t="s">
        <v>36</v>
      </c>
      <c r="D331" s="2">
        <v>40816</v>
      </c>
      <c r="E331" s="2">
        <v>-0.16</v>
      </c>
      <c r="F331" s="2">
        <v>0.75</v>
      </c>
      <c r="G331" s="2">
        <v>-0.25</v>
      </c>
      <c r="H331" s="2">
        <v>53.01</v>
      </c>
      <c r="I331" s="2">
        <v>-24.55</v>
      </c>
      <c r="J331" s="2">
        <v>35.31</v>
      </c>
      <c r="K331" s="2">
        <v>14.9</v>
      </c>
      <c r="L331" s="2">
        <v>57.38</v>
      </c>
      <c r="M331" s="2">
        <v>10.96</v>
      </c>
      <c r="N331" s="2">
        <v>9.5399999999999991</v>
      </c>
      <c r="O331" s="2">
        <v>6.29</v>
      </c>
      <c r="P331" s="2">
        <v>14.9</v>
      </c>
      <c r="Q331" s="2">
        <v>12.97</v>
      </c>
      <c r="R331" s="2">
        <v>8.5500000000000007</v>
      </c>
      <c r="S331" s="4">
        <f>VLOOKUP([1]Initial_Data8!C339,[1]Ratings_Numbers!$A$1:$B$21,2,FALSE)</f>
        <v>10</v>
      </c>
      <c r="T331" s="4">
        <v>10</v>
      </c>
      <c r="U331" s="4">
        <f t="shared" si="2"/>
        <v>0</v>
      </c>
      <c r="V331" s="3">
        <v>8545.9276000000009</v>
      </c>
      <c r="W331" s="3" t="s">
        <v>202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88</v>
      </c>
      <c r="C332" s="5" t="s">
        <v>36</v>
      </c>
      <c r="D332" s="2">
        <v>40908</v>
      </c>
      <c r="E332" s="2">
        <v>-0.17</v>
      </c>
      <c r="F332" s="2">
        <v>0.38</v>
      </c>
      <c r="G332" s="2">
        <v>-0.28000000000000003</v>
      </c>
      <c r="H332" s="2">
        <v>37.909999999999997</v>
      </c>
      <c r="I332" s="2">
        <v>-25.12</v>
      </c>
      <c r="J332" s="2">
        <v>9.9600000000000009</v>
      </c>
      <c r="K332" s="2">
        <v>10.6</v>
      </c>
      <c r="L332" s="2">
        <v>62.09</v>
      </c>
      <c r="M332" s="2">
        <v>2.84</v>
      </c>
      <c r="N332" s="2">
        <v>2.66</v>
      </c>
      <c r="O332" s="2">
        <v>1.77</v>
      </c>
      <c r="P332" s="2">
        <v>6.83</v>
      </c>
      <c r="Q332" s="2">
        <v>6.39</v>
      </c>
      <c r="R332" s="2">
        <v>4.24</v>
      </c>
      <c r="S332" s="4">
        <f>VLOOKUP([1]Initial_Data8!C340,[1]Ratings_Numbers!$A$1:$B$21,2,FALSE)</f>
        <v>10</v>
      </c>
      <c r="T332" s="4">
        <v>10</v>
      </c>
      <c r="U332" s="4">
        <f t="shared" si="2"/>
        <v>0</v>
      </c>
      <c r="V332" s="3">
        <v>10798.131600000001</v>
      </c>
      <c r="W332" s="3" t="s">
        <v>202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89</v>
      </c>
      <c r="C333" s="5" t="s">
        <v>36</v>
      </c>
      <c r="D333" s="2">
        <v>40999</v>
      </c>
      <c r="E333" s="2">
        <v>-0.3</v>
      </c>
      <c r="F333" s="2">
        <v>0.37</v>
      </c>
      <c r="G333" s="2">
        <v>-0.51</v>
      </c>
      <c r="H333" s="2">
        <v>150.59</v>
      </c>
      <c r="I333" s="2">
        <v>20.350000000000001</v>
      </c>
      <c r="J333" s="2">
        <v>88.03</v>
      </c>
      <c r="K333" s="2">
        <v>5.3</v>
      </c>
      <c r="L333" s="2">
        <v>61.05</v>
      </c>
      <c r="M333" s="2">
        <v>2.74</v>
      </c>
      <c r="N333" s="2">
        <v>2.57</v>
      </c>
      <c r="O333" s="2">
        <v>1.67</v>
      </c>
      <c r="P333" s="2">
        <v>6.58</v>
      </c>
      <c r="Q333" s="2">
        <v>6.17</v>
      </c>
      <c r="R333" s="2">
        <v>4.01</v>
      </c>
      <c r="S333" s="4">
        <f>VLOOKUP([1]Initial_Data8!C341,[1]Ratings_Numbers!$A$1:$B$21,2,FALSE)</f>
        <v>10</v>
      </c>
      <c r="T333" s="4">
        <v>10</v>
      </c>
      <c r="U333" s="4">
        <f t="shared" si="2"/>
        <v>0</v>
      </c>
      <c r="V333" s="3">
        <v>10925.8091</v>
      </c>
      <c r="W333" s="3" t="s">
        <v>202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90</v>
      </c>
      <c r="C334" s="5" t="s">
        <v>36</v>
      </c>
      <c r="D334" s="2">
        <v>41090</v>
      </c>
      <c r="E334" s="2">
        <v>-0.12</v>
      </c>
      <c r="F334" s="2">
        <v>0.5</v>
      </c>
      <c r="G334" s="2">
        <v>-0.22</v>
      </c>
      <c r="H334" s="2">
        <v>386.16</v>
      </c>
      <c r="I334" s="2">
        <v>3.8</v>
      </c>
      <c r="J334" s="2">
        <v>230.4</v>
      </c>
      <c r="K334" s="2">
        <v>2.1</v>
      </c>
      <c r="L334" s="2">
        <v>62.03</v>
      </c>
      <c r="M334" s="2">
        <v>8.51</v>
      </c>
      <c r="N334" s="2">
        <v>7.84</v>
      </c>
      <c r="O334" s="2">
        <v>5.28</v>
      </c>
      <c r="P334" s="2">
        <v>8.51</v>
      </c>
      <c r="Q334" s="2">
        <v>7.84</v>
      </c>
      <c r="R334" s="2">
        <v>5.28</v>
      </c>
      <c r="S334" s="4">
        <f>VLOOKUP([1]Initial_Data8!C342,[1]Ratings_Numbers!$A$1:$B$21,2,FALSE)</f>
        <v>10</v>
      </c>
      <c r="T334" s="4">
        <v>10</v>
      </c>
      <c r="U334" s="4">
        <f t="shared" si="2"/>
        <v>0</v>
      </c>
      <c r="V334" s="3">
        <v>9769.1702000000005</v>
      </c>
      <c r="W334" s="3" t="s">
        <v>202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91</v>
      </c>
      <c r="C335" s="5" t="s">
        <v>36</v>
      </c>
      <c r="D335" s="2">
        <v>41182</v>
      </c>
      <c r="E335" s="2">
        <v>-0.05</v>
      </c>
      <c r="F335" s="2">
        <v>0.81</v>
      </c>
      <c r="G335" s="2">
        <v>-0.08</v>
      </c>
      <c r="H335" s="2">
        <v>439.74</v>
      </c>
      <c r="I335" s="2">
        <v>-13.04</v>
      </c>
      <c r="J335" s="2">
        <v>268.23</v>
      </c>
      <c r="K335" s="2">
        <v>1.5</v>
      </c>
      <c r="L335" s="2">
        <v>57.97</v>
      </c>
      <c r="M335" s="2">
        <v>12.32</v>
      </c>
      <c r="N335" s="2">
        <v>10.97</v>
      </c>
      <c r="O335" s="2">
        <v>7.14</v>
      </c>
      <c r="P335" s="2">
        <v>12.32</v>
      </c>
      <c r="Q335" s="2">
        <v>10.97</v>
      </c>
      <c r="R335" s="2">
        <v>7.14</v>
      </c>
      <c r="S335" s="4">
        <f>VLOOKUP([1]Initial_Data8!C343,[1]Ratings_Numbers!$A$1:$B$21,2,FALSE)</f>
        <v>10</v>
      </c>
      <c r="T335" s="4">
        <v>10</v>
      </c>
      <c r="U335" s="4">
        <f t="shared" si="2"/>
        <v>0</v>
      </c>
      <c r="V335" s="3">
        <v>10434.0116</v>
      </c>
      <c r="W335" s="3" t="s">
        <v>202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113</v>
      </c>
      <c r="C336" s="5" t="s">
        <v>36</v>
      </c>
      <c r="D336" s="2">
        <v>41274</v>
      </c>
      <c r="E336" s="2">
        <v>0.42</v>
      </c>
      <c r="F336" s="2">
        <v>1.44</v>
      </c>
      <c r="G336" s="2">
        <v>0.76</v>
      </c>
      <c r="H336" s="2">
        <v>96.08</v>
      </c>
      <c r="I336" s="2">
        <v>-46.15</v>
      </c>
      <c r="J336" s="2">
        <v>34.33</v>
      </c>
      <c r="K336" s="2">
        <v>6</v>
      </c>
      <c r="L336" s="2">
        <v>51.03</v>
      </c>
      <c r="M336" s="2">
        <v>25.11</v>
      </c>
      <c r="N336" s="2">
        <v>20.07</v>
      </c>
      <c r="O336" s="2">
        <v>12.81</v>
      </c>
      <c r="P336" s="2">
        <v>25.11</v>
      </c>
      <c r="Q336" s="2">
        <v>20.07</v>
      </c>
      <c r="R336" s="2">
        <v>12.81</v>
      </c>
      <c r="S336" s="4">
        <f>VLOOKUP([1]Initial_Data8!C344,[1]Ratings_Numbers!$A$1:$B$21,2,FALSE)</f>
        <v>10</v>
      </c>
      <c r="T336" s="4">
        <v>10</v>
      </c>
      <c r="U336" s="4">
        <f t="shared" si="2"/>
        <v>0</v>
      </c>
      <c r="V336" s="3">
        <v>11352.690399999999</v>
      </c>
      <c r="W336" s="3" t="s">
        <v>202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114</v>
      </c>
      <c r="C337" s="5" t="s">
        <v>36</v>
      </c>
      <c r="D337" s="2">
        <v>41364</v>
      </c>
      <c r="E337" s="2">
        <v>0.42</v>
      </c>
      <c r="F337" s="2">
        <v>1.7</v>
      </c>
      <c r="G337" s="2">
        <v>0.8</v>
      </c>
      <c r="H337" s="2">
        <v>54.6</v>
      </c>
      <c r="I337" s="2">
        <v>-8.16</v>
      </c>
      <c r="J337" s="2">
        <v>27.98</v>
      </c>
      <c r="K337" s="2">
        <v>13.6</v>
      </c>
      <c r="L337" s="2">
        <v>51.48</v>
      </c>
      <c r="M337" s="2">
        <v>27.44</v>
      </c>
      <c r="N337" s="2">
        <v>21.53</v>
      </c>
      <c r="O337" s="2">
        <v>14.12</v>
      </c>
      <c r="P337" s="2">
        <v>27.44</v>
      </c>
      <c r="Q337" s="2">
        <v>21.53</v>
      </c>
      <c r="R337" s="2">
        <v>14.12</v>
      </c>
      <c r="S337" s="4">
        <f>VLOOKUP([1]Initial_Data8!C345,[1]Ratings_Numbers!$A$1:$B$21,2,FALSE)</f>
        <v>10</v>
      </c>
      <c r="T337" s="4">
        <v>10</v>
      </c>
      <c r="U337" s="4">
        <f t="shared" si="2"/>
        <v>0</v>
      </c>
      <c r="V337" s="3">
        <v>12170.7526</v>
      </c>
      <c r="W337" s="3" t="s">
        <v>202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115</v>
      </c>
      <c r="C338" s="5" t="s">
        <v>36</v>
      </c>
      <c r="D338" s="2">
        <v>41455</v>
      </c>
      <c r="E338" s="2">
        <v>0.69</v>
      </c>
      <c r="F338" s="2">
        <v>2.11</v>
      </c>
      <c r="G338" s="2">
        <v>1.35</v>
      </c>
      <c r="H338" s="2">
        <v>55.99</v>
      </c>
      <c r="I338" s="2">
        <v>-1.43</v>
      </c>
      <c r="J338" s="2">
        <v>30.75</v>
      </c>
      <c r="K338" s="2">
        <v>15.1</v>
      </c>
      <c r="L338" s="2">
        <v>48.52</v>
      </c>
      <c r="M338" s="2">
        <v>33.35</v>
      </c>
      <c r="N338" s="2">
        <v>24.97</v>
      </c>
      <c r="O338" s="2">
        <v>16.18</v>
      </c>
      <c r="P338" s="2">
        <v>33.54</v>
      </c>
      <c r="Q338" s="2">
        <v>25.12</v>
      </c>
      <c r="R338" s="2">
        <v>16.27</v>
      </c>
      <c r="S338" s="4">
        <f>VLOOKUP([1]Initial_Data8!C346,[1]Ratings_Numbers!$A$1:$B$21,2,FALSE)</f>
        <v>10</v>
      </c>
      <c r="T338" s="4">
        <v>10</v>
      </c>
      <c r="U338" s="4">
        <f t="shared" si="2"/>
        <v>0</v>
      </c>
      <c r="V338" s="3">
        <v>11379.6726</v>
      </c>
      <c r="W338" s="3" t="s">
        <v>202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116</v>
      </c>
      <c r="C339" s="5" t="s">
        <v>36</v>
      </c>
      <c r="D339" s="2">
        <v>41547</v>
      </c>
      <c r="E339" s="2">
        <v>0.43</v>
      </c>
      <c r="F339" s="2">
        <v>1.76</v>
      </c>
      <c r="G339" s="2">
        <v>0.86</v>
      </c>
      <c r="H339" s="2">
        <v>40.229999999999997</v>
      </c>
      <c r="I339" s="2">
        <v>-0.47</v>
      </c>
      <c r="J339" s="2">
        <v>21</v>
      </c>
      <c r="K339" s="2">
        <v>20.5</v>
      </c>
      <c r="L339" s="2">
        <v>50.99</v>
      </c>
      <c r="M339" s="2">
        <v>28.97</v>
      </c>
      <c r="N339" s="2">
        <v>22.42</v>
      </c>
      <c r="O339" s="2">
        <v>14.77</v>
      </c>
      <c r="P339" s="2">
        <v>29.21</v>
      </c>
      <c r="Q339" s="2">
        <v>22.61</v>
      </c>
      <c r="R339" s="2">
        <v>14.89</v>
      </c>
      <c r="S339" s="4">
        <f>VLOOKUP([1]Initial_Data8!C347,[1]Ratings_Numbers!$A$1:$B$21,2,FALSE)</f>
        <v>10</v>
      </c>
      <c r="T339" s="4">
        <v>10</v>
      </c>
      <c r="U339" s="4">
        <f t="shared" si="2"/>
        <v>0</v>
      </c>
      <c r="V339" s="3">
        <v>11278.790999999999</v>
      </c>
      <c r="W339" s="3" t="s">
        <v>202</v>
      </c>
      <c r="X339" s="4"/>
      <c r="Y339" s="4"/>
      <c r="Z339" s="4"/>
      <c r="AA339" s="4"/>
    </row>
    <row r="340" spans="1:27" ht="37.5" customHeight="1" thickBot="1" x14ac:dyDescent="0.4">
      <c r="A340" s="5" t="s">
        <v>135</v>
      </c>
      <c r="B340" s="5" t="s">
        <v>92</v>
      </c>
      <c r="C340" s="5" t="s">
        <v>36</v>
      </c>
      <c r="D340" s="2">
        <v>41639</v>
      </c>
      <c r="E340" s="2">
        <v>0.6</v>
      </c>
      <c r="F340" s="2">
        <v>1.98</v>
      </c>
      <c r="G340" s="2">
        <v>1.23</v>
      </c>
      <c r="H340" s="2">
        <v>27.92</v>
      </c>
      <c r="I340" s="2">
        <v>-7.68</v>
      </c>
      <c r="J340" s="2">
        <v>9.61</v>
      </c>
      <c r="K340" s="2">
        <v>22.6</v>
      </c>
      <c r="L340" s="2">
        <v>49.09</v>
      </c>
      <c r="M340" s="2">
        <v>34.159999999999997</v>
      </c>
      <c r="N340" s="2">
        <v>25.41</v>
      </c>
      <c r="O340" s="2">
        <v>16.77</v>
      </c>
      <c r="P340" s="2">
        <v>34.47</v>
      </c>
      <c r="Q340" s="2">
        <v>25.63</v>
      </c>
      <c r="R340" s="2">
        <v>16.920000000000002</v>
      </c>
      <c r="S340" s="4">
        <f>VLOOKUP([1]Initial_Data8!C348,[1]Ratings_Numbers!$A$1:$B$21,2,FALSE)</f>
        <v>10</v>
      </c>
      <c r="T340" s="4">
        <v>10</v>
      </c>
      <c r="U340" s="4">
        <f t="shared" si="2"/>
        <v>0</v>
      </c>
      <c r="V340" s="3">
        <v>11899.4146</v>
      </c>
      <c r="W340" s="3" t="s">
        <v>202</v>
      </c>
      <c r="X340" s="4"/>
      <c r="Y340" s="4"/>
      <c r="Z340" s="4"/>
      <c r="AA340" s="4"/>
    </row>
    <row r="341" spans="1:27" ht="37.5" customHeight="1" thickBot="1" x14ac:dyDescent="0.4">
      <c r="A341" s="5" t="s">
        <v>135</v>
      </c>
      <c r="B341" s="5" t="s">
        <v>93</v>
      </c>
      <c r="C341" s="5" t="s">
        <v>36</v>
      </c>
      <c r="D341" s="2">
        <v>41729</v>
      </c>
      <c r="E341" s="2">
        <v>0.79</v>
      </c>
      <c r="F341" s="2">
        <v>2.35</v>
      </c>
      <c r="G341" s="2">
        <v>1.65</v>
      </c>
      <c r="H341" s="2">
        <v>31.23</v>
      </c>
      <c r="I341" s="2">
        <v>-7.48</v>
      </c>
      <c r="J341" s="2">
        <v>14.73</v>
      </c>
      <c r="K341" s="2">
        <v>24</v>
      </c>
      <c r="L341" s="2">
        <v>47.31</v>
      </c>
      <c r="M341" s="2">
        <v>41.13</v>
      </c>
      <c r="N341" s="2">
        <v>29.07</v>
      </c>
      <c r="O341" s="2">
        <v>19.46</v>
      </c>
      <c r="P341" s="2">
        <v>41.5</v>
      </c>
      <c r="Q341" s="2">
        <v>29.33</v>
      </c>
      <c r="R341" s="2">
        <v>19.64</v>
      </c>
      <c r="S341" s="4">
        <f>VLOOKUP([1]Initial_Data8!C349,[1]Ratings_Numbers!$A$1:$B$21,2,FALSE)</f>
        <v>10</v>
      </c>
      <c r="T341" s="4">
        <v>10</v>
      </c>
      <c r="U341" s="4">
        <f t="shared" si="2"/>
        <v>0</v>
      </c>
      <c r="V341" s="3">
        <v>11280.024799999999</v>
      </c>
      <c r="W341" s="3" t="s">
        <v>202</v>
      </c>
      <c r="X341" s="4"/>
      <c r="Y341" s="4"/>
      <c r="Z341" s="4"/>
      <c r="AA341" s="4"/>
    </row>
    <row r="342" spans="1:27" ht="37.5" customHeight="1" thickBot="1" x14ac:dyDescent="0.4">
      <c r="A342" s="5" t="s">
        <v>135</v>
      </c>
      <c r="B342" s="5" t="s">
        <v>94</v>
      </c>
      <c r="C342" s="5" t="s">
        <v>36</v>
      </c>
      <c r="D342" s="2">
        <v>41820</v>
      </c>
      <c r="E342" s="2">
        <v>0.91</v>
      </c>
      <c r="F342" s="2">
        <v>2.84</v>
      </c>
      <c r="G342" s="2">
        <v>2.0299999999999998</v>
      </c>
      <c r="H342" s="2">
        <v>27.89</v>
      </c>
      <c r="I342" s="2">
        <v>-1.28</v>
      </c>
      <c r="J342" s="2">
        <v>11.91</v>
      </c>
      <c r="K342" s="2">
        <v>28.7</v>
      </c>
      <c r="L342" s="2">
        <v>46.99</v>
      </c>
      <c r="M342" s="2">
        <v>45.08</v>
      </c>
      <c r="N342" s="2">
        <v>30.98</v>
      </c>
      <c r="O342" s="2">
        <v>21.18</v>
      </c>
      <c r="P342" s="2">
        <v>45.5</v>
      </c>
      <c r="Q342" s="2">
        <v>31.27</v>
      </c>
      <c r="R342" s="2">
        <v>21.38</v>
      </c>
      <c r="S342" s="4">
        <f>VLOOKUP([1]Initial_Data8!C350,[1]Ratings_Numbers!$A$1:$B$21,2,FALSE)</f>
        <v>10</v>
      </c>
      <c r="T342" s="4">
        <v>10</v>
      </c>
      <c r="U342" s="4">
        <f t="shared" si="2"/>
        <v>0</v>
      </c>
      <c r="V342" s="3">
        <v>11804.9548</v>
      </c>
      <c r="W342" s="3" t="s">
        <v>202</v>
      </c>
      <c r="X342" s="4"/>
      <c r="Y342" s="4"/>
      <c r="Z342" s="4"/>
      <c r="AA342" s="4"/>
    </row>
    <row r="343" spans="1:27" ht="37.5" customHeight="1" thickBot="1" x14ac:dyDescent="0.4">
      <c r="A343" s="5" t="s">
        <v>135</v>
      </c>
      <c r="B343" s="5" t="s">
        <v>95</v>
      </c>
      <c r="C343" s="5" t="s">
        <v>36</v>
      </c>
      <c r="D343" s="2">
        <v>41912</v>
      </c>
      <c r="E343" s="2">
        <v>0.93</v>
      </c>
      <c r="F343" s="2">
        <v>3.01</v>
      </c>
      <c r="G343" s="2">
        <v>2.16</v>
      </c>
      <c r="H343" s="2">
        <v>31.16</v>
      </c>
      <c r="I343" s="2">
        <v>-1.21</v>
      </c>
      <c r="J343" s="2">
        <v>14.32</v>
      </c>
      <c r="K343" s="2">
        <v>29.6</v>
      </c>
      <c r="L343" s="2">
        <v>47.08</v>
      </c>
      <c r="M343" s="2">
        <v>47.44</v>
      </c>
      <c r="N343" s="2">
        <v>32.07</v>
      </c>
      <c r="O343" s="2">
        <v>22.34</v>
      </c>
      <c r="P343" s="2">
        <v>47.91</v>
      </c>
      <c r="Q343" s="2">
        <v>32.39</v>
      </c>
      <c r="R343" s="2">
        <v>22.56</v>
      </c>
      <c r="S343" s="4">
        <f>VLOOKUP([1]Initial_Data8!C351,[1]Ratings_Numbers!$A$1:$B$21,2,FALSE)</f>
        <v>10</v>
      </c>
      <c r="T343" s="4">
        <v>10</v>
      </c>
      <c r="U343" s="4">
        <f t="shared" si="2"/>
        <v>0</v>
      </c>
      <c r="V343" s="3">
        <v>10101.227500000001</v>
      </c>
      <c r="W343" s="3" t="s">
        <v>202</v>
      </c>
      <c r="X343" s="4"/>
      <c r="Y343" s="4"/>
      <c r="Z343" s="4"/>
      <c r="AA343" s="4"/>
    </row>
    <row r="344" spans="1:27" ht="37.5" customHeight="1" thickBot="1" x14ac:dyDescent="0.4">
      <c r="A344" s="5" t="s">
        <v>135</v>
      </c>
      <c r="B344" s="5" t="s">
        <v>96</v>
      </c>
      <c r="C344" s="5" t="s">
        <v>36</v>
      </c>
      <c r="D344" s="2">
        <v>42004</v>
      </c>
      <c r="E344" s="2">
        <v>0.4</v>
      </c>
      <c r="F344" s="2">
        <v>2.14</v>
      </c>
      <c r="G344" s="2">
        <v>0.95</v>
      </c>
      <c r="H344" s="2">
        <v>24.7</v>
      </c>
      <c r="I344" s="2">
        <v>-1.35</v>
      </c>
      <c r="J344" s="2">
        <v>8.1999999999999993</v>
      </c>
      <c r="K344" s="2">
        <v>33.4</v>
      </c>
      <c r="L344" s="2">
        <v>51.27</v>
      </c>
      <c r="M344" s="2">
        <v>29.37</v>
      </c>
      <c r="N344" s="2">
        <v>21.79</v>
      </c>
      <c r="O344" s="2">
        <v>15.05</v>
      </c>
      <c r="P344" s="2">
        <v>34.79</v>
      </c>
      <c r="Q344" s="2">
        <v>25.81</v>
      </c>
      <c r="R344" s="2">
        <v>17.84</v>
      </c>
      <c r="S344" s="4">
        <f>VLOOKUP([1]Initial_Data8!C352,[1]Ratings_Numbers!$A$1:$B$21,2,FALSE)</f>
        <v>10</v>
      </c>
      <c r="T344" s="4">
        <v>10</v>
      </c>
      <c r="U344" s="4">
        <f t="shared" si="2"/>
        <v>0</v>
      </c>
      <c r="V344" s="3">
        <v>8967.2754000000004</v>
      </c>
      <c r="W344" s="3" t="s">
        <v>202</v>
      </c>
      <c r="X344" s="4"/>
      <c r="Y344" s="4"/>
      <c r="Z344" s="4"/>
      <c r="AA344" s="4"/>
    </row>
    <row r="345" spans="1:27" ht="37.5" customHeight="1" thickBot="1" x14ac:dyDescent="0.4">
      <c r="A345" s="5" t="s">
        <v>135</v>
      </c>
      <c r="B345" s="5" t="s">
        <v>97</v>
      </c>
      <c r="C345" s="5" t="s">
        <v>36</v>
      </c>
      <c r="D345" s="2">
        <v>42094</v>
      </c>
      <c r="E345" s="2">
        <v>0.42</v>
      </c>
      <c r="F345" s="2">
        <v>2.71</v>
      </c>
      <c r="G345" s="2">
        <v>1.29</v>
      </c>
      <c r="H345" s="2">
        <v>14.4</v>
      </c>
      <c r="I345" s="2">
        <v>-14.23</v>
      </c>
      <c r="J345" s="2">
        <v>-2.73</v>
      </c>
      <c r="K345" s="2">
        <v>28.1</v>
      </c>
      <c r="L345" s="2">
        <v>54.12</v>
      </c>
      <c r="M345" s="2">
        <v>31.59</v>
      </c>
      <c r="N345" s="2">
        <v>23.96</v>
      </c>
      <c r="O345" s="2">
        <v>17.09</v>
      </c>
      <c r="P345" s="2">
        <v>31.85</v>
      </c>
      <c r="Q345" s="2">
        <v>24.16</v>
      </c>
      <c r="R345" s="2">
        <v>17.239999999999998</v>
      </c>
      <c r="S345" s="4">
        <f>VLOOKUP([1]Initial_Data8!C353,[1]Ratings_Numbers!$A$1:$B$21,2,FALSE)</f>
        <v>10</v>
      </c>
      <c r="T345" s="4">
        <v>10</v>
      </c>
      <c r="U345" s="4">
        <f t="shared" si="2"/>
        <v>0</v>
      </c>
      <c r="V345" s="3">
        <v>8293.3561000000009</v>
      </c>
      <c r="W345" s="3" t="s">
        <v>202</v>
      </c>
      <c r="X345" s="4"/>
      <c r="Y345" s="4"/>
      <c r="Z345" s="4"/>
      <c r="AA345" s="4"/>
    </row>
    <row r="346" spans="1:27" ht="14.2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4.25" customHeight="1" x14ac:dyDescent="0.35">
      <c r="A347" s="4" t="s">
        <v>138</v>
      </c>
      <c r="B347" s="4" t="s">
        <v>85</v>
      </c>
      <c r="C347" s="4" t="s">
        <v>0</v>
      </c>
      <c r="D347" s="4">
        <v>40086</v>
      </c>
      <c r="E347" s="4">
        <v>-1.43</v>
      </c>
      <c r="F347" s="4">
        <v>0.32</v>
      </c>
      <c r="G347" s="4">
        <v>-1.63</v>
      </c>
      <c r="H347" s="4">
        <v>138.59</v>
      </c>
      <c r="I347" s="4">
        <v>126.84</v>
      </c>
      <c r="J347" s="4">
        <v>121.14</v>
      </c>
      <c r="K347" s="4">
        <v>37</v>
      </c>
      <c r="L347" s="4">
        <v>50.5</v>
      </c>
      <c r="M347" s="4">
        <v>9.09</v>
      </c>
      <c r="N347" s="4">
        <v>7.94</v>
      </c>
      <c r="O347" s="4">
        <v>4.59</v>
      </c>
      <c r="P347" s="4">
        <v>14.55</v>
      </c>
      <c r="Q347" s="4">
        <v>12.7</v>
      </c>
      <c r="R347" s="4">
        <v>7.35</v>
      </c>
      <c r="S347" s="4">
        <v>1</v>
      </c>
      <c r="T347" s="4">
        <v>1</v>
      </c>
      <c r="U347" s="4">
        <v>0</v>
      </c>
      <c r="V347" s="3">
        <v>256617.07500000001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109</v>
      </c>
      <c r="C348" s="4" t="s">
        <v>0</v>
      </c>
      <c r="D348" s="4">
        <v>40178</v>
      </c>
      <c r="E348" s="4">
        <v>-1.25</v>
      </c>
      <c r="F348" s="4">
        <v>0.28000000000000003</v>
      </c>
      <c r="G348" s="4">
        <v>-1.41</v>
      </c>
      <c r="H348" s="4">
        <v>246.7</v>
      </c>
      <c r="I348" s="4">
        <v>236.54</v>
      </c>
      <c r="J348" s="4">
        <v>230.08</v>
      </c>
      <c r="K348" s="4">
        <v>37</v>
      </c>
      <c r="L348" s="4">
        <v>53.94</v>
      </c>
      <c r="M348" s="4">
        <v>8.4600000000000009</v>
      </c>
      <c r="N348" s="4">
        <v>7.45</v>
      </c>
      <c r="O348" s="4">
        <v>4.5599999999999996</v>
      </c>
      <c r="P348" s="4">
        <v>13.54</v>
      </c>
      <c r="Q348" s="4">
        <v>11.92</v>
      </c>
      <c r="R348" s="4">
        <v>7.3</v>
      </c>
      <c r="S348" s="4">
        <v>1</v>
      </c>
      <c r="T348" s="4">
        <v>1</v>
      </c>
      <c r="U348" s="4">
        <v>0</v>
      </c>
      <c r="V348" s="3">
        <v>199450.68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110</v>
      </c>
      <c r="C349" s="4" t="s">
        <v>0</v>
      </c>
      <c r="D349" s="4">
        <v>40268</v>
      </c>
      <c r="E349" s="4">
        <v>-1.36</v>
      </c>
      <c r="F349" s="4">
        <v>0.27</v>
      </c>
      <c r="G349" s="4">
        <v>-1.52</v>
      </c>
      <c r="H349" s="4">
        <v>158.57</v>
      </c>
      <c r="I349" s="4">
        <v>147.54</v>
      </c>
      <c r="J349" s="4">
        <v>139.81</v>
      </c>
      <c r="K349" s="4">
        <v>37</v>
      </c>
      <c r="L349" s="4">
        <v>53.83</v>
      </c>
      <c r="M349" s="4">
        <v>8.1999999999999993</v>
      </c>
      <c r="N349" s="4">
        <v>7.24</v>
      </c>
      <c r="O349" s="4">
        <v>4.41</v>
      </c>
      <c r="P349" s="4">
        <v>13.12</v>
      </c>
      <c r="Q349" s="4">
        <v>11.59</v>
      </c>
      <c r="R349" s="4">
        <v>7.06</v>
      </c>
      <c r="S349" s="4">
        <v>1</v>
      </c>
      <c r="T349" s="4">
        <v>1</v>
      </c>
      <c r="U349" s="4">
        <v>0</v>
      </c>
      <c r="V349" s="3">
        <v>209683.38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111</v>
      </c>
      <c r="C350" s="4" t="s">
        <v>0</v>
      </c>
      <c r="D350" s="4">
        <v>40359</v>
      </c>
      <c r="E350" s="4">
        <v>-1.1499999999999999</v>
      </c>
      <c r="F350" s="4">
        <v>0.25</v>
      </c>
      <c r="G350" s="4">
        <v>-1.28</v>
      </c>
      <c r="H350" s="4">
        <v>179.68</v>
      </c>
      <c r="I350" s="4">
        <v>159.19</v>
      </c>
      <c r="J350" s="4">
        <v>160.27000000000001</v>
      </c>
      <c r="K350" s="4">
        <v>37</v>
      </c>
      <c r="L350" s="4">
        <v>53.62</v>
      </c>
      <c r="M350" s="4">
        <v>10.7</v>
      </c>
      <c r="N350" s="4">
        <v>9.48</v>
      </c>
      <c r="O350" s="4">
        <v>5.74</v>
      </c>
      <c r="P350" s="4">
        <v>12.86</v>
      </c>
      <c r="Q350" s="4">
        <v>11.4</v>
      </c>
      <c r="R350" s="4">
        <v>6.9</v>
      </c>
      <c r="S350" s="4">
        <v>1</v>
      </c>
      <c r="T350" s="4">
        <v>1</v>
      </c>
      <c r="U350" s="4">
        <v>0</v>
      </c>
      <c r="V350" s="3">
        <v>234527.73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112</v>
      </c>
      <c r="C351" s="4" t="s">
        <v>0</v>
      </c>
      <c r="D351" s="4">
        <v>40451</v>
      </c>
      <c r="E351" s="4">
        <v>-1.1399999999999999</v>
      </c>
      <c r="F351" s="4">
        <v>0.4</v>
      </c>
      <c r="G351" s="4">
        <v>-1.25</v>
      </c>
      <c r="H351" s="4">
        <v>173.56</v>
      </c>
      <c r="I351" s="4">
        <v>161.02000000000001</v>
      </c>
      <c r="J351" s="4">
        <v>158.13</v>
      </c>
      <c r="K351" s="4">
        <v>45</v>
      </c>
      <c r="L351" s="4">
        <v>51.28</v>
      </c>
      <c r="M351" s="4">
        <v>20.59</v>
      </c>
      <c r="N351" s="4">
        <v>16.78</v>
      </c>
      <c r="O351" s="4">
        <v>10.56</v>
      </c>
      <c r="P351" s="4">
        <v>22.72</v>
      </c>
      <c r="Q351" s="4">
        <v>18.510000000000002</v>
      </c>
      <c r="R351" s="4">
        <v>11.65</v>
      </c>
      <c r="S351" s="4">
        <v>1</v>
      </c>
      <c r="T351" s="4">
        <v>1</v>
      </c>
      <c r="U351" s="4">
        <v>0</v>
      </c>
      <c r="V351" s="3">
        <v>214063.09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86</v>
      </c>
      <c r="C352" s="4" t="s">
        <v>0</v>
      </c>
      <c r="D352" s="4">
        <v>40543</v>
      </c>
      <c r="E352" s="4">
        <v>-1.08</v>
      </c>
      <c r="F352" s="4">
        <v>0.37</v>
      </c>
      <c r="G352" s="4">
        <v>-1.2</v>
      </c>
      <c r="H352" s="4">
        <v>122.61</v>
      </c>
      <c r="I352" s="4">
        <v>115.79</v>
      </c>
      <c r="J352" s="4">
        <v>113.4</v>
      </c>
      <c r="K352" s="4">
        <v>72</v>
      </c>
      <c r="L352" s="4">
        <v>52.52</v>
      </c>
      <c r="M352" s="4">
        <v>19.95</v>
      </c>
      <c r="N352" s="4">
        <v>16.63</v>
      </c>
      <c r="O352" s="4">
        <v>10.48</v>
      </c>
      <c r="P352" s="4">
        <v>19.95</v>
      </c>
      <c r="Q352" s="4">
        <v>16.63</v>
      </c>
      <c r="R352" s="4">
        <v>10.48</v>
      </c>
      <c r="S352" s="4">
        <v>1</v>
      </c>
      <c r="T352" s="4">
        <v>1</v>
      </c>
      <c r="U352" s="4">
        <v>0</v>
      </c>
      <c r="V352" s="3">
        <v>217776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87</v>
      </c>
      <c r="C353" s="4" t="s">
        <v>0</v>
      </c>
      <c r="D353" s="4">
        <v>40633</v>
      </c>
      <c r="E353" s="4">
        <v>-1.29</v>
      </c>
      <c r="F353" s="4">
        <v>0.44</v>
      </c>
      <c r="G353" s="4">
        <v>-1.42</v>
      </c>
      <c r="H353" s="4">
        <v>76.540000000000006</v>
      </c>
      <c r="I353" s="4">
        <v>68.7</v>
      </c>
      <c r="J353" s="4">
        <v>67.959999999999994</v>
      </c>
      <c r="K353" s="4">
        <v>84</v>
      </c>
      <c r="L353" s="4">
        <v>53.6</v>
      </c>
      <c r="M353" s="4">
        <v>22.29</v>
      </c>
      <c r="N353" s="4">
        <v>18.23</v>
      </c>
      <c r="O353" s="4">
        <v>11.95</v>
      </c>
      <c r="P353" s="4">
        <v>22.29</v>
      </c>
      <c r="Q353" s="4">
        <v>18.23</v>
      </c>
      <c r="R353" s="4">
        <v>11.95</v>
      </c>
      <c r="S353" s="4">
        <v>1</v>
      </c>
      <c r="T353" s="4">
        <v>1</v>
      </c>
      <c r="U353" s="4">
        <v>0</v>
      </c>
      <c r="V353" s="3">
        <v>209324.9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88</v>
      </c>
      <c r="C354" s="4" t="s">
        <v>0</v>
      </c>
      <c r="D354" s="4">
        <v>40724</v>
      </c>
      <c r="E354" s="4">
        <v>-1.37</v>
      </c>
      <c r="F354" s="4">
        <v>0.44</v>
      </c>
      <c r="G354" s="4">
        <v>-1.5</v>
      </c>
      <c r="H354" s="4">
        <v>72.98</v>
      </c>
      <c r="I354" s="4">
        <v>66.150000000000006</v>
      </c>
      <c r="J354" s="4">
        <v>65.650000000000006</v>
      </c>
      <c r="K354" s="4">
        <v>94</v>
      </c>
      <c r="L354" s="4">
        <v>52.51</v>
      </c>
      <c r="M354" s="4">
        <v>20.88</v>
      </c>
      <c r="N354" s="4">
        <v>17.28</v>
      </c>
      <c r="O354" s="4">
        <v>10.97</v>
      </c>
      <c r="P354" s="4">
        <v>20.88</v>
      </c>
      <c r="Q354" s="4">
        <v>17.28</v>
      </c>
      <c r="R354" s="4">
        <v>10.97</v>
      </c>
      <c r="S354" s="4">
        <v>1</v>
      </c>
      <c r="T354" s="4">
        <v>1</v>
      </c>
      <c r="U354" s="4">
        <v>0</v>
      </c>
      <c r="V354" s="3">
        <v>217596.72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89</v>
      </c>
      <c r="C355" s="4" t="s">
        <v>0</v>
      </c>
      <c r="D355" s="4">
        <v>40816</v>
      </c>
      <c r="E355" s="4">
        <v>-1.51</v>
      </c>
      <c r="F355" s="4">
        <v>0.44</v>
      </c>
      <c r="G355" s="4">
        <v>-1.67</v>
      </c>
      <c r="H355" s="4">
        <v>84.35</v>
      </c>
      <c r="I355" s="4">
        <v>79.709999999999994</v>
      </c>
      <c r="J355" s="4">
        <v>76.63</v>
      </c>
      <c r="K355" s="4">
        <v>94</v>
      </c>
      <c r="L355" s="4">
        <v>55.29</v>
      </c>
      <c r="M355" s="4">
        <v>20.079999999999998</v>
      </c>
      <c r="N355" s="4">
        <v>16.72</v>
      </c>
      <c r="O355" s="4">
        <v>11.1</v>
      </c>
      <c r="P355" s="4">
        <v>20.079999999999998</v>
      </c>
      <c r="Q355" s="4">
        <v>16.72</v>
      </c>
      <c r="R355" s="4">
        <v>11.1</v>
      </c>
      <c r="S355" s="4">
        <v>1</v>
      </c>
      <c r="T355" s="4">
        <v>1</v>
      </c>
      <c r="U355" s="4">
        <v>0</v>
      </c>
      <c r="V355" s="3">
        <v>270942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90</v>
      </c>
      <c r="C356" s="4" t="s">
        <v>0</v>
      </c>
      <c r="D356" s="4">
        <v>40908</v>
      </c>
      <c r="E356" s="4">
        <v>-1.33</v>
      </c>
      <c r="F356" s="4">
        <v>0.44</v>
      </c>
      <c r="G356" s="4">
        <v>-1.47</v>
      </c>
      <c r="H356" s="4">
        <v>91.28</v>
      </c>
      <c r="I356" s="4">
        <v>86.04</v>
      </c>
      <c r="J356" s="4">
        <v>84.15</v>
      </c>
      <c r="K356" s="4">
        <v>95</v>
      </c>
      <c r="L356" s="4">
        <v>57.13</v>
      </c>
      <c r="M356" s="4">
        <v>18.61</v>
      </c>
      <c r="N356" s="4">
        <v>15.69</v>
      </c>
      <c r="O356" s="4">
        <v>10.63</v>
      </c>
      <c r="P356" s="4">
        <v>18.61</v>
      </c>
      <c r="Q356" s="4">
        <v>15.69</v>
      </c>
      <c r="R356" s="4">
        <v>10.63</v>
      </c>
      <c r="S356" s="4">
        <v>1</v>
      </c>
      <c r="T356" s="4">
        <v>1</v>
      </c>
      <c r="U356" s="4">
        <v>0</v>
      </c>
      <c r="V356" s="3">
        <v>256374.79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91</v>
      </c>
      <c r="C357" s="4" t="s">
        <v>0</v>
      </c>
      <c r="D357" s="4">
        <v>40999</v>
      </c>
      <c r="E357" s="4">
        <v>-1.56</v>
      </c>
      <c r="F357" s="4">
        <v>0.43</v>
      </c>
      <c r="G357" s="4">
        <v>-1.72</v>
      </c>
      <c r="H357" s="4">
        <v>75.16</v>
      </c>
      <c r="I357" s="4">
        <v>67.27</v>
      </c>
      <c r="J357" s="4">
        <v>67.09</v>
      </c>
      <c r="K357" s="4">
        <v>95</v>
      </c>
      <c r="L357" s="4">
        <v>58.18</v>
      </c>
      <c r="M357" s="4">
        <v>17.39</v>
      </c>
      <c r="N357" s="4">
        <v>14.81</v>
      </c>
      <c r="O357" s="4">
        <v>10.119999999999999</v>
      </c>
      <c r="P357" s="4">
        <v>17.39</v>
      </c>
      <c r="Q357" s="4">
        <v>14.81</v>
      </c>
      <c r="R357" s="4">
        <v>10.119999999999999</v>
      </c>
      <c r="S357" s="4">
        <v>1</v>
      </c>
      <c r="T357" s="4">
        <v>1</v>
      </c>
      <c r="U357" s="4">
        <v>0</v>
      </c>
      <c r="V357" s="3">
        <v>250638.72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113</v>
      </c>
      <c r="C358" s="4" t="s">
        <v>0</v>
      </c>
      <c r="D358" s="4">
        <v>41090</v>
      </c>
      <c r="E358" s="4">
        <v>-2.0699999999999998</v>
      </c>
      <c r="F358" s="4">
        <v>0.55000000000000004</v>
      </c>
      <c r="G358" s="4">
        <v>-2.35</v>
      </c>
      <c r="H358" s="4">
        <v>10.3</v>
      </c>
      <c r="I358" s="4">
        <v>0.14000000000000001</v>
      </c>
      <c r="J358" s="4">
        <v>2</v>
      </c>
      <c r="K358" s="4">
        <v>96</v>
      </c>
      <c r="L358" s="4">
        <v>54.72</v>
      </c>
      <c r="M358" s="4">
        <v>16.14</v>
      </c>
      <c r="N358" s="4">
        <v>13.68</v>
      </c>
      <c r="O358" s="4">
        <v>8.83</v>
      </c>
      <c r="P358" s="4">
        <v>18</v>
      </c>
      <c r="Q358" s="4">
        <v>15.25</v>
      </c>
      <c r="R358" s="4">
        <v>9.85</v>
      </c>
      <c r="S358" s="4">
        <v>1</v>
      </c>
      <c r="T358" s="4">
        <v>1</v>
      </c>
      <c r="U358" s="4">
        <v>0</v>
      </c>
      <c r="V358" s="3">
        <v>223666.94409999999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114</v>
      </c>
      <c r="C359" s="4" t="s">
        <v>0</v>
      </c>
      <c r="D359" s="4">
        <v>41182</v>
      </c>
      <c r="E359" s="4">
        <v>-2.4</v>
      </c>
      <c r="F359" s="4">
        <v>0.6</v>
      </c>
      <c r="G359" s="4">
        <v>-2.75</v>
      </c>
      <c r="H359" s="4">
        <v>63.35</v>
      </c>
      <c r="I359" s="4">
        <v>57</v>
      </c>
      <c r="J359" s="4">
        <v>55.87</v>
      </c>
      <c r="K359" s="4">
        <v>95</v>
      </c>
      <c r="L359" s="4">
        <v>56.48</v>
      </c>
      <c r="M359" s="4">
        <v>14.11</v>
      </c>
      <c r="N359" s="4">
        <v>12.02</v>
      </c>
      <c r="O359" s="4">
        <v>7.97</v>
      </c>
      <c r="P359" s="4">
        <v>17.36</v>
      </c>
      <c r="Q359" s="4">
        <v>14.79</v>
      </c>
      <c r="R359" s="4">
        <v>9.81</v>
      </c>
      <c r="S359" s="4">
        <v>1</v>
      </c>
      <c r="T359" s="4">
        <v>1</v>
      </c>
      <c r="U359" s="4">
        <v>0</v>
      </c>
      <c r="V359" s="3">
        <v>238823.14499999999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115</v>
      </c>
      <c r="C360" s="4" t="s">
        <v>0</v>
      </c>
      <c r="D360" s="4">
        <v>41274</v>
      </c>
      <c r="E360" s="4">
        <v>-2.36</v>
      </c>
      <c r="F360" s="4">
        <v>0.72</v>
      </c>
      <c r="G360" s="4">
        <v>-2.76</v>
      </c>
      <c r="H360" s="4">
        <v>83.62</v>
      </c>
      <c r="I360" s="4">
        <v>74.760000000000005</v>
      </c>
      <c r="J360" s="4">
        <v>74.010000000000005</v>
      </c>
      <c r="K360" s="4">
        <v>105</v>
      </c>
      <c r="L360" s="4">
        <v>56.4</v>
      </c>
      <c r="M360" s="4">
        <v>16.46</v>
      </c>
      <c r="N360" s="4">
        <v>13.77</v>
      </c>
      <c r="O360" s="4">
        <v>9.2799999999999994</v>
      </c>
      <c r="P360" s="4">
        <v>19.55</v>
      </c>
      <c r="Q360" s="4">
        <v>16.350000000000001</v>
      </c>
      <c r="R360" s="4">
        <v>11.03</v>
      </c>
      <c r="S360" s="4">
        <v>1</v>
      </c>
      <c r="T360" s="4">
        <v>1</v>
      </c>
      <c r="U360" s="4">
        <v>0</v>
      </c>
      <c r="V360" s="3">
        <v>287690.76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116</v>
      </c>
      <c r="C361" s="4" t="s">
        <v>0</v>
      </c>
      <c r="D361" s="4">
        <v>41364</v>
      </c>
      <c r="E361" s="4">
        <v>-2.4700000000000002</v>
      </c>
      <c r="F361" s="4">
        <v>0.68</v>
      </c>
      <c r="G361" s="4">
        <v>-2.89</v>
      </c>
      <c r="H361" s="4">
        <v>79.5</v>
      </c>
      <c r="I361" s="4">
        <v>70.959999999999994</v>
      </c>
      <c r="J361" s="4">
        <v>69.83</v>
      </c>
      <c r="K361" s="4">
        <v>109</v>
      </c>
      <c r="L361" s="4">
        <v>57.19</v>
      </c>
      <c r="M361" s="4">
        <v>15.58</v>
      </c>
      <c r="N361" s="4">
        <v>13.15</v>
      </c>
      <c r="O361" s="4">
        <v>8.91</v>
      </c>
      <c r="P361" s="4">
        <v>18.510000000000002</v>
      </c>
      <c r="Q361" s="4">
        <v>15.62</v>
      </c>
      <c r="R361" s="4">
        <v>10.58</v>
      </c>
      <c r="S361" s="4">
        <v>1</v>
      </c>
      <c r="T361" s="4">
        <v>1</v>
      </c>
      <c r="U361" s="4">
        <v>0</v>
      </c>
      <c r="V361" s="3">
        <v>277754.88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92</v>
      </c>
      <c r="C362" s="4" t="s">
        <v>0</v>
      </c>
      <c r="D362" s="4">
        <v>41455</v>
      </c>
      <c r="E362" s="4">
        <v>-2.0099999999999998</v>
      </c>
      <c r="F362" s="4">
        <v>0.57999999999999996</v>
      </c>
      <c r="G362" s="4">
        <v>-2.29</v>
      </c>
      <c r="H362" s="4">
        <v>58.8</v>
      </c>
      <c r="I362" s="4">
        <v>43.85</v>
      </c>
      <c r="J362" s="4">
        <v>50.61</v>
      </c>
      <c r="K362" s="4">
        <v>120</v>
      </c>
      <c r="L362" s="4">
        <v>55.43</v>
      </c>
      <c r="M362" s="4">
        <v>15.96</v>
      </c>
      <c r="N362" s="4">
        <v>13.33</v>
      </c>
      <c r="O362" s="4">
        <v>8.85</v>
      </c>
      <c r="P362" s="4">
        <v>19.760000000000002</v>
      </c>
      <c r="Q362" s="4">
        <v>16.5</v>
      </c>
      <c r="R362" s="4">
        <v>10.95</v>
      </c>
      <c r="S362" s="4">
        <v>1</v>
      </c>
      <c r="T362" s="4">
        <v>1</v>
      </c>
      <c r="U362" s="4">
        <v>0</v>
      </c>
      <c r="V362" s="3">
        <v>310503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93</v>
      </c>
      <c r="C363" s="4" t="s">
        <v>0</v>
      </c>
      <c r="D363" s="4">
        <v>41547</v>
      </c>
      <c r="E363" s="4">
        <v>-2.04</v>
      </c>
      <c r="F363" s="4">
        <v>0.56999999999999995</v>
      </c>
      <c r="G363" s="4">
        <v>-2.33</v>
      </c>
      <c r="H363" s="4">
        <v>61.76</v>
      </c>
      <c r="I363" s="4">
        <v>51.33</v>
      </c>
      <c r="J363" s="4">
        <v>53.68</v>
      </c>
      <c r="K363" s="4">
        <v>118</v>
      </c>
      <c r="L363" s="4">
        <v>57.35</v>
      </c>
      <c r="M363" s="4">
        <v>15.47</v>
      </c>
      <c r="N363" s="4">
        <v>12.95</v>
      </c>
      <c r="O363" s="4">
        <v>8.8699999999999992</v>
      </c>
      <c r="P363" s="4">
        <v>19.510000000000002</v>
      </c>
      <c r="Q363" s="4">
        <v>16.329999999999998</v>
      </c>
      <c r="R363" s="4">
        <v>11.19</v>
      </c>
      <c r="S363" s="4">
        <v>1</v>
      </c>
      <c r="T363" s="4">
        <v>1</v>
      </c>
      <c r="U363" s="4">
        <v>0</v>
      </c>
      <c r="V363" s="3">
        <v>338577.4</v>
      </c>
      <c r="W363" s="3" t="s">
        <v>29</v>
      </c>
      <c r="X363" s="4"/>
      <c r="Y363" s="4"/>
      <c r="Z363" s="4"/>
      <c r="AA363" s="4"/>
    </row>
    <row r="364" spans="1:27" ht="14.25" customHeight="1" x14ac:dyDescent="0.35">
      <c r="A364" s="4" t="s">
        <v>138</v>
      </c>
      <c r="B364" s="4" t="s">
        <v>94</v>
      </c>
      <c r="C364" s="4" t="s">
        <v>0</v>
      </c>
      <c r="D364" s="4">
        <v>41639</v>
      </c>
      <c r="E364" s="4">
        <v>-1.89</v>
      </c>
      <c r="F364" s="4">
        <v>0.82</v>
      </c>
      <c r="G364" s="4">
        <v>-2.1800000000000002</v>
      </c>
      <c r="H364" s="4">
        <v>68.37</v>
      </c>
      <c r="I364" s="4">
        <v>55.54</v>
      </c>
      <c r="J364" s="4">
        <v>59.03</v>
      </c>
      <c r="K364" s="4">
        <v>135</v>
      </c>
      <c r="L364" s="4">
        <v>55.42</v>
      </c>
      <c r="M364" s="4">
        <v>24.3</v>
      </c>
      <c r="N364" s="4">
        <v>19.13</v>
      </c>
      <c r="O364" s="4">
        <v>13.47</v>
      </c>
      <c r="P364" s="4">
        <v>27</v>
      </c>
      <c r="Q364" s="4">
        <v>21.26</v>
      </c>
      <c r="R364" s="4">
        <v>14.96</v>
      </c>
      <c r="S364" s="4">
        <v>1</v>
      </c>
      <c r="T364" s="4">
        <v>1</v>
      </c>
      <c r="U364" s="4">
        <v>0</v>
      </c>
      <c r="V364" s="3">
        <v>343566.3</v>
      </c>
      <c r="W364" s="3" t="s">
        <v>29</v>
      </c>
      <c r="X364" s="4"/>
      <c r="Y364" s="4"/>
      <c r="Z364" s="4"/>
      <c r="AA364" s="4"/>
    </row>
    <row r="365" spans="1:27" ht="14.25" customHeight="1" x14ac:dyDescent="0.35">
      <c r="A365" s="4" t="s">
        <v>138</v>
      </c>
      <c r="B365" s="4" t="s">
        <v>95</v>
      </c>
      <c r="C365" s="4" t="s">
        <v>0</v>
      </c>
      <c r="D365" s="4">
        <v>41729</v>
      </c>
      <c r="E365" s="4">
        <v>-2.13</v>
      </c>
      <c r="F365" s="4">
        <v>0.76</v>
      </c>
      <c r="G365" s="4">
        <v>-2.4700000000000002</v>
      </c>
      <c r="H365" s="4">
        <v>47.02</v>
      </c>
      <c r="I365" s="4">
        <v>40.21</v>
      </c>
      <c r="J365" s="4">
        <v>39.85</v>
      </c>
      <c r="K365" s="4">
        <v>175</v>
      </c>
      <c r="L365" s="4">
        <v>56</v>
      </c>
      <c r="M365" s="4">
        <v>23.65</v>
      </c>
      <c r="N365" s="4">
        <v>19.11</v>
      </c>
      <c r="O365" s="4">
        <v>13.25</v>
      </c>
      <c r="P365" s="4">
        <v>23.77</v>
      </c>
      <c r="Q365" s="4">
        <v>19.21</v>
      </c>
      <c r="R365" s="4">
        <v>13.31</v>
      </c>
      <c r="S365" s="4">
        <v>1</v>
      </c>
      <c r="T365" s="4">
        <v>1</v>
      </c>
      <c r="U365" s="4">
        <v>0</v>
      </c>
      <c r="V365" s="3">
        <v>382701.8</v>
      </c>
      <c r="W365" s="3" t="s">
        <v>29</v>
      </c>
      <c r="X365" s="4"/>
      <c r="Y365" s="4"/>
      <c r="Z365" s="4"/>
      <c r="AA365" s="4"/>
    </row>
    <row r="366" spans="1:27" ht="14.25" customHeight="1" x14ac:dyDescent="0.35">
      <c r="A366" s="4" t="s">
        <v>138</v>
      </c>
      <c r="B366" s="4" t="s">
        <v>96</v>
      </c>
      <c r="C366" s="4" t="s">
        <v>0</v>
      </c>
      <c r="D366" s="4">
        <v>41820</v>
      </c>
      <c r="E366" s="4">
        <v>-1.91</v>
      </c>
      <c r="F366" s="4">
        <v>0.82</v>
      </c>
      <c r="G366" s="4">
        <v>-2.27</v>
      </c>
      <c r="H366" s="4">
        <v>48.66</v>
      </c>
      <c r="I366" s="4">
        <v>40.79</v>
      </c>
      <c r="J366" s="4">
        <v>38.36</v>
      </c>
      <c r="K366" s="4">
        <v>169</v>
      </c>
      <c r="L366" s="4">
        <v>52.08</v>
      </c>
      <c r="M366" s="4">
        <v>22.99</v>
      </c>
      <c r="N366" s="4">
        <v>18.36</v>
      </c>
      <c r="O366" s="4">
        <v>11.98</v>
      </c>
      <c r="P366" s="4">
        <v>25.22</v>
      </c>
      <c r="Q366" s="4">
        <v>20.14</v>
      </c>
      <c r="R366" s="4">
        <v>13.14</v>
      </c>
      <c r="S366" s="4">
        <v>1</v>
      </c>
      <c r="T366" s="4">
        <v>1</v>
      </c>
      <c r="U366" s="4">
        <v>0</v>
      </c>
      <c r="V366" s="3">
        <v>381726.1</v>
      </c>
      <c r="W366" s="3" t="s">
        <v>29</v>
      </c>
      <c r="X366" s="4"/>
      <c r="Y366" s="4"/>
      <c r="Z366" s="4"/>
      <c r="AA366" s="4"/>
    </row>
    <row r="367" spans="1:27" ht="14.25" customHeight="1" x14ac:dyDescent="0.35">
      <c r="A367" s="4" t="s">
        <v>138</v>
      </c>
      <c r="B367" s="4" t="s">
        <v>97</v>
      </c>
      <c r="C367" s="4" t="s">
        <v>0</v>
      </c>
      <c r="D367" s="4">
        <v>41912</v>
      </c>
      <c r="E367" s="4">
        <v>-1.99</v>
      </c>
      <c r="F367" s="4">
        <v>0.87</v>
      </c>
      <c r="G367" s="4">
        <v>-2.4</v>
      </c>
      <c r="H367" s="4">
        <v>45.17</v>
      </c>
      <c r="I367" s="4">
        <v>37.200000000000003</v>
      </c>
      <c r="J367" s="4">
        <v>36.299999999999997</v>
      </c>
      <c r="K367" s="4">
        <v>161</v>
      </c>
      <c r="L367" s="4">
        <v>53.15</v>
      </c>
      <c r="M367" s="4">
        <v>20.49</v>
      </c>
      <c r="N367" s="4">
        <v>16.22</v>
      </c>
      <c r="O367" s="4">
        <v>10.89</v>
      </c>
      <c r="P367" s="4">
        <v>26.31</v>
      </c>
      <c r="Q367" s="4">
        <v>20.83</v>
      </c>
      <c r="R367" s="4">
        <v>13.98</v>
      </c>
      <c r="S367" s="4">
        <v>1</v>
      </c>
      <c r="T367" s="4">
        <v>1</v>
      </c>
      <c r="U367" s="4">
        <v>0</v>
      </c>
      <c r="V367" s="3">
        <v>329834.01500000001</v>
      </c>
      <c r="W367" s="3" t="s">
        <v>29</v>
      </c>
      <c r="X367" s="4"/>
      <c r="Y367" s="4"/>
      <c r="Z367" s="4"/>
      <c r="AA367" s="4"/>
    </row>
    <row r="368" spans="1:27" ht="14.25" customHeight="1" x14ac:dyDescent="0.35">
      <c r="A368" s="4" t="s">
        <v>138</v>
      </c>
      <c r="B368" s="4" t="s">
        <v>98</v>
      </c>
      <c r="C368" s="4" t="s">
        <v>0</v>
      </c>
      <c r="D368" s="4">
        <v>42004</v>
      </c>
      <c r="E368" s="4">
        <v>-1.9</v>
      </c>
      <c r="F368" s="4">
        <v>1.02</v>
      </c>
      <c r="G368" s="4">
        <v>-2.3199999999999998</v>
      </c>
      <c r="H368" s="4">
        <v>57.39</v>
      </c>
      <c r="I368" s="4">
        <v>48.19</v>
      </c>
      <c r="J368" s="4">
        <v>48</v>
      </c>
      <c r="K368" s="4">
        <v>162</v>
      </c>
      <c r="L368" s="4">
        <v>52.55</v>
      </c>
      <c r="M368" s="4">
        <v>19.87</v>
      </c>
      <c r="N368" s="4">
        <v>15.29</v>
      </c>
      <c r="O368" s="4">
        <v>10.44</v>
      </c>
      <c r="P368" s="4">
        <v>29.99</v>
      </c>
      <c r="Q368" s="4">
        <v>23.07</v>
      </c>
      <c r="R368" s="4">
        <v>15.76</v>
      </c>
      <c r="S368" s="4">
        <v>1</v>
      </c>
      <c r="T368" s="4">
        <v>1</v>
      </c>
      <c r="U368" s="4">
        <v>0</v>
      </c>
      <c r="V368" s="3">
        <v>354392.05</v>
      </c>
      <c r="W368" s="3" t="s">
        <v>29</v>
      </c>
      <c r="X368" s="4"/>
      <c r="Y368" s="4"/>
      <c r="Z368" s="4"/>
      <c r="AA368" s="4"/>
    </row>
    <row r="369" spans="1:27" ht="14.25" customHeight="1" x14ac:dyDescent="0.35">
      <c r="A369" s="4" t="s">
        <v>138</v>
      </c>
      <c r="B369" s="4" t="s">
        <v>99</v>
      </c>
      <c r="C369" s="4" t="s">
        <v>0</v>
      </c>
      <c r="D369" s="4">
        <v>42094</v>
      </c>
      <c r="E369" s="4">
        <v>-1.93</v>
      </c>
      <c r="F369" s="4">
        <v>1.19</v>
      </c>
      <c r="G369" s="4">
        <v>-2.38</v>
      </c>
      <c r="H369" s="4">
        <v>38.43</v>
      </c>
      <c r="I369" s="4">
        <v>31.84</v>
      </c>
      <c r="J369" s="4">
        <v>31.25</v>
      </c>
      <c r="K369" s="4">
        <v>211</v>
      </c>
      <c r="L369" s="4">
        <v>51.01</v>
      </c>
      <c r="M369" s="4">
        <v>30.67</v>
      </c>
      <c r="N369" s="4">
        <v>22.66</v>
      </c>
      <c r="O369" s="4">
        <v>15.65</v>
      </c>
      <c r="P369" s="4">
        <v>35.36</v>
      </c>
      <c r="Q369" s="4">
        <v>26.12</v>
      </c>
      <c r="R369" s="4">
        <v>18.04</v>
      </c>
      <c r="S369" s="4">
        <v>1</v>
      </c>
      <c r="T369" s="4">
        <v>1</v>
      </c>
      <c r="U369" s="4">
        <v>0</v>
      </c>
      <c r="V369" s="3">
        <v>353460.36</v>
      </c>
      <c r="W369" s="3" t="s">
        <v>29</v>
      </c>
      <c r="X369" s="4"/>
      <c r="Y369" s="4"/>
      <c r="Z369" s="4"/>
      <c r="AA369" s="4"/>
    </row>
    <row r="370" spans="1:27" ht="14.25" customHeight="1" x14ac:dyDescent="0.35">
      <c r="A370" s="4" t="s">
        <v>138</v>
      </c>
      <c r="B370" s="4" t="s">
        <v>100</v>
      </c>
      <c r="C370" s="4" t="s">
        <v>0</v>
      </c>
      <c r="D370" s="4">
        <v>42185</v>
      </c>
      <c r="E370" s="4">
        <v>-2.54</v>
      </c>
      <c r="F370" s="4">
        <v>1.94</v>
      </c>
      <c r="G370" s="4">
        <v>-3.37</v>
      </c>
      <c r="H370" s="4">
        <v>-2.27</v>
      </c>
      <c r="I370" s="4">
        <v>-9.48</v>
      </c>
      <c r="J370" s="4">
        <v>-8.31</v>
      </c>
      <c r="K370" s="4">
        <v>247</v>
      </c>
      <c r="L370" s="4">
        <v>45.9</v>
      </c>
      <c r="M370" s="4">
        <v>34.72</v>
      </c>
      <c r="N370" s="4">
        <v>24.1</v>
      </c>
      <c r="O370" s="4">
        <v>15.94</v>
      </c>
      <c r="P370" s="4">
        <v>44.07</v>
      </c>
      <c r="Q370" s="4">
        <v>30.59</v>
      </c>
      <c r="R370" s="4">
        <v>20.23</v>
      </c>
      <c r="S370" s="4">
        <v>1</v>
      </c>
      <c r="T370" s="4">
        <v>1</v>
      </c>
      <c r="U370" s="4">
        <v>0</v>
      </c>
      <c r="V370" s="3">
        <v>439679</v>
      </c>
      <c r="W370" s="3" t="s">
        <v>29</v>
      </c>
      <c r="X370" s="4"/>
      <c r="Y370" s="4"/>
      <c r="Z370" s="4"/>
      <c r="AA370" s="4"/>
    </row>
    <row r="371" spans="1:27" ht="14.25" customHeight="1" x14ac:dyDescent="0.35">
      <c r="A371" s="4" t="s">
        <v>138</v>
      </c>
      <c r="B371" s="4" t="s">
        <v>101</v>
      </c>
      <c r="C371" s="4" t="s">
        <v>0</v>
      </c>
      <c r="D371" s="4">
        <v>42277</v>
      </c>
      <c r="E371" s="4">
        <v>-2.52</v>
      </c>
      <c r="F371" s="4">
        <v>2.13</v>
      </c>
      <c r="G371" s="4">
        <v>-3.36</v>
      </c>
      <c r="H371" s="4">
        <v>29.13</v>
      </c>
      <c r="I371" s="4">
        <v>23.69</v>
      </c>
      <c r="J371" s="4">
        <v>23.27</v>
      </c>
      <c r="K371" s="4">
        <v>249</v>
      </c>
      <c r="L371" s="4">
        <v>44.79</v>
      </c>
      <c r="M371" s="4">
        <v>35.92</v>
      </c>
      <c r="N371" s="4">
        <v>23.98</v>
      </c>
      <c r="O371" s="4">
        <v>16.09</v>
      </c>
      <c r="P371" s="4">
        <v>49.8</v>
      </c>
      <c r="Q371" s="4">
        <v>33.24</v>
      </c>
      <c r="R371" s="4">
        <v>22.31</v>
      </c>
      <c r="S371" s="4">
        <v>1</v>
      </c>
      <c r="T371" s="4">
        <v>1</v>
      </c>
      <c r="U371" s="4">
        <v>0</v>
      </c>
      <c r="V371" s="3">
        <v>434660.1</v>
      </c>
      <c r="W371" s="3" t="s">
        <v>29</v>
      </c>
      <c r="X371" s="4"/>
      <c r="Y371" s="4"/>
      <c r="Z371" s="4"/>
      <c r="AA371" s="4"/>
    </row>
    <row r="372" spans="1:27" ht="14.25" customHeight="1" thickBot="1" x14ac:dyDescent="0.4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46.5" customHeight="1" thickBot="1" x14ac:dyDescent="0.4">
      <c r="A373" s="5" t="s">
        <v>139</v>
      </c>
      <c r="B373" s="5" t="s">
        <v>63</v>
      </c>
      <c r="C373" s="5" t="s">
        <v>36</v>
      </c>
      <c r="D373" s="2">
        <v>37529</v>
      </c>
      <c r="E373" s="2">
        <v>5.54</v>
      </c>
      <c r="F373" s="2">
        <v>57.41</v>
      </c>
      <c r="G373" s="2">
        <v>56.45</v>
      </c>
      <c r="H373" s="2">
        <v>4.13</v>
      </c>
      <c r="I373" s="2">
        <v>-0.53</v>
      </c>
      <c r="J373" s="2">
        <v>1</v>
      </c>
      <c r="K373" s="2">
        <v>15</v>
      </c>
      <c r="L373" s="2">
        <v>88.36</v>
      </c>
      <c r="M373" s="2">
        <v>28.41</v>
      </c>
      <c r="N373" s="2">
        <v>22.07</v>
      </c>
      <c r="O373" s="2">
        <v>25.28</v>
      </c>
      <c r="P373" s="2">
        <v>28.73</v>
      </c>
      <c r="Q373" s="2">
        <v>22.32</v>
      </c>
      <c r="R373" s="2">
        <v>25.57</v>
      </c>
      <c r="S373" s="4">
        <f>VLOOKUP([1]Initial_Data8!C383,[1]Ratings_Numbers!$A$1:$B$21,2,FALSE)</f>
        <v>10</v>
      </c>
      <c r="T373" s="4">
        <v>10</v>
      </c>
      <c r="U373" s="4">
        <v>0</v>
      </c>
      <c r="V373" s="3">
        <v>1885.6809000000001</v>
      </c>
      <c r="W373" s="3" t="s">
        <v>202</v>
      </c>
      <c r="X373" s="4"/>
      <c r="Y373" s="4"/>
      <c r="Z373" s="4"/>
      <c r="AA373" s="4"/>
    </row>
    <row r="374" spans="1:27" ht="46.5" customHeight="1" thickBot="1" x14ac:dyDescent="0.4">
      <c r="A374" s="5" t="s">
        <v>139</v>
      </c>
      <c r="B374" s="5" t="s">
        <v>64</v>
      </c>
      <c r="C374" s="5" t="s">
        <v>36</v>
      </c>
      <c r="D374" s="2">
        <v>37621</v>
      </c>
      <c r="E374" s="2">
        <v>4.04</v>
      </c>
      <c r="F374" s="2">
        <v>15.68</v>
      </c>
      <c r="G374" s="2">
        <v>14.49</v>
      </c>
      <c r="H374" s="2">
        <v>5</v>
      </c>
      <c r="I374" s="2">
        <v>2.44</v>
      </c>
      <c r="J374" s="2">
        <v>1.72</v>
      </c>
      <c r="K374" s="2">
        <v>18</v>
      </c>
      <c r="L374" s="2">
        <v>48.67</v>
      </c>
      <c r="M374" s="2">
        <v>48.34</v>
      </c>
      <c r="N374" s="2">
        <v>32.36</v>
      </c>
      <c r="O374" s="2">
        <v>23.82</v>
      </c>
      <c r="P374" s="2">
        <v>49.41</v>
      </c>
      <c r="Q374" s="2">
        <v>33.07</v>
      </c>
      <c r="R374" s="2">
        <v>24.34</v>
      </c>
      <c r="S374" s="4">
        <f>VLOOKUP([1]Initial_Data8!C384,[1]Ratings_Numbers!$A$1:$B$21,2,FALSE)</f>
        <v>10</v>
      </c>
      <c r="T374" s="4">
        <v>10</v>
      </c>
      <c r="U374" s="4">
        <f t="shared" ref="U374:U423" si="3">S374-S373</f>
        <v>0</v>
      </c>
      <c r="V374" s="3">
        <v>2144.8429999999998</v>
      </c>
      <c r="W374" s="3" t="s">
        <v>202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65</v>
      </c>
      <c r="C375" s="5" t="s">
        <v>36</v>
      </c>
      <c r="D375" s="2">
        <v>37711</v>
      </c>
      <c r="E375" s="2">
        <v>3.8</v>
      </c>
      <c r="F375" s="2">
        <v>9</v>
      </c>
      <c r="G375" s="2">
        <v>8.7899999999999991</v>
      </c>
      <c r="H375" s="2">
        <v>8.1300000000000008</v>
      </c>
      <c r="I375" s="2">
        <v>6.31</v>
      </c>
      <c r="J375" s="2">
        <v>5.25</v>
      </c>
      <c r="K375" s="2">
        <v>16</v>
      </c>
      <c r="L375" s="2">
        <v>54.43</v>
      </c>
      <c r="M375" s="2">
        <v>47.6</v>
      </c>
      <c r="N375" s="2">
        <v>32.090000000000003</v>
      </c>
      <c r="O375" s="2">
        <v>26.17</v>
      </c>
      <c r="P375" s="2">
        <v>48.35</v>
      </c>
      <c r="Q375" s="2">
        <v>32.590000000000003</v>
      </c>
      <c r="R375" s="2">
        <v>26.58</v>
      </c>
      <c r="S375" s="4">
        <f>VLOOKUP([1]Initial_Data8!C385,[1]Ratings_Numbers!$A$1:$B$21,2,FALSE)</f>
        <v>10</v>
      </c>
      <c r="T375" s="4">
        <v>10</v>
      </c>
      <c r="U375" s="4">
        <f t="shared" si="3"/>
        <v>0</v>
      </c>
      <c r="V375" s="3">
        <v>2057.6170000000002</v>
      </c>
      <c r="W375" s="3" t="s">
        <v>202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66</v>
      </c>
      <c r="C376" s="5" t="s">
        <v>36</v>
      </c>
      <c r="D376" s="2">
        <v>37802</v>
      </c>
      <c r="E376" s="2">
        <v>3.8</v>
      </c>
      <c r="F376" s="2">
        <v>9.25</v>
      </c>
      <c r="G376" s="2">
        <v>9.01</v>
      </c>
      <c r="H376" s="2">
        <v>3.44</v>
      </c>
      <c r="I376" s="2">
        <v>1.75</v>
      </c>
      <c r="J376" s="2">
        <v>0.75</v>
      </c>
      <c r="K376" s="2">
        <v>16</v>
      </c>
      <c r="L376" s="2">
        <v>47.58</v>
      </c>
      <c r="M376" s="2">
        <v>55.32</v>
      </c>
      <c r="N376" s="2">
        <v>35.369999999999997</v>
      </c>
      <c r="O376" s="2">
        <v>26.61</v>
      </c>
      <c r="P376" s="2">
        <v>56.39</v>
      </c>
      <c r="Q376" s="2">
        <v>36.06</v>
      </c>
      <c r="R376" s="2">
        <v>27.13</v>
      </c>
      <c r="S376" s="4">
        <f>VLOOKUP([1]Initial_Data8!C386,[1]Ratings_Numbers!$A$1:$B$21,2,FALSE)</f>
        <v>10</v>
      </c>
      <c r="T376" s="4">
        <v>10</v>
      </c>
      <c r="U376" s="4">
        <f t="shared" si="3"/>
        <v>0</v>
      </c>
      <c r="V376" s="3">
        <v>2043.9567999999999</v>
      </c>
      <c r="W376" s="3" t="s">
        <v>202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67</v>
      </c>
      <c r="C377" s="5" t="s">
        <v>36</v>
      </c>
      <c r="D377" s="2">
        <v>37894</v>
      </c>
      <c r="E377" s="2">
        <v>4.2699999999999996</v>
      </c>
      <c r="F377" s="2">
        <v>9.94</v>
      </c>
      <c r="G377" s="2">
        <v>9.58</v>
      </c>
      <c r="H377" s="2">
        <v>5</v>
      </c>
      <c r="I377" s="2">
        <v>2.15</v>
      </c>
      <c r="J377" s="2">
        <v>2</v>
      </c>
      <c r="K377" s="2">
        <v>20</v>
      </c>
      <c r="L377" s="2">
        <v>44.22</v>
      </c>
      <c r="M377" s="2">
        <v>67.709999999999994</v>
      </c>
      <c r="N377" s="2">
        <v>39.619999999999997</v>
      </c>
      <c r="O377" s="2">
        <v>30.26</v>
      </c>
      <c r="P377" s="2">
        <v>70.91</v>
      </c>
      <c r="Q377" s="2">
        <v>41.49</v>
      </c>
      <c r="R377" s="2">
        <v>31.69</v>
      </c>
      <c r="S377" s="4">
        <f>VLOOKUP([1]Initial_Data8!C387,[1]Ratings_Numbers!$A$1:$B$21,2,FALSE)</f>
        <v>10</v>
      </c>
      <c r="T377" s="4">
        <v>10</v>
      </c>
      <c r="U377" s="4">
        <f t="shared" si="3"/>
        <v>0</v>
      </c>
      <c r="V377" s="3">
        <v>2678.4611</v>
      </c>
      <c r="W377" s="3" t="s">
        <v>202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68</v>
      </c>
      <c r="C378" s="5" t="s">
        <v>36</v>
      </c>
      <c r="D378" s="2">
        <v>37986</v>
      </c>
      <c r="E378" s="2">
        <v>2.97</v>
      </c>
      <c r="F378" s="2">
        <v>5.95</v>
      </c>
      <c r="G378" s="2">
        <v>5.56</v>
      </c>
      <c r="H378" s="2">
        <v>13.31</v>
      </c>
      <c r="I378" s="2">
        <v>9.6199999999999992</v>
      </c>
      <c r="J378" s="2">
        <v>8.3800000000000008</v>
      </c>
      <c r="K378" s="2">
        <v>13</v>
      </c>
      <c r="L378" s="2">
        <v>43.16</v>
      </c>
      <c r="M378" s="2">
        <v>59.73</v>
      </c>
      <c r="N378" s="2">
        <v>36.82</v>
      </c>
      <c r="O378" s="2">
        <v>26.05</v>
      </c>
      <c r="P378" s="2">
        <v>62.2</v>
      </c>
      <c r="Q378" s="2">
        <v>38.35</v>
      </c>
      <c r="R378" s="2">
        <v>27.13</v>
      </c>
      <c r="S378" s="4">
        <f>VLOOKUP([1]Initial_Data8!C388,[1]Ratings_Numbers!$A$1:$B$21,2,FALSE)</f>
        <v>10</v>
      </c>
      <c r="T378" s="4">
        <v>10</v>
      </c>
      <c r="U378" s="4">
        <f t="shared" si="3"/>
        <v>0</v>
      </c>
      <c r="V378" s="3">
        <v>4095.9486000000002</v>
      </c>
      <c r="W378" s="3" t="s">
        <v>202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69</v>
      </c>
      <c r="C379" s="5" t="s">
        <v>36</v>
      </c>
      <c r="D379" s="2">
        <v>38077</v>
      </c>
      <c r="E379" s="2">
        <v>2.25</v>
      </c>
      <c r="F379" s="2">
        <v>4.46</v>
      </c>
      <c r="G379" s="2">
        <v>3.87</v>
      </c>
      <c r="H379" s="2">
        <v>14.27</v>
      </c>
      <c r="I379" s="2">
        <v>12.2</v>
      </c>
      <c r="J379" s="2">
        <v>10.27</v>
      </c>
      <c r="K379" s="2">
        <v>15</v>
      </c>
      <c r="L379" s="2">
        <v>45.1</v>
      </c>
      <c r="M379" s="2">
        <v>53.37</v>
      </c>
      <c r="N379" s="2">
        <v>34.270000000000003</v>
      </c>
      <c r="O379" s="2">
        <v>24.07</v>
      </c>
      <c r="P379" s="2">
        <v>55.75</v>
      </c>
      <c r="Q379" s="2">
        <v>35.799999999999997</v>
      </c>
      <c r="R379" s="2">
        <v>25.14</v>
      </c>
      <c r="S379" s="4">
        <f>VLOOKUP([1]Initial_Data8!C389,[1]Ratings_Numbers!$A$1:$B$21,2,FALSE)</f>
        <v>10</v>
      </c>
      <c r="T379" s="4">
        <v>10</v>
      </c>
      <c r="U379" s="4">
        <f t="shared" si="3"/>
        <v>0</v>
      </c>
      <c r="V379" s="3">
        <v>4708.2925999999998</v>
      </c>
      <c r="W379" s="3" t="s">
        <v>202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70</v>
      </c>
      <c r="C380" s="5" t="s">
        <v>36</v>
      </c>
      <c r="D380" s="2">
        <v>38168</v>
      </c>
      <c r="E380" s="2">
        <v>1.48</v>
      </c>
      <c r="F380" s="2">
        <v>2.89</v>
      </c>
      <c r="G380" s="2">
        <v>2.23</v>
      </c>
      <c r="H380" s="2">
        <v>15.94</v>
      </c>
      <c r="I380" s="2">
        <v>12.81</v>
      </c>
      <c r="J380" s="2">
        <v>11.81</v>
      </c>
      <c r="K380" s="2">
        <v>16</v>
      </c>
      <c r="L380" s="2">
        <v>45.62</v>
      </c>
      <c r="M380" s="2">
        <v>51.65</v>
      </c>
      <c r="N380" s="2">
        <v>33.58</v>
      </c>
      <c r="O380" s="2">
        <v>23.56</v>
      </c>
      <c r="P380" s="2">
        <v>53.8</v>
      </c>
      <c r="Q380" s="2">
        <v>34.979999999999997</v>
      </c>
      <c r="R380" s="2">
        <v>24.55</v>
      </c>
      <c r="S380" s="4">
        <f>VLOOKUP([1]Initial_Data8!C390,[1]Ratings_Numbers!$A$1:$B$21,2,FALSE)</f>
        <v>10</v>
      </c>
      <c r="T380" s="4">
        <v>10</v>
      </c>
      <c r="U380" s="4">
        <f t="shared" si="3"/>
        <v>0</v>
      </c>
      <c r="V380" s="3">
        <v>4626.9211999999998</v>
      </c>
      <c r="W380" s="3" t="s">
        <v>202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71</v>
      </c>
      <c r="C381" s="5" t="s">
        <v>36</v>
      </c>
      <c r="D381" s="2">
        <v>38260</v>
      </c>
      <c r="E381" s="2">
        <v>0.88</v>
      </c>
      <c r="F381" s="2">
        <v>1.76</v>
      </c>
      <c r="G381" s="2">
        <v>1.19</v>
      </c>
      <c r="H381" s="2">
        <v>23.38</v>
      </c>
      <c r="I381" s="2">
        <v>19.190000000000001</v>
      </c>
      <c r="J381" s="2">
        <v>18.690000000000001</v>
      </c>
      <c r="K381" s="2">
        <v>16</v>
      </c>
      <c r="L381" s="2">
        <v>46.38</v>
      </c>
      <c r="M381" s="2">
        <v>46.85</v>
      </c>
      <c r="N381" s="2">
        <v>31.51</v>
      </c>
      <c r="O381" s="2">
        <v>21.73</v>
      </c>
      <c r="P381" s="2">
        <v>48.69</v>
      </c>
      <c r="Q381" s="2">
        <v>32.75</v>
      </c>
      <c r="R381" s="2">
        <v>22.58</v>
      </c>
      <c r="S381" s="4">
        <f>VLOOKUP([1]Initial_Data8!C391,[1]Ratings_Numbers!$A$1:$B$21,2,FALSE)</f>
        <v>10</v>
      </c>
      <c r="T381" s="4">
        <v>10</v>
      </c>
      <c r="U381" s="4">
        <f t="shared" si="3"/>
        <v>0</v>
      </c>
      <c r="V381" s="3">
        <v>5256.2822999999999</v>
      </c>
      <c r="W381" s="3" t="s">
        <v>202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72</v>
      </c>
      <c r="C382" s="5" t="s">
        <v>36</v>
      </c>
      <c r="D382" s="2">
        <v>38352</v>
      </c>
      <c r="E382" s="2">
        <v>0.09</v>
      </c>
      <c r="F382" s="2">
        <v>1.02</v>
      </c>
      <c r="G382" s="2">
        <v>0.11</v>
      </c>
      <c r="H382" s="2">
        <v>30.79</v>
      </c>
      <c r="I382" s="2">
        <v>25.93</v>
      </c>
      <c r="J382" s="2">
        <v>25.57</v>
      </c>
      <c r="K382" s="2">
        <v>14</v>
      </c>
      <c r="L382" s="2">
        <v>51.39</v>
      </c>
      <c r="M382" s="2">
        <v>31.43</v>
      </c>
      <c r="N382" s="2">
        <v>23.7</v>
      </c>
      <c r="O382" s="2">
        <v>16.21</v>
      </c>
      <c r="P382" s="2">
        <v>32.65</v>
      </c>
      <c r="Q382" s="2">
        <v>24.61</v>
      </c>
      <c r="R382" s="2">
        <v>16.829999999999998</v>
      </c>
      <c r="S382" s="4">
        <f>VLOOKUP([1]Initial_Data8!C392,[1]Ratings_Numbers!$A$1:$B$21,2,FALSE)</f>
        <v>10</v>
      </c>
      <c r="T382" s="4">
        <v>10</v>
      </c>
      <c r="U382" s="4">
        <f t="shared" si="3"/>
        <v>0</v>
      </c>
      <c r="V382" s="3">
        <v>7434.7181</v>
      </c>
      <c r="W382" s="3" t="s">
        <v>202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73</v>
      </c>
      <c r="C383" s="5" t="s">
        <v>36</v>
      </c>
      <c r="D383" s="2">
        <v>38442</v>
      </c>
      <c r="E383" s="2">
        <v>-0.12</v>
      </c>
      <c r="F383" s="2">
        <v>0.85</v>
      </c>
      <c r="G383" s="2">
        <v>-0.15</v>
      </c>
      <c r="H383" s="2">
        <v>28.54</v>
      </c>
      <c r="I383" s="2">
        <v>23.77</v>
      </c>
      <c r="J383" s="2">
        <v>23.15</v>
      </c>
      <c r="K383" s="2">
        <v>13</v>
      </c>
      <c r="L383" s="2">
        <v>53.03</v>
      </c>
      <c r="M383" s="2">
        <v>22.72</v>
      </c>
      <c r="N383" s="2">
        <v>17.57</v>
      </c>
      <c r="O383" s="2">
        <v>12.05</v>
      </c>
      <c r="P383" s="2">
        <v>29.31</v>
      </c>
      <c r="Q383" s="2">
        <v>22.67</v>
      </c>
      <c r="R383" s="2">
        <v>15.54</v>
      </c>
      <c r="S383" s="4">
        <f>VLOOKUP([1]Initial_Data8!C393,[1]Ratings_Numbers!$A$1:$B$21,2,FALSE)</f>
        <v>10</v>
      </c>
      <c r="T383" s="4">
        <v>10</v>
      </c>
      <c r="U383" s="4">
        <f t="shared" si="3"/>
        <v>0</v>
      </c>
      <c r="V383" s="3">
        <v>9072.8634000000002</v>
      </c>
      <c r="W383" s="3" t="s">
        <v>202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122</v>
      </c>
      <c r="C384" s="5" t="s">
        <v>36</v>
      </c>
      <c r="D384" s="2">
        <v>38533</v>
      </c>
      <c r="E384" s="2">
        <v>-0.36</v>
      </c>
      <c r="F384" s="2">
        <v>0.55000000000000004</v>
      </c>
      <c r="G384" s="2">
        <v>-0.44</v>
      </c>
      <c r="H384" s="2">
        <v>33.69</v>
      </c>
      <c r="I384" s="2">
        <v>28.08</v>
      </c>
      <c r="J384" s="2">
        <v>28.77</v>
      </c>
      <c r="K384" s="2">
        <v>13</v>
      </c>
      <c r="L384" s="2">
        <v>53.77</v>
      </c>
      <c r="M384" s="2">
        <v>14.66</v>
      </c>
      <c r="N384" s="2">
        <v>12.11</v>
      </c>
      <c r="O384" s="2">
        <v>7.9</v>
      </c>
      <c r="P384" s="2">
        <v>21.03</v>
      </c>
      <c r="Q384" s="2">
        <v>17.38</v>
      </c>
      <c r="R384" s="2">
        <v>11.34</v>
      </c>
      <c r="S384" s="4">
        <f>VLOOKUP([1]Initial_Data8!C394,[1]Ratings_Numbers!$A$1:$B$21,2,FALSE)</f>
        <v>10</v>
      </c>
      <c r="T384" s="4">
        <v>9</v>
      </c>
      <c r="U384" s="4">
        <f t="shared" si="3"/>
        <v>0</v>
      </c>
      <c r="V384" s="3">
        <v>8375.6342000000004</v>
      </c>
      <c r="W384" s="3" t="s">
        <v>202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123</v>
      </c>
      <c r="C385" s="5" t="s">
        <v>35</v>
      </c>
      <c r="D385" s="2">
        <v>38625</v>
      </c>
      <c r="E385" s="2">
        <v>-0.32</v>
      </c>
      <c r="F385" s="2">
        <v>1.28</v>
      </c>
      <c r="G385" s="2">
        <v>-0.38</v>
      </c>
      <c r="H385" s="2">
        <v>43.54</v>
      </c>
      <c r="I385" s="2">
        <v>36.54</v>
      </c>
      <c r="J385" s="2">
        <v>38.08</v>
      </c>
      <c r="K385" s="2">
        <v>13</v>
      </c>
      <c r="L385" s="2">
        <v>49.1</v>
      </c>
      <c r="M385" s="2">
        <v>43.99</v>
      </c>
      <c r="N385" s="2">
        <v>29.45</v>
      </c>
      <c r="O385" s="2">
        <v>21.6</v>
      </c>
      <c r="P385" s="2">
        <v>49.35</v>
      </c>
      <c r="Q385" s="2">
        <v>33.049999999999997</v>
      </c>
      <c r="R385" s="2">
        <v>24.24</v>
      </c>
      <c r="S385" s="4">
        <f>VLOOKUP([1]Initial_Data8!C395,[1]Ratings_Numbers!$A$1:$B$21,2,FALSE)</f>
        <v>9</v>
      </c>
      <c r="T385" s="4">
        <v>9</v>
      </c>
      <c r="U385" s="4">
        <f t="shared" si="3"/>
        <v>-1</v>
      </c>
      <c r="V385" s="3">
        <v>10626.399799999999</v>
      </c>
      <c r="W385" s="3" t="s">
        <v>202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124</v>
      </c>
      <c r="C386" s="5" t="s">
        <v>35</v>
      </c>
      <c r="D386" s="2">
        <v>38717</v>
      </c>
      <c r="E386" s="2">
        <v>-0.48</v>
      </c>
      <c r="F386" s="2">
        <v>1.1499999999999999</v>
      </c>
      <c r="G386" s="2">
        <v>-0.56000000000000005</v>
      </c>
      <c r="H386" s="2">
        <v>23.53</v>
      </c>
      <c r="I386" s="2">
        <v>19.63</v>
      </c>
      <c r="J386" s="2">
        <v>21.17</v>
      </c>
      <c r="K386" s="2">
        <v>30</v>
      </c>
      <c r="L386" s="2">
        <v>48.54</v>
      </c>
      <c r="M386" s="2">
        <v>43.39</v>
      </c>
      <c r="N386" s="2">
        <v>29.25</v>
      </c>
      <c r="O386" s="2">
        <v>21.15</v>
      </c>
      <c r="P386" s="2">
        <v>48.35</v>
      </c>
      <c r="Q386" s="2">
        <v>32.590000000000003</v>
      </c>
      <c r="R386" s="2">
        <v>23.57</v>
      </c>
      <c r="S386" s="4">
        <f>VLOOKUP([1]Initial_Data8!C396,[1]Ratings_Numbers!$A$1:$B$21,2,FALSE)</f>
        <v>9</v>
      </c>
      <c r="T386" s="4">
        <v>9</v>
      </c>
      <c r="U386" s="4">
        <f t="shared" si="3"/>
        <v>0</v>
      </c>
      <c r="V386" s="3">
        <v>12638.3508</v>
      </c>
      <c r="W386" s="3" t="s">
        <v>202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125</v>
      </c>
      <c r="C387" s="5" t="s">
        <v>35</v>
      </c>
      <c r="D387" s="2">
        <v>38807</v>
      </c>
      <c r="E387" s="2">
        <v>-0.59</v>
      </c>
      <c r="F387" s="2">
        <v>0.85</v>
      </c>
      <c r="G387" s="2">
        <v>-0.66</v>
      </c>
      <c r="H387" s="2">
        <v>23.89</v>
      </c>
      <c r="I387" s="2">
        <v>19.149999999999999</v>
      </c>
      <c r="J387" s="2">
        <v>21.78</v>
      </c>
      <c r="K387" s="2">
        <v>27</v>
      </c>
      <c r="L387" s="2">
        <v>54.21</v>
      </c>
      <c r="M387" s="2">
        <v>35.700000000000003</v>
      </c>
      <c r="N387" s="2">
        <v>26.16</v>
      </c>
      <c r="O387" s="2">
        <v>19.440000000000001</v>
      </c>
      <c r="P387" s="2">
        <v>36.479999999999997</v>
      </c>
      <c r="Q387" s="2">
        <v>26.73</v>
      </c>
      <c r="R387" s="2">
        <v>19.87</v>
      </c>
      <c r="S387" s="4">
        <f>VLOOKUP([1]Initial_Data8!C397,[1]Ratings_Numbers!$A$1:$B$21,2,FALSE)</f>
        <v>9</v>
      </c>
      <c r="T387" s="4">
        <v>9</v>
      </c>
      <c r="U387" s="4">
        <f t="shared" si="3"/>
        <v>0</v>
      </c>
      <c r="V387" s="3">
        <v>15322.5383</v>
      </c>
      <c r="W387" s="3" t="s">
        <v>202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74</v>
      </c>
      <c r="C388" s="5" t="s">
        <v>35</v>
      </c>
      <c r="D388" s="2">
        <v>38898</v>
      </c>
      <c r="E388" s="2">
        <v>-0.66</v>
      </c>
      <c r="F388" s="2">
        <v>0.66</v>
      </c>
      <c r="G388" s="2">
        <v>-0.73</v>
      </c>
      <c r="H388" s="2">
        <v>38.130000000000003</v>
      </c>
      <c r="I388" s="2">
        <v>35.54</v>
      </c>
      <c r="J388" s="2">
        <v>35.75</v>
      </c>
      <c r="K388" s="2">
        <v>24</v>
      </c>
      <c r="L388" s="2">
        <v>55.9</v>
      </c>
      <c r="M388" s="2">
        <v>31.54</v>
      </c>
      <c r="N388" s="2">
        <v>23.86</v>
      </c>
      <c r="O388" s="2">
        <v>17.739999999999998</v>
      </c>
      <c r="P388" s="2">
        <v>32.18</v>
      </c>
      <c r="Q388" s="2">
        <v>24.35</v>
      </c>
      <c r="R388" s="2">
        <v>18.100000000000001</v>
      </c>
      <c r="S388" s="4">
        <f>VLOOKUP([1]Initial_Data8!C398,[1]Ratings_Numbers!$A$1:$B$21,2,FALSE)</f>
        <v>9</v>
      </c>
      <c r="T388" s="4">
        <v>9</v>
      </c>
      <c r="U388" s="4">
        <f t="shared" si="3"/>
        <v>0</v>
      </c>
      <c r="V388" s="3">
        <v>14447.822899999999</v>
      </c>
      <c r="W388" s="3" t="s">
        <v>202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75</v>
      </c>
      <c r="C389" s="5" t="s">
        <v>35</v>
      </c>
      <c r="D389" s="2">
        <v>38990</v>
      </c>
      <c r="E389" s="2">
        <v>-0.85</v>
      </c>
      <c r="F389" s="2">
        <v>0.56000000000000005</v>
      </c>
      <c r="G389" s="2">
        <v>-0.92</v>
      </c>
      <c r="H389" s="2">
        <v>37.04</v>
      </c>
      <c r="I389" s="2">
        <v>32</v>
      </c>
      <c r="J389" s="2">
        <v>34.17</v>
      </c>
      <c r="K389" s="2">
        <v>24</v>
      </c>
      <c r="L389" s="2">
        <v>58.51</v>
      </c>
      <c r="M389" s="2">
        <v>24.82</v>
      </c>
      <c r="N389" s="2">
        <v>19.399999999999999</v>
      </c>
      <c r="O389" s="2">
        <v>14.62</v>
      </c>
      <c r="P389" s="2">
        <v>27.96</v>
      </c>
      <c r="Q389" s="2">
        <v>21.85</v>
      </c>
      <c r="R389" s="2">
        <v>16.47</v>
      </c>
      <c r="S389" s="4">
        <f>VLOOKUP([1]Initial_Data8!C399,[1]Ratings_Numbers!$A$1:$B$21,2,FALSE)</f>
        <v>9</v>
      </c>
      <c r="T389" s="4">
        <v>9</v>
      </c>
      <c r="U389" s="4">
        <f t="shared" si="3"/>
        <v>0</v>
      </c>
      <c r="V389" s="3">
        <v>15102.325199999999</v>
      </c>
      <c r="W389" s="3" t="s">
        <v>202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76</v>
      </c>
      <c r="C390" s="5" t="s">
        <v>35</v>
      </c>
      <c r="D390" s="2">
        <v>39082</v>
      </c>
      <c r="E390" s="2">
        <v>-1.04</v>
      </c>
      <c r="F390" s="2">
        <v>0.45</v>
      </c>
      <c r="G390" s="2">
        <v>-1.1200000000000001</v>
      </c>
      <c r="H390" s="2">
        <v>53.91</v>
      </c>
      <c r="I390" s="2">
        <v>46.77</v>
      </c>
      <c r="J390" s="2">
        <v>50.23</v>
      </c>
      <c r="K390" s="2">
        <v>22</v>
      </c>
      <c r="L390" s="2">
        <v>57.21</v>
      </c>
      <c r="M390" s="2">
        <v>22.89</v>
      </c>
      <c r="N390" s="2">
        <v>18.63</v>
      </c>
      <c r="O390" s="2">
        <v>13.18</v>
      </c>
      <c r="P390" s="2">
        <v>22.89</v>
      </c>
      <c r="Q390" s="2">
        <v>18.63</v>
      </c>
      <c r="R390" s="2">
        <v>13.18</v>
      </c>
      <c r="S390" s="4">
        <f>VLOOKUP([1]Initial_Data8!C400,[1]Ratings_Numbers!$A$1:$B$21,2,FALSE)</f>
        <v>9</v>
      </c>
      <c r="T390" s="4">
        <v>9</v>
      </c>
      <c r="U390" s="4">
        <f t="shared" si="3"/>
        <v>0</v>
      </c>
      <c r="V390" s="3">
        <v>18979.557400000002</v>
      </c>
      <c r="W390" s="3" t="s">
        <v>202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77</v>
      </c>
      <c r="C391" s="5" t="s">
        <v>35</v>
      </c>
      <c r="D391" s="2">
        <v>39172</v>
      </c>
      <c r="E391" s="2">
        <v>-0.91</v>
      </c>
      <c r="F391" s="2">
        <v>0.44</v>
      </c>
      <c r="G391" s="2">
        <v>-0.98</v>
      </c>
      <c r="H391" s="2">
        <v>28.91</v>
      </c>
      <c r="I391" s="2">
        <v>22.23</v>
      </c>
      <c r="J391" s="2">
        <v>26</v>
      </c>
      <c r="K391" s="2">
        <v>22</v>
      </c>
      <c r="L391" s="2">
        <v>61.95</v>
      </c>
      <c r="M391" s="2">
        <v>21.32</v>
      </c>
      <c r="N391" s="2">
        <v>17.559999999999999</v>
      </c>
      <c r="O391" s="2">
        <v>13.31</v>
      </c>
      <c r="P391" s="2">
        <v>21.43</v>
      </c>
      <c r="Q391" s="2">
        <v>17.64</v>
      </c>
      <c r="R391" s="2">
        <v>13.37</v>
      </c>
      <c r="S391" s="4">
        <f>VLOOKUP([1]Initial_Data8!C401,[1]Ratings_Numbers!$A$1:$B$21,2,FALSE)</f>
        <v>9</v>
      </c>
      <c r="T391" s="4">
        <v>9</v>
      </c>
      <c r="U391" s="4">
        <f t="shared" si="3"/>
        <v>0</v>
      </c>
      <c r="V391" s="3">
        <v>17248.681499999999</v>
      </c>
      <c r="W391" s="3" t="s">
        <v>202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78</v>
      </c>
      <c r="C392" s="5" t="s">
        <v>35</v>
      </c>
      <c r="D392" s="2">
        <v>39263</v>
      </c>
      <c r="E392" s="2">
        <v>-0.81</v>
      </c>
      <c r="F392" s="2">
        <v>0.43</v>
      </c>
      <c r="G392" s="2">
        <v>-0.88</v>
      </c>
      <c r="H392" s="2">
        <v>36.43</v>
      </c>
      <c r="I392" s="2">
        <v>29.24</v>
      </c>
      <c r="J392" s="2">
        <v>33.19</v>
      </c>
      <c r="K392" s="2">
        <v>21</v>
      </c>
      <c r="L392" s="2">
        <v>61.14</v>
      </c>
      <c r="M392" s="2">
        <v>20.9</v>
      </c>
      <c r="N392" s="2">
        <v>17.27</v>
      </c>
      <c r="O392" s="2">
        <v>12.89</v>
      </c>
      <c r="P392" s="2">
        <v>21</v>
      </c>
      <c r="Q392" s="2">
        <v>17.36</v>
      </c>
      <c r="R392" s="2">
        <v>12.96</v>
      </c>
      <c r="S392" s="4">
        <f>VLOOKUP([1]Initial_Data8!C402,[1]Ratings_Numbers!$A$1:$B$21,2,FALSE)</f>
        <v>9</v>
      </c>
      <c r="T392" s="4">
        <v>8</v>
      </c>
      <c r="U392" s="4">
        <f t="shared" si="3"/>
        <v>0</v>
      </c>
      <c r="V392" s="3">
        <v>18988.646199999999</v>
      </c>
      <c r="W392" s="3" t="s">
        <v>202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79</v>
      </c>
      <c r="C393" s="5" t="s">
        <v>33</v>
      </c>
      <c r="D393" s="2">
        <v>39355</v>
      </c>
      <c r="E393" s="2">
        <v>-0.08</v>
      </c>
      <c r="F393" s="2">
        <v>0.48</v>
      </c>
      <c r="G393" s="2">
        <v>-0.08</v>
      </c>
      <c r="H393" s="2">
        <v>43.48</v>
      </c>
      <c r="I393" s="2">
        <v>36.9</v>
      </c>
      <c r="J393" s="2">
        <v>39.049999999999997</v>
      </c>
      <c r="K393" s="2">
        <v>21</v>
      </c>
      <c r="L393" s="2">
        <v>56.67</v>
      </c>
      <c r="M393" s="2">
        <v>18.77</v>
      </c>
      <c r="N393" s="2">
        <v>15.75</v>
      </c>
      <c r="O393" s="2">
        <v>10.75</v>
      </c>
      <c r="P393" s="2">
        <v>19.16</v>
      </c>
      <c r="Q393" s="2">
        <v>16.079999999999998</v>
      </c>
      <c r="R393" s="2">
        <v>10.97</v>
      </c>
      <c r="S393" s="4">
        <f>VLOOKUP([1]Initial_Data8!C403,[1]Ratings_Numbers!$A$1:$B$21,2,FALSE)</f>
        <v>8</v>
      </c>
      <c r="T393" s="4">
        <v>8</v>
      </c>
      <c r="U393" s="4">
        <f t="shared" si="3"/>
        <v>-1</v>
      </c>
      <c r="V393" s="3">
        <v>21362.206099999999</v>
      </c>
      <c r="W393" s="3" t="s">
        <v>202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105</v>
      </c>
      <c r="C394" s="5" t="s">
        <v>33</v>
      </c>
      <c r="D394" s="2">
        <v>39447</v>
      </c>
      <c r="E394" s="2">
        <v>0.04</v>
      </c>
      <c r="F394" s="2">
        <v>0.61</v>
      </c>
      <c r="G394" s="2">
        <v>0.05</v>
      </c>
      <c r="H394" s="2">
        <v>24.33</v>
      </c>
      <c r="I394" s="2">
        <v>16.57</v>
      </c>
      <c r="J394" s="2">
        <v>19.190000000000001</v>
      </c>
      <c r="K394" s="2">
        <v>21</v>
      </c>
      <c r="L394" s="2">
        <v>56.87</v>
      </c>
      <c r="M394" s="2">
        <v>19.100000000000001</v>
      </c>
      <c r="N394" s="2">
        <v>15.98</v>
      </c>
      <c r="O394" s="2">
        <v>10.99</v>
      </c>
      <c r="P394" s="2">
        <v>19.5</v>
      </c>
      <c r="Q394" s="2">
        <v>16.32</v>
      </c>
      <c r="R394" s="2">
        <v>11.22</v>
      </c>
      <c r="S394" s="4">
        <f>VLOOKUP([1]Initial_Data8!C404,[1]Ratings_Numbers!$A$1:$B$21,2,FALSE)</f>
        <v>8</v>
      </c>
      <c r="T394" s="4">
        <v>8</v>
      </c>
      <c r="U394" s="4">
        <f t="shared" si="3"/>
        <v>0</v>
      </c>
      <c r="V394" s="3">
        <v>15743.3421</v>
      </c>
      <c r="W394" s="3" t="s">
        <v>202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106</v>
      </c>
      <c r="C395" s="5" t="s">
        <v>33</v>
      </c>
      <c r="D395" s="2">
        <v>39538</v>
      </c>
      <c r="E395" s="2">
        <v>0.17</v>
      </c>
      <c r="F395" s="2">
        <v>0.63</v>
      </c>
      <c r="G395" s="2">
        <v>0.2</v>
      </c>
      <c r="H395" s="2">
        <v>32.950000000000003</v>
      </c>
      <c r="I395" s="2">
        <v>23</v>
      </c>
      <c r="J395" s="2">
        <v>27.7</v>
      </c>
      <c r="K395" s="2">
        <v>20</v>
      </c>
      <c r="L395" s="2">
        <v>59.13</v>
      </c>
      <c r="M395" s="2">
        <v>18.399999999999999</v>
      </c>
      <c r="N395" s="2">
        <v>15.49</v>
      </c>
      <c r="O395" s="2">
        <v>11.02</v>
      </c>
      <c r="P395" s="2">
        <v>18.79</v>
      </c>
      <c r="Q395" s="2">
        <v>15.82</v>
      </c>
      <c r="R395" s="2">
        <v>11.25</v>
      </c>
      <c r="S395" s="4">
        <f>VLOOKUP([1]Initial_Data8!C405,[1]Ratings_Numbers!$A$1:$B$21,2,FALSE)</f>
        <v>8</v>
      </c>
      <c r="T395" s="4">
        <v>8</v>
      </c>
      <c r="U395" s="4">
        <f t="shared" si="3"/>
        <v>0</v>
      </c>
      <c r="V395" s="3">
        <v>18666.867300000002</v>
      </c>
      <c r="W395" s="3" t="s">
        <v>202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107</v>
      </c>
      <c r="C396" s="5" t="s">
        <v>33</v>
      </c>
      <c r="D396" s="2">
        <v>39629</v>
      </c>
      <c r="E396" s="2">
        <v>0.13</v>
      </c>
      <c r="F396" s="2">
        <v>0.6</v>
      </c>
      <c r="G396" s="2">
        <v>0.15</v>
      </c>
      <c r="H396" s="2">
        <v>52.24</v>
      </c>
      <c r="I396" s="2">
        <v>32.1</v>
      </c>
      <c r="J396" s="2">
        <v>46.71</v>
      </c>
      <c r="K396" s="2">
        <v>17</v>
      </c>
      <c r="L396" s="2">
        <v>59.46</v>
      </c>
      <c r="M396" s="2">
        <v>17.72</v>
      </c>
      <c r="N396" s="2">
        <v>15</v>
      </c>
      <c r="O396" s="2">
        <v>10.63</v>
      </c>
      <c r="P396" s="2">
        <v>18.09</v>
      </c>
      <c r="Q396" s="2">
        <v>15.32</v>
      </c>
      <c r="R396" s="2">
        <v>10.86</v>
      </c>
      <c r="S396" s="4">
        <f>VLOOKUP([1]Initial_Data8!C406,[1]Ratings_Numbers!$A$1:$B$21,2,FALSE)</f>
        <v>8</v>
      </c>
      <c r="T396" s="4">
        <v>8</v>
      </c>
      <c r="U396" s="4">
        <f t="shared" si="3"/>
        <v>0</v>
      </c>
      <c r="V396" s="3">
        <v>21803.636600000002</v>
      </c>
      <c r="W396" s="3" t="s">
        <v>202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108</v>
      </c>
      <c r="C397" s="5" t="s">
        <v>33</v>
      </c>
      <c r="D397" s="2">
        <v>39721</v>
      </c>
      <c r="E397" s="2">
        <v>0.1</v>
      </c>
      <c r="F397" s="2">
        <v>0.65</v>
      </c>
      <c r="G397" s="2">
        <v>0.12</v>
      </c>
      <c r="H397" s="2">
        <v>43.12</v>
      </c>
      <c r="I397" s="2">
        <v>15.57</v>
      </c>
      <c r="J397" s="2">
        <v>36.119999999999997</v>
      </c>
      <c r="K397" s="2">
        <v>17</v>
      </c>
      <c r="L397" s="2">
        <v>59.84</v>
      </c>
      <c r="M397" s="2">
        <v>16.79</v>
      </c>
      <c r="N397" s="2">
        <v>14.38</v>
      </c>
      <c r="O397" s="2">
        <v>10.130000000000001</v>
      </c>
      <c r="P397" s="2">
        <v>16.79</v>
      </c>
      <c r="Q397" s="2">
        <v>14.38</v>
      </c>
      <c r="R397" s="2">
        <v>10.130000000000001</v>
      </c>
      <c r="S397" s="4">
        <f>VLOOKUP([1]Initial_Data8!C407,[1]Ratings_Numbers!$A$1:$B$21,2,FALSE)</f>
        <v>8</v>
      </c>
      <c r="T397" s="4">
        <v>11</v>
      </c>
      <c r="U397" s="4">
        <f t="shared" si="3"/>
        <v>0</v>
      </c>
      <c r="V397" s="3">
        <v>13631.266799999999</v>
      </c>
      <c r="W397" s="3" t="s">
        <v>202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80</v>
      </c>
      <c r="C398" s="5" t="s">
        <v>37</v>
      </c>
      <c r="D398" s="2">
        <v>39813</v>
      </c>
      <c r="E398" s="2">
        <v>4.67</v>
      </c>
      <c r="F398" s="2">
        <v>6.12</v>
      </c>
      <c r="G398" s="2">
        <v>5.72</v>
      </c>
      <c r="H398" s="2">
        <v>2.27</v>
      </c>
      <c r="I398" s="2">
        <v>0.63</v>
      </c>
      <c r="J398" s="2">
        <v>1.0900000000000001</v>
      </c>
      <c r="K398" s="2">
        <v>128</v>
      </c>
      <c r="L398" s="2">
        <v>34.57</v>
      </c>
      <c r="M398" s="2">
        <v>46.36</v>
      </c>
      <c r="N398" s="2">
        <v>21.37</v>
      </c>
      <c r="O398" s="2">
        <v>16.18</v>
      </c>
      <c r="P398" s="2">
        <v>116.99</v>
      </c>
      <c r="Q398" s="2">
        <v>53.92</v>
      </c>
      <c r="R398" s="2">
        <v>40.83</v>
      </c>
      <c r="S398" s="4">
        <f>VLOOKUP([1]Initial_Data8!C408,[1]Ratings_Numbers!$A$1:$B$21,2,FALSE)</f>
        <v>11</v>
      </c>
      <c r="T398" s="4">
        <v>13</v>
      </c>
      <c r="U398" s="4">
        <f t="shared" si="3"/>
        <v>3</v>
      </c>
      <c r="V398" s="3">
        <v>2942.5288999999998</v>
      </c>
      <c r="W398" s="3" t="s">
        <v>202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81</v>
      </c>
      <c r="C399" s="5" t="s">
        <v>41</v>
      </c>
      <c r="D399" s="2">
        <v>39903</v>
      </c>
      <c r="E399" s="2">
        <v>4.29</v>
      </c>
      <c r="F399" s="2">
        <v>6.24</v>
      </c>
      <c r="G399" s="2">
        <v>5.41</v>
      </c>
      <c r="H399" s="2">
        <v>7.93</v>
      </c>
      <c r="I399" s="2">
        <v>6.23</v>
      </c>
      <c r="J399" s="2">
        <v>5.97</v>
      </c>
      <c r="K399" s="2">
        <v>97</v>
      </c>
      <c r="L399" s="2">
        <v>35.229999999999997</v>
      </c>
      <c r="M399" s="2">
        <v>42.66</v>
      </c>
      <c r="N399" s="2">
        <v>19.68</v>
      </c>
      <c r="O399" s="2">
        <v>15.17</v>
      </c>
      <c r="P399" s="2">
        <v>116.8</v>
      </c>
      <c r="Q399" s="2">
        <v>53.88</v>
      </c>
      <c r="R399" s="2">
        <v>41.53</v>
      </c>
      <c r="S399" s="4">
        <f>VLOOKUP([1]Initial_Data8!C409,[1]Ratings_Numbers!$A$1:$B$21,2,FALSE)</f>
        <v>13</v>
      </c>
      <c r="T399" s="4">
        <v>13</v>
      </c>
      <c r="U399" s="4">
        <f t="shared" si="3"/>
        <v>2</v>
      </c>
      <c r="V399" s="3">
        <v>3432.645</v>
      </c>
      <c r="W399" s="3" t="s">
        <v>202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82</v>
      </c>
      <c r="C400" s="5" t="s">
        <v>41</v>
      </c>
      <c r="D400" s="2">
        <v>39994</v>
      </c>
      <c r="E400" s="2">
        <v>4.07</v>
      </c>
      <c r="F400" s="2">
        <v>5.89</v>
      </c>
      <c r="G400" s="2">
        <v>5.49</v>
      </c>
      <c r="H400" s="2">
        <v>4.53</v>
      </c>
      <c r="I400" s="2">
        <v>3.47</v>
      </c>
      <c r="J400" s="2">
        <v>3.34</v>
      </c>
      <c r="K400" s="2">
        <v>172</v>
      </c>
      <c r="L400" s="2">
        <v>38.840000000000003</v>
      </c>
      <c r="M400" s="2">
        <v>88.51</v>
      </c>
      <c r="N400" s="2">
        <v>45.39</v>
      </c>
      <c r="O400" s="2">
        <v>34.65</v>
      </c>
      <c r="P400" s="2">
        <v>95.02</v>
      </c>
      <c r="Q400" s="2">
        <v>48.72</v>
      </c>
      <c r="R400" s="2">
        <v>37.19</v>
      </c>
      <c r="S400" s="4">
        <f>VLOOKUP([1]Initial_Data8!C410,[1]Ratings_Numbers!$A$1:$B$21,2,FALSE)</f>
        <v>13</v>
      </c>
      <c r="T400" s="4">
        <v>12</v>
      </c>
      <c r="U400" s="4">
        <f t="shared" si="3"/>
        <v>0</v>
      </c>
      <c r="V400" s="3">
        <v>9035.7049999999999</v>
      </c>
      <c r="W400" s="3" t="s">
        <v>202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83</v>
      </c>
      <c r="C401" s="5" t="s">
        <v>39</v>
      </c>
      <c r="D401" s="2">
        <v>40086</v>
      </c>
      <c r="E401" s="2">
        <v>2.71</v>
      </c>
      <c r="F401" s="2">
        <v>4.43</v>
      </c>
      <c r="G401" s="2">
        <v>3.87</v>
      </c>
      <c r="H401" s="2">
        <v>5.46</v>
      </c>
      <c r="I401" s="2">
        <v>4.4000000000000004</v>
      </c>
      <c r="J401" s="2">
        <v>3.79</v>
      </c>
      <c r="K401" s="2">
        <v>164</v>
      </c>
      <c r="L401" s="2">
        <v>46.94</v>
      </c>
      <c r="M401" s="2">
        <v>54.04</v>
      </c>
      <c r="N401" s="2">
        <v>33.74</v>
      </c>
      <c r="O401" s="2">
        <v>25.51</v>
      </c>
      <c r="P401" s="2">
        <v>60.14</v>
      </c>
      <c r="Q401" s="2">
        <v>37.56</v>
      </c>
      <c r="R401" s="2">
        <v>28.39</v>
      </c>
      <c r="S401" s="4">
        <f>VLOOKUP([1]Initial_Data8!C411,[1]Ratings_Numbers!$A$1:$B$21,2,FALSE)</f>
        <v>12</v>
      </c>
      <c r="T401" s="4">
        <v>12</v>
      </c>
      <c r="U401" s="4">
        <f t="shared" si="3"/>
        <v>-1</v>
      </c>
      <c r="V401" s="3">
        <v>17366.650000000001</v>
      </c>
      <c r="W401" s="3" t="s">
        <v>202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84</v>
      </c>
      <c r="C402" s="5" t="s">
        <v>39</v>
      </c>
      <c r="D402" s="2">
        <v>40178</v>
      </c>
      <c r="E402" s="2">
        <v>1.96</v>
      </c>
      <c r="F402" s="2">
        <v>3.24</v>
      </c>
      <c r="G402" s="2">
        <v>2.7</v>
      </c>
      <c r="H402" s="2">
        <v>4.5599999999999996</v>
      </c>
      <c r="I402" s="2">
        <v>3.54</v>
      </c>
      <c r="J402" s="2">
        <v>3.33</v>
      </c>
      <c r="K402" s="2">
        <v>209</v>
      </c>
      <c r="L402" s="2">
        <v>48.5</v>
      </c>
      <c r="M402" s="2">
        <v>47.17</v>
      </c>
      <c r="N402" s="2">
        <v>30.46</v>
      </c>
      <c r="O402" s="2">
        <v>23.04</v>
      </c>
      <c r="P402" s="2">
        <v>54.86</v>
      </c>
      <c r="Q402" s="2">
        <v>35.42</v>
      </c>
      <c r="R402" s="2">
        <v>26.79</v>
      </c>
      <c r="S402" s="4">
        <f>VLOOKUP([1]Initial_Data8!C412,[1]Ratings_Numbers!$A$1:$B$21,2,FALSE)</f>
        <v>12</v>
      </c>
      <c r="T402" s="4">
        <v>11</v>
      </c>
      <c r="U402" s="4">
        <f t="shared" si="3"/>
        <v>0</v>
      </c>
      <c r="V402" s="3">
        <v>21690.662</v>
      </c>
      <c r="W402" s="3" t="s">
        <v>202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85</v>
      </c>
      <c r="C403" s="5" t="s">
        <v>37</v>
      </c>
      <c r="D403" s="2">
        <v>40268</v>
      </c>
      <c r="E403" s="2">
        <v>1.22</v>
      </c>
      <c r="F403" s="2">
        <v>1.84</v>
      </c>
      <c r="G403" s="2">
        <v>1.6</v>
      </c>
      <c r="H403" s="2">
        <v>9.56</v>
      </c>
      <c r="I403" s="2">
        <v>8.61</v>
      </c>
      <c r="J403" s="2">
        <v>8.06</v>
      </c>
      <c r="K403" s="2">
        <v>155</v>
      </c>
      <c r="L403" s="2">
        <v>54.11</v>
      </c>
      <c r="M403" s="2">
        <v>36.26</v>
      </c>
      <c r="N403" s="2">
        <v>26.38</v>
      </c>
      <c r="O403" s="2">
        <v>19.75</v>
      </c>
      <c r="P403" s="2">
        <v>37.44</v>
      </c>
      <c r="Q403" s="2">
        <v>27.24</v>
      </c>
      <c r="R403" s="2">
        <v>20.39</v>
      </c>
      <c r="S403" s="4">
        <f>VLOOKUP([1]Initial_Data8!C413,[1]Ratings_Numbers!$A$1:$B$21,2,FALSE)</f>
        <v>11</v>
      </c>
      <c r="T403" s="4">
        <v>10</v>
      </c>
      <c r="U403" s="4">
        <f t="shared" si="3"/>
        <v>-1</v>
      </c>
      <c r="V403" s="3">
        <v>26080.95</v>
      </c>
      <c r="W403" s="3" t="s">
        <v>202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109</v>
      </c>
      <c r="C404" s="5" t="s">
        <v>36</v>
      </c>
      <c r="D404" s="2">
        <v>40359</v>
      </c>
      <c r="E404" s="2">
        <v>1.1399999999999999</v>
      </c>
      <c r="F404" s="2">
        <v>1.72</v>
      </c>
      <c r="G404" s="2">
        <v>1.49</v>
      </c>
      <c r="H404" s="2">
        <v>7.07</v>
      </c>
      <c r="I404" s="2">
        <v>5.86</v>
      </c>
      <c r="J404" s="2">
        <v>5.33</v>
      </c>
      <c r="K404" s="2">
        <v>137</v>
      </c>
      <c r="L404" s="2">
        <v>54.32</v>
      </c>
      <c r="M404" s="2">
        <v>35.96</v>
      </c>
      <c r="N404" s="2">
        <v>26.37</v>
      </c>
      <c r="O404" s="2">
        <v>19.66</v>
      </c>
      <c r="P404" s="2">
        <v>36.35</v>
      </c>
      <c r="Q404" s="2">
        <v>26.66</v>
      </c>
      <c r="R404" s="2">
        <v>19.87</v>
      </c>
      <c r="S404" s="4">
        <f>VLOOKUP([1]Initial_Data8!C414,[1]Ratings_Numbers!$A$1:$B$21,2,FALSE)</f>
        <v>10</v>
      </c>
      <c r="T404" s="4">
        <v>10</v>
      </c>
      <c r="U404" s="4">
        <f t="shared" si="3"/>
        <v>-1</v>
      </c>
      <c r="V404" s="3">
        <v>18557.46</v>
      </c>
      <c r="W404" s="3" t="s">
        <v>202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110</v>
      </c>
      <c r="C405" s="5" t="s">
        <v>36</v>
      </c>
      <c r="D405" s="2">
        <v>40451</v>
      </c>
      <c r="E405" s="2">
        <v>1.05</v>
      </c>
      <c r="F405" s="2">
        <v>1.65</v>
      </c>
      <c r="G405" s="2">
        <v>1.33</v>
      </c>
      <c r="H405" s="2">
        <v>8.61</v>
      </c>
      <c r="I405" s="2">
        <v>7.08</v>
      </c>
      <c r="J405" s="2">
        <v>6.95</v>
      </c>
      <c r="K405" s="2">
        <v>132</v>
      </c>
      <c r="L405" s="2">
        <v>53.8</v>
      </c>
      <c r="M405" s="2">
        <v>35.270000000000003</v>
      </c>
      <c r="N405" s="2">
        <v>25.69</v>
      </c>
      <c r="O405" s="2">
        <v>19.11</v>
      </c>
      <c r="P405" s="2">
        <v>37.299999999999997</v>
      </c>
      <c r="Q405" s="2">
        <v>27.17</v>
      </c>
      <c r="R405" s="2">
        <v>20.21</v>
      </c>
      <c r="S405" s="4">
        <f>VLOOKUP([1]Initial_Data8!C415,[1]Ratings_Numbers!$A$1:$B$21,2,FALSE)</f>
        <v>10</v>
      </c>
      <c r="T405" s="4">
        <v>9</v>
      </c>
      <c r="U405" s="4">
        <f t="shared" si="3"/>
        <v>0</v>
      </c>
      <c r="V405" s="3">
        <v>24951.871999999999</v>
      </c>
      <c r="W405" s="3" t="s">
        <v>202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111</v>
      </c>
      <c r="C406" s="5" t="s">
        <v>35</v>
      </c>
      <c r="D406" s="2">
        <v>40543</v>
      </c>
      <c r="E406" s="2">
        <v>0.85</v>
      </c>
      <c r="F406" s="2">
        <v>1.25</v>
      </c>
      <c r="G406" s="2">
        <v>1.04</v>
      </c>
      <c r="H406" s="2">
        <v>11.3</v>
      </c>
      <c r="I406" s="2">
        <v>8.01</v>
      </c>
      <c r="J406" s="2">
        <v>9.31</v>
      </c>
      <c r="K406" s="2">
        <v>113</v>
      </c>
      <c r="L406" s="2">
        <v>54.29</v>
      </c>
      <c r="M406" s="2">
        <v>30.72</v>
      </c>
      <c r="N406" s="2">
        <v>23.43</v>
      </c>
      <c r="O406" s="2">
        <v>16.809999999999999</v>
      </c>
      <c r="P406" s="2">
        <v>31.13</v>
      </c>
      <c r="Q406" s="2">
        <v>23.74</v>
      </c>
      <c r="R406" s="2">
        <v>17.03</v>
      </c>
      <c r="S406" s="4">
        <f>VLOOKUP([1]Initial_Data8!C416,[1]Ratings_Numbers!$A$1:$B$21,2,FALSE)</f>
        <v>9</v>
      </c>
      <c r="T406" s="4">
        <v>9</v>
      </c>
      <c r="U406" s="4">
        <f t="shared" si="3"/>
        <v>-1</v>
      </c>
      <c r="V406" s="3">
        <v>36493.173999999999</v>
      </c>
      <c r="W406" s="3" t="s">
        <v>202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112</v>
      </c>
      <c r="C407" s="5" t="s">
        <v>35</v>
      </c>
      <c r="D407" s="2">
        <v>40633</v>
      </c>
      <c r="E407" s="2">
        <v>0.83</v>
      </c>
      <c r="F407" s="2">
        <v>1.34</v>
      </c>
      <c r="G407" s="2">
        <v>1.04</v>
      </c>
      <c r="H407" s="2">
        <v>11.39</v>
      </c>
      <c r="I407" s="2">
        <v>8.4700000000000006</v>
      </c>
      <c r="J407" s="2">
        <v>9.0399999999999991</v>
      </c>
      <c r="K407" s="2">
        <v>92</v>
      </c>
      <c r="L407" s="2">
        <v>55.68</v>
      </c>
      <c r="M407" s="2">
        <v>28.9</v>
      </c>
      <c r="N407" s="2">
        <v>22.42</v>
      </c>
      <c r="O407" s="2">
        <v>16.22</v>
      </c>
      <c r="P407" s="2">
        <v>28.9</v>
      </c>
      <c r="Q407" s="2">
        <v>22.42</v>
      </c>
      <c r="R407" s="2">
        <v>16.22</v>
      </c>
      <c r="S407" s="4">
        <f>VLOOKUP([1]Initial_Data8!C417,[1]Ratings_Numbers!$A$1:$B$21,2,FALSE)</f>
        <v>9</v>
      </c>
      <c r="T407" s="4">
        <v>9</v>
      </c>
      <c r="U407" s="4">
        <f t="shared" si="3"/>
        <v>0</v>
      </c>
      <c r="V407" s="3">
        <v>30361.212</v>
      </c>
      <c r="W407" s="3" t="s">
        <v>202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86</v>
      </c>
      <c r="C408" s="5" t="s">
        <v>35</v>
      </c>
      <c r="D408" s="2">
        <v>40724</v>
      </c>
      <c r="E408" s="2">
        <v>0.7</v>
      </c>
      <c r="F408" s="2">
        <v>1.18</v>
      </c>
      <c r="G408" s="2">
        <v>0.85</v>
      </c>
      <c r="H408" s="2">
        <v>15.77</v>
      </c>
      <c r="I408" s="2">
        <v>12.19</v>
      </c>
      <c r="J408" s="2">
        <v>13.3</v>
      </c>
      <c r="K408" s="2">
        <v>93</v>
      </c>
      <c r="L408" s="2">
        <v>55.97</v>
      </c>
      <c r="M408" s="2">
        <v>27.88</v>
      </c>
      <c r="N408" s="2">
        <v>21.74</v>
      </c>
      <c r="O408" s="2">
        <v>15.74</v>
      </c>
      <c r="P408" s="2">
        <v>28.25</v>
      </c>
      <c r="Q408" s="2">
        <v>22.03</v>
      </c>
      <c r="R408" s="2">
        <v>15.95</v>
      </c>
      <c r="S408" s="4">
        <f>VLOOKUP([1]Initial_Data8!C418,[1]Ratings_Numbers!$A$1:$B$21,2,FALSE)</f>
        <v>9</v>
      </c>
      <c r="T408" s="4">
        <v>9</v>
      </c>
      <c r="U408" s="4">
        <f t="shared" si="3"/>
        <v>0</v>
      </c>
      <c r="V408" s="3">
        <v>28961.016</v>
      </c>
      <c r="W408" s="3" t="s">
        <v>202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87</v>
      </c>
      <c r="C409" s="5" t="s">
        <v>35</v>
      </c>
      <c r="D409" s="2">
        <v>40816</v>
      </c>
      <c r="E409" s="2">
        <v>0.55000000000000004</v>
      </c>
      <c r="F409" s="2">
        <v>1.62</v>
      </c>
      <c r="G409" s="2">
        <v>0.67</v>
      </c>
      <c r="H409" s="2">
        <v>13.38</v>
      </c>
      <c r="I409" s="2">
        <v>9.94</v>
      </c>
      <c r="J409" s="2">
        <v>11.36</v>
      </c>
      <c r="K409" s="2">
        <v>120</v>
      </c>
      <c r="L409" s="2">
        <v>52.14</v>
      </c>
      <c r="M409" s="2">
        <v>38.85</v>
      </c>
      <c r="N409" s="2">
        <v>27.57</v>
      </c>
      <c r="O409" s="2">
        <v>20.45</v>
      </c>
      <c r="P409" s="2">
        <v>40.93</v>
      </c>
      <c r="Q409" s="2">
        <v>29.04</v>
      </c>
      <c r="R409" s="2">
        <v>21.54</v>
      </c>
      <c r="S409" s="4">
        <f>VLOOKUP([1]Initial_Data8!C419,[1]Ratings_Numbers!$A$1:$B$21,2,FALSE)</f>
        <v>9</v>
      </c>
      <c r="T409" s="4">
        <v>9</v>
      </c>
      <c r="U409" s="4">
        <f t="shared" si="3"/>
        <v>0</v>
      </c>
      <c r="V409" s="3">
        <v>18267.536</v>
      </c>
      <c r="W409" s="3" t="s">
        <v>202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88</v>
      </c>
      <c r="C410" s="5" t="s">
        <v>35</v>
      </c>
      <c r="D410" s="2">
        <v>40908</v>
      </c>
      <c r="E410" s="2">
        <v>0.49</v>
      </c>
      <c r="F410" s="2">
        <v>1.58</v>
      </c>
      <c r="G410" s="2">
        <v>0.59</v>
      </c>
      <c r="H410" s="2">
        <v>9.9700000000000006</v>
      </c>
      <c r="I410" s="2">
        <v>6.76</v>
      </c>
      <c r="J410" s="2">
        <v>8.19</v>
      </c>
      <c r="K410" s="2">
        <v>125</v>
      </c>
      <c r="L410" s="2">
        <v>51.79</v>
      </c>
      <c r="M410" s="2">
        <v>37.31</v>
      </c>
      <c r="N410" s="2">
        <v>26.78</v>
      </c>
      <c r="O410" s="2">
        <v>19.510000000000002</v>
      </c>
      <c r="P410" s="2">
        <v>39.32</v>
      </c>
      <c r="Q410" s="2">
        <v>28.22</v>
      </c>
      <c r="R410" s="2">
        <v>20.56</v>
      </c>
      <c r="S410" s="4">
        <f>VLOOKUP([1]Initial_Data8!C420,[1]Ratings_Numbers!$A$1:$B$21,2,FALSE)</f>
        <v>9</v>
      </c>
      <c r="T410" s="4">
        <v>9</v>
      </c>
      <c r="U410" s="4">
        <f t="shared" si="3"/>
        <v>0</v>
      </c>
      <c r="V410" s="3">
        <v>21064.806</v>
      </c>
      <c r="W410" s="3" t="s">
        <v>202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89</v>
      </c>
      <c r="C411" s="5" t="s">
        <v>35</v>
      </c>
      <c r="D411" s="2">
        <v>40999</v>
      </c>
      <c r="E411" s="2">
        <v>0.56000000000000005</v>
      </c>
      <c r="F411" s="2">
        <v>1.48</v>
      </c>
      <c r="G411" s="2">
        <v>0.67</v>
      </c>
      <c r="H411" s="2">
        <v>10.54</v>
      </c>
      <c r="I411" s="2">
        <v>6.25</v>
      </c>
      <c r="J411" s="2">
        <v>8.75</v>
      </c>
      <c r="K411" s="2">
        <v>116</v>
      </c>
      <c r="L411" s="2">
        <v>52.95</v>
      </c>
      <c r="M411" s="2">
        <v>35.94</v>
      </c>
      <c r="N411" s="2">
        <v>26.07</v>
      </c>
      <c r="O411" s="2">
        <v>19.22</v>
      </c>
      <c r="P411" s="2">
        <v>37.83</v>
      </c>
      <c r="Q411" s="2">
        <v>27.45</v>
      </c>
      <c r="R411" s="2">
        <v>20.239999999999998</v>
      </c>
      <c r="S411" s="4">
        <f>VLOOKUP([1]Initial_Data8!C421,[1]Ratings_Numbers!$A$1:$B$21,2,FALSE)</f>
        <v>9</v>
      </c>
      <c r="T411" s="4">
        <v>9</v>
      </c>
      <c r="U411" s="4">
        <f t="shared" si="3"/>
        <v>0</v>
      </c>
      <c r="V411" s="3">
        <v>20863.899000000001</v>
      </c>
      <c r="W411" s="3" t="s">
        <v>202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90</v>
      </c>
      <c r="C412" s="5" t="s">
        <v>35</v>
      </c>
      <c r="D412" s="2">
        <v>41090</v>
      </c>
      <c r="E412" s="2">
        <v>0.67</v>
      </c>
      <c r="F412" s="2">
        <v>1.71</v>
      </c>
      <c r="G412" s="2">
        <v>0.82</v>
      </c>
      <c r="H412" s="2">
        <v>9.49</v>
      </c>
      <c r="I412" s="2">
        <v>3.4</v>
      </c>
      <c r="J412" s="2">
        <v>6.94</v>
      </c>
      <c r="K412" s="2">
        <v>101</v>
      </c>
      <c r="L412" s="2">
        <v>52.25</v>
      </c>
      <c r="M412" s="2">
        <v>36.81</v>
      </c>
      <c r="N412" s="2">
        <v>26.54</v>
      </c>
      <c r="O412" s="2">
        <v>19.440000000000001</v>
      </c>
      <c r="P412" s="2">
        <v>38.700000000000003</v>
      </c>
      <c r="Q412" s="2">
        <v>27.9</v>
      </c>
      <c r="R412" s="2">
        <v>20.440000000000001</v>
      </c>
      <c r="S412" s="4">
        <f>VLOOKUP([1]Initial_Data8!C422,[1]Ratings_Numbers!$A$1:$B$21,2,FALSE)</f>
        <v>9</v>
      </c>
      <c r="T412" s="4">
        <v>9</v>
      </c>
      <c r="U412" s="4">
        <f t="shared" si="3"/>
        <v>0</v>
      </c>
      <c r="V412" s="3">
        <v>18476.580000000002</v>
      </c>
      <c r="W412" s="3" t="s">
        <v>202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91</v>
      </c>
      <c r="C413" s="5" t="s">
        <v>35</v>
      </c>
      <c r="D413" s="2">
        <v>41182</v>
      </c>
      <c r="E413" s="2">
        <v>0.82</v>
      </c>
      <c r="F413" s="2">
        <v>2.14</v>
      </c>
      <c r="G413" s="2">
        <v>1.04</v>
      </c>
      <c r="H413" s="2">
        <v>10.81</v>
      </c>
      <c r="I413" s="2">
        <v>4.1399999999999997</v>
      </c>
      <c r="J413" s="2">
        <v>8.27</v>
      </c>
      <c r="K413" s="2">
        <v>98</v>
      </c>
      <c r="L413" s="2">
        <v>51.44</v>
      </c>
      <c r="M413" s="2">
        <v>41.77</v>
      </c>
      <c r="N413" s="2">
        <v>29.39</v>
      </c>
      <c r="O413" s="2">
        <v>21.7</v>
      </c>
      <c r="P413" s="2">
        <v>42.13</v>
      </c>
      <c r="Q413" s="2">
        <v>29.64</v>
      </c>
      <c r="R413" s="2">
        <v>21.88</v>
      </c>
      <c r="S413" s="4">
        <f>VLOOKUP([1]Initial_Data8!C423,[1]Ratings_Numbers!$A$1:$B$21,2,FALSE)</f>
        <v>9</v>
      </c>
      <c r="T413" s="4">
        <v>9</v>
      </c>
      <c r="U413" s="4">
        <f t="shared" si="3"/>
        <v>0</v>
      </c>
      <c r="V413" s="3">
        <v>16999.86</v>
      </c>
      <c r="W413" s="3" t="s">
        <v>202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113</v>
      </c>
      <c r="C414" s="5" t="s">
        <v>35</v>
      </c>
      <c r="D414" s="2">
        <v>41274</v>
      </c>
      <c r="E414" s="2">
        <v>0.93</v>
      </c>
      <c r="F414" s="2">
        <v>2.2200000000000002</v>
      </c>
      <c r="G414" s="2">
        <v>1.21</v>
      </c>
      <c r="H414" s="2">
        <v>14.28</v>
      </c>
      <c r="I414" s="2">
        <v>2.76</v>
      </c>
      <c r="J414" s="2">
        <v>10.38</v>
      </c>
      <c r="K414" s="2">
        <v>69</v>
      </c>
      <c r="L414" s="2">
        <v>51.56</v>
      </c>
      <c r="M414" s="2">
        <v>39.200000000000003</v>
      </c>
      <c r="N414" s="2">
        <v>28.12</v>
      </c>
      <c r="O414" s="2">
        <v>20.43</v>
      </c>
      <c r="P414" s="2">
        <v>39.39</v>
      </c>
      <c r="Q414" s="2">
        <v>28.26</v>
      </c>
      <c r="R414" s="2">
        <v>20.52</v>
      </c>
      <c r="S414" s="4">
        <f>VLOOKUP([1]Initial_Data8!C424,[1]Ratings_Numbers!$A$1:$B$21,2,FALSE)</f>
        <v>9</v>
      </c>
      <c r="T414" s="4">
        <v>9</v>
      </c>
      <c r="U414" s="4">
        <f t="shared" si="3"/>
        <v>0</v>
      </c>
      <c r="V414" s="3">
        <v>21050.145</v>
      </c>
      <c r="W414" s="3" t="s">
        <v>202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114</v>
      </c>
      <c r="C415" s="5" t="s">
        <v>35</v>
      </c>
      <c r="D415" s="2">
        <v>41364</v>
      </c>
      <c r="E415" s="2">
        <v>1.1200000000000001</v>
      </c>
      <c r="F415" s="2">
        <v>2.57</v>
      </c>
      <c r="G415" s="2">
        <v>1.54</v>
      </c>
      <c r="H415" s="2">
        <v>10.89</v>
      </c>
      <c r="I415" s="2">
        <v>2.95</v>
      </c>
      <c r="J415" s="2">
        <v>7.45</v>
      </c>
      <c r="K415" s="2">
        <v>85</v>
      </c>
      <c r="L415" s="2">
        <v>52.97</v>
      </c>
      <c r="M415" s="2">
        <v>39.28</v>
      </c>
      <c r="N415" s="2">
        <v>28.17</v>
      </c>
      <c r="O415" s="2">
        <v>21.02</v>
      </c>
      <c r="P415" s="2">
        <v>39.450000000000003</v>
      </c>
      <c r="Q415" s="2">
        <v>28.29</v>
      </c>
      <c r="R415" s="2">
        <v>21.11</v>
      </c>
      <c r="S415" s="4">
        <f>VLOOKUP([1]Initial_Data8!C425,[1]Ratings_Numbers!$A$1:$B$21,2,FALSE)</f>
        <v>9</v>
      </c>
      <c r="T415" s="4">
        <v>9</v>
      </c>
      <c r="U415" s="4">
        <f t="shared" si="3"/>
        <v>0</v>
      </c>
      <c r="V415" s="3">
        <v>16630.900000000001</v>
      </c>
      <c r="W415" s="3" t="s">
        <v>202</v>
      </c>
      <c r="X415" s="4"/>
      <c r="Y415" s="4"/>
      <c r="Z415" s="4"/>
      <c r="AA415" s="4"/>
    </row>
    <row r="416" spans="1:27" ht="46.5" customHeight="1" thickBot="1" x14ac:dyDescent="0.4">
      <c r="A416" s="5" t="s">
        <v>139</v>
      </c>
      <c r="B416" s="5" t="s">
        <v>115</v>
      </c>
      <c r="C416" s="5" t="s">
        <v>35</v>
      </c>
      <c r="D416" s="2">
        <v>41455</v>
      </c>
      <c r="E416" s="2">
        <v>1.3</v>
      </c>
      <c r="F416" s="2">
        <v>2.93</v>
      </c>
      <c r="G416" s="2">
        <v>1.85</v>
      </c>
      <c r="H416" s="2">
        <v>11.9</v>
      </c>
      <c r="I416" s="2">
        <v>1.03</v>
      </c>
      <c r="J416" s="2">
        <v>7.16</v>
      </c>
      <c r="K416" s="2">
        <v>61</v>
      </c>
      <c r="L416" s="2">
        <v>52.12</v>
      </c>
      <c r="M416" s="2">
        <v>41.06</v>
      </c>
      <c r="N416" s="2">
        <v>29.07</v>
      </c>
      <c r="O416" s="2">
        <v>21.64</v>
      </c>
      <c r="P416" s="2">
        <v>41.28</v>
      </c>
      <c r="Q416" s="2">
        <v>29.22</v>
      </c>
      <c r="R416" s="2">
        <v>21.76</v>
      </c>
      <c r="S416" s="4">
        <f>VLOOKUP([1]Initial_Data8!C426,[1]Ratings_Numbers!$A$1:$B$21,2,FALSE)</f>
        <v>9</v>
      </c>
      <c r="T416" s="4">
        <v>9</v>
      </c>
      <c r="U416" s="4">
        <f t="shared" si="3"/>
        <v>0</v>
      </c>
      <c r="V416" s="3">
        <v>12947.214</v>
      </c>
      <c r="W416" s="3" t="s">
        <v>202</v>
      </c>
      <c r="X416" s="4"/>
      <c r="Y416" s="4"/>
      <c r="Z416" s="4"/>
      <c r="AA416" s="4"/>
    </row>
    <row r="417" spans="1:27" ht="46.5" customHeight="1" thickBot="1" x14ac:dyDescent="0.4">
      <c r="A417" s="5" t="s">
        <v>139</v>
      </c>
      <c r="B417" s="5" t="s">
        <v>116</v>
      </c>
      <c r="C417" s="5" t="s">
        <v>35</v>
      </c>
      <c r="D417" s="2">
        <v>41547</v>
      </c>
      <c r="E417" s="2">
        <v>1.51</v>
      </c>
      <c r="F417" s="2">
        <v>3.27</v>
      </c>
      <c r="G417" s="2">
        <v>2.2799999999999998</v>
      </c>
      <c r="H417" s="2">
        <v>14.42</v>
      </c>
      <c r="I417" s="2">
        <v>1.96</v>
      </c>
      <c r="J417" s="2">
        <v>8.77</v>
      </c>
      <c r="K417" s="2">
        <v>57</v>
      </c>
      <c r="L417" s="2">
        <v>53</v>
      </c>
      <c r="M417" s="2">
        <v>39.68</v>
      </c>
      <c r="N417" s="2">
        <v>28.36</v>
      </c>
      <c r="O417" s="2">
        <v>21.26</v>
      </c>
      <c r="P417" s="2">
        <v>39.93</v>
      </c>
      <c r="Q417" s="2">
        <v>28.53</v>
      </c>
      <c r="R417" s="2">
        <v>21.39</v>
      </c>
      <c r="S417" s="4">
        <f>VLOOKUP([1]Initial_Data8!C427,[1]Ratings_Numbers!$A$1:$B$21,2,FALSE)</f>
        <v>9</v>
      </c>
      <c r="T417" s="4">
        <v>9</v>
      </c>
      <c r="U417" s="4">
        <f t="shared" si="3"/>
        <v>0</v>
      </c>
      <c r="V417" s="3">
        <v>15949.216</v>
      </c>
      <c r="W417" s="3" t="s">
        <v>202</v>
      </c>
      <c r="X417" s="4"/>
      <c r="Y417" s="4"/>
      <c r="Z417" s="4"/>
      <c r="AA417" s="4"/>
    </row>
    <row r="418" spans="1:27" ht="46.5" customHeight="1" thickBot="1" x14ac:dyDescent="0.4">
      <c r="A418" s="5" t="s">
        <v>139</v>
      </c>
      <c r="B418" s="5" t="s">
        <v>92</v>
      </c>
      <c r="C418" s="5" t="s">
        <v>35</v>
      </c>
      <c r="D418" s="2">
        <v>41639</v>
      </c>
      <c r="E418" s="2">
        <v>1.54</v>
      </c>
      <c r="F418" s="2">
        <v>3.91</v>
      </c>
      <c r="G418" s="2">
        <v>2.5</v>
      </c>
      <c r="H418" s="2">
        <v>15.66</v>
      </c>
      <c r="I418" s="2">
        <v>0.11</v>
      </c>
      <c r="J418" s="2">
        <v>8.66</v>
      </c>
      <c r="K418" s="2">
        <v>47</v>
      </c>
      <c r="L418" s="2">
        <v>51.4</v>
      </c>
      <c r="M418" s="2">
        <v>40.74</v>
      </c>
      <c r="N418" s="2">
        <v>28.88</v>
      </c>
      <c r="O418" s="2">
        <v>21.18</v>
      </c>
      <c r="P418" s="2">
        <v>41.06</v>
      </c>
      <c r="Q418" s="2">
        <v>29.11</v>
      </c>
      <c r="R418" s="2">
        <v>21.34</v>
      </c>
      <c r="S418" s="4">
        <f>VLOOKUP([1]Initial_Data8!C428,[1]Ratings_Numbers!$A$1:$B$21,2,FALSE)</f>
        <v>9</v>
      </c>
      <c r="T418" s="4">
        <v>9</v>
      </c>
      <c r="U418" s="4">
        <f t="shared" si="3"/>
        <v>0</v>
      </c>
      <c r="V418" s="3">
        <v>15934.695</v>
      </c>
      <c r="W418" s="3" t="s">
        <v>202</v>
      </c>
      <c r="X418" s="4"/>
      <c r="Y418" s="4"/>
      <c r="Z418" s="4"/>
      <c r="AA418" s="4"/>
    </row>
    <row r="419" spans="1:27" ht="46.5" customHeight="1" thickBot="1" x14ac:dyDescent="0.4">
      <c r="A419" s="5" t="s">
        <v>139</v>
      </c>
      <c r="B419" s="5" t="s">
        <v>93</v>
      </c>
      <c r="C419" s="5" t="s">
        <v>35</v>
      </c>
      <c r="D419" s="2">
        <v>41729</v>
      </c>
      <c r="E419" s="2">
        <v>1.97</v>
      </c>
      <c r="F419" s="2">
        <v>5.03</v>
      </c>
      <c r="G419" s="2">
        <v>3.54</v>
      </c>
      <c r="H419" s="2">
        <v>12.87</v>
      </c>
      <c r="I419" s="2">
        <v>-0.26</v>
      </c>
      <c r="J419" s="2">
        <v>5.6</v>
      </c>
      <c r="K419" s="2">
        <v>45</v>
      </c>
      <c r="L419" s="2">
        <v>51.56</v>
      </c>
      <c r="M419" s="2">
        <v>41.96</v>
      </c>
      <c r="N419" s="2">
        <v>29.48</v>
      </c>
      <c r="O419" s="2">
        <v>21.89</v>
      </c>
      <c r="P419" s="2">
        <v>42.32</v>
      </c>
      <c r="Q419" s="2">
        <v>29.74</v>
      </c>
      <c r="R419" s="2">
        <v>22.08</v>
      </c>
      <c r="S419" s="4">
        <f>VLOOKUP([1]Initial_Data8!C429,[1]Ratings_Numbers!$A$1:$B$21,2,FALSE)</f>
        <v>9</v>
      </c>
      <c r="T419" s="4">
        <v>9</v>
      </c>
      <c r="U419" s="4">
        <f t="shared" si="3"/>
        <v>0</v>
      </c>
      <c r="V419" s="3">
        <v>13750.518</v>
      </c>
      <c r="W419" s="3" t="s">
        <v>202</v>
      </c>
      <c r="X419" s="4"/>
      <c r="Y419" s="4"/>
      <c r="Z419" s="4"/>
      <c r="AA419" s="4"/>
    </row>
    <row r="420" spans="1:27" ht="46.5" customHeight="1" thickBot="1" x14ac:dyDescent="0.4">
      <c r="A420" s="5" t="s">
        <v>139</v>
      </c>
      <c r="B420" s="5" t="s">
        <v>94</v>
      </c>
      <c r="C420" s="5" t="s">
        <v>35</v>
      </c>
      <c r="D420" s="2">
        <v>41820</v>
      </c>
      <c r="E420" s="2">
        <v>2.09</v>
      </c>
      <c r="F420" s="2">
        <v>5.65</v>
      </c>
      <c r="G420" s="2">
        <v>4.0999999999999996</v>
      </c>
      <c r="H420" s="2">
        <v>11</v>
      </c>
      <c r="I420" s="2">
        <v>0.17</v>
      </c>
      <c r="J420" s="2">
        <v>4.24</v>
      </c>
      <c r="K420" s="2">
        <v>50</v>
      </c>
      <c r="L420" s="2">
        <v>51.11</v>
      </c>
      <c r="M420" s="2">
        <v>40.89</v>
      </c>
      <c r="N420" s="2">
        <v>28.93</v>
      </c>
      <c r="O420" s="2">
        <v>21.14</v>
      </c>
      <c r="P420" s="2">
        <v>41.32</v>
      </c>
      <c r="Q420" s="2">
        <v>29.24</v>
      </c>
      <c r="R420" s="2">
        <v>21.37</v>
      </c>
      <c r="S420" s="4">
        <f>VLOOKUP([1]Initial_Data8!C430,[1]Ratings_Numbers!$A$1:$B$21,2,FALSE)</f>
        <v>9</v>
      </c>
      <c r="T420" s="4">
        <v>9</v>
      </c>
      <c r="U420" s="4">
        <f t="shared" si="3"/>
        <v>0</v>
      </c>
      <c r="V420" s="3">
        <v>14033.796</v>
      </c>
      <c r="W420" s="3" t="s">
        <v>202</v>
      </c>
      <c r="X420" s="4"/>
      <c r="Y420" s="4"/>
      <c r="Z420" s="4"/>
      <c r="AA420" s="4"/>
    </row>
    <row r="421" spans="1:27" ht="46.5" customHeight="1" thickBot="1" x14ac:dyDescent="0.4">
      <c r="A421" s="5" t="s">
        <v>139</v>
      </c>
      <c r="B421" s="5" t="s">
        <v>95</v>
      </c>
      <c r="C421" s="5" t="s">
        <v>35</v>
      </c>
      <c r="D421" s="2">
        <v>41912</v>
      </c>
      <c r="E421" s="2">
        <v>2.48</v>
      </c>
      <c r="F421" s="2">
        <v>6.77</v>
      </c>
      <c r="G421" s="2">
        <v>5.23</v>
      </c>
      <c r="H421" s="2">
        <v>12.6</v>
      </c>
      <c r="I421" s="2">
        <v>1.89</v>
      </c>
      <c r="J421" s="2">
        <v>6.23</v>
      </c>
      <c r="K421" s="2">
        <v>53</v>
      </c>
      <c r="L421" s="2">
        <v>51.2</v>
      </c>
      <c r="M421" s="2">
        <v>42.62</v>
      </c>
      <c r="N421" s="2">
        <v>29.8</v>
      </c>
      <c r="O421" s="2">
        <v>22.08</v>
      </c>
      <c r="P421" s="2">
        <v>43.05</v>
      </c>
      <c r="Q421" s="2">
        <v>30.09</v>
      </c>
      <c r="R421" s="2">
        <v>22.3</v>
      </c>
      <c r="S421" s="4">
        <f>VLOOKUP([1]Initial_Data8!C431,[1]Ratings_Numbers!$A$1:$B$21,2,FALSE)</f>
        <v>9</v>
      </c>
      <c r="T421" s="4">
        <v>9</v>
      </c>
      <c r="U421" s="4">
        <f t="shared" si="3"/>
        <v>0</v>
      </c>
      <c r="V421" s="3">
        <v>12219.081</v>
      </c>
      <c r="W421" s="3" t="s">
        <v>202</v>
      </c>
      <c r="X421" s="4"/>
      <c r="Y421" s="4"/>
      <c r="Z421" s="4"/>
      <c r="AA421" s="4"/>
    </row>
    <row r="422" spans="1:27" ht="46.5" customHeight="1" thickBot="1" x14ac:dyDescent="0.4">
      <c r="A422" s="5" t="s">
        <v>139</v>
      </c>
      <c r="B422" s="5" t="s">
        <v>96</v>
      </c>
      <c r="C422" s="5" t="s">
        <v>35</v>
      </c>
      <c r="D422" s="2">
        <v>42004</v>
      </c>
      <c r="E422" s="2">
        <v>2.68</v>
      </c>
      <c r="F422" s="2">
        <v>8.0500000000000007</v>
      </c>
      <c r="G422" s="2">
        <v>6.12</v>
      </c>
      <c r="H422" s="2">
        <v>11.23</v>
      </c>
      <c r="I422" s="2">
        <v>0.08</v>
      </c>
      <c r="J422" s="2">
        <v>4.79</v>
      </c>
      <c r="K422" s="2">
        <v>53</v>
      </c>
      <c r="L422" s="2">
        <v>50.51</v>
      </c>
      <c r="M422" s="2">
        <v>42.54</v>
      </c>
      <c r="N422" s="2">
        <v>29.38</v>
      </c>
      <c r="O422" s="2">
        <v>21.75</v>
      </c>
      <c r="P422" s="2">
        <v>44.81</v>
      </c>
      <c r="Q422" s="2">
        <v>30.95</v>
      </c>
      <c r="R422" s="2">
        <v>22.91</v>
      </c>
      <c r="S422" s="4">
        <f>VLOOKUP([1]Initial_Data8!C432,[1]Ratings_Numbers!$A$1:$B$21,2,FALSE)</f>
        <v>9</v>
      </c>
      <c r="T422" s="4">
        <v>10</v>
      </c>
      <c r="U422" s="4">
        <f t="shared" si="3"/>
        <v>0</v>
      </c>
      <c r="V422" s="3">
        <v>9148.4680000000008</v>
      </c>
      <c r="W422" s="3" t="s">
        <v>202</v>
      </c>
      <c r="X422" s="4"/>
      <c r="Y422" s="4"/>
      <c r="Z422" s="4"/>
      <c r="AA422" s="4"/>
    </row>
    <row r="423" spans="1:27" ht="46.5" customHeight="1" thickBot="1" x14ac:dyDescent="0.4">
      <c r="A423" s="5" t="s">
        <v>139</v>
      </c>
      <c r="B423" s="5" t="s">
        <v>97</v>
      </c>
      <c r="C423" s="5" t="s">
        <v>36</v>
      </c>
      <c r="D423" s="2">
        <v>42094</v>
      </c>
      <c r="E423" s="2">
        <v>3.2</v>
      </c>
      <c r="F423" s="2">
        <v>8.92</v>
      </c>
      <c r="G423" s="2">
        <v>7.4</v>
      </c>
      <c r="H423" s="2">
        <v>10.81</v>
      </c>
      <c r="I423" s="2">
        <v>0.34</v>
      </c>
      <c r="J423" s="2">
        <v>4.45</v>
      </c>
      <c r="K423" s="2">
        <v>53</v>
      </c>
      <c r="L423" s="2">
        <v>49.98</v>
      </c>
      <c r="M423" s="2">
        <v>45.96</v>
      </c>
      <c r="N423" s="2">
        <v>30.97</v>
      </c>
      <c r="O423" s="2">
        <v>23.28</v>
      </c>
      <c r="P423" s="2">
        <v>48.39</v>
      </c>
      <c r="Q423" s="2">
        <v>32.61</v>
      </c>
      <c r="R423" s="2">
        <v>24.51</v>
      </c>
      <c r="S423" s="4">
        <f>VLOOKUP([1]Initial_Data8!C433,[1]Ratings_Numbers!$A$1:$B$21,2,FALSE)</f>
        <v>10</v>
      </c>
      <c r="T423" s="4">
        <v>10</v>
      </c>
      <c r="U423" s="4">
        <f t="shared" si="3"/>
        <v>1</v>
      </c>
      <c r="V423" s="3">
        <v>10014.356</v>
      </c>
      <c r="W423" s="3" t="s">
        <v>202</v>
      </c>
      <c r="X423" s="4"/>
      <c r="Y423" s="4"/>
      <c r="Z423" s="4"/>
      <c r="AA423" s="4"/>
    </row>
    <row r="424" spans="1:27" ht="14.2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4.25" customHeight="1" x14ac:dyDescent="0.35">
      <c r="A425" s="4" t="s">
        <v>140</v>
      </c>
      <c r="B425" s="4" t="s">
        <v>109</v>
      </c>
      <c r="C425" s="4" t="s">
        <v>25</v>
      </c>
      <c r="D425" s="4">
        <v>40359</v>
      </c>
      <c r="E425" s="4">
        <v>1.05</v>
      </c>
      <c r="F425" s="4">
        <v>1.46</v>
      </c>
      <c r="G425" s="4">
        <v>1.23</v>
      </c>
      <c r="H425" s="4">
        <v>19.95</v>
      </c>
      <c r="I425" s="4">
        <v>15.92</v>
      </c>
      <c r="J425" s="4">
        <v>17.07</v>
      </c>
      <c r="K425" s="4">
        <v>108.1</v>
      </c>
      <c r="L425" s="4">
        <v>45.79</v>
      </c>
      <c r="M425" s="4">
        <v>78.37</v>
      </c>
      <c r="N425" s="4">
        <v>43.32</v>
      </c>
      <c r="O425" s="4">
        <v>35.89</v>
      </c>
      <c r="P425" s="4">
        <v>80.92</v>
      </c>
      <c r="Q425" s="4">
        <v>44.73</v>
      </c>
      <c r="R425" s="4">
        <v>37.06</v>
      </c>
      <c r="S425" s="4">
        <v>7</v>
      </c>
      <c r="T425" s="4">
        <v>7</v>
      </c>
      <c r="U425" s="4">
        <v>0</v>
      </c>
      <c r="V425" s="3">
        <v>70105.441000000006</v>
      </c>
      <c r="W425" s="3" t="s">
        <v>207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110</v>
      </c>
      <c r="C426" s="4" t="s">
        <v>25</v>
      </c>
      <c r="D426" s="4">
        <v>40451</v>
      </c>
      <c r="E426" s="4">
        <v>1.03</v>
      </c>
      <c r="F426" s="4">
        <v>1.54</v>
      </c>
      <c r="G426" s="4">
        <v>1.2</v>
      </c>
      <c r="H426" s="4">
        <v>20.99</v>
      </c>
      <c r="I426" s="4">
        <v>15.97</v>
      </c>
      <c r="J426" s="4">
        <v>18.260000000000002</v>
      </c>
      <c r="K426" s="4">
        <v>114.8</v>
      </c>
      <c r="L426" s="4">
        <v>43.76</v>
      </c>
      <c r="M426" s="4">
        <v>83.28</v>
      </c>
      <c r="N426" s="4">
        <v>45.29</v>
      </c>
      <c r="O426" s="4">
        <v>36.44</v>
      </c>
      <c r="P426" s="4">
        <v>83.86</v>
      </c>
      <c r="Q426" s="4">
        <v>45.61</v>
      </c>
      <c r="R426" s="4">
        <v>36.69</v>
      </c>
      <c r="S426" s="4">
        <v>7</v>
      </c>
      <c r="T426" s="4">
        <v>6</v>
      </c>
      <c r="U426" s="4">
        <v>0</v>
      </c>
      <c r="V426" s="3">
        <v>78719.815000000002</v>
      </c>
      <c r="W426" s="3" t="s">
        <v>207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111</v>
      </c>
      <c r="C427" s="4" t="s">
        <v>32</v>
      </c>
      <c r="D427" s="4">
        <v>40543</v>
      </c>
      <c r="E427" s="4">
        <v>1.04</v>
      </c>
      <c r="F427" s="4">
        <v>1.54</v>
      </c>
      <c r="G427" s="4">
        <v>1.22</v>
      </c>
      <c r="H427" s="4">
        <v>18.73</v>
      </c>
      <c r="I427" s="4">
        <v>11.38</v>
      </c>
      <c r="J427" s="4">
        <v>15.87</v>
      </c>
      <c r="K427" s="4">
        <v>117</v>
      </c>
      <c r="L427" s="4">
        <v>45.77</v>
      </c>
      <c r="M427" s="4">
        <v>78.56</v>
      </c>
      <c r="N427" s="4">
        <v>43.98</v>
      </c>
      <c r="O427" s="4">
        <v>35.96</v>
      </c>
      <c r="P427" s="4">
        <v>78.62</v>
      </c>
      <c r="Q427" s="4">
        <v>44.01</v>
      </c>
      <c r="R427" s="4">
        <v>35.979999999999997</v>
      </c>
      <c r="S427" s="4">
        <v>6</v>
      </c>
      <c r="T427" s="4">
        <v>6</v>
      </c>
      <c r="U427" s="4">
        <v>1</v>
      </c>
      <c r="V427" s="3">
        <v>80874.335999999996</v>
      </c>
      <c r="W427" s="3" t="s">
        <v>207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112</v>
      </c>
      <c r="C428" s="4" t="s">
        <v>32</v>
      </c>
      <c r="D428" s="4">
        <v>40633</v>
      </c>
      <c r="E428" s="4">
        <v>1.1299999999999999</v>
      </c>
      <c r="F428" s="4">
        <v>1.58</v>
      </c>
      <c r="G428" s="4">
        <v>1.32</v>
      </c>
      <c r="H428" s="4">
        <v>18.03</v>
      </c>
      <c r="I428" s="4">
        <v>13.11</v>
      </c>
      <c r="J428" s="4">
        <v>15.2</v>
      </c>
      <c r="K428" s="4">
        <v>120.1</v>
      </c>
      <c r="L428" s="4">
        <v>45.05</v>
      </c>
      <c r="M428" s="4">
        <v>72.81</v>
      </c>
      <c r="N428" s="4">
        <v>39.72</v>
      </c>
      <c r="O428" s="4">
        <v>32.81</v>
      </c>
      <c r="P428" s="4">
        <v>83.31</v>
      </c>
      <c r="Q428" s="4">
        <v>45.45</v>
      </c>
      <c r="R428" s="4">
        <v>37.53</v>
      </c>
      <c r="S428" s="4">
        <v>6</v>
      </c>
      <c r="T428" s="4">
        <v>6</v>
      </c>
      <c r="U428" s="4">
        <v>0</v>
      </c>
      <c r="V428" s="3">
        <v>78950.983999999997</v>
      </c>
      <c r="W428" s="3" t="s">
        <v>207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86</v>
      </c>
      <c r="C429" s="4" t="s">
        <v>32</v>
      </c>
      <c r="D429" s="4">
        <v>40724</v>
      </c>
      <c r="E429" s="4">
        <v>1.1000000000000001</v>
      </c>
      <c r="F429" s="4">
        <v>1.54</v>
      </c>
      <c r="G429" s="4">
        <v>1.28</v>
      </c>
      <c r="H429" s="4">
        <v>20.85</v>
      </c>
      <c r="I429" s="4">
        <v>15.11</v>
      </c>
      <c r="J429" s="4">
        <v>17.97</v>
      </c>
      <c r="K429" s="4">
        <v>121.8</v>
      </c>
      <c r="L429" s="4">
        <v>45.54</v>
      </c>
      <c r="M429" s="4">
        <v>73.98</v>
      </c>
      <c r="N429" s="4">
        <v>40.619999999999997</v>
      </c>
      <c r="O429" s="4">
        <v>33.69</v>
      </c>
      <c r="P429" s="4">
        <v>82.14</v>
      </c>
      <c r="Q429" s="4">
        <v>45.1</v>
      </c>
      <c r="R429" s="4">
        <v>37.409999999999997</v>
      </c>
      <c r="S429" s="4">
        <v>6</v>
      </c>
      <c r="T429" s="4">
        <v>6</v>
      </c>
      <c r="U429" s="4">
        <v>0</v>
      </c>
      <c r="V429" s="3">
        <v>86992.944000000003</v>
      </c>
      <c r="W429" s="3" t="s">
        <v>207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87</v>
      </c>
      <c r="C430" s="4" t="s">
        <v>32</v>
      </c>
      <c r="D430" s="4">
        <v>40816</v>
      </c>
      <c r="E430" s="4">
        <v>1.05</v>
      </c>
      <c r="F430" s="4">
        <v>1.52</v>
      </c>
      <c r="G430" s="4">
        <v>1.23</v>
      </c>
      <c r="H430" s="4">
        <v>22.2</v>
      </c>
      <c r="I430" s="4">
        <v>15.36</v>
      </c>
      <c r="J430" s="4">
        <v>19.309999999999999</v>
      </c>
      <c r="K430" s="4">
        <v>124</v>
      </c>
      <c r="L430" s="4">
        <v>41.32</v>
      </c>
      <c r="M430" s="4">
        <v>82.38</v>
      </c>
      <c r="N430" s="4">
        <v>42.48</v>
      </c>
      <c r="O430" s="4">
        <v>34.04</v>
      </c>
      <c r="P430" s="4">
        <v>93.94</v>
      </c>
      <c r="Q430" s="4">
        <v>48.44</v>
      </c>
      <c r="R430" s="4">
        <v>38.82</v>
      </c>
      <c r="S430" s="4">
        <v>6</v>
      </c>
      <c r="T430" s="4">
        <v>6</v>
      </c>
      <c r="U430" s="4">
        <v>0</v>
      </c>
      <c r="V430" s="3">
        <v>89857.423999999999</v>
      </c>
      <c r="W430" s="3" t="s">
        <v>207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88</v>
      </c>
      <c r="C431" s="4" t="s">
        <v>32</v>
      </c>
      <c r="D431" s="4">
        <v>40908</v>
      </c>
      <c r="E431" s="4">
        <v>1.02</v>
      </c>
      <c r="F431" s="4">
        <v>1.47</v>
      </c>
      <c r="G431" s="4">
        <v>1.19</v>
      </c>
      <c r="H431" s="4">
        <v>19.600000000000001</v>
      </c>
      <c r="I431" s="4">
        <v>11.92</v>
      </c>
      <c r="J431" s="4">
        <v>16.71</v>
      </c>
      <c r="K431" s="4">
        <v>126.9</v>
      </c>
      <c r="L431" s="4">
        <v>43.62</v>
      </c>
      <c r="M431" s="4">
        <v>84.32</v>
      </c>
      <c r="N431" s="4">
        <v>45.12</v>
      </c>
      <c r="O431" s="4">
        <v>36.78</v>
      </c>
      <c r="P431" s="4">
        <v>86.87</v>
      </c>
      <c r="Q431" s="4">
        <v>46.49</v>
      </c>
      <c r="R431" s="4">
        <v>37.89</v>
      </c>
      <c r="S431" s="4">
        <v>6</v>
      </c>
      <c r="T431" s="4">
        <v>6</v>
      </c>
      <c r="U431" s="4">
        <v>0</v>
      </c>
      <c r="V431" s="3">
        <v>102477.06200000001</v>
      </c>
      <c r="W431" s="3" t="s">
        <v>207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89</v>
      </c>
      <c r="C432" s="4" t="s">
        <v>32</v>
      </c>
      <c r="D432" s="4">
        <v>40999</v>
      </c>
      <c r="E432" s="4">
        <v>1.04</v>
      </c>
      <c r="F432" s="4">
        <v>1.47</v>
      </c>
      <c r="G432" s="4">
        <v>1.21</v>
      </c>
      <c r="H432" s="4">
        <v>18.07</v>
      </c>
      <c r="I432" s="4">
        <v>12.83</v>
      </c>
      <c r="J432" s="4">
        <v>15.24</v>
      </c>
      <c r="K432" s="4">
        <v>128.9</v>
      </c>
      <c r="L432" s="4">
        <v>43.98</v>
      </c>
      <c r="M432" s="4">
        <v>82.23</v>
      </c>
      <c r="N432" s="4">
        <v>43.93</v>
      </c>
      <c r="O432" s="4">
        <v>36.17</v>
      </c>
      <c r="P432" s="4">
        <v>87.17</v>
      </c>
      <c r="Q432" s="4">
        <v>46.57</v>
      </c>
      <c r="R432" s="4">
        <v>38.340000000000003</v>
      </c>
      <c r="S432" s="4">
        <v>6</v>
      </c>
      <c r="T432" s="4">
        <v>6</v>
      </c>
      <c r="U432" s="4">
        <v>0</v>
      </c>
      <c r="V432" s="3">
        <v>99689.22</v>
      </c>
      <c r="W432" s="3" t="s">
        <v>207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90</v>
      </c>
      <c r="C433" s="4" t="s">
        <v>32</v>
      </c>
      <c r="D433" s="4">
        <v>41090</v>
      </c>
      <c r="E433" s="4">
        <v>1.1000000000000001</v>
      </c>
      <c r="F433" s="4">
        <v>1.57</v>
      </c>
      <c r="G433" s="4">
        <v>1.28</v>
      </c>
      <c r="H433" s="4">
        <v>19.39</v>
      </c>
      <c r="I433" s="4">
        <v>13.22</v>
      </c>
      <c r="J433" s="4">
        <v>16.579999999999998</v>
      </c>
      <c r="K433" s="4">
        <v>130</v>
      </c>
      <c r="L433" s="4">
        <v>42.11</v>
      </c>
      <c r="M433" s="4">
        <v>90.63</v>
      </c>
      <c r="N433" s="4">
        <v>46.07</v>
      </c>
      <c r="O433" s="4">
        <v>38.159999999999997</v>
      </c>
      <c r="P433" s="4">
        <v>96.71</v>
      </c>
      <c r="Q433" s="4">
        <v>49.16</v>
      </c>
      <c r="R433" s="4">
        <v>40.72</v>
      </c>
      <c r="S433" s="4">
        <v>6</v>
      </c>
      <c r="T433" s="4">
        <v>6</v>
      </c>
      <c r="U433" s="4">
        <v>0</v>
      </c>
      <c r="V433" s="3">
        <v>89273.652000000002</v>
      </c>
      <c r="W433" s="3" t="s">
        <v>207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91</v>
      </c>
      <c r="C434" s="4" t="s">
        <v>32</v>
      </c>
      <c r="D434" s="4">
        <v>41182</v>
      </c>
      <c r="E434" s="4">
        <v>1.1100000000000001</v>
      </c>
      <c r="F434" s="4">
        <v>1.56</v>
      </c>
      <c r="G434" s="4">
        <v>1.3</v>
      </c>
      <c r="H434" s="4">
        <v>20.76</v>
      </c>
      <c r="I434" s="4">
        <v>13.78</v>
      </c>
      <c r="J434" s="4">
        <v>17.850000000000001</v>
      </c>
      <c r="K434" s="4">
        <v>128.1</v>
      </c>
      <c r="L434" s="4">
        <v>41.05</v>
      </c>
      <c r="M434" s="4">
        <v>91.85</v>
      </c>
      <c r="N434" s="4">
        <v>46.97</v>
      </c>
      <c r="O434" s="4">
        <v>37.700000000000003</v>
      </c>
      <c r="P434" s="4">
        <v>95.53</v>
      </c>
      <c r="Q434" s="4">
        <v>48.86</v>
      </c>
      <c r="R434" s="4">
        <v>39.21</v>
      </c>
      <c r="S434" s="4">
        <v>6</v>
      </c>
      <c r="T434" s="4">
        <v>6</v>
      </c>
      <c r="U434" s="4">
        <v>0</v>
      </c>
      <c r="V434" s="3">
        <v>92117</v>
      </c>
      <c r="W434" s="3" t="s">
        <v>207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113</v>
      </c>
      <c r="C435" s="4" t="s">
        <v>32</v>
      </c>
      <c r="D435" s="4">
        <v>41274</v>
      </c>
      <c r="E435" s="4">
        <v>1.1200000000000001</v>
      </c>
      <c r="F435" s="4">
        <v>1.58</v>
      </c>
      <c r="G435" s="4">
        <v>1.31</v>
      </c>
      <c r="H435" s="4">
        <v>19.940000000000001</v>
      </c>
      <c r="I435" s="4">
        <v>11.51</v>
      </c>
      <c r="J435" s="4">
        <v>16.96</v>
      </c>
      <c r="K435" s="4">
        <v>129.6</v>
      </c>
      <c r="L435" s="4">
        <v>43.22</v>
      </c>
      <c r="M435" s="4">
        <v>89.14</v>
      </c>
      <c r="N435" s="4">
        <v>47.13</v>
      </c>
      <c r="O435" s="4">
        <v>38.520000000000003</v>
      </c>
      <c r="P435" s="4">
        <v>89.14</v>
      </c>
      <c r="Q435" s="4">
        <v>47.13</v>
      </c>
      <c r="R435" s="4">
        <v>38.520000000000003</v>
      </c>
      <c r="S435" s="4">
        <v>6</v>
      </c>
      <c r="T435" s="4">
        <v>6</v>
      </c>
      <c r="U435" s="4">
        <v>0</v>
      </c>
      <c r="V435" s="3">
        <v>88448.167000000001</v>
      </c>
      <c r="W435" s="3" t="s">
        <v>207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114</v>
      </c>
      <c r="C436" s="4" t="s">
        <v>32</v>
      </c>
      <c r="D436" s="4">
        <v>41364</v>
      </c>
      <c r="E436" s="4">
        <v>1.08</v>
      </c>
      <c r="F436" s="4">
        <v>1.49</v>
      </c>
      <c r="G436" s="4">
        <v>1.27</v>
      </c>
      <c r="H436" s="4">
        <v>18.27</v>
      </c>
      <c r="I436" s="4">
        <v>12.63</v>
      </c>
      <c r="J436" s="4">
        <v>15.22</v>
      </c>
      <c r="K436" s="4">
        <v>128.1</v>
      </c>
      <c r="L436" s="4">
        <v>44.63</v>
      </c>
      <c r="M436" s="4">
        <v>84.04</v>
      </c>
      <c r="N436" s="4">
        <v>45.66</v>
      </c>
      <c r="O436" s="4">
        <v>37.5</v>
      </c>
      <c r="P436" s="4">
        <v>84.04</v>
      </c>
      <c r="Q436" s="4">
        <v>45.66</v>
      </c>
      <c r="R436" s="4">
        <v>37.5</v>
      </c>
      <c r="S436" s="4">
        <v>6</v>
      </c>
      <c r="T436" s="4">
        <v>6</v>
      </c>
      <c r="U436" s="4">
        <v>0</v>
      </c>
      <c r="V436" s="3">
        <v>99939.225000000006</v>
      </c>
      <c r="W436" s="3" t="s">
        <v>207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115</v>
      </c>
      <c r="C437" s="4" t="s">
        <v>32</v>
      </c>
      <c r="D437" s="4">
        <v>41455</v>
      </c>
      <c r="E437" s="4">
        <v>1.0900000000000001</v>
      </c>
      <c r="F437" s="4">
        <v>1.55</v>
      </c>
      <c r="G437" s="4">
        <v>1.28</v>
      </c>
      <c r="H437" s="4">
        <v>19.940000000000001</v>
      </c>
      <c r="I437" s="4">
        <v>14.44</v>
      </c>
      <c r="J437" s="4">
        <v>16.93</v>
      </c>
      <c r="K437" s="4">
        <v>129.80000000000001</v>
      </c>
      <c r="L437" s="4">
        <v>44.03</v>
      </c>
      <c r="M437" s="4">
        <v>88.13</v>
      </c>
      <c r="N437" s="4">
        <v>46.85</v>
      </c>
      <c r="O437" s="4">
        <v>38.81</v>
      </c>
      <c r="P437" s="4">
        <v>88.13</v>
      </c>
      <c r="Q437" s="4">
        <v>46.85</v>
      </c>
      <c r="R437" s="4">
        <v>38.81</v>
      </c>
      <c r="S437" s="4">
        <v>6</v>
      </c>
      <c r="T437" s="4">
        <v>6</v>
      </c>
      <c r="U437" s="4">
        <v>0</v>
      </c>
      <c r="V437" s="3">
        <v>98960.4</v>
      </c>
      <c r="W437" s="3" t="s">
        <v>207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116</v>
      </c>
      <c r="C438" s="4" t="s">
        <v>32</v>
      </c>
      <c r="D438" s="4">
        <v>41547</v>
      </c>
      <c r="E438" s="4">
        <v>1.06</v>
      </c>
      <c r="F438" s="4">
        <v>1.54</v>
      </c>
      <c r="G438" s="4">
        <v>1.25</v>
      </c>
      <c r="H438" s="4">
        <v>21.54</v>
      </c>
      <c r="I438" s="4">
        <v>15.29</v>
      </c>
      <c r="J438" s="4">
        <v>18.52</v>
      </c>
      <c r="K438" s="4">
        <v>130.5</v>
      </c>
      <c r="L438" s="4">
        <v>42.66</v>
      </c>
      <c r="M438" s="4">
        <v>88.94</v>
      </c>
      <c r="N438" s="4">
        <v>47.07</v>
      </c>
      <c r="O438" s="4">
        <v>37.94</v>
      </c>
      <c r="P438" s="4">
        <v>88.94</v>
      </c>
      <c r="Q438" s="4">
        <v>47.07</v>
      </c>
      <c r="R438" s="4">
        <v>37.94</v>
      </c>
      <c r="S438" s="4">
        <v>6</v>
      </c>
      <c r="T438" s="4">
        <v>6</v>
      </c>
      <c r="U438" s="4">
        <v>0</v>
      </c>
      <c r="V438" s="3">
        <v>95728.95</v>
      </c>
      <c r="W438" s="3" t="s">
        <v>207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92</v>
      </c>
      <c r="C439" s="4" t="s">
        <v>32</v>
      </c>
      <c r="D439" s="4">
        <v>41639</v>
      </c>
      <c r="E439" s="4">
        <v>1.0900000000000001</v>
      </c>
      <c r="F439" s="4">
        <v>1.61</v>
      </c>
      <c r="G439" s="4">
        <v>1.29</v>
      </c>
      <c r="H439" s="4">
        <v>19.54</v>
      </c>
      <c r="I439" s="4">
        <v>12.07</v>
      </c>
      <c r="J439" s="4">
        <v>16.48</v>
      </c>
      <c r="K439" s="4">
        <v>133.5</v>
      </c>
      <c r="L439" s="4">
        <v>43.71</v>
      </c>
      <c r="M439" s="4">
        <v>88.26</v>
      </c>
      <c r="N439" s="4">
        <v>46.88</v>
      </c>
      <c r="O439" s="4">
        <v>38.58</v>
      </c>
      <c r="P439" s="4">
        <v>88.26</v>
      </c>
      <c r="Q439" s="4">
        <v>46.88</v>
      </c>
      <c r="R439" s="4">
        <v>38.58</v>
      </c>
      <c r="S439" s="4">
        <v>6</v>
      </c>
      <c r="T439" s="4">
        <v>6</v>
      </c>
      <c r="U439" s="4">
        <v>0</v>
      </c>
      <c r="V439" s="3">
        <v>96098.512000000002</v>
      </c>
      <c r="W439" s="3" t="s">
        <v>207</v>
      </c>
      <c r="X439" s="4"/>
      <c r="Y439" s="4"/>
      <c r="Z439" s="4"/>
      <c r="AA439" s="4"/>
    </row>
    <row r="440" spans="1:27" ht="14.25" customHeight="1" x14ac:dyDescent="0.35">
      <c r="A440" s="4" t="s">
        <v>140</v>
      </c>
      <c r="B440" s="4" t="s">
        <v>93</v>
      </c>
      <c r="C440" s="4" t="s">
        <v>32</v>
      </c>
      <c r="D440" s="4">
        <v>41729</v>
      </c>
      <c r="E440" s="4">
        <v>1.08</v>
      </c>
      <c r="F440" s="4">
        <v>1.59</v>
      </c>
      <c r="G440" s="4">
        <v>1.28</v>
      </c>
      <c r="H440" s="4">
        <v>17.32</v>
      </c>
      <c r="I440" s="4">
        <v>12.8</v>
      </c>
      <c r="J440" s="4">
        <v>14.29</v>
      </c>
      <c r="K440" s="4">
        <v>135.5</v>
      </c>
      <c r="L440" s="4">
        <v>44.4</v>
      </c>
      <c r="M440" s="4">
        <v>85.62</v>
      </c>
      <c r="N440" s="4">
        <v>45.97</v>
      </c>
      <c r="O440" s="4">
        <v>38.01</v>
      </c>
      <c r="P440" s="4">
        <v>86.25</v>
      </c>
      <c r="Q440" s="4">
        <v>46.31</v>
      </c>
      <c r="R440" s="4">
        <v>38.29</v>
      </c>
      <c r="S440" s="4">
        <v>6</v>
      </c>
      <c r="T440" s="4">
        <v>6</v>
      </c>
      <c r="U440" s="4">
        <v>0</v>
      </c>
      <c r="V440" s="3">
        <v>96892.851999999999</v>
      </c>
      <c r="W440" s="3" t="s">
        <v>207</v>
      </c>
      <c r="X440" s="4"/>
      <c r="Y440" s="4"/>
      <c r="Z440" s="4"/>
      <c r="AA440" s="4"/>
    </row>
    <row r="441" spans="1:27" ht="14.25" customHeight="1" x14ac:dyDescent="0.35">
      <c r="A441" s="4" t="s">
        <v>140</v>
      </c>
      <c r="B441" s="4" t="s">
        <v>94</v>
      </c>
      <c r="C441" s="4" t="s">
        <v>32</v>
      </c>
      <c r="D441" s="4">
        <v>41820</v>
      </c>
      <c r="E441" s="4">
        <v>1.1299999999999999</v>
      </c>
      <c r="F441" s="4">
        <v>1.77</v>
      </c>
      <c r="G441" s="4">
        <v>1.35</v>
      </c>
      <c r="H441" s="4">
        <v>18.87</v>
      </c>
      <c r="I441" s="4">
        <v>14.2</v>
      </c>
      <c r="J441" s="4">
        <v>15.87</v>
      </c>
      <c r="K441" s="4">
        <v>137.9</v>
      </c>
      <c r="L441" s="4">
        <v>42.76</v>
      </c>
      <c r="M441" s="4">
        <v>92.18</v>
      </c>
      <c r="N441" s="4">
        <v>47.15</v>
      </c>
      <c r="O441" s="4">
        <v>39.42</v>
      </c>
      <c r="P441" s="4">
        <v>95.52</v>
      </c>
      <c r="Q441" s="4">
        <v>48.85</v>
      </c>
      <c r="R441" s="4">
        <v>40.840000000000003</v>
      </c>
      <c r="S441" s="4">
        <v>6</v>
      </c>
      <c r="T441" s="4">
        <v>6</v>
      </c>
      <c r="U441" s="4">
        <v>0</v>
      </c>
      <c r="V441" s="3">
        <v>98916.606</v>
      </c>
      <c r="W441" s="3" t="s">
        <v>207</v>
      </c>
      <c r="X441" s="4"/>
      <c r="Y441" s="4"/>
      <c r="Z441" s="4"/>
      <c r="AA441" s="4"/>
    </row>
    <row r="442" spans="1:27" ht="14.25" customHeight="1" x14ac:dyDescent="0.35">
      <c r="A442" s="4" t="s">
        <v>140</v>
      </c>
      <c r="B442" s="4" t="s">
        <v>95</v>
      </c>
      <c r="C442" s="4" t="s">
        <v>32</v>
      </c>
      <c r="D442" s="4">
        <v>41912</v>
      </c>
      <c r="E442" s="4">
        <v>1.18</v>
      </c>
      <c r="F442" s="4">
        <v>1.8</v>
      </c>
      <c r="G442" s="4">
        <v>1.42</v>
      </c>
      <c r="H442" s="4">
        <v>16.649999999999999</v>
      </c>
      <c r="I442" s="4">
        <v>11.93</v>
      </c>
      <c r="J442" s="4">
        <v>13.88</v>
      </c>
      <c r="K442" s="4">
        <v>149.30000000000001</v>
      </c>
      <c r="L442" s="4">
        <v>37.83</v>
      </c>
      <c r="M442" s="4">
        <v>106.54</v>
      </c>
      <c r="N442" s="4">
        <v>50.48</v>
      </c>
      <c r="O442" s="4">
        <v>40.299999999999997</v>
      </c>
      <c r="P442" s="4">
        <v>111.04</v>
      </c>
      <c r="Q442" s="4">
        <v>52.62</v>
      </c>
      <c r="R442" s="4">
        <v>42</v>
      </c>
      <c r="S442" s="4">
        <v>6</v>
      </c>
      <c r="T442" s="4">
        <v>6</v>
      </c>
      <c r="U442" s="4">
        <v>0</v>
      </c>
      <c r="V442" s="3">
        <v>92269.092000000004</v>
      </c>
      <c r="W442" s="3" t="s">
        <v>207</v>
      </c>
      <c r="X442" s="4"/>
      <c r="Y442" s="4"/>
      <c r="Z442" s="4"/>
      <c r="AA442" s="4"/>
    </row>
    <row r="443" spans="1:27" ht="14.25" customHeight="1" x14ac:dyDescent="0.35">
      <c r="A443" s="4" t="s">
        <v>140</v>
      </c>
      <c r="B443" s="4" t="s">
        <v>96</v>
      </c>
      <c r="C443" s="4" t="s">
        <v>32</v>
      </c>
      <c r="D443" s="4">
        <v>42004</v>
      </c>
      <c r="E443" s="4">
        <v>1.34</v>
      </c>
      <c r="F443" s="4">
        <v>1.88</v>
      </c>
      <c r="G443" s="4">
        <v>1.62</v>
      </c>
      <c r="H443" s="4">
        <v>14.61</v>
      </c>
      <c r="I443" s="4">
        <v>9.1999999999999993</v>
      </c>
      <c r="J443" s="4">
        <v>11.85</v>
      </c>
      <c r="K443" s="4">
        <v>147.80000000000001</v>
      </c>
      <c r="L443" s="4">
        <v>37.549999999999997</v>
      </c>
      <c r="M443" s="4">
        <v>116.2</v>
      </c>
      <c r="N443" s="4">
        <v>53.75</v>
      </c>
      <c r="O443" s="4">
        <v>43.64</v>
      </c>
      <c r="P443" s="4">
        <v>116.2</v>
      </c>
      <c r="Q443" s="4">
        <v>53.75</v>
      </c>
      <c r="R443" s="4">
        <v>43.64</v>
      </c>
      <c r="S443" s="4">
        <v>6</v>
      </c>
      <c r="T443" s="4">
        <v>6</v>
      </c>
      <c r="U443" s="4">
        <v>0</v>
      </c>
      <c r="V443" s="3">
        <v>90223.73</v>
      </c>
      <c r="W443" s="3" t="s">
        <v>207</v>
      </c>
      <c r="X443" s="4"/>
      <c r="Y443" s="4"/>
      <c r="Z443" s="4"/>
      <c r="AA443" s="4"/>
    </row>
    <row r="444" spans="1:27" ht="14.25" customHeight="1" x14ac:dyDescent="0.35">
      <c r="A444" s="4" t="s">
        <v>140</v>
      </c>
      <c r="B444" s="4" t="s">
        <v>97</v>
      </c>
      <c r="C444" s="4" t="s">
        <v>32</v>
      </c>
      <c r="D444" s="4">
        <v>42094</v>
      </c>
      <c r="E444" s="4">
        <v>1.4</v>
      </c>
      <c r="F444" s="4">
        <v>1.93</v>
      </c>
      <c r="G444" s="4">
        <v>1.71</v>
      </c>
      <c r="H444" s="4">
        <v>12.03</v>
      </c>
      <c r="I444" s="4">
        <v>9.1999999999999993</v>
      </c>
      <c r="J444" s="4">
        <v>9.41</v>
      </c>
      <c r="K444" s="4">
        <v>147.30000000000001</v>
      </c>
      <c r="L444" s="4">
        <v>35.46</v>
      </c>
      <c r="M444" s="4">
        <v>125.33</v>
      </c>
      <c r="N444" s="4">
        <v>55.62</v>
      </c>
      <c r="O444" s="4">
        <v>44.45</v>
      </c>
      <c r="P444" s="4">
        <v>125.33</v>
      </c>
      <c r="Q444" s="4">
        <v>55.62</v>
      </c>
      <c r="R444" s="4">
        <v>44.45</v>
      </c>
      <c r="S444" s="4">
        <v>6</v>
      </c>
      <c r="T444" s="4">
        <v>7</v>
      </c>
      <c r="U444" s="4">
        <v>0</v>
      </c>
      <c r="V444" s="3">
        <v>93396.24</v>
      </c>
      <c r="W444" s="3" t="s">
        <v>207</v>
      </c>
      <c r="X444" s="4"/>
      <c r="Y444" s="4"/>
      <c r="Z444" s="4"/>
      <c r="AA444" s="4"/>
    </row>
    <row r="445" spans="1:27" ht="14.25" customHeight="1" x14ac:dyDescent="0.35">
      <c r="A445" s="4" t="s">
        <v>140</v>
      </c>
      <c r="B445" s="4" t="s">
        <v>98</v>
      </c>
      <c r="C445" s="4" t="s">
        <v>25</v>
      </c>
      <c r="D445" s="4">
        <v>42185</v>
      </c>
      <c r="E445" s="4">
        <v>1.61</v>
      </c>
      <c r="F445" s="4">
        <v>2.54</v>
      </c>
      <c r="G445" s="4">
        <v>1.97</v>
      </c>
      <c r="H445" s="4">
        <v>15.02</v>
      </c>
      <c r="I445" s="4">
        <v>12.06</v>
      </c>
      <c r="J445" s="4">
        <v>12.39</v>
      </c>
      <c r="K445" s="4">
        <v>149.19999999999999</v>
      </c>
      <c r="L445" s="4">
        <v>30.22</v>
      </c>
      <c r="M445" s="4">
        <v>169.51</v>
      </c>
      <c r="N445" s="4">
        <v>62.9</v>
      </c>
      <c r="O445" s="4">
        <v>51.22</v>
      </c>
      <c r="P445" s="4">
        <v>169.51</v>
      </c>
      <c r="Q445" s="4">
        <v>62.9</v>
      </c>
      <c r="R445" s="4">
        <v>51.22</v>
      </c>
      <c r="S445" s="4">
        <v>7</v>
      </c>
      <c r="T445" s="4">
        <v>8</v>
      </c>
      <c r="U445" s="4">
        <v>-1</v>
      </c>
      <c r="V445" s="3">
        <v>89536.926000000007</v>
      </c>
      <c r="W445" s="3" t="s">
        <v>207</v>
      </c>
      <c r="X445" s="4"/>
      <c r="Y445" s="4"/>
      <c r="Z445" s="4"/>
      <c r="AA445" s="4"/>
    </row>
    <row r="446" spans="1:27" ht="14.25" customHeight="1" x14ac:dyDescent="0.35">
      <c r="A446" s="4" t="s">
        <v>140</v>
      </c>
      <c r="B446" s="4" t="s">
        <v>99</v>
      </c>
      <c r="C446" s="4" t="s">
        <v>33</v>
      </c>
      <c r="D446" s="4">
        <v>42277</v>
      </c>
      <c r="E446" s="4">
        <v>1.81</v>
      </c>
      <c r="F446" s="4">
        <v>2.56</v>
      </c>
      <c r="G446" s="4">
        <v>2.21</v>
      </c>
      <c r="H446" s="4">
        <v>15.03</v>
      </c>
      <c r="I446" s="4">
        <v>12.28</v>
      </c>
      <c r="J446" s="4">
        <v>12.62</v>
      </c>
      <c r="K446" s="4">
        <v>160.9</v>
      </c>
      <c r="L446" s="4">
        <v>25.21</v>
      </c>
      <c r="M446" s="4">
        <v>216.5</v>
      </c>
      <c r="N446" s="4">
        <v>68.400000000000006</v>
      </c>
      <c r="O446" s="4">
        <v>54.58</v>
      </c>
      <c r="P446" s="4">
        <v>216.5</v>
      </c>
      <c r="Q446" s="4">
        <v>68.400000000000006</v>
      </c>
      <c r="R446" s="4">
        <v>54.58</v>
      </c>
      <c r="S446" s="4">
        <v>8</v>
      </c>
      <c r="T446" s="4">
        <v>8</v>
      </c>
      <c r="U446" s="4">
        <v>-1</v>
      </c>
      <c r="V446" s="3">
        <v>90470.245999999999</v>
      </c>
      <c r="W446" s="3" t="s">
        <v>207</v>
      </c>
      <c r="X446" s="4"/>
      <c r="Y446" s="4"/>
      <c r="Z446" s="4"/>
      <c r="AA446" s="4"/>
    </row>
    <row r="447" spans="1:27" ht="14.25" customHeight="1" x14ac:dyDescent="0.35">
      <c r="A447" s="4" t="s">
        <v>140</v>
      </c>
      <c r="B447" s="4" t="s">
        <v>100</v>
      </c>
      <c r="C447" s="4" t="s">
        <v>33</v>
      </c>
      <c r="D447" s="4">
        <v>42369</v>
      </c>
      <c r="E447" s="4">
        <v>1.89</v>
      </c>
      <c r="F447" s="4">
        <v>3.38</v>
      </c>
      <c r="G447" s="4">
        <v>2.2999999999999998</v>
      </c>
      <c r="H447" s="4">
        <v>12.55</v>
      </c>
      <c r="I447" s="4">
        <v>9.16</v>
      </c>
      <c r="J447" s="4">
        <v>10.39</v>
      </c>
      <c r="K447" s="4">
        <v>180.9</v>
      </c>
      <c r="L447" s="4">
        <v>18.68</v>
      </c>
      <c r="M447" s="4">
        <v>340.33</v>
      </c>
      <c r="N447" s="4">
        <v>77.290000000000006</v>
      </c>
      <c r="O447" s="4">
        <v>63.58</v>
      </c>
      <c r="P447" s="4">
        <v>340.33</v>
      </c>
      <c r="Q447" s="4">
        <v>77.290000000000006</v>
      </c>
      <c r="R447" s="4">
        <v>63.58</v>
      </c>
      <c r="S447" s="4">
        <v>8</v>
      </c>
      <c r="T447" s="4">
        <v>8</v>
      </c>
      <c r="U447" s="4">
        <v>0</v>
      </c>
      <c r="V447" s="3">
        <v>107129.352</v>
      </c>
      <c r="W447" s="3" t="s">
        <v>207</v>
      </c>
      <c r="X447" s="4"/>
      <c r="Y447" s="4"/>
      <c r="Z447" s="4"/>
      <c r="AA447" s="4"/>
    </row>
    <row r="448" spans="1:27" ht="14.25" customHeight="1" x14ac:dyDescent="0.35">
      <c r="A448" s="4" t="s">
        <v>140</v>
      </c>
      <c r="B448" s="4" t="s">
        <v>101</v>
      </c>
      <c r="C448" s="4" t="s">
        <v>33</v>
      </c>
      <c r="D448" s="4">
        <v>42460</v>
      </c>
      <c r="E448" s="4">
        <v>2.2000000000000002</v>
      </c>
      <c r="F448" s="4">
        <v>3.1</v>
      </c>
      <c r="G448" s="4">
        <v>2.66</v>
      </c>
      <c r="H448" s="4">
        <v>9.91</v>
      </c>
      <c r="I448" s="4">
        <v>8.06</v>
      </c>
      <c r="J448" s="4">
        <v>8.16</v>
      </c>
      <c r="K448" s="4">
        <v>218.3</v>
      </c>
      <c r="L448" s="4">
        <v>11.43</v>
      </c>
      <c r="M448" s="4">
        <v>604.52</v>
      </c>
      <c r="N448" s="4">
        <v>85.81</v>
      </c>
      <c r="O448" s="4">
        <v>69.099999999999994</v>
      </c>
      <c r="P448" s="4">
        <v>604.52</v>
      </c>
      <c r="Q448" s="4">
        <v>85.81</v>
      </c>
      <c r="R448" s="4">
        <v>69.099999999999994</v>
      </c>
      <c r="S448" s="4">
        <v>8</v>
      </c>
      <c r="T448" s="4">
        <v>8</v>
      </c>
      <c r="U448" s="4">
        <v>0</v>
      </c>
      <c r="V448" s="3">
        <v>110321.90399999999</v>
      </c>
      <c r="W448" s="3" t="s">
        <v>207</v>
      </c>
      <c r="X448" s="4"/>
      <c r="Y448" s="4"/>
      <c r="Z448" s="4"/>
      <c r="AA448" s="4"/>
    </row>
    <row r="449" spans="1:27" ht="14.2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73</v>
      </c>
      <c r="C450" s="4" t="s">
        <v>33</v>
      </c>
      <c r="D450" s="4">
        <v>38442</v>
      </c>
      <c r="E450" s="4">
        <v>1.52</v>
      </c>
      <c r="F450" s="4">
        <v>2.41</v>
      </c>
      <c r="G450" s="4">
        <v>2.0299999999999998</v>
      </c>
      <c r="H450" s="4">
        <v>13.65</v>
      </c>
      <c r="I450" s="4">
        <v>10.83</v>
      </c>
      <c r="J450" s="4">
        <v>10.130000000000001</v>
      </c>
      <c r="K450" s="4">
        <v>89.8</v>
      </c>
      <c r="L450" s="4">
        <v>53.75</v>
      </c>
      <c r="M450" s="4">
        <v>55.71</v>
      </c>
      <c r="N450" s="4">
        <v>35.01</v>
      </c>
      <c r="O450" s="4">
        <v>29.94</v>
      </c>
      <c r="P450" s="4">
        <v>59.15</v>
      </c>
      <c r="Q450" s="4">
        <v>37.17</v>
      </c>
      <c r="R450" s="4">
        <v>31.79</v>
      </c>
      <c r="S450" s="4">
        <v>8</v>
      </c>
      <c r="T450" s="4">
        <v>8</v>
      </c>
      <c r="U450" s="4">
        <v>0</v>
      </c>
      <c r="V450" s="3">
        <v>223.29599999999999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122</v>
      </c>
      <c r="C451" s="4" t="s">
        <v>33</v>
      </c>
      <c r="D451" s="4">
        <v>38533</v>
      </c>
      <c r="E451" s="4">
        <v>1.43</v>
      </c>
      <c r="F451" s="4">
        <v>2.35</v>
      </c>
      <c r="G451" s="4">
        <v>1.92</v>
      </c>
      <c r="H451" s="4">
        <v>14.99</v>
      </c>
      <c r="I451" s="4">
        <v>10.74</v>
      </c>
      <c r="J451" s="4">
        <v>11.51</v>
      </c>
      <c r="K451" s="4">
        <v>88.3</v>
      </c>
      <c r="L451" s="4">
        <v>53.23</v>
      </c>
      <c r="M451" s="4">
        <v>54.06</v>
      </c>
      <c r="N451" s="4">
        <v>33.880000000000003</v>
      </c>
      <c r="O451" s="4">
        <v>28.78</v>
      </c>
      <c r="P451" s="4">
        <v>59.59</v>
      </c>
      <c r="Q451" s="4">
        <v>37.340000000000003</v>
      </c>
      <c r="R451" s="4">
        <v>31.72</v>
      </c>
      <c r="S451" s="4">
        <v>8</v>
      </c>
      <c r="T451" s="4">
        <v>8</v>
      </c>
      <c r="U451" s="4">
        <v>0</v>
      </c>
      <c r="V451" s="3">
        <v>230.0009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123</v>
      </c>
      <c r="C452" s="4" t="s">
        <v>33</v>
      </c>
      <c r="D452" s="4">
        <v>38625</v>
      </c>
      <c r="E452" s="4">
        <v>1.1599999999999999</v>
      </c>
      <c r="F452" s="4">
        <v>2.1800000000000002</v>
      </c>
      <c r="G452" s="4">
        <v>1.56</v>
      </c>
      <c r="H452" s="4">
        <v>16.97</v>
      </c>
      <c r="I452" s="4">
        <v>12.48</v>
      </c>
      <c r="J452" s="4">
        <v>13.39</v>
      </c>
      <c r="K452" s="4">
        <v>86.6</v>
      </c>
      <c r="L452" s="4">
        <v>52.13</v>
      </c>
      <c r="M452" s="4">
        <v>50.63</v>
      </c>
      <c r="N452" s="4">
        <v>32.549999999999997</v>
      </c>
      <c r="O452" s="4">
        <v>26.4</v>
      </c>
      <c r="P452" s="4">
        <v>55.56</v>
      </c>
      <c r="Q452" s="4">
        <v>35.72</v>
      </c>
      <c r="R452" s="4">
        <v>28.97</v>
      </c>
      <c r="S452" s="4">
        <v>8</v>
      </c>
      <c r="T452" s="4">
        <v>8</v>
      </c>
      <c r="U452" s="4">
        <v>0</v>
      </c>
      <c r="V452" s="3">
        <v>227.5438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124</v>
      </c>
      <c r="C453" s="4" t="s">
        <v>33</v>
      </c>
      <c r="D453" s="4">
        <v>38717</v>
      </c>
      <c r="E453" s="4">
        <v>1.1200000000000001</v>
      </c>
      <c r="F453" s="4">
        <v>2.54</v>
      </c>
      <c r="G453" s="4">
        <v>1.47</v>
      </c>
      <c r="H453" s="4">
        <v>13.39</v>
      </c>
      <c r="I453" s="4">
        <v>7.37</v>
      </c>
      <c r="J453" s="4">
        <v>9.92</v>
      </c>
      <c r="K453" s="4">
        <v>91.4</v>
      </c>
      <c r="L453" s="4">
        <v>50.51</v>
      </c>
      <c r="M453" s="4">
        <v>59.01</v>
      </c>
      <c r="N453" s="4">
        <v>35.340000000000003</v>
      </c>
      <c r="O453" s="4">
        <v>29.8</v>
      </c>
      <c r="P453" s="4">
        <v>66.95</v>
      </c>
      <c r="Q453" s="4">
        <v>40.1</v>
      </c>
      <c r="R453" s="4">
        <v>33.81</v>
      </c>
      <c r="S453" s="4">
        <v>8</v>
      </c>
      <c r="T453" s="4">
        <v>8</v>
      </c>
      <c r="U453" s="4">
        <v>0</v>
      </c>
      <c r="V453" s="3">
        <v>231.14349999999999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125</v>
      </c>
      <c r="C454" s="4" t="s">
        <v>33</v>
      </c>
      <c r="D454" s="4">
        <v>38807</v>
      </c>
      <c r="E454" s="4">
        <v>1.1499999999999999</v>
      </c>
      <c r="F454" s="4">
        <v>2.4300000000000002</v>
      </c>
      <c r="G454" s="4">
        <v>1.5</v>
      </c>
      <c r="H454" s="4">
        <v>12.74</v>
      </c>
      <c r="I454" s="4">
        <v>9.6</v>
      </c>
      <c r="J454" s="4">
        <v>9.75</v>
      </c>
      <c r="K454" s="4">
        <v>102.3</v>
      </c>
      <c r="L454" s="4">
        <v>51.24</v>
      </c>
      <c r="M454" s="4">
        <v>57.42</v>
      </c>
      <c r="N454" s="4">
        <v>34.729999999999997</v>
      </c>
      <c r="O454" s="4">
        <v>29.42</v>
      </c>
      <c r="P454" s="4">
        <v>65.349999999999994</v>
      </c>
      <c r="Q454" s="4">
        <v>39.520000000000003</v>
      </c>
      <c r="R454" s="4">
        <v>33.479999999999997</v>
      </c>
      <c r="S454" s="4">
        <v>8</v>
      </c>
      <c r="T454" s="4">
        <v>8</v>
      </c>
      <c r="U454" s="4">
        <v>0</v>
      </c>
      <c r="V454" s="3">
        <v>211.7987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74</v>
      </c>
      <c r="C455" s="4" t="s">
        <v>33</v>
      </c>
      <c r="D455" s="4">
        <v>38898</v>
      </c>
      <c r="E455" s="4">
        <v>1.1399999999999999</v>
      </c>
      <c r="F455" s="4">
        <v>2.2599999999999998</v>
      </c>
      <c r="G455" s="4">
        <v>1.48</v>
      </c>
      <c r="H455" s="4">
        <v>14.95</v>
      </c>
      <c r="I455" s="4">
        <v>10.92</v>
      </c>
      <c r="J455" s="4">
        <v>11.73</v>
      </c>
      <c r="K455" s="4">
        <v>97.7</v>
      </c>
      <c r="L455" s="4">
        <v>52.53</v>
      </c>
      <c r="M455" s="4">
        <v>53.4</v>
      </c>
      <c r="N455" s="4">
        <v>33.21</v>
      </c>
      <c r="O455" s="4">
        <v>28.05</v>
      </c>
      <c r="P455" s="4">
        <v>60.79</v>
      </c>
      <c r="Q455" s="4">
        <v>37.81</v>
      </c>
      <c r="R455" s="4">
        <v>31.93</v>
      </c>
      <c r="S455" s="4">
        <v>8</v>
      </c>
      <c r="T455" s="4">
        <v>8</v>
      </c>
      <c r="U455" s="4">
        <v>0</v>
      </c>
      <c r="V455" s="3">
        <v>213.84989999999999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75</v>
      </c>
      <c r="C456" s="4" t="s">
        <v>33</v>
      </c>
      <c r="D456" s="4">
        <v>38990</v>
      </c>
      <c r="E456" s="4">
        <v>0.87</v>
      </c>
      <c r="F456" s="4">
        <v>2.11</v>
      </c>
      <c r="G456" s="4">
        <v>1.1299999999999999</v>
      </c>
      <c r="H456" s="4">
        <v>15.74</v>
      </c>
      <c r="I456" s="4">
        <v>11.43</v>
      </c>
      <c r="J456" s="4">
        <v>12.69</v>
      </c>
      <c r="K456" s="4">
        <v>102.9</v>
      </c>
      <c r="L456" s="4">
        <v>50.36</v>
      </c>
      <c r="M456" s="4">
        <v>55.19</v>
      </c>
      <c r="N456" s="4">
        <v>34.67</v>
      </c>
      <c r="O456" s="4">
        <v>27.8</v>
      </c>
      <c r="P456" s="4">
        <v>59.18</v>
      </c>
      <c r="Q456" s="4">
        <v>37.18</v>
      </c>
      <c r="R456" s="4">
        <v>29.8</v>
      </c>
      <c r="S456" s="4">
        <v>8</v>
      </c>
      <c r="T456" s="4">
        <v>8</v>
      </c>
      <c r="U456" s="4">
        <v>0</v>
      </c>
      <c r="V456" s="3">
        <v>202.12729999999999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76</v>
      </c>
      <c r="C457" s="4" t="s">
        <v>33</v>
      </c>
      <c r="D457" s="4">
        <v>39082</v>
      </c>
      <c r="E457" s="4">
        <v>1.07</v>
      </c>
      <c r="F457" s="4">
        <v>1.82</v>
      </c>
      <c r="G457" s="4">
        <v>1.36</v>
      </c>
      <c r="H457" s="4">
        <v>15</v>
      </c>
      <c r="I457" s="4">
        <v>8.48</v>
      </c>
      <c r="J457" s="4">
        <v>11.81</v>
      </c>
      <c r="K457" s="4">
        <v>99</v>
      </c>
      <c r="L457" s="4">
        <v>53.35</v>
      </c>
      <c r="M457" s="4">
        <v>54.27</v>
      </c>
      <c r="N457" s="4">
        <v>35.15</v>
      </c>
      <c r="O457" s="4">
        <v>28.96</v>
      </c>
      <c r="P457" s="4">
        <v>54.39</v>
      </c>
      <c r="Q457" s="4">
        <v>35.229999999999997</v>
      </c>
      <c r="R457" s="4">
        <v>29.02</v>
      </c>
      <c r="S457" s="4">
        <v>8</v>
      </c>
      <c r="T457" s="4">
        <v>8</v>
      </c>
      <c r="U457" s="4">
        <v>0</v>
      </c>
      <c r="V457" s="3">
        <v>232.4143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77</v>
      </c>
      <c r="C458" s="4" t="s">
        <v>33</v>
      </c>
      <c r="D458" s="4">
        <v>39172</v>
      </c>
      <c r="E458" s="4">
        <v>1.05</v>
      </c>
      <c r="F458" s="4">
        <v>1.83</v>
      </c>
      <c r="G458" s="4">
        <v>1.33</v>
      </c>
      <c r="H458" s="4">
        <v>15.38</v>
      </c>
      <c r="I458" s="4">
        <v>10.95</v>
      </c>
      <c r="J458" s="4">
        <v>12.18</v>
      </c>
      <c r="K458" s="4">
        <v>97.2</v>
      </c>
      <c r="L458" s="4">
        <v>53.5</v>
      </c>
      <c r="M458" s="4">
        <v>52.01</v>
      </c>
      <c r="N458" s="4">
        <v>33.36</v>
      </c>
      <c r="O458" s="4">
        <v>27.82</v>
      </c>
      <c r="P458" s="4">
        <v>55.9</v>
      </c>
      <c r="Q458" s="4">
        <v>35.86</v>
      </c>
      <c r="R458" s="4">
        <v>29.9</v>
      </c>
      <c r="S458" s="4">
        <v>8</v>
      </c>
      <c r="T458" s="4">
        <v>8</v>
      </c>
      <c r="U458" s="4">
        <v>0</v>
      </c>
      <c r="V458" s="3">
        <v>252.27760000000001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78</v>
      </c>
      <c r="C459" s="4" t="s">
        <v>33</v>
      </c>
      <c r="D459" s="4">
        <v>39263</v>
      </c>
      <c r="E459" s="4">
        <v>0.95</v>
      </c>
      <c r="F459" s="4">
        <v>1.61</v>
      </c>
      <c r="G459" s="4">
        <v>1.19</v>
      </c>
      <c r="H459" s="4">
        <v>17.02</v>
      </c>
      <c r="I459" s="4">
        <v>12.66</v>
      </c>
      <c r="J459" s="4">
        <v>14.04</v>
      </c>
      <c r="K459" s="4">
        <v>101.8</v>
      </c>
      <c r="L459" s="4">
        <v>52.03</v>
      </c>
      <c r="M459" s="4">
        <v>52.27</v>
      </c>
      <c r="N459" s="4">
        <v>33.9</v>
      </c>
      <c r="O459" s="4">
        <v>27.2</v>
      </c>
      <c r="P459" s="4">
        <v>54.18</v>
      </c>
      <c r="Q459" s="4">
        <v>35.14</v>
      </c>
      <c r="R459" s="4">
        <v>28.19</v>
      </c>
      <c r="S459" s="4">
        <v>8</v>
      </c>
      <c r="T459" s="4">
        <v>8</v>
      </c>
      <c r="U459" s="4">
        <v>0</v>
      </c>
      <c r="V459" s="3">
        <v>225.06489999999999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79</v>
      </c>
      <c r="C460" s="4" t="s">
        <v>33</v>
      </c>
      <c r="D460" s="4">
        <v>39355</v>
      </c>
      <c r="E460" s="4">
        <v>0.72</v>
      </c>
      <c r="F460" s="4">
        <v>1.45</v>
      </c>
      <c r="G460" s="4">
        <v>0.89</v>
      </c>
      <c r="H460" s="4">
        <v>19.149999999999999</v>
      </c>
      <c r="I460" s="4">
        <v>14.94</v>
      </c>
      <c r="J460" s="4">
        <v>16.11</v>
      </c>
      <c r="K460" s="4">
        <v>97.9</v>
      </c>
      <c r="L460" s="4">
        <v>50.44</v>
      </c>
      <c r="M460" s="4">
        <v>51.35</v>
      </c>
      <c r="N460" s="4">
        <v>33.840000000000003</v>
      </c>
      <c r="O460" s="4">
        <v>25.9</v>
      </c>
      <c r="P460" s="4">
        <v>51.76</v>
      </c>
      <c r="Q460" s="4">
        <v>34.11</v>
      </c>
      <c r="R460" s="4">
        <v>26.11</v>
      </c>
      <c r="S460" s="4">
        <v>8</v>
      </c>
      <c r="T460" s="4">
        <v>7</v>
      </c>
      <c r="U460" s="4">
        <v>0</v>
      </c>
      <c r="V460" s="3">
        <v>212.1523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105</v>
      </c>
      <c r="C461" s="4" t="s">
        <v>25</v>
      </c>
      <c r="D461" s="4">
        <v>39447</v>
      </c>
      <c r="E461" s="4">
        <v>1.08</v>
      </c>
      <c r="F461" s="4">
        <v>1.68</v>
      </c>
      <c r="G461" s="4">
        <v>1.32</v>
      </c>
      <c r="H461" s="4">
        <v>14.67</v>
      </c>
      <c r="I461" s="4">
        <v>7.95</v>
      </c>
      <c r="J461" s="4">
        <v>12</v>
      </c>
      <c r="K461" s="4">
        <v>113.2</v>
      </c>
      <c r="L461" s="4">
        <v>51.99</v>
      </c>
      <c r="M461" s="4">
        <v>47.84</v>
      </c>
      <c r="N461" s="4">
        <v>29.74</v>
      </c>
      <c r="O461" s="4">
        <v>24.87</v>
      </c>
      <c r="P461" s="4">
        <v>60.87</v>
      </c>
      <c r="Q461" s="4">
        <v>37.840000000000003</v>
      </c>
      <c r="R461" s="4">
        <v>31.65</v>
      </c>
      <c r="S461" s="4">
        <v>7</v>
      </c>
      <c r="T461" s="4">
        <v>7</v>
      </c>
      <c r="U461" s="4">
        <v>1</v>
      </c>
      <c r="V461" s="3">
        <v>204.0412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106</v>
      </c>
      <c r="C462" s="4" t="s">
        <v>25</v>
      </c>
      <c r="D462" s="4">
        <v>39538</v>
      </c>
      <c r="E462" s="4">
        <v>1.25</v>
      </c>
      <c r="F462" s="4">
        <v>2.0099999999999998</v>
      </c>
      <c r="G462" s="4">
        <v>1.51</v>
      </c>
      <c r="H462" s="4">
        <v>13.76</v>
      </c>
      <c r="I462" s="4">
        <v>10.46</v>
      </c>
      <c r="J462" s="4">
        <v>11.39</v>
      </c>
      <c r="K462" s="4">
        <v>128.5</v>
      </c>
      <c r="L462" s="4">
        <v>46.61</v>
      </c>
      <c r="M462" s="4">
        <v>72.45</v>
      </c>
      <c r="N462" s="4">
        <v>39.94</v>
      </c>
      <c r="O462" s="4">
        <v>33.770000000000003</v>
      </c>
      <c r="P462" s="4">
        <v>81.41</v>
      </c>
      <c r="Q462" s="4">
        <v>44.87</v>
      </c>
      <c r="R462" s="4">
        <v>37.950000000000003</v>
      </c>
      <c r="S462" s="4">
        <v>7</v>
      </c>
      <c r="T462" s="4">
        <v>7</v>
      </c>
      <c r="U462" s="4">
        <v>0</v>
      </c>
      <c r="V462" s="3">
        <v>224.1379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107</v>
      </c>
      <c r="C463" s="4" t="s">
        <v>25</v>
      </c>
      <c r="D463" s="4">
        <v>39629</v>
      </c>
      <c r="E463" s="4">
        <v>1.2</v>
      </c>
      <c r="F463" s="4">
        <v>1.83</v>
      </c>
      <c r="G463" s="4">
        <v>1.44</v>
      </c>
      <c r="H463" s="4">
        <v>13.46</v>
      </c>
      <c r="I463" s="4">
        <v>10.029999999999999</v>
      </c>
      <c r="J463" s="4">
        <v>11.31</v>
      </c>
      <c r="K463" s="4">
        <v>146.30000000000001</v>
      </c>
      <c r="L463" s="4">
        <v>47.91</v>
      </c>
      <c r="M463" s="4">
        <v>71.400000000000006</v>
      </c>
      <c r="N463" s="4">
        <v>40.65</v>
      </c>
      <c r="O463" s="4">
        <v>34.200000000000003</v>
      </c>
      <c r="P463" s="4">
        <v>75.64</v>
      </c>
      <c r="Q463" s="4">
        <v>43.07</v>
      </c>
      <c r="R463" s="4">
        <v>36.24</v>
      </c>
      <c r="S463" s="4">
        <v>7</v>
      </c>
      <c r="T463" s="4">
        <v>7</v>
      </c>
      <c r="U463" s="4">
        <v>0</v>
      </c>
      <c r="V463" s="3">
        <v>182.3408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108</v>
      </c>
      <c r="C464" s="4" t="s">
        <v>25</v>
      </c>
      <c r="D464" s="4">
        <v>39721</v>
      </c>
      <c r="E464" s="4">
        <v>1.1100000000000001</v>
      </c>
      <c r="F464" s="4">
        <v>1.57</v>
      </c>
      <c r="G464" s="4">
        <v>1.33</v>
      </c>
      <c r="H464" s="4">
        <v>16.22</v>
      </c>
      <c r="I464" s="4">
        <v>11.53</v>
      </c>
      <c r="J464" s="4">
        <v>13.86</v>
      </c>
      <c r="K464" s="4">
        <v>131.6</v>
      </c>
      <c r="L464" s="4">
        <v>46.39</v>
      </c>
      <c r="M464" s="4">
        <v>75.55</v>
      </c>
      <c r="N464" s="4">
        <v>43</v>
      </c>
      <c r="O464" s="4">
        <v>35.049999999999997</v>
      </c>
      <c r="P464" s="4">
        <v>75.69</v>
      </c>
      <c r="Q464" s="4">
        <v>43.08</v>
      </c>
      <c r="R464" s="4">
        <v>35.11</v>
      </c>
      <c r="S464" s="4">
        <v>7</v>
      </c>
      <c r="T464" s="4">
        <v>7</v>
      </c>
      <c r="U464" s="4">
        <v>0</v>
      </c>
      <c r="V464" s="3">
        <v>277.66030000000001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80</v>
      </c>
      <c r="C465" s="4" t="s">
        <v>25</v>
      </c>
      <c r="D465" s="4">
        <v>39813</v>
      </c>
      <c r="E465" s="4">
        <v>1.07</v>
      </c>
      <c r="F465" s="4">
        <v>1.58</v>
      </c>
      <c r="G465" s="4">
        <v>1.26</v>
      </c>
      <c r="H465" s="4">
        <v>15.36</v>
      </c>
      <c r="I465" s="4">
        <v>9.1199999999999992</v>
      </c>
      <c r="J465" s="4">
        <v>12.97</v>
      </c>
      <c r="K465" s="4">
        <v>116.2</v>
      </c>
      <c r="L465" s="4">
        <v>47.02</v>
      </c>
      <c r="M465" s="4">
        <v>76.11</v>
      </c>
      <c r="N465" s="4">
        <v>43.16</v>
      </c>
      <c r="O465" s="4">
        <v>35.79</v>
      </c>
      <c r="P465" s="4">
        <v>76.349999999999994</v>
      </c>
      <c r="Q465" s="4">
        <v>43.3</v>
      </c>
      <c r="R465" s="4">
        <v>35.9</v>
      </c>
      <c r="S465" s="4">
        <v>7</v>
      </c>
      <c r="T465" s="4">
        <v>7</v>
      </c>
      <c r="U465" s="4">
        <v>0</v>
      </c>
      <c r="V465" s="3">
        <v>220.8409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81</v>
      </c>
      <c r="C466" s="4" t="s">
        <v>25</v>
      </c>
      <c r="D466" s="4">
        <v>39903</v>
      </c>
      <c r="E466" s="4">
        <v>1.1200000000000001</v>
      </c>
      <c r="F466" s="4">
        <v>1.63</v>
      </c>
      <c r="G466" s="4">
        <v>1.32</v>
      </c>
      <c r="H466" s="4">
        <v>13.92</v>
      </c>
      <c r="I466" s="4">
        <v>10.32</v>
      </c>
      <c r="J466" s="4">
        <v>11.58</v>
      </c>
      <c r="K466" s="4">
        <v>120.9</v>
      </c>
      <c r="L466" s="4">
        <v>45.61</v>
      </c>
      <c r="M466" s="4">
        <v>82.16</v>
      </c>
      <c r="N466" s="4">
        <v>45.07</v>
      </c>
      <c r="O466" s="4">
        <v>37.47</v>
      </c>
      <c r="P466" s="4">
        <v>82.31</v>
      </c>
      <c r="Q466" s="4">
        <v>45.15</v>
      </c>
      <c r="R466" s="4">
        <v>37.54</v>
      </c>
      <c r="S466" s="4">
        <v>7</v>
      </c>
      <c r="T466" s="4">
        <v>7</v>
      </c>
      <c r="U466" s="4">
        <v>0</v>
      </c>
      <c r="V466" s="3">
        <v>149.637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82</v>
      </c>
      <c r="C467" s="4" t="s">
        <v>25</v>
      </c>
      <c r="D467" s="4">
        <v>39994</v>
      </c>
      <c r="E467" s="4">
        <v>1.1599999999999999</v>
      </c>
      <c r="F467" s="4">
        <v>1.72</v>
      </c>
      <c r="G467" s="4">
        <v>1.38</v>
      </c>
      <c r="H467" s="4">
        <v>16.649999999999999</v>
      </c>
      <c r="I467" s="4">
        <v>12.73</v>
      </c>
      <c r="J467" s="4">
        <v>14.09</v>
      </c>
      <c r="K467" s="4">
        <v>119.3</v>
      </c>
      <c r="L467" s="4">
        <v>45.35</v>
      </c>
      <c r="M467" s="4">
        <v>79.22</v>
      </c>
      <c r="N467" s="4">
        <v>43.28</v>
      </c>
      <c r="O467" s="4">
        <v>35.93</v>
      </c>
      <c r="P467" s="4">
        <v>83.06</v>
      </c>
      <c r="Q467" s="4">
        <v>45.37</v>
      </c>
      <c r="R467" s="4">
        <v>37.659999999999997</v>
      </c>
      <c r="S467" s="4">
        <v>7</v>
      </c>
      <c r="T467" s="4">
        <v>7</v>
      </c>
      <c r="U467" s="4">
        <v>0</v>
      </c>
      <c r="V467" s="3">
        <v>168.11439999999999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83</v>
      </c>
      <c r="C468" s="4" t="s">
        <v>25</v>
      </c>
      <c r="D468" s="4">
        <v>40086</v>
      </c>
      <c r="E468" s="4">
        <v>1.1499999999999999</v>
      </c>
      <c r="F468" s="4">
        <v>1.7</v>
      </c>
      <c r="G468" s="4">
        <v>1.36</v>
      </c>
      <c r="H468" s="4">
        <v>19.059999999999999</v>
      </c>
      <c r="I468" s="4">
        <v>14.62</v>
      </c>
      <c r="J468" s="4">
        <v>16.41</v>
      </c>
      <c r="K468" s="4">
        <v>117.8</v>
      </c>
      <c r="L468" s="4">
        <v>43.86</v>
      </c>
      <c r="M468" s="4">
        <v>80.81</v>
      </c>
      <c r="N468" s="4">
        <v>43.91</v>
      </c>
      <c r="O468" s="4">
        <v>35.44</v>
      </c>
      <c r="P468" s="4">
        <v>84.02</v>
      </c>
      <c r="Q468" s="4">
        <v>45.66</v>
      </c>
      <c r="R468" s="4">
        <v>36.85</v>
      </c>
      <c r="S468" s="4">
        <v>7</v>
      </c>
      <c r="T468" s="4">
        <v>7</v>
      </c>
      <c r="U468" s="4">
        <v>0</v>
      </c>
      <c r="V468" s="3">
        <v>139.97749999999999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84</v>
      </c>
      <c r="C469" s="4" t="s">
        <v>25</v>
      </c>
      <c r="D469" s="4">
        <v>40178</v>
      </c>
      <c r="E469" s="4">
        <v>1.0900000000000001</v>
      </c>
      <c r="F469" s="4">
        <v>1.55</v>
      </c>
      <c r="G469" s="4">
        <v>1.28</v>
      </c>
      <c r="H469" s="4">
        <v>18.61</v>
      </c>
      <c r="I469" s="4">
        <v>12.72</v>
      </c>
      <c r="J469" s="4">
        <v>15.85</v>
      </c>
      <c r="K469" s="4">
        <v>115.2</v>
      </c>
      <c r="L469" s="4">
        <v>46.43</v>
      </c>
      <c r="M469" s="4">
        <v>75.25</v>
      </c>
      <c r="N469" s="4">
        <v>42.91</v>
      </c>
      <c r="O469" s="4">
        <v>34.94</v>
      </c>
      <c r="P469" s="4">
        <v>75.38</v>
      </c>
      <c r="Q469" s="4">
        <v>42.98</v>
      </c>
      <c r="R469" s="4">
        <v>35</v>
      </c>
      <c r="S469" s="4">
        <v>7</v>
      </c>
      <c r="T469" s="4">
        <v>7</v>
      </c>
      <c r="U469" s="4">
        <v>0</v>
      </c>
      <c r="V469" s="3">
        <v>110.6138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85</v>
      </c>
      <c r="C470" s="4" t="s">
        <v>25</v>
      </c>
      <c r="D470" s="4">
        <v>40268</v>
      </c>
      <c r="E470" s="4">
        <v>1.02</v>
      </c>
      <c r="F470" s="4">
        <v>1.48</v>
      </c>
      <c r="G470" s="4">
        <v>1.19</v>
      </c>
      <c r="H470" s="4">
        <v>17.95</v>
      </c>
      <c r="I470" s="4">
        <v>14.04</v>
      </c>
      <c r="J470" s="4">
        <v>15.08</v>
      </c>
      <c r="K470" s="4">
        <v>111</v>
      </c>
      <c r="L470" s="4">
        <v>47.33</v>
      </c>
      <c r="M470" s="4">
        <v>74.260000000000005</v>
      </c>
      <c r="N470" s="4">
        <v>42.58</v>
      </c>
      <c r="O470" s="4">
        <v>35.15</v>
      </c>
      <c r="P470" s="4">
        <v>74.38</v>
      </c>
      <c r="Q470" s="4">
        <v>42.66</v>
      </c>
      <c r="R470" s="4">
        <v>35.21</v>
      </c>
      <c r="S470" s="4">
        <v>7</v>
      </c>
      <c r="T470" s="4">
        <v>7</v>
      </c>
      <c r="U470" s="4">
        <v>0</v>
      </c>
      <c r="V470" s="3">
        <v>137.9708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109</v>
      </c>
      <c r="C471" s="4" t="s">
        <v>25</v>
      </c>
      <c r="D471" s="4">
        <v>40359</v>
      </c>
      <c r="E471" s="4">
        <v>1.05</v>
      </c>
      <c r="F471" s="4">
        <v>1.46</v>
      </c>
      <c r="G471" s="4">
        <v>1.23</v>
      </c>
      <c r="H471" s="4">
        <v>19.95</v>
      </c>
      <c r="I471" s="4">
        <v>15.92</v>
      </c>
      <c r="J471" s="4">
        <v>17.07</v>
      </c>
      <c r="K471" s="4">
        <v>108.1</v>
      </c>
      <c r="L471" s="4">
        <v>45.79</v>
      </c>
      <c r="M471" s="4">
        <v>78.37</v>
      </c>
      <c r="N471" s="4">
        <v>43.32</v>
      </c>
      <c r="O471" s="4">
        <v>35.89</v>
      </c>
      <c r="P471" s="4">
        <v>80.92</v>
      </c>
      <c r="Q471" s="4">
        <v>44.73</v>
      </c>
      <c r="R471" s="4">
        <v>37.06</v>
      </c>
      <c r="S471" s="4">
        <v>7</v>
      </c>
      <c r="T471" s="4">
        <v>7</v>
      </c>
      <c r="U471" s="4">
        <v>0</v>
      </c>
      <c r="V471" s="3">
        <v>102.7848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110</v>
      </c>
      <c r="C472" s="4" t="s">
        <v>25</v>
      </c>
      <c r="D472" s="4">
        <v>40451</v>
      </c>
      <c r="E472" s="4">
        <v>1.03</v>
      </c>
      <c r="F472" s="4">
        <v>1.54</v>
      </c>
      <c r="G472" s="4">
        <v>1.2</v>
      </c>
      <c r="H472" s="4">
        <v>20.99</v>
      </c>
      <c r="I472" s="4">
        <v>15.97</v>
      </c>
      <c r="J472" s="4">
        <v>18.260000000000002</v>
      </c>
      <c r="K472" s="4">
        <v>114.8</v>
      </c>
      <c r="L472" s="4">
        <v>43.76</v>
      </c>
      <c r="M472" s="4">
        <v>83.28</v>
      </c>
      <c r="N472" s="4">
        <v>45.29</v>
      </c>
      <c r="O472" s="4">
        <v>36.44</v>
      </c>
      <c r="P472" s="4">
        <v>83.86</v>
      </c>
      <c r="Q472" s="4">
        <v>45.61</v>
      </c>
      <c r="R472" s="4">
        <v>36.69</v>
      </c>
      <c r="S472" s="4">
        <v>7</v>
      </c>
      <c r="T472" s="4">
        <v>7</v>
      </c>
      <c r="U472" s="4">
        <v>0</v>
      </c>
      <c r="V472" s="3">
        <v>103.5265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111</v>
      </c>
      <c r="C473" s="4" t="s">
        <v>25</v>
      </c>
      <c r="D473" s="4">
        <v>40543</v>
      </c>
      <c r="E473" s="4">
        <v>1.04</v>
      </c>
      <c r="F473" s="4">
        <v>1.54</v>
      </c>
      <c r="G473" s="4">
        <v>1.22</v>
      </c>
      <c r="H473" s="4">
        <v>18.73</v>
      </c>
      <c r="I473" s="4">
        <v>11.38</v>
      </c>
      <c r="J473" s="4">
        <v>15.87</v>
      </c>
      <c r="K473" s="4">
        <v>117</v>
      </c>
      <c r="L473" s="4">
        <v>45.77</v>
      </c>
      <c r="M473" s="4">
        <v>78.56</v>
      </c>
      <c r="N473" s="4">
        <v>43.98</v>
      </c>
      <c r="O473" s="4">
        <v>35.96</v>
      </c>
      <c r="P473" s="4">
        <v>78.62</v>
      </c>
      <c r="Q473" s="4">
        <v>44.01</v>
      </c>
      <c r="R473" s="4">
        <v>35.979999999999997</v>
      </c>
      <c r="S473" s="4">
        <v>7</v>
      </c>
      <c r="T473" s="4">
        <v>7</v>
      </c>
      <c r="U473" s="4">
        <v>0</v>
      </c>
      <c r="V473" s="3">
        <v>114.72069999999999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112</v>
      </c>
      <c r="C474" s="4" t="s">
        <v>25</v>
      </c>
      <c r="D474" s="4">
        <v>40633</v>
      </c>
      <c r="E474" s="4">
        <v>1.1299999999999999</v>
      </c>
      <c r="F474" s="4">
        <v>1.58</v>
      </c>
      <c r="G474" s="4">
        <v>1.32</v>
      </c>
      <c r="H474" s="4">
        <v>18.03</v>
      </c>
      <c r="I474" s="4">
        <v>13.11</v>
      </c>
      <c r="J474" s="4">
        <v>15.2</v>
      </c>
      <c r="K474" s="4">
        <v>120.1</v>
      </c>
      <c r="L474" s="4">
        <v>45.05</v>
      </c>
      <c r="M474" s="4">
        <v>72.81</v>
      </c>
      <c r="N474" s="4">
        <v>39.72</v>
      </c>
      <c r="O474" s="4">
        <v>32.81</v>
      </c>
      <c r="P474" s="4">
        <v>83.31</v>
      </c>
      <c r="Q474" s="4">
        <v>45.45</v>
      </c>
      <c r="R474" s="4">
        <v>37.53</v>
      </c>
      <c r="S474" s="4">
        <v>7</v>
      </c>
      <c r="T474" s="4">
        <v>7</v>
      </c>
      <c r="U474" s="4">
        <v>0</v>
      </c>
      <c r="V474" s="3">
        <v>116.989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86</v>
      </c>
      <c r="C475" s="4" t="s">
        <v>25</v>
      </c>
      <c r="D475" s="4">
        <v>40724</v>
      </c>
      <c r="E475" s="4">
        <v>1.1000000000000001</v>
      </c>
      <c r="F475" s="4">
        <v>1.54</v>
      </c>
      <c r="G475" s="4">
        <v>1.28</v>
      </c>
      <c r="H475" s="4">
        <v>20.85</v>
      </c>
      <c r="I475" s="4">
        <v>15.11</v>
      </c>
      <c r="J475" s="4">
        <v>17.97</v>
      </c>
      <c r="K475" s="4">
        <v>121.8</v>
      </c>
      <c r="L475" s="4">
        <v>45.54</v>
      </c>
      <c r="M475" s="4">
        <v>73.98</v>
      </c>
      <c r="N475" s="4">
        <v>40.619999999999997</v>
      </c>
      <c r="O475" s="4">
        <v>33.69</v>
      </c>
      <c r="P475" s="4">
        <v>82.14</v>
      </c>
      <c r="Q475" s="4">
        <v>45.1</v>
      </c>
      <c r="R475" s="4">
        <v>37.409999999999997</v>
      </c>
      <c r="S475" s="4">
        <v>7</v>
      </c>
      <c r="T475" s="4">
        <v>7</v>
      </c>
      <c r="U475" s="4">
        <v>0</v>
      </c>
      <c r="V475" s="3">
        <v>103.9689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87</v>
      </c>
      <c r="C476" s="4" t="s">
        <v>25</v>
      </c>
      <c r="D476" s="4">
        <v>40816</v>
      </c>
      <c r="E476" s="4">
        <v>1.05</v>
      </c>
      <c r="F476" s="4">
        <v>1.52</v>
      </c>
      <c r="G476" s="4">
        <v>1.23</v>
      </c>
      <c r="H476" s="4">
        <v>22.2</v>
      </c>
      <c r="I476" s="4">
        <v>15.36</v>
      </c>
      <c r="J476" s="4">
        <v>19.309999999999999</v>
      </c>
      <c r="K476" s="4">
        <v>124</v>
      </c>
      <c r="L476" s="4">
        <v>41.32</v>
      </c>
      <c r="M476" s="4">
        <v>82.38</v>
      </c>
      <c r="N476" s="4">
        <v>42.48</v>
      </c>
      <c r="O476" s="4">
        <v>34.04</v>
      </c>
      <c r="P476" s="4">
        <v>93.94</v>
      </c>
      <c r="Q476" s="4">
        <v>48.44</v>
      </c>
      <c r="R476" s="4">
        <v>38.82</v>
      </c>
      <c r="S476" s="4">
        <v>7</v>
      </c>
      <c r="T476" s="4">
        <v>7</v>
      </c>
      <c r="U476" s="4">
        <v>0</v>
      </c>
      <c r="V476" s="3">
        <v>87.502600000000001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88</v>
      </c>
      <c r="C477" s="4" t="s">
        <v>25</v>
      </c>
      <c r="D477" s="4">
        <v>40908</v>
      </c>
      <c r="E477" s="4">
        <v>1.02</v>
      </c>
      <c r="F477" s="4">
        <v>1.47</v>
      </c>
      <c r="G477" s="4">
        <v>1.19</v>
      </c>
      <c r="H477" s="4">
        <v>19.600000000000001</v>
      </c>
      <c r="I477" s="4">
        <v>11.92</v>
      </c>
      <c r="J477" s="4">
        <v>16.71</v>
      </c>
      <c r="K477" s="4">
        <v>126.9</v>
      </c>
      <c r="L477" s="4">
        <v>43.62</v>
      </c>
      <c r="M477" s="4">
        <v>84.32</v>
      </c>
      <c r="N477" s="4">
        <v>45.12</v>
      </c>
      <c r="O477" s="4">
        <v>36.78</v>
      </c>
      <c r="P477" s="4">
        <v>86.87</v>
      </c>
      <c r="Q477" s="4">
        <v>46.49</v>
      </c>
      <c r="R477" s="4">
        <v>37.89</v>
      </c>
      <c r="S477" s="4">
        <v>7</v>
      </c>
      <c r="T477" s="4">
        <v>7</v>
      </c>
      <c r="U477" s="4">
        <v>0</v>
      </c>
      <c r="V477" s="3">
        <v>94.951599999999999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89</v>
      </c>
      <c r="C478" s="4" t="s">
        <v>25</v>
      </c>
      <c r="D478" s="4">
        <v>40999</v>
      </c>
      <c r="E478" s="4">
        <v>1.04</v>
      </c>
      <c r="F478" s="4">
        <v>1.47</v>
      </c>
      <c r="G478" s="4">
        <v>1.21</v>
      </c>
      <c r="H478" s="4">
        <v>18.07</v>
      </c>
      <c r="I478" s="4">
        <v>12.83</v>
      </c>
      <c r="J478" s="4">
        <v>15.24</v>
      </c>
      <c r="K478" s="4">
        <v>128.9</v>
      </c>
      <c r="L478" s="4">
        <v>43.98</v>
      </c>
      <c r="M478" s="4">
        <v>82.23</v>
      </c>
      <c r="N478" s="4">
        <v>43.93</v>
      </c>
      <c r="O478" s="4">
        <v>36.17</v>
      </c>
      <c r="P478" s="4">
        <v>87.17</v>
      </c>
      <c r="Q478" s="4">
        <v>46.57</v>
      </c>
      <c r="R478" s="4">
        <v>38.340000000000003</v>
      </c>
      <c r="S478" s="4">
        <v>7</v>
      </c>
      <c r="T478" s="4">
        <v>7</v>
      </c>
      <c r="U478" s="4">
        <v>0</v>
      </c>
      <c r="V478" s="3">
        <v>119.95399999999999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90</v>
      </c>
      <c r="C479" s="4" t="s">
        <v>25</v>
      </c>
      <c r="D479" s="4">
        <v>41090</v>
      </c>
      <c r="E479" s="4">
        <v>1.1000000000000001</v>
      </c>
      <c r="F479" s="4">
        <v>1.57</v>
      </c>
      <c r="G479" s="4">
        <v>1.28</v>
      </c>
      <c r="H479" s="4">
        <v>19.39</v>
      </c>
      <c r="I479" s="4">
        <v>13.22</v>
      </c>
      <c r="J479" s="4">
        <v>16.579999999999998</v>
      </c>
      <c r="K479" s="4">
        <v>130</v>
      </c>
      <c r="L479" s="4">
        <v>42.11</v>
      </c>
      <c r="M479" s="4">
        <v>90.63</v>
      </c>
      <c r="N479" s="4">
        <v>46.07</v>
      </c>
      <c r="O479" s="4">
        <v>38.159999999999997</v>
      </c>
      <c r="P479" s="4">
        <v>96.71</v>
      </c>
      <c r="Q479" s="4">
        <v>49.16</v>
      </c>
      <c r="R479" s="4">
        <v>40.72</v>
      </c>
      <c r="S479" s="4">
        <v>7</v>
      </c>
      <c r="T479" s="4">
        <v>7</v>
      </c>
      <c r="U479" s="4">
        <v>0</v>
      </c>
      <c r="V479" s="3">
        <v>137.65389999999999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91</v>
      </c>
      <c r="C480" s="4" t="s">
        <v>25</v>
      </c>
      <c r="D480" s="4">
        <v>41182</v>
      </c>
      <c r="E480" s="4">
        <v>1.1100000000000001</v>
      </c>
      <c r="F480" s="4">
        <v>1.56</v>
      </c>
      <c r="G480" s="4">
        <v>1.3</v>
      </c>
      <c r="H480" s="4">
        <v>20.76</v>
      </c>
      <c r="I480" s="4">
        <v>13.78</v>
      </c>
      <c r="J480" s="4">
        <v>17.850000000000001</v>
      </c>
      <c r="K480" s="4">
        <v>128.1</v>
      </c>
      <c r="L480" s="4">
        <v>41.05</v>
      </c>
      <c r="M480" s="4">
        <v>91.85</v>
      </c>
      <c r="N480" s="4">
        <v>46.97</v>
      </c>
      <c r="O480" s="4">
        <v>37.700000000000003</v>
      </c>
      <c r="P480" s="4">
        <v>95.53</v>
      </c>
      <c r="Q480" s="4">
        <v>48.86</v>
      </c>
      <c r="R480" s="4">
        <v>39.21</v>
      </c>
      <c r="S480" s="4">
        <v>7</v>
      </c>
      <c r="T480" s="4">
        <v>7</v>
      </c>
      <c r="U480" s="4">
        <v>0</v>
      </c>
      <c r="V480" s="3">
        <v>145.10730000000001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113</v>
      </c>
      <c r="C481" s="4" t="s">
        <v>25</v>
      </c>
      <c r="D481" s="4">
        <v>41274</v>
      </c>
      <c r="E481" s="4">
        <v>1.1200000000000001</v>
      </c>
      <c r="F481" s="4">
        <v>1.58</v>
      </c>
      <c r="G481" s="4">
        <v>1.31</v>
      </c>
      <c r="H481" s="4">
        <v>19.940000000000001</v>
      </c>
      <c r="I481" s="4">
        <v>11.51</v>
      </c>
      <c r="J481" s="4">
        <v>16.96</v>
      </c>
      <c r="K481" s="4">
        <v>129.6</v>
      </c>
      <c r="L481" s="4">
        <v>43.22</v>
      </c>
      <c r="M481" s="4">
        <v>89.14</v>
      </c>
      <c r="N481" s="4">
        <v>47.13</v>
      </c>
      <c r="O481" s="4">
        <v>38.520000000000003</v>
      </c>
      <c r="P481" s="4">
        <v>89.14</v>
      </c>
      <c r="Q481" s="4">
        <v>47.13</v>
      </c>
      <c r="R481" s="4">
        <v>38.520000000000003</v>
      </c>
      <c r="S481" s="4">
        <v>7</v>
      </c>
      <c r="T481" s="4">
        <v>7</v>
      </c>
      <c r="U481" s="4">
        <v>0</v>
      </c>
      <c r="V481" s="3">
        <v>125.5626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114</v>
      </c>
      <c r="C482" s="4" t="s">
        <v>25</v>
      </c>
      <c r="D482" s="4">
        <v>41364</v>
      </c>
      <c r="E482" s="4">
        <v>1.08</v>
      </c>
      <c r="F482" s="4">
        <v>1.49</v>
      </c>
      <c r="G482" s="4">
        <v>1.27</v>
      </c>
      <c r="H482" s="4">
        <v>18.27</v>
      </c>
      <c r="I482" s="4">
        <v>12.63</v>
      </c>
      <c r="J482" s="4">
        <v>15.22</v>
      </c>
      <c r="K482" s="4">
        <v>128.1</v>
      </c>
      <c r="L482" s="4">
        <v>44.63</v>
      </c>
      <c r="M482" s="4">
        <v>84.04</v>
      </c>
      <c r="N482" s="4">
        <v>45.66</v>
      </c>
      <c r="O482" s="4">
        <v>37.5</v>
      </c>
      <c r="P482" s="4">
        <v>84.04</v>
      </c>
      <c r="Q482" s="4">
        <v>45.66</v>
      </c>
      <c r="R482" s="4">
        <v>37.5</v>
      </c>
      <c r="S482" s="4">
        <v>7</v>
      </c>
      <c r="T482" s="4">
        <v>7</v>
      </c>
      <c r="U482" s="4">
        <v>0</v>
      </c>
      <c r="V482" s="3">
        <v>134.09479999999999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115</v>
      </c>
      <c r="C483" s="4" t="s">
        <v>25</v>
      </c>
      <c r="D483" s="4">
        <v>41455</v>
      </c>
      <c r="E483" s="4">
        <v>1.0900000000000001</v>
      </c>
      <c r="F483" s="4">
        <v>1.55</v>
      </c>
      <c r="G483" s="4">
        <v>1.28</v>
      </c>
      <c r="H483" s="4">
        <v>19.940000000000001</v>
      </c>
      <c r="I483" s="4">
        <v>14.44</v>
      </c>
      <c r="J483" s="4">
        <v>16.93</v>
      </c>
      <c r="K483" s="4">
        <v>129.80000000000001</v>
      </c>
      <c r="L483" s="4">
        <v>44.03</v>
      </c>
      <c r="M483" s="4">
        <v>88.13</v>
      </c>
      <c r="N483" s="4">
        <v>46.85</v>
      </c>
      <c r="O483" s="4">
        <v>38.81</v>
      </c>
      <c r="P483" s="4">
        <v>88.13</v>
      </c>
      <c r="Q483" s="4">
        <v>46.85</v>
      </c>
      <c r="R483" s="4">
        <v>38.81</v>
      </c>
      <c r="S483" s="4">
        <v>7</v>
      </c>
      <c r="T483" s="4">
        <v>7</v>
      </c>
      <c r="U483" s="4">
        <v>0</v>
      </c>
      <c r="V483" s="3">
        <v>157.8038</v>
      </c>
      <c r="W483" s="3" t="s">
        <v>142</v>
      </c>
      <c r="X483" s="4"/>
      <c r="Y483" s="4"/>
      <c r="Z483" s="4"/>
      <c r="AA483" s="4"/>
    </row>
    <row r="484" spans="1:27" ht="14.25" customHeight="1" x14ac:dyDescent="0.35">
      <c r="A484" s="4" t="s">
        <v>141</v>
      </c>
      <c r="B484" s="4" t="s">
        <v>116</v>
      </c>
      <c r="C484" s="4" t="s">
        <v>25</v>
      </c>
      <c r="D484" s="4">
        <v>41547</v>
      </c>
      <c r="E484" s="4">
        <v>1.06</v>
      </c>
      <c r="F484" s="4">
        <v>1.54</v>
      </c>
      <c r="G484" s="4">
        <v>1.25</v>
      </c>
      <c r="H484" s="4">
        <v>21.54</v>
      </c>
      <c r="I484" s="4">
        <v>15.29</v>
      </c>
      <c r="J484" s="4">
        <v>18.52</v>
      </c>
      <c r="K484" s="4">
        <v>130.5</v>
      </c>
      <c r="L484" s="4">
        <v>42.66</v>
      </c>
      <c r="M484" s="4">
        <v>88.94</v>
      </c>
      <c r="N484" s="4">
        <v>47.07</v>
      </c>
      <c r="O484" s="4">
        <v>37.94</v>
      </c>
      <c r="P484" s="4">
        <v>88.94</v>
      </c>
      <c r="Q484" s="4">
        <v>47.07</v>
      </c>
      <c r="R484" s="4">
        <v>37.94</v>
      </c>
      <c r="S484" s="4">
        <v>7</v>
      </c>
      <c r="T484" s="4">
        <v>7</v>
      </c>
      <c r="U484" s="4">
        <v>0</v>
      </c>
      <c r="V484" s="3">
        <v>168.40129999999999</v>
      </c>
      <c r="W484" s="3" t="s">
        <v>142</v>
      </c>
      <c r="X484" s="4"/>
      <c r="Y484" s="4"/>
      <c r="Z484" s="4"/>
      <c r="AA484" s="4"/>
    </row>
    <row r="485" spans="1:27" ht="14.25" customHeight="1" x14ac:dyDescent="0.35">
      <c r="A485" s="4" t="s">
        <v>141</v>
      </c>
      <c r="B485" s="4" t="s">
        <v>92</v>
      </c>
      <c r="C485" s="4" t="s">
        <v>25</v>
      </c>
      <c r="D485" s="4">
        <v>41639</v>
      </c>
      <c r="E485" s="4">
        <v>1.0900000000000001</v>
      </c>
      <c r="F485" s="4">
        <v>1.61</v>
      </c>
      <c r="G485" s="4">
        <v>1.29</v>
      </c>
      <c r="H485" s="4">
        <v>19.54</v>
      </c>
      <c r="I485" s="4">
        <v>12.07</v>
      </c>
      <c r="J485" s="4">
        <v>16.48</v>
      </c>
      <c r="K485" s="4">
        <v>133.5</v>
      </c>
      <c r="L485" s="4">
        <v>43.71</v>
      </c>
      <c r="M485" s="4">
        <v>88.26</v>
      </c>
      <c r="N485" s="4">
        <v>46.88</v>
      </c>
      <c r="O485" s="4">
        <v>38.58</v>
      </c>
      <c r="P485" s="4">
        <v>88.26</v>
      </c>
      <c r="Q485" s="4">
        <v>46.88</v>
      </c>
      <c r="R485" s="4">
        <v>38.58</v>
      </c>
      <c r="S485" s="4">
        <v>7</v>
      </c>
      <c r="T485" s="4">
        <v>7</v>
      </c>
      <c r="U485" s="4">
        <v>0</v>
      </c>
      <c r="V485" s="3">
        <v>225.16069999999999</v>
      </c>
      <c r="W485" s="3" t="s">
        <v>142</v>
      </c>
      <c r="X485" s="4"/>
      <c r="Y485" s="4"/>
      <c r="Z485" s="4"/>
      <c r="AA485" s="4"/>
    </row>
    <row r="486" spans="1:27" ht="14.25" customHeight="1" x14ac:dyDescent="0.35">
      <c r="A486" s="4" t="s">
        <v>141</v>
      </c>
      <c r="B486" s="4" t="s">
        <v>93</v>
      </c>
      <c r="C486" s="4" t="s">
        <v>25</v>
      </c>
      <c r="D486" s="4">
        <v>41729</v>
      </c>
      <c r="E486" s="4">
        <v>1.08</v>
      </c>
      <c r="F486" s="4">
        <v>1.59</v>
      </c>
      <c r="G486" s="4">
        <v>1.28</v>
      </c>
      <c r="H486" s="4">
        <v>17.32</v>
      </c>
      <c r="I486" s="4">
        <v>12.8</v>
      </c>
      <c r="J486" s="4">
        <v>14.29</v>
      </c>
      <c r="K486" s="4">
        <v>135.5</v>
      </c>
      <c r="L486" s="4">
        <v>44.4</v>
      </c>
      <c r="M486" s="4">
        <v>85.62</v>
      </c>
      <c r="N486" s="4">
        <v>45.97</v>
      </c>
      <c r="O486" s="4">
        <v>38.01</v>
      </c>
      <c r="P486" s="4">
        <v>86.25</v>
      </c>
      <c r="Q486" s="4">
        <v>46.31</v>
      </c>
      <c r="R486" s="4">
        <v>38.29</v>
      </c>
      <c r="S486" s="4">
        <v>7</v>
      </c>
      <c r="T486" s="4">
        <v>7</v>
      </c>
      <c r="U486" s="4">
        <v>0</v>
      </c>
      <c r="V486" s="3">
        <v>264.72410000000002</v>
      </c>
      <c r="W486" s="3" t="s">
        <v>142</v>
      </c>
      <c r="X486" s="4"/>
      <c r="Y486" s="4"/>
      <c r="Z486" s="4"/>
      <c r="AA486" s="4"/>
    </row>
    <row r="487" spans="1:27" ht="14.25" customHeight="1" x14ac:dyDescent="0.35">
      <c r="A487" s="4" t="s">
        <v>141</v>
      </c>
      <c r="B487" s="4" t="s">
        <v>94</v>
      </c>
      <c r="C487" s="4" t="s">
        <v>25</v>
      </c>
      <c r="D487" s="4">
        <v>41820</v>
      </c>
      <c r="E487" s="4">
        <v>1.1299999999999999</v>
      </c>
      <c r="F487" s="4">
        <v>1.77</v>
      </c>
      <c r="G487" s="4">
        <v>1.35</v>
      </c>
      <c r="H487" s="4">
        <v>18.87</v>
      </c>
      <c r="I487" s="4">
        <v>14.2</v>
      </c>
      <c r="J487" s="4">
        <v>15.87</v>
      </c>
      <c r="K487" s="4">
        <v>137.9</v>
      </c>
      <c r="L487" s="4">
        <v>42.76</v>
      </c>
      <c r="M487" s="4">
        <v>92.18</v>
      </c>
      <c r="N487" s="4">
        <v>47.15</v>
      </c>
      <c r="O487" s="4">
        <v>39.42</v>
      </c>
      <c r="P487" s="4">
        <v>95.52</v>
      </c>
      <c r="Q487" s="4">
        <v>48.85</v>
      </c>
      <c r="R487" s="4">
        <v>40.840000000000003</v>
      </c>
      <c r="S487" s="4">
        <v>7</v>
      </c>
      <c r="T487" s="4">
        <v>7</v>
      </c>
      <c r="U487" s="4">
        <v>0</v>
      </c>
      <c r="V487" s="3">
        <v>257.78949999999998</v>
      </c>
      <c r="W487" s="3" t="s">
        <v>142</v>
      </c>
      <c r="X487" s="4"/>
      <c r="Y487" s="4"/>
      <c r="Z487" s="4"/>
      <c r="AA487" s="4"/>
    </row>
    <row r="488" spans="1:27" ht="14.25" customHeight="1" x14ac:dyDescent="0.35">
      <c r="A488" s="4" t="s">
        <v>141</v>
      </c>
      <c r="B488" s="4" t="s">
        <v>95</v>
      </c>
      <c r="C488" s="4" t="s">
        <v>25</v>
      </c>
      <c r="D488" s="4">
        <v>41912</v>
      </c>
      <c r="E488" s="4">
        <v>1.18</v>
      </c>
      <c r="F488" s="4">
        <v>1.8</v>
      </c>
      <c r="G488" s="4">
        <v>1.42</v>
      </c>
      <c r="H488" s="4">
        <v>16.649999999999999</v>
      </c>
      <c r="I488" s="4">
        <v>11.93</v>
      </c>
      <c r="J488" s="4">
        <v>13.88</v>
      </c>
      <c r="K488" s="4">
        <v>149.30000000000001</v>
      </c>
      <c r="L488" s="4">
        <v>37.83</v>
      </c>
      <c r="M488" s="4">
        <v>106.54</v>
      </c>
      <c r="N488" s="4">
        <v>50.48</v>
      </c>
      <c r="O488" s="4">
        <v>40.299999999999997</v>
      </c>
      <c r="P488" s="4">
        <v>111.04</v>
      </c>
      <c r="Q488" s="4">
        <v>52.62</v>
      </c>
      <c r="R488" s="4">
        <v>42</v>
      </c>
      <c r="S488" s="4">
        <v>7</v>
      </c>
      <c r="T488" s="4">
        <v>7</v>
      </c>
      <c r="U488" s="4">
        <v>0</v>
      </c>
      <c r="V488" s="3">
        <v>215.01939999999999</v>
      </c>
      <c r="W488" s="3" t="s">
        <v>142</v>
      </c>
      <c r="X488" s="4"/>
      <c r="Y488" s="4"/>
      <c r="Z488" s="4"/>
      <c r="AA488" s="4"/>
    </row>
    <row r="489" spans="1:27" ht="14.25" customHeight="1" x14ac:dyDescent="0.35">
      <c r="A489" s="4" t="s">
        <v>141</v>
      </c>
      <c r="B489" s="4" t="s">
        <v>96</v>
      </c>
      <c r="C489" s="4" t="s">
        <v>25</v>
      </c>
      <c r="D489" s="4">
        <v>42004</v>
      </c>
      <c r="E489" s="4">
        <v>1.34</v>
      </c>
      <c r="F489" s="4">
        <v>1.88</v>
      </c>
      <c r="G489" s="4">
        <v>1.62</v>
      </c>
      <c r="H489" s="4">
        <v>14.61</v>
      </c>
      <c r="I489" s="4">
        <v>9.1999999999999993</v>
      </c>
      <c r="J489" s="4">
        <v>11.85</v>
      </c>
      <c r="K489" s="4">
        <v>147.80000000000001</v>
      </c>
      <c r="L489" s="4">
        <v>37.549999999999997</v>
      </c>
      <c r="M489" s="4">
        <v>116.2</v>
      </c>
      <c r="N489" s="4">
        <v>53.75</v>
      </c>
      <c r="O489" s="4">
        <v>43.64</v>
      </c>
      <c r="P489" s="4">
        <v>116.2</v>
      </c>
      <c r="Q489" s="4">
        <v>53.75</v>
      </c>
      <c r="R489" s="4">
        <v>43.64</v>
      </c>
      <c r="S489" s="4">
        <v>7</v>
      </c>
      <c r="T489" s="4">
        <v>7</v>
      </c>
      <c r="U489" s="4">
        <v>0</v>
      </c>
      <c r="V489" s="3">
        <v>281.2901</v>
      </c>
      <c r="W489" s="3" t="s">
        <v>142</v>
      </c>
      <c r="X489" s="4"/>
      <c r="Y489" s="4"/>
      <c r="Z489" s="4"/>
      <c r="AA489" s="4"/>
    </row>
    <row r="490" spans="1:27" ht="14.25" customHeight="1" x14ac:dyDescent="0.35">
      <c r="A490" s="4" t="s">
        <v>141</v>
      </c>
      <c r="B490" s="4" t="s">
        <v>97</v>
      </c>
      <c r="C490" s="4" t="s">
        <v>25</v>
      </c>
      <c r="D490" s="4">
        <v>42094</v>
      </c>
      <c r="E490" s="4">
        <v>1.4</v>
      </c>
      <c r="F490" s="4">
        <v>1.93</v>
      </c>
      <c r="G490" s="4">
        <v>1.71</v>
      </c>
      <c r="H490" s="4">
        <v>12.03</v>
      </c>
      <c r="I490" s="4">
        <v>9.1999999999999993</v>
      </c>
      <c r="J490" s="4">
        <v>9.41</v>
      </c>
      <c r="K490" s="4">
        <v>147.30000000000001</v>
      </c>
      <c r="L490" s="4">
        <v>35.46</v>
      </c>
      <c r="M490" s="4">
        <v>125.33</v>
      </c>
      <c r="N490" s="4">
        <v>55.62</v>
      </c>
      <c r="O490" s="4">
        <v>44.45</v>
      </c>
      <c r="P490" s="4">
        <v>125.33</v>
      </c>
      <c r="Q490" s="4">
        <v>55.62</v>
      </c>
      <c r="R490" s="4">
        <v>44.45</v>
      </c>
      <c r="S490" s="4">
        <v>7</v>
      </c>
      <c r="T490" s="4">
        <v>7</v>
      </c>
      <c r="U490" s="4">
        <v>0</v>
      </c>
      <c r="V490" s="3">
        <v>333.51330000000002</v>
      </c>
      <c r="W490" s="3" t="s">
        <v>142</v>
      </c>
      <c r="X490" s="4"/>
      <c r="Y490" s="4"/>
      <c r="Z490" s="4"/>
      <c r="AA490" s="4"/>
    </row>
    <row r="491" spans="1:27" ht="14.25" customHeight="1" x14ac:dyDescent="0.35">
      <c r="A491" s="4" t="s">
        <v>141</v>
      </c>
      <c r="B491" s="4" t="s">
        <v>98</v>
      </c>
      <c r="C491" s="4" t="s">
        <v>25</v>
      </c>
      <c r="D491" s="4">
        <v>42185</v>
      </c>
      <c r="E491" s="4">
        <v>1.61</v>
      </c>
      <c r="F491" s="4">
        <v>2.54</v>
      </c>
      <c r="G491" s="4">
        <v>1.97</v>
      </c>
      <c r="H491" s="4">
        <v>15.02</v>
      </c>
      <c r="I491" s="4">
        <v>12.06</v>
      </c>
      <c r="J491" s="4">
        <v>12.39</v>
      </c>
      <c r="K491" s="4">
        <v>149.19999999999999</v>
      </c>
      <c r="L491" s="4">
        <v>30.22</v>
      </c>
      <c r="M491" s="4">
        <v>169.51</v>
      </c>
      <c r="N491" s="4">
        <v>62.9</v>
      </c>
      <c r="O491" s="4">
        <v>51.22</v>
      </c>
      <c r="P491" s="4">
        <v>169.51</v>
      </c>
      <c r="Q491" s="4">
        <v>62.9</v>
      </c>
      <c r="R491" s="4">
        <v>51.22</v>
      </c>
      <c r="S491" s="4">
        <v>7</v>
      </c>
      <c r="T491" s="4">
        <v>7</v>
      </c>
      <c r="U491" s="4">
        <v>0</v>
      </c>
      <c r="V491" s="3">
        <v>346.45800000000003</v>
      </c>
      <c r="W491" s="3" t="s">
        <v>142</v>
      </c>
      <c r="X491" s="4"/>
      <c r="Y491" s="4"/>
      <c r="Z491" s="4"/>
      <c r="AA491" s="4"/>
    </row>
    <row r="492" spans="1:27" ht="14.25" customHeight="1" x14ac:dyDescent="0.35">
      <c r="A492" s="4" t="s">
        <v>141</v>
      </c>
      <c r="B492" s="4" t="s">
        <v>99</v>
      </c>
      <c r="C492" s="4" t="s">
        <v>25</v>
      </c>
      <c r="D492" s="4">
        <v>42277</v>
      </c>
      <c r="E492" s="4">
        <v>1.81</v>
      </c>
      <c r="F492" s="4">
        <v>2.56</v>
      </c>
      <c r="G492" s="4">
        <v>2.21</v>
      </c>
      <c r="H492" s="4">
        <v>15.03</v>
      </c>
      <c r="I492" s="4">
        <v>12.28</v>
      </c>
      <c r="J492" s="4">
        <v>12.62</v>
      </c>
      <c r="K492" s="4">
        <v>160.9</v>
      </c>
      <c r="L492" s="4">
        <v>25.21</v>
      </c>
      <c r="M492" s="4">
        <v>216.5</v>
      </c>
      <c r="N492" s="4">
        <v>68.400000000000006</v>
      </c>
      <c r="O492" s="4">
        <v>54.58</v>
      </c>
      <c r="P492" s="4">
        <v>216.5</v>
      </c>
      <c r="Q492" s="4">
        <v>68.400000000000006</v>
      </c>
      <c r="R492" s="4">
        <v>54.58</v>
      </c>
      <c r="S492" s="4">
        <v>7</v>
      </c>
      <c r="T492" s="4">
        <v>7</v>
      </c>
      <c r="U492" s="4">
        <v>0</v>
      </c>
      <c r="V492" s="3">
        <v>334.60910000000001</v>
      </c>
      <c r="W492" s="3" t="s">
        <v>142</v>
      </c>
      <c r="X492" s="4"/>
      <c r="Y492" s="4"/>
      <c r="Z492" s="4"/>
      <c r="AA492" s="4"/>
    </row>
    <row r="493" spans="1:27" ht="14.25" customHeight="1" x14ac:dyDescent="0.35">
      <c r="A493" s="4" t="s">
        <v>141</v>
      </c>
      <c r="B493" s="4" t="s">
        <v>100</v>
      </c>
      <c r="C493" s="4" t="s">
        <v>25</v>
      </c>
      <c r="D493" s="4">
        <v>42369</v>
      </c>
      <c r="E493" s="4">
        <v>1.89</v>
      </c>
      <c r="F493" s="4">
        <v>3.38</v>
      </c>
      <c r="G493" s="4">
        <v>2.2999999999999998</v>
      </c>
      <c r="H493" s="4">
        <v>12.55</v>
      </c>
      <c r="I493" s="4">
        <v>9.16</v>
      </c>
      <c r="J493" s="4">
        <v>10.39</v>
      </c>
      <c r="K493" s="4">
        <v>180.9</v>
      </c>
      <c r="L493" s="4">
        <v>18.68</v>
      </c>
      <c r="M493" s="4">
        <v>340.33</v>
      </c>
      <c r="N493" s="4">
        <v>77.290000000000006</v>
      </c>
      <c r="O493" s="4">
        <v>63.58</v>
      </c>
      <c r="P493" s="4">
        <v>340.33</v>
      </c>
      <c r="Q493" s="4">
        <v>77.290000000000006</v>
      </c>
      <c r="R493" s="4">
        <v>63.58</v>
      </c>
      <c r="S493" s="4">
        <v>7</v>
      </c>
      <c r="T493" s="4">
        <v>7</v>
      </c>
      <c r="U493" s="4">
        <v>0</v>
      </c>
      <c r="V493" s="3">
        <v>322.78410000000002</v>
      </c>
      <c r="W493" s="3" t="s">
        <v>142</v>
      </c>
      <c r="X493" s="4"/>
      <c r="Y493" s="4"/>
      <c r="Z493" s="4"/>
      <c r="AA493" s="4"/>
    </row>
    <row r="494" spans="1:27" ht="14.25" customHeight="1" x14ac:dyDescent="0.35">
      <c r="A494" s="4" t="s">
        <v>141</v>
      </c>
      <c r="B494" s="4" t="s">
        <v>101</v>
      </c>
      <c r="C494" s="4" t="s">
        <v>25</v>
      </c>
      <c r="D494" s="4">
        <v>42460</v>
      </c>
      <c r="E494" s="4">
        <v>2.2000000000000002</v>
      </c>
      <c r="F494" s="4">
        <v>3.1</v>
      </c>
      <c r="G494" s="4">
        <v>2.66</v>
      </c>
      <c r="H494" s="4">
        <v>9.91</v>
      </c>
      <c r="I494" s="4">
        <v>8.06</v>
      </c>
      <c r="J494" s="4">
        <v>8.16</v>
      </c>
      <c r="K494" s="4">
        <v>218.3</v>
      </c>
      <c r="L494" s="4">
        <v>11.43</v>
      </c>
      <c r="M494" s="4">
        <v>604.52</v>
      </c>
      <c r="N494" s="4">
        <v>85.81</v>
      </c>
      <c r="O494" s="4">
        <v>69.099999999999994</v>
      </c>
      <c r="P494" s="4">
        <v>604.52</v>
      </c>
      <c r="Q494" s="4">
        <v>85.81</v>
      </c>
      <c r="R494" s="4">
        <v>69.099999999999994</v>
      </c>
      <c r="S494" s="4">
        <v>7</v>
      </c>
      <c r="T494" s="4">
        <v>7</v>
      </c>
      <c r="U494" s="4">
        <v>0</v>
      </c>
      <c r="V494" s="3">
        <v>275.92360000000002</v>
      </c>
      <c r="W494" s="3" t="s">
        <v>142</v>
      </c>
      <c r="X494" s="4"/>
      <c r="Y494" s="4"/>
      <c r="Z494" s="4"/>
      <c r="AA494" s="4"/>
    </row>
    <row r="495" spans="1:27" ht="14.25" customHeight="1" thickBot="1" x14ac:dyDescent="0.4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37.5" customHeight="1" thickBot="1" x14ac:dyDescent="0.4">
      <c r="A496" s="5" t="s">
        <v>143</v>
      </c>
      <c r="B496" s="5" t="s">
        <v>89</v>
      </c>
      <c r="C496" s="5" t="s">
        <v>43</v>
      </c>
      <c r="D496" s="2">
        <v>40999</v>
      </c>
      <c r="E496" s="2">
        <v>6.75</v>
      </c>
      <c r="F496" s="2">
        <v>24.4</v>
      </c>
      <c r="G496" s="2">
        <v>23.24</v>
      </c>
      <c r="H496" s="2">
        <v>2.72</v>
      </c>
      <c r="I496" s="2">
        <v>2.61</v>
      </c>
      <c r="J496" s="2">
        <v>0.6</v>
      </c>
      <c r="K496" s="2">
        <v>102</v>
      </c>
      <c r="L496" s="2">
        <v>29.93</v>
      </c>
      <c r="M496" s="2">
        <v>168.06</v>
      </c>
      <c r="N496" s="2">
        <v>61.87</v>
      </c>
      <c r="O496" s="2">
        <v>50.3</v>
      </c>
      <c r="P496" s="2">
        <v>171.62</v>
      </c>
      <c r="Q496" s="2">
        <v>63.18</v>
      </c>
      <c r="R496" s="2">
        <v>51.37</v>
      </c>
      <c r="S496" s="4">
        <f>VLOOKUP([1]Initial_Data8!C509,[1]Ratings_Numbers!$A$1:$B$21,2,FALSE)</f>
        <v>14</v>
      </c>
      <c r="T496" s="4">
        <v>14</v>
      </c>
      <c r="U496" s="4">
        <v>0</v>
      </c>
      <c r="V496" s="3">
        <v>16327.849899999999</v>
      </c>
      <c r="W496" s="3" t="s">
        <v>129</v>
      </c>
      <c r="X496" s="4"/>
      <c r="Y496" s="4"/>
      <c r="Z496" s="4"/>
      <c r="AA496" s="4"/>
    </row>
    <row r="497" spans="1:27" ht="37.5" customHeight="1" thickBot="1" x14ac:dyDescent="0.4">
      <c r="A497" s="5" t="s">
        <v>143</v>
      </c>
      <c r="B497" s="5" t="s">
        <v>90</v>
      </c>
      <c r="C497" s="5" t="s">
        <v>43</v>
      </c>
      <c r="D497" s="2">
        <v>41090</v>
      </c>
      <c r="E497" s="2">
        <v>6.78</v>
      </c>
      <c r="F497" s="2">
        <v>29.61</v>
      </c>
      <c r="G497" s="2">
        <v>28.06</v>
      </c>
      <c r="H497" s="2">
        <v>3.07</v>
      </c>
      <c r="I497" s="2">
        <v>2.93</v>
      </c>
      <c r="J497" s="2">
        <v>0.86</v>
      </c>
      <c r="K497" s="2">
        <v>100.6</v>
      </c>
      <c r="L497" s="2">
        <v>26.36</v>
      </c>
      <c r="M497" s="2">
        <v>199.06</v>
      </c>
      <c r="N497" s="2">
        <v>65.41</v>
      </c>
      <c r="O497" s="2">
        <v>52.47</v>
      </c>
      <c r="P497" s="2">
        <v>204.34</v>
      </c>
      <c r="Q497" s="2">
        <v>67.14</v>
      </c>
      <c r="R497" s="2">
        <v>53.86</v>
      </c>
      <c r="S497" s="4">
        <f>VLOOKUP([1]Initial_Data8!C510,[1]Ratings_Numbers!$A$1:$B$21,2,FALSE)</f>
        <v>14</v>
      </c>
      <c r="T497" s="4">
        <v>14</v>
      </c>
      <c r="U497" s="4">
        <f t="shared" ref="U497:U509" si="4">S497-S496</f>
        <v>0</v>
      </c>
      <c r="V497" s="3">
        <v>13542.844999999999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91</v>
      </c>
      <c r="C498" s="5" t="s">
        <v>43</v>
      </c>
      <c r="D498" s="2">
        <v>41182</v>
      </c>
      <c r="E498" s="2">
        <v>7</v>
      </c>
      <c r="F498" s="2">
        <v>44.32</v>
      </c>
      <c r="G498" s="2">
        <v>42.82</v>
      </c>
      <c r="H498" s="2">
        <v>2.2799999999999998</v>
      </c>
      <c r="I498" s="2">
        <v>1.79</v>
      </c>
      <c r="J498" s="2">
        <v>0.25</v>
      </c>
      <c r="K498" s="2">
        <v>116</v>
      </c>
      <c r="L498" s="2">
        <v>26.76</v>
      </c>
      <c r="M498" s="2">
        <v>196.1</v>
      </c>
      <c r="N498" s="2">
        <v>65.02</v>
      </c>
      <c r="O498" s="2">
        <v>52.47</v>
      </c>
      <c r="P498" s="2">
        <v>201.58</v>
      </c>
      <c r="Q498" s="2">
        <v>66.84</v>
      </c>
      <c r="R498" s="2">
        <v>53.94</v>
      </c>
      <c r="S498" s="4">
        <f>VLOOKUP([1]Initial_Data8!C511,[1]Ratings_Numbers!$A$1:$B$21,2,FALSE)</f>
        <v>14</v>
      </c>
      <c r="T498" s="4">
        <v>14</v>
      </c>
      <c r="U498" s="4">
        <f t="shared" si="4"/>
        <v>0</v>
      </c>
      <c r="V498" s="3">
        <v>16707.657599999999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143</v>
      </c>
      <c r="B499" s="5" t="s">
        <v>113</v>
      </c>
      <c r="C499" s="5" t="s">
        <v>43</v>
      </c>
      <c r="D499" s="2">
        <v>41274</v>
      </c>
      <c r="E499" s="2">
        <v>9.4600000000000009</v>
      </c>
      <c r="F499" s="2">
        <v>138.24</v>
      </c>
      <c r="G499" s="2">
        <v>126.6</v>
      </c>
      <c r="H499" s="2">
        <v>1.32</v>
      </c>
      <c r="I499" s="2">
        <v>1.1599999999999999</v>
      </c>
      <c r="J499" s="2">
        <v>-0.6</v>
      </c>
      <c r="K499" s="2">
        <v>162.9</v>
      </c>
      <c r="L499" s="2">
        <v>20.71</v>
      </c>
      <c r="M499" s="2">
        <v>283.41000000000003</v>
      </c>
      <c r="N499" s="2">
        <v>71.510000000000005</v>
      </c>
      <c r="O499" s="2">
        <v>58.69</v>
      </c>
      <c r="P499" s="2">
        <v>296.33</v>
      </c>
      <c r="Q499" s="2">
        <v>74.77</v>
      </c>
      <c r="R499" s="2">
        <v>61.37</v>
      </c>
      <c r="S499" s="4">
        <f>VLOOKUP([1]Initial_Data8!C512,[1]Ratings_Numbers!$A$1:$B$21,2,FALSE)</f>
        <v>14</v>
      </c>
      <c r="T499" s="4">
        <v>14</v>
      </c>
      <c r="U499" s="4">
        <f t="shared" si="4"/>
        <v>0</v>
      </c>
      <c r="V499" s="3">
        <v>18123.556400000001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143</v>
      </c>
      <c r="B500" s="5" t="s">
        <v>114</v>
      </c>
      <c r="C500" s="5" t="s">
        <v>43</v>
      </c>
      <c r="D500" s="2">
        <v>41364</v>
      </c>
      <c r="E500" s="2">
        <v>8.18</v>
      </c>
      <c r="F500" s="2">
        <v>78.540000000000006</v>
      </c>
      <c r="G500" s="2">
        <v>75.47</v>
      </c>
      <c r="H500" s="2">
        <v>2.95</v>
      </c>
      <c r="I500" s="2">
        <v>2.86</v>
      </c>
      <c r="J500" s="2">
        <v>0.75</v>
      </c>
      <c r="K500" s="2">
        <v>155.30000000000001</v>
      </c>
      <c r="L500" s="2">
        <v>20.51</v>
      </c>
      <c r="M500" s="2">
        <v>287.91000000000003</v>
      </c>
      <c r="N500" s="2">
        <v>72.709999999999994</v>
      </c>
      <c r="O500" s="2">
        <v>59.06</v>
      </c>
      <c r="P500" s="2">
        <v>295.99</v>
      </c>
      <c r="Q500" s="2">
        <v>74.75</v>
      </c>
      <c r="R500" s="2">
        <v>60.72</v>
      </c>
      <c r="S500" s="4">
        <f>VLOOKUP([1]Initial_Data8!C513,[1]Ratings_Numbers!$A$1:$B$21,2,FALSE)</f>
        <v>14</v>
      </c>
      <c r="T500" s="4">
        <v>14</v>
      </c>
      <c r="U500" s="4">
        <f t="shared" si="4"/>
        <v>0</v>
      </c>
      <c r="V500" s="3">
        <v>22791.858400000001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143</v>
      </c>
      <c r="B501" s="5" t="s">
        <v>115</v>
      </c>
      <c r="C501" s="5" t="s">
        <v>43</v>
      </c>
      <c r="D501" s="2">
        <v>41455</v>
      </c>
      <c r="E501" s="2">
        <v>5.91</v>
      </c>
      <c r="F501" s="2">
        <v>56.85</v>
      </c>
      <c r="G501" s="2">
        <v>43.47</v>
      </c>
      <c r="H501" s="2">
        <v>2.6</v>
      </c>
      <c r="I501" s="2">
        <v>2.5299999999999998</v>
      </c>
      <c r="J501" s="2">
        <v>0.8</v>
      </c>
      <c r="K501" s="2">
        <v>176.8</v>
      </c>
      <c r="L501" s="2">
        <v>28.83</v>
      </c>
      <c r="M501" s="2">
        <v>183.2</v>
      </c>
      <c r="N501" s="2">
        <v>63.33</v>
      </c>
      <c r="O501" s="2">
        <v>52.81</v>
      </c>
      <c r="P501" s="2">
        <v>189.29</v>
      </c>
      <c r="Q501" s="2">
        <v>65.430000000000007</v>
      </c>
      <c r="R501" s="2">
        <v>54.56</v>
      </c>
      <c r="S501" s="4">
        <f>VLOOKUP([1]Initial_Data8!C514,[1]Ratings_Numbers!$A$1:$B$21,2,FALSE)</f>
        <v>14</v>
      </c>
      <c r="T501" s="4">
        <v>14</v>
      </c>
      <c r="U501" s="4">
        <f t="shared" si="4"/>
        <v>0</v>
      </c>
      <c r="V501" s="3">
        <v>28637.822400000001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143</v>
      </c>
      <c r="B502" s="5" t="s">
        <v>94</v>
      </c>
      <c r="C502" s="5" t="s">
        <v>43</v>
      </c>
      <c r="D502" s="2">
        <v>41820</v>
      </c>
      <c r="E502" s="2">
        <v>7.6</v>
      </c>
      <c r="F502" s="2">
        <v>396.67</v>
      </c>
      <c r="G502" s="2">
        <v>384.51</v>
      </c>
      <c r="H502" s="2">
        <v>3.16</v>
      </c>
      <c r="I502" s="2">
        <v>2.69</v>
      </c>
      <c r="J502" s="2">
        <v>1.47</v>
      </c>
      <c r="K502" s="2">
        <v>241.2</v>
      </c>
      <c r="L502" s="2">
        <v>18.850000000000001</v>
      </c>
      <c r="M502" s="2">
        <v>317.83</v>
      </c>
      <c r="N502" s="2">
        <v>75.17</v>
      </c>
      <c r="O502" s="2">
        <v>61.15</v>
      </c>
      <c r="P502" s="2">
        <v>322.8</v>
      </c>
      <c r="Q502" s="2">
        <v>76.349999999999994</v>
      </c>
      <c r="R502" s="2">
        <v>62.11</v>
      </c>
      <c r="S502" s="4">
        <f>VLOOKUP([1]Initial_Data8!C515,[1]Ratings_Numbers!$A$1:$B$21,2,FALSE)</f>
        <v>14</v>
      </c>
      <c r="T502" s="4">
        <v>14</v>
      </c>
      <c r="U502" s="4">
        <f t="shared" si="4"/>
        <v>0</v>
      </c>
      <c r="V502" s="3">
        <v>42227.553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143</v>
      </c>
      <c r="B503" s="5" t="s">
        <v>95</v>
      </c>
      <c r="C503" s="5" t="s">
        <v>43</v>
      </c>
      <c r="D503" s="2">
        <v>41912</v>
      </c>
      <c r="E503" s="2">
        <v>4.72</v>
      </c>
      <c r="F503" s="2">
        <v>10.050000000000001</v>
      </c>
      <c r="G503" s="2">
        <v>9.5500000000000007</v>
      </c>
      <c r="H503" s="2">
        <v>4.3499999999999996</v>
      </c>
      <c r="I503" s="2">
        <v>4.1900000000000004</v>
      </c>
      <c r="J503" s="2">
        <v>2.65</v>
      </c>
      <c r="K503" s="2">
        <v>258.39999999999998</v>
      </c>
      <c r="L503" s="2">
        <v>18.93</v>
      </c>
      <c r="M503" s="2">
        <v>297.77</v>
      </c>
      <c r="N503" s="2">
        <v>72.459999999999994</v>
      </c>
      <c r="O503" s="2">
        <v>57.59</v>
      </c>
      <c r="P503" s="2">
        <v>310.97000000000003</v>
      </c>
      <c r="Q503" s="2">
        <v>75.67</v>
      </c>
      <c r="R503" s="2">
        <v>60.14</v>
      </c>
      <c r="S503" s="4">
        <f>VLOOKUP([1]Initial_Data8!C516,[1]Ratings_Numbers!$A$1:$B$21,2,FALSE)</f>
        <v>14</v>
      </c>
      <c r="T503" s="4">
        <v>14</v>
      </c>
      <c r="U503" s="4">
        <f t="shared" si="4"/>
        <v>0</v>
      </c>
      <c r="V503" s="3">
        <v>43732.360999999997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143</v>
      </c>
      <c r="B504" s="5" t="s">
        <v>96</v>
      </c>
      <c r="C504" s="5" t="s">
        <v>43</v>
      </c>
      <c r="D504" s="2">
        <v>42004</v>
      </c>
      <c r="E504" s="2">
        <v>3.99</v>
      </c>
      <c r="F504" s="2">
        <v>7.61</v>
      </c>
      <c r="G504" s="2">
        <v>7.45</v>
      </c>
      <c r="H504" s="2">
        <v>4.87</v>
      </c>
      <c r="I504" s="2">
        <v>4.51</v>
      </c>
      <c r="J504" s="2">
        <v>2.69</v>
      </c>
      <c r="K504" s="2">
        <v>224.9</v>
      </c>
      <c r="L504" s="2">
        <v>20.07</v>
      </c>
      <c r="M504" s="2">
        <v>281.91000000000003</v>
      </c>
      <c r="N504" s="2">
        <v>73.81</v>
      </c>
      <c r="O504" s="2">
        <v>57.89</v>
      </c>
      <c r="P504" s="2">
        <v>281.93</v>
      </c>
      <c r="Q504" s="2">
        <v>73.819999999999993</v>
      </c>
      <c r="R504" s="2">
        <v>57.89</v>
      </c>
      <c r="S504" s="4">
        <f>VLOOKUP([1]Initial_Data8!C517,[1]Ratings_Numbers!$A$1:$B$21,2,FALSE)</f>
        <v>14</v>
      </c>
      <c r="T504" s="4">
        <v>14</v>
      </c>
      <c r="U504" s="4">
        <f t="shared" si="4"/>
        <v>0</v>
      </c>
      <c r="V504" s="3">
        <v>47887.440799999997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143</v>
      </c>
      <c r="B505" s="5" t="s">
        <v>97</v>
      </c>
      <c r="C505" s="5" t="s">
        <v>43</v>
      </c>
      <c r="D505" s="2">
        <v>42094</v>
      </c>
      <c r="E505" s="2">
        <v>6.1</v>
      </c>
      <c r="F505" s="2">
        <v>11.75</v>
      </c>
      <c r="G505" s="2">
        <v>10.91</v>
      </c>
      <c r="H505" s="2">
        <v>3.28</v>
      </c>
      <c r="I505" s="2">
        <v>3.06</v>
      </c>
      <c r="J505" s="2">
        <v>1.92</v>
      </c>
      <c r="K505" s="2">
        <v>297.8</v>
      </c>
      <c r="L505" s="2">
        <v>16.73</v>
      </c>
      <c r="M505" s="2">
        <v>393.87</v>
      </c>
      <c r="N505" s="2">
        <v>79.45</v>
      </c>
      <c r="O505" s="2">
        <v>67.150000000000006</v>
      </c>
      <c r="P505" s="2">
        <v>395.74</v>
      </c>
      <c r="Q505" s="2">
        <v>79.83</v>
      </c>
      <c r="R505" s="2">
        <v>67.47</v>
      </c>
      <c r="S505" s="4">
        <f>VLOOKUP([1]Initial_Data8!C518,[1]Ratings_Numbers!$A$1:$B$21,2,FALSE)</f>
        <v>14</v>
      </c>
      <c r="T505" s="4">
        <v>14</v>
      </c>
      <c r="U505" s="4">
        <f t="shared" si="4"/>
        <v>0</v>
      </c>
      <c r="V505" s="3">
        <v>67548.876999999993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143</v>
      </c>
      <c r="B506" s="5" t="s">
        <v>98</v>
      </c>
      <c r="C506" s="5" t="s">
        <v>43</v>
      </c>
      <c r="D506" s="2">
        <v>42185</v>
      </c>
      <c r="E506" s="2">
        <v>7.17</v>
      </c>
      <c r="F506" s="2">
        <v>14.03</v>
      </c>
      <c r="G506" s="2">
        <v>13.59</v>
      </c>
      <c r="H506" s="2">
        <v>2.37</v>
      </c>
      <c r="I506" s="2">
        <v>2.25</v>
      </c>
      <c r="J506" s="2">
        <v>0.83</v>
      </c>
      <c r="K506" s="2">
        <v>412.7</v>
      </c>
      <c r="L506" s="2">
        <v>13.31</v>
      </c>
      <c r="M506" s="2">
        <v>461.85</v>
      </c>
      <c r="N506" s="2">
        <v>80.900000000000006</v>
      </c>
      <c r="O506" s="2">
        <v>62.66</v>
      </c>
      <c r="P506" s="2">
        <v>470.86</v>
      </c>
      <c r="Q506" s="2">
        <v>82.48</v>
      </c>
      <c r="R506" s="2">
        <v>63.88</v>
      </c>
      <c r="S506" s="4">
        <f>VLOOKUP([1]Initial_Data8!C519,[1]Ratings_Numbers!$A$1:$B$21,2,FALSE)</f>
        <v>14</v>
      </c>
      <c r="T506" s="4">
        <v>14</v>
      </c>
      <c r="U506" s="4">
        <f t="shared" si="4"/>
        <v>0</v>
      </c>
      <c r="V506" s="3">
        <v>76190.117499999993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143</v>
      </c>
      <c r="B507" s="5" t="s">
        <v>99</v>
      </c>
      <c r="C507" s="5" t="s">
        <v>43</v>
      </c>
      <c r="D507" s="2">
        <v>42277</v>
      </c>
      <c r="E507" s="2">
        <v>6.98</v>
      </c>
      <c r="F507" s="2">
        <v>15.71</v>
      </c>
      <c r="G507" s="2">
        <v>14.99</v>
      </c>
      <c r="H507" s="2">
        <v>2.79</v>
      </c>
      <c r="I507" s="2">
        <v>2.67</v>
      </c>
      <c r="J507" s="2">
        <v>1.07</v>
      </c>
      <c r="K507" s="2">
        <v>420.2</v>
      </c>
      <c r="L507" s="2">
        <v>13.09</v>
      </c>
      <c r="M507" s="2">
        <v>466.79</v>
      </c>
      <c r="N507" s="2">
        <v>80.8</v>
      </c>
      <c r="O507" s="2">
        <v>62.28</v>
      </c>
      <c r="P507" s="2">
        <v>477.72</v>
      </c>
      <c r="Q507" s="2">
        <v>82.69</v>
      </c>
      <c r="R507" s="2">
        <v>63.74</v>
      </c>
      <c r="S507" s="4">
        <f>VLOOKUP([1]Initial_Data8!C520,[1]Ratings_Numbers!$A$1:$B$21,2,FALSE)</f>
        <v>14</v>
      </c>
      <c r="T507" s="4">
        <v>14</v>
      </c>
      <c r="U507" s="4">
        <f t="shared" si="4"/>
        <v>0</v>
      </c>
      <c r="V507" s="3">
        <v>60997.894699999997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143</v>
      </c>
      <c r="B508" s="5" t="s">
        <v>100</v>
      </c>
      <c r="C508" s="5" t="s">
        <v>43</v>
      </c>
      <c r="D508" s="2">
        <v>42369</v>
      </c>
      <c r="E508" s="2">
        <v>7.24</v>
      </c>
      <c r="F508" s="2">
        <v>19.649999999999999</v>
      </c>
      <c r="G508" s="2">
        <v>19.27</v>
      </c>
      <c r="H508" s="2">
        <v>2.5</v>
      </c>
      <c r="I508" s="2">
        <v>2.33</v>
      </c>
      <c r="J508" s="2">
        <v>0.51</v>
      </c>
      <c r="K508" s="2">
        <v>432.5</v>
      </c>
      <c r="L508" s="2">
        <v>12.07</v>
      </c>
      <c r="M508" s="2">
        <v>501.93</v>
      </c>
      <c r="N508" s="2">
        <v>81.540000000000006</v>
      </c>
      <c r="O508" s="2">
        <v>61.81</v>
      </c>
      <c r="P508" s="2">
        <v>515.58000000000004</v>
      </c>
      <c r="Q508" s="2">
        <v>83.76</v>
      </c>
      <c r="R508" s="2">
        <v>63.49</v>
      </c>
      <c r="S508" s="4">
        <f>VLOOKUP([1]Initial_Data8!C521,[1]Ratings_Numbers!$A$1:$B$21,2,FALSE)</f>
        <v>14</v>
      </c>
      <c r="T508" s="4">
        <v>15</v>
      </c>
      <c r="U508" s="4">
        <f t="shared" si="4"/>
        <v>0</v>
      </c>
      <c r="V508" s="3">
        <v>34471.214899999999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143</v>
      </c>
      <c r="B509" s="5" t="s">
        <v>101</v>
      </c>
      <c r="C509" s="5" t="s">
        <v>45</v>
      </c>
      <c r="D509" s="2">
        <v>42460</v>
      </c>
      <c r="E509" s="2">
        <v>7.58</v>
      </c>
      <c r="F509" s="2">
        <v>29.68</v>
      </c>
      <c r="G509" s="2">
        <v>28.46</v>
      </c>
      <c r="H509" s="2">
        <v>1.91</v>
      </c>
      <c r="I509" s="2">
        <v>1.76</v>
      </c>
      <c r="J509" s="2">
        <v>0.16</v>
      </c>
      <c r="K509" s="2">
        <v>426.6</v>
      </c>
      <c r="L509" s="2">
        <v>11.54</v>
      </c>
      <c r="M509" s="2">
        <v>541.99</v>
      </c>
      <c r="N509" s="2">
        <v>82.91</v>
      </c>
      <c r="O509" s="2">
        <v>63.86</v>
      </c>
      <c r="P509" s="2">
        <v>553.67999999999995</v>
      </c>
      <c r="Q509" s="2">
        <v>84.7</v>
      </c>
      <c r="R509" s="2">
        <v>65.239999999999995</v>
      </c>
      <c r="S509" s="4">
        <f>VLOOKUP([1]Initial_Data8!C522,[1]Ratings_Numbers!$A$1:$B$21,2,FALSE)</f>
        <v>15</v>
      </c>
      <c r="T509" s="4">
        <v>16</v>
      </c>
      <c r="U509" s="4">
        <f t="shared" si="4"/>
        <v>1</v>
      </c>
      <c r="V509" s="3">
        <v>8998.6494000000002</v>
      </c>
      <c r="W509" s="3" t="s">
        <v>129</v>
      </c>
      <c r="X509" s="4"/>
      <c r="Y509" s="4"/>
      <c r="Z509" s="4"/>
      <c r="AA509" s="4"/>
    </row>
    <row r="510" spans="1:27" ht="14.25" customHeight="1" thickBot="1" x14ac:dyDescent="0.4">
      <c r="A510" s="5"/>
      <c r="B510" s="5"/>
      <c r="C510" s="5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8.5" customHeight="1" thickBot="1" x14ac:dyDescent="0.4">
      <c r="A511" s="5" t="s">
        <v>144</v>
      </c>
      <c r="B511" s="5" t="s">
        <v>120</v>
      </c>
      <c r="C511" s="5" t="s">
        <v>0</v>
      </c>
      <c r="D511" s="2">
        <v>37256</v>
      </c>
      <c r="E511" s="2">
        <v>0.02</v>
      </c>
      <c r="F511" s="2">
        <v>0.83</v>
      </c>
      <c r="G511" s="2">
        <v>0.02</v>
      </c>
      <c r="H511" s="2">
        <v>21.75</v>
      </c>
      <c r="I511" s="2">
        <v>16.21</v>
      </c>
      <c r="J511" s="2">
        <v>19.38</v>
      </c>
      <c r="K511" s="2">
        <v>125</v>
      </c>
      <c r="L511" s="2">
        <v>46.72</v>
      </c>
      <c r="M511" s="2">
        <v>14.26</v>
      </c>
      <c r="N511" s="2">
        <v>9.6</v>
      </c>
      <c r="O511" s="2">
        <v>6.66</v>
      </c>
      <c r="P511" s="2">
        <v>48.5</v>
      </c>
      <c r="Q511" s="2">
        <v>32.659999999999997</v>
      </c>
      <c r="R511" s="2">
        <v>22.66</v>
      </c>
      <c r="S511" s="4">
        <f>VLOOKUP([1]Initial_Data8!C525,[1]Ratings_Numbers!$A$1:$B$21,2,FALSE)</f>
        <v>1</v>
      </c>
      <c r="T511" s="4">
        <v>1</v>
      </c>
      <c r="U511" s="6">
        <v>0</v>
      </c>
      <c r="V511" s="3">
        <v>250138.45</v>
      </c>
      <c r="W511" s="3" t="s">
        <v>129</v>
      </c>
      <c r="X511" s="4"/>
      <c r="Y511" s="4"/>
      <c r="Z511" s="4"/>
      <c r="AA511" s="4"/>
    </row>
    <row r="512" spans="1:27" ht="28.5" customHeight="1" thickBot="1" x14ac:dyDescent="0.4">
      <c r="A512" s="5" t="s">
        <v>144</v>
      </c>
      <c r="B512" s="5" t="s">
        <v>121</v>
      </c>
      <c r="C512" s="5" t="s">
        <v>0</v>
      </c>
      <c r="D512" s="2">
        <v>37346</v>
      </c>
      <c r="E512" s="2">
        <v>0.04</v>
      </c>
      <c r="F512" s="2">
        <v>0.94</v>
      </c>
      <c r="G512" s="2">
        <v>0.04</v>
      </c>
      <c r="H512" s="2">
        <v>57.79</v>
      </c>
      <c r="I512" s="2">
        <v>45.45</v>
      </c>
      <c r="J512" s="2">
        <v>53.12</v>
      </c>
      <c r="K512" s="2">
        <v>58</v>
      </c>
      <c r="L512" s="2">
        <v>47.62</v>
      </c>
      <c r="M512" s="2">
        <v>13.11</v>
      </c>
      <c r="N512" s="2">
        <v>8.6</v>
      </c>
      <c r="O512" s="2">
        <v>6.24</v>
      </c>
      <c r="P512" s="2">
        <v>52.49</v>
      </c>
      <c r="Q512" s="2">
        <v>34.42</v>
      </c>
      <c r="R512" s="2">
        <v>24.99</v>
      </c>
      <c r="S512" s="4">
        <f>VLOOKUP([1]Initial_Data8!C526,[1]Ratings_Numbers!$A$1:$B$21,2,FALSE)</f>
        <v>1</v>
      </c>
      <c r="T512" s="4">
        <v>1</v>
      </c>
      <c r="U512" s="4">
        <f t="shared" ref="U512:U564" si="5">S512-S511</f>
        <v>0</v>
      </c>
      <c r="V512" s="3">
        <v>248164.85490000001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62</v>
      </c>
      <c r="C513" s="5" t="s">
        <v>0</v>
      </c>
      <c r="D513" s="2">
        <v>37437</v>
      </c>
      <c r="E513" s="2">
        <v>-0.01</v>
      </c>
      <c r="F513" s="2">
        <v>1.05</v>
      </c>
      <c r="G513" s="2">
        <v>-0.02</v>
      </c>
      <c r="H513" s="2">
        <v>50.15</v>
      </c>
      <c r="I513" s="2">
        <v>35.340000000000003</v>
      </c>
      <c r="J513" s="2">
        <v>45.33</v>
      </c>
      <c r="K513" s="2">
        <v>55</v>
      </c>
      <c r="L513" s="2">
        <v>44.24</v>
      </c>
      <c r="M513" s="2">
        <v>16.309999999999999</v>
      </c>
      <c r="N513" s="2">
        <v>10.15</v>
      </c>
      <c r="O513" s="2">
        <v>7.22</v>
      </c>
      <c r="P513" s="2">
        <v>60.74</v>
      </c>
      <c r="Q513" s="2">
        <v>37.79</v>
      </c>
      <c r="R513" s="2">
        <v>26.87</v>
      </c>
      <c r="S513" s="4">
        <f>VLOOKUP([1]Initial_Data8!C527,[1]Ratings_Numbers!$A$1:$B$21,2,FALSE)</f>
        <v>1</v>
      </c>
      <c r="T513" s="4">
        <v>1</v>
      </c>
      <c r="U513" s="4">
        <f t="shared" si="5"/>
        <v>0</v>
      </c>
      <c r="V513" s="3">
        <v>216638.345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63</v>
      </c>
      <c r="C514" s="5" t="s">
        <v>0</v>
      </c>
      <c r="D514" s="2">
        <v>37528</v>
      </c>
      <c r="E514" s="2">
        <v>0.1</v>
      </c>
      <c r="F514" s="2">
        <v>1.25</v>
      </c>
      <c r="G514" s="2">
        <v>0.11</v>
      </c>
      <c r="H514" s="2">
        <v>45.93</v>
      </c>
      <c r="I514" s="2">
        <v>37.380000000000003</v>
      </c>
      <c r="J514" s="2">
        <v>42.16</v>
      </c>
      <c r="K514" s="2">
        <v>73</v>
      </c>
      <c r="L514" s="2">
        <v>42.23</v>
      </c>
      <c r="M514" s="2">
        <v>16.45</v>
      </c>
      <c r="N514" s="2">
        <v>9.52</v>
      </c>
      <c r="O514" s="2">
        <v>6.95</v>
      </c>
      <c r="P514" s="2">
        <v>72.849999999999994</v>
      </c>
      <c r="Q514" s="2">
        <v>42.15</v>
      </c>
      <c r="R514" s="2">
        <v>30.77</v>
      </c>
      <c r="S514" s="4">
        <f>VLOOKUP([1]Initial_Data8!C528,[1]Ratings_Numbers!$A$1:$B$21,2,FALSE)</f>
        <v>1</v>
      </c>
      <c r="T514" s="4">
        <v>1</v>
      </c>
      <c r="U514" s="4">
        <f t="shared" si="5"/>
        <v>0</v>
      </c>
      <c r="V514" s="3">
        <v>176114.6471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64</v>
      </c>
      <c r="C515" s="5" t="s">
        <v>0</v>
      </c>
      <c r="D515" s="2">
        <v>37621</v>
      </c>
      <c r="E515" s="2">
        <v>-0.06</v>
      </c>
      <c r="F515" s="2">
        <v>0.96</v>
      </c>
      <c r="G515" s="2">
        <v>-0.06</v>
      </c>
      <c r="H515" s="2">
        <v>59.8</v>
      </c>
      <c r="I515" s="2">
        <v>48.4</v>
      </c>
      <c r="J515" s="2">
        <v>56.34</v>
      </c>
      <c r="K515" s="2">
        <v>65</v>
      </c>
      <c r="L515" s="2">
        <v>43.04</v>
      </c>
      <c r="M515" s="2">
        <v>15.74</v>
      </c>
      <c r="N515" s="2">
        <v>9.89</v>
      </c>
      <c r="O515" s="2">
        <v>6.77</v>
      </c>
      <c r="P515" s="2">
        <v>59.19</v>
      </c>
      <c r="Q515" s="2">
        <v>37.18</v>
      </c>
      <c r="R515" s="2">
        <v>25.47</v>
      </c>
      <c r="S515" s="4">
        <f>VLOOKUP([1]Initial_Data8!C529,[1]Ratings_Numbers!$A$1:$B$21,2,FALSE)</f>
        <v>1</v>
      </c>
      <c r="T515" s="4">
        <v>1</v>
      </c>
      <c r="U515" s="4">
        <f t="shared" si="5"/>
        <v>0</v>
      </c>
      <c r="V515" s="3">
        <v>188372.34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66</v>
      </c>
      <c r="C516" s="5" t="s">
        <v>0</v>
      </c>
      <c r="D516" s="2">
        <v>37801</v>
      </c>
      <c r="E516" s="2">
        <v>-7.0000000000000007E-2</v>
      </c>
      <c r="F516" s="2">
        <v>1.1399999999999999</v>
      </c>
      <c r="G516" s="2">
        <v>-0.08</v>
      </c>
      <c r="H516" s="2">
        <v>54.04</v>
      </c>
      <c r="I516" s="2">
        <v>42.3</v>
      </c>
      <c r="J516" s="2">
        <v>40.43</v>
      </c>
      <c r="K516" s="2">
        <v>70</v>
      </c>
      <c r="L516" s="2">
        <v>56.37</v>
      </c>
      <c r="M516" s="2">
        <v>9.5500000000000007</v>
      </c>
      <c r="N516" s="2">
        <v>7.88</v>
      </c>
      <c r="O516" s="2">
        <v>5.4</v>
      </c>
      <c r="P516" s="2">
        <v>21.23</v>
      </c>
      <c r="Q516" s="2">
        <v>17.52</v>
      </c>
      <c r="R516" s="2">
        <v>12.01</v>
      </c>
      <c r="S516" s="4">
        <f>VLOOKUP([1]Initial_Data8!C530,[1]Ratings_Numbers!$A$1:$B$21,2,FALSE)</f>
        <v>1</v>
      </c>
      <c r="T516" s="4">
        <v>1</v>
      </c>
      <c r="U516" s="4">
        <f t="shared" si="5"/>
        <v>0</v>
      </c>
      <c r="V516" s="3">
        <v>251123.0907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67</v>
      </c>
      <c r="C517" s="5" t="s">
        <v>0</v>
      </c>
      <c r="D517" s="2">
        <v>37892</v>
      </c>
      <c r="E517" s="2">
        <v>0.09</v>
      </c>
      <c r="F517" s="2">
        <v>1.26</v>
      </c>
      <c r="G517" s="2">
        <v>0.11</v>
      </c>
      <c r="H517" s="2">
        <v>57.69</v>
      </c>
      <c r="I517" s="2">
        <v>47.41</v>
      </c>
      <c r="J517" s="2">
        <v>40.42</v>
      </c>
      <c r="K517" s="2">
        <v>64</v>
      </c>
      <c r="L517" s="2">
        <v>56.89</v>
      </c>
      <c r="M517" s="2">
        <v>9.4</v>
      </c>
      <c r="N517" s="2">
        <v>7.63</v>
      </c>
      <c r="O517" s="2">
        <v>5.36</v>
      </c>
      <c r="P517" s="2">
        <v>23.11</v>
      </c>
      <c r="Q517" s="2">
        <v>18.77</v>
      </c>
      <c r="R517" s="2">
        <v>13.19</v>
      </c>
      <c r="S517" s="4">
        <f>VLOOKUP([1]Initial_Data8!C531,[1]Ratings_Numbers!$A$1:$B$21,2,FALSE)</f>
        <v>1</v>
      </c>
      <c r="T517" s="4">
        <v>1</v>
      </c>
      <c r="U517" s="4">
        <f t="shared" si="5"/>
        <v>0</v>
      </c>
      <c r="V517" s="3">
        <v>272517.84000000003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68</v>
      </c>
      <c r="C518" s="5" t="s">
        <v>0</v>
      </c>
      <c r="D518" s="2">
        <v>37986</v>
      </c>
      <c r="E518" s="2">
        <v>0.15</v>
      </c>
      <c r="F518" s="2">
        <v>1.05</v>
      </c>
      <c r="G518" s="2">
        <v>0.19</v>
      </c>
      <c r="H518" s="2">
        <v>78.930000000000007</v>
      </c>
      <c r="I518" s="2">
        <v>67.52</v>
      </c>
      <c r="J518" s="2">
        <v>58.95</v>
      </c>
      <c r="K518" s="2">
        <v>85</v>
      </c>
      <c r="L518" s="2">
        <v>55.8</v>
      </c>
      <c r="M518" s="2">
        <v>8.8000000000000007</v>
      </c>
      <c r="N518" s="2">
        <v>7.2</v>
      </c>
      <c r="O518" s="2">
        <v>4.93</v>
      </c>
      <c r="P518" s="2">
        <v>22.29</v>
      </c>
      <c r="Q518" s="2">
        <v>18.23</v>
      </c>
      <c r="R518" s="2">
        <v>12.48</v>
      </c>
      <c r="S518" s="4">
        <f>VLOOKUP([1]Initial_Data8!C532,[1]Ratings_Numbers!$A$1:$B$21,2,FALSE)</f>
        <v>1</v>
      </c>
      <c r="T518" s="4">
        <v>1</v>
      </c>
      <c r="U518" s="4">
        <f t="shared" si="5"/>
        <v>0</v>
      </c>
      <c r="V518" s="3">
        <v>233219.34289999999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69</v>
      </c>
      <c r="C519" s="5" t="s">
        <v>0</v>
      </c>
      <c r="D519" s="2">
        <v>38074</v>
      </c>
      <c r="E519" s="2">
        <v>0.2</v>
      </c>
      <c r="F519" s="2">
        <v>1.21</v>
      </c>
      <c r="G519" s="2">
        <v>0.26</v>
      </c>
      <c r="H519" s="2">
        <v>96.22</v>
      </c>
      <c r="I519" s="2">
        <v>82.4</v>
      </c>
      <c r="J519" s="2">
        <v>74.48</v>
      </c>
      <c r="K519" s="2">
        <v>58</v>
      </c>
      <c r="L519" s="2">
        <v>56.29</v>
      </c>
      <c r="M519" s="2">
        <v>10.35</v>
      </c>
      <c r="N519" s="2">
        <v>8.2200000000000006</v>
      </c>
      <c r="O519" s="2">
        <v>5.84</v>
      </c>
      <c r="P519" s="2">
        <v>25.83</v>
      </c>
      <c r="Q519" s="2">
        <v>20.53</v>
      </c>
      <c r="R519" s="2">
        <v>14.59</v>
      </c>
      <c r="S519" s="4">
        <f>VLOOKUP([1]Initial_Data8!C533,[1]Ratings_Numbers!$A$1:$B$21,2,FALSE)</f>
        <v>1</v>
      </c>
      <c r="T519" s="4">
        <v>1</v>
      </c>
      <c r="U519" s="4">
        <f t="shared" si="5"/>
        <v>0</v>
      </c>
      <c r="V519" s="3">
        <v>269532.57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70</v>
      </c>
      <c r="C520" s="5" t="s">
        <v>0</v>
      </c>
      <c r="D520" s="2">
        <v>38165</v>
      </c>
      <c r="E520" s="2">
        <v>7.0000000000000007E-2</v>
      </c>
      <c r="F520" s="2">
        <v>1.22</v>
      </c>
      <c r="G520" s="2">
        <v>0.1</v>
      </c>
      <c r="H520" s="2">
        <v>66.73</v>
      </c>
      <c r="I520" s="2">
        <v>57.66</v>
      </c>
      <c r="J520" s="2">
        <v>49.52</v>
      </c>
      <c r="K520" s="2">
        <v>73</v>
      </c>
      <c r="L520" s="2">
        <v>55.43</v>
      </c>
      <c r="M520" s="2">
        <v>10.14</v>
      </c>
      <c r="N520" s="2">
        <v>7.9</v>
      </c>
      <c r="O520" s="2">
        <v>5.64</v>
      </c>
      <c r="P520" s="2">
        <v>28.44</v>
      </c>
      <c r="Q520" s="2">
        <v>22.14</v>
      </c>
      <c r="R520" s="2">
        <v>15.81</v>
      </c>
      <c r="S520" s="4">
        <f>VLOOKUP([1]Initial_Data8!C534,[1]Ratings_Numbers!$A$1:$B$21,2,FALSE)</f>
        <v>1</v>
      </c>
      <c r="T520" s="4">
        <v>1</v>
      </c>
      <c r="U520" s="4">
        <f t="shared" si="5"/>
        <v>0</v>
      </c>
      <c r="V520" s="3">
        <v>261651.21660000001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71</v>
      </c>
      <c r="C521" s="5" t="s">
        <v>0</v>
      </c>
      <c r="D521" s="2">
        <v>38256</v>
      </c>
      <c r="E521" s="2">
        <v>0.01</v>
      </c>
      <c r="F521" s="2">
        <v>1.08</v>
      </c>
      <c r="G521" s="2">
        <v>0.01</v>
      </c>
      <c r="H521" s="2">
        <v>64.650000000000006</v>
      </c>
      <c r="I521" s="2">
        <v>56.93</v>
      </c>
      <c r="J521" s="2">
        <v>50.27</v>
      </c>
      <c r="K521" s="2">
        <v>88</v>
      </c>
      <c r="L521" s="2">
        <v>55.78</v>
      </c>
      <c r="M521" s="2">
        <v>11.63</v>
      </c>
      <c r="N521" s="2">
        <v>9.1199999999999992</v>
      </c>
      <c r="O521" s="2">
        <v>6.51</v>
      </c>
      <c r="P521" s="2">
        <v>27.51</v>
      </c>
      <c r="Q521" s="2">
        <v>21.58</v>
      </c>
      <c r="R521" s="2">
        <v>15.39</v>
      </c>
      <c r="S521" s="4">
        <f>VLOOKUP([1]Initial_Data8!C535,[1]Ratings_Numbers!$A$1:$B$21,2,FALSE)</f>
        <v>1</v>
      </c>
      <c r="T521" s="4">
        <v>1</v>
      </c>
      <c r="U521" s="4">
        <f t="shared" si="5"/>
        <v>0</v>
      </c>
      <c r="V521" s="3">
        <v>255367.37959999999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72</v>
      </c>
      <c r="C522" s="5" t="s">
        <v>0</v>
      </c>
      <c r="D522" s="2">
        <v>38352</v>
      </c>
      <c r="E522" s="2">
        <v>-0.06</v>
      </c>
      <c r="F522" s="2">
        <v>1.0900000000000001</v>
      </c>
      <c r="G522" s="2">
        <v>-0.08</v>
      </c>
      <c r="H522" s="2">
        <v>46.93</v>
      </c>
      <c r="I522" s="2">
        <v>37.65</v>
      </c>
      <c r="J522" s="2">
        <v>36.69</v>
      </c>
      <c r="K522" s="2">
        <v>128</v>
      </c>
      <c r="L522" s="2">
        <v>55.05</v>
      </c>
      <c r="M522" s="2">
        <v>10.66</v>
      </c>
      <c r="N522" s="2">
        <v>8.3800000000000008</v>
      </c>
      <c r="O522" s="2">
        <v>5.89</v>
      </c>
      <c r="P522" s="2">
        <v>27.16</v>
      </c>
      <c r="Q522" s="2">
        <v>21.36</v>
      </c>
      <c r="R522" s="2">
        <v>14.99</v>
      </c>
      <c r="S522" s="4">
        <f>VLOOKUP([1]Initial_Data8!C536,[1]Ratings_Numbers!$A$1:$B$21,2,FALSE)</f>
        <v>1</v>
      </c>
      <c r="T522" s="4">
        <v>1</v>
      </c>
      <c r="U522" s="4">
        <f t="shared" si="5"/>
        <v>0</v>
      </c>
      <c r="V522" s="3">
        <v>223369.46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73</v>
      </c>
      <c r="C523" s="5" t="s">
        <v>0</v>
      </c>
      <c r="D523" s="2">
        <v>38445</v>
      </c>
      <c r="E523" s="2">
        <v>-0.1</v>
      </c>
      <c r="F523" s="2">
        <v>1.17</v>
      </c>
      <c r="G523" s="2">
        <v>-0.13</v>
      </c>
      <c r="H523" s="2">
        <v>44.04</v>
      </c>
      <c r="I523" s="2">
        <v>40.380000000000003</v>
      </c>
      <c r="J523" s="2">
        <v>33.28</v>
      </c>
      <c r="K523" s="2">
        <v>127</v>
      </c>
      <c r="L523" s="2">
        <v>54.78</v>
      </c>
      <c r="M523" s="2">
        <v>9.52</v>
      </c>
      <c r="N523" s="2">
        <v>7.36</v>
      </c>
      <c r="O523" s="2">
        <v>5.23</v>
      </c>
      <c r="P523" s="2">
        <v>29.37</v>
      </c>
      <c r="Q523" s="2">
        <v>22.7</v>
      </c>
      <c r="R523" s="2">
        <v>16.13</v>
      </c>
      <c r="S523" s="4">
        <f>VLOOKUP([1]Initial_Data8!C537,[1]Ratings_Numbers!$A$1:$B$21,2,FALSE)</f>
        <v>1</v>
      </c>
      <c r="T523" s="4">
        <v>1</v>
      </c>
      <c r="U523" s="4">
        <f t="shared" si="5"/>
        <v>0</v>
      </c>
      <c r="V523" s="3">
        <v>200948.97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122</v>
      </c>
      <c r="C524" s="5" t="s">
        <v>0</v>
      </c>
      <c r="D524" s="2">
        <v>38536</v>
      </c>
      <c r="E524" s="2">
        <v>-0.08</v>
      </c>
      <c r="F524" s="2">
        <v>0.76</v>
      </c>
      <c r="G524" s="2">
        <v>-0.11</v>
      </c>
      <c r="H524" s="2">
        <v>40.53</v>
      </c>
      <c r="I524" s="2">
        <v>36.17</v>
      </c>
      <c r="J524" s="2">
        <v>28.98</v>
      </c>
      <c r="K524" s="2">
        <v>122</v>
      </c>
      <c r="L524" s="2">
        <v>58</v>
      </c>
      <c r="M524" s="2">
        <v>8.4499999999999993</v>
      </c>
      <c r="N524" s="2">
        <v>7.06</v>
      </c>
      <c r="O524" s="2">
        <v>4.91</v>
      </c>
      <c r="P524" s="2">
        <v>19.559999999999999</v>
      </c>
      <c r="Q524" s="2">
        <v>16.36</v>
      </c>
      <c r="R524" s="2">
        <v>11.38</v>
      </c>
      <c r="S524" s="4">
        <f>VLOOKUP([1]Initial_Data8!C538,[1]Ratings_Numbers!$A$1:$B$21,2,FALSE)</f>
        <v>1</v>
      </c>
      <c r="T524" s="4">
        <v>1</v>
      </c>
      <c r="U524" s="4">
        <f t="shared" si="5"/>
        <v>0</v>
      </c>
      <c r="V524" s="3">
        <v>194434.24619999999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123</v>
      </c>
      <c r="C525" s="5" t="s">
        <v>0</v>
      </c>
      <c r="D525" s="2">
        <v>38627</v>
      </c>
      <c r="E525" s="2">
        <v>-0.06</v>
      </c>
      <c r="F525" s="2">
        <v>0.74</v>
      </c>
      <c r="G525" s="2">
        <v>-0.08</v>
      </c>
      <c r="H525" s="2">
        <v>43.66</v>
      </c>
      <c r="I525" s="2">
        <v>39.6</v>
      </c>
      <c r="J525" s="2">
        <v>32.46</v>
      </c>
      <c r="K525" s="2">
        <v>122</v>
      </c>
      <c r="L525" s="2">
        <v>60.39</v>
      </c>
      <c r="M525" s="2">
        <v>8.1</v>
      </c>
      <c r="N525" s="2">
        <v>6.86</v>
      </c>
      <c r="O525" s="2">
        <v>4.91</v>
      </c>
      <c r="P525" s="2">
        <v>18.18</v>
      </c>
      <c r="Q525" s="2">
        <v>15.38</v>
      </c>
      <c r="R525" s="2">
        <v>11</v>
      </c>
      <c r="S525" s="4">
        <f>VLOOKUP([1]Initial_Data8!C539,[1]Ratings_Numbers!$A$1:$B$21,2,FALSE)</f>
        <v>1</v>
      </c>
      <c r="T525" s="4">
        <v>1</v>
      </c>
      <c r="U525" s="4">
        <f t="shared" si="5"/>
        <v>0</v>
      </c>
      <c r="V525" s="3">
        <v>199740.58730000001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124</v>
      </c>
      <c r="C526" s="5" t="s">
        <v>0</v>
      </c>
      <c r="D526" s="2">
        <v>38717</v>
      </c>
      <c r="E526" s="2">
        <v>-0.21</v>
      </c>
      <c r="F526" s="2">
        <v>1.17</v>
      </c>
      <c r="G526" s="2">
        <v>-0.28000000000000003</v>
      </c>
      <c r="H526" s="2">
        <v>35.700000000000003</v>
      </c>
      <c r="I526" s="2">
        <v>27.98</v>
      </c>
      <c r="J526" s="2">
        <v>25.54</v>
      </c>
      <c r="K526" s="2">
        <v>141</v>
      </c>
      <c r="L526" s="2">
        <v>56.08</v>
      </c>
      <c r="M526" s="2">
        <v>9.65</v>
      </c>
      <c r="N526" s="2">
        <v>7.58</v>
      </c>
      <c r="O526" s="2">
        <v>5.43</v>
      </c>
      <c r="P526" s="2">
        <v>27.27</v>
      </c>
      <c r="Q526" s="2">
        <v>21.43</v>
      </c>
      <c r="R526" s="2">
        <v>15.33</v>
      </c>
      <c r="S526" s="4">
        <f>VLOOKUP([1]Initial_Data8!C540,[1]Ratings_Numbers!$A$1:$B$21,2,FALSE)</f>
        <v>1</v>
      </c>
      <c r="T526" s="4">
        <v>1</v>
      </c>
      <c r="U526" s="4">
        <f t="shared" si="5"/>
        <v>0</v>
      </c>
      <c r="V526" s="3">
        <v>184063.76759999999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125</v>
      </c>
      <c r="C527" s="5" t="s">
        <v>0</v>
      </c>
      <c r="D527" s="2">
        <v>38809</v>
      </c>
      <c r="E527" s="2">
        <v>-0.19</v>
      </c>
      <c r="F527" s="2">
        <v>0.75</v>
      </c>
      <c r="G527" s="2">
        <v>-0.25</v>
      </c>
      <c r="H527" s="2">
        <v>31.66</v>
      </c>
      <c r="I527" s="2">
        <v>29.35</v>
      </c>
      <c r="J527" s="2">
        <v>24.2</v>
      </c>
      <c r="K527" s="2">
        <v>181</v>
      </c>
      <c r="L527" s="2">
        <v>61.48</v>
      </c>
      <c r="M527" s="2">
        <v>9.35</v>
      </c>
      <c r="N527" s="2">
        <v>8.02</v>
      </c>
      <c r="O527" s="2">
        <v>5.76</v>
      </c>
      <c r="P527" s="2">
        <v>16.62</v>
      </c>
      <c r="Q527" s="2">
        <v>14.25</v>
      </c>
      <c r="R527" s="2">
        <v>10.24</v>
      </c>
      <c r="S527" s="4">
        <f>VLOOKUP([1]Initial_Data8!C541,[1]Ratings_Numbers!$A$1:$B$21,2,FALSE)</f>
        <v>1</v>
      </c>
      <c r="T527" s="4">
        <v>1</v>
      </c>
      <c r="U527" s="4">
        <f t="shared" si="5"/>
        <v>0</v>
      </c>
      <c r="V527" s="3">
        <v>171658.52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74</v>
      </c>
      <c r="C528" s="5" t="s">
        <v>0</v>
      </c>
      <c r="D528" s="2">
        <v>38900</v>
      </c>
      <c r="E528" s="2">
        <v>-0.26</v>
      </c>
      <c r="F528" s="2">
        <v>0.59</v>
      </c>
      <c r="G528" s="2">
        <v>-0.35</v>
      </c>
      <c r="H528" s="2">
        <v>43.53</v>
      </c>
      <c r="I528" s="2">
        <v>37.24</v>
      </c>
      <c r="J528" s="2">
        <v>31.96</v>
      </c>
      <c r="K528" s="2">
        <v>116</v>
      </c>
      <c r="L528" s="2">
        <v>61.26</v>
      </c>
      <c r="M528" s="2">
        <v>7.96</v>
      </c>
      <c r="N528" s="2">
        <v>7.01</v>
      </c>
      <c r="O528" s="2">
        <v>4.8899999999999997</v>
      </c>
      <c r="P528" s="2">
        <v>13.48</v>
      </c>
      <c r="Q528" s="2">
        <v>11.87</v>
      </c>
      <c r="R528" s="2">
        <v>8.27</v>
      </c>
      <c r="S528" s="4">
        <f>VLOOKUP([1]Initial_Data8!C542,[1]Ratings_Numbers!$A$1:$B$21,2,FALSE)</f>
        <v>1</v>
      </c>
      <c r="T528" s="4">
        <v>1</v>
      </c>
      <c r="U528" s="4">
        <f t="shared" si="5"/>
        <v>0</v>
      </c>
      <c r="V528" s="3">
        <v>182598.54430000001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75</v>
      </c>
      <c r="C529" s="5" t="s">
        <v>0</v>
      </c>
      <c r="D529" s="2">
        <v>38991</v>
      </c>
      <c r="E529" s="2">
        <v>-0.22</v>
      </c>
      <c r="F529" s="2">
        <v>0.51</v>
      </c>
      <c r="G529" s="2">
        <v>-0.3</v>
      </c>
      <c r="H529" s="2">
        <v>52.76</v>
      </c>
      <c r="I529" s="2">
        <v>44.32</v>
      </c>
      <c r="J529" s="2">
        <v>39.71</v>
      </c>
      <c r="K529" s="2">
        <v>102</v>
      </c>
      <c r="L529" s="2">
        <v>64.069999999999993</v>
      </c>
      <c r="M529" s="2">
        <v>7.98</v>
      </c>
      <c r="N529" s="2">
        <v>7.15</v>
      </c>
      <c r="O529" s="2">
        <v>5.12</v>
      </c>
      <c r="P529" s="2">
        <v>11.57</v>
      </c>
      <c r="Q529" s="2">
        <v>10.37</v>
      </c>
      <c r="R529" s="2">
        <v>7.43</v>
      </c>
      <c r="S529" s="4">
        <f>VLOOKUP([1]Initial_Data8!C543,[1]Ratings_Numbers!$A$1:$B$21,2,FALSE)</f>
        <v>1</v>
      </c>
      <c r="T529" s="4">
        <v>2</v>
      </c>
      <c r="U529" s="4">
        <f t="shared" si="5"/>
        <v>0</v>
      </c>
      <c r="V529" s="3">
        <v>171130.36319999999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76</v>
      </c>
      <c r="C530" s="5" t="s">
        <v>26</v>
      </c>
      <c r="D530" s="2">
        <v>39082</v>
      </c>
      <c r="E530" s="2">
        <v>-0.99</v>
      </c>
      <c r="F530" s="2">
        <v>0.54</v>
      </c>
      <c r="G530" s="2">
        <v>-1.34</v>
      </c>
      <c r="H530" s="2">
        <v>32.75</v>
      </c>
      <c r="I530" s="2">
        <v>27.56</v>
      </c>
      <c r="J530" s="2">
        <v>22.01</v>
      </c>
      <c r="K530" s="2">
        <v>118</v>
      </c>
      <c r="L530" s="2">
        <v>61.64</v>
      </c>
      <c r="M530" s="2">
        <v>7.76</v>
      </c>
      <c r="N530" s="2">
        <v>6.98</v>
      </c>
      <c r="O530" s="2">
        <v>4.8</v>
      </c>
      <c r="P530" s="2">
        <v>11.17</v>
      </c>
      <c r="Q530" s="2">
        <v>10.050000000000001</v>
      </c>
      <c r="R530" s="2">
        <v>6.91</v>
      </c>
      <c r="S530" s="4">
        <f>VLOOKUP([1]Initial_Data8!C544,[1]Ratings_Numbers!$A$1:$B$21,2,FALSE)</f>
        <v>2</v>
      </c>
      <c r="T530" s="4">
        <v>2</v>
      </c>
      <c r="U530" s="4">
        <f t="shared" si="5"/>
        <v>1</v>
      </c>
      <c r="V530" s="3">
        <v>204488.21059999999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77</v>
      </c>
      <c r="C531" s="5" t="s">
        <v>26</v>
      </c>
      <c r="D531" s="2">
        <v>39173</v>
      </c>
      <c r="E531" s="2">
        <v>-0.74</v>
      </c>
      <c r="F531" s="2">
        <v>0.49</v>
      </c>
      <c r="G531" s="2">
        <v>-0.99</v>
      </c>
      <c r="H531" s="2">
        <v>39.94</v>
      </c>
      <c r="I531" s="2">
        <v>35.74</v>
      </c>
      <c r="J531" s="2">
        <v>31.74</v>
      </c>
      <c r="K531" s="2">
        <v>155</v>
      </c>
      <c r="L531" s="2">
        <v>65.5</v>
      </c>
      <c r="M531" s="2">
        <v>6.58</v>
      </c>
      <c r="N531" s="2">
        <v>5.97</v>
      </c>
      <c r="O531" s="2">
        <v>4.32</v>
      </c>
      <c r="P531" s="2">
        <v>10.220000000000001</v>
      </c>
      <c r="Q531" s="2">
        <v>9.27</v>
      </c>
      <c r="R531" s="2">
        <v>6.71</v>
      </c>
      <c r="S531" s="4">
        <f>VLOOKUP([1]Initial_Data8!C545,[1]Ratings_Numbers!$A$1:$B$21,2,FALSE)</f>
        <v>2</v>
      </c>
      <c r="T531" s="4">
        <v>2</v>
      </c>
      <c r="U531" s="4">
        <f t="shared" si="5"/>
        <v>0</v>
      </c>
      <c r="V531" s="3">
        <v>184511.6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78</v>
      </c>
      <c r="C532" s="5" t="s">
        <v>26</v>
      </c>
      <c r="D532" s="2">
        <v>39264</v>
      </c>
      <c r="E532" s="2">
        <v>-0.72</v>
      </c>
      <c r="F532" s="2">
        <v>0.57999999999999996</v>
      </c>
      <c r="G532" s="2">
        <v>-0.99</v>
      </c>
      <c r="H532" s="2">
        <v>102.67</v>
      </c>
      <c r="I532" s="2">
        <v>71.52</v>
      </c>
      <c r="J532" s="2">
        <v>65.72</v>
      </c>
      <c r="K532" s="2">
        <v>39</v>
      </c>
      <c r="L532" s="2">
        <v>61.58</v>
      </c>
      <c r="M532" s="2">
        <v>8.48</v>
      </c>
      <c r="N532" s="2">
        <v>7.57</v>
      </c>
      <c r="O532" s="2">
        <v>5.23</v>
      </c>
      <c r="P532" s="2">
        <v>12.06</v>
      </c>
      <c r="Q532" s="2">
        <v>10.76</v>
      </c>
      <c r="R532" s="2">
        <v>7.44</v>
      </c>
      <c r="S532" s="4">
        <f>VLOOKUP([1]Initial_Data8!C546,[1]Ratings_Numbers!$A$1:$B$21,2,FALSE)</f>
        <v>2</v>
      </c>
      <c r="T532" s="4">
        <v>2</v>
      </c>
      <c r="U532" s="4">
        <f t="shared" si="5"/>
        <v>0</v>
      </c>
      <c r="V532" s="3">
        <v>177281.32310000001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79</v>
      </c>
      <c r="C533" s="5" t="s">
        <v>26</v>
      </c>
      <c r="D533" s="2">
        <v>39355</v>
      </c>
      <c r="E533" s="2">
        <v>-0.7</v>
      </c>
      <c r="F533" s="2">
        <v>0.62</v>
      </c>
      <c r="G533" s="2">
        <v>-0.96</v>
      </c>
      <c r="H533" s="2">
        <v>78.41</v>
      </c>
      <c r="I533" s="2">
        <v>61.1</v>
      </c>
      <c r="J533" s="2">
        <v>58.52</v>
      </c>
      <c r="K533" s="2">
        <v>69</v>
      </c>
      <c r="L533" s="2">
        <v>61</v>
      </c>
      <c r="M533" s="2">
        <v>9.07</v>
      </c>
      <c r="N533" s="2">
        <v>8.02</v>
      </c>
      <c r="O533" s="2">
        <v>5.54</v>
      </c>
      <c r="P533" s="2">
        <v>13.04</v>
      </c>
      <c r="Q533" s="2">
        <v>11.54</v>
      </c>
      <c r="R533" s="2">
        <v>7.97</v>
      </c>
      <c r="S533" s="4">
        <f>VLOOKUP([1]Initial_Data8!C547,[1]Ratings_Numbers!$A$1:$B$21,2,FALSE)</f>
        <v>2</v>
      </c>
      <c r="T533" s="4">
        <v>2</v>
      </c>
      <c r="U533" s="4">
        <f t="shared" si="5"/>
        <v>0</v>
      </c>
      <c r="V533" s="3">
        <v>177126.17290000001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105</v>
      </c>
      <c r="C534" s="5" t="s">
        <v>26</v>
      </c>
      <c r="D534" s="2">
        <v>39447</v>
      </c>
      <c r="E534" s="2">
        <v>-0.61</v>
      </c>
      <c r="F534" s="2">
        <v>0.88</v>
      </c>
      <c r="G534" s="2">
        <v>-0.83</v>
      </c>
      <c r="H534" s="2">
        <v>33.340000000000003</v>
      </c>
      <c r="I534" s="2">
        <v>21.5</v>
      </c>
      <c r="J534" s="2">
        <v>25.01</v>
      </c>
      <c r="K534" s="2">
        <v>134</v>
      </c>
      <c r="L534" s="2">
        <v>56.32</v>
      </c>
      <c r="M534" s="2">
        <v>11.23</v>
      </c>
      <c r="N534" s="2">
        <v>9.35</v>
      </c>
      <c r="O534" s="2">
        <v>6.35</v>
      </c>
      <c r="P534" s="2">
        <v>20.18</v>
      </c>
      <c r="Q534" s="2">
        <v>16.79</v>
      </c>
      <c r="R534" s="2">
        <v>11.4</v>
      </c>
      <c r="S534" s="4">
        <f>VLOOKUP([1]Initial_Data8!C548,[1]Ratings_Numbers!$A$1:$B$21,2,FALSE)</f>
        <v>2</v>
      </c>
      <c r="T534" s="4">
        <v>2</v>
      </c>
      <c r="U534" s="4">
        <f t="shared" si="5"/>
        <v>0</v>
      </c>
      <c r="V534" s="3">
        <v>166852.1379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106</v>
      </c>
      <c r="C535" s="5" t="s">
        <v>26</v>
      </c>
      <c r="D535" s="2">
        <v>39537</v>
      </c>
      <c r="E535" s="2">
        <v>-0.59</v>
      </c>
      <c r="F535" s="2">
        <v>1.2</v>
      </c>
      <c r="G535" s="2">
        <v>-0.82</v>
      </c>
      <c r="H535" s="2">
        <v>40.18</v>
      </c>
      <c r="I535" s="2">
        <v>34.130000000000003</v>
      </c>
      <c r="J535" s="2">
        <v>29.7</v>
      </c>
      <c r="K535" s="2">
        <v>142</v>
      </c>
      <c r="L535" s="2">
        <v>56.8</v>
      </c>
      <c r="M535" s="2">
        <v>12.05</v>
      </c>
      <c r="N535" s="2">
        <v>9.6199999999999992</v>
      </c>
      <c r="O535" s="2">
        <v>6.87</v>
      </c>
      <c r="P535" s="2">
        <v>25.24</v>
      </c>
      <c r="Q535" s="2">
        <v>20.149999999999999</v>
      </c>
      <c r="R535" s="2">
        <v>14.38</v>
      </c>
      <c r="S535" s="4">
        <f>VLOOKUP([1]Initial_Data8!C549,[1]Ratings_Numbers!$A$1:$B$21,2,FALSE)</f>
        <v>2</v>
      </c>
      <c r="T535" s="4">
        <v>2</v>
      </c>
      <c r="U535" s="4">
        <f t="shared" si="5"/>
        <v>0</v>
      </c>
      <c r="V535" s="3">
        <v>153677.53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107</v>
      </c>
      <c r="C536" s="5" t="s">
        <v>26</v>
      </c>
      <c r="D536" s="2">
        <v>39628</v>
      </c>
      <c r="E536" s="2">
        <v>-0.46</v>
      </c>
      <c r="F536" s="2">
        <v>1.0900000000000001</v>
      </c>
      <c r="G536" s="2">
        <v>-0.62</v>
      </c>
      <c r="H536" s="2">
        <v>29.47</v>
      </c>
      <c r="I536" s="2">
        <v>25.53</v>
      </c>
      <c r="J536" s="2">
        <v>22.2</v>
      </c>
      <c r="K536" s="2">
        <v>169</v>
      </c>
      <c r="L536" s="2">
        <v>57.06</v>
      </c>
      <c r="M536" s="2">
        <v>10.86</v>
      </c>
      <c r="N536" s="2">
        <v>8.69</v>
      </c>
      <c r="O536" s="2">
        <v>6.22</v>
      </c>
      <c r="P536" s="2">
        <v>25.02</v>
      </c>
      <c r="Q536" s="2">
        <v>20.010000000000002</v>
      </c>
      <c r="R536" s="2">
        <v>14.33</v>
      </c>
      <c r="S536" s="4">
        <f>VLOOKUP([1]Initial_Data8!C550,[1]Ratings_Numbers!$A$1:$B$21,2,FALSE)</f>
        <v>2</v>
      </c>
      <c r="T536" s="4">
        <v>2</v>
      </c>
      <c r="U536" s="4">
        <f t="shared" si="5"/>
        <v>0</v>
      </c>
      <c r="V536" s="3">
        <v>138686.53820000001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108</v>
      </c>
      <c r="C537" s="5" t="s">
        <v>26</v>
      </c>
      <c r="D537" s="2">
        <v>39719</v>
      </c>
      <c r="E537" s="2">
        <v>-0.47</v>
      </c>
      <c r="F537" s="2">
        <v>1.04</v>
      </c>
      <c r="G537" s="2">
        <v>-0.62</v>
      </c>
      <c r="H537" s="2">
        <v>46.16</v>
      </c>
      <c r="I537" s="2">
        <v>38.369999999999997</v>
      </c>
      <c r="J537" s="2">
        <v>36.270000000000003</v>
      </c>
      <c r="K537" s="2">
        <v>121</v>
      </c>
      <c r="L537" s="2">
        <v>58.36</v>
      </c>
      <c r="M537" s="2">
        <v>10.6</v>
      </c>
      <c r="N537" s="2">
        <v>8.5299999999999994</v>
      </c>
      <c r="O537" s="2">
        <v>6.21</v>
      </c>
      <c r="P537" s="2">
        <v>24.22</v>
      </c>
      <c r="Q537" s="2">
        <v>19.5</v>
      </c>
      <c r="R537" s="2">
        <v>14.18</v>
      </c>
      <c r="S537" s="4">
        <f>VLOOKUP([1]Initial_Data8!C551,[1]Ratings_Numbers!$A$1:$B$21,2,FALSE)</f>
        <v>2</v>
      </c>
      <c r="T537" s="4">
        <v>2</v>
      </c>
      <c r="U537" s="4">
        <f t="shared" si="5"/>
        <v>0</v>
      </c>
      <c r="V537" s="3">
        <v>116484.3823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80</v>
      </c>
      <c r="C538" s="5" t="s">
        <v>26</v>
      </c>
      <c r="D538" s="2">
        <v>39813</v>
      </c>
      <c r="E538" s="2">
        <v>-0.28999999999999998</v>
      </c>
      <c r="F538" s="2">
        <v>1.02</v>
      </c>
      <c r="G538" s="2">
        <v>-0.38</v>
      </c>
      <c r="H538" s="2">
        <v>44.25</v>
      </c>
      <c r="I538" s="2">
        <v>38.04</v>
      </c>
      <c r="J538" s="2">
        <v>35.19</v>
      </c>
      <c r="K538" s="2">
        <v>130</v>
      </c>
      <c r="L538" s="2">
        <v>51.72</v>
      </c>
      <c r="M538" s="2">
        <v>13.79</v>
      </c>
      <c r="N538" s="2">
        <v>10.61</v>
      </c>
      <c r="O538" s="2">
        <v>7.16</v>
      </c>
      <c r="P538" s="2">
        <v>29.93</v>
      </c>
      <c r="Q538" s="2">
        <v>23.04</v>
      </c>
      <c r="R538" s="2">
        <v>15.55</v>
      </c>
      <c r="S538" s="4">
        <f>VLOOKUP([1]Initial_Data8!C552,[1]Ratings_Numbers!$A$1:$B$21,2,FALSE)</f>
        <v>2</v>
      </c>
      <c r="T538" s="4">
        <v>3</v>
      </c>
      <c r="U538" s="4">
        <f t="shared" si="5"/>
        <v>0</v>
      </c>
      <c r="V538" s="3">
        <v>125823.1747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81</v>
      </c>
      <c r="C539" s="5" t="s">
        <v>27</v>
      </c>
      <c r="D539" s="2">
        <v>39901</v>
      </c>
      <c r="E539" s="2">
        <v>-0.26</v>
      </c>
      <c r="F539" s="2">
        <v>1.74</v>
      </c>
      <c r="G539" s="2">
        <v>-0.33</v>
      </c>
      <c r="H539" s="2">
        <v>36.85</v>
      </c>
      <c r="I539" s="2">
        <v>32.380000000000003</v>
      </c>
      <c r="J539" s="2">
        <v>29.04</v>
      </c>
      <c r="K539" s="2">
        <v>129</v>
      </c>
      <c r="L539" s="2">
        <v>48.96</v>
      </c>
      <c r="M539" s="2">
        <v>34.85</v>
      </c>
      <c r="N539" s="2">
        <v>23.64</v>
      </c>
      <c r="O539" s="2">
        <v>17.13</v>
      </c>
      <c r="P539" s="2">
        <v>47.45</v>
      </c>
      <c r="Q539" s="2">
        <v>32.18</v>
      </c>
      <c r="R539" s="2">
        <v>23.33</v>
      </c>
      <c r="S539" s="4">
        <f>VLOOKUP([1]Initial_Data8!C553,[1]Ratings_Numbers!$A$1:$B$21,2,FALSE)</f>
        <v>3</v>
      </c>
      <c r="T539" s="4">
        <v>3</v>
      </c>
      <c r="U539" s="4">
        <f t="shared" si="5"/>
        <v>1</v>
      </c>
      <c r="V539" s="3">
        <v>119471.66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82</v>
      </c>
      <c r="C540" s="5" t="s">
        <v>27</v>
      </c>
      <c r="D540" s="2">
        <v>39992</v>
      </c>
      <c r="E540" s="2">
        <v>-0.5</v>
      </c>
      <c r="F540" s="2">
        <v>2.5</v>
      </c>
      <c r="G540" s="2">
        <v>-0.64</v>
      </c>
      <c r="H540" s="2">
        <v>15.29</v>
      </c>
      <c r="I540" s="2">
        <v>13.83</v>
      </c>
      <c r="J540" s="2">
        <v>11.56</v>
      </c>
      <c r="K540" s="2">
        <v>270</v>
      </c>
      <c r="L540" s="2">
        <v>45.2</v>
      </c>
      <c r="M540" s="2">
        <v>50.39</v>
      </c>
      <c r="N540" s="2">
        <v>31.01</v>
      </c>
      <c r="O540" s="2">
        <v>22.87</v>
      </c>
      <c r="P540" s="2">
        <v>62.48</v>
      </c>
      <c r="Q540" s="2">
        <v>38.450000000000003</v>
      </c>
      <c r="R540" s="2">
        <v>28.35</v>
      </c>
      <c r="S540" s="4">
        <f>VLOOKUP([1]Initial_Data8!C554,[1]Ratings_Numbers!$A$1:$B$21,2,FALSE)</f>
        <v>3</v>
      </c>
      <c r="T540" s="4">
        <v>3</v>
      </c>
      <c r="U540" s="4">
        <f t="shared" si="5"/>
        <v>0</v>
      </c>
      <c r="V540" s="3">
        <v>94741.625700000004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83</v>
      </c>
      <c r="C541" s="5" t="s">
        <v>27</v>
      </c>
      <c r="D541" s="2">
        <v>40083</v>
      </c>
      <c r="E541" s="2">
        <v>-0.66</v>
      </c>
      <c r="F541" s="2">
        <v>2.5299999999999998</v>
      </c>
      <c r="G541" s="2">
        <v>-0.84</v>
      </c>
      <c r="H541" s="2">
        <v>13.82</v>
      </c>
      <c r="I541" s="2">
        <v>12.84</v>
      </c>
      <c r="J541" s="2">
        <v>11.2</v>
      </c>
      <c r="K541" s="2">
        <v>369</v>
      </c>
      <c r="L541" s="2">
        <v>46.78</v>
      </c>
      <c r="M541" s="2">
        <v>48.91</v>
      </c>
      <c r="N541" s="2">
        <v>30.68</v>
      </c>
      <c r="O541" s="2">
        <v>22.93</v>
      </c>
      <c r="P541" s="2">
        <v>59.41</v>
      </c>
      <c r="Q541" s="2">
        <v>37.270000000000003</v>
      </c>
      <c r="R541" s="2">
        <v>27.85</v>
      </c>
      <c r="S541" s="4">
        <f>VLOOKUP([1]Initial_Data8!C555,[1]Ratings_Numbers!$A$1:$B$21,2,FALSE)</f>
        <v>3</v>
      </c>
      <c r="T541" s="4">
        <v>5</v>
      </c>
      <c r="U541" s="4">
        <f t="shared" si="5"/>
        <v>0</v>
      </c>
      <c r="V541" s="3">
        <v>102519.48239999999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84</v>
      </c>
      <c r="C542" s="5" t="s">
        <v>31</v>
      </c>
      <c r="D542" s="2">
        <v>40178</v>
      </c>
      <c r="E542" s="2">
        <v>1.43</v>
      </c>
      <c r="F542" s="2">
        <v>4.3600000000000003</v>
      </c>
      <c r="G542" s="2">
        <v>2.0299999999999998</v>
      </c>
      <c r="H542" s="2">
        <v>4.1900000000000004</v>
      </c>
      <c r="I542" s="2">
        <v>3.23</v>
      </c>
      <c r="J542" s="2">
        <v>0.36</v>
      </c>
      <c r="K542" s="2">
        <v>464</v>
      </c>
      <c r="L542" s="2">
        <v>42.24</v>
      </c>
      <c r="M542" s="2">
        <v>47.76</v>
      </c>
      <c r="N542" s="2">
        <v>31.05</v>
      </c>
      <c r="O542" s="2">
        <v>20.28</v>
      </c>
      <c r="P542" s="2">
        <v>53.8</v>
      </c>
      <c r="Q542" s="2">
        <v>34.979999999999997</v>
      </c>
      <c r="R542" s="2">
        <v>22.85</v>
      </c>
      <c r="S542" s="4">
        <f>VLOOKUP([1]Initial_Data8!C556,[1]Ratings_Numbers!$A$1:$B$21,2,FALSE)</f>
        <v>5</v>
      </c>
      <c r="T542" s="4">
        <v>5</v>
      </c>
      <c r="U542" s="4">
        <f t="shared" si="5"/>
        <v>2</v>
      </c>
      <c r="V542" s="3">
        <v>132340.39139999999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85</v>
      </c>
      <c r="C543" s="5" t="s">
        <v>31</v>
      </c>
      <c r="D543" s="2">
        <v>40272</v>
      </c>
      <c r="E543" s="2">
        <v>1.72</v>
      </c>
      <c r="F543" s="2">
        <v>4.1900000000000004</v>
      </c>
      <c r="G543" s="2">
        <v>2.62</v>
      </c>
      <c r="H543" s="2">
        <v>10.75</v>
      </c>
      <c r="I543" s="2">
        <v>9.99</v>
      </c>
      <c r="J543" s="2">
        <v>6.82</v>
      </c>
      <c r="K543" s="2">
        <v>522</v>
      </c>
      <c r="L543" s="2">
        <v>45.92</v>
      </c>
      <c r="M543" s="2">
        <v>42.5</v>
      </c>
      <c r="N543" s="2">
        <v>28.12</v>
      </c>
      <c r="O543" s="2">
        <v>19.62</v>
      </c>
      <c r="P543" s="2">
        <v>51.12</v>
      </c>
      <c r="Q543" s="2">
        <v>33.83</v>
      </c>
      <c r="R543" s="2">
        <v>23.6</v>
      </c>
      <c r="S543" s="4">
        <f>VLOOKUP([1]Initial_Data8!C557,[1]Ratings_Numbers!$A$1:$B$21,2,FALSE)</f>
        <v>5</v>
      </c>
      <c r="T543" s="4">
        <v>5</v>
      </c>
      <c r="U543" s="4">
        <f t="shared" si="5"/>
        <v>0</v>
      </c>
      <c r="V543" s="3">
        <v>146793.29999999999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86</v>
      </c>
      <c r="C544" s="5" t="s">
        <v>31</v>
      </c>
      <c r="D544" s="2">
        <v>40727</v>
      </c>
      <c r="E544" s="2">
        <v>0.72</v>
      </c>
      <c r="F544" s="2">
        <v>3.02</v>
      </c>
      <c r="G544" s="2">
        <v>1.17</v>
      </c>
      <c r="H544" s="2">
        <v>15.66</v>
      </c>
      <c r="I544" s="2">
        <v>14.49</v>
      </c>
      <c r="J544" s="2">
        <v>9.9499999999999993</v>
      </c>
      <c r="K544" s="2">
        <v>404</v>
      </c>
      <c r="L544" s="2">
        <v>45.14</v>
      </c>
      <c r="M544" s="2">
        <v>40.15</v>
      </c>
      <c r="N544" s="2">
        <v>27.34</v>
      </c>
      <c r="O544" s="2">
        <v>18.239999999999998</v>
      </c>
      <c r="P544" s="2">
        <v>46.89</v>
      </c>
      <c r="Q544" s="2">
        <v>31.92</v>
      </c>
      <c r="R544" s="2">
        <v>21.29</v>
      </c>
      <c r="S544" s="4">
        <f>VLOOKUP([1]Initial_Data8!C558,[1]Ratings_Numbers!$A$1:$B$21,2,FALSE)</f>
        <v>5</v>
      </c>
      <c r="T544" s="4">
        <v>5</v>
      </c>
      <c r="U544" s="4">
        <f t="shared" si="5"/>
        <v>0</v>
      </c>
      <c r="V544" s="3">
        <v>137769.5655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87</v>
      </c>
      <c r="C545" s="5" t="s">
        <v>31</v>
      </c>
      <c r="D545" s="2">
        <v>40818</v>
      </c>
      <c r="E545" s="2">
        <v>0.53</v>
      </c>
      <c r="F545" s="2">
        <v>2.9</v>
      </c>
      <c r="G545" s="2">
        <v>0.85</v>
      </c>
      <c r="H545" s="2">
        <v>14.98</v>
      </c>
      <c r="I545" s="2">
        <v>13.77</v>
      </c>
      <c r="J545" s="2">
        <v>9.66</v>
      </c>
      <c r="K545" s="2">
        <v>423</v>
      </c>
      <c r="L545" s="2">
        <v>45.89</v>
      </c>
      <c r="M545" s="2">
        <v>39.1</v>
      </c>
      <c r="N545" s="2">
        <v>26.91</v>
      </c>
      <c r="O545" s="2">
        <v>18.05</v>
      </c>
      <c r="P545" s="2">
        <v>45.33</v>
      </c>
      <c r="Q545" s="2">
        <v>31.19</v>
      </c>
      <c r="R545" s="2">
        <v>20.92</v>
      </c>
      <c r="S545" s="4">
        <f>VLOOKUP([1]Initial_Data8!C559,[1]Ratings_Numbers!$A$1:$B$21,2,FALSE)</f>
        <v>5</v>
      </c>
      <c r="T545" s="4">
        <v>5</v>
      </c>
      <c r="U545" s="4">
        <f t="shared" si="5"/>
        <v>0</v>
      </c>
      <c r="V545" s="3">
        <v>161894.12729999999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88</v>
      </c>
      <c r="C546" s="5" t="s">
        <v>31</v>
      </c>
      <c r="D546" s="2">
        <v>40908</v>
      </c>
      <c r="E546" s="2">
        <v>0.52</v>
      </c>
      <c r="F546" s="2">
        <v>2.61</v>
      </c>
      <c r="G546" s="2">
        <v>0.84</v>
      </c>
      <c r="H546" s="2">
        <v>12.89</v>
      </c>
      <c r="I546" s="2">
        <v>10.5</v>
      </c>
      <c r="J546" s="2">
        <v>7.2</v>
      </c>
      <c r="K546" s="2">
        <v>396</v>
      </c>
      <c r="L546" s="2">
        <v>43.69</v>
      </c>
      <c r="M546" s="2">
        <v>42.27</v>
      </c>
      <c r="N546" s="2">
        <v>28.73</v>
      </c>
      <c r="O546" s="2">
        <v>18.579999999999998</v>
      </c>
      <c r="P546" s="2">
        <v>47.13</v>
      </c>
      <c r="Q546" s="2">
        <v>32.03</v>
      </c>
      <c r="R546" s="2">
        <v>20.71</v>
      </c>
      <c r="S546" s="4">
        <f>VLOOKUP([1]Initial_Data8!C560,[1]Ratings_Numbers!$A$1:$B$21,2,FALSE)</f>
        <v>5</v>
      </c>
      <c r="T546" s="4">
        <v>5</v>
      </c>
      <c r="U546" s="4">
        <f t="shared" si="5"/>
        <v>0</v>
      </c>
      <c r="V546" s="3">
        <v>135905.57279999999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89</v>
      </c>
      <c r="C547" s="5" t="s">
        <v>31</v>
      </c>
      <c r="D547" s="2">
        <v>41000</v>
      </c>
      <c r="E547" s="2">
        <v>0.63</v>
      </c>
      <c r="F547" s="2">
        <v>2.6</v>
      </c>
      <c r="G547" s="2">
        <v>1</v>
      </c>
      <c r="H547" s="2">
        <v>16.190000000000001</v>
      </c>
      <c r="I547" s="2">
        <v>15.15</v>
      </c>
      <c r="J547" s="2">
        <v>10.49</v>
      </c>
      <c r="K547" s="2">
        <v>390</v>
      </c>
      <c r="L547" s="2">
        <v>44.81</v>
      </c>
      <c r="M547" s="2">
        <v>40.090000000000003</v>
      </c>
      <c r="N547" s="2">
        <v>27.33</v>
      </c>
      <c r="O547" s="2">
        <v>18.059999999999999</v>
      </c>
      <c r="P547" s="2">
        <v>46.69</v>
      </c>
      <c r="Q547" s="2">
        <v>31.83</v>
      </c>
      <c r="R547" s="2">
        <v>21.04</v>
      </c>
      <c r="S547" s="4">
        <f>VLOOKUP([1]Initial_Data8!C561,[1]Ratings_Numbers!$A$1:$B$21,2,FALSE)</f>
        <v>5</v>
      </c>
      <c r="T547" s="4">
        <v>5</v>
      </c>
      <c r="U547" s="4">
        <f t="shared" si="5"/>
        <v>0</v>
      </c>
      <c r="V547" s="3">
        <v>163923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90</v>
      </c>
      <c r="C548" s="5" t="s">
        <v>31</v>
      </c>
      <c r="D548" s="2">
        <v>41091</v>
      </c>
      <c r="E548" s="2">
        <v>0.59</v>
      </c>
      <c r="F548" s="2">
        <v>2.4300000000000002</v>
      </c>
      <c r="G548" s="2">
        <v>0.9</v>
      </c>
      <c r="H548" s="2">
        <v>17.22</v>
      </c>
      <c r="I548" s="2">
        <v>16.02</v>
      </c>
      <c r="J548" s="2">
        <v>12.88</v>
      </c>
      <c r="K548" s="2">
        <v>378</v>
      </c>
      <c r="L548" s="2">
        <v>43.48</v>
      </c>
      <c r="M548" s="2">
        <v>38.6</v>
      </c>
      <c r="N548" s="2">
        <v>26.04</v>
      </c>
      <c r="O548" s="2">
        <v>16.88</v>
      </c>
      <c r="P548" s="2">
        <v>48.24</v>
      </c>
      <c r="Q548" s="2">
        <v>32.54</v>
      </c>
      <c r="R548" s="2">
        <v>21.1</v>
      </c>
      <c r="S548" s="4">
        <f>VLOOKUP([1]Initial_Data8!C562,[1]Ratings_Numbers!$A$1:$B$21,2,FALSE)</f>
        <v>5</v>
      </c>
      <c r="T548" s="4">
        <v>5</v>
      </c>
      <c r="U548" s="4">
        <f t="shared" si="5"/>
        <v>0</v>
      </c>
      <c r="V548" s="3">
        <v>169568.8413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91</v>
      </c>
      <c r="C549" s="5" t="s">
        <v>31</v>
      </c>
      <c r="D549" s="2">
        <v>41182</v>
      </c>
      <c r="E549" s="2">
        <v>0.7</v>
      </c>
      <c r="F549" s="2">
        <v>2.6</v>
      </c>
      <c r="G549" s="2">
        <v>1.06</v>
      </c>
      <c r="H549" s="2">
        <v>12.32</v>
      </c>
      <c r="I549" s="2">
        <v>11.31</v>
      </c>
      <c r="J549" s="2">
        <v>8.18</v>
      </c>
      <c r="K549" s="2">
        <v>381</v>
      </c>
      <c r="L549" s="2">
        <v>44.72</v>
      </c>
      <c r="M549" s="2">
        <v>37.85</v>
      </c>
      <c r="N549" s="2">
        <v>25.69</v>
      </c>
      <c r="O549" s="2">
        <v>17.02</v>
      </c>
      <c r="P549" s="2">
        <v>47.32</v>
      </c>
      <c r="Q549" s="2">
        <v>32.119999999999997</v>
      </c>
      <c r="R549" s="2">
        <v>21.28</v>
      </c>
      <c r="S549" s="4">
        <f>VLOOKUP([1]Initial_Data8!C563,[1]Ratings_Numbers!$A$1:$B$21,2,FALSE)</f>
        <v>5</v>
      </c>
      <c r="T549" s="4">
        <v>5</v>
      </c>
      <c r="U549" s="4">
        <f t="shared" si="5"/>
        <v>0</v>
      </c>
      <c r="V549" s="3">
        <v>171798.12330000001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113</v>
      </c>
      <c r="C550" s="5" t="s">
        <v>31</v>
      </c>
      <c r="D550" s="2">
        <v>41274</v>
      </c>
      <c r="E550" s="2">
        <v>0.22</v>
      </c>
      <c r="F550" s="2">
        <v>2.5099999999999998</v>
      </c>
      <c r="G550" s="2">
        <v>0.34</v>
      </c>
      <c r="H550" s="2">
        <v>13.54</v>
      </c>
      <c r="I550" s="2">
        <v>11.84</v>
      </c>
      <c r="J550" s="2">
        <v>7.6</v>
      </c>
      <c r="K550" s="2">
        <v>373</v>
      </c>
      <c r="L550" s="2">
        <v>43.71</v>
      </c>
      <c r="M550" s="2">
        <v>38</v>
      </c>
      <c r="N550" s="2">
        <v>26.05</v>
      </c>
      <c r="O550" s="2">
        <v>16.7</v>
      </c>
      <c r="P550" s="2">
        <v>45.86</v>
      </c>
      <c r="Q550" s="2">
        <v>31.44</v>
      </c>
      <c r="R550" s="2">
        <v>20.16</v>
      </c>
      <c r="S550" s="4">
        <f>VLOOKUP([1]Initial_Data8!C564,[1]Ratings_Numbers!$A$1:$B$21,2,FALSE)</f>
        <v>5</v>
      </c>
      <c r="T550" s="4">
        <v>5</v>
      </c>
      <c r="U550" s="4">
        <f t="shared" si="5"/>
        <v>0</v>
      </c>
      <c r="V550" s="3">
        <v>182959.9522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114</v>
      </c>
      <c r="C551" s="5" t="s">
        <v>31</v>
      </c>
      <c r="D551" s="2">
        <v>41364</v>
      </c>
      <c r="E551" s="2">
        <v>0.23</v>
      </c>
      <c r="F551" s="2">
        <v>2.75</v>
      </c>
      <c r="G551" s="2">
        <v>0.34</v>
      </c>
      <c r="H551" s="2">
        <v>15.21</v>
      </c>
      <c r="I551" s="2">
        <v>14.32</v>
      </c>
      <c r="J551" s="2">
        <v>10.43</v>
      </c>
      <c r="K551" s="2">
        <v>371</v>
      </c>
      <c r="L551" s="2">
        <v>43.87</v>
      </c>
      <c r="M551" s="2">
        <v>38.01</v>
      </c>
      <c r="N551" s="2">
        <v>25.55</v>
      </c>
      <c r="O551" s="2">
        <v>16.8</v>
      </c>
      <c r="P551" s="2">
        <v>48.75</v>
      </c>
      <c r="Q551" s="2">
        <v>32.770000000000003</v>
      </c>
      <c r="R551" s="2">
        <v>21.55</v>
      </c>
      <c r="S551" s="4">
        <f>VLOOKUP([1]Initial_Data8!C565,[1]Ratings_Numbers!$A$1:$B$21,2,FALSE)</f>
        <v>5</v>
      </c>
      <c r="T551" s="4">
        <v>5</v>
      </c>
      <c r="U551" s="4">
        <f t="shared" si="5"/>
        <v>0</v>
      </c>
      <c r="V551" s="3">
        <v>182477.05960000001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115</v>
      </c>
      <c r="C552" s="5" t="s">
        <v>31</v>
      </c>
      <c r="D552" s="2">
        <v>41455</v>
      </c>
      <c r="E552" s="2">
        <v>0.14000000000000001</v>
      </c>
      <c r="F552" s="2">
        <v>2.6</v>
      </c>
      <c r="G552" s="2">
        <v>0.22</v>
      </c>
      <c r="H552" s="2">
        <v>16.61</v>
      </c>
      <c r="I552" s="2">
        <v>15.74</v>
      </c>
      <c r="J552" s="2">
        <v>12.04</v>
      </c>
      <c r="K552" s="2">
        <v>356</v>
      </c>
      <c r="L552" s="2">
        <v>43.78</v>
      </c>
      <c r="M552" s="2">
        <v>39.93</v>
      </c>
      <c r="N552" s="2">
        <v>27.25</v>
      </c>
      <c r="O552" s="2">
        <v>17.579999999999998</v>
      </c>
      <c r="P552" s="2">
        <v>46.53</v>
      </c>
      <c r="Q552" s="2">
        <v>31.75</v>
      </c>
      <c r="R552" s="2">
        <v>20.49</v>
      </c>
      <c r="S552" s="4">
        <f>VLOOKUP([1]Initial_Data8!C566,[1]Ratings_Numbers!$A$1:$B$21,2,FALSE)</f>
        <v>5</v>
      </c>
      <c r="T552" s="4">
        <v>5</v>
      </c>
      <c r="U552" s="4">
        <f t="shared" si="5"/>
        <v>0</v>
      </c>
      <c r="V552" s="3">
        <v>204710.4253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144</v>
      </c>
      <c r="B553" s="5" t="s">
        <v>116</v>
      </c>
      <c r="C553" s="5" t="s">
        <v>31</v>
      </c>
      <c r="D553" s="2">
        <v>41546</v>
      </c>
      <c r="E553" s="2">
        <v>0.13</v>
      </c>
      <c r="F553" s="2">
        <v>2.5099999999999998</v>
      </c>
      <c r="G553" s="2">
        <v>0.2</v>
      </c>
      <c r="H553" s="2">
        <v>14.98</v>
      </c>
      <c r="I553" s="2">
        <v>14.16</v>
      </c>
      <c r="J553" s="2">
        <v>10.51</v>
      </c>
      <c r="K553" s="2">
        <v>340</v>
      </c>
      <c r="L553" s="2">
        <v>44.4</v>
      </c>
      <c r="M553" s="2">
        <v>40.6</v>
      </c>
      <c r="N553" s="2">
        <v>27.69</v>
      </c>
      <c r="O553" s="2">
        <v>18.12</v>
      </c>
      <c r="P553" s="2">
        <v>46.65</v>
      </c>
      <c r="Q553" s="2">
        <v>31.81</v>
      </c>
      <c r="R553" s="2">
        <v>20.82</v>
      </c>
      <c r="S553" s="4">
        <f>VLOOKUP([1]Initial_Data8!C567,[1]Ratings_Numbers!$A$1:$B$21,2,FALSE)</f>
        <v>5</v>
      </c>
      <c r="T553" s="4">
        <v>5</v>
      </c>
      <c r="U553" s="4">
        <f t="shared" si="5"/>
        <v>0</v>
      </c>
      <c r="V553" s="3">
        <v>185434.59940000001</v>
      </c>
      <c r="W553" s="3" t="s">
        <v>129</v>
      </c>
      <c r="X553" s="4"/>
      <c r="Y553" s="4"/>
      <c r="Z553" s="4"/>
      <c r="AA553" s="4"/>
    </row>
    <row r="554" spans="1:27" ht="28.5" customHeight="1" thickBot="1" x14ac:dyDescent="0.4">
      <c r="A554" s="5" t="s">
        <v>144</v>
      </c>
      <c r="B554" s="5" t="s">
        <v>92</v>
      </c>
      <c r="C554" s="5" t="s">
        <v>31</v>
      </c>
      <c r="D554" s="2">
        <v>41639</v>
      </c>
      <c r="E554" s="2">
        <v>0.19</v>
      </c>
      <c r="F554" s="2">
        <v>2.4700000000000002</v>
      </c>
      <c r="G554" s="2">
        <v>0.28000000000000003</v>
      </c>
      <c r="H554" s="2">
        <v>13.06</v>
      </c>
      <c r="I554" s="2">
        <v>11.56</v>
      </c>
      <c r="J554" s="2">
        <v>8.77</v>
      </c>
      <c r="K554" s="2">
        <v>347</v>
      </c>
      <c r="L554" s="2">
        <v>44.32</v>
      </c>
      <c r="M554" s="2">
        <v>39.76</v>
      </c>
      <c r="N554" s="2">
        <v>26.93</v>
      </c>
      <c r="O554" s="2">
        <v>17.7</v>
      </c>
      <c r="P554" s="2">
        <v>47.62</v>
      </c>
      <c r="Q554" s="2">
        <v>32.26</v>
      </c>
      <c r="R554" s="2">
        <v>21.2</v>
      </c>
      <c r="S554" s="4">
        <f>VLOOKUP([1]Initial_Data8!C568,[1]Ratings_Numbers!$A$1:$B$21,2,FALSE)</f>
        <v>5</v>
      </c>
      <c r="T554" s="4">
        <v>5</v>
      </c>
      <c r="U554" s="4">
        <f t="shared" si="5"/>
        <v>0</v>
      </c>
      <c r="V554" s="3">
        <v>187173.326</v>
      </c>
      <c r="W554" s="3" t="s">
        <v>129</v>
      </c>
      <c r="X554" s="4"/>
      <c r="Y554" s="4"/>
      <c r="Z554" s="4"/>
      <c r="AA554" s="4"/>
    </row>
    <row r="555" spans="1:27" ht="28.5" customHeight="1" thickBot="1" x14ac:dyDescent="0.4">
      <c r="A555" s="5" t="s">
        <v>144</v>
      </c>
      <c r="B555" s="5" t="s">
        <v>93</v>
      </c>
      <c r="C555" s="5" t="s">
        <v>31</v>
      </c>
      <c r="D555" s="2">
        <v>41728</v>
      </c>
      <c r="E555" s="2">
        <v>0.15</v>
      </c>
      <c r="F555" s="2">
        <v>2.57</v>
      </c>
      <c r="G555" s="2">
        <v>0.21</v>
      </c>
      <c r="H555" s="2">
        <v>15.35</v>
      </c>
      <c r="I555" s="2">
        <v>14</v>
      </c>
      <c r="J555" s="2">
        <v>10.81</v>
      </c>
      <c r="K555" s="2">
        <v>321</v>
      </c>
      <c r="L555" s="2">
        <v>45.25</v>
      </c>
      <c r="M555" s="2">
        <v>35.42</v>
      </c>
      <c r="N555" s="2">
        <v>24.04</v>
      </c>
      <c r="O555" s="2">
        <v>16.09</v>
      </c>
      <c r="P555" s="2">
        <v>47.35</v>
      </c>
      <c r="Q555" s="2">
        <v>32.14</v>
      </c>
      <c r="R555" s="2">
        <v>21.52</v>
      </c>
      <c r="S555" s="4">
        <f>VLOOKUP([1]Initial_Data8!C569,[1]Ratings_Numbers!$A$1:$B$21,2,FALSE)</f>
        <v>5</v>
      </c>
      <c r="T555" s="4">
        <v>5</v>
      </c>
      <c r="U555" s="4">
        <f t="shared" si="5"/>
        <v>0</v>
      </c>
      <c r="V555" s="3">
        <v>196001.37</v>
      </c>
      <c r="W555" s="3" t="s">
        <v>129</v>
      </c>
      <c r="X555" s="4"/>
      <c r="Y555" s="4"/>
      <c r="Z555" s="4"/>
      <c r="AA555" s="4"/>
    </row>
    <row r="556" spans="1:27" ht="28.5" customHeight="1" thickBot="1" x14ac:dyDescent="0.4">
      <c r="A556" s="5" t="s">
        <v>144</v>
      </c>
      <c r="B556" s="5" t="s">
        <v>94</v>
      </c>
      <c r="C556" s="5" t="s">
        <v>31</v>
      </c>
      <c r="D556" s="2">
        <v>41819</v>
      </c>
      <c r="E556" s="2">
        <v>0.19</v>
      </c>
      <c r="F556" s="2">
        <v>2.7</v>
      </c>
      <c r="G556" s="2">
        <v>0.27</v>
      </c>
      <c r="H556" s="2">
        <v>15.67</v>
      </c>
      <c r="I556" s="2">
        <v>14.86</v>
      </c>
      <c r="J556" s="2">
        <v>11.52</v>
      </c>
      <c r="K556" s="2">
        <v>343</v>
      </c>
      <c r="L556" s="2">
        <v>44.38</v>
      </c>
      <c r="M556" s="2">
        <v>41.93</v>
      </c>
      <c r="N556" s="2">
        <v>28.11</v>
      </c>
      <c r="O556" s="2">
        <v>18.690000000000001</v>
      </c>
      <c r="P556" s="2">
        <v>49.16</v>
      </c>
      <c r="Q556" s="2">
        <v>32.96</v>
      </c>
      <c r="R556" s="2">
        <v>21.92</v>
      </c>
      <c r="S556" s="4">
        <f>VLOOKUP([1]Initial_Data8!C570,[1]Ratings_Numbers!$A$1:$B$21,2,FALSE)</f>
        <v>5</v>
      </c>
      <c r="T556" s="4">
        <v>5</v>
      </c>
      <c r="U556" s="4">
        <f t="shared" si="5"/>
        <v>0</v>
      </c>
      <c r="V556" s="3">
        <v>203353.5392</v>
      </c>
      <c r="W556" s="3" t="s">
        <v>129</v>
      </c>
      <c r="X556" s="4"/>
      <c r="Y556" s="4"/>
      <c r="Z556" s="4"/>
      <c r="AA556" s="4"/>
    </row>
    <row r="557" spans="1:27" ht="28.5" customHeight="1" thickBot="1" x14ac:dyDescent="0.4">
      <c r="A557" s="5" t="s">
        <v>144</v>
      </c>
      <c r="B557" s="5" t="s">
        <v>95</v>
      </c>
      <c r="C557" s="5" t="s">
        <v>31</v>
      </c>
      <c r="D557" s="2">
        <v>41910</v>
      </c>
      <c r="E557" s="2">
        <v>0.18</v>
      </c>
      <c r="F557" s="2">
        <v>2.62</v>
      </c>
      <c r="G557" s="2">
        <v>0.26</v>
      </c>
      <c r="H557" s="2">
        <v>14.6</v>
      </c>
      <c r="I557" s="2">
        <v>13.8</v>
      </c>
      <c r="J557" s="2">
        <v>10.73</v>
      </c>
      <c r="K557" s="2">
        <v>343</v>
      </c>
      <c r="L557" s="2">
        <v>45.49</v>
      </c>
      <c r="M557" s="2">
        <v>40.44</v>
      </c>
      <c r="N557" s="2">
        <v>27.45</v>
      </c>
      <c r="O557" s="2">
        <v>18.48</v>
      </c>
      <c r="P557" s="2">
        <v>47.32</v>
      </c>
      <c r="Q557" s="2">
        <v>32.119999999999997</v>
      </c>
      <c r="R557" s="2">
        <v>21.62</v>
      </c>
      <c r="S557" s="4">
        <f>VLOOKUP([1]Initial_Data8!C571,[1]Ratings_Numbers!$A$1:$B$21,2,FALSE)</f>
        <v>5</v>
      </c>
      <c r="T557" s="4">
        <v>5</v>
      </c>
      <c r="U557" s="4">
        <f t="shared" si="5"/>
        <v>0</v>
      </c>
      <c r="V557" s="3">
        <v>188133.40890000001</v>
      </c>
      <c r="W557" s="3" t="s">
        <v>129</v>
      </c>
      <c r="X557" s="4"/>
      <c r="Y557" s="4"/>
      <c r="Z557" s="4"/>
      <c r="AA557" s="4"/>
    </row>
    <row r="558" spans="1:27" ht="28.5" customHeight="1" thickBot="1" x14ac:dyDescent="0.4">
      <c r="A558" s="5" t="s">
        <v>144</v>
      </c>
      <c r="B558" s="5" t="s">
        <v>96</v>
      </c>
      <c r="C558" s="5" t="s">
        <v>31</v>
      </c>
      <c r="D558" s="2">
        <v>42004</v>
      </c>
      <c r="E558" s="2">
        <v>0.03</v>
      </c>
      <c r="F558" s="2">
        <v>2.77</v>
      </c>
      <c r="G558" s="2">
        <v>0.04</v>
      </c>
      <c r="H558" s="2">
        <v>9.86</v>
      </c>
      <c r="I558" s="2">
        <v>8.51</v>
      </c>
      <c r="J558" s="2">
        <v>6.08</v>
      </c>
      <c r="K558" s="2">
        <v>353</v>
      </c>
      <c r="L558" s="2">
        <v>42.53</v>
      </c>
      <c r="M558" s="2">
        <v>44.04</v>
      </c>
      <c r="N558" s="2">
        <v>29.12</v>
      </c>
      <c r="O558" s="2">
        <v>18.82</v>
      </c>
      <c r="P558" s="2">
        <v>51.22</v>
      </c>
      <c r="Q558" s="2">
        <v>33.869999999999997</v>
      </c>
      <c r="R558" s="2">
        <v>21.89</v>
      </c>
      <c r="S558" s="4">
        <f>VLOOKUP([1]Initial_Data8!C572,[1]Ratings_Numbers!$A$1:$B$21,2,FALSE)</f>
        <v>5</v>
      </c>
      <c r="T558" s="4">
        <v>5</v>
      </c>
      <c r="U558" s="4">
        <f t="shared" si="5"/>
        <v>0</v>
      </c>
      <c r="V558" s="3">
        <v>187255.5331</v>
      </c>
      <c r="W558" s="3" t="s">
        <v>129</v>
      </c>
      <c r="X558" s="4"/>
      <c r="Y558" s="4"/>
      <c r="Z558" s="4"/>
      <c r="AA558" s="4"/>
    </row>
    <row r="559" spans="1:27" ht="28.5" customHeight="1" thickBot="1" x14ac:dyDescent="0.4">
      <c r="A559" s="5" t="s">
        <v>144</v>
      </c>
      <c r="B559" s="5" t="s">
        <v>97</v>
      </c>
      <c r="C559" s="5" t="s">
        <v>31</v>
      </c>
      <c r="D559" s="2">
        <v>42092</v>
      </c>
      <c r="E559" s="2">
        <v>0.45</v>
      </c>
      <c r="F559" s="2">
        <v>2.8</v>
      </c>
      <c r="G559" s="2">
        <v>0.64</v>
      </c>
      <c r="H559" s="2">
        <v>13.91</v>
      </c>
      <c r="I559" s="2">
        <v>13.05</v>
      </c>
      <c r="J559" s="2">
        <v>9.83</v>
      </c>
      <c r="K559" s="2">
        <v>309</v>
      </c>
      <c r="L559" s="2">
        <v>41.88</v>
      </c>
      <c r="M559" s="2">
        <v>43.46</v>
      </c>
      <c r="N559" s="2">
        <v>28.37</v>
      </c>
      <c r="O559" s="2">
        <v>18.28</v>
      </c>
      <c r="P559" s="2">
        <v>53.15</v>
      </c>
      <c r="Q559" s="2">
        <v>34.71</v>
      </c>
      <c r="R559" s="2">
        <v>22.36</v>
      </c>
      <c r="S559" s="4">
        <f>VLOOKUP([1]Initial_Data8!C573,[1]Ratings_Numbers!$A$1:$B$21,2,FALSE)</f>
        <v>5</v>
      </c>
      <c r="T559" s="4">
        <v>5</v>
      </c>
      <c r="U559" s="4">
        <f t="shared" si="5"/>
        <v>0</v>
      </c>
      <c r="V559" s="3">
        <v>195964.65</v>
      </c>
      <c r="W559" s="3" t="s">
        <v>129</v>
      </c>
      <c r="X559" s="4"/>
      <c r="Y559" s="4"/>
      <c r="Z559" s="4"/>
      <c r="AA559" s="4"/>
    </row>
    <row r="560" spans="1:27" ht="28.5" customHeight="1" thickBot="1" x14ac:dyDescent="0.4">
      <c r="A560" s="5" t="s">
        <v>144</v>
      </c>
      <c r="B560" s="5" t="s">
        <v>98</v>
      </c>
      <c r="C560" s="5" t="s">
        <v>31</v>
      </c>
      <c r="D560" s="2">
        <v>42183</v>
      </c>
      <c r="E560" s="2">
        <v>0.28000000000000003</v>
      </c>
      <c r="F560" s="2">
        <v>2.82</v>
      </c>
      <c r="G560" s="2">
        <v>0.39</v>
      </c>
      <c r="H560" s="2">
        <v>17.25</v>
      </c>
      <c r="I560" s="2">
        <v>16.32</v>
      </c>
      <c r="J560" s="2">
        <v>12.93</v>
      </c>
      <c r="K560" s="2">
        <v>278</v>
      </c>
      <c r="L560" s="2">
        <v>41.56</v>
      </c>
      <c r="M560" s="2">
        <v>39.79</v>
      </c>
      <c r="N560" s="2">
        <v>26.13</v>
      </c>
      <c r="O560" s="2">
        <v>16.61</v>
      </c>
      <c r="P560" s="2">
        <v>52.28</v>
      </c>
      <c r="Q560" s="2">
        <v>34.33</v>
      </c>
      <c r="R560" s="2">
        <v>21.83</v>
      </c>
      <c r="S560" s="4">
        <f>VLOOKUP([1]Initial_Data8!C574,[1]Ratings_Numbers!$A$1:$B$21,2,FALSE)</f>
        <v>5</v>
      </c>
      <c r="T560" s="4">
        <v>5</v>
      </c>
      <c r="U560" s="4">
        <f t="shared" si="5"/>
        <v>0</v>
      </c>
      <c r="V560" s="3">
        <v>212624.34280000001</v>
      </c>
      <c r="W560" s="3" t="s">
        <v>129</v>
      </c>
      <c r="X560" s="4"/>
      <c r="Y560" s="4"/>
      <c r="Z560" s="4"/>
      <c r="AA560" s="4"/>
    </row>
    <row r="561" spans="1:27" ht="28.5" customHeight="1" thickBot="1" x14ac:dyDescent="0.4">
      <c r="A561" s="5" t="s">
        <v>144</v>
      </c>
      <c r="B561" s="5" t="s">
        <v>99</v>
      </c>
      <c r="C561" s="5" t="s">
        <v>31</v>
      </c>
      <c r="D561" s="2">
        <v>42274</v>
      </c>
      <c r="E561" s="2">
        <v>1.06</v>
      </c>
      <c r="F561" s="2">
        <v>3.2</v>
      </c>
      <c r="G561" s="2">
        <v>1.5</v>
      </c>
      <c r="H561" s="2">
        <v>16.649999999999999</v>
      </c>
      <c r="I561" s="2">
        <v>15.13</v>
      </c>
      <c r="J561" s="2">
        <v>12.08</v>
      </c>
      <c r="K561" s="2">
        <v>278</v>
      </c>
      <c r="L561" s="2">
        <v>39.1</v>
      </c>
      <c r="M561" s="2">
        <v>43.32</v>
      </c>
      <c r="N561" s="2">
        <v>27.43</v>
      </c>
      <c r="O561" s="2">
        <v>17.02</v>
      </c>
      <c r="P561" s="2">
        <v>57.95</v>
      </c>
      <c r="Q561" s="2">
        <v>36.69</v>
      </c>
      <c r="R561" s="2">
        <v>22.76</v>
      </c>
      <c r="S561" s="4">
        <f>VLOOKUP([1]Initial_Data8!C575,[1]Ratings_Numbers!$A$1:$B$21,2,FALSE)</f>
        <v>5</v>
      </c>
      <c r="T561" s="4">
        <v>5</v>
      </c>
      <c r="U561" s="4">
        <f t="shared" si="5"/>
        <v>0</v>
      </c>
      <c r="V561" s="3">
        <v>209196.43599999999</v>
      </c>
      <c r="W561" s="3" t="s">
        <v>129</v>
      </c>
      <c r="X561" s="4"/>
      <c r="Y561" s="4"/>
      <c r="Z561" s="4"/>
      <c r="AA561" s="4"/>
    </row>
    <row r="562" spans="1:27" ht="28.5" customHeight="1" thickBot="1" x14ac:dyDescent="0.4">
      <c r="A562" s="5" t="s">
        <v>144</v>
      </c>
      <c r="B562" s="5" t="s">
        <v>100</v>
      </c>
      <c r="C562" s="5" t="s">
        <v>31</v>
      </c>
      <c r="D562" s="2">
        <v>42369</v>
      </c>
      <c r="E562" s="2">
        <v>0.92</v>
      </c>
      <c r="F562" s="2">
        <v>3.3</v>
      </c>
      <c r="G562" s="2">
        <v>1.33</v>
      </c>
      <c r="H562" s="2">
        <v>9.73</v>
      </c>
      <c r="I562" s="2">
        <v>7.61</v>
      </c>
      <c r="J562" s="2">
        <v>5.48</v>
      </c>
      <c r="K562" s="2">
        <v>335</v>
      </c>
      <c r="L562" s="2">
        <v>38.630000000000003</v>
      </c>
      <c r="M562" s="2">
        <v>44.34</v>
      </c>
      <c r="N562" s="2">
        <v>27.72</v>
      </c>
      <c r="O562" s="2">
        <v>17.21</v>
      </c>
      <c r="P562" s="2">
        <v>59.97</v>
      </c>
      <c r="Q562" s="2">
        <v>37.49</v>
      </c>
      <c r="R562" s="2">
        <v>23.28</v>
      </c>
      <c r="S562" s="4">
        <f>VLOOKUP([1]Initial_Data8!C576,[1]Ratings_Numbers!$A$1:$B$21,2,FALSE)</f>
        <v>5</v>
      </c>
      <c r="T562" s="4">
        <v>5</v>
      </c>
      <c r="U562" s="4">
        <f t="shared" si="5"/>
        <v>0</v>
      </c>
      <c r="V562" s="3">
        <v>196857.03219999999</v>
      </c>
      <c r="W562" s="3" t="s">
        <v>129</v>
      </c>
      <c r="X562" s="4"/>
      <c r="Y562" s="4"/>
      <c r="Z562" s="4"/>
      <c r="AA562" s="4"/>
    </row>
    <row r="563" spans="1:27" ht="28.5" customHeight="1" thickBot="1" x14ac:dyDescent="0.4">
      <c r="A563" s="5" t="s">
        <v>144</v>
      </c>
      <c r="B563" s="5" t="s">
        <v>101</v>
      </c>
      <c r="C563" s="5" t="s">
        <v>31</v>
      </c>
      <c r="D563" s="2">
        <v>42463</v>
      </c>
      <c r="E563" s="2">
        <v>1.1100000000000001</v>
      </c>
      <c r="F563" s="2">
        <v>3.1</v>
      </c>
      <c r="G563" s="2">
        <v>1.57</v>
      </c>
      <c r="H563" s="2">
        <v>17.37</v>
      </c>
      <c r="I563" s="2">
        <v>15.62</v>
      </c>
      <c r="J563" s="2">
        <v>12.72</v>
      </c>
      <c r="K563" s="2">
        <v>306</v>
      </c>
      <c r="L563" s="2">
        <v>38.69</v>
      </c>
      <c r="M563" s="2">
        <v>43.92</v>
      </c>
      <c r="N563" s="2">
        <v>27.09</v>
      </c>
      <c r="O563" s="2">
        <v>17.079999999999998</v>
      </c>
      <c r="P563" s="2">
        <v>62.15</v>
      </c>
      <c r="Q563" s="2">
        <v>38.33</v>
      </c>
      <c r="R563" s="2">
        <v>24.16</v>
      </c>
      <c r="S563" s="4">
        <f>VLOOKUP([1]Initial_Data8!C577,[1]Ratings_Numbers!$A$1:$B$21,2,FALSE)</f>
        <v>5</v>
      </c>
      <c r="T563" s="4">
        <v>5</v>
      </c>
      <c r="U563" s="4">
        <f t="shared" si="5"/>
        <v>0</v>
      </c>
      <c r="V563" s="3">
        <v>199329</v>
      </c>
      <c r="W563" s="3" t="s">
        <v>129</v>
      </c>
      <c r="X563" s="4"/>
      <c r="Y563" s="4"/>
      <c r="Z563" s="4"/>
      <c r="AA563" s="4"/>
    </row>
    <row r="564" spans="1:27" ht="28.5" customHeight="1" thickBot="1" x14ac:dyDescent="0.4">
      <c r="A564" s="5" t="s">
        <v>144</v>
      </c>
      <c r="B564" s="5" t="s">
        <v>102</v>
      </c>
      <c r="C564" s="5" t="s">
        <v>31</v>
      </c>
      <c r="D564" s="2">
        <v>42554</v>
      </c>
      <c r="E564" s="2">
        <v>1.29</v>
      </c>
      <c r="F564" s="2">
        <v>3.52</v>
      </c>
      <c r="G564" s="2">
        <v>1.85</v>
      </c>
      <c r="H564" s="2">
        <v>16.66</v>
      </c>
      <c r="I564" s="2">
        <v>14.49</v>
      </c>
      <c r="J564" s="2">
        <v>11.91</v>
      </c>
      <c r="K564" s="2">
        <v>292</v>
      </c>
      <c r="L564" s="2">
        <v>36.770000000000003</v>
      </c>
      <c r="M564" s="2">
        <v>48.29</v>
      </c>
      <c r="N564" s="2">
        <v>28.4</v>
      </c>
      <c r="O564" s="2">
        <v>17.850000000000001</v>
      </c>
      <c r="P564" s="2">
        <v>70.05</v>
      </c>
      <c r="Q564" s="2">
        <v>41.2</v>
      </c>
      <c r="R564" s="2">
        <v>25.89</v>
      </c>
      <c r="S564" s="4">
        <f>VLOOKUP([1]Initial_Data8!C578,[1]Ratings_Numbers!$A$1:$B$21,2,FALSE)</f>
        <v>5</v>
      </c>
      <c r="T564" s="4">
        <v>5</v>
      </c>
      <c r="U564" s="4">
        <f t="shared" si="5"/>
        <v>0</v>
      </c>
      <c r="V564" s="3">
        <v>182188.0748</v>
      </c>
      <c r="W564" s="3" t="s">
        <v>129</v>
      </c>
      <c r="X564" s="4"/>
      <c r="Y564" s="4"/>
      <c r="Z564" s="4"/>
      <c r="AA564" s="4"/>
    </row>
    <row r="565" spans="1:27" ht="14.25" customHeight="1" thickBot="1" x14ac:dyDescent="0.4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75</v>
      </c>
      <c r="C566" s="5" t="s">
        <v>35</v>
      </c>
      <c r="D566" s="2">
        <v>38717</v>
      </c>
      <c r="E566" s="2">
        <v>4.47</v>
      </c>
      <c r="F566" s="2">
        <v>48.03</v>
      </c>
      <c r="G566" s="2">
        <v>27.5</v>
      </c>
      <c r="H566" s="2">
        <v>6.41</v>
      </c>
      <c r="I566" s="2">
        <v>3.5</v>
      </c>
      <c r="J566" s="2">
        <v>3.5</v>
      </c>
      <c r="K566" s="2">
        <v>6.7</v>
      </c>
      <c r="L566" s="2">
        <v>12.53</v>
      </c>
      <c r="M566" s="2">
        <v>216.51</v>
      </c>
      <c r="N566" s="2">
        <v>59.85</v>
      </c>
      <c r="O566" s="2">
        <v>38.36</v>
      </c>
      <c r="P566" s="2">
        <v>261.73</v>
      </c>
      <c r="Q566" s="2">
        <v>72.36</v>
      </c>
      <c r="R566" s="2">
        <v>46.37</v>
      </c>
      <c r="S566" s="4">
        <f>VLOOKUP([1]Initial_Data8!C581,[1]Ratings_Numbers!$A$1:$B$21,2,FALSE)</f>
        <v>9</v>
      </c>
      <c r="T566" s="4">
        <v>8</v>
      </c>
      <c r="U566" s="6">
        <v>0</v>
      </c>
      <c r="V566" s="3">
        <v>33090.909090000001</v>
      </c>
      <c r="W566" s="3" t="s">
        <v>146</v>
      </c>
      <c r="X566" s="4"/>
      <c r="Y566" s="4"/>
      <c r="Z566" s="4"/>
      <c r="AA566" s="4"/>
    </row>
    <row r="567" spans="1:27" ht="28.5" customHeight="1" thickBot="1" x14ac:dyDescent="0.4">
      <c r="A567" s="5" t="s">
        <v>145</v>
      </c>
      <c r="B567" s="5" t="s">
        <v>76</v>
      </c>
      <c r="C567" s="5" t="s">
        <v>33</v>
      </c>
      <c r="D567" s="2">
        <v>38807</v>
      </c>
      <c r="E567" s="2">
        <v>3.19</v>
      </c>
      <c r="F567" s="2">
        <v>14.53</v>
      </c>
      <c r="G567" s="2">
        <v>7.3</v>
      </c>
      <c r="H567" s="2">
        <v>8.11</v>
      </c>
      <c r="I567" s="2">
        <v>6.2</v>
      </c>
      <c r="J567" s="2">
        <v>5.29</v>
      </c>
      <c r="K567" s="2">
        <v>6.5</v>
      </c>
      <c r="L567" s="2">
        <v>13.42</v>
      </c>
      <c r="M567" s="2">
        <v>193.4</v>
      </c>
      <c r="N567" s="2">
        <v>53.27</v>
      </c>
      <c r="O567" s="2">
        <v>36.799999999999997</v>
      </c>
      <c r="P567" s="2">
        <v>263.08</v>
      </c>
      <c r="Q567" s="2">
        <v>72.459999999999994</v>
      </c>
      <c r="R567" s="2">
        <v>50.06</v>
      </c>
      <c r="S567" s="4">
        <f>VLOOKUP([1]Initial_Data8!C582,[1]Ratings_Numbers!$A$1:$B$21,2,FALSE)</f>
        <v>8</v>
      </c>
      <c r="T567" s="4">
        <v>8</v>
      </c>
      <c r="U567" s="4">
        <f t="shared" ref="U567:U580" si="6">S567-S566</f>
        <v>-1</v>
      </c>
      <c r="V567" s="3">
        <v>24604.545450000001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145</v>
      </c>
      <c r="B568" s="5" t="s">
        <v>77</v>
      </c>
      <c r="C568" s="5" t="s">
        <v>33</v>
      </c>
      <c r="D568" s="2">
        <v>38898</v>
      </c>
      <c r="E568" s="2">
        <v>9.8000000000000007</v>
      </c>
      <c r="F568" s="2">
        <v>21.11</v>
      </c>
      <c r="G568" s="2">
        <v>18.670000000000002</v>
      </c>
      <c r="H568" s="2">
        <v>7.08</v>
      </c>
      <c r="I568" s="2">
        <v>1.82</v>
      </c>
      <c r="J568" s="2">
        <v>3.72</v>
      </c>
      <c r="K568" s="2">
        <v>14.6</v>
      </c>
      <c r="L568" s="2">
        <v>5.91</v>
      </c>
      <c r="M568" s="2">
        <v>146.15</v>
      </c>
      <c r="N568" s="2">
        <v>29.74</v>
      </c>
      <c r="O568" s="2">
        <v>23.43</v>
      </c>
      <c r="P568" s="2">
        <v>391.46</v>
      </c>
      <c r="Q568" s="2">
        <v>79.650000000000006</v>
      </c>
      <c r="R568" s="2">
        <v>62.75</v>
      </c>
      <c r="S568" s="4">
        <f>VLOOKUP([1]Initial_Data8!C583,[1]Ratings_Numbers!$A$1:$B$21,2,FALSE)</f>
        <v>8</v>
      </c>
      <c r="T568" s="4">
        <v>8</v>
      </c>
      <c r="U568" s="4">
        <f t="shared" si="6"/>
        <v>0</v>
      </c>
      <c r="V568" s="3">
        <v>23453.63636</v>
      </c>
      <c r="W568" s="3" t="s">
        <v>146</v>
      </c>
      <c r="X568" s="4"/>
      <c r="Y568" s="4"/>
      <c r="Z568" s="4"/>
      <c r="AA568" s="4"/>
    </row>
    <row r="569" spans="1:27" ht="28.5" customHeight="1" thickBot="1" x14ac:dyDescent="0.4">
      <c r="A569" s="5" t="s">
        <v>145</v>
      </c>
      <c r="B569" s="5" t="s">
        <v>78</v>
      </c>
      <c r="C569" s="5" t="s">
        <v>33</v>
      </c>
      <c r="D569" s="2">
        <v>38990</v>
      </c>
      <c r="E569" s="2">
        <v>6.6</v>
      </c>
      <c r="F569" s="2">
        <v>14.02</v>
      </c>
      <c r="G569" s="2">
        <v>12.37</v>
      </c>
      <c r="H569" s="2">
        <v>6.72</v>
      </c>
      <c r="I569" s="2">
        <v>2.16</v>
      </c>
      <c r="J569" s="2">
        <v>3.24</v>
      </c>
      <c r="K569" s="2">
        <v>17.899999999999999</v>
      </c>
      <c r="L569" s="2">
        <v>6.33</v>
      </c>
      <c r="M569" s="2">
        <v>129.72999999999999</v>
      </c>
      <c r="N569" s="2">
        <v>28.26</v>
      </c>
      <c r="O569" s="2">
        <v>21.66</v>
      </c>
      <c r="P569" s="2">
        <v>359.03</v>
      </c>
      <c r="Q569" s="2">
        <v>78.209999999999994</v>
      </c>
      <c r="R569" s="2">
        <v>59.95</v>
      </c>
      <c r="S569" s="4">
        <f>VLOOKUP([1]Initial_Data8!C584,[1]Ratings_Numbers!$A$1:$B$21,2,FALSE)</f>
        <v>8</v>
      </c>
      <c r="T569" s="4">
        <v>8</v>
      </c>
      <c r="U569" s="4">
        <f t="shared" si="6"/>
        <v>0</v>
      </c>
      <c r="V569" s="3">
        <v>22474.545450000001</v>
      </c>
      <c r="W569" s="3" t="s">
        <v>146</v>
      </c>
      <c r="X569" s="4"/>
      <c r="Y569" s="4"/>
      <c r="Z569" s="4"/>
      <c r="AA569" s="4"/>
    </row>
    <row r="570" spans="1:27" ht="28.5" customHeight="1" thickBot="1" x14ac:dyDescent="0.4">
      <c r="A570" s="5" t="s">
        <v>145</v>
      </c>
      <c r="B570" s="5" t="s">
        <v>79</v>
      </c>
      <c r="C570" s="5" t="s">
        <v>33</v>
      </c>
      <c r="D570" s="2">
        <v>39082</v>
      </c>
      <c r="E570" s="2">
        <v>5</v>
      </c>
      <c r="F570" s="2">
        <v>10.67</v>
      </c>
      <c r="G570" s="2">
        <v>9.24</v>
      </c>
      <c r="H570" s="2">
        <v>7.19</v>
      </c>
      <c r="I570" s="2">
        <v>3.77</v>
      </c>
      <c r="J570" s="2">
        <v>4.04</v>
      </c>
      <c r="K570" s="2">
        <v>21</v>
      </c>
      <c r="L570" s="2">
        <v>6.46</v>
      </c>
      <c r="M570" s="2">
        <v>312.18</v>
      </c>
      <c r="N570" s="2">
        <v>68.599999999999994</v>
      </c>
      <c r="O570" s="2">
        <v>51.83</v>
      </c>
      <c r="P570" s="2">
        <v>355.05</v>
      </c>
      <c r="Q570" s="2">
        <v>78.02</v>
      </c>
      <c r="R570" s="2">
        <v>58.94</v>
      </c>
      <c r="S570" s="4">
        <f>VLOOKUP([1]Initial_Data8!C585,[1]Ratings_Numbers!$A$1:$B$21,2,FALSE)</f>
        <v>8</v>
      </c>
      <c r="T570" s="4">
        <v>8</v>
      </c>
      <c r="U570" s="4">
        <f t="shared" si="6"/>
        <v>0</v>
      </c>
      <c r="V570" s="3">
        <v>29080</v>
      </c>
      <c r="W570" s="3" t="s">
        <v>146</v>
      </c>
      <c r="X570" s="4"/>
      <c r="Y570" s="4"/>
      <c r="Z570" s="4"/>
      <c r="AA570" s="4"/>
    </row>
    <row r="571" spans="1:27" ht="28.5" customHeight="1" thickBot="1" x14ac:dyDescent="0.4">
      <c r="A571" s="5" t="s">
        <v>145</v>
      </c>
      <c r="B571" s="5" t="s">
        <v>105</v>
      </c>
      <c r="C571" s="5" t="s">
        <v>33</v>
      </c>
      <c r="D571" s="2">
        <v>39172</v>
      </c>
      <c r="E571" s="2">
        <v>4.09</v>
      </c>
      <c r="F571" s="2">
        <v>9.18</v>
      </c>
      <c r="G571" s="2">
        <v>7.75</v>
      </c>
      <c r="H571" s="2">
        <v>5.34</v>
      </c>
      <c r="I571" s="2">
        <v>2.75</v>
      </c>
      <c r="J571" s="2">
        <v>2.84</v>
      </c>
      <c r="K571" s="2">
        <v>26</v>
      </c>
      <c r="L571" s="2">
        <v>6.64</v>
      </c>
      <c r="M571" s="2">
        <v>310.89999999999998</v>
      </c>
      <c r="N571" s="2">
        <v>69.510000000000005</v>
      </c>
      <c r="O571" s="2">
        <v>51.65</v>
      </c>
      <c r="P571" s="2">
        <v>347.29</v>
      </c>
      <c r="Q571" s="2">
        <v>77.64</v>
      </c>
      <c r="R571" s="2">
        <v>57.7</v>
      </c>
      <c r="S571" s="4">
        <f>VLOOKUP([1]Initial_Data8!C586,[1]Ratings_Numbers!$A$1:$B$21,2,FALSE)</f>
        <v>8</v>
      </c>
      <c r="T571" s="4">
        <v>8</v>
      </c>
      <c r="U571" s="4">
        <f t="shared" si="6"/>
        <v>0</v>
      </c>
      <c r="V571" s="3">
        <v>25543.63636</v>
      </c>
      <c r="W571" s="3" t="s">
        <v>146</v>
      </c>
      <c r="X571" s="4"/>
      <c r="Y571" s="4"/>
      <c r="Z571" s="4"/>
      <c r="AA571" s="4"/>
    </row>
    <row r="572" spans="1:27" ht="28.5" customHeight="1" thickBot="1" x14ac:dyDescent="0.4">
      <c r="A572" s="5" t="s">
        <v>145</v>
      </c>
      <c r="B572" s="5" t="s">
        <v>106</v>
      </c>
      <c r="C572" s="5" t="s">
        <v>33</v>
      </c>
      <c r="D572" s="2">
        <v>39263</v>
      </c>
      <c r="E572" s="2">
        <v>4.01</v>
      </c>
      <c r="F572" s="2">
        <v>9.1999999999999993</v>
      </c>
      <c r="G572" s="2">
        <v>7.55</v>
      </c>
      <c r="H572" s="2">
        <v>5.44</v>
      </c>
      <c r="I572" s="2">
        <v>2</v>
      </c>
      <c r="J572" s="2">
        <v>2.92</v>
      </c>
      <c r="K572" s="2">
        <v>27</v>
      </c>
      <c r="L572" s="2">
        <v>7.17</v>
      </c>
      <c r="M572" s="2">
        <v>315.39999999999998</v>
      </c>
      <c r="N572" s="2">
        <v>68.92</v>
      </c>
      <c r="O572" s="2">
        <v>53.77</v>
      </c>
      <c r="P572" s="2">
        <v>357.65</v>
      </c>
      <c r="Q572" s="2">
        <v>78.150000000000006</v>
      </c>
      <c r="R572" s="2">
        <v>60.97</v>
      </c>
      <c r="S572" s="4">
        <f>VLOOKUP([1]Initial_Data8!C587,[1]Ratings_Numbers!$A$1:$B$21,2,FALSE)</f>
        <v>8</v>
      </c>
      <c r="T572" s="4">
        <v>8</v>
      </c>
      <c r="U572" s="4">
        <f t="shared" si="6"/>
        <v>0</v>
      </c>
      <c r="V572" s="3">
        <v>20821.818179999998</v>
      </c>
      <c r="W572" s="3" t="s">
        <v>146</v>
      </c>
      <c r="X572" s="4"/>
      <c r="Y572" s="4"/>
      <c r="Z572" s="4"/>
      <c r="AA572" s="4"/>
    </row>
    <row r="573" spans="1:27" ht="28.5" customHeight="1" thickBot="1" x14ac:dyDescent="0.4">
      <c r="A573" s="5" t="s">
        <v>145</v>
      </c>
      <c r="B573" s="5" t="s">
        <v>107</v>
      </c>
      <c r="C573" s="5" t="s">
        <v>33</v>
      </c>
      <c r="D573" s="2">
        <v>39355</v>
      </c>
      <c r="E573" s="2">
        <v>3.8</v>
      </c>
      <c r="F573" s="2">
        <v>8.4</v>
      </c>
      <c r="G573" s="2">
        <v>6.93</v>
      </c>
      <c r="H573" s="2">
        <v>5.57</v>
      </c>
      <c r="I573" s="2">
        <v>1.65</v>
      </c>
      <c r="J573" s="2">
        <v>3.13</v>
      </c>
      <c r="K573" s="2">
        <v>28.4</v>
      </c>
      <c r="L573" s="2">
        <v>7.93</v>
      </c>
      <c r="M573" s="2">
        <v>295.67</v>
      </c>
      <c r="N573" s="2">
        <v>66.64</v>
      </c>
      <c r="O573" s="2">
        <v>52.9</v>
      </c>
      <c r="P573" s="2">
        <v>343.68</v>
      </c>
      <c r="Q573" s="2">
        <v>77.459999999999994</v>
      </c>
      <c r="R573" s="2">
        <v>61.49</v>
      </c>
      <c r="S573" s="4">
        <f>VLOOKUP([1]Initial_Data8!C588,[1]Ratings_Numbers!$A$1:$B$21,2,FALSE)</f>
        <v>8</v>
      </c>
      <c r="T573" s="4">
        <v>8</v>
      </c>
      <c r="U573" s="4">
        <f t="shared" si="6"/>
        <v>0</v>
      </c>
      <c r="V573" s="3">
        <v>22689.090909999999</v>
      </c>
      <c r="W573" s="3" t="s">
        <v>146</v>
      </c>
      <c r="X573" s="4"/>
      <c r="Y573" s="4"/>
      <c r="Z573" s="4"/>
      <c r="AA573" s="4"/>
    </row>
    <row r="574" spans="1:27" ht="28.5" customHeight="1" thickBot="1" x14ac:dyDescent="0.4">
      <c r="A574" s="5" t="s">
        <v>145</v>
      </c>
      <c r="B574" s="5" t="s">
        <v>108</v>
      </c>
      <c r="C574" s="5" t="s">
        <v>33</v>
      </c>
      <c r="D574" s="2">
        <v>39447</v>
      </c>
      <c r="E574" s="2">
        <v>3.96</v>
      </c>
      <c r="F574" s="2">
        <v>8.1999999999999993</v>
      </c>
      <c r="G574" s="2">
        <v>7.19</v>
      </c>
      <c r="H574" s="2">
        <v>5.77</v>
      </c>
      <c r="I574" s="2">
        <v>2.96</v>
      </c>
      <c r="J574" s="2">
        <v>3.28</v>
      </c>
      <c r="K574" s="2">
        <v>28.2</v>
      </c>
      <c r="L574" s="2">
        <v>8.69</v>
      </c>
      <c r="M574" s="2">
        <v>278.77</v>
      </c>
      <c r="N574" s="2">
        <v>65.63</v>
      </c>
      <c r="O574" s="2">
        <v>52.44</v>
      </c>
      <c r="P574" s="2">
        <v>324.77</v>
      </c>
      <c r="Q574" s="2">
        <v>76.459999999999994</v>
      </c>
      <c r="R574" s="2">
        <v>61.09</v>
      </c>
      <c r="S574" s="4">
        <f>VLOOKUP([1]Initial_Data8!C589,[1]Ratings_Numbers!$A$1:$B$21,2,FALSE)</f>
        <v>8</v>
      </c>
      <c r="T574" s="4">
        <v>8</v>
      </c>
      <c r="U574" s="4">
        <f t="shared" si="6"/>
        <v>0</v>
      </c>
      <c r="V574" s="3">
        <v>17750</v>
      </c>
      <c r="W574" s="3" t="s">
        <v>146</v>
      </c>
      <c r="X574" s="4"/>
      <c r="Y574" s="4"/>
      <c r="Z574" s="4"/>
      <c r="AA574" s="4"/>
    </row>
    <row r="575" spans="1:27" ht="28.5" customHeight="1" thickBot="1" x14ac:dyDescent="0.4">
      <c r="A575" s="5" t="s">
        <v>145</v>
      </c>
      <c r="B575" s="5" t="s">
        <v>80</v>
      </c>
      <c r="C575" s="5" t="s">
        <v>33</v>
      </c>
      <c r="D575" s="2">
        <v>39538</v>
      </c>
      <c r="E575" s="2">
        <v>3.89</v>
      </c>
      <c r="F575" s="2">
        <v>8.77</v>
      </c>
      <c r="G575" s="2">
        <v>7.24</v>
      </c>
      <c r="H575" s="2">
        <v>4.34</v>
      </c>
      <c r="I575" s="2">
        <v>2.36</v>
      </c>
      <c r="J575" s="2">
        <v>2.0499999999999998</v>
      </c>
      <c r="K575" s="2">
        <v>31.3</v>
      </c>
      <c r="L575" s="2">
        <v>8.42</v>
      </c>
      <c r="M575" s="2">
        <v>267.85000000000002</v>
      </c>
      <c r="N575" s="2">
        <v>61.56</v>
      </c>
      <c r="O575" s="2">
        <v>49.87</v>
      </c>
      <c r="P575" s="2">
        <v>335.12</v>
      </c>
      <c r="Q575" s="2">
        <v>77.02</v>
      </c>
      <c r="R575" s="2">
        <v>62.39</v>
      </c>
      <c r="S575" s="4">
        <f>VLOOKUP([1]Initial_Data8!C590,[1]Ratings_Numbers!$A$1:$B$21,2,FALSE)</f>
        <v>8</v>
      </c>
      <c r="T575" s="4">
        <v>8</v>
      </c>
      <c r="U575" s="4">
        <f t="shared" si="6"/>
        <v>0</v>
      </c>
      <c r="V575" s="3">
        <v>17584.545450000001</v>
      </c>
      <c r="W575" s="3" t="s">
        <v>146</v>
      </c>
      <c r="X575" s="4"/>
      <c r="Y575" s="4"/>
      <c r="Z575" s="4"/>
      <c r="AA575" s="4"/>
    </row>
    <row r="576" spans="1:27" ht="28.5" customHeight="1" thickBot="1" x14ac:dyDescent="0.4">
      <c r="A576" s="5" t="s">
        <v>145</v>
      </c>
      <c r="B576" s="5" t="s">
        <v>81</v>
      </c>
      <c r="C576" s="5" t="s">
        <v>33</v>
      </c>
      <c r="D576" s="2">
        <v>39629</v>
      </c>
      <c r="E576" s="2">
        <v>3.96</v>
      </c>
      <c r="F576" s="2">
        <v>8.65</v>
      </c>
      <c r="G576" s="2">
        <v>7.36</v>
      </c>
      <c r="H576" s="2">
        <v>5.54</v>
      </c>
      <c r="I576" s="2">
        <v>3.02</v>
      </c>
      <c r="J576" s="2">
        <v>3</v>
      </c>
      <c r="K576" s="2">
        <v>28.4</v>
      </c>
      <c r="L576" s="2">
        <v>8.9700000000000006</v>
      </c>
      <c r="M576" s="2">
        <v>263.26</v>
      </c>
      <c r="N576" s="2">
        <v>60.01</v>
      </c>
      <c r="O576" s="2">
        <v>50.21</v>
      </c>
      <c r="P576" s="2">
        <v>338.69</v>
      </c>
      <c r="Q576" s="2">
        <v>77.2</v>
      </c>
      <c r="R576" s="2">
        <v>64.599999999999994</v>
      </c>
      <c r="S576" s="4">
        <f>VLOOKUP([1]Initial_Data8!C591,[1]Ratings_Numbers!$A$1:$B$21,2,FALSE)</f>
        <v>8</v>
      </c>
      <c r="T576" s="4">
        <v>8</v>
      </c>
      <c r="U576" s="4">
        <f t="shared" si="6"/>
        <v>0</v>
      </c>
      <c r="V576" s="3">
        <v>13193.63636</v>
      </c>
      <c r="W576" s="3" t="s">
        <v>146</v>
      </c>
      <c r="X576" s="4"/>
      <c r="Y576" s="4"/>
      <c r="Z576" s="4"/>
      <c r="AA576" s="4"/>
    </row>
    <row r="577" spans="1:27" ht="28.5" customHeight="1" thickBot="1" x14ac:dyDescent="0.4">
      <c r="A577" s="5" t="s">
        <v>145</v>
      </c>
      <c r="B577" s="5" t="s">
        <v>82</v>
      </c>
      <c r="C577" s="5" t="s">
        <v>33</v>
      </c>
      <c r="D577" s="2">
        <v>39721</v>
      </c>
      <c r="E577" s="2">
        <v>3.86</v>
      </c>
      <c r="F577" s="2">
        <v>8.41</v>
      </c>
      <c r="G577" s="2">
        <v>7.15</v>
      </c>
      <c r="H577" s="2">
        <v>5.88</v>
      </c>
      <c r="I577" s="2">
        <v>3.39</v>
      </c>
      <c r="J577" s="2">
        <v>3.31</v>
      </c>
      <c r="K577" s="2">
        <v>28.7</v>
      </c>
      <c r="L577" s="2">
        <v>9.36</v>
      </c>
      <c r="M577" s="2">
        <v>253.55</v>
      </c>
      <c r="N577" s="2">
        <v>59.19</v>
      </c>
      <c r="O577" s="2">
        <v>49.4</v>
      </c>
      <c r="P577" s="2">
        <v>328.35</v>
      </c>
      <c r="Q577" s="2">
        <v>76.650000000000006</v>
      </c>
      <c r="R577" s="2">
        <v>63.97</v>
      </c>
      <c r="S577" s="4">
        <f>VLOOKUP([1]Initial_Data8!C592,[1]Ratings_Numbers!$A$1:$B$21,2,FALSE)</f>
        <v>8</v>
      </c>
      <c r="T577" s="4">
        <v>8</v>
      </c>
      <c r="U577" s="4">
        <f t="shared" si="6"/>
        <v>0</v>
      </c>
      <c r="V577" s="3">
        <v>15750.909089999999</v>
      </c>
      <c r="W577" s="3" t="s">
        <v>146</v>
      </c>
      <c r="X577" s="4"/>
      <c r="Y577" s="4"/>
      <c r="Z577" s="4"/>
      <c r="AA577" s="4"/>
    </row>
    <row r="578" spans="1:27" ht="28.5" customHeight="1" thickBot="1" x14ac:dyDescent="0.4">
      <c r="A578" s="5" t="s">
        <v>145</v>
      </c>
      <c r="B578" s="5" t="s">
        <v>83</v>
      </c>
      <c r="C578" s="5" t="s">
        <v>33</v>
      </c>
      <c r="D578" s="2">
        <v>39813</v>
      </c>
      <c r="E578" s="2">
        <v>3.75</v>
      </c>
      <c r="F578" s="2">
        <v>8.1199999999999992</v>
      </c>
      <c r="G578" s="2">
        <v>6.98</v>
      </c>
      <c r="H578" s="2">
        <v>6.03</v>
      </c>
      <c r="I578" s="2">
        <v>4.13</v>
      </c>
      <c r="J578" s="2">
        <v>3.36</v>
      </c>
      <c r="K578" s="2">
        <v>28.2</v>
      </c>
      <c r="L578" s="2">
        <v>9.0299999999999994</v>
      </c>
      <c r="M578" s="2">
        <v>244.83</v>
      </c>
      <c r="N578" s="2">
        <v>57.45</v>
      </c>
      <c r="O578" s="2">
        <v>48.01</v>
      </c>
      <c r="P578" s="2">
        <v>326.12</v>
      </c>
      <c r="Q578" s="2">
        <v>76.53</v>
      </c>
      <c r="R578" s="2">
        <v>63.95</v>
      </c>
      <c r="S578" s="4">
        <f>VLOOKUP([1]Initial_Data8!C593,[1]Ratings_Numbers!$A$1:$B$21,2,FALSE)</f>
        <v>8</v>
      </c>
      <c r="T578" s="4">
        <v>8</v>
      </c>
      <c r="U578" s="4">
        <f t="shared" si="6"/>
        <v>0</v>
      </c>
      <c r="V578" s="3">
        <v>12341.81818</v>
      </c>
      <c r="W578" s="3" t="s">
        <v>146</v>
      </c>
      <c r="X578" s="4"/>
      <c r="Y578" s="4"/>
      <c r="Z578" s="4"/>
      <c r="AA578" s="4"/>
    </row>
    <row r="579" spans="1:27" ht="28.5" customHeight="1" thickBot="1" x14ac:dyDescent="0.4">
      <c r="A579" s="5" t="s">
        <v>145</v>
      </c>
      <c r="B579" s="5" t="s">
        <v>84</v>
      </c>
      <c r="C579" s="5" t="s">
        <v>33</v>
      </c>
      <c r="D579" s="2">
        <v>39903</v>
      </c>
      <c r="E579" s="2">
        <v>3.45</v>
      </c>
      <c r="F579" s="2">
        <v>7.58</v>
      </c>
      <c r="G579" s="2">
        <v>6.3</v>
      </c>
      <c r="H579" s="2">
        <v>5.93</v>
      </c>
      <c r="I579" s="2">
        <v>4.3</v>
      </c>
      <c r="J579" s="2">
        <v>3.11</v>
      </c>
      <c r="K579" s="2">
        <v>27.1</v>
      </c>
      <c r="L579" s="2">
        <v>8.5299999999999994</v>
      </c>
      <c r="M579" s="2">
        <v>241.78</v>
      </c>
      <c r="N579" s="2">
        <v>56.23</v>
      </c>
      <c r="O579" s="2">
        <v>45.46</v>
      </c>
      <c r="P579" s="2">
        <v>330.01</v>
      </c>
      <c r="Q579" s="2">
        <v>76.739999999999995</v>
      </c>
      <c r="R579" s="2">
        <v>62.05</v>
      </c>
      <c r="S579" s="4">
        <f>VLOOKUP([1]Initial_Data8!C594,[1]Ratings_Numbers!$A$1:$B$21,2,FALSE)</f>
        <v>8</v>
      </c>
      <c r="T579" s="4">
        <v>8</v>
      </c>
      <c r="U579" s="4">
        <f t="shared" si="6"/>
        <v>0</v>
      </c>
      <c r="V579" s="3">
        <v>18517.272730000001</v>
      </c>
      <c r="W579" s="3" t="s">
        <v>146</v>
      </c>
      <c r="X579" s="4"/>
      <c r="Y579" s="4"/>
      <c r="Z579" s="4"/>
      <c r="AA579" s="4"/>
    </row>
    <row r="580" spans="1:27" ht="28.5" customHeight="1" thickBot="1" x14ac:dyDescent="0.4">
      <c r="A580" s="5" t="s">
        <v>145</v>
      </c>
      <c r="B580" s="5" t="s">
        <v>85</v>
      </c>
      <c r="C580" s="5" t="s">
        <v>33</v>
      </c>
      <c r="D580" s="2">
        <v>39994</v>
      </c>
      <c r="E580" s="2">
        <v>3.24</v>
      </c>
      <c r="F580" s="2">
        <v>7.05</v>
      </c>
      <c r="G580" s="2">
        <v>5.78</v>
      </c>
      <c r="H580" s="2">
        <v>6.67</v>
      </c>
      <c r="I580" s="2">
        <v>3.89</v>
      </c>
      <c r="J580" s="2">
        <v>3.94</v>
      </c>
      <c r="K580" s="2">
        <v>27.5</v>
      </c>
      <c r="L580" s="2">
        <v>9.52</v>
      </c>
      <c r="M580" s="2">
        <v>227.64</v>
      </c>
      <c r="N580" s="2">
        <v>55.51</v>
      </c>
      <c r="O580" s="2">
        <v>45.72</v>
      </c>
      <c r="P580" s="2">
        <v>310.06</v>
      </c>
      <c r="Q580" s="2">
        <v>75.61</v>
      </c>
      <c r="R580" s="2">
        <v>62.27</v>
      </c>
      <c r="S580" s="4">
        <f>VLOOKUP([1]Initial_Data8!C595,[1]Ratings_Numbers!$A$1:$B$21,2,FALSE)</f>
        <v>8</v>
      </c>
      <c r="T580" s="4">
        <v>8</v>
      </c>
      <c r="U580" s="4">
        <f t="shared" si="6"/>
        <v>0</v>
      </c>
      <c r="V580" s="3">
        <v>19412.727269999999</v>
      </c>
      <c r="W580" s="3" t="s">
        <v>146</v>
      </c>
      <c r="X580" s="4"/>
      <c r="Y580" s="4"/>
      <c r="Z580" s="4"/>
      <c r="AA580" s="4"/>
    </row>
    <row r="581" spans="1:27" ht="14.25" customHeight="1" thickBo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37.5" customHeight="1" thickBot="1" x14ac:dyDescent="0.4">
      <c r="A582" s="5" t="s">
        <v>147</v>
      </c>
      <c r="B582" s="5" t="s">
        <v>125</v>
      </c>
      <c r="C582" s="5" t="s">
        <v>25</v>
      </c>
      <c r="D582" s="2">
        <v>38807</v>
      </c>
      <c r="E582" s="2">
        <v>1.42</v>
      </c>
      <c r="F582" s="2">
        <v>3.15</v>
      </c>
      <c r="G582" s="2">
        <v>2.86</v>
      </c>
      <c r="H582" s="2">
        <v>10.76</v>
      </c>
      <c r="I582" s="2">
        <v>3.79</v>
      </c>
      <c r="J582" s="2">
        <v>4.99</v>
      </c>
      <c r="K582" s="2">
        <v>636</v>
      </c>
      <c r="L582" s="2">
        <v>24.49</v>
      </c>
      <c r="M582" s="2">
        <v>47.98</v>
      </c>
      <c r="N582" s="2">
        <v>30.05</v>
      </c>
      <c r="O582" s="2">
        <v>18.93</v>
      </c>
      <c r="P582" s="2">
        <v>59.67</v>
      </c>
      <c r="Q582" s="2">
        <v>37.369999999999997</v>
      </c>
      <c r="R582" s="2">
        <v>23.55</v>
      </c>
      <c r="S582" s="4">
        <f>VLOOKUP([1]Initial_Data8!C598,[1]Ratings_Numbers!$A$1:$B$21,2,FALSE)</f>
        <v>7</v>
      </c>
      <c r="T582" s="4">
        <v>7</v>
      </c>
      <c r="U582" s="4">
        <v>0</v>
      </c>
      <c r="V582" s="3">
        <v>99360.581099999996</v>
      </c>
      <c r="W582" s="3" t="s">
        <v>230</v>
      </c>
      <c r="X582" s="4"/>
      <c r="Y582" s="4"/>
      <c r="Z582" s="4"/>
      <c r="AA582" s="4"/>
    </row>
    <row r="583" spans="1:27" ht="37.5" customHeight="1" thickBot="1" x14ac:dyDescent="0.4">
      <c r="A583" s="5" t="s">
        <v>147</v>
      </c>
      <c r="B583" s="5" t="s">
        <v>74</v>
      </c>
      <c r="C583" s="5" t="s">
        <v>25</v>
      </c>
      <c r="D583" s="2">
        <v>38898</v>
      </c>
      <c r="E583" s="2">
        <v>1.42</v>
      </c>
      <c r="F583" s="2">
        <v>3.15</v>
      </c>
      <c r="G583" s="2">
        <v>2.91</v>
      </c>
      <c r="H583" s="2">
        <v>11.57</v>
      </c>
      <c r="I583" s="2">
        <v>3.62</v>
      </c>
      <c r="J583" s="2">
        <v>5.45</v>
      </c>
      <c r="K583" s="2">
        <v>590</v>
      </c>
      <c r="L583" s="2">
        <v>24.36</v>
      </c>
      <c r="M583" s="2">
        <v>44.16</v>
      </c>
      <c r="N583" s="2">
        <v>27.88</v>
      </c>
      <c r="O583" s="2">
        <v>17.420000000000002</v>
      </c>
      <c r="P583" s="2">
        <v>58.4</v>
      </c>
      <c r="Q583" s="2">
        <v>36.869999999999997</v>
      </c>
      <c r="R583" s="2">
        <v>23.04</v>
      </c>
      <c r="S583" s="4">
        <f>VLOOKUP([1]Initial_Data8!C599,[1]Ratings_Numbers!$A$1:$B$21,2,FALSE)</f>
        <v>7</v>
      </c>
      <c r="T583" s="4">
        <v>7</v>
      </c>
      <c r="U583" s="4">
        <f t="shared" ref="U583:U623" si="7">S583-S582</f>
        <v>0</v>
      </c>
      <c r="V583" s="3">
        <v>97078.248099999997</v>
      </c>
      <c r="W583" s="3" t="s">
        <v>230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75</v>
      </c>
      <c r="C584" s="5" t="s">
        <v>25</v>
      </c>
      <c r="D584" s="2">
        <v>38990</v>
      </c>
      <c r="E584" s="2">
        <v>1.38</v>
      </c>
      <c r="F584" s="2">
        <v>3.09</v>
      </c>
      <c r="G584" s="2">
        <v>2.84</v>
      </c>
      <c r="H584" s="2">
        <v>12.49</v>
      </c>
      <c r="I584" s="2">
        <v>4.5199999999999996</v>
      </c>
      <c r="J584" s="2">
        <v>6.18</v>
      </c>
      <c r="K584" s="2">
        <v>572</v>
      </c>
      <c r="L584" s="2">
        <v>24.92</v>
      </c>
      <c r="M584" s="2">
        <v>40.86</v>
      </c>
      <c r="N584" s="2">
        <v>26.11</v>
      </c>
      <c r="O584" s="2">
        <v>16.239999999999998</v>
      </c>
      <c r="P584" s="2">
        <v>56.48</v>
      </c>
      <c r="Q584" s="2">
        <v>36.090000000000003</v>
      </c>
      <c r="R584" s="2">
        <v>22.45</v>
      </c>
      <c r="S584" s="4">
        <f>VLOOKUP([1]Initial_Data8!C600,[1]Ratings_Numbers!$A$1:$B$21,2,FALSE)</f>
        <v>7</v>
      </c>
      <c r="T584" s="4">
        <v>7</v>
      </c>
      <c r="U584" s="4">
        <f t="shared" si="7"/>
        <v>0</v>
      </c>
      <c r="V584" s="3">
        <v>108401.60279999999</v>
      </c>
      <c r="W584" s="3" t="s">
        <v>230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76</v>
      </c>
      <c r="C585" s="5" t="s">
        <v>25</v>
      </c>
      <c r="D585" s="2">
        <v>39082</v>
      </c>
      <c r="E585" s="2">
        <v>1.0900000000000001</v>
      </c>
      <c r="F585" s="2">
        <v>2.67</v>
      </c>
      <c r="G585" s="2">
        <v>2.2599999999999998</v>
      </c>
      <c r="H585" s="2">
        <v>13.32</v>
      </c>
      <c r="I585" s="2">
        <v>3.8</v>
      </c>
      <c r="J585" s="2">
        <v>6.67</v>
      </c>
      <c r="K585" s="2">
        <v>551</v>
      </c>
      <c r="L585" s="2">
        <v>25.71</v>
      </c>
      <c r="M585" s="2">
        <v>37.26</v>
      </c>
      <c r="N585" s="2">
        <v>25.3</v>
      </c>
      <c r="O585" s="2">
        <v>15.17</v>
      </c>
      <c r="P585" s="2">
        <v>47.3</v>
      </c>
      <c r="Q585" s="2">
        <v>32.11</v>
      </c>
      <c r="R585" s="2">
        <v>19.260000000000002</v>
      </c>
      <c r="S585" s="4">
        <f>VLOOKUP([1]Initial_Data8!C601,[1]Ratings_Numbers!$A$1:$B$21,2,FALSE)</f>
        <v>7</v>
      </c>
      <c r="T585" s="4">
        <v>7</v>
      </c>
      <c r="U585" s="4">
        <f t="shared" si="7"/>
        <v>0</v>
      </c>
      <c r="V585" s="3">
        <v>108424.46249999999</v>
      </c>
      <c r="W585" s="3" t="s">
        <v>230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77</v>
      </c>
      <c r="C586" s="5" t="s">
        <v>25</v>
      </c>
      <c r="D586" s="2">
        <v>39172</v>
      </c>
      <c r="E586" s="2">
        <v>1.0900000000000001</v>
      </c>
      <c r="F586" s="2">
        <v>2.44</v>
      </c>
      <c r="G586" s="2">
        <v>2.2000000000000002</v>
      </c>
      <c r="H586" s="2">
        <v>15.11</v>
      </c>
      <c r="I586" s="2">
        <v>5.33</v>
      </c>
      <c r="J586" s="2">
        <v>7.83</v>
      </c>
      <c r="K586" s="2">
        <v>485</v>
      </c>
      <c r="L586" s="2">
        <v>26.47</v>
      </c>
      <c r="M586" s="2">
        <v>35.979999999999997</v>
      </c>
      <c r="N586" s="2">
        <v>24.91</v>
      </c>
      <c r="O586" s="2">
        <v>15.23</v>
      </c>
      <c r="P586" s="2">
        <v>44.45</v>
      </c>
      <c r="Q586" s="2">
        <v>30.77</v>
      </c>
      <c r="R586" s="2">
        <v>18.82</v>
      </c>
      <c r="S586" s="4">
        <f>VLOOKUP([1]Initial_Data8!C602,[1]Ratings_Numbers!$A$1:$B$21,2,FALSE)</f>
        <v>7</v>
      </c>
      <c r="T586" s="4">
        <v>7</v>
      </c>
      <c r="U586" s="4">
        <f t="shared" si="7"/>
        <v>0</v>
      </c>
      <c r="V586" s="3">
        <v>110095.5515</v>
      </c>
      <c r="W586" s="3" t="s">
        <v>230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78</v>
      </c>
      <c r="C587" s="5" t="s">
        <v>25</v>
      </c>
      <c r="D587" s="2">
        <v>39263</v>
      </c>
      <c r="E587" s="2">
        <v>1.02</v>
      </c>
      <c r="F587" s="2">
        <v>2.15</v>
      </c>
      <c r="G587" s="2">
        <v>1.99</v>
      </c>
      <c r="H587" s="2">
        <v>16.97</v>
      </c>
      <c r="I587" s="2">
        <v>5.88</v>
      </c>
      <c r="J587" s="2">
        <v>9.1199999999999992</v>
      </c>
      <c r="K587" s="2">
        <v>455</v>
      </c>
      <c r="L587" s="2">
        <v>26.97</v>
      </c>
      <c r="M587" s="2">
        <v>36.700000000000003</v>
      </c>
      <c r="N587" s="2">
        <v>26.1</v>
      </c>
      <c r="O587" s="2">
        <v>15.9</v>
      </c>
      <c r="P587" s="2">
        <v>40.64</v>
      </c>
      <c r="Q587" s="2">
        <v>28.9</v>
      </c>
      <c r="R587" s="2">
        <v>17.600000000000001</v>
      </c>
      <c r="S587" s="4">
        <f>VLOOKUP([1]Initial_Data8!C603,[1]Ratings_Numbers!$A$1:$B$21,2,FALSE)</f>
        <v>7</v>
      </c>
      <c r="T587" s="4">
        <v>7</v>
      </c>
      <c r="U587" s="4">
        <f t="shared" si="7"/>
        <v>0</v>
      </c>
      <c r="V587" s="3">
        <v>119497.58809999999</v>
      </c>
      <c r="W587" s="3" t="s">
        <v>230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79</v>
      </c>
      <c r="C588" s="5" t="s">
        <v>25</v>
      </c>
      <c r="D588" s="2">
        <v>39355</v>
      </c>
      <c r="E588" s="2">
        <v>0.98</v>
      </c>
      <c r="F588" s="2">
        <v>1.99</v>
      </c>
      <c r="G588" s="2">
        <v>1.87</v>
      </c>
      <c r="H588" s="2">
        <v>17.37</v>
      </c>
      <c r="I588" s="2">
        <v>6.37</v>
      </c>
      <c r="J588" s="2">
        <v>9.36</v>
      </c>
      <c r="K588" s="2">
        <v>450</v>
      </c>
      <c r="L588" s="2">
        <v>26.77</v>
      </c>
      <c r="M588" s="2">
        <v>36.31</v>
      </c>
      <c r="N588" s="2">
        <v>26.15</v>
      </c>
      <c r="O588" s="2">
        <v>15.83</v>
      </c>
      <c r="P588" s="2">
        <v>38.86</v>
      </c>
      <c r="Q588" s="2">
        <v>27.99</v>
      </c>
      <c r="R588" s="2">
        <v>16.940000000000001</v>
      </c>
      <c r="S588" s="4">
        <f>VLOOKUP([1]Initial_Data8!C604,[1]Ratings_Numbers!$A$1:$B$21,2,FALSE)</f>
        <v>7</v>
      </c>
      <c r="T588" s="4">
        <v>7</v>
      </c>
      <c r="U588" s="4">
        <f t="shared" si="7"/>
        <v>0</v>
      </c>
      <c r="V588" s="3">
        <v>127983.6914</v>
      </c>
      <c r="W588" s="3" t="s">
        <v>230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105</v>
      </c>
      <c r="C589" s="5" t="s">
        <v>25</v>
      </c>
      <c r="D589" s="2">
        <v>39447</v>
      </c>
      <c r="E589" s="2">
        <v>0.9</v>
      </c>
      <c r="F589" s="2">
        <v>1.89</v>
      </c>
      <c r="G589" s="2">
        <v>1.68</v>
      </c>
      <c r="H589" s="2">
        <v>18.21</v>
      </c>
      <c r="I589" s="2">
        <v>6.06</v>
      </c>
      <c r="J589" s="2">
        <v>9.86</v>
      </c>
      <c r="K589" s="2">
        <v>439</v>
      </c>
      <c r="L589" s="2">
        <v>27.05</v>
      </c>
      <c r="M589" s="2">
        <v>34.03</v>
      </c>
      <c r="N589" s="2">
        <v>24.73</v>
      </c>
      <c r="O589" s="2">
        <v>15.09</v>
      </c>
      <c r="P589" s="2">
        <v>37.6</v>
      </c>
      <c r="Q589" s="2">
        <v>27.32</v>
      </c>
      <c r="R589" s="2">
        <v>16.670000000000002</v>
      </c>
      <c r="S589" s="4">
        <f>VLOOKUP([1]Initial_Data8!C605,[1]Ratings_Numbers!$A$1:$B$21,2,FALSE)</f>
        <v>7</v>
      </c>
      <c r="T589" s="4">
        <v>7</v>
      </c>
      <c r="U589" s="4">
        <f t="shared" si="7"/>
        <v>0</v>
      </c>
      <c r="V589" s="3">
        <v>125688.4458</v>
      </c>
      <c r="W589" s="3" t="s">
        <v>230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106</v>
      </c>
      <c r="C590" s="5" t="s">
        <v>25</v>
      </c>
      <c r="D590" s="2">
        <v>39538</v>
      </c>
      <c r="E590" s="2">
        <v>0.9</v>
      </c>
      <c r="F590" s="2">
        <v>2.11</v>
      </c>
      <c r="G590" s="2">
        <v>1.67</v>
      </c>
      <c r="H590" s="2">
        <v>17.239999999999998</v>
      </c>
      <c r="I590" s="2">
        <v>6.79</v>
      </c>
      <c r="J590" s="2">
        <v>9.44</v>
      </c>
      <c r="K590" s="2">
        <v>459</v>
      </c>
      <c r="L590" s="2">
        <v>26.28</v>
      </c>
      <c r="M590" s="2">
        <v>38.4</v>
      </c>
      <c r="N590" s="2">
        <v>26.88</v>
      </c>
      <c r="O590" s="2">
        <v>16.8</v>
      </c>
      <c r="P590" s="2">
        <v>42.84</v>
      </c>
      <c r="Q590" s="2">
        <v>29.99</v>
      </c>
      <c r="R590" s="2">
        <v>18.739999999999998</v>
      </c>
      <c r="S590" s="4">
        <f>VLOOKUP([1]Initial_Data8!C606,[1]Ratings_Numbers!$A$1:$B$21,2,FALSE)</f>
        <v>7</v>
      </c>
      <c r="T590" s="4">
        <v>7</v>
      </c>
      <c r="U590" s="4">
        <f t="shared" si="7"/>
        <v>0</v>
      </c>
      <c r="V590" s="3">
        <v>103905.40180000001</v>
      </c>
      <c r="W590" s="3" t="s">
        <v>230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107</v>
      </c>
      <c r="C591" s="5" t="s">
        <v>25</v>
      </c>
      <c r="D591" s="2">
        <v>39629</v>
      </c>
      <c r="E591" s="2">
        <v>1.29</v>
      </c>
      <c r="F591" s="2">
        <v>2.48</v>
      </c>
      <c r="G591" s="2">
        <v>2.36</v>
      </c>
      <c r="H591" s="2">
        <v>20.170000000000002</v>
      </c>
      <c r="I591" s="2">
        <v>4.83</v>
      </c>
      <c r="J591" s="2">
        <v>11.28</v>
      </c>
      <c r="K591" s="2">
        <v>403</v>
      </c>
      <c r="L591" s="2">
        <v>25.36</v>
      </c>
      <c r="M591" s="2">
        <v>39.5</v>
      </c>
      <c r="N591" s="2">
        <v>26.26</v>
      </c>
      <c r="O591" s="2">
        <v>16.829999999999998</v>
      </c>
      <c r="P591" s="2">
        <v>50.41</v>
      </c>
      <c r="Q591" s="2">
        <v>33.51</v>
      </c>
      <c r="R591" s="2">
        <v>21.49</v>
      </c>
      <c r="S591" s="4">
        <f>VLOOKUP([1]Initial_Data8!C607,[1]Ratings_Numbers!$A$1:$B$21,2,FALSE)</f>
        <v>7</v>
      </c>
      <c r="T591" s="4">
        <v>7</v>
      </c>
      <c r="U591" s="4">
        <f t="shared" si="7"/>
        <v>0</v>
      </c>
      <c r="V591" s="3">
        <v>100809.70209999999</v>
      </c>
      <c r="W591" s="3" t="s">
        <v>230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108</v>
      </c>
      <c r="C592" s="5" t="s">
        <v>25</v>
      </c>
      <c r="D592" s="2">
        <v>39721</v>
      </c>
      <c r="E592" s="2">
        <v>1.35</v>
      </c>
      <c r="F592" s="2">
        <v>2.58</v>
      </c>
      <c r="G592" s="2">
        <v>2.48</v>
      </c>
      <c r="H592" s="2">
        <v>17.78</v>
      </c>
      <c r="I592" s="2">
        <v>5.52</v>
      </c>
      <c r="J592" s="2">
        <v>9.48</v>
      </c>
      <c r="K592" s="2">
        <v>440</v>
      </c>
      <c r="L592" s="2">
        <v>24.87</v>
      </c>
      <c r="M592" s="2">
        <v>43.15</v>
      </c>
      <c r="N592" s="2">
        <v>28.47</v>
      </c>
      <c r="O592" s="2">
        <v>18.29</v>
      </c>
      <c r="P592" s="2">
        <v>51.56</v>
      </c>
      <c r="Q592" s="2">
        <v>34.020000000000003</v>
      </c>
      <c r="R592" s="2">
        <v>21.86</v>
      </c>
      <c r="S592" s="4">
        <f>VLOOKUP([1]Initial_Data8!C608,[1]Ratings_Numbers!$A$1:$B$21,2,FALSE)</f>
        <v>7</v>
      </c>
      <c r="T592" s="4">
        <v>7</v>
      </c>
      <c r="U592" s="4">
        <f t="shared" si="7"/>
        <v>0</v>
      </c>
      <c r="V592" s="3">
        <v>91151.140899999999</v>
      </c>
      <c r="W592" s="3" t="s">
        <v>230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80</v>
      </c>
      <c r="C593" s="5" t="s">
        <v>25</v>
      </c>
      <c r="D593" s="2">
        <v>39813</v>
      </c>
      <c r="E593" s="2">
        <v>1.32</v>
      </c>
      <c r="F593" s="2">
        <v>3.08</v>
      </c>
      <c r="G593" s="2">
        <v>2.4700000000000002</v>
      </c>
      <c r="H593" s="2">
        <v>14.66</v>
      </c>
      <c r="I593" s="2">
        <v>5.64</v>
      </c>
      <c r="J593" s="2">
        <v>7.41</v>
      </c>
      <c r="K593" s="2">
        <v>517</v>
      </c>
      <c r="L593" s="2">
        <v>20.61</v>
      </c>
      <c r="M593" s="2">
        <v>59.51</v>
      </c>
      <c r="N593" s="2">
        <v>35.89</v>
      </c>
      <c r="O593" s="2">
        <v>23.21</v>
      </c>
      <c r="P593" s="2">
        <v>65.84</v>
      </c>
      <c r="Q593" s="2">
        <v>39.700000000000003</v>
      </c>
      <c r="R593" s="2">
        <v>25.67</v>
      </c>
      <c r="S593" s="4">
        <f>VLOOKUP([1]Initial_Data8!C609,[1]Ratings_Numbers!$A$1:$B$21,2,FALSE)</f>
        <v>7</v>
      </c>
      <c r="T593" s="4">
        <v>7</v>
      </c>
      <c r="U593" s="4">
        <f t="shared" si="7"/>
        <v>0</v>
      </c>
      <c r="V593" s="3">
        <v>96293.631999999998</v>
      </c>
      <c r="W593" s="3" t="s">
        <v>230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81</v>
      </c>
      <c r="C594" s="5" t="s">
        <v>25</v>
      </c>
      <c r="D594" s="2">
        <v>39903</v>
      </c>
      <c r="E594" s="2">
        <v>2.0099999999999998</v>
      </c>
      <c r="F594" s="2">
        <v>4.01</v>
      </c>
      <c r="G594" s="2">
        <v>3.76</v>
      </c>
      <c r="H594" s="2">
        <v>9.43</v>
      </c>
      <c r="I594" s="2">
        <v>3.59</v>
      </c>
      <c r="J594" s="2">
        <v>5.07</v>
      </c>
      <c r="K594" s="2">
        <v>925</v>
      </c>
      <c r="L594" s="2">
        <v>18.45</v>
      </c>
      <c r="M594" s="2">
        <v>69.11</v>
      </c>
      <c r="N594" s="2">
        <v>37.19</v>
      </c>
      <c r="O594" s="2">
        <v>24.54</v>
      </c>
      <c r="P594" s="2">
        <v>85.82</v>
      </c>
      <c r="Q594" s="2">
        <v>46.19</v>
      </c>
      <c r="R594" s="2">
        <v>30.48</v>
      </c>
      <c r="S594" s="4">
        <f>VLOOKUP([1]Initial_Data8!C610,[1]Ratings_Numbers!$A$1:$B$21,2,FALSE)</f>
        <v>7</v>
      </c>
      <c r="T594" s="4">
        <v>7</v>
      </c>
      <c r="U594" s="4">
        <f t="shared" si="7"/>
        <v>0</v>
      </c>
      <c r="V594" s="3">
        <v>85785.332399999999</v>
      </c>
      <c r="W594" s="3" t="s">
        <v>230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82</v>
      </c>
      <c r="C595" s="5" t="s">
        <v>25</v>
      </c>
      <c r="D595" s="2">
        <v>39994</v>
      </c>
      <c r="E595" s="2">
        <v>1.95</v>
      </c>
      <c r="F595" s="2">
        <v>3.79</v>
      </c>
      <c r="G595" s="2">
        <v>3.72</v>
      </c>
      <c r="H595" s="2">
        <v>10.81</v>
      </c>
      <c r="I595" s="2">
        <v>4.05</v>
      </c>
      <c r="J595" s="2">
        <v>5.61</v>
      </c>
      <c r="K595" s="2">
        <v>787</v>
      </c>
      <c r="L595" s="2">
        <v>18.97</v>
      </c>
      <c r="M595" s="2">
        <v>71.8</v>
      </c>
      <c r="N595" s="2">
        <v>40.26</v>
      </c>
      <c r="O595" s="2">
        <v>26.43</v>
      </c>
      <c r="P595" s="2">
        <v>78.37</v>
      </c>
      <c r="Q595" s="2">
        <v>43.94</v>
      </c>
      <c r="R595" s="2">
        <v>28.85</v>
      </c>
      <c r="S595" s="4">
        <f>VLOOKUP([1]Initial_Data8!C611,[1]Ratings_Numbers!$A$1:$B$21,2,FALSE)</f>
        <v>7</v>
      </c>
      <c r="T595" s="4">
        <v>7</v>
      </c>
      <c r="U595" s="4">
        <f t="shared" si="7"/>
        <v>0</v>
      </c>
      <c r="V595" s="3">
        <v>87292.051500000001</v>
      </c>
      <c r="W595" s="3" t="s">
        <v>230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83</v>
      </c>
      <c r="C596" s="5" t="s">
        <v>25</v>
      </c>
      <c r="D596" s="2">
        <v>40086</v>
      </c>
      <c r="E596" s="2">
        <v>1.85</v>
      </c>
      <c r="F596" s="2">
        <v>3.71</v>
      </c>
      <c r="G596" s="2">
        <v>3.61</v>
      </c>
      <c r="H596" s="2">
        <v>11.59</v>
      </c>
      <c r="I596" s="2">
        <v>4.07</v>
      </c>
      <c r="J596" s="2">
        <v>5.66</v>
      </c>
      <c r="K596" s="2">
        <v>704</v>
      </c>
      <c r="L596" s="2">
        <v>19.07</v>
      </c>
      <c r="M596" s="2">
        <v>67.83</v>
      </c>
      <c r="N596" s="2">
        <v>38.92</v>
      </c>
      <c r="O596" s="2">
        <v>25.34</v>
      </c>
      <c r="P596" s="2">
        <v>74.27</v>
      </c>
      <c r="Q596" s="2">
        <v>42.62</v>
      </c>
      <c r="R596" s="2">
        <v>27.75</v>
      </c>
      <c r="S596" s="4">
        <f>VLOOKUP([1]Initial_Data8!C612,[1]Ratings_Numbers!$A$1:$B$21,2,FALSE)</f>
        <v>7</v>
      </c>
      <c r="T596" s="4">
        <v>7</v>
      </c>
      <c r="U596" s="4">
        <f t="shared" si="7"/>
        <v>0</v>
      </c>
      <c r="V596" s="3">
        <v>85986.417600000001</v>
      </c>
      <c r="W596" s="3" t="s">
        <v>230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84</v>
      </c>
      <c r="C597" s="5" t="s">
        <v>25</v>
      </c>
      <c r="D597" s="2">
        <v>40178</v>
      </c>
      <c r="E597" s="2">
        <v>1.83</v>
      </c>
      <c r="F597" s="2">
        <v>3.88</v>
      </c>
      <c r="G597" s="2">
        <v>3.72</v>
      </c>
      <c r="H597" s="2">
        <v>10.49</v>
      </c>
      <c r="I597" s="2">
        <v>4.04</v>
      </c>
      <c r="J597" s="2">
        <v>4.3</v>
      </c>
      <c r="K597" s="2">
        <v>686</v>
      </c>
      <c r="L597" s="2">
        <v>18.239999999999998</v>
      </c>
      <c r="M597" s="2">
        <v>65.430000000000007</v>
      </c>
      <c r="N597" s="2">
        <v>37.6</v>
      </c>
      <c r="O597" s="2">
        <v>24.26</v>
      </c>
      <c r="P597" s="2">
        <v>73.989999999999995</v>
      </c>
      <c r="Q597" s="2">
        <v>42.52</v>
      </c>
      <c r="R597" s="2">
        <v>27.44</v>
      </c>
      <c r="S597" s="4">
        <f>VLOOKUP([1]Initial_Data8!C613,[1]Ratings_Numbers!$A$1:$B$21,2,FALSE)</f>
        <v>7</v>
      </c>
      <c r="T597" s="4">
        <v>7</v>
      </c>
      <c r="U597" s="4">
        <f t="shared" si="7"/>
        <v>0</v>
      </c>
      <c r="V597" s="3">
        <v>93945.684800000003</v>
      </c>
      <c r="W597" s="3" t="s">
        <v>230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85</v>
      </c>
      <c r="C598" s="5" t="s">
        <v>25</v>
      </c>
      <c r="D598" s="2">
        <v>40268</v>
      </c>
      <c r="E598" s="2">
        <v>1.79</v>
      </c>
      <c r="F598" s="2">
        <v>3.9</v>
      </c>
      <c r="G598" s="2">
        <v>3.67</v>
      </c>
      <c r="H598" s="2">
        <v>12.59</v>
      </c>
      <c r="I598" s="2">
        <v>5.67</v>
      </c>
      <c r="J598" s="2">
        <v>6.53</v>
      </c>
      <c r="K598" s="2">
        <v>680</v>
      </c>
      <c r="L598" s="2">
        <v>17.8</v>
      </c>
      <c r="M598" s="2">
        <v>64.290000000000006</v>
      </c>
      <c r="N598" s="2">
        <v>37.22</v>
      </c>
      <c r="O598" s="2">
        <v>23.94</v>
      </c>
      <c r="P598" s="2">
        <v>72.709999999999994</v>
      </c>
      <c r="Q598" s="2">
        <v>42.1</v>
      </c>
      <c r="R598" s="2">
        <v>27.07</v>
      </c>
      <c r="S598" s="4">
        <f>VLOOKUP([1]Initial_Data8!C614,[1]Ratings_Numbers!$A$1:$B$21,2,FALSE)</f>
        <v>7</v>
      </c>
      <c r="T598" s="4">
        <v>7</v>
      </c>
      <c r="U598" s="4">
        <f t="shared" si="7"/>
        <v>0</v>
      </c>
      <c r="V598" s="3">
        <v>87685.2402</v>
      </c>
      <c r="W598" s="3" t="s">
        <v>230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109</v>
      </c>
      <c r="C599" s="5" t="s">
        <v>25</v>
      </c>
      <c r="D599" s="2">
        <v>40359</v>
      </c>
      <c r="E599" s="2">
        <v>1.83</v>
      </c>
      <c r="F599" s="2">
        <v>4.87</v>
      </c>
      <c r="G599" s="2">
        <v>4.43</v>
      </c>
      <c r="H599" s="2">
        <v>6.76</v>
      </c>
      <c r="I599" s="2">
        <v>0.43</v>
      </c>
      <c r="J599" s="2">
        <v>0.6</v>
      </c>
      <c r="K599" s="2">
        <v>679</v>
      </c>
      <c r="L599" s="2">
        <v>17.350000000000001</v>
      </c>
      <c r="M599" s="2">
        <v>58.71</v>
      </c>
      <c r="N599" s="2">
        <v>34.94</v>
      </c>
      <c r="O599" s="2">
        <v>21.92</v>
      </c>
      <c r="P599" s="2">
        <v>68.03</v>
      </c>
      <c r="Q599" s="2">
        <v>40.49</v>
      </c>
      <c r="R599" s="2">
        <v>25.4</v>
      </c>
      <c r="S599" s="4">
        <f>VLOOKUP([1]Initial_Data8!C615,[1]Ratings_Numbers!$A$1:$B$21,2,FALSE)</f>
        <v>7</v>
      </c>
      <c r="T599" s="4">
        <v>7</v>
      </c>
      <c r="U599" s="4">
        <f t="shared" si="7"/>
        <v>0</v>
      </c>
      <c r="V599" s="3">
        <v>79205.302100000001</v>
      </c>
      <c r="W599" s="3" t="s">
        <v>230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110</v>
      </c>
      <c r="C600" s="5" t="s">
        <v>25</v>
      </c>
      <c r="D600" s="2">
        <v>40451</v>
      </c>
      <c r="E600" s="2">
        <v>1.7</v>
      </c>
      <c r="F600" s="2">
        <v>4.75</v>
      </c>
      <c r="G600" s="2">
        <v>4.22</v>
      </c>
      <c r="H600" s="2">
        <v>12.41</v>
      </c>
      <c r="I600" s="2">
        <v>3.06</v>
      </c>
      <c r="J600" s="2">
        <v>5.67</v>
      </c>
      <c r="K600" s="2">
        <v>597</v>
      </c>
      <c r="L600" s="2">
        <v>17.170000000000002</v>
      </c>
      <c r="M600" s="2">
        <v>55.97</v>
      </c>
      <c r="N600" s="2">
        <v>34.369999999999997</v>
      </c>
      <c r="O600" s="2">
        <v>21.44</v>
      </c>
      <c r="P600" s="2">
        <v>62.83</v>
      </c>
      <c r="Q600" s="2">
        <v>38.590000000000003</v>
      </c>
      <c r="R600" s="2">
        <v>24.07</v>
      </c>
      <c r="S600" s="4">
        <f>VLOOKUP([1]Initial_Data8!C616,[1]Ratings_Numbers!$A$1:$B$21,2,FALSE)</f>
        <v>7</v>
      </c>
      <c r="T600" s="4">
        <v>7</v>
      </c>
      <c r="U600" s="4">
        <f t="shared" si="7"/>
        <v>0</v>
      </c>
      <c r="V600" s="3">
        <v>92124.8459</v>
      </c>
      <c r="W600" s="3" t="s">
        <v>230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111</v>
      </c>
      <c r="C601" s="5" t="s">
        <v>25</v>
      </c>
      <c r="D601" s="2">
        <v>40543</v>
      </c>
      <c r="E601" s="2">
        <v>1.47</v>
      </c>
      <c r="F601" s="2">
        <v>3.61</v>
      </c>
      <c r="G601" s="2">
        <v>3.12</v>
      </c>
      <c r="H601" s="2">
        <v>18.510000000000002</v>
      </c>
      <c r="I601" s="2">
        <v>6.9</v>
      </c>
      <c r="J601" s="2">
        <v>11.31</v>
      </c>
      <c r="K601" s="2">
        <v>567</v>
      </c>
      <c r="L601" s="2">
        <v>17.53</v>
      </c>
      <c r="M601" s="2">
        <v>52.07</v>
      </c>
      <c r="N601" s="2">
        <v>32.369999999999997</v>
      </c>
      <c r="O601" s="2">
        <v>20.57</v>
      </c>
      <c r="P601" s="2">
        <v>60.83</v>
      </c>
      <c r="Q601" s="2">
        <v>37.82</v>
      </c>
      <c r="R601" s="2">
        <v>24.03</v>
      </c>
      <c r="S601" s="4">
        <f>VLOOKUP([1]Initial_Data8!C617,[1]Ratings_Numbers!$A$1:$B$21,2,FALSE)</f>
        <v>7</v>
      </c>
      <c r="T601" s="4">
        <v>7</v>
      </c>
      <c r="U601" s="4">
        <f t="shared" si="7"/>
        <v>0</v>
      </c>
      <c r="V601" s="3">
        <v>101150.8872</v>
      </c>
      <c r="W601" s="3" t="s">
        <v>230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112</v>
      </c>
      <c r="C602" s="5" t="s">
        <v>25</v>
      </c>
      <c r="D602" s="2">
        <v>40633</v>
      </c>
      <c r="E602" s="2">
        <v>1.5</v>
      </c>
      <c r="F602" s="2">
        <v>4.18</v>
      </c>
      <c r="G602" s="2">
        <v>3.17</v>
      </c>
      <c r="H602" s="2">
        <v>11.96</v>
      </c>
      <c r="I602" s="2">
        <v>5</v>
      </c>
      <c r="J602" s="2">
        <v>6.28</v>
      </c>
      <c r="K602" s="2">
        <v>709</v>
      </c>
      <c r="L602" s="2">
        <v>17.09</v>
      </c>
      <c r="M602" s="2">
        <v>55.56</v>
      </c>
      <c r="N602" s="2">
        <v>32.9</v>
      </c>
      <c r="O602" s="2">
        <v>21.65</v>
      </c>
      <c r="P602" s="2">
        <v>68.87</v>
      </c>
      <c r="Q602" s="2">
        <v>40.78</v>
      </c>
      <c r="R602" s="2">
        <v>26.83</v>
      </c>
      <c r="S602" s="4">
        <f>VLOOKUP([1]Initial_Data8!C618,[1]Ratings_Numbers!$A$1:$B$21,2,FALSE)</f>
        <v>7</v>
      </c>
      <c r="T602" s="4">
        <v>7</v>
      </c>
      <c r="U602" s="4">
        <f t="shared" si="7"/>
        <v>0</v>
      </c>
      <c r="V602" s="3">
        <v>109032.67479999999</v>
      </c>
      <c r="W602" s="3" t="s">
        <v>230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86</v>
      </c>
      <c r="C603" s="5" t="s">
        <v>25</v>
      </c>
      <c r="D603" s="2">
        <v>40724</v>
      </c>
      <c r="E603" s="2">
        <v>1.33</v>
      </c>
      <c r="F603" s="2">
        <v>2.82</v>
      </c>
      <c r="G603" s="2">
        <v>2.46</v>
      </c>
      <c r="H603" s="2">
        <v>12.56</v>
      </c>
      <c r="I603" s="2">
        <v>5.33</v>
      </c>
      <c r="J603" s="2">
        <v>6.82</v>
      </c>
      <c r="K603" s="2">
        <v>717</v>
      </c>
      <c r="L603" s="2">
        <v>17.59</v>
      </c>
      <c r="M603" s="2">
        <v>52.83</v>
      </c>
      <c r="N603" s="2">
        <v>33.119999999999997</v>
      </c>
      <c r="O603" s="2">
        <v>21.42</v>
      </c>
      <c r="P603" s="2">
        <v>59.51</v>
      </c>
      <c r="Q603" s="2">
        <v>37.31</v>
      </c>
      <c r="R603" s="2">
        <v>24.13</v>
      </c>
      <c r="S603" s="4">
        <f>VLOOKUP([1]Initial_Data8!C619,[1]Ratings_Numbers!$A$1:$B$21,2,FALSE)</f>
        <v>7</v>
      </c>
      <c r="T603" s="4">
        <v>7</v>
      </c>
      <c r="U603" s="4">
        <f t="shared" si="7"/>
        <v>0</v>
      </c>
      <c r="V603" s="3">
        <v>105382.5258</v>
      </c>
      <c r="W603" s="3" t="s">
        <v>230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87</v>
      </c>
      <c r="C604" s="5" t="s">
        <v>25</v>
      </c>
      <c r="D604" s="2">
        <v>40816</v>
      </c>
      <c r="E604" s="2">
        <v>1.2</v>
      </c>
      <c r="F604" s="2">
        <v>2.69</v>
      </c>
      <c r="G604" s="2">
        <v>2.16</v>
      </c>
      <c r="H604" s="2">
        <v>12.64</v>
      </c>
      <c r="I604" s="2">
        <v>5.66</v>
      </c>
      <c r="J604" s="2">
        <v>6.66</v>
      </c>
      <c r="K604" s="2">
        <v>698</v>
      </c>
      <c r="L604" s="2">
        <v>17.13</v>
      </c>
      <c r="M604" s="2">
        <v>52.89</v>
      </c>
      <c r="N604" s="2">
        <v>32.5</v>
      </c>
      <c r="O604" s="2">
        <v>20.3</v>
      </c>
      <c r="P604" s="2">
        <v>62.75</v>
      </c>
      <c r="Q604" s="2">
        <v>38.56</v>
      </c>
      <c r="R604" s="2">
        <v>24.08</v>
      </c>
      <c r="S604" s="4">
        <f>VLOOKUP([1]Initial_Data8!C620,[1]Ratings_Numbers!$A$1:$B$21,2,FALSE)</f>
        <v>7</v>
      </c>
      <c r="T604" s="4">
        <v>7</v>
      </c>
      <c r="U604" s="4">
        <f t="shared" si="7"/>
        <v>0</v>
      </c>
      <c r="V604" s="3">
        <v>104184.1361</v>
      </c>
      <c r="W604" s="3" t="s">
        <v>230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88</v>
      </c>
      <c r="C605" s="5" t="s">
        <v>25</v>
      </c>
      <c r="D605" s="2">
        <v>40908</v>
      </c>
      <c r="E605" s="2">
        <v>1.4</v>
      </c>
      <c r="F605" s="2">
        <v>4.29</v>
      </c>
      <c r="G605" s="2">
        <v>3.2</v>
      </c>
      <c r="H605" s="2">
        <v>4.3600000000000003</v>
      </c>
      <c r="I605" s="2">
        <v>-0.7</v>
      </c>
      <c r="J605" s="2">
        <v>-1.58</v>
      </c>
      <c r="K605" s="2">
        <v>703</v>
      </c>
      <c r="L605" s="2">
        <v>15.61</v>
      </c>
      <c r="M605" s="2">
        <v>58.55</v>
      </c>
      <c r="N605" s="2">
        <v>35.64</v>
      </c>
      <c r="O605" s="2">
        <v>21.83</v>
      </c>
      <c r="P605" s="2">
        <v>64.28</v>
      </c>
      <c r="Q605" s="2">
        <v>39.130000000000003</v>
      </c>
      <c r="R605" s="2">
        <v>23.96</v>
      </c>
      <c r="S605" s="4">
        <f>VLOOKUP([1]Initial_Data8!C621,[1]Ratings_Numbers!$A$1:$B$21,2,FALSE)</f>
        <v>7</v>
      </c>
      <c r="T605" s="4">
        <v>7</v>
      </c>
      <c r="U605" s="4">
        <f t="shared" si="7"/>
        <v>0</v>
      </c>
      <c r="V605" s="3">
        <v>113761.2292</v>
      </c>
      <c r="W605" s="3" t="s">
        <v>230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89</v>
      </c>
      <c r="C606" s="5" t="s">
        <v>25</v>
      </c>
      <c r="D606" s="2">
        <v>40999</v>
      </c>
      <c r="E606" s="2">
        <v>1.5</v>
      </c>
      <c r="F606" s="2">
        <v>3.79</v>
      </c>
      <c r="G606" s="2">
        <v>3.31</v>
      </c>
      <c r="H606" s="2">
        <v>13.46</v>
      </c>
      <c r="I606" s="2">
        <v>7.51</v>
      </c>
      <c r="J606" s="2">
        <v>7.58</v>
      </c>
      <c r="K606" s="2">
        <v>685</v>
      </c>
      <c r="L606" s="2">
        <v>16.45</v>
      </c>
      <c r="M606" s="2">
        <v>54.82</v>
      </c>
      <c r="N606" s="2">
        <v>34.619999999999997</v>
      </c>
      <c r="O606" s="2">
        <v>21.75</v>
      </c>
      <c r="P606" s="2">
        <v>58.35</v>
      </c>
      <c r="Q606" s="2">
        <v>36.85</v>
      </c>
      <c r="R606" s="2">
        <v>23.15</v>
      </c>
      <c r="S606" s="4">
        <f>VLOOKUP([1]Initial_Data8!C622,[1]Ratings_Numbers!$A$1:$B$21,2,FALSE)</f>
        <v>7</v>
      </c>
      <c r="T606" s="4">
        <v>7</v>
      </c>
      <c r="U606" s="4">
        <f t="shared" si="7"/>
        <v>0</v>
      </c>
      <c r="V606" s="3">
        <v>108612.6765</v>
      </c>
      <c r="W606" s="3" t="s">
        <v>230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90</v>
      </c>
      <c r="C607" s="5" t="s">
        <v>25</v>
      </c>
      <c r="D607" s="2">
        <v>41090</v>
      </c>
      <c r="E607" s="2">
        <v>1.35</v>
      </c>
      <c r="F607" s="2">
        <v>3.64</v>
      </c>
      <c r="G607" s="2">
        <v>2.89</v>
      </c>
      <c r="H607" s="2">
        <v>14.4</v>
      </c>
      <c r="I607" s="2">
        <v>7.95</v>
      </c>
      <c r="J607" s="2">
        <v>8.32</v>
      </c>
      <c r="K607" s="2">
        <v>679</v>
      </c>
      <c r="L607" s="2">
        <v>16.43</v>
      </c>
      <c r="M607" s="2">
        <v>51.4</v>
      </c>
      <c r="N607" s="2">
        <v>32.54</v>
      </c>
      <c r="O607" s="2">
        <v>20.56</v>
      </c>
      <c r="P607" s="2">
        <v>57.94</v>
      </c>
      <c r="Q607" s="2">
        <v>36.68</v>
      </c>
      <c r="R607" s="2">
        <v>23.17</v>
      </c>
      <c r="S607" s="4">
        <f>VLOOKUP([1]Initial_Data8!C623,[1]Ratings_Numbers!$A$1:$B$21,2,FALSE)</f>
        <v>7</v>
      </c>
      <c r="T607" s="4">
        <v>7</v>
      </c>
      <c r="U607" s="4">
        <f t="shared" si="7"/>
        <v>0</v>
      </c>
      <c r="V607" s="3">
        <v>126604.0883</v>
      </c>
      <c r="W607" s="3" t="s">
        <v>230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91</v>
      </c>
      <c r="C608" s="5" t="s">
        <v>25</v>
      </c>
      <c r="D608" s="2">
        <v>41182</v>
      </c>
      <c r="E608" s="2">
        <v>1.34</v>
      </c>
      <c r="F608" s="2">
        <v>3.47</v>
      </c>
      <c r="G608" s="2">
        <v>2.79</v>
      </c>
      <c r="H608" s="2">
        <v>15.27</v>
      </c>
      <c r="I608" s="2">
        <v>6.85</v>
      </c>
      <c r="J608" s="2">
        <v>8.68</v>
      </c>
      <c r="K608" s="2">
        <v>632</v>
      </c>
      <c r="L608" s="2">
        <v>16.29</v>
      </c>
      <c r="M608" s="2">
        <v>50.17</v>
      </c>
      <c r="N608" s="2">
        <v>31.95</v>
      </c>
      <c r="O608" s="2">
        <v>20.11</v>
      </c>
      <c r="P608" s="2">
        <v>57</v>
      </c>
      <c r="Q608" s="2">
        <v>36.31</v>
      </c>
      <c r="R608" s="2">
        <v>22.85</v>
      </c>
      <c r="S608" s="4">
        <f>VLOOKUP([1]Initial_Data8!C624,[1]Ratings_Numbers!$A$1:$B$21,2,FALSE)</f>
        <v>7</v>
      </c>
      <c r="T608" s="4">
        <v>7</v>
      </c>
      <c r="U608" s="4">
        <f t="shared" si="7"/>
        <v>0</v>
      </c>
      <c r="V608" s="3">
        <v>130053.12270000001</v>
      </c>
      <c r="W608" s="3" t="s">
        <v>230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113</v>
      </c>
      <c r="C609" s="5" t="s">
        <v>25</v>
      </c>
      <c r="D609" s="2">
        <v>41274</v>
      </c>
      <c r="E609" s="2">
        <v>1.64</v>
      </c>
      <c r="F609" s="2">
        <v>3.96</v>
      </c>
      <c r="G609" s="2">
        <v>3.68</v>
      </c>
      <c r="H609" s="2">
        <v>1.68</v>
      </c>
      <c r="I609" s="2">
        <v>-4.2699999999999996</v>
      </c>
      <c r="J609" s="2">
        <v>-5.51</v>
      </c>
      <c r="K609" s="2">
        <v>575</v>
      </c>
      <c r="L609" s="2">
        <v>14.72</v>
      </c>
      <c r="M609" s="2">
        <v>55.67</v>
      </c>
      <c r="N609" s="2">
        <v>34.61</v>
      </c>
      <c r="O609" s="2">
        <v>21.14</v>
      </c>
      <c r="P609" s="2">
        <v>60.85</v>
      </c>
      <c r="Q609" s="2">
        <v>37.83</v>
      </c>
      <c r="R609" s="2">
        <v>23.11</v>
      </c>
      <c r="S609" s="4">
        <f>VLOOKUP([1]Initial_Data8!C625,[1]Ratings_Numbers!$A$1:$B$21,2,FALSE)</f>
        <v>7</v>
      </c>
      <c r="T609" s="4">
        <v>7</v>
      </c>
      <c r="U609" s="4">
        <f t="shared" si="7"/>
        <v>0</v>
      </c>
      <c r="V609" s="3">
        <v>123690.2858</v>
      </c>
      <c r="W609" s="3" t="s">
        <v>230</v>
      </c>
      <c r="X609" s="4"/>
      <c r="Y609" s="4"/>
      <c r="Z609" s="4"/>
      <c r="AA609" s="4"/>
    </row>
    <row r="610" spans="1:27" ht="37.5" customHeight="1" thickBot="1" x14ac:dyDescent="0.4">
      <c r="A610" s="5" t="s">
        <v>147</v>
      </c>
      <c r="B610" s="5" t="s">
        <v>114</v>
      </c>
      <c r="C610" s="5" t="s">
        <v>25</v>
      </c>
      <c r="D610" s="2">
        <v>41364</v>
      </c>
      <c r="E610" s="2">
        <v>1.52</v>
      </c>
      <c r="F610" s="2">
        <v>3.73</v>
      </c>
      <c r="G610" s="2">
        <v>3.29</v>
      </c>
      <c r="H610" s="2">
        <v>19.260000000000002</v>
      </c>
      <c r="I610" s="2">
        <v>9.44</v>
      </c>
      <c r="J610" s="2">
        <v>11.59</v>
      </c>
      <c r="K610" s="2">
        <v>537</v>
      </c>
      <c r="L610" s="2">
        <v>14.73</v>
      </c>
      <c r="M610" s="2">
        <v>47.94</v>
      </c>
      <c r="N610" s="2">
        <v>29.89</v>
      </c>
      <c r="O610" s="2">
        <v>18.57</v>
      </c>
      <c r="P610" s="2">
        <v>60.37</v>
      </c>
      <c r="Q610" s="2">
        <v>37.65</v>
      </c>
      <c r="R610" s="2">
        <v>23.38</v>
      </c>
      <c r="S610" s="4">
        <f>VLOOKUP([1]Initial_Data8!C626,[1]Ratings_Numbers!$A$1:$B$21,2,FALSE)</f>
        <v>7</v>
      </c>
      <c r="T610" s="4">
        <v>7</v>
      </c>
      <c r="U610" s="4">
        <f t="shared" si="7"/>
        <v>0</v>
      </c>
      <c r="V610" s="3">
        <v>140623.9209</v>
      </c>
      <c r="W610" s="3" t="s">
        <v>230</v>
      </c>
      <c r="X610" s="4"/>
      <c r="Y610" s="4"/>
      <c r="Z610" s="4"/>
      <c r="AA610" s="4"/>
    </row>
    <row r="611" spans="1:27" ht="37.5" customHeight="1" thickBot="1" x14ac:dyDescent="0.4">
      <c r="A611" s="5" t="s">
        <v>147</v>
      </c>
      <c r="B611" s="5" t="s">
        <v>115</v>
      </c>
      <c r="C611" s="5" t="s">
        <v>25</v>
      </c>
      <c r="D611" s="2">
        <v>41455</v>
      </c>
      <c r="E611" s="2">
        <v>1.5</v>
      </c>
      <c r="F611" s="2">
        <v>3.3</v>
      </c>
      <c r="G611" s="2">
        <v>3.14</v>
      </c>
      <c r="H611" s="2">
        <v>20.83</v>
      </c>
      <c r="I611" s="2">
        <v>9.56</v>
      </c>
      <c r="J611" s="2">
        <v>12.75</v>
      </c>
      <c r="K611" s="2">
        <v>514</v>
      </c>
      <c r="L611" s="2">
        <v>15.25</v>
      </c>
      <c r="M611" s="2">
        <v>47.95</v>
      </c>
      <c r="N611" s="2">
        <v>30.52</v>
      </c>
      <c r="O611" s="2">
        <v>18.71</v>
      </c>
      <c r="P611" s="2">
        <v>57.08</v>
      </c>
      <c r="Q611" s="2">
        <v>36.340000000000003</v>
      </c>
      <c r="R611" s="2">
        <v>22.28</v>
      </c>
      <c r="S611" s="4">
        <f>VLOOKUP([1]Initial_Data8!C627,[1]Ratings_Numbers!$A$1:$B$21,2,FALSE)</f>
        <v>7</v>
      </c>
      <c r="T611" s="4">
        <v>8</v>
      </c>
      <c r="U611" s="4">
        <f t="shared" si="7"/>
        <v>0</v>
      </c>
      <c r="V611" s="3">
        <v>144055.27239999999</v>
      </c>
      <c r="W611" s="3" t="s">
        <v>230</v>
      </c>
      <c r="X611" s="4"/>
      <c r="Y611" s="4"/>
      <c r="Z611" s="4"/>
      <c r="AA611" s="4"/>
    </row>
    <row r="612" spans="1:27" ht="37.5" customHeight="1" thickBot="1" x14ac:dyDescent="0.4">
      <c r="A612" s="5" t="s">
        <v>147</v>
      </c>
      <c r="B612" s="5" t="s">
        <v>116</v>
      </c>
      <c r="C612" s="5" t="s">
        <v>33</v>
      </c>
      <c r="D612" s="2">
        <v>41547</v>
      </c>
      <c r="E612" s="2">
        <v>1.26</v>
      </c>
      <c r="F612" s="2">
        <v>5.92</v>
      </c>
      <c r="G612" s="2">
        <v>2.5</v>
      </c>
      <c r="H612" s="2">
        <v>20.329999999999998</v>
      </c>
      <c r="I612" s="2">
        <v>9.52</v>
      </c>
      <c r="J612" s="2">
        <v>12.84</v>
      </c>
      <c r="K612" s="2">
        <v>555</v>
      </c>
      <c r="L612" s="2">
        <v>12.64</v>
      </c>
      <c r="M612" s="2">
        <v>100.75</v>
      </c>
      <c r="N612" s="2">
        <v>48.01</v>
      </c>
      <c r="O612" s="2">
        <v>32.869999999999997</v>
      </c>
      <c r="P612" s="2">
        <v>109.83</v>
      </c>
      <c r="Q612" s="2">
        <v>52.34</v>
      </c>
      <c r="R612" s="2">
        <v>35.83</v>
      </c>
      <c r="S612" s="4">
        <f>VLOOKUP([1]Initial_Data8!C628,[1]Ratings_Numbers!$A$1:$B$21,2,FALSE)</f>
        <v>8</v>
      </c>
      <c r="T612" s="4">
        <v>8</v>
      </c>
      <c r="U612" s="4">
        <f t="shared" si="7"/>
        <v>1</v>
      </c>
      <c r="V612" s="3">
        <v>133572.21679999999</v>
      </c>
      <c r="W612" s="3" t="s">
        <v>230</v>
      </c>
      <c r="X612" s="4"/>
      <c r="Y612" s="4"/>
      <c r="Z612" s="4"/>
      <c r="AA612" s="4"/>
    </row>
    <row r="613" spans="1:27" ht="37.5" customHeight="1" thickBot="1" x14ac:dyDescent="0.4">
      <c r="A613" s="5" t="s">
        <v>147</v>
      </c>
      <c r="B613" s="5" t="s">
        <v>92</v>
      </c>
      <c r="C613" s="5" t="s">
        <v>33</v>
      </c>
      <c r="D613" s="2">
        <v>41639</v>
      </c>
      <c r="E613" s="2">
        <v>0.81</v>
      </c>
      <c r="F613" s="2">
        <v>2.93</v>
      </c>
      <c r="G613" s="2">
        <v>1.23</v>
      </c>
      <c r="H613" s="2">
        <v>15.31</v>
      </c>
      <c r="I613" s="2">
        <v>9.07</v>
      </c>
      <c r="J613" s="2">
        <v>11.37</v>
      </c>
      <c r="K613" s="2">
        <v>1061</v>
      </c>
      <c r="L613" s="2">
        <v>14.17</v>
      </c>
      <c r="M613" s="2">
        <v>93.97</v>
      </c>
      <c r="N613" s="2">
        <v>47.44</v>
      </c>
      <c r="O613" s="2">
        <v>32.71</v>
      </c>
      <c r="P613" s="2">
        <v>98.09</v>
      </c>
      <c r="Q613" s="2">
        <v>49.52</v>
      </c>
      <c r="R613" s="2">
        <v>34.15</v>
      </c>
      <c r="S613" s="4">
        <f>VLOOKUP([1]Initial_Data8!C629,[1]Ratings_Numbers!$A$1:$B$21,2,FALSE)</f>
        <v>8</v>
      </c>
      <c r="T613" s="4">
        <v>8</v>
      </c>
      <c r="U613" s="4">
        <f t="shared" si="7"/>
        <v>0</v>
      </c>
      <c r="V613" s="3">
        <v>140638.68</v>
      </c>
      <c r="W613" s="3" t="s">
        <v>230</v>
      </c>
      <c r="X613" s="4"/>
      <c r="Y613" s="4"/>
      <c r="Z613" s="4"/>
      <c r="AA613" s="4"/>
    </row>
    <row r="614" spans="1:27" ht="37.5" customHeight="1" thickBot="1" x14ac:dyDescent="0.4">
      <c r="A614" s="5" t="s">
        <v>147</v>
      </c>
      <c r="B614" s="5" t="s">
        <v>93</v>
      </c>
      <c r="C614" s="5" t="s">
        <v>33</v>
      </c>
      <c r="D614" s="2">
        <v>41729</v>
      </c>
      <c r="E614" s="2">
        <v>2.14</v>
      </c>
      <c r="F614" s="2">
        <v>3.34</v>
      </c>
      <c r="G614" s="2">
        <v>3.23</v>
      </c>
      <c r="H614" s="2">
        <v>9.31</v>
      </c>
      <c r="I614" s="2">
        <v>5.29</v>
      </c>
      <c r="J614" s="2">
        <v>5.9</v>
      </c>
      <c r="K614" s="2">
        <v>1214</v>
      </c>
      <c r="L614" s="2">
        <v>5.74</v>
      </c>
      <c r="M614" s="2">
        <v>776.96</v>
      </c>
      <c r="N614" s="2">
        <v>87.05</v>
      </c>
      <c r="O614" s="2">
        <v>48.57</v>
      </c>
      <c r="P614" s="2">
        <v>792.5</v>
      </c>
      <c r="Q614" s="2">
        <v>88.8</v>
      </c>
      <c r="R614" s="2">
        <v>49.54</v>
      </c>
      <c r="S614" s="4">
        <f>VLOOKUP([1]Initial_Data8!C630,[1]Ratings_Numbers!$A$1:$B$21,2,FALSE)</f>
        <v>8</v>
      </c>
      <c r="T614" s="4">
        <v>8</v>
      </c>
      <c r="U614" s="4">
        <f t="shared" si="7"/>
        <v>0</v>
      </c>
      <c r="V614" s="3">
        <v>196994.45680000001</v>
      </c>
      <c r="W614" s="3" t="s">
        <v>230</v>
      </c>
      <c r="X614" s="4"/>
      <c r="Y614" s="4"/>
      <c r="Z614" s="4"/>
      <c r="AA614" s="4"/>
    </row>
    <row r="615" spans="1:27" ht="37.5" customHeight="1" thickBot="1" x14ac:dyDescent="0.4">
      <c r="A615" s="5" t="s">
        <v>147</v>
      </c>
      <c r="B615" s="5" t="s">
        <v>94</v>
      </c>
      <c r="C615" s="5" t="s">
        <v>33</v>
      </c>
      <c r="D615" s="2">
        <v>41820</v>
      </c>
      <c r="E615" s="2">
        <v>2.04</v>
      </c>
      <c r="F615" s="2">
        <v>3.23</v>
      </c>
      <c r="G615" s="2">
        <v>3.04</v>
      </c>
      <c r="H615" s="2">
        <v>10.18</v>
      </c>
      <c r="I615" s="2">
        <v>6.45</v>
      </c>
      <c r="J615" s="2">
        <v>6.6</v>
      </c>
      <c r="K615" s="2">
        <v>1164</v>
      </c>
      <c r="L615" s="2">
        <v>6.64</v>
      </c>
      <c r="M615" s="2">
        <v>672.6</v>
      </c>
      <c r="N615" s="2">
        <v>85.48</v>
      </c>
      <c r="O615" s="2">
        <v>47.99</v>
      </c>
      <c r="P615" s="2">
        <v>686.85</v>
      </c>
      <c r="Q615" s="2">
        <v>87.29</v>
      </c>
      <c r="R615" s="2">
        <v>49</v>
      </c>
      <c r="S615" s="4">
        <f>VLOOKUP([1]Initial_Data8!C631,[1]Ratings_Numbers!$A$1:$B$21,2,FALSE)</f>
        <v>8</v>
      </c>
      <c r="T615" s="4">
        <v>8</v>
      </c>
      <c r="U615" s="4">
        <f t="shared" si="7"/>
        <v>0</v>
      </c>
      <c r="V615" s="3">
        <v>202826.2083</v>
      </c>
      <c r="W615" s="3" t="s">
        <v>230</v>
      </c>
      <c r="X615" s="4"/>
      <c r="Y615" s="4"/>
      <c r="Z615" s="4"/>
      <c r="AA615" s="4"/>
    </row>
    <row r="616" spans="1:27" ht="37.5" customHeight="1" thickBot="1" x14ac:dyDescent="0.4">
      <c r="A616" s="5" t="s">
        <v>147</v>
      </c>
      <c r="B616" s="5" t="s">
        <v>95</v>
      </c>
      <c r="C616" s="5" t="s">
        <v>33</v>
      </c>
      <c r="D616" s="2">
        <v>41912</v>
      </c>
      <c r="E616" s="2">
        <v>2.0099999999999998</v>
      </c>
      <c r="F616" s="2">
        <v>3.23</v>
      </c>
      <c r="G616" s="2">
        <v>3</v>
      </c>
      <c r="H616" s="2">
        <v>8.81</v>
      </c>
      <c r="I616" s="2">
        <v>5.2</v>
      </c>
      <c r="J616" s="2">
        <v>5.49</v>
      </c>
      <c r="K616" s="2">
        <v>1255</v>
      </c>
      <c r="L616" s="2">
        <v>7.33</v>
      </c>
      <c r="M616" s="2">
        <v>598.99</v>
      </c>
      <c r="N616" s="2">
        <v>84.61</v>
      </c>
      <c r="O616" s="2">
        <v>47.56</v>
      </c>
      <c r="P616" s="2">
        <v>607.91</v>
      </c>
      <c r="Q616" s="2">
        <v>85.87</v>
      </c>
      <c r="R616" s="2">
        <v>48.27</v>
      </c>
      <c r="S616" s="4">
        <f>VLOOKUP([1]Initial_Data8!C632,[1]Ratings_Numbers!$A$1:$B$21,2,FALSE)</f>
        <v>8</v>
      </c>
      <c r="T616" s="4">
        <v>8</v>
      </c>
      <c r="U616" s="4">
        <f t="shared" si="7"/>
        <v>0</v>
      </c>
      <c r="V616" s="3">
        <v>207444.6881</v>
      </c>
      <c r="W616" s="3" t="s">
        <v>230</v>
      </c>
      <c r="X616" s="4"/>
      <c r="Y616" s="4"/>
      <c r="Z616" s="4"/>
      <c r="AA616" s="4"/>
    </row>
    <row r="617" spans="1:27" ht="37.5" customHeight="1" thickBot="1" x14ac:dyDescent="0.4">
      <c r="A617" s="5" t="s">
        <v>147</v>
      </c>
      <c r="B617" s="5" t="s">
        <v>96</v>
      </c>
      <c r="C617" s="5" t="s">
        <v>33</v>
      </c>
      <c r="D617" s="2">
        <v>42004</v>
      </c>
      <c r="E617" s="2">
        <v>2.83</v>
      </c>
      <c r="F617" s="2">
        <v>5.78</v>
      </c>
      <c r="G617" s="2">
        <v>5.21</v>
      </c>
      <c r="H617" s="2">
        <v>1.51</v>
      </c>
      <c r="I617" s="2">
        <v>-1.98</v>
      </c>
      <c r="J617" s="2">
        <v>-1.67</v>
      </c>
      <c r="K617" s="2">
        <v>1282</v>
      </c>
      <c r="L617" s="2">
        <v>5.29</v>
      </c>
      <c r="M617" s="2">
        <v>808.25</v>
      </c>
      <c r="N617" s="2">
        <v>87.07</v>
      </c>
      <c r="O617" s="2">
        <v>47.52</v>
      </c>
      <c r="P617" s="2">
        <v>828.25</v>
      </c>
      <c r="Q617" s="2">
        <v>89.23</v>
      </c>
      <c r="R617" s="2">
        <v>48.69</v>
      </c>
      <c r="S617" s="4">
        <f>VLOOKUP([1]Initial_Data8!C633,[1]Ratings_Numbers!$A$1:$B$21,2,FALSE)</f>
        <v>8</v>
      </c>
      <c r="T617" s="4">
        <v>8</v>
      </c>
      <c r="U617" s="4">
        <f t="shared" si="7"/>
        <v>0</v>
      </c>
      <c r="V617" s="3">
        <v>194369.22709999999</v>
      </c>
      <c r="W617" s="3" t="s">
        <v>230</v>
      </c>
      <c r="X617" s="4"/>
      <c r="Y617" s="4"/>
      <c r="Z617" s="4"/>
      <c r="AA617" s="4"/>
    </row>
    <row r="618" spans="1:27" ht="37.5" customHeight="1" thickBot="1" x14ac:dyDescent="0.4">
      <c r="A618" s="5" t="s">
        <v>147</v>
      </c>
      <c r="B618" s="5" t="s">
        <v>97</v>
      </c>
      <c r="C618" s="5" t="s">
        <v>33</v>
      </c>
      <c r="D618" s="2">
        <v>42094</v>
      </c>
      <c r="E618" s="2">
        <v>2.95</v>
      </c>
      <c r="F618" s="2">
        <v>5.56</v>
      </c>
      <c r="G618" s="2">
        <v>5.32</v>
      </c>
      <c r="H618" s="2">
        <v>8.9700000000000006</v>
      </c>
      <c r="I618" s="2">
        <v>5.99</v>
      </c>
      <c r="J618" s="2">
        <v>5.98</v>
      </c>
      <c r="K618" s="2">
        <v>1332</v>
      </c>
      <c r="L618" s="2">
        <v>3.96</v>
      </c>
      <c r="M618" s="2">
        <v>1012.63</v>
      </c>
      <c r="N618" s="2">
        <v>87.76</v>
      </c>
      <c r="O618" s="2">
        <v>46.21</v>
      </c>
      <c r="P618" s="2">
        <v>1053.8900000000001</v>
      </c>
      <c r="Q618" s="2">
        <v>91.33</v>
      </c>
      <c r="R618" s="2">
        <v>48.09</v>
      </c>
      <c r="S618" s="4">
        <f>VLOOKUP([1]Initial_Data8!C634,[1]Ratings_Numbers!$A$1:$B$21,2,FALSE)</f>
        <v>8</v>
      </c>
      <c r="T618" s="4">
        <v>8</v>
      </c>
      <c r="U618" s="4">
        <f t="shared" si="7"/>
        <v>0</v>
      </c>
      <c r="V618" s="3">
        <v>198336.8265</v>
      </c>
      <c r="W618" s="3" t="s">
        <v>230</v>
      </c>
      <c r="X618" s="4"/>
      <c r="Y618" s="4"/>
      <c r="Z618" s="4"/>
      <c r="AA618" s="4"/>
    </row>
    <row r="619" spans="1:27" ht="37.5" customHeight="1" thickBot="1" x14ac:dyDescent="0.4">
      <c r="A619" s="5" t="s">
        <v>147</v>
      </c>
      <c r="B619" s="5" t="s">
        <v>98</v>
      </c>
      <c r="C619" s="5" t="s">
        <v>33</v>
      </c>
      <c r="D619" s="2">
        <v>42185</v>
      </c>
      <c r="E619" s="2">
        <v>3</v>
      </c>
      <c r="F619" s="2">
        <v>5.54</v>
      </c>
      <c r="G619" s="2">
        <v>5.37</v>
      </c>
      <c r="H619" s="2">
        <v>9.77</v>
      </c>
      <c r="I619" s="2">
        <v>5.31</v>
      </c>
      <c r="J619" s="2">
        <v>6.47</v>
      </c>
      <c r="K619" s="2">
        <v>1208</v>
      </c>
      <c r="L619" s="2">
        <v>4.74</v>
      </c>
      <c r="M619" s="2">
        <v>850.28</v>
      </c>
      <c r="N619" s="2">
        <v>86.5</v>
      </c>
      <c r="O619" s="2">
        <v>45.47</v>
      </c>
      <c r="P619" s="2">
        <v>882.95</v>
      </c>
      <c r="Q619" s="2">
        <v>89.83</v>
      </c>
      <c r="R619" s="2">
        <v>47.21</v>
      </c>
      <c r="S619" s="4">
        <f>VLOOKUP([1]Initial_Data8!C635,[1]Ratings_Numbers!$A$1:$B$21,2,FALSE)</f>
        <v>8</v>
      </c>
      <c r="T619" s="4">
        <v>8</v>
      </c>
      <c r="U619" s="4">
        <f t="shared" si="7"/>
        <v>0</v>
      </c>
      <c r="V619" s="3">
        <v>189501.8793</v>
      </c>
      <c r="W619" s="3" t="s">
        <v>230</v>
      </c>
      <c r="X619" s="4"/>
      <c r="Y619" s="4"/>
      <c r="Z619" s="4"/>
      <c r="AA619" s="4"/>
    </row>
    <row r="620" spans="1:27" ht="37.5" customHeight="1" thickBot="1" x14ac:dyDescent="0.4">
      <c r="A620" s="5" t="s">
        <v>147</v>
      </c>
      <c r="B620" s="5" t="s">
        <v>99</v>
      </c>
      <c r="C620" s="5" t="s">
        <v>33</v>
      </c>
      <c r="D620" s="2">
        <v>42277</v>
      </c>
      <c r="E620" s="2">
        <v>2.91</v>
      </c>
      <c r="F620" s="2">
        <v>5.3</v>
      </c>
      <c r="G620" s="2">
        <v>5.1100000000000003</v>
      </c>
      <c r="H620" s="2">
        <v>9.6</v>
      </c>
      <c r="I620" s="2">
        <v>5.16</v>
      </c>
      <c r="J620" s="2">
        <v>6.27</v>
      </c>
      <c r="K620" s="2">
        <v>1202</v>
      </c>
      <c r="L620" s="2">
        <v>5.43</v>
      </c>
      <c r="M620" s="2">
        <v>722.46</v>
      </c>
      <c r="N620" s="2">
        <v>82.81</v>
      </c>
      <c r="O620" s="2">
        <v>43.4</v>
      </c>
      <c r="P620" s="2">
        <v>772.41</v>
      </c>
      <c r="Q620" s="2">
        <v>88.54</v>
      </c>
      <c r="R620" s="2">
        <v>46.4</v>
      </c>
      <c r="S620" s="4">
        <f>VLOOKUP([1]Initial_Data8!C636,[1]Ratings_Numbers!$A$1:$B$21,2,FALSE)</f>
        <v>8</v>
      </c>
      <c r="T620" s="4">
        <v>8</v>
      </c>
      <c r="U620" s="4">
        <f t="shared" si="7"/>
        <v>0</v>
      </c>
      <c r="V620" s="3">
        <v>177036.67019999999</v>
      </c>
      <c r="W620" s="3" t="s">
        <v>230</v>
      </c>
      <c r="X620" s="4"/>
      <c r="Y620" s="4"/>
      <c r="Z620" s="4"/>
      <c r="AA620" s="4"/>
    </row>
    <row r="621" spans="1:27" ht="37.5" customHeight="1" thickBot="1" x14ac:dyDescent="0.4">
      <c r="A621" s="5" t="s">
        <v>147</v>
      </c>
      <c r="B621" s="5" t="s">
        <v>100</v>
      </c>
      <c r="C621" s="5" t="s">
        <v>33</v>
      </c>
      <c r="D621" s="2">
        <v>42369</v>
      </c>
      <c r="E621" s="2">
        <v>2.15</v>
      </c>
      <c r="F621" s="2">
        <v>3.33</v>
      </c>
      <c r="G621" s="2">
        <v>3.19</v>
      </c>
      <c r="H621" s="2">
        <v>11.7</v>
      </c>
      <c r="I621" s="2">
        <v>6.3</v>
      </c>
      <c r="J621" s="2">
        <v>8.27</v>
      </c>
      <c r="K621" s="2">
        <v>1178</v>
      </c>
      <c r="L621" s="2">
        <v>6.72</v>
      </c>
      <c r="M621" s="2">
        <v>581.24</v>
      </c>
      <c r="N621" s="2">
        <v>81</v>
      </c>
      <c r="O621" s="2">
        <v>42.39</v>
      </c>
      <c r="P621" s="2">
        <v>617.61</v>
      </c>
      <c r="Q621" s="2">
        <v>86.06</v>
      </c>
      <c r="R621" s="2">
        <v>45.04</v>
      </c>
      <c r="S621" s="4">
        <f>VLOOKUP([1]Initial_Data8!C637,[1]Ratings_Numbers!$A$1:$B$21,2,FALSE)</f>
        <v>8</v>
      </c>
      <c r="T621" s="4">
        <v>8</v>
      </c>
      <c r="U621" s="4">
        <f t="shared" si="7"/>
        <v>0</v>
      </c>
      <c r="V621" s="3">
        <v>188262.15960000001</v>
      </c>
      <c r="W621" s="3" t="s">
        <v>230</v>
      </c>
      <c r="X621" s="4"/>
      <c r="Y621" s="4"/>
      <c r="Z621" s="4"/>
      <c r="AA621" s="4"/>
    </row>
    <row r="622" spans="1:27" ht="37.5" customHeight="1" thickBot="1" x14ac:dyDescent="0.4">
      <c r="A622" s="5" t="s">
        <v>147</v>
      </c>
      <c r="B622" s="5" t="s">
        <v>101</v>
      </c>
      <c r="C622" s="5" t="s">
        <v>33</v>
      </c>
      <c r="D622" s="2">
        <v>42460</v>
      </c>
      <c r="E622" s="2">
        <v>2.12</v>
      </c>
      <c r="F622" s="2">
        <v>3.33</v>
      </c>
      <c r="G622" s="2">
        <v>3.15</v>
      </c>
      <c r="H622" s="2">
        <v>10.07</v>
      </c>
      <c r="I622" s="2">
        <v>6.32</v>
      </c>
      <c r="J622" s="2">
        <v>6.69</v>
      </c>
      <c r="K622" s="2">
        <v>1188</v>
      </c>
      <c r="L622" s="2">
        <v>7.62</v>
      </c>
      <c r="M622" s="2">
        <v>515.41999999999996</v>
      </c>
      <c r="N622" s="2">
        <v>79.709999999999994</v>
      </c>
      <c r="O622" s="2">
        <v>42.36</v>
      </c>
      <c r="P622" s="2">
        <v>546.59</v>
      </c>
      <c r="Q622" s="2">
        <v>84.53</v>
      </c>
      <c r="R622" s="2">
        <v>44.92</v>
      </c>
      <c r="S622" s="4">
        <f>VLOOKUP([1]Initial_Data8!C638,[1]Ratings_Numbers!$A$1:$B$21,2,FALSE)</f>
        <v>8</v>
      </c>
      <c r="T622" s="4">
        <v>8</v>
      </c>
      <c r="U622" s="4">
        <f t="shared" si="7"/>
        <v>0</v>
      </c>
      <c r="V622" s="3">
        <v>220445.658</v>
      </c>
      <c r="W622" s="3" t="s">
        <v>230</v>
      </c>
      <c r="X622" s="4"/>
      <c r="Y622" s="4"/>
      <c r="Z622" s="4"/>
      <c r="AA622" s="4"/>
    </row>
    <row r="623" spans="1:27" ht="37.5" customHeight="1" thickBot="1" x14ac:dyDescent="0.4">
      <c r="A623" s="5" t="s">
        <v>147</v>
      </c>
      <c r="B623" s="5" t="s">
        <v>102</v>
      </c>
      <c r="C623" s="5" t="s">
        <v>33</v>
      </c>
      <c r="D623" s="2">
        <v>42551</v>
      </c>
      <c r="E623" s="2">
        <v>2.11</v>
      </c>
      <c r="F623" s="2">
        <v>3.35</v>
      </c>
      <c r="G623" s="2">
        <v>3.25</v>
      </c>
      <c r="H623" s="2">
        <v>8.43</v>
      </c>
      <c r="I623" s="2">
        <v>3.88</v>
      </c>
      <c r="J623" s="2">
        <v>4.5</v>
      </c>
      <c r="K623" s="2">
        <v>1013</v>
      </c>
      <c r="L623" s="2">
        <v>8.3000000000000007</v>
      </c>
      <c r="M623" s="2">
        <v>447.95</v>
      </c>
      <c r="N623" s="2">
        <v>77.13</v>
      </c>
      <c r="O623" s="2">
        <v>40.08</v>
      </c>
      <c r="P623" s="2">
        <v>480.74</v>
      </c>
      <c r="Q623" s="2">
        <v>82.78</v>
      </c>
      <c r="R623" s="2">
        <v>43.01</v>
      </c>
      <c r="S623" s="4">
        <f>VLOOKUP([1]Initial_Data8!C639,[1]Ratings_Numbers!$A$1:$B$21,2,FALSE)</f>
        <v>8</v>
      </c>
      <c r="T623" s="4">
        <v>8</v>
      </c>
      <c r="U623" s="4">
        <f t="shared" si="7"/>
        <v>0</v>
      </c>
      <c r="V623" s="3">
        <v>227620.69440000001</v>
      </c>
      <c r="W623" s="3" t="s">
        <v>230</v>
      </c>
      <c r="X623" s="4"/>
      <c r="Y623" s="4"/>
      <c r="Z623" s="4"/>
      <c r="AA623" s="4"/>
    </row>
    <row r="624" spans="1:27" ht="14.25" customHeight="1" thickBot="1" x14ac:dyDescent="0.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8.5" customHeight="1" thickBot="1" x14ac:dyDescent="0.4">
      <c r="A625" s="5" t="s">
        <v>148</v>
      </c>
      <c r="B625" s="5" t="s">
        <v>65</v>
      </c>
      <c r="C625" s="5" t="s">
        <v>25</v>
      </c>
      <c r="D625" s="2">
        <v>37499</v>
      </c>
      <c r="E625" s="2">
        <v>-1.62</v>
      </c>
      <c r="F625" s="2">
        <v>0.09</v>
      </c>
      <c r="G625" s="2">
        <v>-1.79</v>
      </c>
      <c r="H625" s="2">
        <v>166</v>
      </c>
      <c r="I625" s="2">
        <v>155.25</v>
      </c>
      <c r="J625" s="2">
        <v>145</v>
      </c>
      <c r="K625" s="2">
        <v>4</v>
      </c>
      <c r="L625" s="2">
        <v>55.08</v>
      </c>
      <c r="M625" s="2">
        <v>5.42</v>
      </c>
      <c r="N625" s="2">
        <v>5.14</v>
      </c>
      <c r="O625" s="2">
        <v>2.99</v>
      </c>
      <c r="P625" s="2">
        <v>5.42</v>
      </c>
      <c r="Q625" s="2">
        <v>5.14</v>
      </c>
      <c r="R625" s="2">
        <v>2.99</v>
      </c>
      <c r="S625" s="4">
        <f>VLOOKUP([1]Initial_Data8!C642,[1]Ratings_Numbers!$A$1:$B$21,2,FALSE)</f>
        <v>7</v>
      </c>
      <c r="T625" s="4">
        <v>7</v>
      </c>
      <c r="U625" s="4">
        <v>0</v>
      </c>
      <c r="V625" s="7">
        <v>62694.32</v>
      </c>
      <c r="W625" s="3" t="s">
        <v>29</v>
      </c>
      <c r="X625" s="4"/>
      <c r="Y625" s="4"/>
      <c r="Z625" s="4"/>
      <c r="AA625" s="4"/>
    </row>
    <row r="626" spans="1:27" ht="28.5" customHeight="1" thickBot="1" x14ac:dyDescent="0.4">
      <c r="A626" s="5" t="s">
        <v>148</v>
      </c>
      <c r="B626" s="5" t="s">
        <v>66</v>
      </c>
      <c r="C626" s="5" t="s">
        <v>25</v>
      </c>
      <c r="D626" s="2">
        <v>37590</v>
      </c>
      <c r="E626" s="2">
        <v>-1.38</v>
      </c>
      <c r="F626" s="2">
        <v>0.09</v>
      </c>
      <c r="G626" s="2">
        <v>-1.53</v>
      </c>
      <c r="H626" s="2">
        <v>219</v>
      </c>
      <c r="I626" s="2">
        <v>211</v>
      </c>
      <c r="J626" s="2">
        <v>198.5</v>
      </c>
      <c r="K626" s="2">
        <v>4</v>
      </c>
      <c r="L626" s="2">
        <v>54.33</v>
      </c>
      <c r="M626" s="2">
        <v>5.91</v>
      </c>
      <c r="N626" s="2">
        <v>5.58</v>
      </c>
      <c r="O626" s="2">
        <v>3.21</v>
      </c>
      <c r="P626" s="2">
        <v>5.91</v>
      </c>
      <c r="Q626" s="2">
        <v>5.58</v>
      </c>
      <c r="R626" s="2">
        <v>3.21</v>
      </c>
      <c r="S626" s="4">
        <f>VLOOKUP([1]Initial_Data8!C643,[1]Ratings_Numbers!$A$1:$B$21,2,FALSE)</f>
        <v>7</v>
      </c>
      <c r="T626" s="4">
        <v>7</v>
      </c>
      <c r="U626" s="4">
        <f t="shared" ref="U626:U674" si="8">S626-S625</f>
        <v>0</v>
      </c>
      <c r="V626" s="7">
        <v>68081.33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67</v>
      </c>
      <c r="C627" s="5" t="s">
        <v>25</v>
      </c>
      <c r="D627" s="2">
        <v>37680</v>
      </c>
      <c r="E627" s="2">
        <v>-1.51</v>
      </c>
      <c r="F627" s="2">
        <v>0.09</v>
      </c>
      <c r="G627" s="2">
        <v>-1.69</v>
      </c>
      <c r="H627" s="2">
        <v>222</v>
      </c>
      <c r="I627" s="2">
        <v>218.75</v>
      </c>
      <c r="J627" s="2">
        <v>199</v>
      </c>
      <c r="K627" s="2">
        <v>4</v>
      </c>
      <c r="L627" s="2">
        <v>56.13</v>
      </c>
      <c r="M627" s="2">
        <v>2.9</v>
      </c>
      <c r="N627" s="2">
        <v>2.75</v>
      </c>
      <c r="O627" s="2">
        <v>1.63</v>
      </c>
      <c r="P627" s="2">
        <v>5.64</v>
      </c>
      <c r="Q627" s="2">
        <v>5.34</v>
      </c>
      <c r="R627" s="2">
        <v>3.17</v>
      </c>
      <c r="S627" s="4">
        <f>VLOOKUP([1]Initial_Data8!C644,[1]Ratings_Numbers!$A$1:$B$21,2,FALSE)</f>
        <v>7</v>
      </c>
      <c r="T627" s="4">
        <v>7</v>
      </c>
      <c r="U627" s="4">
        <f t="shared" si="8"/>
        <v>0</v>
      </c>
      <c r="V627" s="7">
        <v>67023.92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68</v>
      </c>
      <c r="C628" s="5" t="s">
        <v>25</v>
      </c>
      <c r="D628" s="2">
        <v>37772</v>
      </c>
      <c r="E628" s="2">
        <v>-1.64</v>
      </c>
      <c r="F628" s="2">
        <v>0.1</v>
      </c>
      <c r="G628" s="2">
        <v>-1.8</v>
      </c>
      <c r="H628" s="2">
        <v>334.75</v>
      </c>
      <c r="I628" s="2">
        <v>284</v>
      </c>
      <c r="J628" s="2">
        <v>317.5</v>
      </c>
      <c r="K628" s="2">
        <v>4</v>
      </c>
      <c r="L628" s="2">
        <v>57.63</v>
      </c>
      <c r="M628" s="2">
        <v>2.77</v>
      </c>
      <c r="N628" s="2">
        <v>2.63</v>
      </c>
      <c r="O628" s="2">
        <v>1.6</v>
      </c>
      <c r="P628" s="2">
        <v>5.19</v>
      </c>
      <c r="Q628" s="2">
        <v>4.93</v>
      </c>
      <c r="R628" s="2">
        <v>2.99</v>
      </c>
      <c r="S628" s="4">
        <f>VLOOKUP([1]Initial_Data8!C645,[1]Ratings_Numbers!$A$1:$B$21,2,FALSE)</f>
        <v>7</v>
      </c>
      <c r="T628" s="4">
        <v>7</v>
      </c>
      <c r="U628" s="4">
        <f t="shared" si="8"/>
        <v>0</v>
      </c>
      <c r="V628" s="7">
        <v>62816.52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69</v>
      </c>
      <c r="C629" s="5" t="s">
        <v>25</v>
      </c>
      <c r="D629" s="2">
        <v>37864</v>
      </c>
      <c r="E629" s="2">
        <v>-1.87</v>
      </c>
      <c r="F629" s="2">
        <v>0.09</v>
      </c>
      <c r="G629" s="2">
        <v>-2.04</v>
      </c>
      <c r="H629" s="2">
        <v>61.55</v>
      </c>
      <c r="I629" s="2">
        <v>54.64</v>
      </c>
      <c r="J629" s="2">
        <v>56</v>
      </c>
      <c r="K629" s="2">
        <v>11</v>
      </c>
      <c r="L629" s="2">
        <v>57.98</v>
      </c>
      <c r="M629" s="2">
        <v>2.58</v>
      </c>
      <c r="N629" s="2">
        <v>2.46</v>
      </c>
      <c r="O629" s="2">
        <v>1.5</v>
      </c>
      <c r="P629" s="2">
        <v>4.92</v>
      </c>
      <c r="Q629" s="2">
        <v>4.6900000000000004</v>
      </c>
      <c r="R629" s="2">
        <v>2.85</v>
      </c>
      <c r="S629" s="4">
        <f>VLOOKUP([1]Initial_Data8!C646,[1]Ratings_Numbers!$A$1:$B$21,2,FALSE)</f>
        <v>7</v>
      </c>
      <c r="T629" s="4">
        <v>7</v>
      </c>
      <c r="U629" s="4">
        <f t="shared" si="8"/>
        <v>0</v>
      </c>
      <c r="V629" s="7">
        <v>66859.649999999994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70</v>
      </c>
      <c r="C630" s="5" t="s">
        <v>25</v>
      </c>
      <c r="D630" s="2">
        <v>37955</v>
      </c>
      <c r="E630" s="2">
        <v>-2</v>
      </c>
      <c r="F630" s="2">
        <v>0.09</v>
      </c>
      <c r="G630" s="2">
        <v>-2.16</v>
      </c>
      <c r="H630" s="2">
        <v>325</v>
      </c>
      <c r="I630" s="2">
        <v>316</v>
      </c>
      <c r="J630" s="2">
        <v>305</v>
      </c>
      <c r="K630" s="2">
        <v>3</v>
      </c>
      <c r="L630" s="2">
        <v>61.13</v>
      </c>
      <c r="M630" s="2">
        <v>2.35</v>
      </c>
      <c r="N630" s="2">
        <v>2.25</v>
      </c>
      <c r="O630" s="2">
        <v>1.44</v>
      </c>
      <c r="P630" s="2">
        <v>4.46</v>
      </c>
      <c r="Q630" s="2">
        <v>4.2699999999999996</v>
      </c>
      <c r="R630" s="2">
        <v>2.73</v>
      </c>
      <c r="S630" s="4">
        <f>VLOOKUP([1]Initial_Data8!C647,[1]Ratings_Numbers!$A$1:$B$21,2,FALSE)</f>
        <v>7</v>
      </c>
      <c r="T630" s="4">
        <v>7</v>
      </c>
      <c r="U630" s="4">
        <f t="shared" si="8"/>
        <v>0</v>
      </c>
      <c r="V630" s="7">
        <v>58949.4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71</v>
      </c>
      <c r="C631" s="5" t="s">
        <v>25</v>
      </c>
      <c r="D631" s="2">
        <v>38046</v>
      </c>
      <c r="E631" s="2">
        <v>-1.97</v>
      </c>
      <c r="F631" s="2">
        <v>0.05</v>
      </c>
      <c r="G631" s="2">
        <v>-2.11</v>
      </c>
      <c r="H631" s="2">
        <v>246.25</v>
      </c>
      <c r="I631" s="2">
        <v>236</v>
      </c>
      <c r="J631" s="2">
        <v>231.75</v>
      </c>
      <c r="K631" s="2">
        <v>4</v>
      </c>
      <c r="L631" s="2">
        <v>63.22</v>
      </c>
      <c r="M631" s="2">
        <v>2.2999999999999998</v>
      </c>
      <c r="N631" s="2">
        <v>2.2400000000000002</v>
      </c>
      <c r="O631" s="2">
        <v>1.45</v>
      </c>
      <c r="P631" s="2">
        <v>2.2999999999999998</v>
      </c>
      <c r="Q631" s="2">
        <v>2.2400000000000002</v>
      </c>
      <c r="R631" s="2">
        <v>1.45</v>
      </c>
      <c r="S631" s="4">
        <f>VLOOKUP([1]Initial_Data8!C648,[1]Ratings_Numbers!$A$1:$B$21,2,FALSE)</f>
        <v>7</v>
      </c>
      <c r="T631" s="4">
        <v>7</v>
      </c>
      <c r="U631" s="4">
        <f t="shared" si="8"/>
        <v>0</v>
      </c>
      <c r="V631" s="7">
        <v>51126.16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72</v>
      </c>
      <c r="C632" s="5" t="s">
        <v>25</v>
      </c>
      <c r="D632" s="2">
        <v>38138</v>
      </c>
      <c r="E632" s="2">
        <v>-2.0499999999999998</v>
      </c>
      <c r="F632" s="2">
        <v>0.04</v>
      </c>
      <c r="G632" s="2">
        <v>-2.1800000000000002</v>
      </c>
      <c r="H632" s="2">
        <v>486.33</v>
      </c>
      <c r="I632" s="2">
        <v>471.33</v>
      </c>
      <c r="J632" s="2">
        <v>468</v>
      </c>
      <c r="K632" s="2">
        <v>3</v>
      </c>
      <c r="L632" s="2">
        <v>62.64</v>
      </c>
      <c r="M632" s="2">
        <v>2.04</v>
      </c>
      <c r="N632" s="2">
        <v>2</v>
      </c>
      <c r="O632" s="2">
        <v>1.28</v>
      </c>
      <c r="P632" s="2">
        <v>2.15</v>
      </c>
      <c r="Q632" s="2">
        <v>2.11</v>
      </c>
      <c r="R632" s="2">
        <v>1.35</v>
      </c>
      <c r="S632" s="4">
        <f>VLOOKUP([1]Initial_Data8!C649,[1]Ratings_Numbers!$A$1:$B$21,2,FALSE)</f>
        <v>7</v>
      </c>
      <c r="T632" s="4">
        <v>7</v>
      </c>
      <c r="U632" s="4">
        <f t="shared" si="8"/>
        <v>0</v>
      </c>
      <c r="V632" s="7">
        <v>65024.959999999999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73</v>
      </c>
      <c r="C633" s="5" t="s">
        <v>25</v>
      </c>
      <c r="D633" s="2">
        <v>38230</v>
      </c>
      <c r="E633" s="2">
        <v>-2.21</v>
      </c>
      <c r="F633" s="2">
        <v>0.04</v>
      </c>
      <c r="G633" s="2">
        <v>-2.34</v>
      </c>
      <c r="H633" s="2">
        <v>128</v>
      </c>
      <c r="I633" s="2">
        <v>122.33</v>
      </c>
      <c r="J633" s="2">
        <v>119.17</v>
      </c>
      <c r="K633" s="2">
        <v>6</v>
      </c>
      <c r="L633" s="2">
        <v>63.18</v>
      </c>
      <c r="M633" s="2">
        <v>2.0299999999999998</v>
      </c>
      <c r="N633" s="2">
        <v>1.99</v>
      </c>
      <c r="O633" s="2">
        <v>1.28</v>
      </c>
      <c r="P633" s="2">
        <v>2.15</v>
      </c>
      <c r="Q633" s="2">
        <v>2.1</v>
      </c>
      <c r="R633" s="2">
        <v>1.36</v>
      </c>
      <c r="S633" s="4">
        <f>VLOOKUP([1]Initial_Data8!C650,[1]Ratings_Numbers!$A$1:$B$21,2,FALSE)</f>
        <v>7</v>
      </c>
      <c r="T633" s="4">
        <v>7</v>
      </c>
      <c r="U633" s="4">
        <f t="shared" si="8"/>
        <v>0</v>
      </c>
      <c r="V633" s="7">
        <v>66511.199999999997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122</v>
      </c>
      <c r="C634" s="5" t="s">
        <v>25</v>
      </c>
      <c r="D634" s="2">
        <v>38321</v>
      </c>
      <c r="E634" s="2">
        <v>-2.11</v>
      </c>
      <c r="F634" s="2">
        <v>0.04</v>
      </c>
      <c r="G634" s="2">
        <v>-2.2200000000000002</v>
      </c>
      <c r="H634" s="2">
        <v>197.17</v>
      </c>
      <c r="I634" s="2">
        <v>187.5</v>
      </c>
      <c r="J634" s="2">
        <v>188.5</v>
      </c>
      <c r="K634" s="2">
        <v>6</v>
      </c>
      <c r="L634" s="2">
        <v>65.459999999999994</v>
      </c>
      <c r="M634" s="2">
        <v>1.88</v>
      </c>
      <c r="N634" s="2">
        <v>1.85</v>
      </c>
      <c r="O634" s="2">
        <v>1.23</v>
      </c>
      <c r="P634" s="2">
        <v>1.99</v>
      </c>
      <c r="Q634" s="2">
        <v>1.95</v>
      </c>
      <c r="R634" s="2">
        <v>1.3</v>
      </c>
      <c r="S634" s="4">
        <f>VLOOKUP([1]Initial_Data8!C651,[1]Ratings_Numbers!$A$1:$B$21,2,FALSE)</f>
        <v>7</v>
      </c>
      <c r="T634" s="4">
        <v>7</v>
      </c>
      <c r="U634" s="4">
        <f t="shared" si="8"/>
        <v>0</v>
      </c>
      <c r="V634" s="7">
        <v>65856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123</v>
      </c>
      <c r="C635" s="5" t="s">
        <v>25</v>
      </c>
      <c r="D635" s="2">
        <v>38411</v>
      </c>
      <c r="E635" s="2">
        <v>-0.39</v>
      </c>
      <c r="F635" s="2">
        <v>1.76</v>
      </c>
      <c r="G635" s="2">
        <v>-0.42</v>
      </c>
      <c r="H635" s="2">
        <v>18.309999999999999</v>
      </c>
      <c r="I635" s="2">
        <v>17.309999999999999</v>
      </c>
      <c r="J635" s="2">
        <v>16</v>
      </c>
      <c r="K635" s="2">
        <v>58</v>
      </c>
      <c r="L635" s="2">
        <v>41.53</v>
      </c>
      <c r="M635" s="2">
        <v>1.61</v>
      </c>
      <c r="N635" s="2">
        <v>0.92</v>
      </c>
      <c r="O635" s="2">
        <v>0.67</v>
      </c>
      <c r="P635" s="2">
        <v>74.650000000000006</v>
      </c>
      <c r="Q635" s="2">
        <v>42.74</v>
      </c>
      <c r="R635" s="2">
        <v>31</v>
      </c>
      <c r="S635" s="4">
        <f>VLOOKUP([1]Initial_Data8!C652,[1]Ratings_Numbers!$A$1:$B$21,2,FALSE)</f>
        <v>7</v>
      </c>
      <c r="T635" s="4">
        <v>7</v>
      </c>
      <c r="U635" s="4">
        <f t="shared" si="8"/>
        <v>0</v>
      </c>
      <c r="V635" s="7">
        <v>66885.509999999995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124</v>
      </c>
      <c r="C636" s="5" t="s">
        <v>25</v>
      </c>
      <c r="D636" s="2">
        <v>38503</v>
      </c>
      <c r="E636" s="2">
        <v>-0.4</v>
      </c>
      <c r="F636" s="2">
        <v>0.65</v>
      </c>
      <c r="G636" s="2">
        <v>-0.45</v>
      </c>
      <c r="H636" s="2">
        <v>28.63</v>
      </c>
      <c r="I636" s="2">
        <v>28.05</v>
      </c>
      <c r="J636" s="2">
        <v>24.66</v>
      </c>
      <c r="K636" s="2">
        <v>65</v>
      </c>
      <c r="L636" s="2">
        <v>52.39</v>
      </c>
      <c r="M636" s="2">
        <v>1.47</v>
      </c>
      <c r="N636" s="2">
        <v>1.1599999999999999</v>
      </c>
      <c r="O636" s="2">
        <v>0.77</v>
      </c>
      <c r="P636" s="2">
        <v>26.32</v>
      </c>
      <c r="Q636" s="2">
        <v>20.83</v>
      </c>
      <c r="R636" s="2">
        <v>13.79</v>
      </c>
      <c r="S636" s="4">
        <f>VLOOKUP([1]Initial_Data8!C653,[1]Ratings_Numbers!$A$1:$B$21,2,FALSE)</f>
        <v>7</v>
      </c>
      <c r="T636" s="4">
        <v>7</v>
      </c>
      <c r="U636" s="4">
        <f t="shared" si="8"/>
        <v>0</v>
      </c>
      <c r="V636" s="7">
        <v>64940.4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125</v>
      </c>
      <c r="C637" s="5" t="s">
        <v>25</v>
      </c>
      <c r="D637" s="2">
        <v>38595</v>
      </c>
      <c r="E637" s="2">
        <v>-0.57999999999999996</v>
      </c>
      <c r="F637" s="2">
        <v>0.38</v>
      </c>
      <c r="G637" s="2">
        <v>-0.67</v>
      </c>
      <c r="H637" s="2">
        <v>44.9</v>
      </c>
      <c r="I637" s="2">
        <v>42.43</v>
      </c>
      <c r="J637" s="2">
        <v>35.76</v>
      </c>
      <c r="K637" s="2">
        <v>21</v>
      </c>
      <c r="L637" s="2">
        <v>57.82</v>
      </c>
      <c r="M637" s="2">
        <v>1.39</v>
      </c>
      <c r="N637" s="2">
        <v>1.21</v>
      </c>
      <c r="O637" s="2">
        <v>0.8</v>
      </c>
      <c r="P637" s="2">
        <v>14.82</v>
      </c>
      <c r="Q637" s="2">
        <v>12.91</v>
      </c>
      <c r="R637" s="2">
        <v>8.57</v>
      </c>
      <c r="S637" s="4">
        <f>VLOOKUP([1]Initial_Data8!C654,[1]Ratings_Numbers!$A$1:$B$21,2,FALSE)</f>
        <v>7</v>
      </c>
      <c r="T637" s="4">
        <v>7</v>
      </c>
      <c r="U637" s="4">
        <f t="shared" si="8"/>
        <v>0</v>
      </c>
      <c r="V637" s="7">
        <v>65975.039999999994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74</v>
      </c>
      <c r="C638" s="5" t="s">
        <v>25</v>
      </c>
      <c r="D638" s="2">
        <v>38686</v>
      </c>
      <c r="E638" s="2">
        <v>-0.45</v>
      </c>
      <c r="F638" s="2">
        <v>0.24</v>
      </c>
      <c r="G638" s="2">
        <v>-0.53</v>
      </c>
      <c r="H638" s="2">
        <v>80.19</v>
      </c>
      <c r="I638" s="2">
        <v>78.06</v>
      </c>
      <c r="J638" s="2">
        <v>69.75</v>
      </c>
      <c r="K638" s="2">
        <v>16</v>
      </c>
      <c r="L638" s="2">
        <v>62.62</v>
      </c>
      <c r="M638" s="2">
        <v>1.29</v>
      </c>
      <c r="N638" s="2">
        <v>1.18</v>
      </c>
      <c r="O638" s="2">
        <v>0.81</v>
      </c>
      <c r="P638" s="2">
        <v>8.77</v>
      </c>
      <c r="Q638" s="2">
        <v>8.07</v>
      </c>
      <c r="R638" s="2">
        <v>5.49</v>
      </c>
      <c r="S638" s="4">
        <f>VLOOKUP([1]Initial_Data8!C655,[1]Ratings_Numbers!$A$1:$B$21,2,FALSE)</f>
        <v>7</v>
      </c>
      <c r="T638" s="4">
        <v>7</v>
      </c>
      <c r="U638" s="4">
        <f t="shared" si="8"/>
        <v>0</v>
      </c>
      <c r="V638" s="7">
        <v>81197.100000000006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75</v>
      </c>
      <c r="C639" s="5" t="s">
        <v>25</v>
      </c>
      <c r="D639" s="2">
        <v>38776</v>
      </c>
      <c r="E639" s="2">
        <v>-0.31</v>
      </c>
      <c r="F639" s="2">
        <v>1.31</v>
      </c>
      <c r="G639" s="2">
        <v>-0.36</v>
      </c>
      <c r="H639" s="2">
        <v>28.47</v>
      </c>
      <c r="I639" s="2">
        <v>26.94</v>
      </c>
      <c r="J639" s="2">
        <v>23.73</v>
      </c>
      <c r="K639" s="2">
        <v>49</v>
      </c>
      <c r="L639" s="2">
        <v>52.85</v>
      </c>
      <c r="M639" s="2">
        <v>38.159999999999997</v>
      </c>
      <c r="N639" s="2">
        <v>27.18</v>
      </c>
      <c r="O639" s="2">
        <v>20.170000000000002</v>
      </c>
      <c r="P639" s="2">
        <v>40.43</v>
      </c>
      <c r="Q639" s="2">
        <v>28.79</v>
      </c>
      <c r="R639" s="2">
        <v>21.37</v>
      </c>
      <c r="S639" s="4">
        <f>VLOOKUP([1]Initial_Data8!C656,[1]Ratings_Numbers!$A$1:$B$21,2,FALSE)</f>
        <v>7</v>
      </c>
      <c r="T639" s="4">
        <v>6</v>
      </c>
      <c r="U639" s="4">
        <f t="shared" si="8"/>
        <v>0</v>
      </c>
      <c r="V639" s="7">
        <v>98640.9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105</v>
      </c>
      <c r="C640" s="5" t="s">
        <v>32</v>
      </c>
      <c r="D640" s="2">
        <v>39233</v>
      </c>
      <c r="E640" s="2">
        <v>0.08</v>
      </c>
      <c r="F640" s="2">
        <v>1.24</v>
      </c>
      <c r="G640" s="2">
        <v>0.09</v>
      </c>
      <c r="H640" s="2">
        <v>27.82</v>
      </c>
      <c r="I640" s="2">
        <v>26.41</v>
      </c>
      <c r="J640" s="2">
        <v>24.49</v>
      </c>
      <c r="K640" s="2">
        <v>96</v>
      </c>
      <c r="L640" s="2">
        <v>48.94</v>
      </c>
      <c r="M640" s="2">
        <v>36.85</v>
      </c>
      <c r="N640" s="2">
        <v>25.44</v>
      </c>
      <c r="O640" s="2">
        <v>18.03</v>
      </c>
      <c r="P640" s="2">
        <v>44.88</v>
      </c>
      <c r="Q640" s="2">
        <v>30.98</v>
      </c>
      <c r="R640" s="2">
        <v>21.96</v>
      </c>
      <c r="S640" s="4">
        <f>VLOOKUP([1]Initial_Data8!C657,[1]Ratings_Numbers!$A$1:$B$21,2,FALSE)</f>
        <v>6</v>
      </c>
      <c r="T640" s="4">
        <v>6</v>
      </c>
      <c r="U640" s="4">
        <f t="shared" si="8"/>
        <v>-1</v>
      </c>
      <c r="V640" s="7">
        <v>103483.04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106</v>
      </c>
      <c r="C641" s="5" t="s">
        <v>32</v>
      </c>
      <c r="D641" s="2">
        <v>39325</v>
      </c>
      <c r="E641" s="2">
        <v>-0.2</v>
      </c>
      <c r="F641" s="2">
        <v>0.98</v>
      </c>
      <c r="G641" s="2">
        <v>-0.24</v>
      </c>
      <c r="H641" s="2">
        <v>17.190000000000001</v>
      </c>
      <c r="I641" s="2">
        <v>16.27</v>
      </c>
      <c r="J641" s="2">
        <v>13.45</v>
      </c>
      <c r="K641" s="2">
        <v>94</v>
      </c>
      <c r="L641" s="2">
        <v>51.83</v>
      </c>
      <c r="M641" s="2">
        <v>35.06</v>
      </c>
      <c r="N641" s="2">
        <v>25.96</v>
      </c>
      <c r="O641" s="2">
        <v>18.170000000000002</v>
      </c>
      <c r="P641" s="2">
        <v>35.07</v>
      </c>
      <c r="Q641" s="2">
        <v>25.97</v>
      </c>
      <c r="R641" s="2">
        <v>18.18</v>
      </c>
      <c r="S641" s="4">
        <f>VLOOKUP([1]Initial_Data8!C658,[1]Ratings_Numbers!$A$1:$B$21,2,FALSE)</f>
        <v>6</v>
      </c>
      <c r="T641" s="4">
        <v>6</v>
      </c>
      <c r="U641" s="4">
        <f t="shared" si="8"/>
        <v>0</v>
      </c>
      <c r="V641" s="7">
        <v>96801.2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107</v>
      </c>
      <c r="C642" s="5" t="s">
        <v>32</v>
      </c>
      <c r="D642" s="2">
        <v>39416</v>
      </c>
      <c r="E642" s="2">
        <v>-0.27</v>
      </c>
      <c r="F642" s="2">
        <v>0.91</v>
      </c>
      <c r="G642" s="2">
        <v>-0.32</v>
      </c>
      <c r="H642" s="2">
        <v>24.38</v>
      </c>
      <c r="I642" s="2">
        <v>23.61</v>
      </c>
      <c r="J642" s="2">
        <v>20.34</v>
      </c>
      <c r="K642" s="2">
        <v>89</v>
      </c>
      <c r="L642" s="2">
        <v>54.12</v>
      </c>
      <c r="M642" s="2">
        <v>32.32</v>
      </c>
      <c r="N642" s="2">
        <v>24.42</v>
      </c>
      <c r="O642" s="2">
        <v>17.489999999999998</v>
      </c>
      <c r="P642" s="2">
        <v>32.33</v>
      </c>
      <c r="Q642" s="2">
        <v>24.43</v>
      </c>
      <c r="R642" s="2">
        <v>17.5</v>
      </c>
      <c r="S642" s="4">
        <f>VLOOKUP([1]Initial_Data8!C659,[1]Ratings_Numbers!$A$1:$B$21,2,FALSE)</f>
        <v>6</v>
      </c>
      <c r="T642" s="4">
        <v>6</v>
      </c>
      <c r="U642" s="4">
        <f t="shared" si="8"/>
        <v>0</v>
      </c>
      <c r="V642" s="7">
        <v>117626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108</v>
      </c>
      <c r="C643" s="5" t="s">
        <v>32</v>
      </c>
      <c r="D643" s="2">
        <v>39507</v>
      </c>
      <c r="E643" s="2">
        <v>-0.49</v>
      </c>
      <c r="F643" s="2">
        <v>0.86</v>
      </c>
      <c r="G643" s="2">
        <v>-0.59</v>
      </c>
      <c r="H643" s="2">
        <v>26.83</v>
      </c>
      <c r="I643" s="2">
        <v>26.35</v>
      </c>
      <c r="J643" s="2">
        <v>22.48</v>
      </c>
      <c r="K643" s="2">
        <v>82</v>
      </c>
      <c r="L643" s="2">
        <v>55.78</v>
      </c>
      <c r="M643" s="2">
        <v>29.96</v>
      </c>
      <c r="N643" s="2">
        <v>23.05</v>
      </c>
      <c r="O643" s="2">
        <v>16.71</v>
      </c>
      <c r="P643" s="2">
        <v>29.97</v>
      </c>
      <c r="Q643" s="2">
        <v>23.06</v>
      </c>
      <c r="R643" s="2">
        <v>16.72</v>
      </c>
      <c r="S643" s="4">
        <f>VLOOKUP([1]Initial_Data8!C660,[1]Ratings_Numbers!$A$1:$B$21,2,FALSE)</f>
        <v>6</v>
      </c>
      <c r="T643" s="4">
        <v>6</v>
      </c>
      <c r="U643" s="4">
        <f t="shared" si="8"/>
        <v>0</v>
      </c>
      <c r="V643" s="7">
        <v>113027.22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80</v>
      </c>
      <c r="C644" s="5" t="s">
        <v>32</v>
      </c>
      <c r="D644" s="2">
        <v>39599</v>
      </c>
      <c r="E644" s="2">
        <v>0.02</v>
      </c>
      <c r="F644" s="2">
        <v>1.4</v>
      </c>
      <c r="G644" s="2">
        <v>0.02</v>
      </c>
      <c r="H644" s="2">
        <v>26.96</v>
      </c>
      <c r="I644" s="2">
        <v>26.59</v>
      </c>
      <c r="J644" s="2">
        <v>23.8</v>
      </c>
      <c r="K644" s="2">
        <v>130</v>
      </c>
      <c r="L644" s="2">
        <v>48.71</v>
      </c>
      <c r="M644" s="2">
        <v>44.45</v>
      </c>
      <c r="N644" s="2">
        <v>29.87</v>
      </c>
      <c r="O644" s="2">
        <v>21.65</v>
      </c>
      <c r="P644" s="2">
        <v>48.8</v>
      </c>
      <c r="Q644" s="2">
        <v>32.799999999999997</v>
      </c>
      <c r="R644" s="2">
        <v>23.77</v>
      </c>
      <c r="S644" s="4">
        <f>VLOOKUP([1]Initial_Data8!C661,[1]Ratings_Numbers!$A$1:$B$21,2,FALSE)</f>
        <v>6</v>
      </c>
      <c r="T644" s="4">
        <v>6</v>
      </c>
      <c r="U644" s="4">
        <f t="shared" si="8"/>
        <v>0</v>
      </c>
      <c r="V644" s="7">
        <v>81190.14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81</v>
      </c>
      <c r="C645" s="5" t="s">
        <v>32</v>
      </c>
      <c r="D645" s="2">
        <v>39691</v>
      </c>
      <c r="E645" s="2">
        <v>-0.18</v>
      </c>
      <c r="F645" s="2">
        <v>1.36</v>
      </c>
      <c r="G645" s="2">
        <v>-0.22</v>
      </c>
      <c r="H645" s="2">
        <v>12.57</v>
      </c>
      <c r="I645" s="2">
        <v>10.53</v>
      </c>
      <c r="J645" s="2">
        <v>9.57</v>
      </c>
      <c r="K645" s="2">
        <v>159</v>
      </c>
      <c r="L645" s="2">
        <v>50.4</v>
      </c>
      <c r="M645" s="2">
        <v>42.98</v>
      </c>
      <c r="N645" s="2">
        <v>29.2</v>
      </c>
      <c r="O645" s="2">
        <v>21.66</v>
      </c>
      <c r="P645" s="2">
        <v>47.18</v>
      </c>
      <c r="Q645" s="2">
        <v>32.06</v>
      </c>
      <c r="R645" s="2">
        <v>23.78</v>
      </c>
      <c r="S645" s="4">
        <f>VLOOKUP([1]Initial_Data8!C662,[1]Ratings_Numbers!$A$1:$B$21,2,FALSE)</f>
        <v>6</v>
      </c>
      <c r="T645" s="4">
        <v>6</v>
      </c>
      <c r="U645" s="4">
        <f t="shared" si="8"/>
        <v>0</v>
      </c>
      <c r="V645" s="7">
        <v>77435.820000000007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82</v>
      </c>
      <c r="C646" s="5" t="s">
        <v>32</v>
      </c>
      <c r="D646" s="2">
        <v>39782</v>
      </c>
      <c r="E646" s="2">
        <v>0.06</v>
      </c>
      <c r="F646" s="2">
        <v>1.33</v>
      </c>
      <c r="G646" s="2">
        <v>7.0000000000000007E-2</v>
      </c>
      <c r="H646" s="2">
        <v>15.74</v>
      </c>
      <c r="I646" s="2">
        <v>15.25</v>
      </c>
      <c r="J646" s="2">
        <v>12.58</v>
      </c>
      <c r="K646" s="2">
        <v>157</v>
      </c>
      <c r="L646" s="2">
        <v>50.94</v>
      </c>
      <c r="M646" s="2">
        <v>44.85</v>
      </c>
      <c r="N646" s="2">
        <v>30.05</v>
      </c>
      <c r="O646" s="2">
        <v>22.85</v>
      </c>
      <c r="P646" s="2">
        <v>49.24</v>
      </c>
      <c r="Q646" s="2">
        <v>33</v>
      </c>
      <c r="R646" s="2">
        <v>25.08</v>
      </c>
      <c r="S646" s="4">
        <f>VLOOKUP([1]Initial_Data8!C663,[1]Ratings_Numbers!$A$1:$B$21,2,FALSE)</f>
        <v>6</v>
      </c>
      <c r="T646" s="4">
        <v>6</v>
      </c>
      <c r="U646" s="4">
        <f t="shared" si="8"/>
        <v>0</v>
      </c>
      <c r="V646" s="7">
        <v>98047.95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83</v>
      </c>
      <c r="C647" s="5" t="s">
        <v>32</v>
      </c>
      <c r="D647" s="2">
        <v>39872</v>
      </c>
      <c r="E647" s="2">
        <v>-0.01</v>
      </c>
      <c r="F647" s="2">
        <v>1.32</v>
      </c>
      <c r="G647" s="2">
        <v>-0.01</v>
      </c>
      <c r="H647" s="2">
        <v>15.85</v>
      </c>
      <c r="I647" s="2">
        <v>15.25</v>
      </c>
      <c r="J647" s="2">
        <v>12.6</v>
      </c>
      <c r="K647" s="2">
        <v>154</v>
      </c>
      <c r="L647" s="2">
        <v>51.34</v>
      </c>
      <c r="M647" s="2">
        <v>44.36</v>
      </c>
      <c r="N647" s="2">
        <v>29.83</v>
      </c>
      <c r="O647" s="2">
        <v>22.77</v>
      </c>
      <c r="P647" s="2">
        <v>48.7</v>
      </c>
      <c r="Q647" s="2">
        <v>32.75</v>
      </c>
      <c r="R647" s="2">
        <v>25</v>
      </c>
      <c r="S647" s="4">
        <f>VLOOKUP([1]Initial_Data8!C664,[1]Ratings_Numbers!$A$1:$B$21,2,FALSE)</f>
        <v>6</v>
      </c>
      <c r="T647" s="4">
        <v>6</v>
      </c>
      <c r="U647" s="4">
        <f t="shared" si="8"/>
        <v>0</v>
      </c>
      <c r="V647" s="7">
        <v>109662.56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84</v>
      </c>
      <c r="C648" s="5" t="s">
        <v>32</v>
      </c>
      <c r="D648" s="2">
        <v>39964</v>
      </c>
      <c r="E648" s="2">
        <v>-0.23</v>
      </c>
      <c r="F648" s="2">
        <v>1.23</v>
      </c>
      <c r="G648" s="2">
        <v>-0.28999999999999998</v>
      </c>
      <c r="H648" s="2">
        <v>21.3</v>
      </c>
      <c r="I648" s="2">
        <v>21.06</v>
      </c>
      <c r="J648" s="2">
        <v>18.14</v>
      </c>
      <c r="K648" s="2">
        <v>159</v>
      </c>
      <c r="L648" s="2">
        <v>52.91</v>
      </c>
      <c r="M648" s="2">
        <v>36.82</v>
      </c>
      <c r="N648" s="2">
        <v>26.15</v>
      </c>
      <c r="O648" s="2">
        <v>19.48</v>
      </c>
      <c r="P648" s="2">
        <v>40.81</v>
      </c>
      <c r="Q648" s="2">
        <v>28.98</v>
      </c>
      <c r="R648" s="2">
        <v>21.59</v>
      </c>
      <c r="S648" s="4">
        <f>VLOOKUP([1]Initial_Data8!C665,[1]Ratings_Numbers!$A$1:$B$21,2,FALSE)</f>
        <v>6</v>
      </c>
      <c r="T648" s="4">
        <v>6</v>
      </c>
      <c r="U648" s="4">
        <f t="shared" si="8"/>
        <v>0</v>
      </c>
      <c r="V648" s="7">
        <v>110598.72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85</v>
      </c>
      <c r="C649" s="5" t="s">
        <v>32</v>
      </c>
      <c r="D649" s="2">
        <v>40056</v>
      </c>
      <c r="E649" s="2">
        <v>-0.55000000000000004</v>
      </c>
      <c r="F649" s="2">
        <v>1.72</v>
      </c>
      <c r="G649" s="2">
        <v>-0.68</v>
      </c>
      <c r="H649" s="2">
        <v>12.47</v>
      </c>
      <c r="I649" s="2">
        <v>12.16</v>
      </c>
      <c r="J649" s="2">
        <v>9.7200000000000006</v>
      </c>
      <c r="K649" s="2">
        <v>179</v>
      </c>
      <c r="L649" s="2">
        <v>49.33</v>
      </c>
      <c r="M649" s="2">
        <v>51.81</v>
      </c>
      <c r="N649" s="2">
        <v>33.299999999999997</v>
      </c>
      <c r="O649" s="2">
        <v>25.89</v>
      </c>
      <c r="P649" s="2">
        <v>55.59</v>
      </c>
      <c r="Q649" s="2">
        <v>35.729999999999997</v>
      </c>
      <c r="R649" s="2">
        <v>27.78</v>
      </c>
      <c r="S649" s="4">
        <f>VLOOKUP([1]Initial_Data8!C666,[1]Ratings_Numbers!$A$1:$B$21,2,FALSE)</f>
        <v>6</v>
      </c>
      <c r="T649" s="4">
        <v>6</v>
      </c>
      <c r="U649" s="4">
        <f t="shared" si="8"/>
        <v>0</v>
      </c>
      <c r="V649" s="7">
        <v>123619.75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109</v>
      </c>
      <c r="C650" s="5" t="s">
        <v>32</v>
      </c>
      <c r="D650" s="2">
        <v>40147</v>
      </c>
      <c r="E650" s="2">
        <v>-0.56000000000000005</v>
      </c>
      <c r="F650" s="2">
        <v>1.69</v>
      </c>
      <c r="G650" s="2">
        <v>-0.69</v>
      </c>
      <c r="H650" s="2">
        <v>14.23</v>
      </c>
      <c r="I650" s="2">
        <v>13.99</v>
      </c>
      <c r="J650" s="2">
        <v>11.59</v>
      </c>
      <c r="K650" s="2">
        <v>188</v>
      </c>
      <c r="L650" s="2">
        <v>51.14</v>
      </c>
      <c r="M650" s="2">
        <v>49.26</v>
      </c>
      <c r="N650" s="2">
        <v>32.229999999999997</v>
      </c>
      <c r="O650" s="2">
        <v>25.54</v>
      </c>
      <c r="P650" s="2">
        <v>52.85</v>
      </c>
      <c r="Q650" s="2">
        <v>34.57</v>
      </c>
      <c r="R650" s="2">
        <v>27.4</v>
      </c>
      <c r="S650" s="4">
        <f>VLOOKUP([1]Initial_Data8!C667,[1]Ratings_Numbers!$A$1:$B$21,2,FALSE)</f>
        <v>6</v>
      </c>
      <c r="T650" s="4">
        <v>6</v>
      </c>
      <c r="U650" s="4">
        <f t="shared" si="8"/>
        <v>0</v>
      </c>
      <c r="V650" s="7">
        <v>113436.82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110</v>
      </c>
      <c r="C651" s="5" t="s">
        <v>32</v>
      </c>
      <c r="D651" s="2">
        <v>40237</v>
      </c>
      <c r="E651" s="2">
        <v>-0.17</v>
      </c>
      <c r="F651" s="2">
        <v>1.82</v>
      </c>
      <c r="G651" s="2">
        <v>-0.2</v>
      </c>
      <c r="H651" s="2">
        <v>13</v>
      </c>
      <c r="I651" s="2">
        <v>12.67</v>
      </c>
      <c r="J651" s="2">
        <v>9.91</v>
      </c>
      <c r="K651" s="2">
        <v>186</v>
      </c>
      <c r="L651" s="2">
        <v>47.95</v>
      </c>
      <c r="M651" s="2">
        <v>39.85</v>
      </c>
      <c r="N651" s="2">
        <v>25.8</v>
      </c>
      <c r="O651" s="2">
        <v>19.36</v>
      </c>
      <c r="P651" s="2">
        <v>54.48</v>
      </c>
      <c r="Q651" s="2">
        <v>35.270000000000003</v>
      </c>
      <c r="R651" s="2">
        <v>26.47</v>
      </c>
      <c r="S651" s="4">
        <f>VLOOKUP([1]Initial_Data8!C668,[1]Ratings_Numbers!$A$1:$B$21,2,FALSE)</f>
        <v>6</v>
      </c>
      <c r="T651" s="4">
        <v>6</v>
      </c>
      <c r="U651" s="4">
        <f t="shared" si="8"/>
        <v>0</v>
      </c>
      <c r="V651" s="7">
        <v>109771.125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111</v>
      </c>
      <c r="C652" s="5" t="s">
        <v>32</v>
      </c>
      <c r="D652" s="2">
        <v>40329</v>
      </c>
      <c r="E652" s="2">
        <v>-0.34</v>
      </c>
      <c r="F652" s="2">
        <v>1.62</v>
      </c>
      <c r="G652" s="2">
        <v>-0.42</v>
      </c>
      <c r="H652" s="2">
        <v>19.93</v>
      </c>
      <c r="I652" s="2">
        <v>19.59</v>
      </c>
      <c r="J652" s="2">
        <v>16.420000000000002</v>
      </c>
      <c r="K652" s="2">
        <v>201</v>
      </c>
      <c r="L652" s="2">
        <v>50.01</v>
      </c>
      <c r="M652" s="2">
        <v>36.89</v>
      </c>
      <c r="N652" s="2">
        <v>25.1</v>
      </c>
      <c r="O652" s="2">
        <v>18.690000000000001</v>
      </c>
      <c r="P652" s="2">
        <v>46.97</v>
      </c>
      <c r="Q652" s="2">
        <v>31.96</v>
      </c>
      <c r="R652" s="2">
        <v>23.8</v>
      </c>
      <c r="S652" s="4">
        <f>VLOOKUP([1]Initial_Data8!C669,[1]Ratings_Numbers!$A$1:$B$21,2,FALSE)</f>
        <v>6</v>
      </c>
      <c r="T652" s="4">
        <v>6</v>
      </c>
      <c r="U652" s="4">
        <f t="shared" si="8"/>
        <v>0</v>
      </c>
      <c r="V652" s="7">
        <v>136604.29500000001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112</v>
      </c>
      <c r="C653" s="5" t="s">
        <v>32</v>
      </c>
      <c r="D653" s="2">
        <v>40421</v>
      </c>
      <c r="E653" s="2">
        <v>-0.56000000000000005</v>
      </c>
      <c r="F653" s="2">
        <v>1.84</v>
      </c>
      <c r="G653" s="2">
        <v>-0.71</v>
      </c>
      <c r="H653" s="2">
        <v>13.36</v>
      </c>
      <c r="I653" s="2">
        <v>12.76</v>
      </c>
      <c r="J653" s="2">
        <v>9.7799999999999994</v>
      </c>
      <c r="K653" s="2">
        <v>196</v>
      </c>
      <c r="L653" s="2">
        <v>49.2</v>
      </c>
      <c r="M653" s="2">
        <v>45.45</v>
      </c>
      <c r="N653" s="2">
        <v>29.82</v>
      </c>
      <c r="O653" s="2">
        <v>22.65</v>
      </c>
      <c r="P653" s="2">
        <v>52.41</v>
      </c>
      <c r="Q653" s="2">
        <v>34.39</v>
      </c>
      <c r="R653" s="2">
        <v>26.11</v>
      </c>
      <c r="S653" s="4">
        <f>VLOOKUP([1]Initial_Data8!C670,[1]Ratings_Numbers!$A$1:$B$21,2,FALSE)</f>
        <v>6</v>
      </c>
      <c r="T653" s="4">
        <v>6</v>
      </c>
      <c r="U653" s="4">
        <f t="shared" si="8"/>
        <v>0</v>
      </c>
      <c r="V653" s="7">
        <v>166506.9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86</v>
      </c>
      <c r="C654" s="5" t="s">
        <v>32</v>
      </c>
      <c r="D654" s="2">
        <v>40512</v>
      </c>
      <c r="E654" s="2">
        <v>-0.62</v>
      </c>
      <c r="F654" s="2">
        <v>1.73</v>
      </c>
      <c r="G654" s="2">
        <v>-0.79</v>
      </c>
      <c r="H654" s="2">
        <v>16.260000000000002</v>
      </c>
      <c r="I654" s="2">
        <v>15.69</v>
      </c>
      <c r="J654" s="2">
        <v>12.94</v>
      </c>
      <c r="K654" s="2">
        <v>214</v>
      </c>
      <c r="L654" s="2">
        <v>51.18</v>
      </c>
      <c r="M654" s="2">
        <v>42.41</v>
      </c>
      <c r="N654" s="2">
        <v>28.49</v>
      </c>
      <c r="O654" s="2">
        <v>21.98</v>
      </c>
      <c r="P654" s="2">
        <v>48.88</v>
      </c>
      <c r="Q654" s="2">
        <v>32.83</v>
      </c>
      <c r="R654" s="2">
        <v>25.33</v>
      </c>
      <c r="S654" s="4">
        <f>VLOOKUP([1]Initial_Data8!C671,[1]Ratings_Numbers!$A$1:$B$21,2,FALSE)</f>
        <v>6</v>
      </c>
      <c r="T654" s="4">
        <v>5</v>
      </c>
      <c r="U654" s="4">
        <f t="shared" si="8"/>
        <v>0</v>
      </c>
      <c r="V654" s="7">
        <v>173426.96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87</v>
      </c>
      <c r="C655" s="5" t="s">
        <v>31</v>
      </c>
      <c r="D655" s="2">
        <v>40602</v>
      </c>
      <c r="E655" s="2">
        <v>-0.7</v>
      </c>
      <c r="F655" s="2">
        <v>1.34</v>
      </c>
      <c r="G655" s="2">
        <v>-0.88</v>
      </c>
      <c r="H655" s="2">
        <v>18.079999999999998</v>
      </c>
      <c r="I655" s="2">
        <v>17.43</v>
      </c>
      <c r="J655" s="2">
        <v>14.64</v>
      </c>
      <c r="K655" s="2">
        <v>204</v>
      </c>
      <c r="L655" s="2">
        <v>54.11</v>
      </c>
      <c r="M655" s="2">
        <v>39.81</v>
      </c>
      <c r="N655" s="2">
        <v>28.47</v>
      </c>
      <c r="O655" s="2">
        <v>21.8</v>
      </c>
      <c r="P655" s="2">
        <v>39.81</v>
      </c>
      <c r="Q655" s="2">
        <v>28.47</v>
      </c>
      <c r="R655" s="2">
        <v>21.8</v>
      </c>
      <c r="S655" s="4">
        <f>VLOOKUP([1]Initial_Data8!C672,[1]Ratings_Numbers!$A$1:$B$21,2,FALSE)</f>
        <v>5</v>
      </c>
      <c r="T655" s="4">
        <v>5</v>
      </c>
      <c r="U655" s="4">
        <f t="shared" si="8"/>
        <v>-1</v>
      </c>
      <c r="V655" s="7">
        <v>141781.57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88</v>
      </c>
      <c r="C656" s="5" t="s">
        <v>31</v>
      </c>
      <c r="D656" s="2">
        <v>40694</v>
      </c>
      <c r="E656" s="2">
        <v>-0.87</v>
      </c>
      <c r="F656" s="2">
        <v>1.32</v>
      </c>
      <c r="G656" s="2">
        <v>-1.07</v>
      </c>
      <c r="H656" s="2">
        <v>25.86</v>
      </c>
      <c r="I656" s="2">
        <v>3.64</v>
      </c>
      <c r="J656" s="2">
        <v>22.35</v>
      </c>
      <c r="K656" s="2">
        <v>195</v>
      </c>
      <c r="L656" s="2">
        <v>54.09</v>
      </c>
      <c r="M656" s="2">
        <v>36.71</v>
      </c>
      <c r="N656" s="2">
        <v>26.3</v>
      </c>
      <c r="O656" s="2">
        <v>20.09</v>
      </c>
      <c r="P656" s="2">
        <v>39.56</v>
      </c>
      <c r="Q656" s="2">
        <v>28.35</v>
      </c>
      <c r="R656" s="2">
        <v>21.65</v>
      </c>
      <c r="S656" s="4">
        <f>VLOOKUP([1]Initial_Data8!C673,[1]Ratings_Numbers!$A$1:$B$21,2,FALSE)</f>
        <v>5</v>
      </c>
      <c r="T656" s="4">
        <v>5</v>
      </c>
      <c r="U656" s="4">
        <f t="shared" si="8"/>
        <v>0</v>
      </c>
      <c r="V656" s="7">
        <v>157753.20000000001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89</v>
      </c>
      <c r="C657" s="5" t="s">
        <v>31</v>
      </c>
      <c r="D657" s="2">
        <v>40786</v>
      </c>
      <c r="E657" s="2">
        <v>-1.08</v>
      </c>
      <c r="F657" s="2">
        <v>1.1599999999999999</v>
      </c>
      <c r="G657" s="2">
        <v>-1.32</v>
      </c>
      <c r="H657" s="2">
        <v>17.670000000000002</v>
      </c>
      <c r="I657" s="2">
        <v>16.829999999999998</v>
      </c>
      <c r="J657" s="2">
        <v>13.97</v>
      </c>
      <c r="K657" s="2">
        <v>192</v>
      </c>
      <c r="L657" s="2">
        <v>55.36</v>
      </c>
      <c r="M657" s="2">
        <v>35.86</v>
      </c>
      <c r="N657" s="2">
        <v>26.4</v>
      </c>
      <c r="O657" s="2">
        <v>20.02</v>
      </c>
      <c r="P657" s="2">
        <v>35.86</v>
      </c>
      <c r="Q657" s="2">
        <v>26.4</v>
      </c>
      <c r="R657" s="2">
        <v>20.02</v>
      </c>
      <c r="S657" s="4">
        <f>VLOOKUP([1]Initial_Data8!C674,[1]Ratings_Numbers!$A$1:$B$21,2,FALSE)</f>
        <v>5</v>
      </c>
      <c r="T657" s="4">
        <v>5</v>
      </c>
      <c r="U657" s="4">
        <f t="shared" si="8"/>
        <v>0</v>
      </c>
      <c r="V657" s="7">
        <v>145660.64499999999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90</v>
      </c>
      <c r="C658" s="5" t="s">
        <v>31</v>
      </c>
      <c r="D658" s="2">
        <v>40877</v>
      </c>
      <c r="E658" s="2">
        <v>-1.02</v>
      </c>
      <c r="F658" s="2">
        <v>1.1200000000000001</v>
      </c>
      <c r="G658" s="2">
        <v>-1.24</v>
      </c>
      <c r="H658" s="2">
        <v>19.850000000000001</v>
      </c>
      <c r="I658" s="2">
        <v>19.18</v>
      </c>
      <c r="J658" s="2">
        <v>16.2</v>
      </c>
      <c r="K658" s="2">
        <v>192</v>
      </c>
      <c r="L658" s="2">
        <v>57.5</v>
      </c>
      <c r="M658" s="2">
        <v>34.96</v>
      </c>
      <c r="N658" s="2">
        <v>25.91</v>
      </c>
      <c r="O658" s="2">
        <v>20.27</v>
      </c>
      <c r="P658" s="2">
        <v>34.96</v>
      </c>
      <c r="Q658" s="2">
        <v>25.91</v>
      </c>
      <c r="R658" s="2">
        <v>20.27</v>
      </c>
      <c r="S658" s="4">
        <f>VLOOKUP([1]Initial_Data8!C675,[1]Ratings_Numbers!$A$1:$B$21,2,FALSE)</f>
        <v>5</v>
      </c>
      <c r="T658" s="4">
        <v>5</v>
      </c>
      <c r="U658" s="4">
        <f t="shared" si="8"/>
        <v>0</v>
      </c>
      <c r="V658" s="7">
        <v>129835.35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91</v>
      </c>
      <c r="C659" s="5" t="s">
        <v>31</v>
      </c>
      <c r="D659" s="2">
        <v>40968</v>
      </c>
      <c r="E659" s="2">
        <v>-0.92</v>
      </c>
      <c r="F659" s="2">
        <v>1.1000000000000001</v>
      </c>
      <c r="G659" s="2">
        <v>-1.1100000000000001</v>
      </c>
      <c r="H659" s="2">
        <v>21.3</v>
      </c>
      <c r="I659" s="2">
        <v>20.55</v>
      </c>
      <c r="J659" s="2">
        <v>17.46</v>
      </c>
      <c r="K659" s="2">
        <v>190</v>
      </c>
      <c r="L659" s="2">
        <v>57.66</v>
      </c>
      <c r="M659" s="2">
        <v>34.15</v>
      </c>
      <c r="N659" s="2">
        <v>25.46</v>
      </c>
      <c r="O659" s="2">
        <v>19.87</v>
      </c>
      <c r="P659" s="2">
        <v>34.15</v>
      </c>
      <c r="Q659" s="2">
        <v>25.46</v>
      </c>
      <c r="R659" s="2">
        <v>19.87</v>
      </c>
      <c r="S659" s="4">
        <f>VLOOKUP([1]Initial_Data8!C676,[1]Ratings_Numbers!$A$1:$B$21,2,FALSE)</f>
        <v>5</v>
      </c>
      <c r="T659" s="4">
        <v>5</v>
      </c>
      <c r="U659" s="4">
        <f t="shared" si="8"/>
        <v>0</v>
      </c>
      <c r="V659" s="7">
        <v>152901.15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148</v>
      </c>
      <c r="B660" s="5" t="s">
        <v>113</v>
      </c>
      <c r="C660" s="5" t="s">
        <v>31</v>
      </c>
      <c r="D660" s="2">
        <v>41060</v>
      </c>
      <c r="E660" s="2">
        <v>-0.85</v>
      </c>
      <c r="F660" s="2">
        <v>1.2</v>
      </c>
      <c r="G660" s="2">
        <v>-1.04</v>
      </c>
      <c r="H660" s="2">
        <v>27.69</v>
      </c>
      <c r="I660" s="2">
        <v>26.57</v>
      </c>
      <c r="J660" s="2">
        <v>23.69</v>
      </c>
      <c r="K660" s="2">
        <v>194</v>
      </c>
      <c r="L660" s="2">
        <v>55.78</v>
      </c>
      <c r="M660" s="2">
        <v>30.68</v>
      </c>
      <c r="N660" s="2">
        <v>22.33</v>
      </c>
      <c r="O660" s="2">
        <v>17.27</v>
      </c>
      <c r="P660" s="2">
        <v>37.369999999999997</v>
      </c>
      <c r="Q660" s="2">
        <v>27.2</v>
      </c>
      <c r="R660" s="2">
        <v>21.03</v>
      </c>
      <c r="S660" s="4">
        <f>VLOOKUP([1]Initial_Data8!C677,[1]Ratings_Numbers!$A$1:$B$21,2,FALSE)</f>
        <v>5</v>
      </c>
      <c r="T660" s="4">
        <v>5</v>
      </c>
      <c r="U660" s="4">
        <f t="shared" si="8"/>
        <v>0</v>
      </c>
      <c r="V660" s="7">
        <v>152766.9</v>
      </c>
      <c r="W660" s="3" t="s">
        <v>29</v>
      </c>
      <c r="X660" s="4"/>
      <c r="Y660" s="4"/>
      <c r="Z660" s="4"/>
      <c r="AA660" s="4"/>
    </row>
    <row r="661" spans="1:27" ht="28.5" customHeight="1" thickBot="1" x14ac:dyDescent="0.4">
      <c r="A661" s="5" t="s">
        <v>148</v>
      </c>
      <c r="B661" s="5" t="s">
        <v>114</v>
      </c>
      <c r="C661" s="5" t="s">
        <v>31</v>
      </c>
      <c r="D661" s="2">
        <v>41152</v>
      </c>
      <c r="E661" s="2">
        <v>-1</v>
      </c>
      <c r="F661" s="2">
        <v>1.06</v>
      </c>
      <c r="G661" s="2">
        <v>-1.21</v>
      </c>
      <c r="H661" s="2">
        <v>19.28</v>
      </c>
      <c r="I661" s="2">
        <v>18.54</v>
      </c>
      <c r="J661" s="2">
        <v>15.31</v>
      </c>
      <c r="K661" s="2">
        <v>188</v>
      </c>
      <c r="L661" s="2">
        <v>56.6</v>
      </c>
      <c r="M661" s="2">
        <v>30.92</v>
      </c>
      <c r="N661" s="2">
        <v>23.11</v>
      </c>
      <c r="O661" s="2">
        <v>17.66</v>
      </c>
      <c r="P661" s="2">
        <v>33.770000000000003</v>
      </c>
      <c r="Q661" s="2">
        <v>25.25</v>
      </c>
      <c r="R661" s="2">
        <v>19.29</v>
      </c>
      <c r="S661" s="4">
        <f>VLOOKUP([1]Initial_Data8!C678,[1]Ratings_Numbers!$A$1:$B$21,2,FALSE)</f>
        <v>5</v>
      </c>
      <c r="T661" s="4">
        <v>5</v>
      </c>
      <c r="U661" s="4">
        <f t="shared" si="8"/>
        <v>0</v>
      </c>
      <c r="V661" s="7">
        <v>161578.56</v>
      </c>
      <c r="W661" s="3" t="s">
        <v>29</v>
      </c>
      <c r="X661" s="4"/>
      <c r="Y661" s="4"/>
      <c r="Z661" s="4"/>
      <c r="AA661" s="4"/>
    </row>
    <row r="662" spans="1:27" ht="28.5" customHeight="1" thickBot="1" x14ac:dyDescent="0.4">
      <c r="A662" s="5" t="s">
        <v>148</v>
      </c>
      <c r="B662" s="5" t="s">
        <v>115</v>
      </c>
      <c r="C662" s="5" t="s">
        <v>31</v>
      </c>
      <c r="D662" s="2">
        <v>41243</v>
      </c>
      <c r="E662" s="2">
        <v>-0.81</v>
      </c>
      <c r="F662" s="2">
        <v>1.39</v>
      </c>
      <c r="G662" s="2">
        <v>-0.98</v>
      </c>
      <c r="H662" s="2">
        <v>21.48</v>
      </c>
      <c r="I662" s="2">
        <v>20.39</v>
      </c>
      <c r="J662" s="2">
        <v>17.8</v>
      </c>
      <c r="K662" s="2">
        <v>195</v>
      </c>
      <c r="L662" s="2">
        <v>53.96</v>
      </c>
      <c r="M662" s="2">
        <v>42.63</v>
      </c>
      <c r="N662" s="2">
        <v>29.3</v>
      </c>
      <c r="O662" s="2">
        <v>23.23</v>
      </c>
      <c r="P662" s="2">
        <v>45.51</v>
      </c>
      <c r="Q662" s="2">
        <v>31.28</v>
      </c>
      <c r="R662" s="2">
        <v>24.8</v>
      </c>
      <c r="S662" s="4">
        <f>VLOOKUP([1]Initial_Data8!C679,[1]Ratings_Numbers!$A$1:$B$21,2,FALSE)</f>
        <v>5</v>
      </c>
      <c r="T662" s="4">
        <v>5</v>
      </c>
      <c r="U662" s="4">
        <f t="shared" si="8"/>
        <v>0</v>
      </c>
      <c r="V662" s="7">
        <v>156941.88</v>
      </c>
      <c r="W662" s="3" t="s">
        <v>29</v>
      </c>
      <c r="X662" s="4"/>
      <c r="Y662" s="4"/>
      <c r="Z662" s="4"/>
      <c r="AA662" s="4"/>
    </row>
    <row r="663" spans="1:27" ht="28.5" customHeight="1" thickBot="1" x14ac:dyDescent="0.4">
      <c r="A663" s="5" t="s">
        <v>148</v>
      </c>
      <c r="B663" s="5" t="s">
        <v>116</v>
      </c>
      <c r="C663" s="5" t="s">
        <v>31</v>
      </c>
      <c r="D663" s="2">
        <v>41333</v>
      </c>
      <c r="E663" s="2">
        <v>-0.79</v>
      </c>
      <c r="F663" s="2">
        <v>1.38</v>
      </c>
      <c r="G663" s="2">
        <v>-0.96</v>
      </c>
      <c r="H663" s="2">
        <v>19.8</v>
      </c>
      <c r="I663" s="2">
        <v>19.23</v>
      </c>
      <c r="J663" s="2">
        <v>16.260000000000002</v>
      </c>
      <c r="K663" s="2">
        <v>205</v>
      </c>
      <c r="L663" s="2">
        <v>54.56</v>
      </c>
      <c r="M663" s="2">
        <v>42.25</v>
      </c>
      <c r="N663" s="2">
        <v>29.12</v>
      </c>
      <c r="O663" s="2">
        <v>23.29</v>
      </c>
      <c r="P663" s="2">
        <v>45.11</v>
      </c>
      <c r="Q663" s="2">
        <v>31.08</v>
      </c>
      <c r="R663" s="2">
        <v>24.86</v>
      </c>
      <c r="S663" s="4">
        <f>VLOOKUP([1]Initial_Data8!C680,[1]Ratings_Numbers!$A$1:$B$21,2,FALSE)</f>
        <v>5</v>
      </c>
      <c r="T663" s="4">
        <v>5</v>
      </c>
      <c r="U663" s="4">
        <f t="shared" si="8"/>
        <v>0</v>
      </c>
      <c r="V663" s="7">
        <v>145568.34</v>
      </c>
      <c r="W663" s="3" t="s">
        <v>29</v>
      </c>
      <c r="X663" s="4"/>
      <c r="Y663" s="4"/>
      <c r="Z663" s="4"/>
      <c r="AA663" s="4"/>
    </row>
    <row r="664" spans="1:27" ht="28.5" customHeight="1" thickBot="1" x14ac:dyDescent="0.4">
      <c r="A664" s="5" t="s">
        <v>148</v>
      </c>
      <c r="B664" s="5" t="s">
        <v>92</v>
      </c>
      <c r="C664" s="5" t="s">
        <v>31</v>
      </c>
      <c r="D664" s="2">
        <v>41425</v>
      </c>
      <c r="E664" s="2">
        <v>-0.78</v>
      </c>
      <c r="F664" s="2">
        <v>1.26</v>
      </c>
      <c r="G664" s="2">
        <v>-0.93</v>
      </c>
      <c r="H664" s="2">
        <v>27.34</v>
      </c>
      <c r="I664" s="2">
        <v>26.47</v>
      </c>
      <c r="J664" s="2">
        <v>23.81</v>
      </c>
      <c r="K664" s="2">
        <v>210</v>
      </c>
      <c r="L664" s="2">
        <v>54.57</v>
      </c>
      <c r="M664" s="2">
        <v>40.97</v>
      </c>
      <c r="N664" s="2">
        <v>29.06</v>
      </c>
      <c r="O664" s="2">
        <v>22.61</v>
      </c>
      <c r="P664" s="2">
        <v>40.97</v>
      </c>
      <c r="Q664" s="2">
        <v>29.06</v>
      </c>
      <c r="R664" s="2">
        <v>22.61</v>
      </c>
      <c r="S664" s="4">
        <f>VLOOKUP([1]Initial_Data8!C681,[1]Ratings_Numbers!$A$1:$B$21,2,FALSE)</f>
        <v>5</v>
      </c>
      <c r="T664" s="4">
        <v>5</v>
      </c>
      <c r="U664" s="4">
        <f t="shared" si="8"/>
        <v>0</v>
      </c>
      <c r="V664" s="7">
        <v>159016.74</v>
      </c>
      <c r="W664" s="3" t="s">
        <v>29</v>
      </c>
      <c r="X664" s="4"/>
      <c r="Y664" s="4"/>
      <c r="Z664" s="4"/>
      <c r="AA664" s="4"/>
    </row>
    <row r="665" spans="1:27" ht="28.5" customHeight="1" thickBot="1" x14ac:dyDescent="0.4">
      <c r="A665" s="5" t="s">
        <v>148</v>
      </c>
      <c r="B665" s="5" t="s">
        <v>93</v>
      </c>
      <c r="C665" s="5" t="s">
        <v>31</v>
      </c>
      <c r="D665" s="2">
        <v>41517</v>
      </c>
      <c r="E665" s="2">
        <v>-0.85</v>
      </c>
      <c r="F665" s="2">
        <v>1.64</v>
      </c>
      <c r="G665" s="2">
        <v>-1.02</v>
      </c>
      <c r="H665" s="2">
        <v>16.670000000000002</v>
      </c>
      <c r="I665" s="2">
        <v>15.97</v>
      </c>
      <c r="J665" s="2">
        <v>13.24</v>
      </c>
      <c r="K665" s="2">
        <v>217</v>
      </c>
      <c r="L665" s="2">
        <v>50.39</v>
      </c>
      <c r="M665" s="2">
        <v>51.32</v>
      </c>
      <c r="N665" s="2">
        <v>33.15</v>
      </c>
      <c r="O665" s="2">
        <v>26.13</v>
      </c>
      <c r="P665" s="2">
        <v>54.81</v>
      </c>
      <c r="Q665" s="2">
        <v>35.4</v>
      </c>
      <c r="R665" s="2">
        <v>27.9</v>
      </c>
      <c r="S665" s="4">
        <f>VLOOKUP([1]Initial_Data8!C682,[1]Ratings_Numbers!$A$1:$B$21,2,FALSE)</f>
        <v>5</v>
      </c>
      <c r="T665" s="4">
        <v>5</v>
      </c>
      <c r="U665" s="4">
        <f t="shared" si="8"/>
        <v>0</v>
      </c>
      <c r="V665" s="7">
        <v>175330.13</v>
      </c>
      <c r="W665" s="3" t="s">
        <v>29</v>
      </c>
      <c r="X665" s="4"/>
      <c r="Y665" s="4"/>
      <c r="Z665" s="4"/>
      <c r="AA665" s="4"/>
    </row>
    <row r="666" spans="1:27" ht="28.5" customHeight="1" thickBot="1" x14ac:dyDescent="0.4">
      <c r="A666" s="5" t="s">
        <v>148</v>
      </c>
      <c r="B666" s="5" t="s">
        <v>94</v>
      </c>
      <c r="C666" s="5" t="s">
        <v>31</v>
      </c>
      <c r="D666" s="2">
        <v>41608</v>
      </c>
      <c r="E666" s="2">
        <v>-0.73</v>
      </c>
      <c r="F666" s="2">
        <v>1.65</v>
      </c>
      <c r="G666" s="2">
        <v>-0.88</v>
      </c>
      <c r="H666" s="2">
        <v>18</v>
      </c>
      <c r="I666" s="2">
        <v>17.45</v>
      </c>
      <c r="J666" s="2">
        <v>14.83</v>
      </c>
      <c r="K666" s="2">
        <v>230</v>
      </c>
      <c r="L666" s="2">
        <v>51.11</v>
      </c>
      <c r="M666" s="2">
        <v>51.38</v>
      </c>
      <c r="N666" s="2">
        <v>33.18</v>
      </c>
      <c r="O666" s="2">
        <v>26.56</v>
      </c>
      <c r="P666" s="2">
        <v>54.84</v>
      </c>
      <c r="Q666" s="2">
        <v>35.42</v>
      </c>
      <c r="R666" s="2">
        <v>28.35</v>
      </c>
      <c r="S666" s="4">
        <f>VLOOKUP([1]Initial_Data8!C683,[1]Ratings_Numbers!$A$1:$B$21,2,FALSE)</f>
        <v>5</v>
      </c>
      <c r="T666" s="4">
        <v>5</v>
      </c>
      <c r="U666" s="4">
        <f t="shared" si="8"/>
        <v>0</v>
      </c>
      <c r="V666" s="7">
        <v>187577.28</v>
      </c>
      <c r="W666" s="3" t="s">
        <v>29</v>
      </c>
      <c r="X666" s="4"/>
      <c r="Y666" s="4"/>
      <c r="Z666" s="4"/>
      <c r="AA666" s="4"/>
    </row>
    <row r="667" spans="1:27" ht="28.5" customHeight="1" thickBot="1" x14ac:dyDescent="0.4">
      <c r="A667" s="5" t="s">
        <v>148</v>
      </c>
      <c r="B667" s="5" t="s">
        <v>95</v>
      </c>
      <c r="C667" s="5" t="s">
        <v>31</v>
      </c>
      <c r="D667" s="2">
        <v>41698</v>
      </c>
      <c r="E667" s="2">
        <v>-0.73</v>
      </c>
      <c r="F667" s="2">
        <v>1.63</v>
      </c>
      <c r="G667" s="2">
        <v>-0.88</v>
      </c>
      <c r="H667" s="2">
        <v>18.760000000000002</v>
      </c>
      <c r="I667" s="2">
        <v>18.11</v>
      </c>
      <c r="J667" s="2">
        <v>15.64</v>
      </c>
      <c r="K667" s="2">
        <v>228</v>
      </c>
      <c r="L667" s="2">
        <v>51.65</v>
      </c>
      <c r="M667" s="2">
        <v>50.13</v>
      </c>
      <c r="N667" s="2">
        <v>32.659999999999997</v>
      </c>
      <c r="O667" s="2">
        <v>26.2</v>
      </c>
      <c r="P667" s="2">
        <v>53.48</v>
      </c>
      <c r="Q667" s="2">
        <v>34.85</v>
      </c>
      <c r="R667" s="2">
        <v>27.95</v>
      </c>
      <c r="S667" s="4">
        <f>VLOOKUP([1]Initial_Data8!C684,[1]Ratings_Numbers!$A$1:$B$21,2,FALSE)</f>
        <v>5</v>
      </c>
      <c r="T667" s="4">
        <v>5</v>
      </c>
      <c r="U667" s="4">
        <f t="shared" si="8"/>
        <v>0</v>
      </c>
      <c r="V667" s="7">
        <v>184310.14</v>
      </c>
      <c r="W667" s="3" t="s">
        <v>29</v>
      </c>
      <c r="X667" s="4"/>
      <c r="Y667" s="4"/>
      <c r="Z667" s="4"/>
      <c r="AA667" s="4"/>
    </row>
    <row r="668" spans="1:27" ht="28.5" customHeight="1" thickBot="1" x14ac:dyDescent="0.4">
      <c r="A668" s="5" t="s">
        <v>148</v>
      </c>
      <c r="B668" s="5" t="s">
        <v>96</v>
      </c>
      <c r="C668" s="5" t="s">
        <v>31</v>
      </c>
      <c r="D668" s="2">
        <v>41790</v>
      </c>
      <c r="E668" s="2">
        <v>-0.83</v>
      </c>
      <c r="F668" s="2">
        <v>1.63</v>
      </c>
      <c r="G668" s="2">
        <v>-1</v>
      </c>
      <c r="H668" s="2">
        <v>23.57</v>
      </c>
      <c r="I668" s="2">
        <v>22.92</v>
      </c>
      <c r="J668" s="2">
        <v>20.54</v>
      </c>
      <c r="K668" s="2">
        <v>239</v>
      </c>
      <c r="L668" s="2">
        <v>51.93</v>
      </c>
      <c r="M668" s="2">
        <v>47.61</v>
      </c>
      <c r="N668" s="2">
        <v>31.57</v>
      </c>
      <c r="O668" s="2">
        <v>25.02</v>
      </c>
      <c r="P668" s="2">
        <v>50.79</v>
      </c>
      <c r="Q668" s="2">
        <v>33.68</v>
      </c>
      <c r="R668" s="2">
        <v>26.7</v>
      </c>
      <c r="S668" s="4">
        <f>VLOOKUP([1]Initial_Data8!C685,[1]Ratings_Numbers!$A$1:$B$21,2,FALSE)</f>
        <v>5</v>
      </c>
      <c r="T668" s="4">
        <v>5</v>
      </c>
      <c r="U668" s="4">
        <f t="shared" si="8"/>
        <v>0</v>
      </c>
      <c r="V668" s="7">
        <v>186519.18</v>
      </c>
      <c r="W668" s="3" t="s">
        <v>29</v>
      </c>
      <c r="X668" s="4"/>
      <c r="Y668" s="4"/>
      <c r="Z668" s="4"/>
      <c r="AA668" s="4"/>
    </row>
    <row r="669" spans="1:27" ht="28.5" customHeight="1" thickBot="1" x14ac:dyDescent="0.4">
      <c r="A669" s="5" t="s">
        <v>148</v>
      </c>
      <c r="B669" s="5" t="s">
        <v>97</v>
      </c>
      <c r="C669" s="5" t="s">
        <v>31</v>
      </c>
      <c r="D669" s="2">
        <v>41882</v>
      </c>
      <c r="E669" s="2">
        <v>-1.08</v>
      </c>
      <c r="F669" s="2">
        <v>2.19</v>
      </c>
      <c r="G669" s="2">
        <v>-1.28</v>
      </c>
      <c r="H669" s="2">
        <v>14.06</v>
      </c>
      <c r="I669" s="2">
        <v>13.29</v>
      </c>
      <c r="J669" s="2">
        <v>11.35</v>
      </c>
      <c r="K669" s="2">
        <v>261</v>
      </c>
      <c r="L669" s="2">
        <v>47.48</v>
      </c>
      <c r="M669" s="2">
        <v>67.95</v>
      </c>
      <c r="N669" s="2">
        <v>40.46</v>
      </c>
      <c r="O669" s="2">
        <v>32.659999999999997</v>
      </c>
      <c r="P669" s="2">
        <v>67.95</v>
      </c>
      <c r="Q669" s="2">
        <v>40.46</v>
      </c>
      <c r="R669" s="2">
        <v>32.659999999999997</v>
      </c>
      <c r="S669" s="4">
        <f>VLOOKUP([1]Initial_Data8!C686,[1]Ratings_Numbers!$A$1:$B$21,2,FALSE)</f>
        <v>5</v>
      </c>
      <c r="T669" s="4">
        <v>5</v>
      </c>
      <c r="U669" s="4">
        <f t="shared" si="8"/>
        <v>0</v>
      </c>
      <c r="V669" s="7">
        <v>191624.86</v>
      </c>
      <c r="W669" s="3" t="s">
        <v>29</v>
      </c>
      <c r="X669" s="4"/>
      <c r="Y669" s="4"/>
      <c r="Z669" s="4"/>
      <c r="AA669" s="4"/>
    </row>
    <row r="670" spans="1:27" ht="28.5" customHeight="1" thickBot="1" x14ac:dyDescent="0.4">
      <c r="A670" s="5" t="s">
        <v>148</v>
      </c>
      <c r="B670" s="5" t="s">
        <v>98</v>
      </c>
      <c r="C670" s="5" t="s">
        <v>31</v>
      </c>
      <c r="D670" s="2">
        <v>41973</v>
      </c>
      <c r="E670" s="2">
        <v>-0.69</v>
      </c>
      <c r="F670" s="2">
        <v>2.17</v>
      </c>
      <c r="G670" s="2">
        <v>-0.82</v>
      </c>
      <c r="H670" s="2">
        <v>15.16</v>
      </c>
      <c r="I670" s="2">
        <v>14.36</v>
      </c>
      <c r="J670" s="2">
        <v>12.56</v>
      </c>
      <c r="K670" s="2">
        <v>282</v>
      </c>
      <c r="L670" s="2">
        <v>48.36</v>
      </c>
      <c r="M670" s="2">
        <v>67.67</v>
      </c>
      <c r="N670" s="2">
        <v>40.36</v>
      </c>
      <c r="O670" s="2">
        <v>33.020000000000003</v>
      </c>
      <c r="P670" s="2">
        <v>67.67</v>
      </c>
      <c r="Q670" s="2">
        <v>40.36</v>
      </c>
      <c r="R670" s="2">
        <v>33.020000000000003</v>
      </c>
      <c r="S670" s="4">
        <f>VLOOKUP([1]Initial_Data8!C687,[1]Ratings_Numbers!$A$1:$B$21,2,FALSE)</f>
        <v>5</v>
      </c>
      <c r="T670" s="4">
        <v>5</v>
      </c>
      <c r="U670" s="4">
        <f t="shared" si="8"/>
        <v>0</v>
      </c>
      <c r="V670" s="7">
        <v>188877.07</v>
      </c>
      <c r="W670" s="3" t="s">
        <v>29</v>
      </c>
      <c r="X670" s="4"/>
      <c r="Y670" s="4"/>
      <c r="Z670" s="4"/>
      <c r="AA670" s="4"/>
    </row>
    <row r="671" spans="1:27" ht="28.5" customHeight="1" thickBot="1" x14ac:dyDescent="0.4">
      <c r="A671" s="5" t="s">
        <v>148</v>
      </c>
      <c r="B671" s="5" t="s">
        <v>99</v>
      </c>
      <c r="C671" s="5" t="s">
        <v>31</v>
      </c>
      <c r="D671" s="2">
        <v>42063</v>
      </c>
      <c r="E671" s="2">
        <v>-0.65</v>
      </c>
      <c r="F671" s="2">
        <v>2.1800000000000002</v>
      </c>
      <c r="G671" s="2">
        <v>-0.78</v>
      </c>
      <c r="H671" s="2">
        <v>14.97</v>
      </c>
      <c r="I671" s="2">
        <v>13.62</v>
      </c>
      <c r="J671" s="2">
        <v>12.39</v>
      </c>
      <c r="K671" s="2">
        <v>273</v>
      </c>
      <c r="L671" s="2">
        <v>48.67</v>
      </c>
      <c r="M671" s="2">
        <v>62.35</v>
      </c>
      <c r="N671" s="2">
        <v>37.450000000000003</v>
      </c>
      <c r="O671" s="2">
        <v>30.62</v>
      </c>
      <c r="P671" s="2">
        <v>66.47</v>
      </c>
      <c r="Q671" s="2">
        <v>39.93</v>
      </c>
      <c r="R671" s="2">
        <v>32.64</v>
      </c>
      <c r="S671" s="4">
        <f>VLOOKUP([1]Initial_Data8!C688,[1]Ratings_Numbers!$A$1:$B$21,2,FALSE)</f>
        <v>5</v>
      </c>
      <c r="T671" s="4">
        <v>5</v>
      </c>
      <c r="U671" s="4">
        <f t="shared" si="8"/>
        <v>0</v>
      </c>
      <c r="V671" s="7">
        <v>158819.38</v>
      </c>
      <c r="W671" s="3" t="s">
        <v>29</v>
      </c>
      <c r="X671" s="4"/>
      <c r="Y671" s="4"/>
      <c r="Z671" s="4"/>
      <c r="AA671" s="4"/>
    </row>
    <row r="672" spans="1:27" ht="28.5" customHeight="1" thickBot="1" x14ac:dyDescent="0.4">
      <c r="A672" s="5" t="s">
        <v>148</v>
      </c>
      <c r="B672" s="5" t="s">
        <v>100</v>
      </c>
      <c r="C672" s="5" t="s">
        <v>31</v>
      </c>
      <c r="D672" s="2">
        <v>42155</v>
      </c>
      <c r="E672" s="2">
        <v>-0.74</v>
      </c>
      <c r="F672" s="2">
        <v>3.03</v>
      </c>
      <c r="G672" s="2">
        <v>-0.89</v>
      </c>
      <c r="H672" s="2">
        <v>14.46</v>
      </c>
      <c r="I672" s="2">
        <v>12.62</v>
      </c>
      <c r="J672" s="2">
        <v>12.25</v>
      </c>
      <c r="K672" s="2">
        <v>325</v>
      </c>
      <c r="L672" s="2">
        <v>43.88</v>
      </c>
      <c r="M672" s="2">
        <v>81.39</v>
      </c>
      <c r="N672" s="2">
        <v>43.88</v>
      </c>
      <c r="O672" s="2">
        <v>36.03</v>
      </c>
      <c r="P672" s="2">
        <v>85.46</v>
      </c>
      <c r="Q672" s="2">
        <v>46.08</v>
      </c>
      <c r="R672" s="2">
        <v>37.83</v>
      </c>
      <c r="S672" s="4">
        <f>VLOOKUP([1]Initial_Data8!C689,[1]Ratings_Numbers!$A$1:$B$21,2,FALSE)</f>
        <v>5</v>
      </c>
      <c r="T672" s="4">
        <v>5</v>
      </c>
      <c r="U672" s="4">
        <f t="shared" si="8"/>
        <v>0</v>
      </c>
      <c r="V672" s="7">
        <v>163985.76</v>
      </c>
      <c r="W672" s="3" t="s">
        <v>29</v>
      </c>
      <c r="X672" s="4"/>
      <c r="Y672" s="4"/>
      <c r="Z672" s="4"/>
      <c r="AA672" s="4"/>
    </row>
    <row r="673" spans="1:27" ht="28.5" customHeight="1" thickBot="1" x14ac:dyDescent="0.4">
      <c r="A673" s="5" t="s">
        <v>148</v>
      </c>
      <c r="B673" s="5" t="s">
        <v>101</v>
      </c>
      <c r="C673" s="5" t="s">
        <v>31</v>
      </c>
      <c r="D673" s="2">
        <v>42247</v>
      </c>
      <c r="E673" s="2">
        <v>-0.85</v>
      </c>
      <c r="F673" s="2">
        <v>3.1</v>
      </c>
      <c r="G673" s="2">
        <v>-1.02</v>
      </c>
      <c r="H673" s="2">
        <v>8.89</v>
      </c>
      <c r="I673" s="2">
        <v>7.7</v>
      </c>
      <c r="J673" s="2">
        <v>7.1</v>
      </c>
      <c r="K673" s="2">
        <v>374</v>
      </c>
      <c r="L673" s="2">
        <v>42.93</v>
      </c>
      <c r="M673" s="2">
        <v>84.25</v>
      </c>
      <c r="N673" s="2">
        <v>44.7</v>
      </c>
      <c r="O673" s="2">
        <v>36.51</v>
      </c>
      <c r="P673" s="2">
        <v>88.46</v>
      </c>
      <c r="Q673" s="2">
        <v>46.94</v>
      </c>
      <c r="R673" s="2">
        <v>38.33</v>
      </c>
      <c r="S673" s="4">
        <f>VLOOKUP([1]Initial_Data8!C690,[1]Ratings_Numbers!$A$1:$B$21,2,FALSE)</f>
        <v>5</v>
      </c>
      <c r="T673" s="4">
        <v>5</v>
      </c>
      <c r="U673" s="4">
        <f t="shared" si="8"/>
        <v>0</v>
      </c>
      <c r="V673" s="7">
        <v>152857.68</v>
      </c>
      <c r="W673" s="3" t="s">
        <v>29</v>
      </c>
      <c r="X673" s="4"/>
      <c r="Y673" s="4"/>
      <c r="Z673" s="4"/>
      <c r="AA673" s="4"/>
    </row>
    <row r="674" spans="1:27" ht="28.5" customHeight="1" thickBot="1" x14ac:dyDescent="0.4">
      <c r="A674" s="5" t="s">
        <v>148</v>
      </c>
      <c r="B674" s="5" t="s">
        <v>102</v>
      </c>
      <c r="C674" s="5" t="s">
        <v>31</v>
      </c>
      <c r="D674" s="2">
        <v>42338</v>
      </c>
      <c r="E674" s="2">
        <v>-0.66</v>
      </c>
      <c r="F674" s="2">
        <v>3.23</v>
      </c>
      <c r="G674" s="2">
        <v>-0.8</v>
      </c>
      <c r="H674" s="2">
        <v>9.67</v>
      </c>
      <c r="I674" s="2">
        <v>9.15</v>
      </c>
      <c r="J674" s="2">
        <v>7.96</v>
      </c>
      <c r="K674" s="2">
        <v>371</v>
      </c>
      <c r="L674" s="2">
        <v>43.13</v>
      </c>
      <c r="M674" s="2">
        <v>86.2</v>
      </c>
      <c r="N674" s="2">
        <v>45.25</v>
      </c>
      <c r="O674" s="2">
        <v>37.51</v>
      </c>
      <c r="P674" s="2">
        <v>90.52</v>
      </c>
      <c r="Q674" s="2">
        <v>47.51</v>
      </c>
      <c r="R674" s="2">
        <v>39.39</v>
      </c>
      <c r="S674" s="4">
        <f>VLOOKUP([1]Initial_Data8!C691,[1]Ratings_Numbers!$A$1:$B$21,2,FALSE)</f>
        <v>5</v>
      </c>
      <c r="T674" s="4">
        <v>5</v>
      </c>
      <c r="U674" s="4">
        <f t="shared" si="8"/>
        <v>0</v>
      </c>
      <c r="V674" s="7">
        <v>166066.20000000001</v>
      </c>
      <c r="W674" s="3" t="s">
        <v>29</v>
      </c>
      <c r="X674" s="4"/>
      <c r="Y674" s="4"/>
      <c r="Z674" s="4"/>
      <c r="AA674" s="4"/>
    </row>
    <row r="675" spans="1:27" ht="14.25" customHeight="1" thickBot="1" x14ac:dyDescent="0.4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65</v>
      </c>
      <c r="C676" s="5" t="s">
        <v>31</v>
      </c>
      <c r="D676" s="2">
        <v>37463</v>
      </c>
      <c r="E676" s="2">
        <v>0.62</v>
      </c>
      <c r="F676" s="2">
        <v>1.1200000000000001</v>
      </c>
      <c r="G676" s="2">
        <v>0.72</v>
      </c>
      <c r="H676" s="2">
        <v>48.72</v>
      </c>
      <c r="I676" s="2">
        <v>42.21</v>
      </c>
      <c r="J676" s="2">
        <v>41.73</v>
      </c>
      <c r="K676" s="2">
        <v>14</v>
      </c>
      <c r="L676" s="2">
        <v>60.15</v>
      </c>
      <c r="M676" s="2">
        <v>0.14000000000000001</v>
      </c>
      <c r="N676" s="2">
        <v>0.1</v>
      </c>
      <c r="O676" s="2">
        <v>0.09</v>
      </c>
      <c r="P676" s="2">
        <v>37.409999999999997</v>
      </c>
      <c r="Q676" s="2">
        <v>27.23</v>
      </c>
      <c r="R676" s="2">
        <v>22.5</v>
      </c>
      <c r="S676" s="4">
        <f>VLOOKUP([1]Initial_Data8!C694,[1]Ratings_Numbers!$A$1:$B$21,2,FALSE)</f>
        <v>5</v>
      </c>
      <c r="T676" s="4">
        <v>5</v>
      </c>
      <c r="U676" s="4">
        <v>0</v>
      </c>
      <c r="V676" s="7">
        <v>58567.643700000001</v>
      </c>
      <c r="W676" s="3" t="s">
        <v>129</v>
      </c>
      <c r="X676" s="4"/>
      <c r="Y676" s="4"/>
      <c r="Z676" s="4"/>
      <c r="AA676" s="4"/>
    </row>
    <row r="677" spans="1:27" ht="28.5" customHeight="1" thickBot="1" x14ac:dyDescent="0.4">
      <c r="A677" s="5" t="s">
        <v>149</v>
      </c>
      <c r="B677" s="5" t="s">
        <v>66</v>
      </c>
      <c r="C677" s="5" t="s">
        <v>31</v>
      </c>
      <c r="D677" s="2">
        <v>37554</v>
      </c>
      <c r="E677" s="2">
        <v>0.49</v>
      </c>
      <c r="F677" s="2">
        <v>1.01</v>
      </c>
      <c r="G677" s="2">
        <v>0.56999999999999995</v>
      </c>
      <c r="H677" s="2">
        <v>92.6</v>
      </c>
      <c r="I677" s="2">
        <v>83.7</v>
      </c>
      <c r="J677" s="2">
        <v>79.78</v>
      </c>
      <c r="K677" s="2">
        <v>8</v>
      </c>
      <c r="L677" s="2">
        <v>62.72</v>
      </c>
      <c r="M677" s="2">
        <v>27.62</v>
      </c>
      <c r="N677" s="2">
        <v>20.72</v>
      </c>
      <c r="O677" s="2">
        <v>17.32</v>
      </c>
      <c r="P677" s="2">
        <v>33.26</v>
      </c>
      <c r="Q677" s="2">
        <v>24.96</v>
      </c>
      <c r="R677" s="2">
        <v>20.86</v>
      </c>
      <c r="S677" s="4">
        <f>VLOOKUP([1]Initial_Data8!C695,[1]Ratings_Numbers!$A$1:$B$21,2,FALSE)</f>
        <v>5</v>
      </c>
      <c r="T677" s="4">
        <v>5</v>
      </c>
      <c r="U677" s="4">
        <f t="shared" ref="U677:U727" si="9">S677-S676</f>
        <v>0</v>
      </c>
      <c r="V677" s="7">
        <v>61613.938999999998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67</v>
      </c>
      <c r="C678" s="5" t="s">
        <v>31</v>
      </c>
      <c r="D678" s="2">
        <v>37645</v>
      </c>
      <c r="E678" s="2">
        <v>0.31</v>
      </c>
      <c r="F678" s="2">
        <v>0.96</v>
      </c>
      <c r="G678" s="2">
        <v>0.37</v>
      </c>
      <c r="H678" s="2">
        <v>59.52</v>
      </c>
      <c r="I678" s="2">
        <v>51.13</v>
      </c>
      <c r="J678" s="2">
        <v>51.38</v>
      </c>
      <c r="K678" s="2">
        <v>12.9</v>
      </c>
      <c r="L678" s="2">
        <v>63.57</v>
      </c>
      <c r="M678" s="2">
        <v>26.2</v>
      </c>
      <c r="N678" s="2">
        <v>19.89</v>
      </c>
      <c r="O678" s="2">
        <v>16.649999999999999</v>
      </c>
      <c r="P678" s="2">
        <v>31.74</v>
      </c>
      <c r="Q678" s="2">
        <v>24.09</v>
      </c>
      <c r="R678" s="2">
        <v>20.18</v>
      </c>
      <c r="S678" s="4">
        <f>VLOOKUP([1]Initial_Data8!C696,[1]Ratings_Numbers!$A$1:$B$21,2,FALSE)</f>
        <v>5</v>
      </c>
      <c r="T678" s="4">
        <v>5</v>
      </c>
      <c r="U678" s="4">
        <f t="shared" si="9"/>
        <v>0</v>
      </c>
      <c r="V678" s="7">
        <v>56155.0196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68</v>
      </c>
      <c r="C679" s="5" t="s">
        <v>31</v>
      </c>
      <c r="D679" s="2">
        <v>37736</v>
      </c>
      <c r="E679" s="2">
        <v>0.23</v>
      </c>
      <c r="F679" s="2">
        <v>0.83</v>
      </c>
      <c r="G679" s="2">
        <v>0.27</v>
      </c>
      <c r="H679" s="2">
        <v>76.67</v>
      </c>
      <c r="I679" s="2">
        <v>67.73</v>
      </c>
      <c r="J679" s="2">
        <v>62.47</v>
      </c>
      <c r="K679" s="2">
        <v>12.3</v>
      </c>
      <c r="L679" s="2">
        <v>64.17</v>
      </c>
      <c r="M679" s="2">
        <v>22.93</v>
      </c>
      <c r="N679" s="2">
        <v>17.940000000000001</v>
      </c>
      <c r="O679" s="2">
        <v>14.72</v>
      </c>
      <c r="P679" s="2">
        <v>27.81</v>
      </c>
      <c r="Q679" s="2">
        <v>21.76</v>
      </c>
      <c r="R679" s="2">
        <v>17.84</v>
      </c>
      <c r="S679" s="4">
        <f>VLOOKUP([1]Initial_Data8!C697,[1]Ratings_Numbers!$A$1:$B$21,2,FALSE)</f>
        <v>5</v>
      </c>
      <c r="T679" s="4">
        <v>5</v>
      </c>
      <c r="U679" s="4">
        <f t="shared" si="9"/>
        <v>0</v>
      </c>
      <c r="V679" s="7">
        <v>58852.4084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69</v>
      </c>
      <c r="C680" s="5" t="s">
        <v>31</v>
      </c>
      <c r="D680" s="2">
        <v>37827</v>
      </c>
      <c r="E680" s="2">
        <v>0.34</v>
      </c>
      <c r="F680" s="2">
        <v>0.86</v>
      </c>
      <c r="G680" s="2">
        <v>0.4</v>
      </c>
      <c r="H680" s="2">
        <v>72.150000000000006</v>
      </c>
      <c r="I680" s="2">
        <v>65.790000000000006</v>
      </c>
      <c r="J680" s="2">
        <v>63.25</v>
      </c>
      <c r="K680" s="2">
        <v>11.2</v>
      </c>
      <c r="L680" s="2">
        <v>64.760000000000005</v>
      </c>
      <c r="M680" s="2">
        <v>24.21</v>
      </c>
      <c r="N680" s="2">
        <v>18.739999999999998</v>
      </c>
      <c r="O680" s="2">
        <v>15.68</v>
      </c>
      <c r="P680" s="2">
        <v>29.21</v>
      </c>
      <c r="Q680" s="2">
        <v>22.61</v>
      </c>
      <c r="R680" s="2">
        <v>18.91</v>
      </c>
      <c r="S680" s="4">
        <f>VLOOKUP([1]Initial_Data8!C698,[1]Ratings_Numbers!$A$1:$B$21,2,FALSE)</f>
        <v>5</v>
      </c>
      <c r="T680" s="4">
        <v>5</v>
      </c>
      <c r="U680" s="4">
        <f t="shared" si="9"/>
        <v>0</v>
      </c>
      <c r="V680" s="7">
        <v>61029.349600000001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70</v>
      </c>
      <c r="C681" s="5" t="s">
        <v>31</v>
      </c>
      <c r="D681" s="2">
        <v>37918</v>
      </c>
      <c r="E681" s="2">
        <v>0.38</v>
      </c>
      <c r="F681" s="2">
        <v>0.85</v>
      </c>
      <c r="G681" s="2">
        <v>0.44</v>
      </c>
      <c r="H681" s="2">
        <v>64.39</v>
      </c>
      <c r="I681" s="2">
        <v>56.93</v>
      </c>
      <c r="J681" s="2">
        <v>55.71</v>
      </c>
      <c r="K681" s="2">
        <v>13.5</v>
      </c>
      <c r="L681" s="2">
        <v>64.349999999999994</v>
      </c>
      <c r="M681" s="2">
        <v>0.03</v>
      </c>
      <c r="N681" s="2">
        <v>0.02</v>
      </c>
      <c r="O681" s="2">
        <v>0.02</v>
      </c>
      <c r="P681" s="2">
        <v>29.71</v>
      </c>
      <c r="Q681" s="2">
        <v>22.9</v>
      </c>
      <c r="R681" s="2">
        <v>19.12</v>
      </c>
      <c r="S681" s="4">
        <f>VLOOKUP([1]Initial_Data8!C699,[1]Ratings_Numbers!$A$1:$B$21,2,FALSE)</f>
        <v>5</v>
      </c>
      <c r="T681" s="4">
        <v>5</v>
      </c>
      <c r="U681" s="4">
        <f t="shared" si="9"/>
        <v>0</v>
      </c>
      <c r="V681" s="7">
        <v>60114.608999999997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71</v>
      </c>
      <c r="C682" s="5" t="s">
        <v>31</v>
      </c>
      <c r="D682" s="2">
        <v>38009</v>
      </c>
      <c r="E682" s="2">
        <v>0.28999999999999998</v>
      </c>
      <c r="F682" s="2">
        <v>0.83</v>
      </c>
      <c r="G682" s="2">
        <v>0.34</v>
      </c>
      <c r="H682" s="2">
        <v>59.92</v>
      </c>
      <c r="I682" s="2">
        <v>52.06</v>
      </c>
      <c r="J682" s="2">
        <v>51.88</v>
      </c>
      <c r="K682" s="2">
        <v>14.4</v>
      </c>
      <c r="L682" s="2">
        <v>64.650000000000006</v>
      </c>
      <c r="M682" s="2">
        <v>0.02</v>
      </c>
      <c r="N682" s="2">
        <v>0.02</v>
      </c>
      <c r="O682" s="2">
        <v>0.02</v>
      </c>
      <c r="P682" s="2">
        <v>28.38</v>
      </c>
      <c r="Q682" s="2">
        <v>22.11</v>
      </c>
      <c r="R682" s="2">
        <v>18.350000000000001</v>
      </c>
      <c r="S682" s="4">
        <f>VLOOKUP([1]Initial_Data8!C700,[1]Ratings_Numbers!$A$1:$B$21,2,FALSE)</f>
        <v>5</v>
      </c>
      <c r="T682" s="4">
        <v>5</v>
      </c>
      <c r="U682" s="4">
        <f t="shared" si="9"/>
        <v>0</v>
      </c>
      <c r="V682" s="7">
        <v>61777.6777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72</v>
      </c>
      <c r="C683" s="5" t="s">
        <v>31</v>
      </c>
      <c r="D683" s="2">
        <v>38107</v>
      </c>
      <c r="E683" s="2">
        <v>0.12</v>
      </c>
      <c r="F683" s="2">
        <v>0.75</v>
      </c>
      <c r="G683" s="2">
        <v>0.14000000000000001</v>
      </c>
      <c r="H683" s="2">
        <v>61.03</v>
      </c>
      <c r="I683" s="2">
        <v>53.01</v>
      </c>
      <c r="J683" s="2">
        <v>54.71</v>
      </c>
      <c r="K683" s="2">
        <v>17.399999999999999</v>
      </c>
      <c r="L683" s="2">
        <v>64.33</v>
      </c>
      <c r="M683" s="2">
        <v>0.01</v>
      </c>
      <c r="N683" s="2">
        <v>0.01</v>
      </c>
      <c r="O683" s="2">
        <v>0.01</v>
      </c>
      <c r="P683" s="2">
        <v>25.99</v>
      </c>
      <c r="Q683" s="2">
        <v>20.63</v>
      </c>
      <c r="R683" s="2">
        <v>16.72</v>
      </c>
      <c r="S683" s="4">
        <f>VLOOKUP([1]Initial_Data8!C701,[1]Ratings_Numbers!$A$1:$B$21,2,FALSE)</f>
        <v>5</v>
      </c>
      <c r="T683" s="4">
        <v>5</v>
      </c>
      <c r="U683" s="4">
        <f t="shared" si="9"/>
        <v>0</v>
      </c>
      <c r="V683" s="7">
        <v>63415.184800000003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73</v>
      </c>
      <c r="C684" s="5" t="s">
        <v>31</v>
      </c>
      <c r="D684" s="2">
        <v>38198</v>
      </c>
      <c r="E684" s="2">
        <v>-0.02</v>
      </c>
      <c r="F684" s="2">
        <v>0.72</v>
      </c>
      <c r="G684" s="2">
        <v>-0.02</v>
      </c>
      <c r="H684" s="2">
        <v>71.94</v>
      </c>
      <c r="I684" s="2">
        <v>64.89</v>
      </c>
      <c r="J684" s="2">
        <v>63.21</v>
      </c>
      <c r="K684" s="2">
        <v>12.6</v>
      </c>
      <c r="L684" s="2">
        <v>64.900000000000006</v>
      </c>
      <c r="M684" s="2">
        <v>0.02</v>
      </c>
      <c r="N684" s="2">
        <v>0.01</v>
      </c>
      <c r="O684" s="2">
        <v>0.01</v>
      </c>
      <c r="P684" s="2">
        <v>24.88</v>
      </c>
      <c r="Q684" s="2">
        <v>19.93</v>
      </c>
      <c r="R684" s="2">
        <v>16.149999999999999</v>
      </c>
      <c r="S684" s="4">
        <f>VLOOKUP([1]Initial_Data8!C702,[1]Ratings_Numbers!$A$1:$B$21,2,FALSE)</f>
        <v>5</v>
      </c>
      <c r="T684" s="4">
        <v>5</v>
      </c>
      <c r="U684" s="4">
        <f t="shared" si="9"/>
        <v>0</v>
      </c>
      <c r="V684" s="7">
        <v>63776.835700000003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122</v>
      </c>
      <c r="C685" s="5" t="s">
        <v>31</v>
      </c>
      <c r="D685" s="2">
        <v>38289</v>
      </c>
      <c r="E685" s="2">
        <v>-0.09</v>
      </c>
      <c r="F685" s="2">
        <v>0.73</v>
      </c>
      <c r="G685" s="2">
        <v>-0.11</v>
      </c>
      <c r="H685" s="2">
        <v>59.79</v>
      </c>
      <c r="I685" s="2">
        <v>52.31</v>
      </c>
      <c r="J685" s="2">
        <v>51.9</v>
      </c>
      <c r="K685" s="2">
        <v>14.4</v>
      </c>
      <c r="L685" s="2">
        <v>65.38</v>
      </c>
      <c r="M685" s="2">
        <v>19.899999999999999</v>
      </c>
      <c r="N685" s="2">
        <v>16.07</v>
      </c>
      <c r="O685" s="2">
        <v>13.01</v>
      </c>
      <c r="P685" s="2">
        <v>23.83</v>
      </c>
      <c r="Q685" s="2">
        <v>19.25</v>
      </c>
      <c r="R685" s="2">
        <v>15.58</v>
      </c>
      <c r="S685" s="4">
        <f>VLOOKUP([1]Initial_Data8!C703,[1]Ratings_Numbers!$A$1:$B$21,2,FALSE)</f>
        <v>5</v>
      </c>
      <c r="T685" s="4">
        <v>5</v>
      </c>
      <c r="U685" s="4">
        <f t="shared" si="9"/>
        <v>0</v>
      </c>
      <c r="V685" s="7">
        <v>65324.976799999997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123</v>
      </c>
      <c r="C686" s="5" t="s">
        <v>31</v>
      </c>
      <c r="D686" s="2">
        <v>38380</v>
      </c>
      <c r="E686" s="2">
        <v>-0.14000000000000001</v>
      </c>
      <c r="F686" s="2">
        <v>0.71</v>
      </c>
      <c r="G686" s="2">
        <v>-0.16</v>
      </c>
      <c r="H686" s="2">
        <v>38.200000000000003</v>
      </c>
      <c r="I686" s="2">
        <v>33.93</v>
      </c>
      <c r="J686" s="2">
        <v>33.72</v>
      </c>
      <c r="K686" s="2">
        <v>25.8</v>
      </c>
      <c r="L686" s="2">
        <v>65.19</v>
      </c>
      <c r="M686" s="2">
        <v>19.3</v>
      </c>
      <c r="N686" s="2">
        <v>15.65</v>
      </c>
      <c r="O686" s="2">
        <v>12.58</v>
      </c>
      <c r="P686" s="2">
        <v>23.34</v>
      </c>
      <c r="Q686" s="2">
        <v>18.93</v>
      </c>
      <c r="R686" s="2">
        <v>15.22</v>
      </c>
      <c r="S686" s="4">
        <f>VLOOKUP([1]Initial_Data8!C704,[1]Ratings_Numbers!$A$1:$B$21,2,FALSE)</f>
        <v>5</v>
      </c>
      <c r="T686" s="4">
        <v>5</v>
      </c>
      <c r="U686" s="4">
        <f t="shared" si="9"/>
        <v>0</v>
      </c>
      <c r="V686" s="7">
        <v>68692.920599999998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125</v>
      </c>
      <c r="C687" s="5" t="s">
        <v>31</v>
      </c>
      <c r="D687" s="2">
        <v>38562</v>
      </c>
      <c r="E687" s="2">
        <v>7.0000000000000007E-2</v>
      </c>
      <c r="F687" s="2">
        <v>1.01</v>
      </c>
      <c r="G687" s="2">
        <v>0.08</v>
      </c>
      <c r="H687" s="2">
        <v>47.6</v>
      </c>
      <c r="I687" s="2">
        <v>41.84</v>
      </c>
      <c r="J687" s="2">
        <v>41.64</v>
      </c>
      <c r="K687" s="2">
        <v>21.4</v>
      </c>
      <c r="L687" s="2">
        <v>62.54</v>
      </c>
      <c r="M687" s="2">
        <v>18.649999999999999</v>
      </c>
      <c r="N687" s="2">
        <v>14.08</v>
      </c>
      <c r="O687" s="2">
        <v>11.66</v>
      </c>
      <c r="P687" s="2">
        <v>32.44</v>
      </c>
      <c r="Q687" s="2">
        <v>24.49</v>
      </c>
      <c r="R687" s="2">
        <v>20.29</v>
      </c>
      <c r="S687" s="4">
        <f>VLOOKUP([1]Initial_Data8!C705,[1]Ratings_Numbers!$A$1:$B$21,2,FALSE)</f>
        <v>5</v>
      </c>
      <c r="T687" s="4">
        <v>5</v>
      </c>
      <c r="U687" s="4">
        <f t="shared" si="9"/>
        <v>0</v>
      </c>
      <c r="V687" s="7">
        <v>68799.659700000004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74</v>
      </c>
      <c r="C688" s="5" t="s">
        <v>31</v>
      </c>
      <c r="D688" s="2">
        <v>38653</v>
      </c>
      <c r="E688" s="2">
        <v>-0.08</v>
      </c>
      <c r="F688" s="2">
        <v>1.08</v>
      </c>
      <c r="G688" s="2">
        <v>-0.1</v>
      </c>
      <c r="H688" s="2">
        <v>36.380000000000003</v>
      </c>
      <c r="I688" s="2">
        <v>31.37</v>
      </c>
      <c r="J688" s="2">
        <v>31.41</v>
      </c>
      <c r="K688" s="2">
        <v>28.4</v>
      </c>
      <c r="L688" s="2">
        <v>62.66</v>
      </c>
      <c r="M688" s="2">
        <v>8.99</v>
      </c>
      <c r="N688" s="2">
        <v>6.69</v>
      </c>
      <c r="O688" s="2">
        <v>5.64</v>
      </c>
      <c r="P688" s="2">
        <v>34.46</v>
      </c>
      <c r="Q688" s="2">
        <v>25.63</v>
      </c>
      <c r="R688" s="2">
        <v>21.59</v>
      </c>
      <c r="S688" s="4">
        <f>VLOOKUP([1]Initial_Data8!C706,[1]Ratings_Numbers!$A$1:$B$21,2,FALSE)</f>
        <v>5</v>
      </c>
      <c r="T688" s="4">
        <v>5</v>
      </c>
      <c r="U688" s="4">
        <f t="shared" si="9"/>
        <v>0</v>
      </c>
      <c r="V688" s="7">
        <v>57900.483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75</v>
      </c>
      <c r="C689" s="5" t="s">
        <v>31</v>
      </c>
      <c r="D689" s="2">
        <v>38744</v>
      </c>
      <c r="E689" s="2">
        <v>-0.22</v>
      </c>
      <c r="F689" s="2">
        <v>1.1299999999999999</v>
      </c>
      <c r="G689" s="2">
        <v>-0.25</v>
      </c>
      <c r="H689" s="2">
        <v>32.26</v>
      </c>
      <c r="I689" s="2">
        <v>29.22</v>
      </c>
      <c r="J689" s="2">
        <v>27.92</v>
      </c>
      <c r="K689" s="2">
        <v>31.9</v>
      </c>
      <c r="L689" s="2">
        <v>64</v>
      </c>
      <c r="M689" s="2">
        <v>8.5399999999999991</v>
      </c>
      <c r="N689" s="2">
        <v>6.36</v>
      </c>
      <c r="O689" s="2">
        <v>5.47</v>
      </c>
      <c r="P689" s="2">
        <v>34.299999999999997</v>
      </c>
      <c r="Q689" s="2">
        <v>25.54</v>
      </c>
      <c r="R689" s="2">
        <v>21.95</v>
      </c>
      <c r="S689" s="4">
        <f>VLOOKUP([1]Initial_Data8!C707,[1]Ratings_Numbers!$A$1:$B$21,2,FALSE)</f>
        <v>5</v>
      </c>
      <c r="T689" s="4">
        <v>5</v>
      </c>
      <c r="U689" s="4">
        <f t="shared" si="9"/>
        <v>0</v>
      </c>
      <c r="V689" s="7">
        <v>58041.8321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76</v>
      </c>
      <c r="C690" s="5" t="s">
        <v>31</v>
      </c>
      <c r="D690" s="2">
        <v>38835</v>
      </c>
      <c r="E690" s="2">
        <v>0.43</v>
      </c>
      <c r="F690" s="2">
        <v>2.14</v>
      </c>
      <c r="G690" s="2">
        <v>0.49</v>
      </c>
      <c r="H690" s="2">
        <v>34.03</v>
      </c>
      <c r="I690" s="2">
        <v>29.68</v>
      </c>
      <c r="J690" s="2">
        <v>30.05</v>
      </c>
      <c r="K690" s="2">
        <v>34.299999999999997</v>
      </c>
      <c r="L690" s="2">
        <v>47.71</v>
      </c>
      <c r="M690" s="2">
        <v>58.47</v>
      </c>
      <c r="N690" s="2">
        <v>31.7</v>
      </c>
      <c r="O690" s="2">
        <v>27.9</v>
      </c>
      <c r="P690" s="2">
        <v>84.45</v>
      </c>
      <c r="Q690" s="2">
        <v>45.78</v>
      </c>
      <c r="R690" s="2">
        <v>40.29</v>
      </c>
      <c r="S690" s="4">
        <f>VLOOKUP([1]Initial_Data8!C708,[1]Ratings_Numbers!$A$1:$B$21,2,FALSE)</f>
        <v>5</v>
      </c>
      <c r="T690" s="4">
        <v>5</v>
      </c>
      <c r="U690" s="4">
        <f t="shared" si="9"/>
        <v>0</v>
      </c>
      <c r="V690" s="7">
        <v>56025.652499999997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77</v>
      </c>
      <c r="C691" s="5" t="s">
        <v>31</v>
      </c>
      <c r="D691" s="2">
        <v>38926</v>
      </c>
      <c r="E691" s="2">
        <v>0.46</v>
      </c>
      <c r="F691" s="2">
        <v>2.14</v>
      </c>
      <c r="G691" s="2">
        <v>0.53</v>
      </c>
      <c r="H691" s="2">
        <v>18.93</v>
      </c>
      <c r="I691" s="2">
        <v>16.45</v>
      </c>
      <c r="J691" s="2">
        <v>16.329999999999998</v>
      </c>
      <c r="K691" s="2">
        <v>54</v>
      </c>
      <c r="L691" s="2">
        <v>49.04</v>
      </c>
      <c r="M691" s="2">
        <v>55.43</v>
      </c>
      <c r="N691" s="2">
        <v>30.8</v>
      </c>
      <c r="O691" s="2">
        <v>27.18</v>
      </c>
      <c r="P691" s="2">
        <v>79.95</v>
      </c>
      <c r="Q691" s="2">
        <v>44.43</v>
      </c>
      <c r="R691" s="2">
        <v>39.21</v>
      </c>
      <c r="S691" s="4">
        <f>VLOOKUP([1]Initial_Data8!C709,[1]Ratings_Numbers!$A$1:$B$21,2,FALSE)</f>
        <v>5</v>
      </c>
      <c r="T691" s="4">
        <v>5</v>
      </c>
      <c r="U691" s="4">
        <f t="shared" si="9"/>
        <v>0</v>
      </c>
      <c r="V691" s="7">
        <v>61194.112399999998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78</v>
      </c>
      <c r="C692" s="5" t="s">
        <v>31</v>
      </c>
      <c r="D692" s="2">
        <v>39017</v>
      </c>
      <c r="E692" s="2">
        <v>0.59</v>
      </c>
      <c r="F692" s="2">
        <v>1.64</v>
      </c>
      <c r="G692" s="2">
        <v>0.67</v>
      </c>
      <c r="H692" s="2">
        <v>18.61</v>
      </c>
      <c r="I692" s="2">
        <v>16.260000000000002</v>
      </c>
      <c r="J692" s="2">
        <v>16.21</v>
      </c>
      <c r="K692" s="2">
        <v>57</v>
      </c>
      <c r="L692" s="2">
        <v>54.39</v>
      </c>
      <c r="M692" s="2">
        <v>54.31</v>
      </c>
      <c r="N692" s="2">
        <v>34.06</v>
      </c>
      <c r="O692" s="2">
        <v>29.54</v>
      </c>
      <c r="P692" s="2">
        <v>59.45</v>
      </c>
      <c r="Q692" s="2">
        <v>37.29</v>
      </c>
      <c r="R692" s="2">
        <v>32.33</v>
      </c>
      <c r="S692" s="4">
        <f>VLOOKUP([1]Initial_Data8!C710,[1]Ratings_Numbers!$A$1:$B$21,2,FALSE)</f>
        <v>5</v>
      </c>
      <c r="T692" s="4">
        <v>5</v>
      </c>
      <c r="U692" s="4">
        <f t="shared" si="9"/>
        <v>0</v>
      </c>
      <c r="V692" s="7">
        <v>61286.6394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79</v>
      </c>
      <c r="C693" s="5" t="s">
        <v>31</v>
      </c>
      <c r="D693" s="2">
        <v>39108</v>
      </c>
      <c r="E693" s="2">
        <v>0.65</v>
      </c>
      <c r="F693" s="2">
        <v>1.62</v>
      </c>
      <c r="G693" s="2">
        <v>0.74</v>
      </c>
      <c r="H693" s="2">
        <v>21.6</v>
      </c>
      <c r="I693" s="2">
        <v>18.23</v>
      </c>
      <c r="J693" s="2">
        <v>18.84</v>
      </c>
      <c r="K693" s="2">
        <v>50</v>
      </c>
      <c r="L693" s="2">
        <v>56.12</v>
      </c>
      <c r="M693" s="2">
        <v>50.77</v>
      </c>
      <c r="N693" s="2">
        <v>32.590000000000003</v>
      </c>
      <c r="O693" s="2">
        <v>28.49</v>
      </c>
      <c r="P693" s="2">
        <v>55.79</v>
      </c>
      <c r="Q693" s="2">
        <v>35.81</v>
      </c>
      <c r="R693" s="2">
        <v>31.31</v>
      </c>
      <c r="S693" s="4">
        <f>VLOOKUP([1]Initial_Data8!C711,[1]Ratings_Numbers!$A$1:$B$21,2,FALSE)</f>
        <v>5</v>
      </c>
      <c r="T693" s="4">
        <v>5</v>
      </c>
      <c r="U693" s="4">
        <f t="shared" si="9"/>
        <v>0</v>
      </c>
      <c r="V693" s="7">
        <v>57624.7791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105</v>
      </c>
      <c r="C694" s="5" t="s">
        <v>31</v>
      </c>
      <c r="D694" s="2">
        <v>39199</v>
      </c>
      <c r="E694" s="2">
        <v>0.64</v>
      </c>
      <c r="F694" s="2">
        <v>1.63</v>
      </c>
      <c r="G694" s="2">
        <v>0.8</v>
      </c>
      <c r="H694" s="2">
        <v>11.67</v>
      </c>
      <c r="I694" s="2">
        <v>7.42</v>
      </c>
      <c r="J694" s="2">
        <v>7.35</v>
      </c>
      <c r="K694" s="2">
        <v>135</v>
      </c>
      <c r="L694" s="2">
        <v>56.26</v>
      </c>
      <c r="M694" s="2">
        <v>50.82</v>
      </c>
      <c r="N694" s="2">
        <v>32.69</v>
      </c>
      <c r="O694" s="2">
        <v>28.59</v>
      </c>
      <c r="P694" s="2">
        <v>55.45</v>
      </c>
      <c r="Q694" s="2">
        <v>35.67</v>
      </c>
      <c r="R694" s="2">
        <v>31.2</v>
      </c>
      <c r="S694" s="4">
        <f>VLOOKUP([1]Initial_Data8!C712,[1]Ratings_Numbers!$A$1:$B$21,2,FALSE)</f>
        <v>5</v>
      </c>
      <c r="T694" s="4">
        <v>5</v>
      </c>
      <c r="U694" s="4">
        <f t="shared" si="9"/>
        <v>0</v>
      </c>
      <c r="V694" s="7">
        <v>54068.100299999998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106</v>
      </c>
      <c r="C695" s="5" t="s">
        <v>31</v>
      </c>
      <c r="D695" s="2">
        <v>39290</v>
      </c>
      <c r="E695" s="2">
        <v>0.67</v>
      </c>
      <c r="F695" s="2">
        <v>1.59</v>
      </c>
      <c r="G695" s="2">
        <v>0.85</v>
      </c>
      <c r="H695" s="2">
        <v>20.53</v>
      </c>
      <c r="I695" s="2">
        <v>17.07</v>
      </c>
      <c r="J695" s="2">
        <v>17.72</v>
      </c>
      <c r="K695" s="2">
        <v>53</v>
      </c>
      <c r="L695" s="2">
        <v>56.68</v>
      </c>
      <c r="M695" s="2">
        <v>50.04</v>
      </c>
      <c r="N695" s="2">
        <v>32.450000000000003</v>
      </c>
      <c r="O695" s="2">
        <v>28.36</v>
      </c>
      <c r="P695" s="2">
        <v>54.2</v>
      </c>
      <c r="Q695" s="2">
        <v>35.15</v>
      </c>
      <c r="R695" s="2">
        <v>30.72</v>
      </c>
      <c r="S695" s="4">
        <f>VLOOKUP([1]Initial_Data8!C713,[1]Ratings_Numbers!$A$1:$B$21,2,FALSE)</f>
        <v>5</v>
      </c>
      <c r="T695" s="4">
        <v>5</v>
      </c>
      <c r="U695" s="4">
        <f t="shared" si="9"/>
        <v>0</v>
      </c>
      <c r="V695" s="7">
        <v>51794.010999999999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107</v>
      </c>
      <c r="C696" s="5" t="s">
        <v>31</v>
      </c>
      <c r="D696" s="2">
        <v>39381</v>
      </c>
      <c r="E696" s="2">
        <v>0.17</v>
      </c>
      <c r="F696" s="2">
        <v>1.7</v>
      </c>
      <c r="G696" s="2">
        <v>0.21</v>
      </c>
      <c r="H696" s="2">
        <v>15.72</v>
      </c>
      <c r="I696" s="2">
        <v>13.2</v>
      </c>
      <c r="J696" s="2">
        <v>13.73</v>
      </c>
      <c r="K696" s="2">
        <v>64</v>
      </c>
      <c r="L696" s="2">
        <v>55.74</v>
      </c>
      <c r="M696" s="2">
        <v>47.88</v>
      </c>
      <c r="N696" s="2">
        <v>30.79</v>
      </c>
      <c r="O696" s="2">
        <v>26.69</v>
      </c>
      <c r="P696" s="2">
        <v>55.52</v>
      </c>
      <c r="Q696" s="2">
        <v>35.700000000000003</v>
      </c>
      <c r="R696" s="2">
        <v>30.95</v>
      </c>
      <c r="S696" s="4">
        <f>VLOOKUP([1]Initial_Data8!C714,[1]Ratings_Numbers!$A$1:$B$21,2,FALSE)</f>
        <v>5</v>
      </c>
      <c r="T696" s="4">
        <v>5</v>
      </c>
      <c r="U696" s="4">
        <f t="shared" si="9"/>
        <v>0</v>
      </c>
      <c r="V696" s="7">
        <v>55593.881200000003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108</v>
      </c>
      <c r="C697" s="5" t="s">
        <v>31</v>
      </c>
      <c r="D697" s="2">
        <v>39472</v>
      </c>
      <c r="E697" s="2">
        <v>1.17</v>
      </c>
      <c r="F697" s="2">
        <v>1.83</v>
      </c>
      <c r="G697" s="2">
        <v>1.49</v>
      </c>
      <c r="H697" s="2">
        <v>15.73</v>
      </c>
      <c r="I697" s="2">
        <v>13.47</v>
      </c>
      <c r="J697" s="2">
        <v>13.32</v>
      </c>
      <c r="K697" s="2">
        <v>75</v>
      </c>
      <c r="L697" s="2">
        <v>51.21</v>
      </c>
      <c r="M697" s="2">
        <v>51.58</v>
      </c>
      <c r="N697" s="2">
        <v>31.53</v>
      </c>
      <c r="O697" s="2">
        <v>26.42</v>
      </c>
      <c r="P697" s="2">
        <v>63.6</v>
      </c>
      <c r="Q697" s="2">
        <v>38.869999999999997</v>
      </c>
      <c r="R697" s="2">
        <v>32.57</v>
      </c>
      <c r="S697" s="4">
        <f>VLOOKUP([1]Initial_Data8!C715,[1]Ratings_Numbers!$A$1:$B$21,2,FALSE)</f>
        <v>5</v>
      </c>
      <c r="T697" s="4">
        <v>5</v>
      </c>
      <c r="U697" s="4">
        <f t="shared" si="9"/>
        <v>0</v>
      </c>
      <c r="V697" s="7">
        <v>60465.303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80</v>
      </c>
      <c r="C698" s="5" t="s">
        <v>31</v>
      </c>
      <c r="D698" s="2">
        <v>39563</v>
      </c>
      <c r="E698" s="2">
        <v>1.1299999999999999</v>
      </c>
      <c r="F698" s="2">
        <v>1.7</v>
      </c>
      <c r="G698" s="2">
        <v>1.31</v>
      </c>
      <c r="H698" s="2">
        <v>11.51</v>
      </c>
      <c r="I698" s="2">
        <v>10.46</v>
      </c>
      <c r="J698" s="2">
        <v>10.08</v>
      </c>
      <c r="K698" s="2">
        <v>126</v>
      </c>
      <c r="L698" s="2">
        <v>51.97</v>
      </c>
      <c r="M698" s="2">
        <v>50.29</v>
      </c>
      <c r="N698" s="2">
        <v>31.38</v>
      </c>
      <c r="O698" s="2">
        <v>26.14</v>
      </c>
      <c r="P698" s="2">
        <v>60.3</v>
      </c>
      <c r="Q698" s="2">
        <v>37.619999999999997</v>
      </c>
      <c r="R698" s="2">
        <v>31.34</v>
      </c>
      <c r="S698" s="4">
        <f>VLOOKUP([1]Initial_Data8!C716,[1]Ratings_Numbers!$A$1:$B$21,2,FALSE)</f>
        <v>5</v>
      </c>
      <c r="T698" s="4">
        <v>5</v>
      </c>
      <c r="U698" s="4">
        <f t="shared" si="9"/>
        <v>0</v>
      </c>
      <c r="V698" s="7">
        <v>42280.075100000002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81</v>
      </c>
      <c r="C699" s="5" t="s">
        <v>31</v>
      </c>
      <c r="D699" s="2">
        <v>39654</v>
      </c>
      <c r="E699" s="2">
        <v>1.0900000000000001</v>
      </c>
      <c r="F699" s="2">
        <v>1.67</v>
      </c>
      <c r="G699" s="2">
        <v>1.26</v>
      </c>
      <c r="H699" s="2">
        <v>12.99</v>
      </c>
      <c r="I699" s="2">
        <v>11.59</v>
      </c>
      <c r="J699" s="2">
        <v>11.24</v>
      </c>
      <c r="K699" s="2">
        <v>99</v>
      </c>
      <c r="L699" s="2">
        <v>53.84</v>
      </c>
      <c r="M699" s="2">
        <v>44.93</v>
      </c>
      <c r="N699" s="2">
        <v>28.38</v>
      </c>
      <c r="O699" s="2">
        <v>24.19</v>
      </c>
      <c r="P699" s="2">
        <v>58.29</v>
      </c>
      <c r="Q699" s="2">
        <v>36.82</v>
      </c>
      <c r="R699" s="2">
        <v>31.38</v>
      </c>
      <c r="S699" s="4">
        <f>VLOOKUP([1]Initial_Data8!C717,[1]Ratings_Numbers!$A$1:$B$21,2,FALSE)</f>
        <v>5</v>
      </c>
      <c r="T699" s="4">
        <v>5</v>
      </c>
      <c r="U699" s="4">
        <f t="shared" si="9"/>
        <v>0</v>
      </c>
      <c r="V699" s="7">
        <v>36186.454599999997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82</v>
      </c>
      <c r="C700" s="5" t="s">
        <v>31</v>
      </c>
      <c r="D700" s="2">
        <v>39745</v>
      </c>
      <c r="E700" s="2">
        <v>1.1200000000000001</v>
      </c>
      <c r="F700" s="2">
        <v>1.56</v>
      </c>
      <c r="G700" s="2">
        <v>1.31</v>
      </c>
      <c r="H700" s="2">
        <v>11.03</v>
      </c>
      <c r="I700" s="2">
        <v>9.32</v>
      </c>
      <c r="J700" s="2">
        <v>9.0399999999999991</v>
      </c>
      <c r="K700" s="2">
        <v>90</v>
      </c>
      <c r="L700" s="2">
        <v>57.3</v>
      </c>
      <c r="M700" s="2">
        <v>43.75</v>
      </c>
      <c r="N700" s="2">
        <v>28.82</v>
      </c>
      <c r="O700" s="2">
        <v>25.07</v>
      </c>
      <c r="P700" s="2">
        <v>51.81</v>
      </c>
      <c r="Q700" s="2">
        <v>34.130000000000003</v>
      </c>
      <c r="R700" s="2">
        <v>29.69</v>
      </c>
      <c r="S700" s="4">
        <f>VLOOKUP([1]Initial_Data8!C718,[1]Ratings_Numbers!$A$1:$B$21,2,FALSE)</f>
        <v>5</v>
      </c>
      <c r="T700" s="4">
        <v>5</v>
      </c>
      <c r="U700" s="4">
        <f t="shared" si="9"/>
        <v>0</v>
      </c>
      <c r="V700" s="7">
        <v>33104.166899999997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83</v>
      </c>
      <c r="C701" s="5" t="s">
        <v>31</v>
      </c>
      <c r="D701" s="2">
        <v>39836</v>
      </c>
      <c r="E701" s="2">
        <v>1.02</v>
      </c>
      <c r="F701" s="2">
        <v>1.61</v>
      </c>
      <c r="G701" s="2">
        <v>1.19</v>
      </c>
      <c r="H701" s="2">
        <v>12.64</v>
      </c>
      <c r="I701" s="2">
        <v>11.25</v>
      </c>
      <c r="J701" s="2">
        <v>10.77</v>
      </c>
      <c r="K701" s="2">
        <v>91</v>
      </c>
      <c r="L701" s="2">
        <v>57.39</v>
      </c>
      <c r="M701" s="2">
        <v>42.29</v>
      </c>
      <c r="N701" s="2">
        <v>27.94</v>
      </c>
      <c r="O701" s="2">
        <v>24.27</v>
      </c>
      <c r="P701" s="2">
        <v>51.35</v>
      </c>
      <c r="Q701" s="2">
        <v>33.93</v>
      </c>
      <c r="R701" s="2">
        <v>29.47</v>
      </c>
      <c r="S701" s="4">
        <f>VLOOKUP([1]Initial_Data8!C719,[1]Ratings_Numbers!$A$1:$B$21,2,FALSE)</f>
        <v>5</v>
      </c>
      <c r="T701" s="4">
        <v>5</v>
      </c>
      <c r="U701" s="4">
        <f t="shared" si="9"/>
        <v>0</v>
      </c>
      <c r="V701" s="7">
        <v>39202.981099999997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85</v>
      </c>
      <c r="C702" s="5" t="s">
        <v>31</v>
      </c>
      <c r="D702" s="2">
        <v>40025</v>
      </c>
      <c r="E702" s="2">
        <v>1.57</v>
      </c>
      <c r="F702" s="2">
        <v>2.5499999999999998</v>
      </c>
      <c r="G702" s="2">
        <v>1.98</v>
      </c>
      <c r="H702" s="2">
        <v>8.76</v>
      </c>
      <c r="I702" s="2">
        <v>7.18</v>
      </c>
      <c r="J702" s="2">
        <v>6.95</v>
      </c>
      <c r="K702" s="2">
        <v>104</v>
      </c>
      <c r="L702" s="2">
        <v>55.76</v>
      </c>
      <c r="M702" s="2">
        <v>47.98</v>
      </c>
      <c r="N702" s="2">
        <v>31.36</v>
      </c>
      <c r="O702" s="2">
        <v>26.75</v>
      </c>
      <c r="P702" s="2">
        <v>52.99</v>
      </c>
      <c r="Q702" s="2">
        <v>34.64</v>
      </c>
      <c r="R702" s="2">
        <v>29.55</v>
      </c>
      <c r="S702" s="4">
        <f>VLOOKUP([1]Initial_Data8!C720,[1]Ratings_Numbers!$A$1:$B$21,2,FALSE)</f>
        <v>5</v>
      </c>
      <c r="T702" s="4">
        <v>5</v>
      </c>
      <c r="U702" s="4">
        <f t="shared" si="9"/>
        <v>0</v>
      </c>
      <c r="V702" s="7">
        <v>47244.705399999999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109</v>
      </c>
      <c r="C703" s="5" t="s">
        <v>31</v>
      </c>
      <c r="D703" s="2">
        <v>40116</v>
      </c>
      <c r="E703" s="2">
        <v>1.52</v>
      </c>
      <c r="F703" s="2">
        <v>2.33</v>
      </c>
      <c r="G703" s="2">
        <v>1.85</v>
      </c>
      <c r="H703" s="2">
        <v>15.89</v>
      </c>
      <c r="I703" s="2">
        <v>14.35</v>
      </c>
      <c r="J703" s="2">
        <v>13.91</v>
      </c>
      <c r="K703" s="2">
        <v>93</v>
      </c>
      <c r="L703" s="2">
        <v>56.04</v>
      </c>
      <c r="M703" s="2">
        <v>46.8</v>
      </c>
      <c r="N703" s="2">
        <v>30.17</v>
      </c>
      <c r="O703" s="2">
        <v>26.22</v>
      </c>
      <c r="P703" s="2">
        <v>55.09</v>
      </c>
      <c r="Q703" s="2">
        <v>35.520000000000003</v>
      </c>
      <c r="R703" s="2">
        <v>30.87</v>
      </c>
      <c r="S703" s="4">
        <f>VLOOKUP([1]Initial_Data8!C721,[1]Ratings_Numbers!$A$1:$B$21,2,FALSE)</f>
        <v>5</v>
      </c>
      <c r="T703" s="4">
        <v>5</v>
      </c>
      <c r="U703" s="4">
        <f t="shared" si="9"/>
        <v>0</v>
      </c>
      <c r="V703" s="7">
        <v>47942.897599999997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110</v>
      </c>
      <c r="C704" s="5" t="s">
        <v>31</v>
      </c>
      <c r="D704" s="2">
        <v>40207</v>
      </c>
      <c r="E704" s="2">
        <v>1.21</v>
      </c>
      <c r="F704" s="2">
        <v>2.12</v>
      </c>
      <c r="G704" s="2">
        <v>1.47</v>
      </c>
      <c r="H704" s="2">
        <v>15.06</v>
      </c>
      <c r="I704" s="2">
        <v>13.79</v>
      </c>
      <c r="J704" s="2">
        <v>13.06</v>
      </c>
      <c r="K704" s="2">
        <v>97</v>
      </c>
      <c r="L704" s="2">
        <v>56.9</v>
      </c>
      <c r="M704" s="2">
        <v>41.87</v>
      </c>
      <c r="N704" s="2">
        <v>27.57</v>
      </c>
      <c r="O704" s="2">
        <v>23.82</v>
      </c>
      <c r="P704" s="2">
        <v>51.86</v>
      </c>
      <c r="Q704" s="2">
        <v>34.15</v>
      </c>
      <c r="R704" s="2">
        <v>29.51</v>
      </c>
      <c r="S704" s="4">
        <f>VLOOKUP([1]Initial_Data8!C722,[1]Ratings_Numbers!$A$1:$B$21,2,FALSE)</f>
        <v>5</v>
      </c>
      <c r="T704" s="4">
        <v>5</v>
      </c>
      <c r="U704" s="4">
        <f t="shared" si="9"/>
        <v>0</v>
      </c>
      <c r="V704" s="7">
        <v>39923.385199999997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111</v>
      </c>
      <c r="C705" s="5" t="s">
        <v>31</v>
      </c>
      <c r="D705" s="2">
        <v>40298</v>
      </c>
      <c r="E705" s="2">
        <v>1.05</v>
      </c>
      <c r="F705" s="2">
        <v>2.0299999999999998</v>
      </c>
      <c r="G705" s="2">
        <v>1.23</v>
      </c>
      <c r="H705" s="2">
        <v>14.86</v>
      </c>
      <c r="I705" s="2">
        <v>13.16</v>
      </c>
      <c r="J705" s="2">
        <v>12.95</v>
      </c>
      <c r="K705" s="2">
        <v>108</v>
      </c>
      <c r="L705" s="2">
        <v>52.08</v>
      </c>
      <c r="M705" s="2">
        <v>47.47</v>
      </c>
      <c r="N705" s="2">
        <v>28.76</v>
      </c>
      <c r="O705" s="2">
        <v>24.72</v>
      </c>
      <c r="P705" s="2">
        <v>65.069999999999993</v>
      </c>
      <c r="Q705" s="2">
        <v>39.42</v>
      </c>
      <c r="R705" s="2">
        <v>33.89</v>
      </c>
      <c r="S705" s="4">
        <f>VLOOKUP([1]Initial_Data8!C723,[1]Ratings_Numbers!$A$1:$B$21,2,FALSE)</f>
        <v>5</v>
      </c>
      <c r="T705" s="4">
        <v>5</v>
      </c>
      <c r="U705" s="4">
        <f t="shared" si="9"/>
        <v>0</v>
      </c>
      <c r="V705" s="7">
        <v>37818.563399999999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112</v>
      </c>
      <c r="C706" s="5" t="s">
        <v>31</v>
      </c>
      <c r="D706" s="2">
        <v>40389</v>
      </c>
      <c r="E706" s="2">
        <v>1.1200000000000001</v>
      </c>
      <c r="F706" s="2">
        <v>2.0499999999999998</v>
      </c>
      <c r="G706" s="2">
        <v>1.29</v>
      </c>
      <c r="H706" s="2">
        <v>12.6</v>
      </c>
      <c r="I706" s="2">
        <v>11.48</v>
      </c>
      <c r="J706" s="2">
        <v>10.85</v>
      </c>
      <c r="K706" s="2">
        <v>107</v>
      </c>
      <c r="L706" s="2">
        <v>50.95</v>
      </c>
      <c r="M706" s="2">
        <v>48.49</v>
      </c>
      <c r="N706" s="2">
        <v>28.2</v>
      </c>
      <c r="O706" s="2">
        <v>24.7</v>
      </c>
      <c r="P706" s="2">
        <v>71.97</v>
      </c>
      <c r="Q706" s="2">
        <v>41.85</v>
      </c>
      <c r="R706" s="2">
        <v>36.659999999999997</v>
      </c>
      <c r="S706" s="4">
        <f>VLOOKUP([1]Initial_Data8!C724,[1]Ratings_Numbers!$A$1:$B$21,2,FALSE)</f>
        <v>5</v>
      </c>
      <c r="T706" s="4">
        <v>5</v>
      </c>
      <c r="U706" s="4">
        <f t="shared" si="9"/>
        <v>0</v>
      </c>
      <c r="V706" s="7">
        <v>40689.787799999998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86</v>
      </c>
      <c r="C707" s="5" t="s">
        <v>31</v>
      </c>
      <c r="D707" s="2">
        <v>40480</v>
      </c>
      <c r="E707" s="2">
        <v>1.27</v>
      </c>
      <c r="F707" s="2">
        <v>2.2400000000000002</v>
      </c>
      <c r="G707" s="2">
        <v>1.49</v>
      </c>
      <c r="H707" s="2">
        <v>9.82</v>
      </c>
      <c r="I707" s="2">
        <v>8.42</v>
      </c>
      <c r="J707" s="2">
        <v>7.92</v>
      </c>
      <c r="K707" s="2">
        <v>113</v>
      </c>
      <c r="L707" s="2">
        <v>50.58</v>
      </c>
      <c r="M707" s="2">
        <v>48.22</v>
      </c>
      <c r="N707" s="2">
        <v>28.15</v>
      </c>
      <c r="O707" s="2">
        <v>24.39</v>
      </c>
      <c r="P707" s="2">
        <v>71.260000000000005</v>
      </c>
      <c r="Q707" s="2">
        <v>41.61</v>
      </c>
      <c r="R707" s="2">
        <v>36.04</v>
      </c>
      <c r="S707" s="4">
        <f>VLOOKUP([1]Initial_Data8!C725,[1]Ratings_Numbers!$A$1:$B$21,2,FALSE)</f>
        <v>5</v>
      </c>
      <c r="T707" s="4">
        <v>5</v>
      </c>
      <c r="U707" s="4">
        <f t="shared" si="9"/>
        <v>0</v>
      </c>
      <c r="V707" s="7">
        <v>44679.268100000001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87</v>
      </c>
      <c r="C708" s="5" t="s">
        <v>31</v>
      </c>
      <c r="D708" s="2">
        <v>40571</v>
      </c>
      <c r="E708" s="2">
        <v>1.35</v>
      </c>
      <c r="F708" s="2">
        <v>2.34</v>
      </c>
      <c r="G708" s="2">
        <v>1.59</v>
      </c>
      <c r="H708" s="2">
        <v>11.71</v>
      </c>
      <c r="I708" s="2">
        <v>10.49</v>
      </c>
      <c r="J708" s="2">
        <v>10.039999999999999</v>
      </c>
      <c r="K708" s="2">
        <v>113</v>
      </c>
      <c r="L708" s="2">
        <v>50.19</v>
      </c>
      <c r="M708" s="2">
        <v>46.13</v>
      </c>
      <c r="N708" s="2">
        <v>27.13</v>
      </c>
      <c r="O708" s="2">
        <v>23.15</v>
      </c>
      <c r="P708" s="2">
        <v>70.05</v>
      </c>
      <c r="Q708" s="2">
        <v>41.19</v>
      </c>
      <c r="R708" s="2">
        <v>35.159999999999997</v>
      </c>
      <c r="S708" s="4">
        <f>VLOOKUP([1]Initial_Data8!C726,[1]Ratings_Numbers!$A$1:$B$21,2,FALSE)</f>
        <v>5</v>
      </c>
      <c r="T708" s="4">
        <v>5</v>
      </c>
      <c r="U708" s="4">
        <f t="shared" si="9"/>
        <v>0</v>
      </c>
      <c r="V708" s="7">
        <v>38068.132799999999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88</v>
      </c>
      <c r="C709" s="5" t="s">
        <v>31</v>
      </c>
      <c r="D709" s="2">
        <v>40662</v>
      </c>
      <c r="E709" s="2">
        <v>1.47</v>
      </c>
      <c r="F709" s="2">
        <v>2.3199999999999998</v>
      </c>
      <c r="G709" s="2">
        <v>1.74</v>
      </c>
      <c r="H709" s="2">
        <v>10.77</v>
      </c>
      <c r="I709" s="2">
        <v>9.7100000000000009</v>
      </c>
      <c r="J709" s="2">
        <v>8.9700000000000006</v>
      </c>
      <c r="K709" s="2">
        <v>118</v>
      </c>
      <c r="L709" s="2">
        <v>52.06</v>
      </c>
      <c r="M709" s="2">
        <v>50.8</v>
      </c>
      <c r="N709" s="2">
        <v>31.44</v>
      </c>
      <c r="O709" s="2">
        <v>26.44</v>
      </c>
      <c r="P709" s="2">
        <v>61.59</v>
      </c>
      <c r="Q709" s="2">
        <v>38.119999999999997</v>
      </c>
      <c r="R709" s="2">
        <v>32.06</v>
      </c>
      <c r="S709" s="4">
        <f>VLOOKUP([1]Initial_Data8!C727,[1]Ratings_Numbers!$A$1:$B$21,2,FALSE)</f>
        <v>5</v>
      </c>
      <c r="T709" s="4">
        <v>5</v>
      </c>
      <c r="U709" s="4">
        <f t="shared" si="9"/>
        <v>0</v>
      </c>
      <c r="V709" s="7">
        <v>37443.504200000003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89</v>
      </c>
      <c r="C710" s="5" t="s">
        <v>31</v>
      </c>
      <c r="D710" s="2">
        <v>40753</v>
      </c>
      <c r="E710" s="2">
        <v>1.48</v>
      </c>
      <c r="F710" s="2">
        <v>2.37</v>
      </c>
      <c r="G710" s="2">
        <v>1.77</v>
      </c>
      <c r="H710" s="2">
        <v>17.79</v>
      </c>
      <c r="I710" s="2">
        <v>15.7</v>
      </c>
      <c r="J710" s="2">
        <v>15.05</v>
      </c>
      <c r="K710" s="2">
        <v>77</v>
      </c>
      <c r="L710" s="2">
        <v>52.56</v>
      </c>
      <c r="M710" s="2">
        <v>50.15</v>
      </c>
      <c r="N710" s="2">
        <v>31.05</v>
      </c>
      <c r="O710" s="2">
        <v>26.36</v>
      </c>
      <c r="P710" s="2">
        <v>61.52</v>
      </c>
      <c r="Q710" s="2">
        <v>38.090000000000003</v>
      </c>
      <c r="R710" s="2">
        <v>32.33</v>
      </c>
      <c r="S710" s="4">
        <f>VLOOKUP([1]Initial_Data8!C728,[1]Ratings_Numbers!$A$1:$B$21,2,FALSE)</f>
        <v>5</v>
      </c>
      <c r="T710" s="4">
        <v>5</v>
      </c>
      <c r="U710" s="4">
        <f t="shared" si="9"/>
        <v>0</v>
      </c>
      <c r="V710" s="7">
        <v>40874.396500000003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90</v>
      </c>
      <c r="C711" s="5" t="s">
        <v>31</v>
      </c>
      <c r="D711" s="2">
        <v>40844</v>
      </c>
      <c r="E711" s="2">
        <v>1.5</v>
      </c>
      <c r="F711" s="2">
        <v>2.25</v>
      </c>
      <c r="G711" s="2">
        <v>1.77</v>
      </c>
      <c r="H711" s="2">
        <v>16.87</v>
      </c>
      <c r="I711" s="2">
        <v>15.06</v>
      </c>
      <c r="J711" s="2">
        <v>14.36</v>
      </c>
      <c r="K711" s="2">
        <v>85</v>
      </c>
      <c r="L711" s="2">
        <v>52.72</v>
      </c>
      <c r="M711" s="2">
        <v>49.12</v>
      </c>
      <c r="N711" s="2">
        <v>30.44</v>
      </c>
      <c r="O711" s="2">
        <v>25.89</v>
      </c>
      <c r="P711" s="2">
        <v>61.37</v>
      </c>
      <c r="Q711" s="2">
        <v>38.03</v>
      </c>
      <c r="R711" s="2">
        <v>32.35</v>
      </c>
      <c r="S711" s="4">
        <f>VLOOKUP([1]Initial_Data8!C729,[1]Ratings_Numbers!$A$1:$B$21,2,FALSE)</f>
        <v>5</v>
      </c>
      <c r="T711" s="4">
        <v>5</v>
      </c>
      <c r="U711" s="4">
        <f t="shared" si="9"/>
        <v>0</v>
      </c>
      <c r="V711" s="7">
        <v>39091.877099999998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149</v>
      </c>
      <c r="B712" s="5" t="s">
        <v>91</v>
      </c>
      <c r="C712" s="5" t="s">
        <v>31</v>
      </c>
      <c r="D712" s="2">
        <v>40935</v>
      </c>
      <c r="E712" s="2">
        <v>1.45</v>
      </c>
      <c r="F712" s="2">
        <v>2.23</v>
      </c>
      <c r="G712" s="2">
        <v>1.72</v>
      </c>
      <c r="H712" s="2">
        <v>15.3</v>
      </c>
      <c r="I712" s="2">
        <v>13.97</v>
      </c>
      <c r="J712" s="2">
        <v>12.96</v>
      </c>
      <c r="K712" s="2">
        <v>89</v>
      </c>
      <c r="L712" s="2">
        <v>53.8</v>
      </c>
      <c r="M712" s="2">
        <v>48.04</v>
      </c>
      <c r="N712" s="2">
        <v>30.11</v>
      </c>
      <c r="O712" s="2">
        <v>25.85</v>
      </c>
      <c r="P712" s="2">
        <v>59.53</v>
      </c>
      <c r="Q712" s="2">
        <v>37.31</v>
      </c>
      <c r="R712" s="2">
        <v>32.03</v>
      </c>
      <c r="S712" s="4">
        <f>VLOOKUP([1]Initial_Data8!C730,[1]Ratings_Numbers!$A$1:$B$21,2,FALSE)</f>
        <v>5</v>
      </c>
      <c r="T712" s="4">
        <v>5</v>
      </c>
      <c r="U712" s="4">
        <f t="shared" si="9"/>
        <v>0</v>
      </c>
      <c r="V712" s="7">
        <v>39816.0101</v>
      </c>
      <c r="W712" s="3" t="s">
        <v>129</v>
      </c>
      <c r="X712" s="4"/>
      <c r="Y712" s="4"/>
      <c r="Z712" s="4"/>
      <c r="AA712" s="4"/>
    </row>
    <row r="713" spans="1:27" ht="28.5" customHeight="1" thickBot="1" x14ac:dyDescent="0.4">
      <c r="A713" s="5" t="s">
        <v>149</v>
      </c>
      <c r="B713" s="5" t="s">
        <v>113</v>
      </c>
      <c r="C713" s="5" t="s">
        <v>31</v>
      </c>
      <c r="D713" s="2">
        <v>41026</v>
      </c>
      <c r="E713" s="2">
        <v>0.23</v>
      </c>
      <c r="F713" s="2">
        <v>2.2799999999999998</v>
      </c>
      <c r="G713" s="2">
        <v>0.28000000000000003</v>
      </c>
      <c r="H713" s="2">
        <v>13.52</v>
      </c>
      <c r="I713" s="2">
        <v>12.27</v>
      </c>
      <c r="J713" s="2">
        <v>11.48</v>
      </c>
      <c r="K713" s="2">
        <v>98</v>
      </c>
      <c r="L713" s="2">
        <v>52.15</v>
      </c>
      <c r="M713" s="2">
        <v>43</v>
      </c>
      <c r="N713" s="2">
        <v>26.52</v>
      </c>
      <c r="O713" s="2">
        <v>22.42</v>
      </c>
      <c r="P713" s="2">
        <v>62.13</v>
      </c>
      <c r="Q713" s="2">
        <v>38.32</v>
      </c>
      <c r="R713" s="2">
        <v>32.4</v>
      </c>
      <c r="S713" s="4">
        <f>VLOOKUP([1]Initial_Data8!C731,[1]Ratings_Numbers!$A$1:$B$21,2,FALSE)</f>
        <v>5</v>
      </c>
      <c r="T713" s="4">
        <v>5</v>
      </c>
      <c r="U713" s="4">
        <f t="shared" si="9"/>
        <v>0</v>
      </c>
      <c r="V713" s="7">
        <v>42072.482400000001</v>
      </c>
      <c r="W713" s="3" t="s">
        <v>129</v>
      </c>
      <c r="X713" s="4"/>
      <c r="Y713" s="4"/>
      <c r="Z713" s="4"/>
      <c r="AA713" s="4"/>
    </row>
    <row r="714" spans="1:27" ht="28.5" customHeight="1" thickBot="1" x14ac:dyDescent="0.4">
      <c r="A714" s="5" t="s">
        <v>149</v>
      </c>
      <c r="B714" s="5" t="s">
        <v>114</v>
      </c>
      <c r="C714" s="5" t="s">
        <v>31</v>
      </c>
      <c r="D714" s="2">
        <v>41117</v>
      </c>
      <c r="E714" s="2">
        <v>1.51</v>
      </c>
      <c r="F714" s="2">
        <v>2.31</v>
      </c>
      <c r="G714" s="2">
        <v>1.78</v>
      </c>
      <c r="H714" s="2">
        <v>15.25</v>
      </c>
      <c r="I714" s="2">
        <v>13.93</v>
      </c>
      <c r="J714" s="2">
        <v>13.03</v>
      </c>
      <c r="K714" s="2">
        <v>89</v>
      </c>
      <c r="L714" s="2">
        <v>51.89</v>
      </c>
      <c r="M714" s="2">
        <v>42.8</v>
      </c>
      <c r="N714" s="2">
        <v>26.35</v>
      </c>
      <c r="O714" s="2">
        <v>22.21</v>
      </c>
      <c r="P714" s="2">
        <v>62.46</v>
      </c>
      <c r="Q714" s="2">
        <v>38.450000000000003</v>
      </c>
      <c r="R714" s="2">
        <v>32.409999999999997</v>
      </c>
      <c r="S714" s="4">
        <f>VLOOKUP([1]Initial_Data8!C732,[1]Ratings_Numbers!$A$1:$B$21,2,FALSE)</f>
        <v>5</v>
      </c>
      <c r="T714" s="4">
        <v>6</v>
      </c>
      <c r="U714" s="4">
        <f t="shared" si="9"/>
        <v>0</v>
      </c>
      <c r="V714" s="7">
        <v>47060.873599999999</v>
      </c>
      <c r="W714" s="3" t="s">
        <v>129</v>
      </c>
      <c r="X714" s="4"/>
      <c r="Y714" s="4"/>
      <c r="Z714" s="4"/>
      <c r="AA714" s="4"/>
    </row>
    <row r="715" spans="1:27" ht="28.5" customHeight="1" thickBot="1" x14ac:dyDescent="0.4">
      <c r="A715" s="5" t="s">
        <v>149</v>
      </c>
      <c r="B715" s="5" t="s">
        <v>115</v>
      </c>
      <c r="C715" s="5" t="s">
        <v>32</v>
      </c>
      <c r="D715" s="2">
        <v>41208</v>
      </c>
      <c r="E715" s="2">
        <v>1.69</v>
      </c>
      <c r="F715" s="2">
        <v>2.62</v>
      </c>
      <c r="G715" s="2">
        <v>2</v>
      </c>
      <c r="H715" s="2">
        <v>12</v>
      </c>
      <c r="I715" s="2">
        <v>10.75</v>
      </c>
      <c r="J715" s="2">
        <v>9.91</v>
      </c>
      <c r="K715" s="2">
        <v>95</v>
      </c>
      <c r="L715" s="2">
        <v>50.57</v>
      </c>
      <c r="M715" s="2">
        <v>42.82</v>
      </c>
      <c r="N715" s="2">
        <v>25.69</v>
      </c>
      <c r="O715" s="2">
        <v>21.66</v>
      </c>
      <c r="P715" s="2">
        <v>66.680000000000007</v>
      </c>
      <c r="Q715" s="2">
        <v>40</v>
      </c>
      <c r="R715" s="2">
        <v>33.72</v>
      </c>
      <c r="S715" s="4">
        <f>VLOOKUP([1]Initial_Data8!C733,[1]Ratings_Numbers!$A$1:$B$21,2,FALSE)</f>
        <v>6</v>
      </c>
      <c r="T715" s="4">
        <v>6</v>
      </c>
      <c r="U715" s="4">
        <f t="shared" si="9"/>
        <v>1</v>
      </c>
      <c r="V715" s="7">
        <v>47102.409299999999</v>
      </c>
      <c r="W715" s="3" t="s">
        <v>129</v>
      </c>
      <c r="X715" s="4"/>
      <c r="Y715" s="4"/>
      <c r="Z715" s="4"/>
      <c r="AA715" s="4"/>
    </row>
    <row r="716" spans="1:27" ht="28.5" customHeight="1" thickBot="1" x14ac:dyDescent="0.4">
      <c r="A716" s="5" t="s">
        <v>149</v>
      </c>
      <c r="B716" s="5" t="s">
        <v>116</v>
      </c>
      <c r="C716" s="5" t="s">
        <v>32</v>
      </c>
      <c r="D716" s="2">
        <v>41299</v>
      </c>
      <c r="E716" s="2">
        <v>1.7</v>
      </c>
      <c r="F716" s="2">
        <v>2.57</v>
      </c>
      <c r="G716" s="2">
        <v>2.0099999999999998</v>
      </c>
      <c r="H716" s="2">
        <v>14.61</v>
      </c>
      <c r="I716" s="2">
        <v>13.2</v>
      </c>
      <c r="J716" s="2">
        <v>12.43</v>
      </c>
      <c r="K716" s="2">
        <v>98</v>
      </c>
      <c r="L716" s="2">
        <v>51.03</v>
      </c>
      <c r="M716" s="2">
        <v>41.01</v>
      </c>
      <c r="N716" s="2">
        <v>25</v>
      </c>
      <c r="O716" s="2">
        <v>20.93</v>
      </c>
      <c r="P716" s="2">
        <v>64.02</v>
      </c>
      <c r="Q716" s="2">
        <v>39.03</v>
      </c>
      <c r="R716" s="2">
        <v>32.67</v>
      </c>
      <c r="S716" s="4">
        <f>VLOOKUP([1]Initial_Data8!C734,[1]Ratings_Numbers!$A$1:$B$21,2,FALSE)</f>
        <v>6</v>
      </c>
      <c r="T716" s="4">
        <v>6</v>
      </c>
      <c r="U716" s="4">
        <f t="shared" si="9"/>
        <v>0</v>
      </c>
      <c r="V716" s="7">
        <v>55459.215199999999</v>
      </c>
      <c r="W716" s="3" t="s">
        <v>129</v>
      </c>
      <c r="X716" s="4"/>
      <c r="Y716" s="4"/>
      <c r="Z716" s="4"/>
      <c r="AA716" s="4"/>
    </row>
    <row r="717" spans="1:27" ht="28.5" customHeight="1" thickBot="1" x14ac:dyDescent="0.4">
      <c r="A717" s="5" t="s">
        <v>149</v>
      </c>
      <c r="B717" s="5" t="s">
        <v>92</v>
      </c>
      <c r="C717" s="5" t="s">
        <v>32</v>
      </c>
      <c r="D717" s="2">
        <v>41390</v>
      </c>
      <c r="E717" s="2">
        <v>-0.09</v>
      </c>
      <c r="F717" s="2">
        <v>2.36</v>
      </c>
      <c r="G717" s="2">
        <v>-0.11</v>
      </c>
      <c r="H717" s="2">
        <v>13.2</v>
      </c>
      <c r="I717" s="2">
        <v>11.94</v>
      </c>
      <c r="J717" s="2">
        <v>11.23</v>
      </c>
      <c r="K717" s="2">
        <v>106</v>
      </c>
      <c r="L717" s="2">
        <v>53.5</v>
      </c>
      <c r="M717" s="2">
        <v>52.17</v>
      </c>
      <c r="N717" s="2">
        <v>33.22</v>
      </c>
      <c r="O717" s="2">
        <v>27.91</v>
      </c>
      <c r="P717" s="2">
        <v>57.05</v>
      </c>
      <c r="Q717" s="2">
        <v>36.32</v>
      </c>
      <c r="R717" s="2">
        <v>30.52</v>
      </c>
      <c r="S717" s="4">
        <f>VLOOKUP([1]Initial_Data8!C735,[1]Ratings_Numbers!$A$1:$B$21,2,FALSE)</f>
        <v>6</v>
      </c>
      <c r="T717" s="4">
        <v>6</v>
      </c>
      <c r="U717" s="4">
        <f t="shared" si="9"/>
        <v>0</v>
      </c>
      <c r="V717" s="7">
        <v>57265.37</v>
      </c>
      <c r="W717" s="3" t="s">
        <v>129</v>
      </c>
      <c r="X717" s="4"/>
      <c r="Y717" s="4"/>
      <c r="Z717" s="4"/>
      <c r="AA717" s="4"/>
    </row>
    <row r="718" spans="1:27" ht="28.5" customHeight="1" thickBot="1" x14ac:dyDescent="0.4">
      <c r="A718" s="5" t="s">
        <v>149</v>
      </c>
      <c r="B718" s="5" t="s">
        <v>93</v>
      </c>
      <c r="C718" s="5" t="s">
        <v>32</v>
      </c>
      <c r="D718" s="2">
        <v>41481</v>
      </c>
      <c r="E718" s="2">
        <v>-0.04</v>
      </c>
      <c r="F718" s="2">
        <v>2.44</v>
      </c>
      <c r="G718" s="2">
        <v>-0.05</v>
      </c>
      <c r="H718" s="2">
        <v>16.059999999999999</v>
      </c>
      <c r="I718" s="2">
        <v>15.02</v>
      </c>
      <c r="J718" s="2">
        <v>13.74</v>
      </c>
      <c r="K718" s="2">
        <v>90</v>
      </c>
      <c r="L718" s="2">
        <v>52.95</v>
      </c>
      <c r="M718" s="2">
        <v>52.04</v>
      </c>
      <c r="N718" s="2">
        <v>32.450000000000003</v>
      </c>
      <c r="O718" s="2">
        <v>27.56</v>
      </c>
      <c r="P718" s="2">
        <v>60.37</v>
      </c>
      <c r="Q718" s="2">
        <v>37.64</v>
      </c>
      <c r="R718" s="2">
        <v>31.97</v>
      </c>
      <c r="S718" s="4">
        <f>VLOOKUP([1]Initial_Data8!C736,[1]Ratings_Numbers!$A$1:$B$21,2,FALSE)</f>
        <v>6</v>
      </c>
      <c r="T718" s="4">
        <v>6</v>
      </c>
      <c r="U718" s="4">
        <f t="shared" si="9"/>
        <v>0</v>
      </c>
      <c r="V718" s="7">
        <v>57206.573499999999</v>
      </c>
      <c r="W718" s="3" t="s">
        <v>129</v>
      </c>
      <c r="X718" s="4"/>
      <c r="Y718" s="4"/>
      <c r="Z718" s="4"/>
      <c r="AA718" s="4"/>
    </row>
    <row r="719" spans="1:27" ht="28.5" customHeight="1" thickBot="1" x14ac:dyDescent="0.4">
      <c r="A719" s="5" t="s">
        <v>149</v>
      </c>
      <c r="B719" s="5" t="s">
        <v>94</v>
      </c>
      <c r="C719" s="5" t="s">
        <v>32</v>
      </c>
      <c r="D719" s="2">
        <v>41572</v>
      </c>
      <c r="E719" s="2">
        <v>-0.05</v>
      </c>
      <c r="F719" s="2">
        <v>2.54</v>
      </c>
      <c r="G719" s="2">
        <v>-0.06</v>
      </c>
      <c r="H719" s="2">
        <v>14.68</v>
      </c>
      <c r="I719" s="2">
        <v>13.44</v>
      </c>
      <c r="J719" s="2">
        <v>12.44</v>
      </c>
      <c r="K719" s="2">
        <v>95</v>
      </c>
      <c r="L719" s="2">
        <v>51.4</v>
      </c>
      <c r="M719" s="2">
        <v>51.41</v>
      </c>
      <c r="N719" s="2">
        <v>31.06</v>
      </c>
      <c r="O719" s="2">
        <v>26.43</v>
      </c>
      <c r="P719" s="2">
        <v>65.540000000000006</v>
      </c>
      <c r="Q719" s="2">
        <v>39.590000000000003</v>
      </c>
      <c r="R719" s="2">
        <v>33.68</v>
      </c>
      <c r="S719" s="4">
        <f>VLOOKUP([1]Initial_Data8!C737,[1]Ratings_Numbers!$A$1:$B$21,2,FALSE)</f>
        <v>6</v>
      </c>
      <c r="T719" s="4">
        <v>6</v>
      </c>
      <c r="U719" s="4">
        <f t="shared" si="9"/>
        <v>0</v>
      </c>
      <c r="V719" s="7">
        <v>58151.739099999999</v>
      </c>
      <c r="W719" s="3" t="s">
        <v>129</v>
      </c>
      <c r="X719" s="4"/>
      <c r="Y719" s="4"/>
      <c r="Z719" s="4"/>
      <c r="AA719" s="4"/>
    </row>
    <row r="720" spans="1:27" ht="28.5" customHeight="1" thickBot="1" x14ac:dyDescent="0.4">
      <c r="A720" s="5" t="s">
        <v>149</v>
      </c>
      <c r="B720" s="5" t="s">
        <v>95</v>
      </c>
      <c r="C720" s="5" t="s">
        <v>32</v>
      </c>
      <c r="D720" s="2">
        <v>41663</v>
      </c>
      <c r="E720" s="2">
        <v>-0.26</v>
      </c>
      <c r="F720" s="2">
        <v>2.64</v>
      </c>
      <c r="G720" s="2">
        <v>-0.31</v>
      </c>
      <c r="H720" s="2">
        <v>13.47</v>
      </c>
      <c r="I720" s="2">
        <v>12.3</v>
      </c>
      <c r="J720" s="2">
        <v>11.14</v>
      </c>
      <c r="K720" s="2">
        <v>92</v>
      </c>
      <c r="L720" s="2">
        <v>51.98</v>
      </c>
      <c r="M720" s="2">
        <v>49.61</v>
      </c>
      <c r="N720" s="2">
        <v>30.41</v>
      </c>
      <c r="O720" s="2">
        <v>25.79</v>
      </c>
      <c r="P720" s="2">
        <v>63.13</v>
      </c>
      <c r="Q720" s="2">
        <v>38.700000000000003</v>
      </c>
      <c r="R720" s="2">
        <v>32.82</v>
      </c>
      <c r="S720" s="4">
        <f>VLOOKUP([1]Initial_Data8!C738,[1]Ratings_Numbers!$A$1:$B$21,2,FALSE)</f>
        <v>6</v>
      </c>
      <c r="T720" s="4">
        <v>6</v>
      </c>
      <c r="U720" s="4">
        <f t="shared" si="9"/>
        <v>0</v>
      </c>
      <c r="V720" s="7">
        <v>61611.582399999999</v>
      </c>
      <c r="W720" s="3" t="s">
        <v>129</v>
      </c>
      <c r="X720" s="4"/>
      <c r="Y720" s="4"/>
      <c r="Z720" s="4"/>
      <c r="AA720" s="4"/>
    </row>
    <row r="721" spans="1:27" ht="28.5" customHeight="1" thickBot="1" x14ac:dyDescent="0.4">
      <c r="A721" s="5" t="s">
        <v>149</v>
      </c>
      <c r="B721" s="5" t="s">
        <v>96</v>
      </c>
      <c r="C721" s="5" t="s">
        <v>32</v>
      </c>
      <c r="D721" s="2">
        <v>41754</v>
      </c>
      <c r="E721" s="2">
        <v>-0.48</v>
      </c>
      <c r="F721" s="2">
        <v>2.99</v>
      </c>
      <c r="G721" s="2">
        <v>-0.57999999999999996</v>
      </c>
      <c r="H721" s="2">
        <v>7.5</v>
      </c>
      <c r="I721" s="2">
        <v>6.41</v>
      </c>
      <c r="J721" s="2">
        <v>5.39</v>
      </c>
      <c r="K721" s="2">
        <v>102</v>
      </c>
      <c r="L721" s="2">
        <v>51.24</v>
      </c>
      <c r="M721" s="2">
        <v>53.05</v>
      </c>
      <c r="N721" s="2">
        <v>32.880000000000003</v>
      </c>
      <c r="O721" s="2">
        <v>27.19</v>
      </c>
      <c r="P721" s="2">
        <v>61.35</v>
      </c>
      <c r="Q721" s="2">
        <v>38.020000000000003</v>
      </c>
      <c r="R721" s="2">
        <v>31.44</v>
      </c>
      <c r="S721" s="4">
        <f>VLOOKUP([1]Initial_Data8!C739,[1]Ratings_Numbers!$A$1:$B$21,2,FALSE)</f>
        <v>6</v>
      </c>
      <c r="T721" s="4">
        <v>7</v>
      </c>
      <c r="U721" s="4">
        <f t="shared" si="9"/>
        <v>0</v>
      </c>
      <c r="V721" s="7">
        <v>65516.109499999999</v>
      </c>
      <c r="W721" s="3" t="s">
        <v>129</v>
      </c>
      <c r="X721" s="4"/>
      <c r="Y721" s="4"/>
      <c r="Z721" s="4"/>
      <c r="AA721" s="4"/>
    </row>
    <row r="722" spans="1:27" ht="28.5" customHeight="1" thickBot="1" x14ac:dyDescent="0.4">
      <c r="A722" s="5" t="s">
        <v>149</v>
      </c>
      <c r="B722" s="5" t="s">
        <v>97</v>
      </c>
      <c r="C722" s="5" t="s">
        <v>25</v>
      </c>
      <c r="D722" s="2">
        <v>41845</v>
      </c>
      <c r="E722" s="2">
        <v>-0.24</v>
      </c>
      <c r="F722" s="2">
        <v>3.29</v>
      </c>
      <c r="G722" s="2">
        <v>-0.3</v>
      </c>
      <c r="H722" s="2">
        <v>13.96</v>
      </c>
      <c r="I722" s="2">
        <v>12.7</v>
      </c>
      <c r="J722" s="2">
        <v>11.74</v>
      </c>
      <c r="K722" s="2">
        <v>97</v>
      </c>
      <c r="L722" s="2">
        <v>51.25</v>
      </c>
      <c r="M722" s="2">
        <v>53.63</v>
      </c>
      <c r="N722" s="2">
        <v>32.21</v>
      </c>
      <c r="O722" s="2">
        <v>27.49</v>
      </c>
      <c r="P722" s="2">
        <v>66.5</v>
      </c>
      <c r="Q722" s="2">
        <v>39.94</v>
      </c>
      <c r="R722" s="2">
        <v>34.08</v>
      </c>
      <c r="S722" s="4">
        <f>VLOOKUP([1]Initial_Data8!C740,[1]Ratings_Numbers!$A$1:$B$21,2,FALSE)</f>
        <v>7</v>
      </c>
      <c r="T722" s="4">
        <v>7</v>
      </c>
      <c r="U722" s="4">
        <f t="shared" si="9"/>
        <v>1</v>
      </c>
      <c r="V722" s="7">
        <v>75743.193199999994</v>
      </c>
      <c r="W722" s="3" t="s">
        <v>129</v>
      </c>
      <c r="X722" s="4"/>
      <c r="Y722" s="4"/>
      <c r="Z722" s="4"/>
      <c r="AA722" s="4"/>
    </row>
    <row r="723" spans="1:27" ht="28.5" customHeight="1" thickBot="1" x14ac:dyDescent="0.4">
      <c r="A723" s="5" t="s">
        <v>149</v>
      </c>
      <c r="B723" s="5" t="s">
        <v>98</v>
      </c>
      <c r="C723" s="5" t="s">
        <v>25</v>
      </c>
      <c r="D723" s="2">
        <v>41936</v>
      </c>
      <c r="E723" s="2">
        <v>-0.17</v>
      </c>
      <c r="F723" s="2">
        <v>3.59</v>
      </c>
      <c r="G723" s="2">
        <v>-0.21</v>
      </c>
      <c r="H723" s="2">
        <v>13.84</v>
      </c>
      <c r="I723" s="2">
        <v>12.63</v>
      </c>
      <c r="J723" s="2">
        <v>11.63</v>
      </c>
      <c r="K723" s="2">
        <v>94</v>
      </c>
      <c r="L723" s="2">
        <v>50.12</v>
      </c>
      <c r="M723" s="2">
        <v>49.94</v>
      </c>
      <c r="N723" s="2">
        <v>29.32</v>
      </c>
      <c r="O723" s="2">
        <v>25.03</v>
      </c>
      <c r="P723" s="2">
        <v>70.37</v>
      </c>
      <c r="Q723" s="2">
        <v>41.3</v>
      </c>
      <c r="R723" s="2">
        <v>35.270000000000003</v>
      </c>
      <c r="S723" s="4">
        <f>VLOOKUP([1]Initial_Data8!C741,[1]Ratings_Numbers!$A$1:$B$21,2,FALSE)</f>
        <v>7</v>
      </c>
      <c r="T723" s="4">
        <v>7</v>
      </c>
      <c r="U723" s="4">
        <f t="shared" si="9"/>
        <v>0</v>
      </c>
      <c r="V723" s="7">
        <v>110334.1017</v>
      </c>
      <c r="W723" s="3" t="s">
        <v>129</v>
      </c>
      <c r="X723" s="4"/>
      <c r="Y723" s="4"/>
      <c r="Z723" s="4"/>
      <c r="AA723" s="4"/>
    </row>
    <row r="724" spans="1:27" ht="28.5" customHeight="1" thickBot="1" x14ac:dyDescent="0.4">
      <c r="A724" s="5" t="s">
        <v>149</v>
      </c>
      <c r="B724" s="5" t="s">
        <v>99</v>
      </c>
      <c r="C724" s="5" t="s">
        <v>25</v>
      </c>
      <c r="D724" s="2">
        <v>42027</v>
      </c>
      <c r="E724" s="2">
        <v>-0.47</v>
      </c>
      <c r="F724" s="2">
        <v>7.06</v>
      </c>
      <c r="G724" s="2">
        <v>-0.56999999999999995</v>
      </c>
      <c r="H724" s="2">
        <v>8.5500000000000007</v>
      </c>
      <c r="I724" s="2">
        <v>7.95</v>
      </c>
      <c r="J724" s="2">
        <v>7.38</v>
      </c>
      <c r="K724" s="2">
        <v>176</v>
      </c>
      <c r="L724" s="2">
        <v>36.520000000000003</v>
      </c>
      <c r="M724" s="2">
        <v>132.06</v>
      </c>
      <c r="N724" s="2">
        <v>54.37</v>
      </c>
      <c r="O724" s="2">
        <v>48.23</v>
      </c>
      <c r="P724" s="2">
        <v>142.88999999999999</v>
      </c>
      <c r="Q724" s="2">
        <v>58.83</v>
      </c>
      <c r="R724" s="2">
        <v>52.19</v>
      </c>
      <c r="S724" s="4">
        <f>VLOOKUP([1]Initial_Data8!C742,[1]Ratings_Numbers!$A$1:$B$21,2,FALSE)</f>
        <v>7</v>
      </c>
      <c r="T724" s="4">
        <v>7</v>
      </c>
      <c r="U724" s="4">
        <f t="shared" si="9"/>
        <v>0</v>
      </c>
      <c r="V724" s="7">
        <v>110813.2536</v>
      </c>
      <c r="W724" s="3" t="s">
        <v>129</v>
      </c>
      <c r="X724" s="4"/>
      <c r="Y724" s="4"/>
      <c r="Z724" s="4"/>
      <c r="AA724" s="4"/>
    </row>
    <row r="725" spans="1:27" ht="28.5" customHeight="1" thickBot="1" x14ac:dyDescent="0.4">
      <c r="A725" s="5" t="s">
        <v>149</v>
      </c>
      <c r="B725" s="5" t="s">
        <v>100</v>
      </c>
      <c r="C725" s="5" t="s">
        <v>25</v>
      </c>
      <c r="D725" s="2">
        <v>42118</v>
      </c>
      <c r="E725" s="2">
        <v>3.21</v>
      </c>
      <c r="F725" s="2">
        <v>9.27</v>
      </c>
      <c r="G725" s="2">
        <v>4.28</v>
      </c>
      <c r="H725" s="2">
        <v>3.51</v>
      </c>
      <c r="I725" s="2">
        <v>2.64</v>
      </c>
      <c r="J725" s="2">
        <v>1.25</v>
      </c>
      <c r="K725" s="2">
        <v>299</v>
      </c>
      <c r="L725" s="2">
        <v>49.89</v>
      </c>
      <c r="M725" s="2">
        <v>63.41</v>
      </c>
      <c r="N725" s="2">
        <v>37.75</v>
      </c>
      <c r="O725" s="2">
        <v>31.64</v>
      </c>
      <c r="P725" s="2">
        <v>67.98</v>
      </c>
      <c r="Q725" s="2">
        <v>40.47</v>
      </c>
      <c r="R725" s="2">
        <v>33.92</v>
      </c>
      <c r="S725" s="4">
        <f>VLOOKUP([1]Initial_Data8!C743,[1]Ratings_Numbers!$A$1:$B$21,2,FALSE)</f>
        <v>7</v>
      </c>
      <c r="T725" s="4">
        <v>7</v>
      </c>
      <c r="U725" s="4">
        <f t="shared" si="9"/>
        <v>0</v>
      </c>
      <c r="V725" s="7">
        <v>103943.031</v>
      </c>
      <c r="W725" s="3" t="s">
        <v>129</v>
      </c>
      <c r="X725" s="4"/>
      <c r="Y725" s="4"/>
      <c r="Z725" s="4"/>
      <c r="AA725" s="4"/>
    </row>
    <row r="726" spans="1:27" ht="28.5" customHeight="1" thickBot="1" x14ac:dyDescent="0.4">
      <c r="A726" s="5" t="s">
        <v>149</v>
      </c>
      <c r="B726" s="5" t="s">
        <v>101</v>
      </c>
      <c r="C726" s="5" t="s">
        <v>25</v>
      </c>
      <c r="D726" s="2">
        <v>42216</v>
      </c>
      <c r="E726" s="2">
        <v>3.09</v>
      </c>
      <c r="F726" s="2">
        <v>9.1300000000000008</v>
      </c>
      <c r="G726" s="2">
        <v>4.51</v>
      </c>
      <c r="H726" s="2">
        <v>5.99</v>
      </c>
      <c r="I726" s="2">
        <v>5.25</v>
      </c>
      <c r="J726" s="2">
        <v>3.7</v>
      </c>
      <c r="K726" s="2">
        <v>306</v>
      </c>
      <c r="L726" s="2">
        <v>50.47</v>
      </c>
      <c r="M726" s="2">
        <v>63.83</v>
      </c>
      <c r="N726" s="2">
        <v>38.15</v>
      </c>
      <c r="O726" s="2">
        <v>32.22</v>
      </c>
      <c r="P726" s="2">
        <v>67.34</v>
      </c>
      <c r="Q726" s="2">
        <v>40.24</v>
      </c>
      <c r="R726" s="2">
        <v>33.99</v>
      </c>
      <c r="S726" s="4">
        <f>VLOOKUP([1]Initial_Data8!C744,[1]Ratings_Numbers!$A$1:$B$21,2,FALSE)</f>
        <v>7</v>
      </c>
      <c r="T726" s="4">
        <v>7</v>
      </c>
      <c r="U726" s="4">
        <f t="shared" si="9"/>
        <v>0</v>
      </c>
      <c r="V726" s="7">
        <v>106367.2037</v>
      </c>
      <c r="W726" s="3" t="s">
        <v>129</v>
      </c>
      <c r="X726" s="4"/>
      <c r="Y726" s="4"/>
      <c r="Z726" s="4"/>
      <c r="AA726" s="4"/>
    </row>
    <row r="727" spans="1:27" ht="28.5" customHeight="1" thickBot="1" x14ac:dyDescent="0.4">
      <c r="A727" s="5" t="s">
        <v>149</v>
      </c>
      <c r="B727" s="5" t="s">
        <v>102</v>
      </c>
      <c r="C727" s="5" t="s">
        <v>25</v>
      </c>
      <c r="D727" s="2">
        <v>42307</v>
      </c>
      <c r="E727" s="2">
        <v>2.92</v>
      </c>
      <c r="F727" s="2">
        <v>8.74</v>
      </c>
      <c r="G727" s="2">
        <v>4.54</v>
      </c>
      <c r="H727" s="2">
        <v>6.16</v>
      </c>
      <c r="I727" s="2">
        <v>5.48</v>
      </c>
      <c r="J727" s="2">
        <v>4.01</v>
      </c>
      <c r="K727" s="2">
        <v>324</v>
      </c>
      <c r="L727" s="2">
        <v>49.81</v>
      </c>
      <c r="M727" s="2">
        <v>64.459999999999994</v>
      </c>
      <c r="N727" s="2">
        <v>38.229999999999997</v>
      </c>
      <c r="O727" s="2">
        <v>32.1</v>
      </c>
      <c r="P727" s="2">
        <v>68.58</v>
      </c>
      <c r="Q727" s="2">
        <v>40.68</v>
      </c>
      <c r="R727" s="2">
        <v>34.159999999999997</v>
      </c>
      <c r="S727" s="4">
        <f>VLOOKUP([1]Initial_Data8!C745,[1]Ratings_Numbers!$A$1:$B$21,2,FALSE)</f>
        <v>7</v>
      </c>
      <c r="T727" s="4">
        <v>7</v>
      </c>
      <c r="U727" s="4">
        <f t="shared" si="9"/>
        <v>0</v>
      </c>
      <c r="V727" s="7">
        <v>110732.2764</v>
      </c>
      <c r="W727" s="3" t="s">
        <v>129</v>
      </c>
      <c r="X727" s="4"/>
      <c r="Y727" s="4"/>
      <c r="Z727" s="4"/>
      <c r="AA727" s="4"/>
    </row>
    <row r="728" spans="1:27" ht="14.25" customHeight="1" thickBot="1" x14ac:dyDescent="0.4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37.5" customHeight="1" thickBot="1" x14ac:dyDescent="0.4">
      <c r="A729" s="5" t="s">
        <v>150</v>
      </c>
      <c r="B729" s="5" t="s">
        <v>137</v>
      </c>
      <c r="C729" s="5" t="s">
        <v>28</v>
      </c>
      <c r="D729" s="2">
        <v>36100</v>
      </c>
      <c r="E729" s="2">
        <v>0.28999999999999998</v>
      </c>
      <c r="F729" s="2">
        <v>0.53</v>
      </c>
      <c r="G729" s="2">
        <v>0.33</v>
      </c>
      <c r="H729" s="2">
        <v>92.75</v>
      </c>
      <c r="I729" s="2">
        <v>18.38</v>
      </c>
      <c r="J729" s="2">
        <v>80.63</v>
      </c>
      <c r="K729" s="2">
        <v>8</v>
      </c>
      <c r="L729" s="2">
        <v>62.41</v>
      </c>
      <c r="M729" s="2">
        <v>15.85</v>
      </c>
      <c r="N729" s="2">
        <v>13.67</v>
      </c>
      <c r="O729" s="2">
        <v>9.9</v>
      </c>
      <c r="P729" s="2">
        <v>15.97</v>
      </c>
      <c r="Q729" s="2">
        <v>13.77</v>
      </c>
      <c r="R729" s="2">
        <v>9.9700000000000006</v>
      </c>
      <c r="S729" s="4">
        <f>VLOOKUP([1]Initial_Data8!C748,[1]Ratings_Numbers!$A$1:$B$21,2,FALSE)</f>
        <v>4</v>
      </c>
      <c r="T729" s="4">
        <v>4</v>
      </c>
      <c r="U729" s="6">
        <v>0</v>
      </c>
      <c r="V729" s="7">
        <v>94626.217999999993</v>
      </c>
      <c r="W729" s="3" t="s">
        <v>207</v>
      </c>
      <c r="X729" s="4"/>
      <c r="Y729" s="4"/>
      <c r="Z729" s="4"/>
      <c r="AA729" s="4"/>
    </row>
    <row r="730" spans="1:27" ht="37.5" customHeight="1" thickBot="1" x14ac:dyDescent="0.4">
      <c r="A730" s="5" t="s">
        <v>150</v>
      </c>
      <c r="B730" s="5" t="s">
        <v>56</v>
      </c>
      <c r="C730" s="5" t="s">
        <v>28</v>
      </c>
      <c r="D730" s="2">
        <v>36191</v>
      </c>
      <c r="E730" s="2">
        <v>0.5</v>
      </c>
      <c r="F730" s="2">
        <v>0.59</v>
      </c>
      <c r="G730" s="2">
        <v>0.56999999999999995</v>
      </c>
      <c r="H730" s="2">
        <v>97.75</v>
      </c>
      <c r="I730" s="2">
        <v>26.13</v>
      </c>
      <c r="J730" s="2">
        <v>85.75</v>
      </c>
      <c r="K730" s="2">
        <v>8</v>
      </c>
      <c r="L730" s="2">
        <v>64.91</v>
      </c>
      <c r="M730" s="2">
        <v>17.899999999999999</v>
      </c>
      <c r="N730" s="2">
        <v>15.16</v>
      </c>
      <c r="O730" s="2">
        <v>11.63</v>
      </c>
      <c r="P730" s="2">
        <v>18.059999999999999</v>
      </c>
      <c r="Q730" s="2">
        <v>15.3</v>
      </c>
      <c r="R730" s="2">
        <v>11.73</v>
      </c>
      <c r="S730" s="4">
        <f>VLOOKUP([1]Initial_Data8!C749,[1]Ratings_Numbers!$A$1:$B$21,2,FALSE)</f>
        <v>4</v>
      </c>
      <c r="T730" s="4">
        <v>4</v>
      </c>
      <c r="U730" s="4">
        <f t="shared" ref="U730:U796" si="10">S730-S729</f>
        <v>0</v>
      </c>
      <c r="V730" s="7">
        <v>116231.1787</v>
      </c>
      <c r="W730" s="3" t="s">
        <v>207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57</v>
      </c>
      <c r="C731" s="5" t="s">
        <v>28</v>
      </c>
      <c r="D731" s="2">
        <v>36282</v>
      </c>
      <c r="E731" s="2">
        <v>0.22</v>
      </c>
      <c r="F731" s="2">
        <v>0.46</v>
      </c>
      <c r="G731" s="2">
        <v>0.25</v>
      </c>
      <c r="H731" s="2">
        <v>114.63</v>
      </c>
      <c r="I731" s="2">
        <v>45.88</v>
      </c>
      <c r="J731" s="2">
        <v>101.25</v>
      </c>
      <c r="K731" s="2">
        <v>8</v>
      </c>
      <c r="L731" s="2">
        <v>61.38</v>
      </c>
      <c r="M731" s="2">
        <v>14.12</v>
      </c>
      <c r="N731" s="2">
        <v>12.36</v>
      </c>
      <c r="O731" s="2">
        <v>8.68</v>
      </c>
      <c r="P731" s="2">
        <v>14.21</v>
      </c>
      <c r="Q731" s="2">
        <v>12.44</v>
      </c>
      <c r="R731" s="2">
        <v>8.73</v>
      </c>
      <c r="S731" s="4">
        <f>VLOOKUP([1]Initial_Data8!C750,[1]Ratings_Numbers!$A$1:$B$21,2,FALSE)</f>
        <v>4</v>
      </c>
      <c r="T731" s="4">
        <v>4</v>
      </c>
      <c r="U731" s="4">
        <f t="shared" si="10"/>
        <v>0</v>
      </c>
      <c r="V731" s="7">
        <v>128177.62729999999</v>
      </c>
      <c r="W731" s="3" t="s">
        <v>207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58</v>
      </c>
      <c r="C732" s="5" t="s">
        <v>28</v>
      </c>
      <c r="D732" s="2">
        <v>36373</v>
      </c>
      <c r="E732" s="2">
        <v>0.23</v>
      </c>
      <c r="F732" s="2">
        <v>0.41</v>
      </c>
      <c r="G732" s="2">
        <v>0.25</v>
      </c>
      <c r="H732" s="2">
        <v>153.75</v>
      </c>
      <c r="I732" s="2">
        <v>73</v>
      </c>
      <c r="J732" s="2">
        <v>139.5</v>
      </c>
      <c r="K732" s="2">
        <v>8</v>
      </c>
      <c r="L732" s="2">
        <v>63.79</v>
      </c>
      <c r="M732" s="2">
        <v>13.34</v>
      </c>
      <c r="N732" s="2">
        <v>11.76</v>
      </c>
      <c r="O732" s="2">
        <v>8.52</v>
      </c>
      <c r="P732" s="2">
        <v>13.42</v>
      </c>
      <c r="Q732" s="2">
        <v>11.83</v>
      </c>
      <c r="R732" s="2">
        <v>8.57</v>
      </c>
      <c r="S732" s="4">
        <f>VLOOKUP([1]Initial_Data8!C751,[1]Ratings_Numbers!$A$1:$B$21,2,FALSE)</f>
        <v>4</v>
      </c>
      <c r="T732" s="4">
        <v>4</v>
      </c>
      <c r="U732" s="4">
        <f t="shared" si="10"/>
        <v>0</v>
      </c>
      <c r="V732" s="7">
        <v>130552.3465</v>
      </c>
      <c r="W732" s="3" t="s">
        <v>207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59</v>
      </c>
      <c r="C733" s="5" t="s">
        <v>28</v>
      </c>
      <c r="D733" s="2">
        <v>36464</v>
      </c>
      <c r="E733" s="2">
        <v>-0.06</v>
      </c>
      <c r="F733" s="2">
        <v>0.21</v>
      </c>
      <c r="G733" s="2">
        <v>-7.0000000000000007E-2</v>
      </c>
      <c r="H733" s="2">
        <v>132</v>
      </c>
      <c r="I733" s="2">
        <v>57.25</v>
      </c>
      <c r="J733" s="2">
        <v>117.38</v>
      </c>
      <c r="K733" s="2">
        <v>8</v>
      </c>
      <c r="L733" s="2">
        <v>69.06</v>
      </c>
      <c r="M733" s="2">
        <v>6.24</v>
      </c>
      <c r="N733" s="2">
        <v>5.87</v>
      </c>
      <c r="O733" s="2">
        <v>4.3099999999999996</v>
      </c>
      <c r="P733" s="2">
        <v>6.31</v>
      </c>
      <c r="Q733" s="2">
        <v>5.93</v>
      </c>
      <c r="R733" s="2">
        <v>4.3600000000000003</v>
      </c>
      <c r="S733" s="4">
        <f>VLOOKUP([1]Initial_Data8!C752,[1]Ratings_Numbers!$A$1:$B$21,2,FALSE)</f>
        <v>4</v>
      </c>
      <c r="T733" s="4">
        <v>4</v>
      </c>
      <c r="U733" s="4">
        <f t="shared" si="10"/>
        <v>0</v>
      </c>
      <c r="V733" s="7">
        <v>121996.2202</v>
      </c>
      <c r="W733" s="3" t="s">
        <v>207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60</v>
      </c>
      <c r="C734" s="5" t="s">
        <v>28</v>
      </c>
      <c r="D734" s="2">
        <v>36555</v>
      </c>
      <c r="E734" s="2">
        <v>0.14000000000000001</v>
      </c>
      <c r="F734" s="2">
        <v>0.21</v>
      </c>
      <c r="G734" s="2">
        <v>0.16</v>
      </c>
      <c r="H734" s="2">
        <v>263.75</v>
      </c>
      <c r="I734" s="2">
        <v>67</v>
      </c>
      <c r="J734" s="2">
        <v>232.5</v>
      </c>
      <c r="K734" s="2">
        <v>4</v>
      </c>
      <c r="L734" s="2">
        <v>72.25</v>
      </c>
      <c r="M734" s="2">
        <v>6.07</v>
      </c>
      <c r="N734" s="2">
        <v>5.71</v>
      </c>
      <c r="O734" s="2">
        <v>4.3899999999999997</v>
      </c>
      <c r="P734" s="2">
        <v>6.31</v>
      </c>
      <c r="Q734" s="2">
        <v>5.93</v>
      </c>
      <c r="R734" s="2">
        <v>4.5599999999999996</v>
      </c>
      <c r="S734" s="4">
        <f>VLOOKUP([1]Initial_Data8!C753,[1]Ratings_Numbers!$A$1:$B$21,2,FALSE)</f>
        <v>4</v>
      </c>
      <c r="T734" s="4">
        <v>4</v>
      </c>
      <c r="U734" s="4">
        <f t="shared" si="10"/>
        <v>0</v>
      </c>
      <c r="V734" s="7">
        <v>91273.730599999995</v>
      </c>
      <c r="W734" s="3" t="s">
        <v>207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61</v>
      </c>
      <c r="C735" s="5" t="s">
        <v>28</v>
      </c>
      <c r="D735" s="2">
        <v>36646</v>
      </c>
      <c r="E735" s="2">
        <v>-0.09</v>
      </c>
      <c r="F735" s="2">
        <v>0.2</v>
      </c>
      <c r="G735" s="2">
        <v>-0.11</v>
      </c>
      <c r="H735" s="2">
        <v>1154</v>
      </c>
      <c r="I735" s="2">
        <v>481</v>
      </c>
      <c r="J735" s="2">
        <v>1017</v>
      </c>
      <c r="K735" s="2">
        <v>1</v>
      </c>
      <c r="L735" s="2">
        <v>65.739999999999995</v>
      </c>
      <c r="M735" s="2">
        <v>5.8</v>
      </c>
      <c r="N735" s="2">
        <v>5.47</v>
      </c>
      <c r="O735" s="2">
        <v>3.81</v>
      </c>
      <c r="P735" s="2">
        <v>6.03</v>
      </c>
      <c r="Q735" s="2">
        <v>5.68</v>
      </c>
      <c r="R735" s="2">
        <v>3.97</v>
      </c>
      <c r="S735" s="4">
        <f>VLOOKUP([1]Initial_Data8!C754,[1]Ratings_Numbers!$A$1:$B$21,2,FALSE)</f>
        <v>4</v>
      </c>
      <c r="T735" s="4">
        <v>4</v>
      </c>
      <c r="U735" s="4">
        <f t="shared" si="10"/>
        <v>0</v>
      </c>
      <c r="V735" s="7">
        <v>103987.6814</v>
      </c>
      <c r="W735" s="3" t="s">
        <v>207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118</v>
      </c>
      <c r="C736" s="5" t="s">
        <v>28</v>
      </c>
      <c r="D736" s="2">
        <v>36737</v>
      </c>
      <c r="E736" s="2">
        <v>-0.03</v>
      </c>
      <c r="F736" s="2">
        <v>0.19</v>
      </c>
      <c r="G736" s="2">
        <v>-0.03</v>
      </c>
      <c r="H736" s="2">
        <v>188.13</v>
      </c>
      <c r="I736" s="2">
        <v>76.5</v>
      </c>
      <c r="J736" s="2">
        <v>169.88</v>
      </c>
      <c r="K736" s="2">
        <v>8</v>
      </c>
      <c r="L736" s="2">
        <v>68.760000000000005</v>
      </c>
      <c r="M736" s="2">
        <v>5.52</v>
      </c>
      <c r="N736" s="2">
        <v>5.22</v>
      </c>
      <c r="O736" s="2">
        <v>3.8</v>
      </c>
      <c r="P736" s="2">
        <v>5.73</v>
      </c>
      <c r="Q736" s="2">
        <v>5.42</v>
      </c>
      <c r="R736" s="2">
        <v>3.95</v>
      </c>
      <c r="S736" s="4">
        <f>VLOOKUP([1]Initial_Data8!C755,[1]Ratings_Numbers!$A$1:$B$21,2,FALSE)</f>
        <v>4</v>
      </c>
      <c r="T736" s="4">
        <v>4</v>
      </c>
      <c r="U736" s="4">
        <f t="shared" si="10"/>
        <v>0</v>
      </c>
      <c r="V736" s="7">
        <v>112047.7956</v>
      </c>
      <c r="W736" s="3" t="s">
        <v>207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119</v>
      </c>
      <c r="C737" s="5" t="s">
        <v>28</v>
      </c>
      <c r="D737" s="2">
        <v>36828</v>
      </c>
      <c r="E737" s="2">
        <v>0.1</v>
      </c>
      <c r="F737" s="2">
        <v>0.18</v>
      </c>
      <c r="G737" s="2">
        <v>0.12</v>
      </c>
      <c r="H737" s="2">
        <v>241.6</v>
      </c>
      <c r="I737" s="2">
        <v>26.6</v>
      </c>
      <c r="J737" s="2">
        <v>210.8</v>
      </c>
      <c r="K737" s="2">
        <v>5</v>
      </c>
      <c r="L737" s="2">
        <v>69.739999999999995</v>
      </c>
      <c r="M737" s="2">
        <v>5.35</v>
      </c>
      <c r="N737" s="2">
        <v>5.07</v>
      </c>
      <c r="O737" s="2">
        <v>3.73</v>
      </c>
      <c r="P737" s="2">
        <v>5.56</v>
      </c>
      <c r="Q737" s="2">
        <v>5.26</v>
      </c>
      <c r="R737" s="2">
        <v>3.88</v>
      </c>
      <c r="S737" s="4">
        <f>VLOOKUP([1]Initial_Data8!C756,[1]Ratings_Numbers!$A$1:$B$21,2,FALSE)</f>
        <v>4</v>
      </c>
      <c r="T737" s="4">
        <v>4</v>
      </c>
      <c r="U737" s="4">
        <f t="shared" si="10"/>
        <v>0</v>
      </c>
      <c r="V737" s="7">
        <v>115958.07150000001</v>
      </c>
      <c r="W737" s="3" t="s">
        <v>207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120</v>
      </c>
      <c r="C738" s="5" t="s">
        <v>28</v>
      </c>
      <c r="D738" s="2">
        <v>36919</v>
      </c>
      <c r="E738" s="2">
        <v>0.28999999999999998</v>
      </c>
      <c r="F738" s="2">
        <v>0.37</v>
      </c>
      <c r="G738" s="2">
        <v>0.33</v>
      </c>
      <c r="H738" s="2">
        <v>184.6</v>
      </c>
      <c r="I738" s="2">
        <v>1.2</v>
      </c>
      <c r="J738" s="2">
        <v>151.80000000000001</v>
      </c>
      <c r="K738" s="2">
        <v>5</v>
      </c>
      <c r="L738" s="2">
        <v>70.16</v>
      </c>
      <c r="M738" s="2">
        <v>10.29</v>
      </c>
      <c r="N738" s="2">
        <v>9.33</v>
      </c>
      <c r="O738" s="2">
        <v>7.22</v>
      </c>
      <c r="P738" s="2">
        <v>10.32</v>
      </c>
      <c r="Q738" s="2">
        <v>9.35</v>
      </c>
      <c r="R738" s="2">
        <v>7.24</v>
      </c>
      <c r="S738" s="4">
        <f>VLOOKUP([1]Initial_Data8!C757,[1]Ratings_Numbers!$A$1:$B$21,2,FALSE)</f>
        <v>4</v>
      </c>
      <c r="T738" s="4">
        <v>4</v>
      </c>
      <c r="U738" s="4">
        <f t="shared" si="10"/>
        <v>0</v>
      </c>
      <c r="V738" s="7">
        <v>94245.763600000006</v>
      </c>
      <c r="W738" s="3" t="s">
        <v>207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121</v>
      </c>
      <c r="C739" s="5" t="s">
        <v>28</v>
      </c>
      <c r="D739" s="2">
        <v>37010</v>
      </c>
      <c r="E739" s="2">
        <v>-0.02</v>
      </c>
      <c r="F739" s="2">
        <v>0.31</v>
      </c>
      <c r="G739" s="2">
        <v>-0.02</v>
      </c>
      <c r="H739" s="2">
        <v>401.33</v>
      </c>
      <c r="I739" s="2">
        <v>129.33000000000001</v>
      </c>
      <c r="J739" s="2">
        <v>342.33</v>
      </c>
      <c r="K739" s="2">
        <v>3</v>
      </c>
      <c r="L739" s="2">
        <v>64.989999999999995</v>
      </c>
      <c r="M739" s="2">
        <v>8.1</v>
      </c>
      <c r="N739" s="2">
        <v>7.48</v>
      </c>
      <c r="O739" s="2">
        <v>5.27</v>
      </c>
      <c r="P739" s="2">
        <v>8.2799999999999994</v>
      </c>
      <c r="Q739" s="2">
        <v>7.65</v>
      </c>
      <c r="R739" s="2">
        <v>5.39</v>
      </c>
      <c r="S739" s="4">
        <f>VLOOKUP([1]Initial_Data8!C758,[1]Ratings_Numbers!$A$1:$B$21,2,FALSE)</f>
        <v>4</v>
      </c>
      <c r="T739" s="4">
        <v>4</v>
      </c>
      <c r="U739" s="4">
        <f t="shared" si="10"/>
        <v>0</v>
      </c>
      <c r="V739" s="7">
        <v>115886.8642</v>
      </c>
      <c r="W739" s="3" t="s">
        <v>207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62</v>
      </c>
      <c r="C740" s="5" t="s">
        <v>28</v>
      </c>
      <c r="D740" s="2">
        <v>37101</v>
      </c>
      <c r="E740" s="2">
        <v>0</v>
      </c>
      <c r="F740" s="2">
        <v>0.3</v>
      </c>
      <c r="G740" s="2">
        <v>0</v>
      </c>
      <c r="H740" s="2">
        <v>210.63</v>
      </c>
      <c r="I740" s="2">
        <v>97.25</v>
      </c>
      <c r="J740" s="2">
        <v>187</v>
      </c>
      <c r="K740" s="2">
        <v>8</v>
      </c>
      <c r="L740" s="2">
        <v>67.459999999999994</v>
      </c>
      <c r="M740" s="2">
        <v>7.63</v>
      </c>
      <c r="N740" s="2">
        <v>7.07</v>
      </c>
      <c r="O740" s="2">
        <v>5.15</v>
      </c>
      <c r="P740" s="2">
        <v>7.86</v>
      </c>
      <c r="Q740" s="2">
        <v>7.29</v>
      </c>
      <c r="R740" s="2">
        <v>5.31</v>
      </c>
      <c r="S740" s="4">
        <f>VLOOKUP([1]Initial_Data8!C759,[1]Ratings_Numbers!$A$1:$B$21,2,FALSE)</f>
        <v>4</v>
      </c>
      <c r="T740" s="4">
        <v>4</v>
      </c>
      <c r="U740" s="4">
        <f t="shared" si="10"/>
        <v>0</v>
      </c>
      <c r="V740" s="7">
        <v>109368</v>
      </c>
      <c r="W740" s="3" t="s">
        <v>207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63</v>
      </c>
      <c r="C741" s="5" t="s">
        <v>28</v>
      </c>
      <c r="D741" s="2">
        <v>37192</v>
      </c>
      <c r="E741" s="2">
        <v>-7.0000000000000007E-2</v>
      </c>
      <c r="F741" s="2">
        <v>0.28999999999999998</v>
      </c>
      <c r="G741" s="2">
        <v>-0.08</v>
      </c>
      <c r="H741" s="2">
        <v>207.86</v>
      </c>
      <c r="I741" s="2">
        <v>89.14</v>
      </c>
      <c r="J741" s="2">
        <v>179.57</v>
      </c>
      <c r="K741" s="2">
        <v>7</v>
      </c>
      <c r="L741" s="2">
        <v>67.64</v>
      </c>
      <c r="M741" s="2">
        <v>7.24</v>
      </c>
      <c r="N741" s="2">
        <v>6.73</v>
      </c>
      <c r="O741" s="2">
        <v>4.9000000000000004</v>
      </c>
      <c r="P741" s="2">
        <v>7.59</v>
      </c>
      <c r="Q741" s="2">
        <v>7.05</v>
      </c>
      <c r="R741" s="2">
        <v>5.13</v>
      </c>
      <c r="S741" s="4">
        <f>VLOOKUP([1]Initial_Data8!C760,[1]Ratings_Numbers!$A$1:$B$21,2,FALSE)</f>
        <v>4</v>
      </c>
      <c r="T741" s="4">
        <v>4</v>
      </c>
      <c r="U741" s="4">
        <f t="shared" si="10"/>
        <v>0</v>
      </c>
      <c r="V741" s="7">
        <v>66981.08</v>
      </c>
      <c r="W741" s="3" t="s">
        <v>207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64</v>
      </c>
      <c r="C742" s="5" t="s">
        <v>28</v>
      </c>
      <c r="D742" s="2">
        <v>37290</v>
      </c>
      <c r="E742" s="2">
        <v>-0.23</v>
      </c>
      <c r="F742" s="2">
        <v>0.25</v>
      </c>
      <c r="G742" s="2">
        <v>-0.26</v>
      </c>
      <c r="H742" s="2">
        <v>135.19999999999999</v>
      </c>
      <c r="I742" s="2">
        <v>51.3</v>
      </c>
      <c r="J742" s="2">
        <v>115.2</v>
      </c>
      <c r="K742" s="2">
        <v>10</v>
      </c>
      <c r="L742" s="2">
        <v>68.510000000000005</v>
      </c>
      <c r="M742" s="2">
        <v>6.91</v>
      </c>
      <c r="N742" s="2">
        <v>6.46</v>
      </c>
      <c r="O742" s="2">
        <v>4.74</v>
      </c>
      <c r="P742" s="2">
        <v>6.94</v>
      </c>
      <c r="Q742" s="2">
        <v>6.49</v>
      </c>
      <c r="R742" s="2">
        <v>4.75</v>
      </c>
      <c r="S742" s="4">
        <f>VLOOKUP([1]Initial_Data8!C761,[1]Ratings_Numbers!$A$1:$B$21,2,FALSE)</f>
        <v>4</v>
      </c>
      <c r="T742" s="4">
        <v>4</v>
      </c>
      <c r="U742" s="4">
        <f t="shared" si="10"/>
        <v>0</v>
      </c>
      <c r="V742" s="7">
        <v>66051.524799999999</v>
      </c>
      <c r="W742" s="3" t="s">
        <v>207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65</v>
      </c>
      <c r="C743" s="5" t="s">
        <v>28</v>
      </c>
      <c r="D743" s="2">
        <v>37381</v>
      </c>
      <c r="E743" s="2">
        <v>-0.64</v>
      </c>
      <c r="F743" s="2">
        <v>0.24</v>
      </c>
      <c r="G743" s="2">
        <v>-0.74</v>
      </c>
      <c r="H743" s="2">
        <v>224.43</v>
      </c>
      <c r="I743" s="2">
        <v>133.13999999999999</v>
      </c>
      <c r="J743" s="2">
        <v>194.57</v>
      </c>
      <c r="K743" s="2">
        <v>7</v>
      </c>
      <c r="L743" s="2">
        <v>62.72</v>
      </c>
      <c r="M743" s="2">
        <v>6.74</v>
      </c>
      <c r="N743" s="2">
        <v>6.31</v>
      </c>
      <c r="O743" s="2">
        <v>4.2300000000000004</v>
      </c>
      <c r="P743" s="2">
        <v>6.76</v>
      </c>
      <c r="Q743" s="2">
        <v>6.33</v>
      </c>
      <c r="R743" s="2">
        <v>4.24</v>
      </c>
      <c r="S743" s="4">
        <f>VLOOKUP([1]Initial_Data8!C762,[1]Ratings_Numbers!$A$1:$B$21,2,FALSE)</f>
        <v>4</v>
      </c>
      <c r="T743" s="4">
        <v>4</v>
      </c>
      <c r="U743" s="4">
        <f t="shared" si="10"/>
        <v>0</v>
      </c>
      <c r="V743" s="7">
        <v>47923.7</v>
      </c>
      <c r="W743" s="3" t="s">
        <v>207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66</v>
      </c>
      <c r="C744" s="5" t="s">
        <v>28</v>
      </c>
      <c r="D744" s="2">
        <v>37472</v>
      </c>
      <c r="E744" s="2">
        <v>-0.71</v>
      </c>
      <c r="F744" s="2">
        <v>0.23</v>
      </c>
      <c r="G744" s="2">
        <v>-0.82</v>
      </c>
      <c r="H744" s="2">
        <v>262.75</v>
      </c>
      <c r="I744" s="2">
        <v>183.5</v>
      </c>
      <c r="J744" s="2">
        <v>234.63</v>
      </c>
      <c r="K744" s="2">
        <v>8</v>
      </c>
      <c r="L744" s="2">
        <v>64.31</v>
      </c>
      <c r="M744" s="2">
        <v>6.47</v>
      </c>
      <c r="N744" s="2">
        <v>6.07</v>
      </c>
      <c r="O744" s="2">
        <v>4.16</v>
      </c>
      <c r="P744" s="2">
        <v>6.5</v>
      </c>
      <c r="Q744" s="2">
        <v>6.1</v>
      </c>
      <c r="R744" s="2">
        <v>4.18</v>
      </c>
      <c r="S744" s="4">
        <f>VLOOKUP([1]Initial_Data8!C763,[1]Ratings_Numbers!$A$1:$B$21,2,FALSE)</f>
        <v>4</v>
      </c>
      <c r="T744" s="4">
        <v>4</v>
      </c>
      <c r="U744" s="4">
        <f t="shared" si="10"/>
        <v>0</v>
      </c>
      <c r="V744" s="7">
        <v>67369.13</v>
      </c>
      <c r="W744" s="3" t="s">
        <v>207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67</v>
      </c>
      <c r="C745" s="5" t="s">
        <v>28</v>
      </c>
      <c r="D745" s="2">
        <v>37563</v>
      </c>
      <c r="E745" s="2">
        <v>-0.4</v>
      </c>
      <c r="F745" s="2">
        <v>0.22</v>
      </c>
      <c r="G745" s="2">
        <v>-0.45</v>
      </c>
      <c r="H745" s="2">
        <v>172.7</v>
      </c>
      <c r="I745" s="2">
        <v>104.6</v>
      </c>
      <c r="J745" s="2">
        <v>149.6</v>
      </c>
      <c r="K745" s="2">
        <v>10</v>
      </c>
      <c r="L745" s="2">
        <v>64.180000000000007</v>
      </c>
      <c r="M745" s="2">
        <v>6.54</v>
      </c>
      <c r="N745" s="2">
        <v>6.14</v>
      </c>
      <c r="O745" s="2">
        <v>4.2</v>
      </c>
      <c r="P745" s="2">
        <v>6.57</v>
      </c>
      <c r="Q745" s="2">
        <v>6.17</v>
      </c>
      <c r="R745" s="2">
        <v>4.22</v>
      </c>
      <c r="S745" s="4">
        <f>VLOOKUP([1]Initial_Data8!C764,[1]Ratings_Numbers!$A$1:$B$21,2,FALSE)</f>
        <v>4</v>
      </c>
      <c r="T745" s="4">
        <v>4</v>
      </c>
      <c r="U745" s="4">
        <f t="shared" si="10"/>
        <v>0</v>
      </c>
      <c r="V745" s="7">
        <v>72842</v>
      </c>
      <c r="W745" s="3" t="s">
        <v>207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68</v>
      </c>
      <c r="C746" s="5" t="s">
        <v>28</v>
      </c>
      <c r="D746" s="2">
        <v>37654</v>
      </c>
      <c r="E746" s="2">
        <v>-0.14000000000000001</v>
      </c>
      <c r="F746" s="2">
        <v>0.23</v>
      </c>
      <c r="G746" s="2">
        <v>-0.16</v>
      </c>
      <c r="H746" s="2">
        <v>111.08</v>
      </c>
      <c r="I746" s="2">
        <v>44.83</v>
      </c>
      <c r="J746" s="2">
        <v>91.25</v>
      </c>
      <c r="K746" s="2">
        <v>12</v>
      </c>
      <c r="L746" s="2">
        <v>65.98</v>
      </c>
      <c r="M746" s="2">
        <v>6.67</v>
      </c>
      <c r="N746" s="2">
        <v>6.25</v>
      </c>
      <c r="O746" s="2">
        <v>4.4000000000000004</v>
      </c>
      <c r="P746" s="2">
        <v>6.71</v>
      </c>
      <c r="Q746" s="2">
        <v>6.28</v>
      </c>
      <c r="R746" s="2">
        <v>4.43</v>
      </c>
      <c r="S746" s="4">
        <f>VLOOKUP([1]Initial_Data8!C765,[1]Ratings_Numbers!$A$1:$B$21,2,FALSE)</f>
        <v>4</v>
      </c>
      <c r="T746" s="4">
        <v>4</v>
      </c>
      <c r="U746" s="4">
        <f t="shared" si="10"/>
        <v>0</v>
      </c>
      <c r="V746" s="7">
        <v>87818.83</v>
      </c>
      <c r="W746" s="3" t="s">
        <v>207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69</v>
      </c>
      <c r="C747" s="5" t="s">
        <v>28</v>
      </c>
      <c r="D747" s="2">
        <v>37745</v>
      </c>
      <c r="E747" s="2">
        <v>-0.44</v>
      </c>
      <c r="F747" s="2">
        <v>0.22</v>
      </c>
      <c r="G747" s="2">
        <v>-0.51</v>
      </c>
      <c r="H747" s="2">
        <v>94.22</v>
      </c>
      <c r="I747" s="2">
        <v>52.22</v>
      </c>
      <c r="J747" s="2">
        <v>80.44</v>
      </c>
      <c r="K747" s="2">
        <v>18</v>
      </c>
      <c r="L747" s="2">
        <v>61.27</v>
      </c>
      <c r="M747" s="2">
        <v>6.39</v>
      </c>
      <c r="N747" s="2">
        <v>6</v>
      </c>
      <c r="O747" s="2">
        <v>3.91</v>
      </c>
      <c r="P747" s="2">
        <v>6.39</v>
      </c>
      <c r="Q747" s="2">
        <v>6</v>
      </c>
      <c r="R747" s="2">
        <v>3.91</v>
      </c>
      <c r="S747" s="4">
        <f>VLOOKUP([1]Initial_Data8!C766,[1]Ratings_Numbers!$A$1:$B$21,2,FALSE)</f>
        <v>4</v>
      </c>
      <c r="T747" s="4">
        <v>4</v>
      </c>
      <c r="U747" s="4">
        <f t="shared" si="10"/>
        <v>0</v>
      </c>
      <c r="V747" s="7">
        <v>80055.789999999994</v>
      </c>
      <c r="W747" s="3" t="s">
        <v>207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70</v>
      </c>
      <c r="C748" s="5" t="s">
        <v>28</v>
      </c>
      <c r="D748" s="2">
        <v>37836</v>
      </c>
      <c r="E748" s="2">
        <v>-0.55000000000000004</v>
      </c>
      <c r="F748" s="2">
        <v>0.22</v>
      </c>
      <c r="G748" s="2">
        <v>-0.64</v>
      </c>
      <c r="H748" s="2">
        <v>145.19</v>
      </c>
      <c r="I748" s="2">
        <v>88</v>
      </c>
      <c r="J748" s="2">
        <v>129.13</v>
      </c>
      <c r="K748" s="2">
        <v>16</v>
      </c>
      <c r="L748" s="2">
        <v>63.37</v>
      </c>
      <c r="M748" s="2">
        <v>6.05</v>
      </c>
      <c r="N748" s="2">
        <v>5.71</v>
      </c>
      <c r="O748" s="2">
        <v>3.83</v>
      </c>
      <c r="P748" s="2">
        <v>6.05</v>
      </c>
      <c r="Q748" s="2">
        <v>5.71</v>
      </c>
      <c r="R748" s="2">
        <v>3.83</v>
      </c>
      <c r="S748" s="4">
        <f>VLOOKUP([1]Initial_Data8!C767,[1]Ratings_Numbers!$A$1:$B$21,2,FALSE)</f>
        <v>4</v>
      </c>
      <c r="T748" s="4">
        <v>4</v>
      </c>
      <c r="U748" s="4">
        <f t="shared" si="10"/>
        <v>0</v>
      </c>
      <c r="V748" s="7">
        <v>83611.44</v>
      </c>
      <c r="W748" s="3" t="s">
        <v>207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71</v>
      </c>
      <c r="C749" s="5" t="s">
        <v>28</v>
      </c>
      <c r="D749" s="2">
        <v>37927</v>
      </c>
      <c r="E749" s="2">
        <v>-0.48</v>
      </c>
      <c r="F749" s="2">
        <v>0.21</v>
      </c>
      <c r="G749" s="2">
        <v>-0.56000000000000005</v>
      </c>
      <c r="H749" s="2">
        <v>150.29</v>
      </c>
      <c r="I749" s="2">
        <v>90.5</v>
      </c>
      <c r="J749" s="2">
        <v>130.21</v>
      </c>
      <c r="K749" s="2">
        <v>14</v>
      </c>
      <c r="L749" s="2">
        <v>62.93</v>
      </c>
      <c r="M749" s="2">
        <v>3.8</v>
      </c>
      <c r="N749" s="2">
        <v>3.59</v>
      </c>
      <c r="O749" s="2">
        <v>2.39</v>
      </c>
      <c r="P749" s="2">
        <v>6.09</v>
      </c>
      <c r="Q749" s="2">
        <v>5.74</v>
      </c>
      <c r="R749" s="2">
        <v>3.83</v>
      </c>
      <c r="S749" s="4">
        <f>VLOOKUP([1]Initial_Data8!C768,[1]Ratings_Numbers!$A$1:$B$21,2,FALSE)</f>
        <v>4</v>
      </c>
      <c r="T749" s="4">
        <v>4</v>
      </c>
      <c r="U749" s="4">
        <f t="shared" si="10"/>
        <v>0</v>
      </c>
      <c r="V749" s="7">
        <v>80186.16</v>
      </c>
      <c r="W749" s="3" t="s">
        <v>207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72</v>
      </c>
      <c r="C750" s="5" t="s">
        <v>28</v>
      </c>
      <c r="D750" s="2">
        <v>38018</v>
      </c>
      <c r="E750" s="2">
        <v>-0.19</v>
      </c>
      <c r="F750" s="2">
        <v>0.2</v>
      </c>
      <c r="G750" s="2">
        <v>-0.22</v>
      </c>
      <c r="H750" s="2">
        <v>128.5</v>
      </c>
      <c r="I750" s="2">
        <v>57.07</v>
      </c>
      <c r="J750" s="2">
        <v>107.79</v>
      </c>
      <c r="K750" s="2">
        <v>14</v>
      </c>
      <c r="L750" s="2">
        <v>65.069999999999993</v>
      </c>
      <c r="M750" s="2">
        <v>3.82</v>
      </c>
      <c r="N750" s="2">
        <v>3.6</v>
      </c>
      <c r="O750" s="2">
        <v>2.4900000000000002</v>
      </c>
      <c r="P750" s="2">
        <v>6.09</v>
      </c>
      <c r="Q750" s="2">
        <v>5.74</v>
      </c>
      <c r="R750" s="2">
        <v>3.96</v>
      </c>
      <c r="S750" s="4">
        <f>VLOOKUP([1]Initial_Data8!C769,[1]Ratings_Numbers!$A$1:$B$21,2,FALSE)</f>
        <v>4</v>
      </c>
      <c r="T750" s="4">
        <v>4</v>
      </c>
      <c r="U750" s="4">
        <f t="shared" si="10"/>
        <v>0</v>
      </c>
      <c r="V750" s="7">
        <v>97811.48</v>
      </c>
      <c r="W750" s="3" t="s">
        <v>207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73</v>
      </c>
      <c r="C751" s="5" t="s">
        <v>28</v>
      </c>
      <c r="D751" s="2">
        <v>38109</v>
      </c>
      <c r="E751" s="2">
        <v>-0.32</v>
      </c>
      <c r="F751" s="2">
        <v>0.23</v>
      </c>
      <c r="G751" s="2">
        <v>-0.37</v>
      </c>
      <c r="H751" s="2">
        <v>147</v>
      </c>
      <c r="I751" s="2">
        <v>98.43</v>
      </c>
      <c r="J751" s="2">
        <v>124.71</v>
      </c>
      <c r="K751" s="2">
        <v>14</v>
      </c>
      <c r="L751" s="2">
        <v>59.09</v>
      </c>
      <c r="M751" s="2">
        <v>5.0199999999999996</v>
      </c>
      <c r="N751" s="2">
        <v>4.68</v>
      </c>
      <c r="O751" s="2">
        <v>2.97</v>
      </c>
      <c r="P751" s="2">
        <v>7.29</v>
      </c>
      <c r="Q751" s="2">
        <v>6.8</v>
      </c>
      <c r="R751" s="2">
        <v>4.3099999999999996</v>
      </c>
      <c r="S751" s="4">
        <f>VLOOKUP([1]Initial_Data8!C770,[1]Ratings_Numbers!$A$1:$B$21,2,FALSE)</f>
        <v>4</v>
      </c>
      <c r="T751" s="4">
        <v>4</v>
      </c>
      <c r="U751" s="4">
        <f t="shared" si="10"/>
        <v>0</v>
      </c>
      <c r="V751" s="7">
        <v>88295.85</v>
      </c>
      <c r="W751" s="3" t="s">
        <v>207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122</v>
      </c>
      <c r="C752" s="5" t="s">
        <v>28</v>
      </c>
      <c r="D752" s="2">
        <v>38200</v>
      </c>
      <c r="E752" s="2">
        <v>-0.23</v>
      </c>
      <c r="F752" s="2">
        <v>0.22</v>
      </c>
      <c r="G752" s="2">
        <v>-0.27</v>
      </c>
      <c r="H752" s="2">
        <v>163.59</v>
      </c>
      <c r="I752" s="2">
        <v>113.18</v>
      </c>
      <c r="J752" s="2">
        <v>144.53</v>
      </c>
      <c r="K752" s="2">
        <v>17</v>
      </c>
      <c r="L752" s="2">
        <v>58.57</v>
      </c>
      <c r="M752" s="2">
        <v>5.01</v>
      </c>
      <c r="N752" s="2">
        <v>4.67</v>
      </c>
      <c r="O752" s="2">
        <v>2.93</v>
      </c>
      <c r="P752" s="2">
        <v>7.28</v>
      </c>
      <c r="Q752" s="2">
        <v>6.78</v>
      </c>
      <c r="R752" s="2">
        <v>4.26</v>
      </c>
      <c r="S752" s="4">
        <f>VLOOKUP([1]Initial_Data8!C771,[1]Ratings_Numbers!$A$1:$B$21,2,FALSE)</f>
        <v>4</v>
      </c>
      <c r="T752" s="4">
        <v>4</v>
      </c>
      <c r="U752" s="4">
        <f t="shared" si="10"/>
        <v>0</v>
      </c>
      <c r="V752" s="7">
        <v>76080.87</v>
      </c>
      <c r="W752" s="3" t="s">
        <v>207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123</v>
      </c>
      <c r="C753" s="5" t="s">
        <v>28</v>
      </c>
      <c r="D753" s="2">
        <v>38291</v>
      </c>
      <c r="E753" s="2">
        <v>-0.13</v>
      </c>
      <c r="F753" s="2">
        <v>0.28000000000000003</v>
      </c>
      <c r="G753" s="2">
        <v>-0.16</v>
      </c>
      <c r="H753" s="2">
        <v>132.83000000000001</v>
      </c>
      <c r="I753" s="2">
        <v>63.89</v>
      </c>
      <c r="J753" s="2">
        <v>114.22</v>
      </c>
      <c r="K753" s="2">
        <v>18</v>
      </c>
      <c r="L753" s="2">
        <v>59.92</v>
      </c>
      <c r="M753" s="2">
        <v>9.06</v>
      </c>
      <c r="N753" s="2">
        <v>8.3000000000000007</v>
      </c>
      <c r="O753" s="2">
        <v>5.43</v>
      </c>
      <c r="P753" s="2">
        <v>9.11</v>
      </c>
      <c r="Q753" s="2">
        <v>8.35</v>
      </c>
      <c r="R753" s="2">
        <v>5.46</v>
      </c>
      <c r="S753" s="4">
        <f>VLOOKUP([1]Initial_Data8!C772,[1]Ratings_Numbers!$A$1:$B$21,2,FALSE)</f>
        <v>4</v>
      </c>
      <c r="T753" s="4">
        <v>4</v>
      </c>
      <c r="U753" s="4">
        <f t="shared" si="10"/>
        <v>0</v>
      </c>
      <c r="V753" s="7">
        <v>93241.93</v>
      </c>
      <c r="W753" s="3" t="s">
        <v>207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124</v>
      </c>
      <c r="C754" s="5" t="s">
        <v>28</v>
      </c>
      <c r="D754" s="2">
        <v>38382</v>
      </c>
      <c r="E754" s="2">
        <v>0</v>
      </c>
      <c r="F754" s="2">
        <v>0.27</v>
      </c>
      <c r="G754" s="2">
        <v>0</v>
      </c>
      <c r="H754" s="2">
        <v>95.95</v>
      </c>
      <c r="I754" s="2">
        <v>40.24</v>
      </c>
      <c r="J754" s="2">
        <v>79.38</v>
      </c>
      <c r="K754" s="2">
        <v>21</v>
      </c>
      <c r="L754" s="2">
        <v>61.91</v>
      </c>
      <c r="M754" s="2">
        <v>8.89</v>
      </c>
      <c r="N754" s="2">
        <v>8.16</v>
      </c>
      <c r="O754" s="2">
        <v>5.5</v>
      </c>
      <c r="P754" s="2">
        <v>8.94</v>
      </c>
      <c r="Q754" s="2">
        <v>8.1999999999999993</v>
      </c>
      <c r="R754" s="2">
        <v>5.53</v>
      </c>
      <c r="S754" s="4">
        <f>VLOOKUP([1]Initial_Data8!C773,[1]Ratings_Numbers!$A$1:$B$21,2,FALSE)</f>
        <v>4</v>
      </c>
      <c r="T754" s="4">
        <v>4</v>
      </c>
      <c r="U754" s="4">
        <f t="shared" si="10"/>
        <v>0</v>
      </c>
      <c r="V754" s="7">
        <v>86064.48</v>
      </c>
      <c r="W754" s="3" t="s">
        <v>207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125</v>
      </c>
      <c r="C755" s="5" t="s">
        <v>28</v>
      </c>
      <c r="D755" s="2">
        <v>38473</v>
      </c>
      <c r="E755" s="2">
        <v>-0.09</v>
      </c>
      <c r="F755" s="2">
        <v>0.26</v>
      </c>
      <c r="G755" s="2">
        <v>-0.1</v>
      </c>
      <c r="H755" s="2">
        <v>87.41</v>
      </c>
      <c r="I755" s="2">
        <v>57</v>
      </c>
      <c r="J755" s="2">
        <v>74.040000000000006</v>
      </c>
      <c r="K755" s="2">
        <v>27</v>
      </c>
      <c r="L755" s="2">
        <v>56.77</v>
      </c>
      <c r="M755" s="2">
        <v>9</v>
      </c>
      <c r="N755" s="2">
        <v>8.26</v>
      </c>
      <c r="O755" s="2">
        <v>5.1100000000000003</v>
      </c>
      <c r="P755" s="2">
        <v>9.06</v>
      </c>
      <c r="Q755" s="2">
        <v>8.31</v>
      </c>
      <c r="R755" s="2">
        <v>5.15</v>
      </c>
      <c r="S755" s="4">
        <f>VLOOKUP([1]Initial_Data8!C774,[1]Ratings_Numbers!$A$1:$B$21,2,FALSE)</f>
        <v>4</v>
      </c>
      <c r="T755" s="4">
        <v>4</v>
      </c>
      <c r="U755" s="4">
        <f t="shared" si="10"/>
        <v>0</v>
      </c>
      <c r="V755" s="7">
        <v>84960</v>
      </c>
      <c r="W755" s="3" t="s">
        <v>207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74</v>
      </c>
      <c r="C756" s="5" t="s">
        <v>28</v>
      </c>
      <c r="D756" s="2">
        <v>38564</v>
      </c>
      <c r="E756" s="2">
        <v>-0.01</v>
      </c>
      <c r="F756" s="2">
        <v>0.25</v>
      </c>
      <c r="G756" s="2">
        <v>-0.02</v>
      </c>
      <c r="H756" s="2">
        <v>74.67</v>
      </c>
      <c r="I756" s="2">
        <v>51.09</v>
      </c>
      <c r="J756" s="2">
        <v>66.12</v>
      </c>
      <c r="K756" s="2">
        <v>43</v>
      </c>
      <c r="L756" s="2">
        <v>58.89</v>
      </c>
      <c r="M756" s="2">
        <v>8.6199999999999992</v>
      </c>
      <c r="N756" s="2">
        <v>7.94</v>
      </c>
      <c r="O756" s="2">
        <v>5.08</v>
      </c>
      <c r="P756" s="2">
        <v>8.68</v>
      </c>
      <c r="Q756" s="2">
        <v>7.99</v>
      </c>
      <c r="R756" s="2">
        <v>5.1100000000000003</v>
      </c>
      <c r="S756" s="4">
        <f>VLOOKUP([1]Initial_Data8!C775,[1]Ratings_Numbers!$A$1:$B$21,2,FALSE)</f>
        <v>4</v>
      </c>
      <c r="T756" s="4">
        <v>4</v>
      </c>
      <c r="U756" s="4">
        <f t="shared" si="10"/>
        <v>0</v>
      </c>
      <c r="V756" s="7">
        <v>84691.53</v>
      </c>
      <c r="W756" s="3" t="s">
        <v>207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75</v>
      </c>
      <c r="C757" s="5" t="s">
        <v>28</v>
      </c>
      <c r="D757" s="2">
        <v>38655</v>
      </c>
      <c r="E757" s="2">
        <v>0.17</v>
      </c>
      <c r="F757" s="2">
        <v>0.35</v>
      </c>
      <c r="G757" s="2">
        <v>0.2</v>
      </c>
      <c r="H757" s="2">
        <v>75.739999999999995</v>
      </c>
      <c r="I757" s="2">
        <v>48.95</v>
      </c>
      <c r="J757" s="2">
        <v>65.08</v>
      </c>
      <c r="K757" s="2">
        <v>38</v>
      </c>
      <c r="L757" s="2">
        <v>57.74</v>
      </c>
      <c r="M757" s="2">
        <v>10.32</v>
      </c>
      <c r="N757" s="2">
        <v>9.19</v>
      </c>
      <c r="O757" s="2">
        <v>5.96</v>
      </c>
      <c r="P757" s="2">
        <v>12.31</v>
      </c>
      <c r="Q757" s="2">
        <v>10.96</v>
      </c>
      <c r="R757" s="2">
        <v>7.11</v>
      </c>
      <c r="S757" s="4">
        <f>VLOOKUP([1]Initial_Data8!C776,[1]Ratings_Numbers!$A$1:$B$21,2,FALSE)</f>
        <v>4</v>
      </c>
      <c r="T757" s="4">
        <v>4</v>
      </c>
      <c r="U757" s="4">
        <f t="shared" si="10"/>
        <v>0</v>
      </c>
      <c r="V757" s="7">
        <v>71462.94</v>
      </c>
      <c r="W757" s="3" t="s">
        <v>207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76</v>
      </c>
      <c r="C758" s="5" t="s">
        <v>28</v>
      </c>
      <c r="D758" s="2">
        <v>38746</v>
      </c>
      <c r="E758" s="2">
        <v>0.3</v>
      </c>
      <c r="F758" s="2">
        <v>0.44</v>
      </c>
      <c r="G758" s="2">
        <v>0.35</v>
      </c>
      <c r="H758" s="2">
        <v>71.23</v>
      </c>
      <c r="I758" s="2">
        <v>41.86</v>
      </c>
      <c r="J758" s="2">
        <v>58.51</v>
      </c>
      <c r="K758" s="2">
        <v>35</v>
      </c>
      <c r="L758" s="2">
        <v>60.6</v>
      </c>
      <c r="M758" s="2">
        <v>9.93</v>
      </c>
      <c r="N758" s="2">
        <v>8.6199999999999992</v>
      </c>
      <c r="O758" s="2">
        <v>6.02</v>
      </c>
      <c r="P758" s="2">
        <v>15.18</v>
      </c>
      <c r="Q758" s="2">
        <v>13.18</v>
      </c>
      <c r="R758" s="2">
        <v>9.1999999999999993</v>
      </c>
      <c r="S758" s="4">
        <f>VLOOKUP([1]Initial_Data8!C777,[1]Ratings_Numbers!$A$1:$B$21,2,FALSE)</f>
        <v>4</v>
      </c>
      <c r="T758" s="4">
        <v>4</v>
      </c>
      <c r="U758" s="4">
        <f t="shared" si="10"/>
        <v>0</v>
      </c>
      <c r="V758" s="7">
        <v>75771.08</v>
      </c>
      <c r="W758" s="3" t="s">
        <v>207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77</v>
      </c>
      <c r="C759" s="5" t="s">
        <v>28</v>
      </c>
      <c r="D759" s="2">
        <v>38837</v>
      </c>
      <c r="E759" s="2">
        <v>0.36</v>
      </c>
      <c r="F759" s="2">
        <v>0.68</v>
      </c>
      <c r="G759" s="2">
        <v>0.42</v>
      </c>
      <c r="H759" s="2">
        <v>45.59</v>
      </c>
      <c r="I759" s="2">
        <v>34.4</v>
      </c>
      <c r="J759" s="2">
        <v>38.44</v>
      </c>
      <c r="K759" s="2">
        <v>63</v>
      </c>
      <c r="L759" s="2">
        <v>52.77</v>
      </c>
      <c r="M759" s="2">
        <v>23.93</v>
      </c>
      <c r="N759" s="2">
        <v>19.3</v>
      </c>
      <c r="O759" s="2">
        <v>12.63</v>
      </c>
      <c r="P759" s="2">
        <v>23.98</v>
      </c>
      <c r="Q759" s="2">
        <v>19.34</v>
      </c>
      <c r="R759" s="2">
        <v>12.66</v>
      </c>
      <c r="S759" s="4">
        <f>VLOOKUP([1]Initial_Data8!C778,[1]Ratings_Numbers!$A$1:$B$21,2,FALSE)</f>
        <v>4</v>
      </c>
      <c r="T759" s="4">
        <v>4</v>
      </c>
      <c r="U759" s="4">
        <f t="shared" si="10"/>
        <v>0</v>
      </c>
      <c r="V759" s="7">
        <v>78681.8</v>
      </c>
      <c r="W759" s="3" t="s">
        <v>207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78</v>
      </c>
      <c r="C760" s="5" t="s">
        <v>28</v>
      </c>
      <c r="D760" s="2">
        <v>38928</v>
      </c>
      <c r="E760" s="2">
        <v>0.53</v>
      </c>
      <c r="F760" s="2">
        <v>0.69</v>
      </c>
      <c r="G760" s="2">
        <v>0.62</v>
      </c>
      <c r="H760" s="2">
        <v>32.659999999999997</v>
      </c>
      <c r="I760" s="2">
        <v>24.99</v>
      </c>
      <c r="J760" s="2">
        <v>28.03</v>
      </c>
      <c r="K760" s="2">
        <v>104</v>
      </c>
      <c r="L760" s="2">
        <v>52.59</v>
      </c>
      <c r="M760" s="2">
        <v>24.46</v>
      </c>
      <c r="N760" s="2">
        <v>19.59</v>
      </c>
      <c r="O760" s="2">
        <v>12.86</v>
      </c>
      <c r="P760" s="2">
        <v>24.89</v>
      </c>
      <c r="Q760" s="2">
        <v>19.93</v>
      </c>
      <c r="R760" s="2">
        <v>13.09</v>
      </c>
      <c r="S760" s="4">
        <f>VLOOKUP([1]Initial_Data8!C779,[1]Ratings_Numbers!$A$1:$B$21,2,FALSE)</f>
        <v>4</v>
      </c>
      <c r="T760" s="4">
        <v>8</v>
      </c>
      <c r="U760" s="4">
        <f t="shared" si="10"/>
        <v>0</v>
      </c>
      <c r="V760" s="7">
        <v>75901.31</v>
      </c>
      <c r="W760" s="3" t="s">
        <v>207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79</v>
      </c>
      <c r="C761" s="5" t="s">
        <v>33</v>
      </c>
      <c r="D761" s="2">
        <v>39019</v>
      </c>
      <c r="E761" s="2">
        <v>0.66</v>
      </c>
      <c r="F761" s="2">
        <v>0.85</v>
      </c>
      <c r="G761" s="2">
        <v>0.78</v>
      </c>
      <c r="H761" s="2">
        <v>27.98</v>
      </c>
      <c r="I761" s="2">
        <v>17.600000000000001</v>
      </c>
      <c r="J761" s="2">
        <v>22.91</v>
      </c>
      <c r="K761" s="2">
        <v>97</v>
      </c>
      <c r="L761" s="2">
        <v>52.74</v>
      </c>
      <c r="M761" s="2">
        <v>24.03</v>
      </c>
      <c r="N761" s="2">
        <v>18.57</v>
      </c>
      <c r="O761" s="2">
        <v>12.68</v>
      </c>
      <c r="P761" s="2">
        <v>29.39</v>
      </c>
      <c r="Q761" s="2">
        <v>22.71</v>
      </c>
      <c r="R761" s="2">
        <v>15.5</v>
      </c>
      <c r="S761" s="4">
        <f>VLOOKUP([1]Initial_Data8!C780,[1]Ratings_Numbers!$A$1:$B$21,2,FALSE)</f>
        <v>8</v>
      </c>
      <c r="T761" s="4">
        <v>8</v>
      </c>
      <c r="U761" s="4">
        <f t="shared" si="10"/>
        <v>4</v>
      </c>
      <c r="V761" s="7">
        <v>72691.5</v>
      </c>
      <c r="W761" s="3" t="s">
        <v>207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105</v>
      </c>
      <c r="C762" s="5" t="s">
        <v>33</v>
      </c>
      <c r="D762" s="2">
        <v>39110</v>
      </c>
      <c r="E762" s="2">
        <v>1.01</v>
      </c>
      <c r="F762" s="2">
        <v>1.29</v>
      </c>
      <c r="G762" s="2">
        <v>1.23</v>
      </c>
      <c r="H762" s="2">
        <v>14.99</v>
      </c>
      <c r="I762" s="2">
        <v>6.93</v>
      </c>
      <c r="J762" s="2">
        <v>11.38</v>
      </c>
      <c r="K762" s="2">
        <v>128</v>
      </c>
      <c r="L762" s="2">
        <v>47.89</v>
      </c>
      <c r="M762" s="2">
        <v>46.52</v>
      </c>
      <c r="N762" s="2">
        <v>31.73</v>
      </c>
      <c r="O762" s="2">
        <v>22.28</v>
      </c>
      <c r="P762" s="2">
        <v>46.59</v>
      </c>
      <c r="Q762" s="2">
        <v>31.78</v>
      </c>
      <c r="R762" s="2">
        <v>22.31</v>
      </c>
      <c r="S762" s="4">
        <f>VLOOKUP([1]Initial_Data8!C781,[1]Ratings_Numbers!$A$1:$B$21,2,FALSE)</f>
        <v>8</v>
      </c>
      <c r="T762" s="4">
        <v>8</v>
      </c>
      <c r="U762" s="4">
        <f t="shared" si="10"/>
        <v>0</v>
      </c>
      <c r="V762" s="7">
        <v>52918.8</v>
      </c>
      <c r="W762" s="3" t="s">
        <v>207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106</v>
      </c>
      <c r="C763" s="5" t="s">
        <v>33</v>
      </c>
      <c r="D763" s="2">
        <v>39201</v>
      </c>
      <c r="E763" s="2">
        <v>0.94</v>
      </c>
      <c r="F763" s="2">
        <v>1.41</v>
      </c>
      <c r="G763" s="2">
        <v>1.1599999999999999</v>
      </c>
      <c r="H763" s="2">
        <v>12.61</v>
      </c>
      <c r="I763" s="2">
        <v>7.57</v>
      </c>
      <c r="J763" s="2">
        <v>9.7799999999999994</v>
      </c>
      <c r="K763" s="2">
        <v>171</v>
      </c>
      <c r="L763" s="2">
        <v>45.78</v>
      </c>
      <c r="M763" s="2">
        <v>45.34</v>
      </c>
      <c r="N763" s="2">
        <v>31.18</v>
      </c>
      <c r="O763" s="2">
        <v>20.76</v>
      </c>
      <c r="P763" s="2">
        <v>45.41</v>
      </c>
      <c r="Q763" s="2">
        <v>31.23</v>
      </c>
      <c r="R763" s="2">
        <v>20.79</v>
      </c>
      <c r="S763" s="4">
        <f>VLOOKUP([1]Initial_Data8!C782,[1]Ratings_Numbers!$A$1:$B$21,2,FALSE)</f>
        <v>8</v>
      </c>
      <c r="T763" s="4">
        <v>8</v>
      </c>
      <c r="U763" s="4">
        <f t="shared" si="10"/>
        <v>0</v>
      </c>
      <c r="V763" s="7">
        <v>51460.5</v>
      </c>
      <c r="W763" s="3" t="s">
        <v>207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107</v>
      </c>
      <c r="C764" s="5" t="s">
        <v>33</v>
      </c>
      <c r="D764" s="2">
        <v>39292</v>
      </c>
      <c r="E764" s="2">
        <v>0.88</v>
      </c>
      <c r="F764" s="2">
        <v>1.47</v>
      </c>
      <c r="G764" s="2">
        <v>1.0900000000000001</v>
      </c>
      <c r="H764" s="2">
        <v>17.649999999999999</v>
      </c>
      <c r="I764" s="2">
        <v>11.74</v>
      </c>
      <c r="J764" s="2">
        <v>14.87</v>
      </c>
      <c r="K764" s="2">
        <v>172</v>
      </c>
      <c r="L764" s="2">
        <v>47.79</v>
      </c>
      <c r="M764" s="2">
        <v>42.79</v>
      </c>
      <c r="N764" s="2">
        <v>29.96</v>
      </c>
      <c r="O764" s="2">
        <v>20.45</v>
      </c>
      <c r="P764" s="2">
        <v>42.84</v>
      </c>
      <c r="Q764" s="2">
        <v>29.99</v>
      </c>
      <c r="R764" s="2">
        <v>20.48</v>
      </c>
      <c r="S764" s="4">
        <f>VLOOKUP([1]Initial_Data8!C783,[1]Ratings_Numbers!$A$1:$B$21,2,FALSE)</f>
        <v>8</v>
      </c>
      <c r="T764" s="4">
        <v>8</v>
      </c>
      <c r="U764" s="4">
        <f t="shared" si="10"/>
        <v>0</v>
      </c>
      <c r="V764" s="7">
        <v>51143.76</v>
      </c>
      <c r="W764" s="3" t="s">
        <v>207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108</v>
      </c>
      <c r="C765" s="5" t="s">
        <v>33</v>
      </c>
      <c r="D765" s="2">
        <v>39383</v>
      </c>
      <c r="E765" s="2">
        <v>1.27</v>
      </c>
      <c r="F765" s="2">
        <v>1.66</v>
      </c>
      <c r="G765" s="2">
        <v>1.59</v>
      </c>
      <c r="H765" s="2">
        <v>14.45</v>
      </c>
      <c r="I765" s="2">
        <v>7.75</v>
      </c>
      <c r="J765" s="2">
        <v>11.45</v>
      </c>
      <c r="K765" s="2">
        <v>154</v>
      </c>
      <c r="L765" s="2">
        <v>38.340000000000003</v>
      </c>
      <c r="M765" s="2">
        <v>65.010000000000005</v>
      </c>
      <c r="N765" s="2">
        <v>38.020000000000003</v>
      </c>
      <c r="O765" s="2">
        <v>24.92</v>
      </c>
      <c r="P765" s="2">
        <v>71.010000000000005</v>
      </c>
      <c r="Q765" s="2">
        <v>41.53</v>
      </c>
      <c r="R765" s="2">
        <v>27.22</v>
      </c>
      <c r="S765" s="4">
        <f>VLOOKUP([1]Initial_Data8!C784,[1]Ratings_Numbers!$A$1:$B$21,2,FALSE)</f>
        <v>8</v>
      </c>
      <c r="T765" s="4">
        <v>8</v>
      </c>
      <c r="U765" s="4">
        <f t="shared" si="10"/>
        <v>0</v>
      </c>
      <c r="V765" s="7">
        <v>40606.1</v>
      </c>
      <c r="W765" s="3" t="s">
        <v>207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80</v>
      </c>
      <c r="C766" s="5" t="s">
        <v>33</v>
      </c>
      <c r="D766" s="2">
        <v>39481</v>
      </c>
      <c r="E766" s="2">
        <v>1.42</v>
      </c>
      <c r="F766" s="2">
        <v>1.85</v>
      </c>
      <c r="G766" s="2">
        <v>1.79</v>
      </c>
      <c r="H766" s="2">
        <v>8.69</v>
      </c>
      <c r="I766" s="2">
        <v>3.27</v>
      </c>
      <c r="J766" s="2">
        <v>6.28</v>
      </c>
      <c r="K766" s="2">
        <v>199</v>
      </c>
      <c r="L766" s="2">
        <v>39.96</v>
      </c>
      <c r="M766" s="2">
        <v>64.260000000000005</v>
      </c>
      <c r="N766" s="2">
        <v>36.549999999999997</v>
      </c>
      <c r="O766" s="2">
        <v>25.68</v>
      </c>
      <c r="P766" s="2">
        <v>75.819999999999993</v>
      </c>
      <c r="Q766" s="2">
        <v>43.12</v>
      </c>
      <c r="R766" s="2">
        <v>30.3</v>
      </c>
      <c r="S766" s="4">
        <f>VLOOKUP([1]Initial_Data8!C785,[1]Ratings_Numbers!$A$1:$B$21,2,FALSE)</f>
        <v>8</v>
      </c>
      <c r="T766" s="4">
        <v>8</v>
      </c>
      <c r="U766" s="4">
        <f t="shared" si="10"/>
        <v>0</v>
      </c>
      <c r="V766" s="7">
        <v>39985.050000000003</v>
      </c>
      <c r="W766" s="3" t="s">
        <v>207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81</v>
      </c>
      <c r="C767" s="5" t="s">
        <v>33</v>
      </c>
      <c r="D767" s="2">
        <v>39572</v>
      </c>
      <c r="E767" s="2">
        <v>1.39</v>
      </c>
      <c r="F767" s="2">
        <v>1.93</v>
      </c>
      <c r="G767" s="2">
        <v>1.8</v>
      </c>
      <c r="H767" s="2">
        <v>7.2</v>
      </c>
      <c r="I767" s="2">
        <v>4.33</v>
      </c>
      <c r="J767" s="2">
        <v>4.3600000000000003</v>
      </c>
      <c r="K767" s="2">
        <v>167</v>
      </c>
      <c r="L767" s="2">
        <v>38.83</v>
      </c>
      <c r="M767" s="2">
        <v>64.040000000000006</v>
      </c>
      <c r="N767" s="2">
        <v>38</v>
      </c>
      <c r="O767" s="2">
        <v>24.87</v>
      </c>
      <c r="P767" s="2">
        <v>68.53</v>
      </c>
      <c r="Q767" s="2">
        <v>40.659999999999997</v>
      </c>
      <c r="R767" s="2">
        <v>26.61</v>
      </c>
      <c r="S767" s="4">
        <f>VLOOKUP([1]Initial_Data8!C786,[1]Ratings_Numbers!$A$1:$B$21,2,FALSE)</f>
        <v>8</v>
      </c>
      <c r="T767" s="4">
        <v>8</v>
      </c>
      <c r="U767" s="4">
        <f t="shared" si="10"/>
        <v>0</v>
      </c>
      <c r="V767" s="7">
        <v>36514.879999999997</v>
      </c>
      <c r="W767" s="3" t="s">
        <v>207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82</v>
      </c>
      <c r="C768" s="5" t="s">
        <v>33</v>
      </c>
      <c r="D768" s="2">
        <v>39663</v>
      </c>
      <c r="E768" s="2">
        <v>1.38</v>
      </c>
      <c r="F768" s="2">
        <v>2.02</v>
      </c>
      <c r="G768" s="2">
        <v>1.83</v>
      </c>
      <c r="H768" s="2">
        <v>15.68</v>
      </c>
      <c r="I768" s="2">
        <v>12.13</v>
      </c>
      <c r="J768" s="2">
        <v>12.68</v>
      </c>
      <c r="K768" s="2">
        <v>161</v>
      </c>
      <c r="L768" s="2">
        <v>41.35</v>
      </c>
      <c r="M768" s="2">
        <v>60.95</v>
      </c>
      <c r="N768" s="2">
        <v>37.49</v>
      </c>
      <c r="O768" s="2">
        <v>25.2</v>
      </c>
      <c r="P768" s="2">
        <v>62.56</v>
      </c>
      <c r="Q768" s="2">
        <v>38.479999999999997</v>
      </c>
      <c r="R768" s="2">
        <v>25.87</v>
      </c>
      <c r="S768" s="4">
        <f>VLOOKUP([1]Initial_Data8!C787,[1]Ratings_Numbers!$A$1:$B$21,2,FALSE)</f>
        <v>8</v>
      </c>
      <c r="T768" s="4">
        <v>8</v>
      </c>
      <c r="U768" s="4">
        <f t="shared" si="10"/>
        <v>0</v>
      </c>
      <c r="V768" s="7">
        <v>43886.31</v>
      </c>
      <c r="W768" s="3" t="s">
        <v>207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83</v>
      </c>
      <c r="C769" s="5" t="s">
        <v>33</v>
      </c>
      <c r="D769" s="2">
        <v>39754</v>
      </c>
      <c r="E769" s="2">
        <v>1.45</v>
      </c>
      <c r="F769" s="2">
        <v>2.13</v>
      </c>
      <c r="G769" s="2">
        <v>1.96</v>
      </c>
      <c r="H769" s="2">
        <v>11.46</v>
      </c>
      <c r="I769" s="2">
        <v>8.32</v>
      </c>
      <c r="J769" s="2">
        <v>8.43</v>
      </c>
      <c r="K769" s="2">
        <v>157</v>
      </c>
      <c r="L769" s="2">
        <v>41.66</v>
      </c>
      <c r="M769" s="2">
        <v>56.28</v>
      </c>
      <c r="N769" s="2">
        <v>34.78</v>
      </c>
      <c r="O769" s="2">
        <v>23.44</v>
      </c>
      <c r="P769" s="2">
        <v>61.8</v>
      </c>
      <c r="Q769" s="2">
        <v>38.200000000000003</v>
      </c>
      <c r="R769" s="2">
        <v>25.74</v>
      </c>
      <c r="S769" s="4">
        <f>VLOOKUP([1]Initial_Data8!C788,[1]Ratings_Numbers!$A$1:$B$21,2,FALSE)</f>
        <v>8</v>
      </c>
      <c r="T769" s="4">
        <v>8</v>
      </c>
      <c r="U769" s="4">
        <f t="shared" si="10"/>
        <v>0</v>
      </c>
      <c r="V769" s="7">
        <v>44201.760000000002</v>
      </c>
      <c r="W769" s="3" t="s">
        <v>207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84</v>
      </c>
      <c r="C770" s="5" t="s">
        <v>33</v>
      </c>
      <c r="D770" s="2">
        <v>39845</v>
      </c>
      <c r="E770" s="2">
        <v>1.74</v>
      </c>
      <c r="F770" s="2">
        <v>2.62</v>
      </c>
      <c r="G770" s="2">
        <v>2.5</v>
      </c>
      <c r="H770" s="2">
        <v>5.29</v>
      </c>
      <c r="I770" s="2">
        <v>2.11</v>
      </c>
      <c r="J770" s="2">
        <v>1.91</v>
      </c>
      <c r="K770" s="2">
        <v>139</v>
      </c>
      <c r="L770" s="2">
        <v>43.19</v>
      </c>
      <c r="M770" s="2">
        <v>54.38</v>
      </c>
      <c r="N770" s="2">
        <v>33.090000000000003</v>
      </c>
      <c r="O770" s="2">
        <v>23.48</v>
      </c>
      <c r="P770" s="2">
        <v>64.319999999999993</v>
      </c>
      <c r="Q770" s="2">
        <v>39.14</v>
      </c>
      <c r="R770" s="2">
        <v>27.78</v>
      </c>
      <c r="S770" s="4">
        <f>VLOOKUP([1]Initial_Data8!C789,[1]Ratings_Numbers!$A$1:$B$21,2,FALSE)</f>
        <v>8</v>
      </c>
      <c r="T770" s="4">
        <v>8</v>
      </c>
      <c r="U770" s="4">
        <f t="shared" si="10"/>
        <v>0</v>
      </c>
      <c r="V770" s="7">
        <v>42678.09</v>
      </c>
      <c r="W770" s="3" t="s">
        <v>207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85</v>
      </c>
      <c r="C771" s="5" t="s">
        <v>33</v>
      </c>
      <c r="D771" s="2">
        <v>39936</v>
      </c>
      <c r="E771" s="2">
        <v>1.42</v>
      </c>
      <c r="F771" s="2">
        <v>2.48</v>
      </c>
      <c r="G771" s="2">
        <v>2</v>
      </c>
      <c r="H771" s="2">
        <v>7.96</v>
      </c>
      <c r="I771" s="2">
        <v>6.97</v>
      </c>
      <c r="J771" s="2">
        <v>5.44</v>
      </c>
      <c r="K771" s="2">
        <v>180</v>
      </c>
      <c r="L771" s="2">
        <v>41.11</v>
      </c>
      <c r="M771" s="2">
        <v>53.72</v>
      </c>
      <c r="N771" s="2">
        <v>32.85</v>
      </c>
      <c r="O771" s="2">
        <v>22.09</v>
      </c>
      <c r="P771" s="2">
        <v>63.55</v>
      </c>
      <c r="Q771" s="2">
        <v>38.86</v>
      </c>
      <c r="R771" s="2">
        <v>26.13</v>
      </c>
      <c r="S771" s="4">
        <f>VLOOKUP([1]Initial_Data8!C790,[1]Ratings_Numbers!$A$1:$B$21,2,FALSE)</f>
        <v>8</v>
      </c>
      <c r="T771" s="4">
        <v>8</v>
      </c>
      <c r="U771" s="4">
        <f t="shared" si="10"/>
        <v>0</v>
      </c>
      <c r="V771" s="7">
        <v>47560.98</v>
      </c>
      <c r="W771" s="3" t="s">
        <v>207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109</v>
      </c>
      <c r="C772" s="5" t="s">
        <v>33</v>
      </c>
      <c r="D772" s="2">
        <v>40027</v>
      </c>
      <c r="E772" s="2">
        <v>1.33</v>
      </c>
      <c r="F772" s="2">
        <v>2.6</v>
      </c>
      <c r="G772" s="2">
        <v>1.89</v>
      </c>
      <c r="H772" s="2">
        <v>13.72</v>
      </c>
      <c r="I772" s="2">
        <v>12.56</v>
      </c>
      <c r="J772" s="2">
        <v>10.98</v>
      </c>
      <c r="K772" s="2">
        <v>167</v>
      </c>
      <c r="L772" s="2">
        <v>43.57</v>
      </c>
      <c r="M772" s="2">
        <v>50.4</v>
      </c>
      <c r="N772" s="2">
        <v>31.57</v>
      </c>
      <c r="O772" s="2">
        <v>21.96</v>
      </c>
      <c r="P772" s="2">
        <v>59.63</v>
      </c>
      <c r="Q772" s="2">
        <v>37.35</v>
      </c>
      <c r="R772" s="2">
        <v>25.98</v>
      </c>
      <c r="S772" s="4">
        <f>VLOOKUP([1]Initial_Data8!C791,[1]Ratings_Numbers!$A$1:$B$21,2,FALSE)</f>
        <v>8</v>
      </c>
      <c r="T772" s="4">
        <v>8</v>
      </c>
      <c r="U772" s="4">
        <f t="shared" si="10"/>
        <v>0</v>
      </c>
      <c r="V772" s="7">
        <v>59397.78</v>
      </c>
      <c r="W772" s="3" t="s">
        <v>207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110</v>
      </c>
      <c r="C773" s="5" t="s">
        <v>33</v>
      </c>
      <c r="D773" s="2">
        <v>40118</v>
      </c>
      <c r="E773" s="2">
        <v>1.25</v>
      </c>
      <c r="F773" s="2">
        <v>2.4</v>
      </c>
      <c r="G773" s="2">
        <v>1.77</v>
      </c>
      <c r="H773" s="2">
        <v>10.210000000000001</v>
      </c>
      <c r="I773" s="2">
        <v>8.8800000000000008</v>
      </c>
      <c r="J773" s="2">
        <v>7.52</v>
      </c>
      <c r="K773" s="2">
        <v>168</v>
      </c>
      <c r="L773" s="2">
        <v>45.02</v>
      </c>
      <c r="M773" s="2">
        <v>44.66</v>
      </c>
      <c r="N773" s="2">
        <v>29.04</v>
      </c>
      <c r="O773" s="2">
        <v>20.11</v>
      </c>
      <c r="P773" s="2">
        <v>53.79</v>
      </c>
      <c r="Q773" s="2">
        <v>34.979999999999997</v>
      </c>
      <c r="R773" s="2">
        <v>24.22</v>
      </c>
      <c r="S773" s="4">
        <f>VLOOKUP([1]Initial_Data8!C792,[1]Ratings_Numbers!$A$1:$B$21,2,FALSE)</f>
        <v>8</v>
      </c>
      <c r="T773" s="4">
        <v>8</v>
      </c>
      <c r="U773" s="4">
        <f t="shared" si="10"/>
        <v>0</v>
      </c>
      <c r="V773" s="7">
        <v>47497.66</v>
      </c>
      <c r="W773" s="3" t="s">
        <v>207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111</v>
      </c>
      <c r="C774" s="5" t="s">
        <v>33</v>
      </c>
      <c r="D774" s="2">
        <v>40209</v>
      </c>
      <c r="E774" s="2">
        <v>1.25</v>
      </c>
      <c r="F774" s="2">
        <v>2.02</v>
      </c>
      <c r="G774" s="2">
        <v>1.72</v>
      </c>
      <c r="H774" s="2">
        <v>7.26</v>
      </c>
      <c r="I774" s="2">
        <v>4.7300000000000004</v>
      </c>
      <c r="J774" s="2">
        <v>4.5199999999999996</v>
      </c>
      <c r="K774" s="2">
        <v>161</v>
      </c>
      <c r="L774" s="2">
        <v>47.44</v>
      </c>
      <c r="M774" s="2">
        <v>44.67</v>
      </c>
      <c r="N774" s="2">
        <v>29.79</v>
      </c>
      <c r="O774" s="2">
        <v>21.19</v>
      </c>
      <c r="P774" s="2">
        <v>49.93</v>
      </c>
      <c r="Q774" s="2">
        <v>33.299999999999997</v>
      </c>
      <c r="R774" s="2">
        <v>23.69</v>
      </c>
      <c r="S774" s="4">
        <f>VLOOKUP([1]Initial_Data8!C793,[1]Ratings_Numbers!$A$1:$B$21,2,FALSE)</f>
        <v>8</v>
      </c>
      <c r="T774" s="4">
        <v>8</v>
      </c>
      <c r="U774" s="4">
        <f t="shared" si="10"/>
        <v>0</v>
      </c>
      <c r="V774" s="7">
        <v>50737.8</v>
      </c>
      <c r="W774" s="3" t="s">
        <v>207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112</v>
      </c>
      <c r="C775" s="5" t="s">
        <v>33</v>
      </c>
      <c r="D775" s="2">
        <v>40300</v>
      </c>
      <c r="E775" s="2">
        <v>1.05</v>
      </c>
      <c r="F775" s="2">
        <v>1.89</v>
      </c>
      <c r="G775" s="2">
        <v>1.41</v>
      </c>
      <c r="H775" s="2">
        <v>12.27</v>
      </c>
      <c r="I775" s="2">
        <v>11.02</v>
      </c>
      <c r="J775" s="2">
        <v>9.19</v>
      </c>
      <c r="K775" s="2">
        <v>142</v>
      </c>
      <c r="L775" s="2">
        <v>44.41</v>
      </c>
      <c r="M775" s="2">
        <v>39.630000000000003</v>
      </c>
      <c r="N775" s="2">
        <v>26.41</v>
      </c>
      <c r="O775" s="2">
        <v>17.600000000000001</v>
      </c>
      <c r="P775" s="2">
        <v>50.06</v>
      </c>
      <c r="Q775" s="2">
        <v>33.36</v>
      </c>
      <c r="R775" s="2">
        <v>22.23</v>
      </c>
      <c r="S775" s="4">
        <f>VLOOKUP([1]Initial_Data8!C794,[1]Ratings_Numbers!$A$1:$B$21,2,FALSE)</f>
        <v>8</v>
      </c>
      <c r="T775" s="4">
        <v>8</v>
      </c>
      <c r="U775" s="4">
        <f t="shared" si="10"/>
        <v>0</v>
      </c>
      <c r="V775" s="7">
        <v>59564.1</v>
      </c>
      <c r="W775" s="3" t="s">
        <v>207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86</v>
      </c>
      <c r="C776" s="5" t="s">
        <v>33</v>
      </c>
      <c r="D776" s="2">
        <v>40391</v>
      </c>
      <c r="E776" s="2">
        <v>1.04</v>
      </c>
      <c r="F776" s="2">
        <v>1.82</v>
      </c>
      <c r="G776" s="2">
        <v>1.38</v>
      </c>
      <c r="H776" s="2">
        <v>16.399999999999999</v>
      </c>
      <c r="I776" s="2">
        <v>14.72</v>
      </c>
      <c r="J776" s="2">
        <v>13.57</v>
      </c>
      <c r="K776" s="2">
        <v>151</v>
      </c>
      <c r="L776" s="2">
        <v>45.72</v>
      </c>
      <c r="M776" s="2">
        <v>39.74</v>
      </c>
      <c r="N776" s="2">
        <v>26.47</v>
      </c>
      <c r="O776" s="2">
        <v>18.170000000000002</v>
      </c>
      <c r="P776" s="2">
        <v>50.14</v>
      </c>
      <c r="Q776" s="2">
        <v>33.39</v>
      </c>
      <c r="R776" s="2">
        <v>22.92</v>
      </c>
      <c r="S776" s="4">
        <f>VLOOKUP([1]Initial_Data8!C795,[1]Ratings_Numbers!$A$1:$B$21,2,FALSE)</f>
        <v>8</v>
      </c>
      <c r="T776" s="4">
        <v>7</v>
      </c>
      <c r="U776" s="4">
        <f t="shared" si="10"/>
        <v>0</v>
      </c>
      <c r="V776" s="7">
        <v>59365.7</v>
      </c>
      <c r="W776" s="3" t="s">
        <v>207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87</v>
      </c>
      <c r="C777" s="5" t="s">
        <v>25</v>
      </c>
      <c r="D777" s="2">
        <v>40482</v>
      </c>
      <c r="E777" s="2">
        <v>1.1499999999999999</v>
      </c>
      <c r="F777" s="2">
        <v>1.77</v>
      </c>
      <c r="G777" s="2">
        <v>1.51</v>
      </c>
      <c r="H777" s="2">
        <v>12.84</v>
      </c>
      <c r="I777" s="2">
        <v>10.9</v>
      </c>
      <c r="J777" s="2">
        <v>9.92</v>
      </c>
      <c r="K777" s="2">
        <v>146</v>
      </c>
      <c r="L777" s="2">
        <v>45.79</v>
      </c>
      <c r="M777" s="2">
        <v>45.79</v>
      </c>
      <c r="N777" s="2">
        <v>30.29</v>
      </c>
      <c r="O777" s="2">
        <v>20.97</v>
      </c>
      <c r="P777" s="2">
        <v>51.14</v>
      </c>
      <c r="Q777" s="2">
        <v>33.840000000000003</v>
      </c>
      <c r="R777" s="2">
        <v>23.42</v>
      </c>
      <c r="S777" s="4">
        <f>VLOOKUP([1]Initial_Data8!C796,[1]Ratings_Numbers!$A$1:$B$21,2,FALSE)</f>
        <v>7</v>
      </c>
      <c r="T777" s="4">
        <v>7</v>
      </c>
      <c r="U777" s="4">
        <f t="shared" si="10"/>
        <v>-1</v>
      </c>
      <c r="V777" s="7">
        <v>54805.17</v>
      </c>
      <c r="W777" s="3" t="s">
        <v>207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88</v>
      </c>
      <c r="C778" s="5" t="s">
        <v>25</v>
      </c>
      <c r="D778" s="2">
        <v>40573</v>
      </c>
      <c r="E778" s="2">
        <v>1.22</v>
      </c>
      <c r="F778" s="2">
        <v>1.67</v>
      </c>
      <c r="G778" s="2">
        <v>1.58</v>
      </c>
      <c r="H778" s="2">
        <v>16.079999999999998</v>
      </c>
      <c r="I778" s="2">
        <v>11.48</v>
      </c>
      <c r="J778" s="2">
        <v>11.4</v>
      </c>
      <c r="K778" s="2">
        <v>91</v>
      </c>
      <c r="L778" s="2">
        <v>47.08</v>
      </c>
      <c r="M778" s="2">
        <v>46.1</v>
      </c>
      <c r="N778" s="2">
        <v>30.4</v>
      </c>
      <c r="O778" s="2">
        <v>21.7</v>
      </c>
      <c r="P778" s="2">
        <v>51.61</v>
      </c>
      <c r="Q778" s="2">
        <v>34.04</v>
      </c>
      <c r="R778" s="2">
        <v>24.3</v>
      </c>
      <c r="S778" s="4">
        <f>VLOOKUP([1]Initial_Data8!C797,[1]Ratings_Numbers!$A$1:$B$21,2,FALSE)</f>
        <v>7</v>
      </c>
      <c r="T778" s="4">
        <v>7</v>
      </c>
      <c r="U778" s="4">
        <f t="shared" si="10"/>
        <v>0</v>
      </c>
      <c r="V778" s="7">
        <v>55660.92</v>
      </c>
      <c r="W778" s="3" t="s">
        <v>207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89</v>
      </c>
      <c r="C779" s="5" t="s">
        <v>25</v>
      </c>
      <c r="D779" s="2">
        <v>40664</v>
      </c>
      <c r="E779" s="2">
        <v>1.17</v>
      </c>
      <c r="F779" s="2">
        <v>1.81</v>
      </c>
      <c r="G779" s="2">
        <v>1.5</v>
      </c>
      <c r="H779" s="2">
        <v>13.09</v>
      </c>
      <c r="I779" s="2">
        <v>11.6</v>
      </c>
      <c r="J779" s="2">
        <v>10.09</v>
      </c>
      <c r="K779" s="2">
        <v>141</v>
      </c>
      <c r="L779" s="2">
        <v>42.52</v>
      </c>
      <c r="M779" s="2">
        <v>58.91</v>
      </c>
      <c r="N779" s="2">
        <v>37.020000000000003</v>
      </c>
      <c r="O779" s="2">
        <v>25.05</v>
      </c>
      <c r="P779" s="2">
        <v>59.14</v>
      </c>
      <c r="Q779" s="2">
        <v>37.159999999999997</v>
      </c>
      <c r="R779" s="2">
        <v>25.15</v>
      </c>
      <c r="S779" s="4">
        <f>VLOOKUP([1]Initial_Data8!C798,[1]Ratings_Numbers!$A$1:$B$21,2,FALSE)</f>
        <v>7</v>
      </c>
      <c r="T779" s="4">
        <v>7</v>
      </c>
      <c r="U779" s="4">
        <f t="shared" si="10"/>
        <v>0</v>
      </c>
      <c r="V779" s="7">
        <v>68965.19</v>
      </c>
      <c r="W779" s="3" t="s">
        <v>207</v>
      </c>
      <c r="X779" s="4"/>
      <c r="Y779" s="4"/>
      <c r="Z779" s="4"/>
      <c r="AA779" s="4"/>
    </row>
    <row r="780" spans="1:27" ht="37.5" customHeight="1" thickBot="1" x14ac:dyDescent="0.4">
      <c r="A780" s="5" t="s">
        <v>150</v>
      </c>
      <c r="B780" s="5" t="s">
        <v>90</v>
      </c>
      <c r="C780" s="5" t="s">
        <v>25</v>
      </c>
      <c r="D780" s="2">
        <v>40755</v>
      </c>
      <c r="E780" s="2">
        <v>1.04</v>
      </c>
      <c r="F780" s="2">
        <v>1.74</v>
      </c>
      <c r="G780" s="2">
        <v>1.33</v>
      </c>
      <c r="H780" s="2">
        <v>18.25</v>
      </c>
      <c r="I780" s="2">
        <v>16.440000000000001</v>
      </c>
      <c r="J780" s="2">
        <v>15.4</v>
      </c>
      <c r="K780" s="2">
        <v>149</v>
      </c>
      <c r="L780" s="2">
        <v>43.13</v>
      </c>
      <c r="M780" s="2">
        <v>58.85</v>
      </c>
      <c r="N780" s="2">
        <v>36.99</v>
      </c>
      <c r="O780" s="2">
        <v>25.38</v>
      </c>
      <c r="P780" s="2">
        <v>59.1</v>
      </c>
      <c r="Q780" s="2">
        <v>37.14</v>
      </c>
      <c r="R780" s="2">
        <v>25.49</v>
      </c>
      <c r="S780" s="4">
        <f>VLOOKUP([1]Initial_Data8!C799,[1]Ratings_Numbers!$A$1:$B$21,2,FALSE)</f>
        <v>7</v>
      </c>
      <c r="T780" s="4">
        <v>7</v>
      </c>
      <c r="U780" s="4">
        <f t="shared" si="10"/>
        <v>0</v>
      </c>
      <c r="V780" s="7">
        <v>79483.5</v>
      </c>
      <c r="W780" s="3" t="s">
        <v>207</v>
      </c>
      <c r="X780" s="4"/>
      <c r="Y780" s="4"/>
      <c r="Z780" s="4"/>
      <c r="AA780" s="4"/>
    </row>
    <row r="781" spans="1:27" ht="37.5" customHeight="1" thickBot="1" x14ac:dyDescent="0.4">
      <c r="A781" s="5" t="s">
        <v>150</v>
      </c>
      <c r="B781" s="5" t="s">
        <v>91</v>
      </c>
      <c r="C781" s="5" t="s">
        <v>25</v>
      </c>
      <c r="D781" s="2">
        <v>40846</v>
      </c>
      <c r="E781" s="2">
        <v>1.06</v>
      </c>
      <c r="F781" s="2">
        <v>1.69</v>
      </c>
      <c r="G781" s="2">
        <v>1.34</v>
      </c>
      <c r="H781" s="2">
        <v>12.54</v>
      </c>
      <c r="I781" s="2">
        <v>10.31</v>
      </c>
      <c r="J781" s="2">
        <v>9.9700000000000006</v>
      </c>
      <c r="K781" s="2">
        <v>162</v>
      </c>
      <c r="L781" s="2">
        <v>42.82</v>
      </c>
      <c r="M781" s="2">
        <v>60.44</v>
      </c>
      <c r="N781" s="2">
        <v>37.61</v>
      </c>
      <c r="O781" s="2">
        <v>25.88</v>
      </c>
      <c r="P781" s="2">
        <v>60.68</v>
      </c>
      <c r="Q781" s="2">
        <v>37.770000000000003</v>
      </c>
      <c r="R781" s="2">
        <v>25.98</v>
      </c>
      <c r="S781" s="4">
        <f>VLOOKUP([1]Initial_Data8!C800,[1]Ratings_Numbers!$A$1:$B$21,2,FALSE)</f>
        <v>7</v>
      </c>
      <c r="T781" s="4">
        <v>7</v>
      </c>
      <c r="U781" s="4">
        <f t="shared" si="10"/>
        <v>0</v>
      </c>
      <c r="V781" s="7">
        <v>80940.97</v>
      </c>
      <c r="W781" s="3" t="s">
        <v>207</v>
      </c>
      <c r="X781" s="4"/>
      <c r="Y781" s="4"/>
      <c r="Z781" s="4"/>
      <c r="AA781" s="4"/>
    </row>
    <row r="782" spans="1:27" ht="37.5" customHeight="1" thickBot="1" x14ac:dyDescent="0.4">
      <c r="A782" s="5" t="s">
        <v>150</v>
      </c>
      <c r="B782" s="5" t="s">
        <v>113</v>
      </c>
      <c r="C782" s="5" t="s">
        <v>25</v>
      </c>
      <c r="D782" s="2">
        <v>40937</v>
      </c>
      <c r="E782" s="2">
        <v>1.05</v>
      </c>
      <c r="F782" s="2">
        <v>1.62</v>
      </c>
      <c r="G782" s="2">
        <v>1.32</v>
      </c>
      <c r="H782" s="2">
        <v>11.34</v>
      </c>
      <c r="I782" s="2">
        <v>8.6300000000000008</v>
      </c>
      <c r="J782" s="2">
        <v>8.64</v>
      </c>
      <c r="K782" s="2">
        <v>154</v>
      </c>
      <c r="L782" s="2">
        <v>44.17</v>
      </c>
      <c r="M782" s="2">
        <v>60.11</v>
      </c>
      <c r="N782" s="2">
        <v>37.5</v>
      </c>
      <c r="O782" s="2">
        <v>26.55</v>
      </c>
      <c r="P782" s="2">
        <v>60.27</v>
      </c>
      <c r="Q782" s="2">
        <v>37.61</v>
      </c>
      <c r="R782" s="2">
        <v>26.63</v>
      </c>
      <c r="S782" s="4">
        <f>VLOOKUP([1]Initial_Data8!C801,[1]Ratings_Numbers!$A$1:$B$21,2,FALSE)</f>
        <v>7</v>
      </c>
      <c r="T782" s="4">
        <v>7</v>
      </c>
      <c r="U782" s="4">
        <f t="shared" si="10"/>
        <v>0</v>
      </c>
      <c r="V782" s="7">
        <v>89819.839999999997</v>
      </c>
      <c r="W782" s="3" t="s">
        <v>207</v>
      </c>
      <c r="X782" s="4"/>
      <c r="Y782" s="4"/>
      <c r="Z782" s="4"/>
      <c r="AA782" s="4"/>
    </row>
    <row r="783" spans="1:27" ht="37.5" customHeight="1" thickBot="1" x14ac:dyDescent="0.4">
      <c r="A783" s="5" t="s">
        <v>150</v>
      </c>
      <c r="B783" s="5" t="s">
        <v>114</v>
      </c>
      <c r="C783" s="5" t="s">
        <v>25</v>
      </c>
      <c r="D783" s="2">
        <v>41028</v>
      </c>
      <c r="E783" s="2">
        <v>0.89</v>
      </c>
      <c r="F783" s="2">
        <v>1.56</v>
      </c>
      <c r="G783" s="2">
        <v>1.1000000000000001</v>
      </c>
      <c r="H783" s="2">
        <v>13.62</v>
      </c>
      <c r="I783" s="2">
        <v>12.08</v>
      </c>
      <c r="J783" s="2">
        <v>10.99</v>
      </c>
      <c r="K783" s="2">
        <v>156</v>
      </c>
      <c r="L783" s="2">
        <v>41.51</v>
      </c>
      <c r="M783" s="2">
        <v>60.04</v>
      </c>
      <c r="N783" s="2">
        <v>37.47</v>
      </c>
      <c r="O783" s="2">
        <v>24.92</v>
      </c>
      <c r="P783" s="2">
        <v>60.22</v>
      </c>
      <c r="Q783" s="2">
        <v>37.590000000000003</v>
      </c>
      <c r="R783" s="2">
        <v>25</v>
      </c>
      <c r="S783" s="4">
        <f>VLOOKUP([1]Initial_Data8!C802,[1]Ratings_Numbers!$A$1:$B$21,2,FALSE)</f>
        <v>7</v>
      </c>
      <c r="T783" s="4">
        <v>7</v>
      </c>
      <c r="U783" s="4">
        <f t="shared" si="10"/>
        <v>0</v>
      </c>
      <c r="V783" s="7">
        <v>99873.2</v>
      </c>
      <c r="W783" s="3" t="s">
        <v>207</v>
      </c>
      <c r="X783" s="4"/>
      <c r="Y783" s="4"/>
      <c r="Z783" s="4"/>
      <c r="AA783" s="4"/>
    </row>
    <row r="784" spans="1:27" ht="37.5" customHeight="1" thickBot="1" x14ac:dyDescent="0.4">
      <c r="A784" s="5" t="s">
        <v>150</v>
      </c>
      <c r="B784" s="5" t="s">
        <v>115</v>
      </c>
      <c r="C784" s="5" t="s">
        <v>25</v>
      </c>
      <c r="D784" s="2">
        <v>41119</v>
      </c>
      <c r="E784" s="2">
        <v>0.9</v>
      </c>
      <c r="F784" s="2">
        <v>1.49</v>
      </c>
      <c r="G784" s="2">
        <v>1.1100000000000001</v>
      </c>
      <c r="H784" s="2">
        <v>19.3</v>
      </c>
      <c r="I784" s="2">
        <v>17.22</v>
      </c>
      <c r="J784" s="2">
        <v>16.57</v>
      </c>
      <c r="K784" s="2">
        <v>155</v>
      </c>
      <c r="L784" s="2">
        <v>42</v>
      </c>
      <c r="M784" s="2">
        <v>61.08</v>
      </c>
      <c r="N784" s="2">
        <v>37.869999999999997</v>
      </c>
      <c r="O784" s="2">
        <v>25.66</v>
      </c>
      <c r="P784" s="2">
        <v>61.27</v>
      </c>
      <c r="Q784" s="2">
        <v>37.99</v>
      </c>
      <c r="R784" s="2">
        <v>25.74</v>
      </c>
      <c r="S784" s="4">
        <f>VLOOKUP([1]Initial_Data8!C803,[1]Ratings_Numbers!$A$1:$B$21,2,FALSE)</f>
        <v>7</v>
      </c>
      <c r="T784" s="4">
        <v>7</v>
      </c>
      <c r="U784" s="4">
        <f t="shared" si="10"/>
        <v>0</v>
      </c>
      <c r="V784" s="7">
        <v>108055.56</v>
      </c>
      <c r="W784" s="3" t="s">
        <v>207</v>
      </c>
      <c r="X784" s="4"/>
      <c r="Y784" s="4"/>
      <c r="Z784" s="4"/>
      <c r="AA784" s="4"/>
    </row>
    <row r="785" spans="1:27" ht="37.5" customHeight="1" thickBot="1" x14ac:dyDescent="0.4">
      <c r="A785" s="5" t="s">
        <v>150</v>
      </c>
      <c r="B785" s="5" t="s">
        <v>116</v>
      </c>
      <c r="C785" s="5" t="s">
        <v>25</v>
      </c>
      <c r="D785" s="2">
        <v>41210</v>
      </c>
      <c r="E785" s="2">
        <v>0.92</v>
      </c>
      <c r="F785" s="2">
        <v>1.47</v>
      </c>
      <c r="G785" s="2">
        <v>1.1200000000000001</v>
      </c>
      <c r="H785" s="2">
        <v>13.92</v>
      </c>
      <c r="I785" s="2">
        <v>11.67</v>
      </c>
      <c r="J785" s="2">
        <v>11.18</v>
      </c>
      <c r="K785" s="2">
        <v>155</v>
      </c>
      <c r="L785" s="2">
        <v>42.58</v>
      </c>
      <c r="M785" s="2">
        <v>60.77</v>
      </c>
      <c r="N785" s="2">
        <v>37.75</v>
      </c>
      <c r="O785" s="2">
        <v>25.87</v>
      </c>
      <c r="P785" s="2">
        <v>60.96</v>
      </c>
      <c r="Q785" s="2">
        <v>37.869999999999997</v>
      </c>
      <c r="R785" s="2">
        <v>25.95</v>
      </c>
      <c r="S785" s="4">
        <f>VLOOKUP([1]Initial_Data8!C804,[1]Ratings_Numbers!$A$1:$B$21,2,FALSE)</f>
        <v>7</v>
      </c>
      <c r="T785" s="4">
        <v>6</v>
      </c>
      <c r="U785" s="4">
        <f t="shared" si="10"/>
        <v>0</v>
      </c>
      <c r="V785" s="7">
        <v>115130.05</v>
      </c>
      <c r="W785" s="3" t="s">
        <v>207</v>
      </c>
      <c r="X785" s="4"/>
      <c r="Y785" s="4"/>
      <c r="Z785" s="4"/>
      <c r="AA785" s="4"/>
    </row>
    <row r="786" spans="1:27" ht="37.5" customHeight="1" thickBot="1" x14ac:dyDescent="0.4">
      <c r="A786" s="5" t="s">
        <v>150</v>
      </c>
      <c r="B786" s="5" t="s">
        <v>92</v>
      </c>
      <c r="C786" s="5" t="s">
        <v>32</v>
      </c>
      <c r="D786" s="2">
        <v>41308</v>
      </c>
      <c r="E786" s="2">
        <v>0.88</v>
      </c>
      <c r="F786" s="2">
        <v>1.39</v>
      </c>
      <c r="G786" s="2">
        <v>1.07</v>
      </c>
      <c r="H786" s="2">
        <v>13.11</v>
      </c>
      <c r="I786" s="2">
        <v>10.49</v>
      </c>
      <c r="J786" s="2">
        <v>10.54</v>
      </c>
      <c r="K786" s="2">
        <v>166</v>
      </c>
      <c r="L786" s="2">
        <v>43.27</v>
      </c>
      <c r="M786" s="2">
        <v>53.3</v>
      </c>
      <c r="N786" s="2">
        <v>33.159999999999997</v>
      </c>
      <c r="O786" s="2">
        <v>23.06</v>
      </c>
      <c r="P786" s="2">
        <v>60.73</v>
      </c>
      <c r="Q786" s="2">
        <v>37.78</v>
      </c>
      <c r="R786" s="2">
        <v>26.28</v>
      </c>
      <c r="S786" s="4">
        <f>VLOOKUP([1]Initial_Data8!C805,[1]Ratings_Numbers!$A$1:$B$21,2,FALSE)</f>
        <v>6</v>
      </c>
      <c r="T786" s="4">
        <v>6</v>
      </c>
      <c r="U786" s="4">
        <f t="shared" si="10"/>
        <v>-1</v>
      </c>
      <c r="V786" s="7">
        <v>108401.92</v>
      </c>
      <c r="W786" s="3" t="s">
        <v>207</v>
      </c>
      <c r="X786" s="4"/>
      <c r="Y786" s="4"/>
      <c r="Z786" s="4"/>
      <c r="AA786" s="4"/>
    </row>
    <row r="787" spans="1:27" ht="37.5" customHeight="1" thickBot="1" x14ac:dyDescent="0.4">
      <c r="A787" s="5" t="s">
        <v>150</v>
      </c>
      <c r="B787" s="5" t="s">
        <v>93</v>
      </c>
      <c r="C787" s="5" t="s">
        <v>32</v>
      </c>
      <c r="D787" s="2">
        <v>41399</v>
      </c>
      <c r="E787" s="2">
        <v>0.86</v>
      </c>
      <c r="F787" s="2">
        <v>1.57</v>
      </c>
      <c r="G787" s="2">
        <v>1.04</v>
      </c>
      <c r="H787" s="2">
        <v>15.42</v>
      </c>
      <c r="I787" s="2">
        <v>13.64</v>
      </c>
      <c r="J787" s="2">
        <v>12.77</v>
      </c>
      <c r="K787" s="2">
        <v>164</v>
      </c>
      <c r="L787" s="2">
        <v>37.090000000000003</v>
      </c>
      <c r="M787" s="2">
        <v>69.91</v>
      </c>
      <c r="N787" s="2">
        <v>39.270000000000003</v>
      </c>
      <c r="O787" s="2">
        <v>25.93</v>
      </c>
      <c r="P787" s="2">
        <v>78.03</v>
      </c>
      <c r="Q787" s="2">
        <v>43.83</v>
      </c>
      <c r="R787" s="2">
        <v>28.94</v>
      </c>
      <c r="S787" s="4">
        <f>VLOOKUP([1]Initial_Data8!C806,[1]Ratings_Numbers!$A$1:$B$21,2,FALSE)</f>
        <v>6</v>
      </c>
      <c r="T787" s="4">
        <v>6</v>
      </c>
      <c r="U787" s="4">
        <f t="shared" si="10"/>
        <v>0</v>
      </c>
      <c r="V787" s="7">
        <v>106053</v>
      </c>
      <c r="W787" s="3" t="s">
        <v>207</v>
      </c>
      <c r="X787" s="4"/>
      <c r="Y787" s="4"/>
      <c r="Z787" s="4"/>
      <c r="AA787" s="4"/>
    </row>
    <row r="788" spans="1:27" ht="37.5" customHeight="1" thickBot="1" x14ac:dyDescent="0.4">
      <c r="A788" s="5" t="s">
        <v>150</v>
      </c>
      <c r="B788" s="5" t="s">
        <v>94</v>
      </c>
      <c r="C788" s="5" t="s">
        <v>32</v>
      </c>
      <c r="D788" s="2">
        <v>41490</v>
      </c>
      <c r="E788" s="2">
        <v>0.9</v>
      </c>
      <c r="F788" s="2">
        <v>1.48</v>
      </c>
      <c r="G788" s="2">
        <v>1.0900000000000001</v>
      </c>
      <c r="H788" s="2">
        <v>19.89</v>
      </c>
      <c r="I788" s="2">
        <v>18.04</v>
      </c>
      <c r="J788" s="2">
        <v>17.34</v>
      </c>
      <c r="K788" s="2">
        <v>174</v>
      </c>
      <c r="L788" s="2">
        <v>36.68</v>
      </c>
      <c r="M788" s="2">
        <v>73.98</v>
      </c>
      <c r="N788" s="2">
        <v>40.549999999999997</v>
      </c>
      <c r="O788" s="2">
        <v>27.14</v>
      </c>
      <c r="P788" s="2">
        <v>82.43</v>
      </c>
      <c r="Q788" s="2">
        <v>45.18</v>
      </c>
      <c r="R788" s="2">
        <v>30.24</v>
      </c>
      <c r="S788" s="4">
        <f>VLOOKUP([1]Initial_Data8!C807,[1]Ratings_Numbers!$A$1:$B$21,2,FALSE)</f>
        <v>6</v>
      </c>
      <c r="T788" s="4">
        <v>6</v>
      </c>
      <c r="U788" s="4">
        <f t="shared" si="10"/>
        <v>0</v>
      </c>
      <c r="V788" s="7">
        <v>107647.92</v>
      </c>
      <c r="W788" s="3" t="s">
        <v>207</v>
      </c>
      <c r="X788" s="4"/>
      <c r="Y788" s="4"/>
      <c r="Z788" s="4"/>
      <c r="AA788" s="4"/>
    </row>
    <row r="789" spans="1:27" ht="37.5" customHeight="1" thickBot="1" x14ac:dyDescent="0.4">
      <c r="A789" s="5" t="s">
        <v>150</v>
      </c>
      <c r="B789" s="5" t="s">
        <v>95</v>
      </c>
      <c r="C789" s="5" t="s">
        <v>32</v>
      </c>
      <c r="D789" s="2">
        <v>41581</v>
      </c>
      <c r="E789" s="2">
        <v>1.02</v>
      </c>
      <c r="F789" s="2">
        <v>1.75</v>
      </c>
      <c r="G789" s="2">
        <v>1.22</v>
      </c>
      <c r="H789" s="2">
        <v>14.31</v>
      </c>
      <c r="I789" s="2">
        <v>12.33</v>
      </c>
      <c r="J789" s="2">
        <v>12.01</v>
      </c>
      <c r="K789" s="2">
        <v>191</v>
      </c>
      <c r="L789" s="2">
        <v>32.44</v>
      </c>
      <c r="M789" s="2">
        <v>103.36</v>
      </c>
      <c r="N789" s="2">
        <v>48.61</v>
      </c>
      <c r="O789" s="2">
        <v>33.53</v>
      </c>
      <c r="P789" s="2">
        <v>112.63</v>
      </c>
      <c r="Q789" s="2">
        <v>52.97</v>
      </c>
      <c r="R789" s="2">
        <v>36.54</v>
      </c>
      <c r="S789" s="4">
        <f>VLOOKUP([1]Initial_Data8!C808,[1]Ratings_Numbers!$A$1:$B$21,2,FALSE)</f>
        <v>6</v>
      </c>
      <c r="T789" s="4">
        <v>6</v>
      </c>
      <c r="U789" s="4">
        <f t="shared" si="10"/>
        <v>0</v>
      </c>
      <c r="V789" s="7">
        <v>107343.5</v>
      </c>
      <c r="W789" s="3" t="s">
        <v>207</v>
      </c>
      <c r="X789" s="4"/>
      <c r="Y789" s="4"/>
      <c r="Z789" s="4"/>
      <c r="AA789" s="4"/>
    </row>
    <row r="790" spans="1:27" ht="37.5" customHeight="1" thickBot="1" x14ac:dyDescent="0.4">
      <c r="A790" s="5" t="s">
        <v>150</v>
      </c>
      <c r="B790" s="5" t="s">
        <v>96</v>
      </c>
      <c r="C790" s="5" t="s">
        <v>32</v>
      </c>
      <c r="D790" s="2">
        <v>41672</v>
      </c>
      <c r="E790" s="2">
        <v>1.17</v>
      </c>
      <c r="F790" s="2">
        <v>1.61</v>
      </c>
      <c r="G790" s="2">
        <v>1.4</v>
      </c>
      <c r="H790" s="2">
        <v>12.09</v>
      </c>
      <c r="I790" s="2">
        <v>9.76</v>
      </c>
      <c r="J790" s="2">
        <v>9.68</v>
      </c>
      <c r="K790" s="2">
        <v>182</v>
      </c>
      <c r="L790" s="2">
        <v>30.9</v>
      </c>
      <c r="M790" s="2">
        <v>117.32</v>
      </c>
      <c r="N790" s="2">
        <v>53.92</v>
      </c>
      <c r="O790" s="2">
        <v>36.26</v>
      </c>
      <c r="P790" s="2">
        <v>117.59</v>
      </c>
      <c r="Q790" s="2">
        <v>54.04</v>
      </c>
      <c r="R790" s="2">
        <v>36.340000000000003</v>
      </c>
      <c r="S790" s="4">
        <f>VLOOKUP([1]Initial_Data8!C809,[1]Ratings_Numbers!$A$1:$B$21,2,FALSE)</f>
        <v>6</v>
      </c>
      <c r="T790" s="4">
        <v>6</v>
      </c>
      <c r="U790" s="4">
        <f t="shared" si="10"/>
        <v>0</v>
      </c>
      <c r="V790" s="7">
        <v>128531.36</v>
      </c>
      <c r="W790" s="3" t="s">
        <v>207</v>
      </c>
      <c r="X790" s="4"/>
      <c r="Y790" s="4"/>
      <c r="Z790" s="4"/>
      <c r="AA790" s="4"/>
    </row>
    <row r="791" spans="1:27" ht="37.5" customHeight="1" thickBot="1" x14ac:dyDescent="0.4">
      <c r="A791" s="5" t="s">
        <v>150</v>
      </c>
      <c r="B791" s="5" t="s">
        <v>97</v>
      </c>
      <c r="C791" s="5" t="s">
        <v>32</v>
      </c>
      <c r="D791" s="2">
        <v>41764</v>
      </c>
      <c r="E791" s="2">
        <v>1.1000000000000001</v>
      </c>
      <c r="F791" s="2">
        <v>1.58</v>
      </c>
      <c r="G791" s="2">
        <v>1.31</v>
      </c>
      <c r="H791" s="2">
        <v>14.26</v>
      </c>
      <c r="I791" s="2">
        <v>12.76</v>
      </c>
      <c r="J791" s="2">
        <v>11.92</v>
      </c>
      <c r="K791" s="2">
        <v>191</v>
      </c>
      <c r="L791" s="2">
        <v>28.49</v>
      </c>
      <c r="M791" s="2">
        <v>121.09</v>
      </c>
      <c r="N791" s="2">
        <v>54.7</v>
      </c>
      <c r="O791" s="2">
        <v>34.5</v>
      </c>
      <c r="P791" s="2">
        <v>121.37</v>
      </c>
      <c r="Q791" s="2">
        <v>54.83</v>
      </c>
      <c r="R791" s="2">
        <v>34.58</v>
      </c>
      <c r="S791" s="4">
        <f>VLOOKUP([1]Initial_Data8!C810,[1]Ratings_Numbers!$A$1:$B$21,2,FALSE)</f>
        <v>6</v>
      </c>
      <c r="T791" s="4">
        <v>6</v>
      </c>
      <c r="U791" s="4">
        <f t="shared" si="10"/>
        <v>0</v>
      </c>
      <c r="V791" s="7">
        <v>136476.94</v>
      </c>
      <c r="W791" s="3" t="s">
        <v>207</v>
      </c>
      <c r="X791" s="4"/>
      <c r="Y791" s="4"/>
      <c r="Z791" s="4"/>
      <c r="AA791" s="4"/>
    </row>
    <row r="792" spans="1:27" ht="37.5" customHeight="1" thickBot="1" x14ac:dyDescent="0.4">
      <c r="A792" s="5" t="s">
        <v>150</v>
      </c>
      <c r="B792" s="5" t="s">
        <v>98</v>
      </c>
      <c r="C792" s="5" t="s">
        <v>32</v>
      </c>
      <c r="D792" s="2">
        <v>41854</v>
      </c>
      <c r="E792" s="2">
        <v>1.08</v>
      </c>
      <c r="F792" s="2">
        <v>1.71</v>
      </c>
      <c r="G792" s="2">
        <v>1.28</v>
      </c>
      <c r="H792" s="2">
        <v>18.739999999999998</v>
      </c>
      <c r="I792" s="2">
        <v>17.079999999999998</v>
      </c>
      <c r="J792" s="2">
        <v>16.579999999999998</v>
      </c>
      <c r="K792" s="2">
        <v>208</v>
      </c>
      <c r="L792" s="2">
        <v>26.35</v>
      </c>
      <c r="M792" s="2">
        <v>145.78</v>
      </c>
      <c r="N792" s="2">
        <v>59.24</v>
      </c>
      <c r="O792" s="2">
        <v>38.409999999999997</v>
      </c>
      <c r="P792" s="2">
        <v>146.08000000000001</v>
      </c>
      <c r="Q792" s="2">
        <v>59.36</v>
      </c>
      <c r="R792" s="2">
        <v>38.49</v>
      </c>
      <c r="S792" s="4">
        <f>VLOOKUP([1]Initial_Data8!C811,[1]Ratings_Numbers!$A$1:$B$21,2,FALSE)</f>
        <v>6</v>
      </c>
      <c r="T792" s="4">
        <v>6</v>
      </c>
      <c r="U792" s="4">
        <f t="shared" si="10"/>
        <v>0</v>
      </c>
      <c r="V792" s="7">
        <v>142305.45000000001</v>
      </c>
      <c r="W792" s="3" t="s">
        <v>207</v>
      </c>
      <c r="X792" s="4"/>
      <c r="Y792" s="4"/>
      <c r="Z792" s="4"/>
      <c r="AA792" s="4"/>
    </row>
    <row r="793" spans="1:27" ht="37.5" customHeight="1" thickBot="1" x14ac:dyDescent="0.4">
      <c r="A793" s="5" t="s">
        <v>150</v>
      </c>
      <c r="B793" s="5" t="s">
        <v>99</v>
      </c>
      <c r="C793" s="5" t="s">
        <v>32</v>
      </c>
      <c r="D793" s="2">
        <v>41945</v>
      </c>
      <c r="E793" s="2">
        <v>1.23</v>
      </c>
      <c r="F793" s="2">
        <v>1.67</v>
      </c>
      <c r="G793" s="2">
        <v>1.45</v>
      </c>
      <c r="H793" s="2">
        <v>13.77</v>
      </c>
      <c r="I793" s="2">
        <v>12.08</v>
      </c>
      <c r="J793" s="2">
        <v>11.71</v>
      </c>
      <c r="K793" s="2">
        <v>218</v>
      </c>
      <c r="L793" s="2">
        <v>24.35</v>
      </c>
      <c r="M793" s="2">
        <v>165.11</v>
      </c>
      <c r="N793" s="2">
        <v>62.2</v>
      </c>
      <c r="O793" s="2">
        <v>40.21</v>
      </c>
      <c r="P793" s="2">
        <v>165.45</v>
      </c>
      <c r="Q793" s="2">
        <v>62.33</v>
      </c>
      <c r="R793" s="2">
        <v>40.29</v>
      </c>
      <c r="S793" s="4">
        <f>VLOOKUP([1]Initial_Data8!C812,[1]Ratings_Numbers!$A$1:$B$21,2,FALSE)</f>
        <v>6</v>
      </c>
      <c r="T793" s="4">
        <v>6</v>
      </c>
      <c r="U793" s="4">
        <f t="shared" si="10"/>
        <v>0</v>
      </c>
      <c r="V793" s="7">
        <v>150266.51999999999</v>
      </c>
      <c r="W793" s="3" t="s">
        <v>207</v>
      </c>
      <c r="X793" s="4"/>
      <c r="Y793" s="4"/>
      <c r="Z793" s="4"/>
      <c r="AA793" s="4"/>
    </row>
    <row r="794" spans="1:27" ht="37.5" customHeight="1" thickBot="1" x14ac:dyDescent="0.4">
      <c r="A794" s="5" t="s">
        <v>150</v>
      </c>
      <c r="B794" s="5" t="s">
        <v>100</v>
      </c>
      <c r="C794" s="5" t="s">
        <v>32</v>
      </c>
      <c r="D794" s="2">
        <v>42036</v>
      </c>
      <c r="E794" s="2">
        <v>1.26</v>
      </c>
      <c r="F794" s="2">
        <v>1.64</v>
      </c>
      <c r="G794" s="2">
        <v>1.48</v>
      </c>
      <c r="H794" s="2">
        <v>12.36</v>
      </c>
      <c r="I794" s="2">
        <v>10.28</v>
      </c>
      <c r="J794" s="2">
        <v>10.29</v>
      </c>
      <c r="K794" s="2">
        <v>213</v>
      </c>
      <c r="L794" s="2">
        <v>23.34</v>
      </c>
      <c r="M794" s="2">
        <v>180.96</v>
      </c>
      <c r="N794" s="2">
        <v>63.61</v>
      </c>
      <c r="O794" s="2">
        <v>42.23</v>
      </c>
      <c r="P794" s="2">
        <v>184.48</v>
      </c>
      <c r="Q794" s="2">
        <v>64.849999999999994</v>
      </c>
      <c r="R794" s="2">
        <v>43.05</v>
      </c>
      <c r="S794" s="4">
        <f>VLOOKUP([1]Initial_Data8!C813,[1]Ratings_Numbers!$A$1:$B$21,2,FALSE)</f>
        <v>6</v>
      </c>
      <c r="T794" s="4">
        <v>6</v>
      </c>
      <c r="U794" s="4">
        <f t="shared" si="10"/>
        <v>0</v>
      </c>
      <c r="V794" s="7">
        <v>156775.51999999999</v>
      </c>
      <c r="W794" s="3" t="s">
        <v>207</v>
      </c>
      <c r="X794" s="4"/>
      <c r="Y794" s="4"/>
      <c r="Z794" s="4"/>
      <c r="AA794" s="4"/>
    </row>
    <row r="795" spans="1:27" ht="37.5" customHeight="1" thickBot="1" x14ac:dyDescent="0.4">
      <c r="A795" s="5" t="s">
        <v>150</v>
      </c>
      <c r="B795" s="5" t="s">
        <v>101</v>
      </c>
      <c r="C795" s="5" t="s">
        <v>32</v>
      </c>
      <c r="D795" s="2">
        <v>42127</v>
      </c>
      <c r="E795" s="2">
        <v>1.1200000000000001</v>
      </c>
      <c r="F795" s="2">
        <v>1.56</v>
      </c>
      <c r="G795" s="2">
        <v>1.3</v>
      </c>
      <c r="H795" s="2">
        <v>15.49</v>
      </c>
      <c r="I795" s="2">
        <v>13.85</v>
      </c>
      <c r="J795" s="2">
        <v>13.18</v>
      </c>
      <c r="K795" s="2">
        <v>197</v>
      </c>
      <c r="L795" s="2">
        <v>21.65</v>
      </c>
      <c r="M795" s="2">
        <v>150.13</v>
      </c>
      <c r="N795" s="2">
        <v>52.99</v>
      </c>
      <c r="O795" s="2">
        <v>32.51</v>
      </c>
      <c r="P795" s="2">
        <v>183.31</v>
      </c>
      <c r="Q795" s="2">
        <v>64.7</v>
      </c>
      <c r="R795" s="2">
        <v>39.69</v>
      </c>
      <c r="S795" s="4">
        <f>VLOOKUP([1]Initial_Data8!C814,[1]Ratings_Numbers!$A$1:$B$21,2,FALSE)</f>
        <v>6</v>
      </c>
      <c r="T795" s="4">
        <v>6</v>
      </c>
      <c r="U795" s="4">
        <f t="shared" si="10"/>
        <v>0</v>
      </c>
      <c r="V795" s="7">
        <v>157451.51999999999</v>
      </c>
      <c r="W795" s="3" t="s">
        <v>207</v>
      </c>
      <c r="X795" s="4"/>
      <c r="Y795" s="4"/>
      <c r="Z795" s="4"/>
      <c r="AA795" s="4"/>
    </row>
    <row r="796" spans="1:27" ht="37.5" customHeight="1" thickBot="1" x14ac:dyDescent="0.4">
      <c r="A796" s="5" t="s">
        <v>150</v>
      </c>
      <c r="B796" s="5" t="s">
        <v>102</v>
      </c>
      <c r="C796" s="5" t="s">
        <v>32</v>
      </c>
      <c r="D796" s="2">
        <v>42218</v>
      </c>
      <c r="E796" s="2">
        <v>1.1299999999999999</v>
      </c>
      <c r="F796" s="2">
        <v>1.76</v>
      </c>
      <c r="G796" s="2">
        <v>1.31</v>
      </c>
      <c r="H796" s="2">
        <v>17.63</v>
      </c>
      <c r="I796" s="2">
        <v>15.99</v>
      </c>
      <c r="J796" s="2">
        <v>15.65</v>
      </c>
      <c r="K796" s="2">
        <v>233</v>
      </c>
      <c r="L796" s="2">
        <v>19.72</v>
      </c>
      <c r="M796" s="2">
        <v>188.93</v>
      </c>
      <c r="N796" s="2">
        <v>58.25</v>
      </c>
      <c r="O796" s="2">
        <v>37.26</v>
      </c>
      <c r="P796" s="2">
        <v>224.33</v>
      </c>
      <c r="Q796" s="2">
        <v>69.17</v>
      </c>
      <c r="R796" s="2">
        <v>44.24</v>
      </c>
      <c r="S796" s="4">
        <f>VLOOKUP([1]Initial_Data8!C815,[1]Ratings_Numbers!$A$1:$B$21,2,FALSE)</f>
        <v>6</v>
      </c>
      <c r="T796" s="4">
        <v>6</v>
      </c>
      <c r="U796" s="4">
        <f t="shared" si="10"/>
        <v>0</v>
      </c>
      <c r="V796" s="7">
        <v>166693.04999999999</v>
      </c>
      <c r="W796" s="3" t="s">
        <v>207</v>
      </c>
      <c r="X796" s="4"/>
      <c r="Y796" s="4"/>
      <c r="Z796" s="4"/>
      <c r="AA796" s="4"/>
    </row>
    <row r="797" spans="1:27" ht="14.25" customHeight="1" thickBot="1" x14ac:dyDescent="0.4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107</v>
      </c>
      <c r="C798" s="5" t="s">
        <v>36</v>
      </c>
      <c r="D798" s="2">
        <v>39355</v>
      </c>
      <c r="E798" s="2">
        <v>-3.28</v>
      </c>
      <c r="F798" s="2">
        <v>0</v>
      </c>
      <c r="G798" s="2">
        <v>-4.5</v>
      </c>
      <c r="H798" s="2">
        <v>475</v>
      </c>
      <c r="I798" s="2">
        <v>449</v>
      </c>
      <c r="J798" s="2">
        <v>466.5</v>
      </c>
      <c r="K798" s="2">
        <v>0.2</v>
      </c>
      <c r="L798" s="2">
        <v>32.700000000000003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4">
        <f>VLOOKUP([1]Initial_Data8!C818,[1]Ratings_Numbers!$A$1:$B$21,2,FALSE)</f>
        <v>10</v>
      </c>
      <c r="T798" s="4">
        <v>10</v>
      </c>
      <c r="U798" s="6">
        <v>0</v>
      </c>
      <c r="V798" s="7">
        <v>6121.08</v>
      </c>
      <c r="W798" s="3" t="s">
        <v>29</v>
      </c>
      <c r="X798" s="4"/>
      <c r="Y798" s="4"/>
      <c r="Z798" s="4"/>
      <c r="AA798" s="4"/>
    </row>
    <row r="799" spans="1:27" ht="37.5" customHeight="1" thickBot="1" x14ac:dyDescent="0.4">
      <c r="A799" s="5" t="s">
        <v>151</v>
      </c>
      <c r="B799" s="5" t="s">
        <v>108</v>
      </c>
      <c r="C799" s="5" t="s">
        <v>36</v>
      </c>
      <c r="D799" s="2">
        <v>39447</v>
      </c>
      <c r="E799" s="2">
        <v>-2.61</v>
      </c>
      <c r="F799" s="2">
        <v>0</v>
      </c>
      <c r="G799" s="2">
        <v>-3.74</v>
      </c>
      <c r="H799" s="2">
        <v>467.75</v>
      </c>
      <c r="I799" s="2">
        <v>427.5</v>
      </c>
      <c r="J799" s="2">
        <v>285.25</v>
      </c>
      <c r="K799" s="2">
        <v>0.4</v>
      </c>
      <c r="L799" s="2">
        <v>32.04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4">
        <f>VLOOKUP([1]Initial_Data8!C819,[1]Ratings_Numbers!$A$1:$B$21,2,FALSE)</f>
        <v>10</v>
      </c>
      <c r="T799" s="4">
        <v>10</v>
      </c>
      <c r="U799" s="4">
        <f t="shared" ref="U799:U820" si="11">S799-S798</f>
        <v>0</v>
      </c>
      <c r="V799" s="7">
        <v>6871.3919999999998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80</v>
      </c>
      <c r="C800" s="5" t="s">
        <v>36</v>
      </c>
      <c r="D800" s="2">
        <v>39538</v>
      </c>
      <c r="E800" s="2">
        <v>-2.57</v>
      </c>
      <c r="F800" s="2">
        <v>0</v>
      </c>
      <c r="G800" s="2">
        <v>-3.61</v>
      </c>
      <c r="H800" s="2">
        <v>727</v>
      </c>
      <c r="I800" s="2">
        <v>676</v>
      </c>
      <c r="J800" s="2">
        <v>518</v>
      </c>
      <c r="K800" s="2">
        <v>0.2</v>
      </c>
      <c r="L800" s="2">
        <v>29.73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4">
        <f>VLOOKUP([1]Initial_Data8!C820,[1]Ratings_Numbers!$A$1:$B$21,2,FALSE)</f>
        <v>10</v>
      </c>
      <c r="T800" s="4">
        <v>10</v>
      </c>
      <c r="U800" s="4">
        <f t="shared" si="11"/>
        <v>0</v>
      </c>
      <c r="V800" s="7">
        <v>6198.3119999999999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81</v>
      </c>
      <c r="C801" s="5" t="s">
        <v>36</v>
      </c>
      <c r="D801" s="2">
        <v>39629</v>
      </c>
      <c r="E801" s="2">
        <v>-1.4</v>
      </c>
      <c r="F801" s="2">
        <v>0.94</v>
      </c>
      <c r="G801" s="2">
        <v>-2.1</v>
      </c>
      <c r="H801" s="2">
        <v>27.67</v>
      </c>
      <c r="I801" s="2">
        <v>23.71</v>
      </c>
      <c r="J801" s="2">
        <v>6.33</v>
      </c>
      <c r="K801" s="2">
        <v>2.1</v>
      </c>
      <c r="L801" s="2">
        <v>27.05</v>
      </c>
      <c r="M801" s="2">
        <v>31.38</v>
      </c>
      <c r="N801" s="2">
        <v>23.88</v>
      </c>
      <c r="O801" s="2">
        <v>8.49</v>
      </c>
      <c r="P801" s="2">
        <v>31.38</v>
      </c>
      <c r="Q801" s="2">
        <v>23.88</v>
      </c>
      <c r="R801" s="2">
        <v>8.49</v>
      </c>
      <c r="S801" s="4">
        <f>VLOOKUP([1]Initial_Data8!C821,[1]Ratings_Numbers!$A$1:$B$21,2,FALSE)</f>
        <v>10</v>
      </c>
      <c r="T801" s="4">
        <v>10</v>
      </c>
      <c r="U801" s="4">
        <f t="shared" si="11"/>
        <v>0</v>
      </c>
      <c r="V801" s="7">
        <v>6840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82</v>
      </c>
      <c r="C802" s="5" t="s">
        <v>36</v>
      </c>
      <c r="D802" s="2">
        <v>39721</v>
      </c>
      <c r="E802" s="2">
        <v>-1.1299999999999999</v>
      </c>
      <c r="F802" s="2">
        <v>0.92</v>
      </c>
      <c r="G802" s="2">
        <v>-1.83</v>
      </c>
      <c r="H802" s="2">
        <v>26.03</v>
      </c>
      <c r="I802" s="2">
        <v>24.57</v>
      </c>
      <c r="J802" s="2">
        <v>18.190000000000001</v>
      </c>
      <c r="K802" s="2">
        <v>5.8</v>
      </c>
      <c r="L802" s="2">
        <v>26.42</v>
      </c>
      <c r="M802" s="2">
        <v>32.450000000000003</v>
      </c>
      <c r="N802" s="2">
        <v>24.5</v>
      </c>
      <c r="O802" s="2">
        <v>8.57</v>
      </c>
      <c r="P802" s="2">
        <v>32.450000000000003</v>
      </c>
      <c r="Q802" s="2">
        <v>24.5</v>
      </c>
      <c r="R802" s="2">
        <v>8.57</v>
      </c>
      <c r="S802" s="4">
        <f>VLOOKUP([1]Initial_Data8!C822,[1]Ratings_Numbers!$A$1:$B$21,2,FALSE)</f>
        <v>10</v>
      </c>
      <c r="T802" s="4">
        <v>10</v>
      </c>
      <c r="U802" s="4">
        <f t="shared" si="11"/>
        <v>0</v>
      </c>
      <c r="V802" s="7">
        <v>5365.2619999999997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151</v>
      </c>
      <c r="B803" s="5" t="s">
        <v>83</v>
      </c>
      <c r="C803" s="5" t="s">
        <v>36</v>
      </c>
      <c r="D803" s="2">
        <v>39813</v>
      </c>
      <c r="E803" s="2">
        <v>-1.23</v>
      </c>
      <c r="F803" s="2">
        <v>0.88</v>
      </c>
      <c r="G803" s="2">
        <v>-1.86</v>
      </c>
      <c r="H803" s="2">
        <v>29.98</v>
      </c>
      <c r="I803" s="2">
        <v>29.29</v>
      </c>
      <c r="J803" s="2">
        <v>22.19</v>
      </c>
      <c r="K803" s="2">
        <v>5.8</v>
      </c>
      <c r="L803" s="2">
        <v>26.91</v>
      </c>
      <c r="M803" s="2">
        <v>31.81</v>
      </c>
      <c r="N803" s="2">
        <v>24.14</v>
      </c>
      <c r="O803" s="2">
        <v>8.56</v>
      </c>
      <c r="P803" s="2">
        <v>31.81</v>
      </c>
      <c r="Q803" s="2">
        <v>24.14</v>
      </c>
      <c r="R803" s="2">
        <v>8.56</v>
      </c>
      <c r="S803" s="4">
        <f>VLOOKUP([1]Initial_Data8!C823,[1]Ratings_Numbers!$A$1:$B$21,2,FALSE)</f>
        <v>10</v>
      </c>
      <c r="T803" s="4">
        <v>10</v>
      </c>
      <c r="U803" s="4">
        <f t="shared" si="11"/>
        <v>0</v>
      </c>
      <c r="V803" s="7">
        <v>4975.6589999999997</v>
      </c>
      <c r="W803" s="3" t="s">
        <v>29</v>
      </c>
      <c r="X803" s="4"/>
      <c r="Y803" s="4"/>
      <c r="Z803" s="4"/>
      <c r="AA803" s="4"/>
    </row>
    <row r="804" spans="1:27" ht="37.5" customHeight="1" thickBot="1" x14ac:dyDescent="0.4">
      <c r="A804" s="5" t="s">
        <v>151</v>
      </c>
      <c r="B804" s="5" t="s">
        <v>84</v>
      </c>
      <c r="C804" s="5" t="s">
        <v>36</v>
      </c>
      <c r="D804" s="2">
        <v>39903</v>
      </c>
      <c r="E804" s="2">
        <v>-1.42</v>
      </c>
      <c r="F804" s="2">
        <v>0.85</v>
      </c>
      <c r="G804" s="2">
        <v>-2.13</v>
      </c>
      <c r="H804" s="2">
        <v>50.79</v>
      </c>
      <c r="I804" s="2">
        <v>48.61</v>
      </c>
      <c r="J804" s="2">
        <v>36.450000000000003</v>
      </c>
      <c r="K804" s="2">
        <v>3.3</v>
      </c>
      <c r="L804" s="2">
        <v>28.36</v>
      </c>
      <c r="M804" s="2">
        <v>29.91</v>
      </c>
      <c r="N804" s="2">
        <v>23.02</v>
      </c>
      <c r="O804" s="2">
        <v>8.48</v>
      </c>
      <c r="P804" s="2">
        <v>29.91</v>
      </c>
      <c r="Q804" s="2">
        <v>23.02</v>
      </c>
      <c r="R804" s="2">
        <v>8.48</v>
      </c>
      <c r="S804" s="4">
        <f>VLOOKUP([1]Initial_Data8!C824,[1]Ratings_Numbers!$A$1:$B$21,2,FALSE)</f>
        <v>10</v>
      </c>
      <c r="T804" s="4">
        <v>10</v>
      </c>
      <c r="U804" s="4">
        <f t="shared" si="11"/>
        <v>0</v>
      </c>
      <c r="V804" s="7">
        <v>6095.1</v>
      </c>
      <c r="W804" s="3" t="s">
        <v>29</v>
      </c>
      <c r="X804" s="4"/>
      <c r="Y804" s="4"/>
      <c r="Z804" s="4"/>
      <c r="AA804" s="4"/>
    </row>
    <row r="805" spans="1:27" ht="37.5" customHeight="1" thickBot="1" x14ac:dyDescent="0.4">
      <c r="A805" s="5" t="s">
        <v>151</v>
      </c>
      <c r="B805" s="5" t="s">
        <v>85</v>
      </c>
      <c r="C805" s="5" t="s">
        <v>36</v>
      </c>
      <c r="D805" s="2">
        <v>39994</v>
      </c>
      <c r="E805" s="2">
        <v>-1.4</v>
      </c>
      <c r="F805" s="2">
        <v>0.67</v>
      </c>
      <c r="G805" s="2">
        <v>-1.94</v>
      </c>
      <c r="H805" s="2">
        <v>27.45</v>
      </c>
      <c r="I805" s="2">
        <v>26.04</v>
      </c>
      <c r="J805" s="2">
        <v>19.670000000000002</v>
      </c>
      <c r="K805" s="2">
        <v>5.5</v>
      </c>
      <c r="L805" s="2">
        <v>31.24</v>
      </c>
      <c r="M805" s="2">
        <v>27.44</v>
      </c>
      <c r="N805" s="2">
        <v>21.53</v>
      </c>
      <c r="O805" s="2">
        <v>8.57</v>
      </c>
      <c r="P805" s="2">
        <v>27.44</v>
      </c>
      <c r="Q805" s="2">
        <v>21.53</v>
      </c>
      <c r="R805" s="2">
        <v>8.57</v>
      </c>
      <c r="S805" s="4">
        <f>VLOOKUP([1]Initial_Data8!C825,[1]Ratings_Numbers!$A$1:$B$21,2,FALSE)</f>
        <v>10</v>
      </c>
      <c r="T805" s="4">
        <v>10</v>
      </c>
      <c r="U805" s="4">
        <f t="shared" si="11"/>
        <v>0</v>
      </c>
      <c r="V805" s="7">
        <v>6220.7389999999996</v>
      </c>
      <c r="W805" s="3" t="s">
        <v>29</v>
      </c>
      <c r="X805" s="4"/>
      <c r="Y805" s="4"/>
      <c r="Z805" s="4"/>
      <c r="AA805" s="4"/>
    </row>
    <row r="806" spans="1:27" ht="37.5" customHeight="1" thickBot="1" x14ac:dyDescent="0.4">
      <c r="A806" s="5" t="s">
        <v>151</v>
      </c>
      <c r="B806" s="5" t="s">
        <v>109</v>
      </c>
      <c r="C806" s="5" t="s">
        <v>36</v>
      </c>
      <c r="D806" s="2">
        <v>40086</v>
      </c>
      <c r="E806" s="2">
        <v>-1.35</v>
      </c>
      <c r="F806" s="2">
        <v>0.63</v>
      </c>
      <c r="G806" s="2">
        <v>-1.83</v>
      </c>
      <c r="H806" s="2">
        <v>33.36</v>
      </c>
      <c r="I806" s="2">
        <v>32.229999999999997</v>
      </c>
      <c r="J806" s="2">
        <v>25.43</v>
      </c>
      <c r="K806" s="2">
        <v>5.3</v>
      </c>
      <c r="L806" s="2">
        <v>32.69</v>
      </c>
      <c r="M806" s="2">
        <v>25.29</v>
      </c>
      <c r="N806" s="2">
        <v>20.190000000000001</v>
      </c>
      <c r="O806" s="2">
        <v>8.27</v>
      </c>
      <c r="P806" s="2">
        <v>25.29</v>
      </c>
      <c r="Q806" s="2">
        <v>20.190000000000001</v>
      </c>
      <c r="R806" s="2">
        <v>8.27</v>
      </c>
      <c r="S806" s="4">
        <f>VLOOKUP([1]Initial_Data8!C826,[1]Ratings_Numbers!$A$1:$B$21,2,FALSE)</f>
        <v>10</v>
      </c>
      <c r="T806" s="4">
        <v>9</v>
      </c>
      <c r="U806" s="4">
        <f t="shared" si="11"/>
        <v>0</v>
      </c>
      <c r="V806" s="7">
        <v>6890.5079999999998</v>
      </c>
      <c r="W806" s="3" t="s">
        <v>29</v>
      </c>
      <c r="X806" s="4"/>
      <c r="Y806" s="4"/>
      <c r="Z806" s="4"/>
      <c r="AA806" s="4"/>
    </row>
    <row r="807" spans="1:27" ht="37.5" customHeight="1" thickBot="1" x14ac:dyDescent="0.4">
      <c r="A807" s="5" t="s">
        <v>151</v>
      </c>
      <c r="B807" s="5" t="s">
        <v>110</v>
      </c>
      <c r="C807" s="5" t="s">
        <v>35</v>
      </c>
      <c r="D807" s="2">
        <v>40178</v>
      </c>
      <c r="E807" s="2">
        <v>-1.26</v>
      </c>
      <c r="F807" s="2">
        <v>0.67</v>
      </c>
      <c r="G807" s="2">
        <v>-1.7</v>
      </c>
      <c r="H807" s="2">
        <v>37.67</v>
      </c>
      <c r="I807" s="2">
        <v>36.86</v>
      </c>
      <c r="J807" s="2">
        <v>28.94</v>
      </c>
      <c r="K807" s="2">
        <v>5.0999999999999996</v>
      </c>
      <c r="L807" s="2">
        <v>33.33</v>
      </c>
      <c r="M807" s="2">
        <v>26.13</v>
      </c>
      <c r="N807" s="2">
        <v>20.72</v>
      </c>
      <c r="O807" s="2">
        <v>8.7100000000000009</v>
      </c>
      <c r="P807" s="2">
        <v>26.13</v>
      </c>
      <c r="Q807" s="2">
        <v>20.72</v>
      </c>
      <c r="R807" s="2">
        <v>8.7100000000000009</v>
      </c>
      <c r="S807" s="4">
        <f>VLOOKUP([1]Initial_Data8!C827,[1]Ratings_Numbers!$A$1:$B$21,2,FALSE)</f>
        <v>9</v>
      </c>
      <c r="T807" s="4">
        <v>9</v>
      </c>
      <c r="U807" s="4">
        <f t="shared" si="11"/>
        <v>-1</v>
      </c>
      <c r="V807" s="7">
        <v>7326.27</v>
      </c>
      <c r="W807" s="3" t="s">
        <v>29</v>
      </c>
      <c r="X807" s="4"/>
      <c r="Y807" s="4"/>
      <c r="Z807" s="4"/>
      <c r="AA807" s="4"/>
    </row>
    <row r="808" spans="1:27" ht="37.5" customHeight="1" thickBot="1" x14ac:dyDescent="0.4">
      <c r="A808" s="5" t="s">
        <v>151</v>
      </c>
      <c r="B808" s="5" t="s">
        <v>111</v>
      </c>
      <c r="C808" s="5" t="s">
        <v>35</v>
      </c>
      <c r="D808" s="2">
        <v>40268</v>
      </c>
      <c r="E808" s="2">
        <v>-1.6</v>
      </c>
      <c r="F808" s="2">
        <v>0.67</v>
      </c>
      <c r="G808" s="2">
        <v>-2.16</v>
      </c>
      <c r="H808" s="2">
        <v>30</v>
      </c>
      <c r="I808" s="2">
        <v>29.22</v>
      </c>
      <c r="J808" s="2">
        <v>21.39</v>
      </c>
      <c r="K808" s="2">
        <v>5.4</v>
      </c>
      <c r="L808" s="2">
        <v>33.54</v>
      </c>
      <c r="M808" s="2">
        <v>24.57</v>
      </c>
      <c r="N808" s="2">
        <v>19.72</v>
      </c>
      <c r="O808" s="2">
        <v>8.24</v>
      </c>
      <c r="P808" s="2">
        <v>24.57</v>
      </c>
      <c r="Q808" s="2">
        <v>19.72</v>
      </c>
      <c r="R808" s="2">
        <v>8.24</v>
      </c>
      <c r="S808" s="4">
        <f>VLOOKUP([1]Initial_Data8!C828,[1]Ratings_Numbers!$A$1:$B$21,2,FALSE)</f>
        <v>9</v>
      </c>
      <c r="T808" s="4">
        <v>9</v>
      </c>
      <c r="U808" s="4">
        <f t="shared" si="11"/>
        <v>0</v>
      </c>
      <c r="V808" s="7">
        <v>6912.2</v>
      </c>
      <c r="W808" s="3" t="s">
        <v>29</v>
      </c>
      <c r="X808" s="4"/>
      <c r="Y808" s="4"/>
      <c r="Z808" s="4"/>
      <c r="AA808" s="4"/>
    </row>
    <row r="809" spans="1:27" ht="37.5" customHeight="1" thickBot="1" x14ac:dyDescent="0.4">
      <c r="A809" s="5" t="s">
        <v>151</v>
      </c>
      <c r="B809" s="5" t="s">
        <v>112</v>
      </c>
      <c r="C809" s="5" t="s">
        <v>35</v>
      </c>
      <c r="D809" s="2">
        <v>40359</v>
      </c>
      <c r="E809" s="2">
        <v>-1.57</v>
      </c>
      <c r="F809" s="2">
        <v>0.69</v>
      </c>
      <c r="G809" s="2">
        <v>-2.12</v>
      </c>
      <c r="H809" s="2">
        <v>29.96</v>
      </c>
      <c r="I809" s="2">
        <v>28.98</v>
      </c>
      <c r="J809" s="2">
        <v>21.2</v>
      </c>
      <c r="K809" s="2">
        <v>5.0999999999999996</v>
      </c>
      <c r="L809" s="2">
        <v>34.06</v>
      </c>
      <c r="M809" s="2">
        <v>25.96</v>
      </c>
      <c r="N809" s="2">
        <v>20.61</v>
      </c>
      <c r="O809" s="2">
        <v>8.84</v>
      </c>
      <c r="P809" s="2">
        <v>25.96</v>
      </c>
      <c r="Q809" s="2">
        <v>20.61</v>
      </c>
      <c r="R809" s="2">
        <v>8.84</v>
      </c>
      <c r="S809" s="4">
        <f>VLOOKUP([1]Initial_Data8!C829,[1]Ratings_Numbers!$A$1:$B$21,2,FALSE)</f>
        <v>9</v>
      </c>
      <c r="T809" s="4">
        <v>9</v>
      </c>
      <c r="U809" s="4">
        <f t="shared" si="11"/>
        <v>0</v>
      </c>
      <c r="V809" s="7">
        <v>6191.8440000000001</v>
      </c>
      <c r="W809" s="3" t="s">
        <v>29</v>
      </c>
      <c r="X809" s="4"/>
      <c r="Y809" s="4"/>
      <c r="Z809" s="4"/>
      <c r="AA809" s="4"/>
    </row>
    <row r="810" spans="1:27" ht="37.5" customHeight="1" thickBot="1" x14ac:dyDescent="0.4">
      <c r="A810" s="5" t="s">
        <v>151</v>
      </c>
      <c r="B810" s="5" t="s">
        <v>86</v>
      </c>
      <c r="C810" s="5" t="s">
        <v>35</v>
      </c>
      <c r="D810" s="2">
        <v>40451</v>
      </c>
      <c r="E810" s="2">
        <v>-1.62</v>
      </c>
      <c r="F810" s="2">
        <v>0.67</v>
      </c>
      <c r="G810" s="2">
        <v>-2.2000000000000002</v>
      </c>
      <c r="H810" s="2">
        <v>40.770000000000003</v>
      </c>
      <c r="I810" s="2">
        <v>39.04</v>
      </c>
      <c r="J810" s="2">
        <v>30.53</v>
      </c>
      <c r="K810" s="2">
        <v>4.7</v>
      </c>
      <c r="L810" s="2">
        <v>36.47</v>
      </c>
      <c r="M810" s="2">
        <v>23.49</v>
      </c>
      <c r="N810" s="2">
        <v>19.02</v>
      </c>
      <c r="O810" s="2">
        <v>8.57</v>
      </c>
      <c r="P810" s="2">
        <v>23.49</v>
      </c>
      <c r="Q810" s="2">
        <v>19.02</v>
      </c>
      <c r="R810" s="2">
        <v>8.57</v>
      </c>
      <c r="S810" s="4">
        <f>VLOOKUP([1]Initial_Data8!C830,[1]Ratings_Numbers!$A$1:$B$21,2,FALSE)</f>
        <v>9</v>
      </c>
      <c r="T810" s="4">
        <v>9</v>
      </c>
      <c r="U810" s="4">
        <f t="shared" si="11"/>
        <v>0</v>
      </c>
      <c r="V810" s="7">
        <v>7205.44</v>
      </c>
      <c r="W810" s="3" t="s">
        <v>29</v>
      </c>
      <c r="X810" s="4"/>
      <c r="Y810" s="4"/>
      <c r="Z810" s="4"/>
      <c r="AA810" s="4"/>
    </row>
    <row r="811" spans="1:27" ht="37.5" customHeight="1" thickBot="1" x14ac:dyDescent="0.4">
      <c r="A811" s="5" t="s">
        <v>151</v>
      </c>
      <c r="B811" s="5" t="s">
        <v>87</v>
      </c>
      <c r="C811" s="5" t="s">
        <v>35</v>
      </c>
      <c r="D811" s="2">
        <v>40543</v>
      </c>
      <c r="E811" s="2">
        <v>-1.75</v>
      </c>
      <c r="F811" s="2">
        <v>0.67</v>
      </c>
      <c r="G811" s="2">
        <v>-2.39</v>
      </c>
      <c r="H811" s="2">
        <v>38.1</v>
      </c>
      <c r="I811" s="2">
        <v>37.020000000000003</v>
      </c>
      <c r="J811" s="2">
        <v>28.45</v>
      </c>
      <c r="K811" s="2">
        <v>4.9000000000000004</v>
      </c>
      <c r="L811" s="2">
        <v>37.65</v>
      </c>
      <c r="M811" s="2">
        <v>20.97</v>
      </c>
      <c r="N811" s="2">
        <v>17.34</v>
      </c>
      <c r="O811" s="2">
        <v>7.9</v>
      </c>
      <c r="P811" s="2">
        <v>20.97</v>
      </c>
      <c r="Q811" s="2">
        <v>17.34</v>
      </c>
      <c r="R811" s="2">
        <v>7.9</v>
      </c>
      <c r="S811" s="4">
        <f>VLOOKUP([1]Initial_Data8!C831,[1]Ratings_Numbers!$A$1:$B$21,2,FALSE)</f>
        <v>9</v>
      </c>
      <c r="T811" s="4">
        <v>9</v>
      </c>
      <c r="U811" s="4">
        <f t="shared" si="11"/>
        <v>0</v>
      </c>
      <c r="V811" s="7">
        <v>8433.3459999999995</v>
      </c>
      <c r="W811" s="3" t="s">
        <v>29</v>
      </c>
      <c r="X811" s="4"/>
      <c r="Y811" s="4"/>
      <c r="Z811" s="4"/>
      <c r="AA811" s="4"/>
    </row>
    <row r="812" spans="1:27" ht="37.5" customHeight="1" thickBot="1" x14ac:dyDescent="0.4">
      <c r="A812" s="5" t="s">
        <v>151</v>
      </c>
      <c r="B812" s="5" t="s">
        <v>88</v>
      </c>
      <c r="C812" s="5" t="s">
        <v>35</v>
      </c>
      <c r="D812" s="2">
        <v>40633</v>
      </c>
      <c r="E812" s="2">
        <v>-1.87</v>
      </c>
      <c r="F812" s="2">
        <v>0.63</v>
      </c>
      <c r="G812" s="2">
        <v>-2.54</v>
      </c>
      <c r="H812" s="2">
        <v>37.590000000000003</v>
      </c>
      <c r="I812" s="2">
        <v>36.880000000000003</v>
      </c>
      <c r="J812" s="2">
        <v>27.8</v>
      </c>
      <c r="K812" s="2">
        <v>5.0999999999999996</v>
      </c>
      <c r="L812" s="2">
        <v>37.07</v>
      </c>
      <c r="M812" s="2">
        <v>20.18</v>
      </c>
      <c r="N812" s="2">
        <v>16.79</v>
      </c>
      <c r="O812" s="2">
        <v>7.48</v>
      </c>
      <c r="P812" s="2">
        <v>20.18</v>
      </c>
      <c r="Q812" s="2">
        <v>16.79</v>
      </c>
      <c r="R812" s="2">
        <v>7.48</v>
      </c>
      <c r="S812" s="4">
        <f>VLOOKUP([1]Initial_Data8!C832,[1]Ratings_Numbers!$A$1:$B$21,2,FALSE)</f>
        <v>9</v>
      </c>
      <c r="T812" s="4">
        <v>9</v>
      </c>
      <c r="U812" s="4">
        <f t="shared" si="11"/>
        <v>0</v>
      </c>
      <c r="V812" s="7">
        <v>8813.9279999999999</v>
      </c>
      <c r="W812" s="3" t="s">
        <v>29</v>
      </c>
      <c r="X812" s="4"/>
      <c r="Y812" s="4"/>
      <c r="Z812" s="4"/>
      <c r="AA812" s="4"/>
    </row>
    <row r="813" spans="1:27" ht="37.5" customHeight="1" thickBot="1" x14ac:dyDescent="0.4">
      <c r="A813" s="5" t="s">
        <v>151</v>
      </c>
      <c r="B813" s="5" t="s">
        <v>89</v>
      </c>
      <c r="C813" s="5" t="s">
        <v>35</v>
      </c>
      <c r="D813" s="2">
        <v>40724</v>
      </c>
      <c r="E813" s="2">
        <v>-1.73</v>
      </c>
      <c r="F813" s="2">
        <v>0.62</v>
      </c>
      <c r="G813" s="2">
        <v>-2.37</v>
      </c>
      <c r="H813" s="2">
        <v>30.65</v>
      </c>
      <c r="I813" s="2">
        <v>30.11</v>
      </c>
      <c r="J813" s="2">
        <v>20.93</v>
      </c>
      <c r="K813" s="2">
        <v>5.5</v>
      </c>
      <c r="L813" s="2">
        <v>36.81</v>
      </c>
      <c r="M813" s="2">
        <v>20.440000000000001</v>
      </c>
      <c r="N813" s="2">
        <v>16.97</v>
      </c>
      <c r="O813" s="2">
        <v>7.52</v>
      </c>
      <c r="P813" s="2">
        <v>20.440000000000001</v>
      </c>
      <c r="Q813" s="2">
        <v>16.97</v>
      </c>
      <c r="R813" s="2">
        <v>7.52</v>
      </c>
      <c r="S813" s="4">
        <f>VLOOKUP([1]Initial_Data8!C833,[1]Ratings_Numbers!$A$1:$B$21,2,FALSE)</f>
        <v>9</v>
      </c>
      <c r="T813" s="4">
        <v>9</v>
      </c>
      <c r="U813" s="4">
        <f t="shared" si="11"/>
        <v>0</v>
      </c>
      <c r="V813" s="7">
        <v>9599.85</v>
      </c>
      <c r="W813" s="3" t="s">
        <v>29</v>
      </c>
      <c r="X813" s="4"/>
      <c r="Y813" s="4"/>
      <c r="Z813" s="4"/>
      <c r="AA813" s="4"/>
    </row>
    <row r="814" spans="1:27" ht="37.5" customHeight="1" thickBot="1" x14ac:dyDescent="0.4">
      <c r="A814" s="5" t="s">
        <v>151</v>
      </c>
      <c r="B814" s="5" t="s">
        <v>90</v>
      </c>
      <c r="C814" s="5" t="s">
        <v>35</v>
      </c>
      <c r="D814" s="2">
        <v>40816</v>
      </c>
      <c r="E814" s="2">
        <v>-1.51</v>
      </c>
      <c r="F814" s="2">
        <v>0.6</v>
      </c>
      <c r="G814" s="2">
        <v>-2.0699999999999998</v>
      </c>
      <c r="H814" s="2">
        <v>42.1</v>
      </c>
      <c r="I814" s="2">
        <v>40.75</v>
      </c>
      <c r="J814" s="2">
        <v>30.96</v>
      </c>
      <c r="K814" s="2">
        <v>5.2</v>
      </c>
      <c r="L814" s="2">
        <v>36.36</v>
      </c>
      <c r="M814" s="2">
        <v>22.12</v>
      </c>
      <c r="N814" s="2">
        <v>18.11</v>
      </c>
      <c r="O814" s="2">
        <v>8.0399999999999991</v>
      </c>
      <c r="P814" s="2">
        <v>22.12</v>
      </c>
      <c r="Q814" s="2">
        <v>18.11</v>
      </c>
      <c r="R814" s="2">
        <v>8.0399999999999991</v>
      </c>
      <c r="S814" s="4">
        <f>VLOOKUP([1]Initial_Data8!C834,[1]Ratings_Numbers!$A$1:$B$21,2,FALSE)</f>
        <v>9</v>
      </c>
      <c r="T814" s="4">
        <v>9</v>
      </c>
      <c r="U814" s="4">
        <f t="shared" si="11"/>
        <v>0</v>
      </c>
      <c r="V814" s="7">
        <v>6578.3360000000002</v>
      </c>
      <c r="W814" s="3" t="s">
        <v>29</v>
      </c>
      <c r="X814" s="4"/>
      <c r="Y814" s="4"/>
      <c r="Z814" s="4"/>
      <c r="AA814" s="4"/>
    </row>
    <row r="815" spans="1:27" ht="37.5" customHeight="1" thickBot="1" x14ac:dyDescent="0.4">
      <c r="A815" s="5" t="s">
        <v>151</v>
      </c>
      <c r="B815" s="5" t="s">
        <v>91</v>
      </c>
      <c r="C815" s="5" t="s">
        <v>35</v>
      </c>
      <c r="D815" s="2">
        <v>40908</v>
      </c>
      <c r="E815" s="2">
        <v>-1.3</v>
      </c>
      <c r="F815" s="2">
        <v>0.56000000000000005</v>
      </c>
      <c r="G815" s="2">
        <v>-1.78</v>
      </c>
      <c r="H815" s="2">
        <v>47.11</v>
      </c>
      <c r="I815" s="2">
        <v>45.42</v>
      </c>
      <c r="J815" s="2">
        <v>35.96</v>
      </c>
      <c r="K815" s="2">
        <v>4.5</v>
      </c>
      <c r="L815" s="2">
        <v>35.840000000000003</v>
      </c>
      <c r="M815" s="2">
        <v>22.21</v>
      </c>
      <c r="N815" s="2">
        <v>18.170000000000002</v>
      </c>
      <c r="O815" s="2">
        <v>7.96</v>
      </c>
      <c r="P815" s="2">
        <v>22.21</v>
      </c>
      <c r="Q815" s="2">
        <v>18.170000000000002</v>
      </c>
      <c r="R815" s="2">
        <v>7.96</v>
      </c>
      <c r="S815" s="4">
        <f>VLOOKUP([1]Initial_Data8!C835,[1]Ratings_Numbers!$A$1:$B$21,2,FALSE)</f>
        <v>9</v>
      </c>
      <c r="T815" s="4">
        <v>9</v>
      </c>
      <c r="U815" s="4">
        <f t="shared" si="11"/>
        <v>0</v>
      </c>
      <c r="V815" s="7">
        <v>5408.7</v>
      </c>
      <c r="W815" s="3" t="s">
        <v>29</v>
      </c>
      <c r="X815" s="4"/>
      <c r="Y815" s="4"/>
      <c r="Z815" s="4"/>
      <c r="AA815" s="4"/>
    </row>
    <row r="816" spans="1:27" ht="37.5" customHeight="1" thickBot="1" x14ac:dyDescent="0.4">
      <c r="A816" s="5" t="s">
        <v>151</v>
      </c>
      <c r="B816" s="5" t="s">
        <v>113</v>
      </c>
      <c r="C816" s="5" t="s">
        <v>35</v>
      </c>
      <c r="D816" s="2">
        <v>40999</v>
      </c>
      <c r="E816" s="2">
        <v>-0.99</v>
      </c>
      <c r="F816" s="2">
        <v>1.51</v>
      </c>
      <c r="G816" s="2">
        <v>-1.4</v>
      </c>
      <c r="H816" s="2">
        <v>20.86</v>
      </c>
      <c r="I816" s="2">
        <v>19.77</v>
      </c>
      <c r="J816" s="2">
        <v>13.09</v>
      </c>
      <c r="K816" s="2">
        <v>8.1</v>
      </c>
      <c r="L816" s="2">
        <v>29.84</v>
      </c>
      <c r="M816" s="2">
        <v>56.83</v>
      </c>
      <c r="N816" s="2">
        <v>36.24</v>
      </c>
      <c r="O816" s="2">
        <v>16.95</v>
      </c>
      <c r="P816" s="2">
        <v>56.83</v>
      </c>
      <c r="Q816" s="2">
        <v>36.24</v>
      </c>
      <c r="R816" s="2">
        <v>16.95</v>
      </c>
      <c r="S816" s="4">
        <f>VLOOKUP([1]Initial_Data8!C836,[1]Ratings_Numbers!$A$1:$B$21,2,FALSE)</f>
        <v>9</v>
      </c>
      <c r="T816" s="4">
        <v>9</v>
      </c>
      <c r="U816" s="4">
        <f t="shared" si="11"/>
        <v>0</v>
      </c>
      <c r="V816" s="7">
        <v>6493.8720000000003</v>
      </c>
      <c r="W816" s="3" t="s">
        <v>29</v>
      </c>
      <c r="X816" s="4"/>
      <c r="Y816" s="4"/>
      <c r="Z816" s="4"/>
      <c r="AA816" s="4"/>
    </row>
    <row r="817" spans="1:27" ht="37.5" customHeight="1" thickBot="1" x14ac:dyDescent="0.4">
      <c r="A817" s="5" t="s">
        <v>151</v>
      </c>
      <c r="B817" s="5" t="s">
        <v>114</v>
      </c>
      <c r="C817" s="5" t="s">
        <v>35</v>
      </c>
      <c r="D817" s="2">
        <v>41090</v>
      </c>
      <c r="E817" s="2">
        <v>-1.07</v>
      </c>
      <c r="F817" s="2">
        <v>1.64</v>
      </c>
      <c r="G817" s="2">
        <v>-1.55</v>
      </c>
      <c r="H817" s="2">
        <v>12.92</v>
      </c>
      <c r="I817" s="2">
        <v>12.22</v>
      </c>
      <c r="J817" s="2">
        <v>7.25</v>
      </c>
      <c r="K817" s="2">
        <v>10.199999999999999</v>
      </c>
      <c r="L817" s="2">
        <v>29.24</v>
      </c>
      <c r="M817" s="2">
        <v>60.37</v>
      </c>
      <c r="N817" s="2">
        <v>37.64</v>
      </c>
      <c r="O817" s="2">
        <v>17.649999999999999</v>
      </c>
      <c r="P817" s="2">
        <v>60.37</v>
      </c>
      <c r="Q817" s="2">
        <v>37.64</v>
      </c>
      <c r="R817" s="2">
        <v>17.649999999999999</v>
      </c>
      <c r="S817" s="4">
        <f>VLOOKUP([1]Initial_Data8!C837,[1]Ratings_Numbers!$A$1:$B$21,2,FALSE)</f>
        <v>9</v>
      </c>
      <c r="T817" s="4">
        <v>9</v>
      </c>
      <c r="U817" s="4">
        <f t="shared" si="11"/>
        <v>0</v>
      </c>
      <c r="V817" s="7">
        <v>6811.7280000000001</v>
      </c>
      <c r="W817" s="3" t="s">
        <v>29</v>
      </c>
      <c r="X817" s="4"/>
      <c r="Y817" s="4"/>
      <c r="Z817" s="4"/>
      <c r="AA817" s="4"/>
    </row>
    <row r="818" spans="1:27" ht="37.5" customHeight="1" thickBot="1" x14ac:dyDescent="0.4">
      <c r="A818" s="5" t="s">
        <v>151</v>
      </c>
      <c r="B818" s="5" t="s">
        <v>115</v>
      </c>
      <c r="C818" s="5" t="s">
        <v>35</v>
      </c>
      <c r="D818" s="2">
        <v>41182</v>
      </c>
      <c r="E818" s="2">
        <v>-0.87</v>
      </c>
      <c r="F818" s="2">
        <v>1.72</v>
      </c>
      <c r="G818" s="2">
        <v>-1.28</v>
      </c>
      <c r="H818" s="2">
        <v>18.489999999999998</v>
      </c>
      <c r="I818" s="2">
        <v>17.920000000000002</v>
      </c>
      <c r="J818" s="2">
        <v>13.02</v>
      </c>
      <c r="K818" s="2">
        <v>10.6</v>
      </c>
      <c r="L818" s="2">
        <v>29.13</v>
      </c>
      <c r="M818" s="2">
        <v>62.42</v>
      </c>
      <c r="N818" s="2">
        <v>38.43</v>
      </c>
      <c r="O818" s="2">
        <v>18.18</v>
      </c>
      <c r="P818" s="2">
        <v>62.42</v>
      </c>
      <c r="Q818" s="2">
        <v>38.43</v>
      </c>
      <c r="R818" s="2">
        <v>18.18</v>
      </c>
      <c r="S818" s="4">
        <f>VLOOKUP([1]Initial_Data8!C838,[1]Ratings_Numbers!$A$1:$B$21,2,FALSE)</f>
        <v>9</v>
      </c>
      <c r="T818" s="4">
        <v>9</v>
      </c>
      <c r="U818" s="4">
        <f t="shared" si="11"/>
        <v>0</v>
      </c>
      <c r="V818" s="7">
        <v>6455.8440000000001</v>
      </c>
      <c r="W818" s="3" t="s">
        <v>29</v>
      </c>
      <c r="X818" s="4"/>
      <c r="Y818" s="4"/>
      <c r="Z818" s="4"/>
      <c r="AA818" s="4"/>
    </row>
    <row r="819" spans="1:27" ht="37.5" customHeight="1" thickBot="1" x14ac:dyDescent="0.4">
      <c r="A819" s="5" t="s">
        <v>151</v>
      </c>
      <c r="B819" s="5" t="s">
        <v>116</v>
      </c>
      <c r="C819" s="5" t="s">
        <v>35</v>
      </c>
      <c r="D819" s="2">
        <v>41274</v>
      </c>
      <c r="E819" s="2">
        <v>0.18</v>
      </c>
      <c r="F819" s="2">
        <v>2.81</v>
      </c>
      <c r="G819" s="2">
        <v>0.27</v>
      </c>
      <c r="H819" s="2">
        <v>16.13</v>
      </c>
      <c r="I819" s="2">
        <v>15.66</v>
      </c>
      <c r="J819" s="2">
        <v>11.62</v>
      </c>
      <c r="K819" s="2">
        <v>12.7</v>
      </c>
      <c r="L819" s="2">
        <v>15.71</v>
      </c>
      <c r="M819" s="2">
        <v>192.41</v>
      </c>
      <c r="N819" s="2">
        <v>65.8</v>
      </c>
      <c r="O819" s="2">
        <v>30.23</v>
      </c>
      <c r="P819" s="2">
        <v>192.41</v>
      </c>
      <c r="Q819" s="2">
        <v>65.8</v>
      </c>
      <c r="R819" s="2">
        <v>30.23</v>
      </c>
      <c r="S819" s="4">
        <f>VLOOKUP([1]Initial_Data8!C839,[1]Ratings_Numbers!$A$1:$B$21,2,FALSE)</f>
        <v>9</v>
      </c>
      <c r="T819" s="4">
        <v>17</v>
      </c>
      <c r="U819" s="4">
        <f t="shared" si="11"/>
        <v>0</v>
      </c>
      <c r="V819" s="7">
        <v>5653.7740000000003</v>
      </c>
      <c r="W819" s="3" t="s">
        <v>29</v>
      </c>
      <c r="X819" s="4"/>
      <c r="Y819" s="4"/>
      <c r="Z819" s="4"/>
      <c r="AA819" s="4"/>
    </row>
    <row r="820" spans="1:27" ht="37.5" customHeight="1" thickBot="1" x14ac:dyDescent="0.4">
      <c r="A820" s="5" t="s">
        <v>151</v>
      </c>
      <c r="B820" s="5" t="s">
        <v>92</v>
      </c>
      <c r="C820" s="5" t="s">
        <v>49</v>
      </c>
      <c r="D820" s="2">
        <v>41364</v>
      </c>
      <c r="E820" s="2">
        <v>-0.28999999999999998</v>
      </c>
      <c r="F820" s="2">
        <v>2.81</v>
      </c>
      <c r="G820" s="2">
        <v>-0.44</v>
      </c>
      <c r="H820" s="2">
        <v>11.3</v>
      </c>
      <c r="I820" s="2">
        <v>10.94</v>
      </c>
      <c r="J820" s="2">
        <v>7.4</v>
      </c>
      <c r="K820" s="2">
        <v>14.3</v>
      </c>
      <c r="L820" s="2">
        <v>17.34</v>
      </c>
      <c r="M820" s="2">
        <v>159.56</v>
      </c>
      <c r="N820" s="2">
        <v>61.47</v>
      </c>
      <c r="O820" s="2">
        <v>27.67</v>
      </c>
      <c r="P820" s="2">
        <v>159.56</v>
      </c>
      <c r="Q820" s="2">
        <v>61.47</v>
      </c>
      <c r="R820" s="2">
        <v>27.67</v>
      </c>
      <c r="S820" s="4">
        <f>VLOOKUP([1]Initial_Data8!C840,[1]Ratings_Numbers!$A$1:$B$21,2,FALSE)</f>
        <v>17</v>
      </c>
      <c r="T820" s="4">
        <v>17</v>
      </c>
      <c r="U820" s="4">
        <f t="shared" si="11"/>
        <v>8</v>
      </c>
      <c r="V820" s="7">
        <v>6666.8869999999997</v>
      </c>
      <c r="W820" s="3" t="s">
        <v>29</v>
      </c>
      <c r="X820" s="4"/>
      <c r="Y820" s="4"/>
      <c r="Z820" s="4"/>
      <c r="AA820" s="4"/>
    </row>
    <row r="821" spans="1:27" ht="14.25" customHeight="1" thickBot="1" x14ac:dyDescent="0.4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46.5" customHeight="1" thickBot="1" x14ac:dyDescent="0.4">
      <c r="A822" s="5" t="s">
        <v>152</v>
      </c>
      <c r="B822" s="5" t="s">
        <v>85</v>
      </c>
      <c r="C822" s="5" t="s">
        <v>43</v>
      </c>
      <c r="D822" s="2">
        <v>40265</v>
      </c>
      <c r="E822" s="2">
        <v>4.59</v>
      </c>
      <c r="F822" s="2">
        <v>7.14</v>
      </c>
      <c r="G822" s="2">
        <v>7.11</v>
      </c>
      <c r="H822" s="2">
        <v>1.92</v>
      </c>
      <c r="I822" s="2">
        <v>1.88</v>
      </c>
      <c r="J822" s="2">
        <v>1.1399999999999999</v>
      </c>
      <c r="K822" s="2">
        <v>40.799999999999997</v>
      </c>
      <c r="L822" s="2">
        <v>5.35</v>
      </c>
      <c r="M822" s="2">
        <v>1053.24</v>
      </c>
      <c r="N822" s="2">
        <v>91.33</v>
      </c>
      <c r="O822" s="2">
        <v>56.36</v>
      </c>
      <c r="P822" s="2">
        <v>1053.24</v>
      </c>
      <c r="Q822" s="2">
        <v>91.33</v>
      </c>
      <c r="R822" s="2">
        <v>56.36</v>
      </c>
      <c r="S822" s="4">
        <f>VLOOKUP([1]Initial_Data8!C843,[1]Ratings_Numbers!$A$1:$B$21,2,FALSE)</f>
        <v>14</v>
      </c>
      <c r="T822" s="4">
        <v>14</v>
      </c>
      <c r="U822" s="6">
        <v>0</v>
      </c>
      <c r="V822" s="7">
        <v>420.42739999999998</v>
      </c>
      <c r="W822" s="3" t="s">
        <v>207</v>
      </c>
      <c r="X822" s="4"/>
      <c r="Y822" s="4"/>
      <c r="Z822" s="4"/>
      <c r="AA822" s="4"/>
    </row>
    <row r="823" spans="1:27" ht="46.5" customHeight="1" thickBot="1" x14ac:dyDescent="0.4">
      <c r="A823" s="5" t="s">
        <v>152</v>
      </c>
      <c r="B823" s="5" t="s">
        <v>109</v>
      </c>
      <c r="C823" s="5" t="s">
        <v>43</v>
      </c>
      <c r="D823" s="2">
        <v>40359</v>
      </c>
      <c r="E823" s="2">
        <v>4.38</v>
      </c>
      <c r="F823" s="2">
        <v>6.56</v>
      </c>
      <c r="G823" s="2">
        <v>6.54</v>
      </c>
      <c r="H823" s="2">
        <v>1.88</v>
      </c>
      <c r="I823" s="2">
        <v>1.8</v>
      </c>
      <c r="J823" s="2">
        <v>1.1499999999999999</v>
      </c>
      <c r="K823" s="2">
        <v>49.4</v>
      </c>
      <c r="L823" s="2">
        <v>5.67</v>
      </c>
      <c r="M823" s="2">
        <v>969.42</v>
      </c>
      <c r="N823" s="2">
        <v>90.65</v>
      </c>
      <c r="O823" s="2">
        <v>54.97</v>
      </c>
      <c r="P823" s="2">
        <v>969.42</v>
      </c>
      <c r="Q823" s="2">
        <v>90.65</v>
      </c>
      <c r="R823" s="2">
        <v>54.97</v>
      </c>
      <c r="S823" s="4">
        <f>VLOOKUP([1]Initial_Data8!C844,[1]Ratings_Numbers!$A$1:$B$21,2,FALSE)</f>
        <v>14</v>
      </c>
      <c r="T823" s="4">
        <v>14</v>
      </c>
      <c r="U823" s="4">
        <f t="shared" ref="U823:U841" si="12">S823-S822</f>
        <v>0</v>
      </c>
      <c r="V823" s="7">
        <v>308.24689999999998</v>
      </c>
      <c r="W823" s="3" t="s">
        <v>207</v>
      </c>
      <c r="X823" s="4"/>
      <c r="Y823" s="4"/>
      <c r="Z823" s="4"/>
      <c r="AA823" s="4"/>
    </row>
    <row r="824" spans="1:27" ht="46.5" customHeight="1" thickBot="1" x14ac:dyDescent="0.4">
      <c r="A824" s="5" t="s">
        <v>152</v>
      </c>
      <c r="B824" s="5" t="s">
        <v>110</v>
      </c>
      <c r="C824" s="5" t="s">
        <v>43</v>
      </c>
      <c r="D824" s="2">
        <v>40447</v>
      </c>
      <c r="E824" s="2">
        <v>4.5</v>
      </c>
      <c r="F824" s="2">
        <v>6.82</v>
      </c>
      <c r="G824" s="2">
        <v>6.81</v>
      </c>
      <c r="H824" s="2">
        <v>1.88</v>
      </c>
      <c r="I824" s="2">
        <v>1.79</v>
      </c>
      <c r="J824" s="2">
        <v>1.1399999999999999</v>
      </c>
      <c r="K824" s="2">
        <v>44</v>
      </c>
      <c r="L824" s="2">
        <v>6.19</v>
      </c>
      <c r="M824" s="2">
        <v>898.29</v>
      </c>
      <c r="N824" s="2">
        <v>89.98</v>
      </c>
      <c r="O824" s="2">
        <v>55.58</v>
      </c>
      <c r="P824" s="2">
        <v>898.29</v>
      </c>
      <c r="Q824" s="2">
        <v>89.98</v>
      </c>
      <c r="R824" s="2">
        <v>55.58</v>
      </c>
      <c r="S824" s="4">
        <f>VLOOKUP([1]Initial_Data8!C845,[1]Ratings_Numbers!$A$1:$B$21,2,FALSE)</f>
        <v>14</v>
      </c>
      <c r="T824" s="4">
        <v>14</v>
      </c>
      <c r="U824" s="4">
        <f t="shared" si="12"/>
        <v>0</v>
      </c>
      <c r="V824" s="7">
        <v>328.45769999999999</v>
      </c>
      <c r="W824" s="3" t="s">
        <v>207</v>
      </c>
      <c r="X824" s="4"/>
      <c r="Y824" s="4"/>
      <c r="Z824" s="4"/>
      <c r="AA824" s="4"/>
    </row>
    <row r="825" spans="1:27" ht="46.5" customHeight="1" thickBot="1" x14ac:dyDescent="0.4">
      <c r="A825" s="5" t="s">
        <v>152</v>
      </c>
      <c r="B825" s="5" t="s">
        <v>111</v>
      </c>
      <c r="C825" s="5" t="s">
        <v>43</v>
      </c>
      <c r="D825" s="2">
        <v>40538</v>
      </c>
      <c r="E825" s="2">
        <v>4.53</v>
      </c>
      <c r="F825" s="2">
        <v>7.13</v>
      </c>
      <c r="G825" s="2">
        <v>7.06</v>
      </c>
      <c r="H825" s="2">
        <v>2.72</v>
      </c>
      <c r="I825" s="2">
        <v>2.57</v>
      </c>
      <c r="J825" s="2">
        <v>1.96</v>
      </c>
      <c r="K825" s="2">
        <v>43.4</v>
      </c>
      <c r="L825" s="2">
        <v>6.86</v>
      </c>
      <c r="M825" s="2">
        <v>789.49</v>
      </c>
      <c r="N825" s="2">
        <v>88.76</v>
      </c>
      <c r="O825" s="2">
        <v>54.13</v>
      </c>
      <c r="P825" s="2">
        <v>789.49</v>
      </c>
      <c r="Q825" s="2">
        <v>88.76</v>
      </c>
      <c r="R825" s="2">
        <v>54.13</v>
      </c>
      <c r="S825" s="4">
        <f>VLOOKUP([1]Initial_Data8!C846,[1]Ratings_Numbers!$A$1:$B$21,2,FALSE)</f>
        <v>14</v>
      </c>
      <c r="T825" s="4">
        <v>14</v>
      </c>
      <c r="U825" s="4">
        <f t="shared" si="12"/>
        <v>0</v>
      </c>
      <c r="V825" s="7">
        <v>406.97449999999998</v>
      </c>
      <c r="W825" s="3" t="s">
        <v>207</v>
      </c>
      <c r="X825" s="4"/>
      <c r="Y825" s="4"/>
      <c r="Z825" s="4"/>
      <c r="AA825" s="4"/>
    </row>
    <row r="826" spans="1:27" ht="46.5" customHeight="1" thickBot="1" x14ac:dyDescent="0.4">
      <c r="A826" s="5" t="s">
        <v>152</v>
      </c>
      <c r="B826" s="5" t="s">
        <v>112</v>
      </c>
      <c r="C826" s="5" t="s">
        <v>43</v>
      </c>
      <c r="D826" s="2">
        <v>40629</v>
      </c>
      <c r="E826" s="2">
        <v>4.87</v>
      </c>
      <c r="F826" s="2">
        <v>7.93</v>
      </c>
      <c r="G826" s="2">
        <v>7.9</v>
      </c>
      <c r="H826" s="2">
        <v>1.26</v>
      </c>
      <c r="I826" s="2">
        <v>1.19</v>
      </c>
      <c r="J826" s="2">
        <v>0.5</v>
      </c>
      <c r="K826" s="2">
        <v>40.9</v>
      </c>
      <c r="L826" s="2">
        <v>7.24</v>
      </c>
      <c r="M826" s="2">
        <v>765.93</v>
      </c>
      <c r="N826" s="2">
        <v>88.45</v>
      </c>
      <c r="O826" s="2">
        <v>55.45</v>
      </c>
      <c r="P826" s="2">
        <v>765.93</v>
      </c>
      <c r="Q826" s="2">
        <v>88.45</v>
      </c>
      <c r="R826" s="2">
        <v>55.45</v>
      </c>
      <c r="S826" s="4">
        <f>VLOOKUP([1]Initial_Data8!C847,[1]Ratings_Numbers!$A$1:$B$21,2,FALSE)</f>
        <v>14</v>
      </c>
      <c r="T826" s="4">
        <v>14</v>
      </c>
      <c r="U826" s="4">
        <f t="shared" si="12"/>
        <v>0</v>
      </c>
      <c r="V826" s="7">
        <v>308.70510000000002</v>
      </c>
      <c r="W826" s="3" t="s">
        <v>207</v>
      </c>
      <c r="X826" s="4"/>
      <c r="Y826" s="4"/>
      <c r="Z826" s="4"/>
      <c r="AA826" s="4"/>
    </row>
    <row r="827" spans="1:27" ht="46.5" customHeight="1" thickBot="1" x14ac:dyDescent="0.4">
      <c r="A827" s="5" t="s">
        <v>152</v>
      </c>
      <c r="B827" s="5" t="s">
        <v>86</v>
      </c>
      <c r="C827" s="5" t="s">
        <v>43</v>
      </c>
      <c r="D827" s="2">
        <v>40720</v>
      </c>
      <c r="E827" s="2">
        <v>4.75</v>
      </c>
      <c r="F827" s="2">
        <v>8.0500000000000007</v>
      </c>
      <c r="G827" s="2">
        <v>7.75</v>
      </c>
      <c r="H827" s="2">
        <v>1.69</v>
      </c>
      <c r="I827" s="2">
        <v>1.6</v>
      </c>
      <c r="J827" s="2">
        <v>1.01</v>
      </c>
      <c r="K827" s="2">
        <v>44.7</v>
      </c>
      <c r="L827" s="2">
        <v>6.66</v>
      </c>
      <c r="M827" s="2">
        <v>794.09</v>
      </c>
      <c r="N827" s="2">
        <v>88.82</v>
      </c>
      <c r="O827" s="2">
        <v>52.91</v>
      </c>
      <c r="P827" s="2">
        <v>794.09</v>
      </c>
      <c r="Q827" s="2">
        <v>88.82</v>
      </c>
      <c r="R827" s="2">
        <v>52.91</v>
      </c>
      <c r="S827" s="4">
        <f>VLOOKUP([1]Initial_Data8!C848,[1]Ratings_Numbers!$A$1:$B$21,2,FALSE)</f>
        <v>14</v>
      </c>
      <c r="T827" s="4">
        <v>14</v>
      </c>
      <c r="U827" s="4">
        <f t="shared" si="12"/>
        <v>0</v>
      </c>
      <c r="V827" s="7">
        <v>223.85640000000001</v>
      </c>
      <c r="W827" s="3" t="s">
        <v>207</v>
      </c>
      <c r="X827" s="4"/>
      <c r="Y827" s="4"/>
      <c r="Z827" s="4"/>
      <c r="AA827" s="4"/>
    </row>
    <row r="828" spans="1:27" ht="46.5" customHeight="1" thickBot="1" x14ac:dyDescent="0.4">
      <c r="A828" s="5" t="s">
        <v>152</v>
      </c>
      <c r="B828" s="5" t="s">
        <v>87</v>
      </c>
      <c r="C828" s="5" t="s">
        <v>43</v>
      </c>
      <c r="D828" s="2">
        <v>40811</v>
      </c>
      <c r="E828" s="2">
        <v>4.9400000000000004</v>
      </c>
      <c r="F828" s="2">
        <v>8.17</v>
      </c>
      <c r="G828" s="2">
        <v>8.08</v>
      </c>
      <c r="H828" s="2">
        <v>1.78</v>
      </c>
      <c r="I828" s="2">
        <v>1.7</v>
      </c>
      <c r="J828" s="2">
        <v>1.08</v>
      </c>
      <c r="K828" s="2">
        <v>42.1</v>
      </c>
      <c r="L828" s="2">
        <v>7.2</v>
      </c>
      <c r="M828" s="2">
        <v>744.74</v>
      </c>
      <c r="N828" s="2">
        <v>88.16</v>
      </c>
      <c r="O828" s="2">
        <v>53.62</v>
      </c>
      <c r="P828" s="2">
        <v>744.74</v>
      </c>
      <c r="Q828" s="2">
        <v>88.16</v>
      </c>
      <c r="R828" s="2">
        <v>53.62</v>
      </c>
      <c r="S828" s="4">
        <f>VLOOKUP([1]Initial_Data8!C849,[1]Ratings_Numbers!$A$1:$B$21,2,FALSE)</f>
        <v>14</v>
      </c>
      <c r="T828" s="4">
        <v>14</v>
      </c>
      <c r="U828" s="4">
        <f t="shared" si="12"/>
        <v>0</v>
      </c>
      <c r="V828" s="7">
        <v>113.5204</v>
      </c>
      <c r="W828" s="3" t="s">
        <v>207</v>
      </c>
      <c r="X828" s="4"/>
      <c r="Y828" s="4"/>
      <c r="Z828" s="4"/>
      <c r="AA828" s="4"/>
    </row>
    <row r="829" spans="1:27" ht="46.5" customHeight="1" thickBot="1" x14ac:dyDescent="0.4">
      <c r="A829" s="5" t="s">
        <v>152</v>
      </c>
      <c r="B829" s="5" t="s">
        <v>88</v>
      </c>
      <c r="C829" s="5" t="s">
        <v>43</v>
      </c>
      <c r="D829" s="2">
        <v>40902</v>
      </c>
      <c r="E829" s="2">
        <v>4.62</v>
      </c>
      <c r="F829" s="2">
        <v>7.84</v>
      </c>
      <c r="G829" s="2">
        <v>7.41</v>
      </c>
      <c r="H829" s="2">
        <v>3.2</v>
      </c>
      <c r="I829" s="2">
        <v>2.96</v>
      </c>
      <c r="J829" s="2">
        <v>2.39</v>
      </c>
      <c r="K829" s="2">
        <v>37.700000000000003</v>
      </c>
      <c r="L829" s="2">
        <v>5.76</v>
      </c>
      <c r="M829" s="2">
        <v>900.45</v>
      </c>
      <c r="N829" s="2">
        <v>90</v>
      </c>
      <c r="O829" s="2">
        <v>51.89</v>
      </c>
      <c r="P829" s="2">
        <v>900.45</v>
      </c>
      <c r="Q829" s="2">
        <v>90</v>
      </c>
      <c r="R829" s="2">
        <v>51.89</v>
      </c>
      <c r="S829" s="4">
        <f>VLOOKUP([1]Initial_Data8!C850,[1]Ratings_Numbers!$A$1:$B$21,2,FALSE)</f>
        <v>14</v>
      </c>
      <c r="T829" s="4">
        <v>14</v>
      </c>
      <c r="U829" s="4">
        <f t="shared" si="12"/>
        <v>0</v>
      </c>
      <c r="V829" s="7">
        <v>202.41309999999999</v>
      </c>
      <c r="W829" s="3" t="s">
        <v>207</v>
      </c>
      <c r="X829" s="4"/>
      <c r="Y829" s="4"/>
      <c r="Z829" s="4"/>
      <c r="AA829" s="4"/>
    </row>
    <row r="830" spans="1:27" ht="46.5" customHeight="1" thickBot="1" x14ac:dyDescent="0.4">
      <c r="A830" s="5" t="s">
        <v>152</v>
      </c>
      <c r="B830" s="5" t="s">
        <v>89</v>
      </c>
      <c r="C830" s="5" t="s">
        <v>43</v>
      </c>
      <c r="D830" s="2">
        <v>40999</v>
      </c>
      <c r="E830" s="2">
        <v>4.6100000000000003</v>
      </c>
      <c r="F830" s="2">
        <v>7.4</v>
      </c>
      <c r="G830" s="2">
        <v>7.28</v>
      </c>
      <c r="H830" s="2">
        <v>1.38</v>
      </c>
      <c r="I830" s="2">
        <v>1.22</v>
      </c>
      <c r="J830" s="2">
        <v>0.66</v>
      </c>
      <c r="K830" s="2">
        <v>42.5</v>
      </c>
      <c r="L830" s="2">
        <v>5.95</v>
      </c>
      <c r="M830" s="2">
        <v>889.81</v>
      </c>
      <c r="N830" s="2">
        <v>89.9</v>
      </c>
      <c r="O830" s="2">
        <v>52.96</v>
      </c>
      <c r="P830" s="2">
        <v>889.81</v>
      </c>
      <c r="Q830" s="2">
        <v>89.9</v>
      </c>
      <c r="R830" s="2">
        <v>52.96</v>
      </c>
      <c r="S830" s="4">
        <f>VLOOKUP([1]Initial_Data8!C851,[1]Ratings_Numbers!$A$1:$B$21,2,FALSE)</f>
        <v>14</v>
      </c>
      <c r="T830" s="4">
        <v>14</v>
      </c>
      <c r="U830" s="4">
        <f t="shared" si="12"/>
        <v>0</v>
      </c>
      <c r="V830" s="7">
        <v>247.7834</v>
      </c>
      <c r="W830" s="3" t="s">
        <v>207</v>
      </c>
      <c r="X830" s="4"/>
      <c r="Y830" s="4"/>
      <c r="Z830" s="4"/>
      <c r="AA830" s="4"/>
    </row>
    <row r="831" spans="1:27" ht="46.5" customHeight="1" thickBot="1" x14ac:dyDescent="0.4">
      <c r="A831" s="5" t="s">
        <v>152</v>
      </c>
      <c r="B831" s="5" t="s">
        <v>90</v>
      </c>
      <c r="C831" s="5" t="s">
        <v>43</v>
      </c>
      <c r="D831" s="2">
        <v>41084</v>
      </c>
      <c r="E831" s="2">
        <v>4.5</v>
      </c>
      <c r="F831" s="2">
        <v>7.33</v>
      </c>
      <c r="G831" s="2">
        <v>7.14</v>
      </c>
      <c r="H831" s="2">
        <v>2.41</v>
      </c>
      <c r="I831" s="2">
        <v>2.21</v>
      </c>
      <c r="J831" s="2">
        <v>1.4</v>
      </c>
      <c r="K831" s="2">
        <v>30.6</v>
      </c>
      <c r="L831" s="2">
        <v>6.92</v>
      </c>
      <c r="M831" s="2">
        <v>747.96</v>
      </c>
      <c r="N831" s="2">
        <v>88.21</v>
      </c>
      <c r="O831" s="2">
        <v>51.75</v>
      </c>
      <c r="P831" s="2">
        <v>747.96</v>
      </c>
      <c r="Q831" s="2">
        <v>88.21</v>
      </c>
      <c r="R831" s="2">
        <v>51.75</v>
      </c>
      <c r="S831" s="4">
        <f>VLOOKUP([1]Initial_Data8!C852,[1]Ratings_Numbers!$A$1:$B$21,2,FALSE)</f>
        <v>14</v>
      </c>
      <c r="T831" s="4">
        <v>14</v>
      </c>
      <c r="U831" s="4">
        <f t="shared" si="12"/>
        <v>0</v>
      </c>
      <c r="V831" s="7">
        <v>186.05430000000001</v>
      </c>
      <c r="W831" s="3" t="s">
        <v>207</v>
      </c>
      <c r="X831" s="4"/>
      <c r="Y831" s="4"/>
      <c r="Z831" s="4"/>
      <c r="AA831" s="4"/>
    </row>
    <row r="832" spans="1:27" ht="46.5" customHeight="1" thickBot="1" x14ac:dyDescent="0.4">
      <c r="A832" s="5" t="s">
        <v>152</v>
      </c>
      <c r="B832" s="5" t="s">
        <v>91</v>
      </c>
      <c r="C832" s="5" t="s">
        <v>43</v>
      </c>
      <c r="D832" s="2">
        <v>41175</v>
      </c>
      <c r="E832" s="2">
        <v>4.74</v>
      </c>
      <c r="F832" s="2">
        <v>7.83</v>
      </c>
      <c r="G832" s="2">
        <v>7.74</v>
      </c>
      <c r="H832" s="2">
        <v>1.59</v>
      </c>
      <c r="I832" s="2">
        <v>1.44</v>
      </c>
      <c r="J832" s="2">
        <v>0.82</v>
      </c>
      <c r="K832" s="2">
        <v>39.700000000000003</v>
      </c>
      <c r="L832" s="2">
        <v>7.28</v>
      </c>
      <c r="M832" s="2">
        <v>720.7</v>
      </c>
      <c r="N832" s="2">
        <v>87.82</v>
      </c>
      <c r="O832" s="2">
        <v>52.45</v>
      </c>
      <c r="P832" s="2">
        <v>720.7</v>
      </c>
      <c r="Q832" s="2">
        <v>87.82</v>
      </c>
      <c r="R832" s="2">
        <v>52.45</v>
      </c>
      <c r="S832" s="4">
        <f>VLOOKUP([1]Initial_Data8!C853,[1]Ratings_Numbers!$A$1:$B$21,2,FALSE)</f>
        <v>14</v>
      </c>
      <c r="T832" s="4">
        <v>14</v>
      </c>
      <c r="U832" s="4">
        <f t="shared" si="12"/>
        <v>0</v>
      </c>
      <c r="V832" s="7">
        <v>194.10990000000001</v>
      </c>
      <c r="W832" s="3" t="s">
        <v>207</v>
      </c>
      <c r="X832" s="4"/>
      <c r="Y832" s="4"/>
      <c r="Z832" s="4"/>
      <c r="AA832" s="4"/>
    </row>
    <row r="833" spans="1:27" ht="46.5" customHeight="1" thickBot="1" x14ac:dyDescent="0.4">
      <c r="A833" s="5" t="s">
        <v>152</v>
      </c>
      <c r="B833" s="5" t="s">
        <v>113</v>
      </c>
      <c r="C833" s="5" t="s">
        <v>43</v>
      </c>
      <c r="D833" s="2">
        <v>41273</v>
      </c>
      <c r="E833" s="2">
        <v>5</v>
      </c>
      <c r="F833" s="2">
        <v>8.9700000000000006</v>
      </c>
      <c r="G833" s="2">
        <v>8.3699999999999992</v>
      </c>
      <c r="H833" s="2">
        <v>3</v>
      </c>
      <c r="I833" s="2">
        <v>2.59</v>
      </c>
      <c r="J833" s="2">
        <v>2.15</v>
      </c>
      <c r="K833" s="2">
        <v>38.5</v>
      </c>
      <c r="L833" s="2">
        <v>1.41</v>
      </c>
      <c r="M833" s="2">
        <v>3734.81</v>
      </c>
      <c r="N833" s="2">
        <v>92.67</v>
      </c>
      <c r="O833" s="2">
        <v>52.82</v>
      </c>
      <c r="P833" s="2">
        <v>3930.13</v>
      </c>
      <c r="Q833" s="2">
        <v>97.52</v>
      </c>
      <c r="R833" s="2">
        <v>55.58</v>
      </c>
      <c r="S833" s="4">
        <f>VLOOKUP([1]Initial_Data8!C854,[1]Ratings_Numbers!$A$1:$B$21,2,FALSE)</f>
        <v>14</v>
      </c>
      <c r="T833" s="4">
        <v>14</v>
      </c>
      <c r="U833" s="4">
        <f t="shared" si="12"/>
        <v>0</v>
      </c>
      <c r="V833" s="7">
        <v>256.82229999999998</v>
      </c>
      <c r="W833" s="3" t="s">
        <v>207</v>
      </c>
      <c r="X833" s="4"/>
      <c r="Y833" s="4"/>
      <c r="Z833" s="4"/>
      <c r="AA833" s="4"/>
    </row>
    <row r="834" spans="1:27" ht="46.5" customHeight="1" thickBot="1" x14ac:dyDescent="0.4">
      <c r="A834" s="5" t="s">
        <v>152</v>
      </c>
      <c r="B834" s="5" t="s">
        <v>114</v>
      </c>
      <c r="C834" s="5" t="s">
        <v>43</v>
      </c>
      <c r="D834" s="2">
        <v>41364</v>
      </c>
      <c r="E834" s="2">
        <v>4.97</v>
      </c>
      <c r="F834" s="2">
        <v>8.5500000000000007</v>
      </c>
      <c r="G834" s="2">
        <v>8.4499999999999993</v>
      </c>
      <c r="H834" s="2">
        <v>1.44</v>
      </c>
      <c r="I834" s="2">
        <v>1.29</v>
      </c>
      <c r="J834" s="2">
        <v>0.57999999999999996</v>
      </c>
      <c r="K834" s="2">
        <v>35.5</v>
      </c>
      <c r="L834" s="2">
        <v>1.1499999999999999</v>
      </c>
      <c r="M834" s="2">
        <v>4655.2</v>
      </c>
      <c r="N834" s="2">
        <v>97.9</v>
      </c>
      <c r="O834" s="2">
        <v>53.72</v>
      </c>
      <c r="P834" s="2">
        <v>4655.2</v>
      </c>
      <c r="Q834" s="2">
        <v>97.9</v>
      </c>
      <c r="R834" s="2">
        <v>53.72</v>
      </c>
      <c r="S834" s="4">
        <f>VLOOKUP([1]Initial_Data8!C855,[1]Ratings_Numbers!$A$1:$B$21,2,FALSE)</f>
        <v>14</v>
      </c>
      <c r="T834" s="4">
        <v>14</v>
      </c>
      <c r="U834" s="4">
        <f t="shared" si="12"/>
        <v>0</v>
      </c>
      <c r="V834" s="7">
        <v>249.81989999999999</v>
      </c>
      <c r="W834" s="3" t="s">
        <v>207</v>
      </c>
      <c r="X834" s="4"/>
      <c r="Y834" s="4"/>
      <c r="Z834" s="4"/>
      <c r="AA834" s="4"/>
    </row>
    <row r="835" spans="1:27" ht="46.5" customHeight="1" thickBot="1" x14ac:dyDescent="0.4">
      <c r="A835" s="5" t="s">
        <v>152</v>
      </c>
      <c r="B835" s="5" t="s">
        <v>115</v>
      </c>
      <c r="C835" s="5" t="s">
        <v>43</v>
      </c>
      <c r="D835" s="2">
        <v>41455</v>
      </c>
      <c r="E835" s="2">
        <v>5.21</v>
      </c>
      <c r="F835" s="2">
        <v>9.2200000000000006</v>
      </c>
      <c r="G835" s="2">
        <v>9.08</v>
      </c>
      <c r="H835" s="2">
        <v>1.76</v>
      </c>
      <c r="I835" s="2">
        <v>1.32</v>
      </c>
      <c r="J835" s="2">
        <v>0.89</v>
      </c>
      <c r="K835" s="2">
        <v>33.9</v>
      </c>
      <c r="L835" s="2">
        <v>1.87</v>
      </c>
      <c r="M835" s="2">
        <v>3151.06</v>
      </c>
      <c r="N835" s="2">
        <v>96.92</v>
      </c>
      <c r="O835" s="2">
        <v>58.82</v>
      </c>
      <c r="P835" s="2">
        <v>3151.06</v>
      </c>
      <c r="Q835" s="2">
        <v>96.92</v>
      </c>
      <c r="R835" s="2">
        <v>58.82</v>
      </c>
      <c r="S835" s="4">
        <f>VLOOKUP([1]Initial_Data8!C856,[1]Ratings_Numbers!$A$1:$B$21,2,FALSE)</f>
        <v>14</v>
      </c>
      <c r="T835" s="4">
        <v>14</v>
      </c>
      <c r="U835" s="4">
        <f t="shared" si="12"/>
        <v>0</v>
      </c>
      <c r="V835" s="7">
        <v>196.4264</v>
      </c>
      <c r="W835" s="3" t="s">
        <v>207</v>
      </c>
      <c r="X835" s="4"/>
      <c r="Y835" s="4"/>
      <c r="Z835" s="4"/>
      <c r="AA835" s="4"/>
    </row>
    <row r="836" spans="1:27" ht="46.5" customHeight="1" thickBot="1" x14ac:dyDescent="0.4">
      <c r="A836" s="5" t="s">
        <v>152</v>
      </c>
      <c r="B836" s="5" t="s">
        <v>116</v>
      </c>
      <c r="C836" s="5" t="s">
        <v>43</v>
      </c>
      <c r="D836" s="2">
        <v>41546</v>
      </c>
      <c r="E836" s="2">
        <v>5.26</v>
      </c>
      <c r="F836" s="2">
        <v>9.49</v>
      </c>
      <c r="G836" s="2">
        <v>9.2100000000000009</v>
      </c>
      <c r="H836" s="2">
        <v>1.61</v>
      </c>
      <c r="I836" s="2">
        <v>1.42</v>
      </c>
      <c r="J836" s="2">
        <v>0.8</v>
      </c>
      <c r="K836" s="2">
        <v>33.5</v>
      </c>
      <c r="L836" s="2">
        <v>2.31</v>
      </c>
      <c r="M836" s="2">
        <v>2523.65</v>
      </c>
      <c r="N836" s="2">
        <v>96.19</v>
      </c>
      <c r="O836" s="2">
        <v>58.3</v>
      </c>
      <c r="P836" s="2">
        <v>2523.65</v>
      </c>
      <c r="Q836" s="2">
        <v>96.19</v>
      </c>
      <c r="R836" s="2">
        <v>58.3</v>
      </c>
      <c r="S836" s="4">
        <f>VLOOKUP([1]Initial_Data8!C857,[1]Ratings_Numbers!$A$1:$B$21,2,FALSE)</f>
        <v>14</v>
      </c>
      <c r="T836" s="4">
        <v>14</v>
      </c>
      <c r="U836" s="4">
        <f t="shared" si="12"/>
        <v>0</v>
      </c>
      <c r="V836" s="7">
        <v>259.01479999999998</v>
      </c>
      <c r="W836" s="3" t="s">
        <v>207</v>
      </c>
      <c r="X836" s="4"/>
      <c r="Y836" s="4"/>
      <c r="Z836" s="4"/>
      <c r="AA836" s="4"/>
    </row>
    <row r="837" spans="1:27" ht="46.5" customHeight="1" thickBot="1" x14ac:dyDescent="0.4">
      <c r="A837" s="5" t="s">
        <v>152</v>
      </c>
      <c r="B837" s="5" t="s">
        <v>92</v>
      </c>
      <c r="C837" s="5" t="s">
        <v>43</v>
      </c>
      <c r="D837" s="2">
        <v>41637</v>
      </c>
      <c r="E837" s="2">
        <v>5.92</v>
      </c>
      <c r="F837" s="2">
        <v>12.5</v>
      </c>
      <c r="G837" s="2">
        <v>11.84</v>
      </c>
      <c r="H837" s="2">
        <v>2.42</v>
      </c>
      <c r="I837" s="2">
        <v>2.21</v>
      </c>
      <c r="J837" s="2">
        <v>1.36</v>
      </c>
      <c r="K837" s="2">
        <v>32.5</v>
      </c>
      <c r="L837" s="2">
        <v>9.18</v>
      </c>
      <c r="M837" s="2">
        <v>621.22</v>
      </c>
      <c r="N837" s="2">
        <v>84.74</v>
      </c>
      <c r="O837" s="2">
        <v>57.05</v>
      </c>
      <c r="P837" s="2">
        <v>633.09</v>
      </c>
      <c r="Q837" s="2">
        <v>86.36</v>
      </c>
      <c r="R837" s="2">
        <v>58.14</v>
      </c>
      <c r="S837" s="4">
        <f>VLOOKUP([1]Initial_Data8!C858,[1]Ratings_Numbers!$A$1:$B$21,2,FALSE)</f>
        <v>14</v>
      </c>
      <c r="T837" s="4">
        <v>14</v>
      </c>
      <c r="U837" s="4">
        <f t="shared" si="12"/>
        <v>0</v>
      </c>
      <c r="V837" s="7">
        <v>287.49310000000003</v>
      </c>
      <c r="W837" s="3" t="s">
        <v>207</v>
      </c>
      <c r="X837" s="4"/>
      <c r="Y837" s="4"/>
      <c r="Z837" s="4"/>
      <c r="AA837" s="4"/>
    </row>
    <row r="838" spans="1:27" ht="46.5" customHeight="1" thickBot="1" x14ac:dyDescent="0.4">
      <c r="A838" s="5" t="s">
        <v>152</v>
      </c>
      <c r="B838" s="5" t="s">
        <v>93</v>
      </c>
      <c r="C838" s="5" t="s">
        <v>43</v>
      </c>
      <c r="D838" s="2">
        <v>41728</v>
      </c>
      <c r="E838" s="2">
        <v>6.25</v>
      </c>
      <c r="F838" s="2">
        <v>15.73</v>
      </c>
      <c r="G838" s="2">
        <v>14.73</v>
      </c>
      <c r="H838" s="2">
        <v>1.08</v>
      </c>
      <c r="I838" s="2">
        <v>0.8</v>
      </c>
      <c r="J838" s="2">
        <v>-0.13</v>
      </c>
      <c r="K838" s="2">
        <v>33.4</v>
      </c>
      <c r="L838" s="2">
        <v>8.8000000000000007</v>
      </c>
      <c r="M838" s="2">
        <v>658.85</v>
      </c>
      <c r="N838" s="2">
        <v>85.4</v>
      </c>
      <c r="O838" s="2">
        <v>57.97</v>
      </c>
      <c r="P838" s="2">
        <v>671.49</v>
      </c>
      <c r="Q838" s="2">
        <v>87.04</v>
      </c>
      <c r="R838" s="2">
        <v>59.08</v>
      </c>
      <c r="S838" s="4">
        <f>VLOOKUP([1]Initial_Data8!C859,[1]Ratings_Numbers!$A$1:$B$21,2,FALSE)</f>
        <v>14</v>
      </c>
      <c r="T838" s="4">
        <v>14</v>
      </c>
      <c r="U838" s="4">
        <f t="shared" si="12"/>
        <v>0</v>
      </c>
      <c r="V838" s="7">
        <v>550.57839999999999</v>
      </c>
      <c r="W838" s="3" t="s">
        <v>207</v>
      </c>
      <c r="X838" s="4"/>
      <c r="Y838" s="4"/>
      <c r="Z838" s="4"/>
      <c r="AA838" s="4"/>
    </row>
    <row r="839" spans="1:27" ht="46.5" customHeight="1" thickBot="1" x14ac:dyDescent="0.4">
      <c r="A839" s="5" t="s">
        <v>152</v>
      </c>
      <c r="B839" s="5" t="s">
        <v>94</v>
      </c>
      <c r="C839" s="5" t="s">
        <v>43</v>
      </c>
      <c r="D839" s="2">
        <v>41819</v>
      </c>
      <c r="E839" s="2">
        <v>5.67</v>
      </c>
      <c r="F839" s="2">
        <v>16.22</v>
      </c>
      <c r="G839" s="2">
        <v>13.4</v>
      </c>
      <c r="H839" s="2">
        <v>1.58</v>
      </c>
      <c r="I839" s="2">
        <v>1.45</v>
      </c>
      <c r="J839" s="2">
        <v>0.82</v>
      </c>
      <c r="K839" s="2">
        <v>33.5</v>
      </c>
      <c r="L839" s="2">
        <v>11.87</v>
      </c>
      <c r="M839" s="2">
        <v>468.86</v>
      </c>
      <c r="N839" s="2">
        <v>81.13</v>
      </c>
      <c r="O839" s="2">
        <v>55.64</v>
      </c>
      <c r="P839" s="2">
        <v>477.89</v>
      </c>
      <c r="Q839" s="2">
        <v>82.7</v>
      </c>
      <c r="R839" s="2">
        <v>56.71</v>
      </c>
      <c r="S839" s="4">
        <f>VLOOKUP([1]Initial_Data8!C860,[1]Ratings_Numbers!$A$1:$B$21,2,FALSE)</f>
        <v>14</v>
      </c>
      <c r="T839" s="4">
        <v>14</v>
      </c>
      <c r="U839" s="4">
        <f t="shared" si="12"/>
        <v>0</v>
      </c>
      <c r="V839" s="7">
        <v>493.56819999999999</v>
      </c>
      <c r="W839" s="3" t="s">
        <v>207</v>
      </c>
      <c r="X839" s="4"/>
      <c r="Y839" s="4"/>
      <c r="Z839" s="4"/>
      <c r="AA839" s="4"/>
    </row>
    <row r="840" spans="1:27" ht="46.5" customHeight="1" thickBot="1" x14ac:dyDescent="0.4">
      <c r="A840" s="5" t="s">
        <v>152</v>
      </c>
      <c r="B840" s="5" t="s">
        <v>95</v>
      </c>
      <c r="C840" s="5" t="s">
        <v>43</v>
      </c>
      <c r="D840" s="2">
        <v>41910</v>
      </c>
      <c r="E840" s="2">
        <v>6.19</v>
      </c>
      <c r="F840" s="2">
        <v>17.77</v>
      </c>
      <c r="G840" s="2">
        <v>15.15</v>
      </c>
      <c r="H840" s="2">
        <v>1.28</v>
      </c>
      <c r="I840" s="2">
        <v>1.1000000000000001</v>
      </c>
      <c r="J840" s="2">
        <v>0.56000000000000005</v>
      </c>
      <c r="K840" s="2">
        <v>33.1</v>
      </c>
      <c r="L840" s="2">
        <v>12.06</v>
      </c>
      <c r="M840" s="2">
        <v>470.45</v>
      </c>
      <c r="N840" s="2">
        <v>81.180000000000007</v>
      </c>
      <c r="O840" s="2">
        <v>56.75</v>
      </c>
      <c r="P840" s="2">
        <v>479.54</v>
      </c>
      <c r="Q840" s="2">
        <v>82.74</v>
      </c>
      <c r="R840" s="2">
        <v>57.84</v>
      </c>
      <c r="S840" s="4">
        <f>VLOOKUP([1]Initial_Data8!C861,[1]Ratings_Numbers!$A$1:$B$21,2,FALSE)</f>
        <v>14</v>
      </c>
      <c r="T840" s="4">
        <v>14</v>
      </c>
      <c r="U840" s="4">
        <f t="shared" si="12"/>
        <v>0</v>
      </c>
      <c r="V840" s="7">
        <v>309.21089999999998</v>
      </c>
      <c r="W840" s="3" t="s">
        <v>207</v>
      </c>
      <c r="X840" s="4"/>
      <c r="Y840" s="4"/>
      <c r="Z840" s="4"/>
      <c r="AA840" s="4"/>
    </row>
    <row r="841" spans="1:27" ht="46.5" customHeight="1" thickBot="1" x14ac:dyDescent="0.4">
      <c r="A841" s="5" t="s">
        <v>152</v>
      </c>
      <c r="B841" s="5" t="s">
        <v>96</v>
      </c>
      <c r="C841" s="5" t="s">
        <v>43</v>
      </c>
      <c r="D841" s="2">
        <v>42001</v>
      </c>
      <c r="E841" s="2">
        <v>3.94</v>
      </c>
      <c r="F841" s="2">
        <v>12.03</v>
      </c>
      <c r="G841" s="2">
        <v>9.36</v>
      </c>
      <c r="H841" s="2">
        <v>2.36</v>
      </c>
      <c r="I841" s="2">
        <v>2.23</v>
      </c>
      <c r="J841" s="2">
        <v>1.5</v>
      </c>
      <c r="K841" s="2">
        <v>27.5</v>
      </c>
      <c r="L841" s="2">
        <v>19.809999999999999</v>
      </c>
      <c r="M841" s="2">
        <v>197.62</v>
      </c>
      <c r="N841" s="2">
        <v>66.400000000000006</v>
      </c>
      <c r="O841" s="2">
        <v>39.15</v>
      </c>
      <c r="P841" s="2">
        <v>197.62</v>
      </c>
      <c r="Q841" s="2">
        <v>66.400000000000006</v>
      </c>
      <c r="R841" s="2">
        <v>39.15</v>
      </c>
      <c r="S841" s="4">
        <f>VLOOKUP([1]Initial_Data8!C862,[1]Ratings_Numbers!$A$1:$B$21,2,FALSE)</f>
        <v>14</v>
      </c>
      <c r="T841" s="4">
        <v>14</v>
      </c>
      <c r="U841" s="4">
        <f t="shared" si="12"/>
        <v>0</v>
      </c>
      <c r="V841" s="7">
        <v>301.50880000000001</v>
      </c>
      <c r="W841" s="3" t="s">
        <v>207</v>
      </c>
      <c r="X841" s="4"/>
      <c r="Y841" s="4"/>
      <c r="Z841" s="4"/>
      <c r="AA841" s="4"/>
    </row>
    <row r="842" spans="1:27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37.5" customHeight="1" thickBot="1" x14ac:dyDescent="0.4">
      <c r="A843" s="5" t="s">
        <v>153</v>
      </c>
      <c r="B843" s="5" t="s">
        <v>120</v>
      </c>
      <c r="C843" s="5" t="s">
        <v>36</v>
      </c>
      <c r="D843" s="2">
        <v>37256</v>
      </c>
      <c r="E843" s="2">
        <v>2.0499999999999998</v>
      </c>
      <c r="F843" s="2">
        <v>3.07</v>
      </c>
      <c r="G843" s="2">
        <v>2.96</v>
      </c>
      <c r="H843" s="2">
        <v>7.2</v>
      </c>
      <c r="I843" s="2">
        <v>5.12</v>
      </c>
      <c r="J843" s="2">
        <v>4.28</v>
      </c>
      <c r="K843" s="2">
        <v>25</v>
      </c>
      <c r="L843" s="2">
        <v>41.6</v>
      </c>
      <c r="M843" s="2">
        <v>71.36</v>
      </c>
      <c r="N843" s="2">
        <v>41.54</v>
      </c>
      <c r="O843" s="2">
        <v>29.83</v>
      </c>
      <c r="P843" s="2">
        <v>71.77</v>
      </c>
      <c r="Q843" s="2">
        <v>41.78</v>
      </c>
      <c r="R843" s="2">
        <v>30</v>
      </c>
      <c r="S843" s="4">
        <f>VLOOKUP([1]Initial_Data8!C865,[1]Ratings_Numbers!$A$1:$B$21,2,FALSE)</f>
        <v>10</v>
      </c>
      <c r="T843" s="4">
        <v>10</v>
      </c>
      <c r="U843" s="6">
        <v>0</v>
      </c>
      <c r="V843" s="7">
        <v>2829.9002</v>
      </c>
      <c r="W843" s="3" t="s">
        <v>229</v>
      </c>
      <c r="X843" s="4"/>
      <c r="Y843" s="4"/>
      <c r="Z843" s="4"/>
      <c r="AA843" s="4"/>
    </row>
    <row r="844" spans="1:27" ht="37.5" customHeight="1" thickBot="1" x14ac:dyDescent="0.4">
      <c r="A844" s="5" t="s">
        <v>153</v>
      </c>
      <c r="B844" s="5" t="s">
        <v>121</v>
      </c>
      <c r="C844" s="5" t="s">
        <v>36</v>
      </c>
      <c r="D844" s="2">
        <v>37346</v>
      </c>
      <c r="E844" s="2">
        <v>2.0099999999999998</v>
      </c>
      <c r="F844" s="2">
        <v>2.97</v>
      </c>
      <c r="G844" s="2">
        <v>2.86</v>
      </c>
      <c r="H844" s="2">
        <v>5.78</v>
      </c>
      <c r="I844" s="2">
        <v>4.42</v>
      </c>
      <c r="J844" s="2">
        <v>4.04</v>
      </c>
      <c r="K844" s="2">
        <v>23</v>
      </c>
      <c r="L844" s="2">
        <v>40.71</v>
      </c>
      <c r="M844" s="2">
        <v>73.8</v>
      </c>
      <c r="N844" s="2">
        <v>42.4</v>
      </c>
      <c r="O844" s="2">
        <v>30.19</v>
      </c>
      <c r="P844" s="2">
        <v>74.040000000000006</v>
      </c>
      <c r="Q844" s="2">
        <v>42.54</v>
      </c>
      <c r="R844" s="2">
        <v>30.29</v>
      </c>
      <c r="S844" s="4">
        <f>VLOOKUP([1]Initial_Data8!C866,[1]Ratings_Numbers!$A$1:$B$21,2,FALSE)</f>
        <v>10</v>
      </c>
      <c r="T844" s="4">
        <v>10</v>
      </c>
      <c r="U844" s="4">
        <f t="shared" ref="U844:U877" si="13">S844-S843</f>
        <v>0</v>
      </c>
      <c r="V844" s="7">
        <v>3170.5273000000002</v>
      </c>
      <c r="W844" s="3" t="s">
        <v>229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62</v>
      </c>
      <c r="C845" s="5" t="s">
        <v>36</v>
      </c>
      <c r="D845" s="2">
        <v>37437</v>
      </c>
      <c r="E845" s="2">
        <v>1.98</v>
      </c>
      <c r="F845" s="2">
        <v>2.85</v>
      </c>
      <c r="G845" s="2">
        <v>2.76</v>
      </c>
      <c r="H845" s="2">
        <v>6.67</v>
      </c>
      <c r="I845" s="2">
        <v>5.36</v>
      </c>
      <c r="J845" s="2">
        <v>5.04</v>
      </c>
      <c r="K845" s="2">
        <v>24</v>
      </c>
      <c r="L845" s="2">
        <v>41.64</v>
      </c>
      <c r="M845" s="2">
        <v>69.47</v>
      </c>
      <c r="N845" s="2">
        <v>40.92</v>
      </c>
      <c r="O845" s="2">
        <v>29.06</v>
      </c>
      <c r="P845" s="2">
        <v>69.760000000000005</v>
      </c>
      <c r="Q845" s="2">
        <v>41.09</v>
      </c>
      <c r="R845" s="2">
        <v>29.18</v>
      </c>
      <c r="S845" s="4">
        <f>VLOOKUP([1]Initial_Data8!C867,[1]Ratings_Numbers!$A$1:$B$21,2,FALSE)</f>
        <v>10</v>
      </c>
      <c r="T845" s="4">
        <v>9</v>
      </c>
      <c r="U845" s="4">
        <f t="shared" si="13"/>
        <v>0</v>
      </c>
      <c r="V845" s="7">
        <v>3768.5158999999999</v>
      </c>
      <c r="W845" s="3" t="s">
        <v>229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63</v>
      </c>
      <c r="C846" s="5" t="s">
        <v>35</v>
      </c>
      <c r="D846" s="2">
        <v>37529</v>
      </c>
      <c r="E846" s="2">
        <v>1.71</v>
      </c>
      <c r="F846" s="2">
        <v>2.74</v>
      </c>
      <c r="G846" s="2">
        <v>2.4300000000000002</v>
      </c>
      <c r="H846" s="2">
        <v>6.58</v>
      </c>
      <c r="I846" s="2">
        <v>4.7699999999999996</v>
      </c>
      <c r="J846" s="2">
        <v>5.04</v>
      </c>
      <c r="K846" s="2">
        <v>24</v>
      </c>
      <c r="L846" s="2">
        <v>26.24</v>
      </c>
      <c r="M846" s="2">
        <v>138.07</v>
      </c>
      <c r="N846" s="2">
        <v>57.86</v>
      </c>
      <c r="O846" s="2">
        <v>36.56</v>
      </c>
      <c r="P846" s="2">
        <v>138.65</v>
      </c>
      <c r="Q846" s="2">
        <v>58.1</v>
      </c>
      <c r="R846" s="2">
        <v>36.71</v>
      </c>
      <c r="S846" s="4">
        <f>VLOOKUP([1]Initial_Data8!C868,[1]Ratings_Numbers!$A$1:$B$21,2,FALSE)</f>
        <v>9</v>
      </c>
      <c r="T846" s="4">
        <v>9</v>
      </c>
      <c r="U846" s="4">
        <f t="shared" si="13"/>
        <v>-1</v>
      </c>
      <c r="V846" s="7">
        <v>2603.7883000000002</v>
      </c>
      <c r="W846" s="3" t="s">
        <v>229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64</v>
      </c>
      <c r="C847" s="5" t="s">
        <v>35</v>
      </c>
      <c r="D847" s="2">
        <v>37621</v>
      </c>
      <c r="E847" s="2">
        <v>1.8</v>
      </c>
      <c r="F847" s="2">
        <v>2.69</v>
      </c>
      <c r="G847" s="2">
        <v>2.42</v>
      </c>
      <c r="H847" s="2">
        <v>6.64</v>
      </c>
      <c r="I847" s="2">
        <v>4.88</v>
      </c>
      <c r="J847" s="2">
        <v>4.96</v>
      </c>
      <c r="K847" s="2">
        <v>25</v>
      </c>
      <c r="L847" s="2">
        <v>26.29</v>
      </c>
      <c r="M847" s="2">
        <v>133.33000000000001</v>
      </c>
      <c r="N847" s="2">
        <v>56.8</v>
      </c>
      <c r="O847" s="2">
        <v>35.869999999999997</v>
      </c>
      <c r="P847" s="2">
        <v>134.75</v>
      </c>
      <c r="Q847" s="2">
        <v>57.4</v>
      </c>
      <c r="R847" s="2">
        <v>36.25</v>
      </c>
      <c r="S847" s="4">
        <f>VLOOKUP([1]Initial_Data8!C869,[1]Ratings_Numbers!$A$1:$B$21,2,FALSE)</f>
        <v>9</v>
      </c>
      <c r="T847" s="4">
        <v>9</v>
      </c>
      <c r="U847" s="4">
        <f t="shared" si="13"/>
        <v>0</v>
      </c>
      <c r="V847" s="7">
        <v>3468.7887000000001</v>
      </c>
      <c r="W847" s="3" t="s">
        <v>229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65</v>
      </c>
      <c r="C848" s="5" t="s">
        <v>35</v>
      </c>
      <c r="D848" s="2">
        <v>37711</v>
      </c>
      <c r="E848" s="2">
        <v>1.74</v>
      </c>
      <c r="F848" s="2">
        <v>2.62</v>
      </c>
      <c r="G848" s="2">
        <v>2.33</v>
      </c>
      <c r="H848" s="2">
        <v>5.63</v>
      </c>
      <c r="I848" s="2">
        <v>4.5</v>
      </c>
      <c r="J848" s="2">
        <v>3.96</v>
      </c>
      <c r="K848" s="2">
        <v>24</v>
      </c>
      <c r="L848" s="2">
        <v>27.69</v>
      </c>
      <c r="M848" s="2">
        <v>122.71</v>
      </c>
      <c r="N848" s="2">
        <v>54.97</v>
      </c>
      <c r="O848" s="2">
        <v>34.72</v>
      </c>
      <c r="P848" s="2">
        <v>123.22</v>
      </c>
      <c r="Q848" s="2">
        <v>55.2</v>
      </c>
      <c r="R848" s="2">
        <v>34.86</v>
      </c>
      <c r="S848" s="4">
        <f>VLOOKUP([1]Initial_Data8!C870,[1]Ratings_Numbers!$A$1:$B$21,2,FALSE)</f>
        <v>9</v>
      </c>
      <c r="T848" s="4">
        <v>9</v>
      </c>
      <c r="U848" s="4">
        <f t="shared" si="13"/>
        <v>0</v>
      </c>
      <c r="V848" s="7">
        <v>3233.2217000000001</v>
      </c>
      <c r="W848" s="3" t="s">
        <v>229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66</v>
      </c>
      <c r="C849" s="5" t="s">
        <v>35</v>
      </c>
      <c r="D849" s="2">
        <v>37802</v>
      </c>
      <c r="E849" s="2">
        <v>1.68</v>
      </c>
      <c r="F849" s="2">
        <v>2.63</v>
      </c>
      <c r="G849" s="2">
        <v>2.27</v>
      </c>
      <c r="H849" s="2">
        <v>6.67</v>
      </c>
      <c r="I849" s="2">
        <v>5.67</v>
      </c>
      <c r="J849" s="2">
        <v>4.96</v>
      </c>
      <c r="K849" s="2">
        <v>24</v>
      </c>
      <c r="L849" s="2">
        <v>28.6</v>
      </c>
      <c r="M849" s="2">
        <v>116.91</v>
      </c>
      <c r="N849" s="2">
        <v>53.75</v>
      </c>
      <c r="O849" s="2">
        <v>34.130000000000003</v>
      </c>
      <c r="P849" s="2">
        <v>117.49</v>
      </c>
      <c r="Q849" s="2">
        <v>54.02</v>
      </c>
      <c r="R849" s="2">
        <v>34.299999999999997</v>
      </c>
      <c r="S849" s="4">
        <f>VLOOKUP([1]Initial_Data8!C871,[1]Ratings_Numbers!$A$1:$B$21,2,FALSE)</f>
        <v>9</v>
      </c>
      <c r="T849" s="4">
        <v>9</v>
      </c>
      <c r="U849" s="4">
        <f t="shared" si="13"/>
        <v>0</v>
      </c>
      <c r="V849" s="7">
        <v>3101.5911999999998</v>
      </c>
      <c r="W849" s="3" t="s">
        <v>229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67</v>
      </c>
      <c r="C850" s="5" t="s">
        <v>35</v>
      </c>
      <c r="D850" s="2">
        <v>37894</v>
      </c>
      <c r="E850" s="2">
        <v>1.58</v>
      </c>
      <c r="F850" s="2">
        <v>2.5499999999999998</v>
      </c>
      <c r="G850" s="2">
        <v>2.14</v>
      </c>
      <c r="H850" s="2">
        <v>7.09</v>
      </c>
      <c r="I850" s="2">
        <v>5.78</v>
      </c>
      <c r="J850" s="2">
        <v>5.3</v>
      </c>
      <c r="K850" s="2">
        <v>23</v>
      </c>
      <c r="L850" s="2">
        <v>28.87</v>
      </c>
      <c r="M850" s="2">
        <v>113.51</v>
      </c>
      <c r="N850" s="2">
        <v>53.07</v>
      </c>
      <c r="O850" s="2">
        <v>33.020000000000003</v>
      </c>
      <c r="P850" s="2">
        <v>113.9</v>
      </c>
      <c r="Q850" s="2">
        <v>53.25</v>
      </c>
      <c r="R850" s="2">
        <v>33.14</v>
      </c>
      <c r="S850" s="4">
        <f>VLOOKUP([1]Initial_Data8!C872,[1]Ratings_Numbers!$A$1:$B$21,2,FALSE)</f>
        <v>9</v>
      </c>
      <c r="T850" s="4">
        <v>9</v>
      </c>
      <c r="U850" s="4">
        <f t="shared" si="13"/>
        <v>0</v>
      </c>
      <c r="V850" s="7">
        <v>3182.5403000000001</v>
      </c>
      <c r="W850" s="3" t="s">
        <v>229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68</v>
      </c>
      <c r="C851" s="5" t="s">
        <v>35</v>
      </c>
      <c r="D851" s="2">
        <v>37986</v>
      </c>
      <c r="E851" s="2">
        <v>1.91</v>
      </c>
      <c r="F851" s="2">
        <v>2.87</v>
      </c>
      <c r="G851" s="2">
        <v>2.57</v>
      </c>
      <c r="H851" s="2">
        <v>6.88</v>
      </c>
      <c r="I851" s="2">
        <v>5.56</v>
      </c>
      <c r="J851" s="2">
        <v>5.24</v>
      </c>
      <c r="K851" s="2">
        <v>25</v>
      </c>
      <c r="L851" s="2">
        <v>28.63</v>
      </c>
      <c r="M851" s="2">
        <v>124.98</v>
      </c>
      <c r="N851" s="2">
        <v>55.44</v>
      </c>
      <c r="O851" s="2">
        <v>36.049999999999997</v>
      </c>
      <c r="P851" s="2">
        <v>125.44</v>
      </c>
      <c r="Q851" s="2">
        <v>55.64</v>
      </c>
      <c r="R851" s="2">
        <v>36.18</v>
      </c>
      <c r="S851" s="4">
        <f>VLOOKUP([1]Initial_Data8!C873,[1]Ratings_Numbers!$A$1:$B$21,2,FALSE)</f>
        <v>9</v>
      </c>
      <c r="T851" s="4">
        <v>9</v>
      </c>
      <c r="U851" s="4">
        <f t="shared" si="13"/>
        <v>0</v>
      </c>
      <c r="V851" s="7">
        <v>3736.4304000000002</v>
      </c>
      <c r="W851" s="3" t="s">
        <v>229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69</v>
      </c>
      <c r="C852" s="5" t="s">
        <v>35</v>
      </c>
      <c r="D852" s="2">
        <v>38077</v>
      </c>
      <c r="E852" s="2">
        <v>1.91</v>
      </c>
      <c r="F852" s="2">
        <v>2.86</v>
      </c>
      <c r="G852" s="2">
        <v>2.59</v>
      </c>
      <c r="H852" s="2">
        <v>5.68</v>
      </c>
      <c r="I852" s="2">
        <v>4.92</v>
      </c>
      <c r="J852" s="2">
        <v>3.88</v>
      </c>
      <c r="K852" s="2">
        <v>25</v>
      </c>
      <c r="L852" s="2">
        <v>26.62</v>
      </c>
      <c r="M852" s="2">
        <v>135.77000000000001</v>
      </c>
      <c r="N852" s="2">
        <v>57.49</v>
      </c>
      <c r="O852" s="2">
        <v>36.44</v>
      </c>
      <c r="P852" s="2">
        <v>136.18</v>
      </c>
      <c r="Q852" s="2">
        <v>57.66</v>
      </c>
      <c r="R852" s="2">
        <v>36.549999999999997</v>
      </c>
      <c r="S852" s="4">
        <f>VLOOKUP([1]Initial_Data8!C874,[1]Ratings_Numbers!$A$1:$B$21,2,FALSE)</f>
        <v>9</v>
      </c>
      <c r="T852" s="4">
        <v>9</v>
      </c>
      <c r="U852" s="4">
        <f t="shared" si="13"/>
        <v>0</v>
      </c>
      <c r="V852" s="7">
        <v>3406.1190000000001</v>
      </c>
      <c r="W852" s="3" t="s">
        <v>229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70</v>
      </c>
      <c r="C853" s="5" t="s">
        <v>35</v>
      </c>
      <c r="D853" s="2">
        <v>38168</v>
      </c>
      <c r="E853" s="2">
        <v>1.91</v>
      </c>
      <c r="F853" s="2">
        <v>2.84</v>
      </c>
      <c r="G853" s="2">
        <v>2.59</v>
      </c>
      <c r="H853" s="2">
        <v>6.48</v>
      </c>
      <c r="I853" s="2">
        <v>5.76</v>
      </c>
      <c r="J853" s="2">
        <v>4.88</v>
      </c>
      <c r="K853" s="2">
        <v>25</v>
      </c>
      <c r="L853" s="2">
        <v>26.18</v>
      </c>
      <c r="M853" s="2">
        <v>139.46</v>
      </c>
      <c r="N853" s="2">
        <v>58.14</v>
      </c>
      <c r="O853" s="2">
        <v>36.86</v>
      </c>
      <c r="P853" s="2">
        <v>139.87</v>
      </c>
      <c r="Q853" s="2">
        <v>58.31</v>
      </c>
      <c r="R853" s="2">
        <v>36.97</v>
      </c>
      <c r="S853" s="4">
        <f>VLOOKUP([1]Initial_Data8!C875,[1]Ratings_Numbers!$A$1:$B$21,2,FALSE)</f>
        <v>9</v>
      </c>
      <c r="T853" s="4">
        <v>9</v>
      </c>
      <c r="U853" s="4">
        <f t="shared" si="13"/>
        <v>0</v>
      </c>
      <c r="V853" s="7">
        <v>3749.1305000000002</v>
      </c>
      <c r="W853" s="3" t="s">
        <v>229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71</v>
      </c>
      <c r="C854" s="5" t="s">
        <v>35</v>
      </c>
      <c r="D854" s="2">
        <v>38260</v>
      </c>
      <c r="E854" s="2">
        <v>1.96</v>
      </c>
      <c r="F854" s="2">
        <v>3</v>
      </c>
      <c r="G854" s="2">
        <v>2.6</v>
      </c>
      <c r="H854" s="2">
        <v>5.32</v>
      </c>
      <c r="I854" s="2">
        <v>4.5</v>
      </c>
      <c r="J854" s="2">
        <v>4.41</v>
      </c>
      <c r="K854" s="2">
        <v>22</v>
      </c>
      <c r="L854" s="2">
        <v>26.09</v>
      </c>
      <c r="M854" s="2">
        <v>137.03</v>
      </c>
      <c r="N854" s="2">
        <v>57.69</v>
      </c>
      <c r="O854" s="2">
        <v>36.090000000000003</v>
      </c>
      <c r="P854" s="2">
        <v>137.54</v>
      </c>
      <c r="Q854" s="2">
        <v>57.9</v>
      </c>
      <c r="R854" s="2">
        <v>36.22</v>
      </c>
      <c r="S854" s="4">
        <f>VLOOKUP([1]Initial_Data8!C876,[1]Ratings_Numbers!$A$1:$B$21,2,FALSE)</f>
        <v>9</v>
      </c>
      <c r="T854" s="4">
        <v>9</v>
      </c>
      <c r="U854" s="4">
        <f t="shared" si="13"/>
        <v>0</v>
      </c>
      <c r="V854" s="7">
        <v>3446.2314000000001</v>
      </c>
      <c r="W854" s="3" t="s">
        <v>229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72</v>
      </c>
      <c r="C855" s="5" t="s">
        <v>35</v>
      </c>
      <c r="D855" s="2">
        <v>38352</v>
      </c>
      <c r="E855" s="2">
        <v>2.0499999999999998</v>
      </c>
      <c r="F855" s="2">
        <v>3.3</v>
      </c>
      <c r="G855" s="2">
        <v>2.75</v>
      </c>
      <c r="H855" s="2">
        <v>9.5399999999999991</v>
      </c>
      <c r="I855" s="2">
        <v>7.77</v>
      </c>
      <c r="J855" s="2">
        <v>6.92</v>
      </c>
      <c r="K855" s="2">
        <v>13</v>
      </c>
      <c r="L855" s="2">
        <v>28.95</v>
      </c>
      <c r="M855" s="2">
        <v>79.58</v>
      </c>
      <c r="N855" s="2">
        <v>35.729999999999997</v>
      </c>
      <c r="O855" s="2">
        <v>23.23</v>
      </c>
      <c r="P855" s="2">
        <v>122.71</v>
      </c>
      <c r="Q855" s="2">
        <v>55.1</v>
      </c>
      <c r="R855" s="2">
        <v>35.82</v>
      </c>
      <c r="S855" s="4">
        <f>VLOOKUP([1]Initial_Data8!C877,[1]Ratings_Numbers!$A$1:$B$21,2,FALSE)</f>
        <v>9</v>
      </c>
      <c r="T855" s="4">
        <v>9</v>
      </c>
      <c r="U855" s="4">
        <f t="shared" si="13"/>
        <v>0</v>
      </c>
      <c r="V855" s="7">
        <v>3760.922</v>
      </c>
      <c r="W855" s="3" t="s">
        <v>229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73</v>
      </c>
      <c r="C856" s="5" t="s">
        <v>35</v>
      </c>
      <c r="D856" s="2">
        <v>38442</v>
      </c>
      <c r="E856" s="2">
        <v>2.2200000000000002</v>
      </c>
      <c r="F856" s="2">
        <v>3.19</v>
      </c>
      <c r="G856" s="2">
        <v>3.04</v>
      </c>
      <c r="H856" s="2">
        <v>5.05</v>
      </c>
      <c r="I856" s="2">
        <v>3</v>
      </c>
      <c r="J856" s="2">
        <v>2.9</v>
      </c>
      <c r="K856" s="2">
        <v>20</v>
      </c>
      <c r="L856" s="2">
        <v>29.81</v>
      </c>
      <c r="M856" s="2">
        <v>84.53</v>
      </c>
      <c r="N856" s="2">
        <v>39.5</v>
      </c>
      <c r="O856" s="2">
        <v>25.42</v>
      </c>
      <c r="P856" s="2">
        <v>114.01</v>
      </c>
      <c r="Q856" s="2">
        <v>53.27</v>
      </c>
      <c r="R856" s="2">
        <v>34.29</v>
      </c>
      <c r="S856" s="4">
        <f>VLOOKUP([1]Initial_Data8!C878,[1]Ratings_Numbers!$A$1:$B$21,2,FALSE)</f>
        <v>9</v>
      </c>
      <c r="T856" s="4">
        <v>9</v>
      </c>
      <c r="U856" s="4">
        <f t="shared" si="13"/>
        <v>0</v>
      </c>
      <c r="V856" s="7">
        <v>3480.5929999999998</v>
      </c>
      <c r="W856" s="3" t="s">
        <v>229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122</v>
      </c>
      <c r="C857" s="5" t="s">
        <v>35</v>
      </c>
      <c r="D857" s="2">
        <v>38533</v>
      </c>
      <c r="E857" s="2">
        <v>2.11</v>
      </c>
      <c r="F857" s="2">
        <v>3.64</v>
      </c>
      <c r="G857" s="2">
        <v>3.42</v>
      </c>
      <c r="H857" s="2">
        <v>9.3000000000000007</v>
      </c>
      <c r="I857" s="2">
        <v>8.15</v>
      </c>
      <c r="J857" s="2">
        <v>4</v>
      </c>
      <c r="K857" s="2">
        <v>20</v>
      </c>
      <c r="L857" s="2">
        <v>28.58</v>
      </c>
      <c r="M857" s="2">
        <v>90.53</v>
      </c>
      <c r="N857" s="2">
        <v>40.840000000000003</v>
      </c>
      <c r="O857" s="2">
        <v>26.12</v>
      </c>
      <c r="P857" s="2">
        <v>121.71</v>
      </c>
      <c r="Q857" s="2">
        <v>54.9</v>
      </c>
      <c r="R857" s="2">
        <v>35.11</v>
      </c>
      <c r="S857" s="4">
        <f>VLOOKUP([1]Initial_Data8!C879,[1]Ratings_Numbers!$A$1:$B$21,2,FALSE)</f>
        <v>9</v>
      </c>
      <c r="T857" s="4">
        <v>9</v>
      </c>
      <c r="U857" s="4">
        <f t="shared" si="13"/>
        <v>0</v>
      </c>
      <c r="V857" s="7">
        <v>3228.2121000000002</v>
      </c>
      <c r="W857" s="3" t="s">
        <v>229</v>
      </c>
      <c r="X857" s="4"/>
      <c r="Y857" s="4"/>
      <c r="Z857" s="4"/>
      <c r="AA857" s="4"/>
    </row>
    <row r="858" spans="1:27" ht="37.5" customHeight="1" thickBot="1" x14ac:dyDescent="0.4">
      <c r="A858" s="5" t="s">
        <v>153</v>
      </c>
      <c r="B858" s="5" t="s">
        <v>123</v>
      </c>
      <c r="C858" s="5" t="s">
        <v>35</v>
      </c>
      <c r="D858" s="2">
        <v>38625</v>
      </c>
      <c r="E858" s="2">
        <v>2.63</v>
      </c>
      <c r="F858" s="2">
        <v>4.16</v>
      </c>
      <c r="G858" s="2">
        <v>3.81</v>
      </c>
      <c r="H858" s="2">
        <v>2.35</v>
      </c>
      <c r="I858" s="2">
        <v>0.55000000000000004</v>
      </c>
      <c r="J858" s="2">
        <v>4.4000000000000004</v>
      </c>
      <c r="K858" s="2">
        <v>20</v>
      </c>
      <c r="L858" s="2">
        <v>25.64</v>
      </c>
      <c r="M858" s="2">
        <v>112.71</v>
      </c>
      <c r="N858" s="2">
        <v>45.75</v>
      </c>
      <c r="O858" s="2">
        <v>29.19</v>
      </c>
      <c r="P858" s="2">
        <v>146.38</v>
      </c>
      <c r="Q858" s="2">
        <v>59.41</v>
      </c>
      <c r="R858" s="2">
        <v>37.9</v>
      </c>
      <c r="S858" s="4">
        <f>VLOOKUP([1]Initial_Data8!C880,[1]Ratings_Numbers!$A$1:$B$21,2,FALSE)</f>
        <v>9</v>
      </c>
      <c r="T858" s="4">
        <v>9</v>
      </c>
      <c r="U858" s="4">
        <f t="shared" si="13"/>
        <v>0</v>
      </c>
      <c r="V858" s="7">
        <v>2513.5900999999999</v>
      </c>
      <c r="W858" s="3" t="s">
        <v>229</v>
      </c>
      <c r="X858" s="4"/>
      <c r="Y858" s="4"/>
      <c r="Z858" s="4"/>
      <c r="AA858" s="4"/>
    </row>
    <row r="859" spans="1:27" ht="37.5" customHeight="1" thickBot="1" x14ac:dyDescent="0.4">
      <c r="A859" s="5" t="s">
        <v>153</v>
      </c>
      <c r="B859" s="5" t="s">
        <v>124</v>
      </c>
      <c r="C859" s="5" t="s">
        <v>35</v>
      </c>
      <c r="D859" s="2">
        <v>38717</v>
      </c>
      <c r="E859" s="2">
        <v>1.52</v>
      </c>
      <c r="F859" s="2">
        <v>2.76</v>
      </c>
      <c r="G859" s="2">
        <v>2.2200000000000002</v>
      </c>
      <c r="H859" s="2">
        <v>5.82</v>
      </c>
      <c r="I859" s="2">
        <v>4.7300000000000004</v>
      </c>
      <c r="J859" s="2">
        <v>4.09</v>
      </c>
      <c r="K859" s="2">
        <v>22</v>
      </c>
      <c r="L859" s="2">
        <v>29.08</v>
      </c>
      <c r="M859" s="2">
        <v>104.83</v>
      </c>
      <c r="N859" s="2">
        <v>51.09</v>
      </c>
      <c r="O859" s="2">
        <v>30.82</v>
      </c>
      <c r="P859" s="2">
        <v>105.19</v>
      </c>
      <c r="Q859" s="2">
        <v>51.26</v>
      </c>
      <c r="R859" s="2">
        <v>30.92</v>
      </c>
      <c r="S859" s="4">
        <f>VLOOKUP([1]Initial_Data8!C881,[1]Ratings_Numbers!$A$1:$B$21,2,FALSE)</f>
        <v>9</v>
      </c>
      <c r="T859" s="4">
        <v>9</v>
      </c>
      <c r="U859" s="4">
        <f t="shared" si="13"/>
        <v>0</v>
      </c>
      <c r="V859" s="7">
        <v>3131.9737</v>
      </c>
      <c r="W859" s="3" t="s">
        <v>229</v>
      </c>
      <c r="X859" s="4"/>
      <c r="Y859" s="4"/>
      <c r="Z859" s="4"/>
      <c r="AA859" s="4"/>
    </row>
    <row r="860" spans="1:27" ht="37.5" customHeight="1" thickBot="1" x14ac:dyDescent="0.4">
      <c r="A860" s="5" t="s">
        <v>153</v>
      </c>
      <c r="B860" s="5" t="s">
        <v>125</v>
      </c>
      <c r="C860" s="5" t="s">
        <v>35</v>
      </c>
      <c r="D860" s="2">
        <v>38807</v>
      </c>
      <c r="E860" s="2">
        <v>1.43</v>
      </c>
      <c r="F860" s="2">
        <v>2.46</v>
      </c>
      <c r="G860" s="2">
        <v>1.99</v>
      </c>
      <c r="H860" s="2">
        <v>7.33</v>
      </c>
      <c r="I860" s="2">
        <v>6.05</v>
      </c>
      <c r="J860" s="2">
        <v>5.39</v>
      </c>
      <c r="K860" s="2">
        <v>18</v>
      </c>
      <c r="L860" s="2">
        <v>30.07</v>
      </c>
      <c r="M860" s="2">
        <v>101.76</v>
      </c>
      <c r="N860" s="2">
        <v>50.35</v>
      </c>
      <c r="O860" s="2">
        <v>30.93</v>
      </c>
      <c r="P860" s="2">
        <v>102.11</v>
      </c>
      <c r="Q860" s="2">
        <v>50.52</v>
      </c>
      <c r="R860" s="2">
        <v>31.03</v>
      </c>
      <c r="S860" s="4">
        <f>VLOOKUP([1]Initial_Data8!C882,[1]Ratings_Numbers!$A$1:$B$21,2,FALSE)</f>
        <v>9</v>
      </c>
      <c r="T860" s="4">
        <v>9</v>
      </c>
      <c r="U860" s="4">
        <f t="shared" si="13"/>
        <v>0</v>
      </c>
      <c r="V860" s="7">
        <v>3461.7145999999998</v>
      </c>
      <c r="W860" s="3" t="s">
        <v>229</v>
      </c>
      <c r="X860" s="4"/>
      <c r="Y860" s="4"/>
      <c r="Z860" s="4"/>
      <c r="AA860" s="4"/>
    </row>
    <row r="861" spans="1:27" ht="37.5" customHeight="1" thickBot="1" x14ac:dyDescent="0.4">
      <c r="A861" s="5" t="s">
        <v>153</v>
      </c>
      <c r="B861" s="5" t="s">
        <v>74</v>
      </c>
      <c r="C861" s="5" t="s">
        <v>35</v>
      </c>
      <c r="D861" s="2">
        <v>38898</v>
      </c>
      <c r="E861" s="2">
        <v>1.54</v>
      </c>
      <c r="F861" s="2">
        <v>2.1800000000000002</v>
      </c>
      <c r="G861" s="2">
        <v>1.81</v>
      </c>
      <c r="H861" s="2">
        <v>9</v>
      </c>
      <c r="I861" s="2">
        <v>8.2799999999999994</v>
      </c>
      <c r="J861" s="2">
        <v>6.94</v>
      </c>
      <c r="K861" s="2">
        <v>18</v>
      </c>
      <c r="L861" s="2">
        <v>29.75</v>
      </c>
      <c r="M861" s="2">
        <v>91.24</v>
      </c>
      <c r="N861" s="2">
        <v>44.88</v>
      </c>
      <c r="O861" s="2">
        <v>27.44</v>
      </c>
      <c r="P861" s="2">
        <v>103.31</v>
      </c>
      <c r="Q861" s="2">
        <v>50.81</v>
      </c>
      <c r="R861" s="2">
        <v>31.07</v>
      </c>
      <c r="S861" s="4">
        <f>VLOOKUP([1]Initial_Data8!C883,[1]Ratings_Numbers!$A$1:$B$21,2,FALSE)</f>
        <v>9</v>
      </c>
      <c r="T861" s="4">
        <v>9</v>
      </c>
      <c r="U861" s="4">
        <f t="shared" si="13"/>
        <v>0</v>
      </c>
      <c r="V861" s="7">
        <v>3413.1725000000001</v>
      </c>
      <c r="W861" s="3" t="s">
        <v>229</v>
      </c>
      <c r="X861" s="4"/>
      <c r="Y861" s="4"/>
      <c r="Z861" s="4"/>
      <c r="AA861" s="4"/>
    </row>
    <row r="862" spans="1:27" ht="37.5" customHeight="1" thickBot="1" x14ac:dyDescent="0.4">
      <c r="A862" s="5" t="s">
        <v>153</v>
      </c>
      <c r="B862" s="5" t="s">
        <v>75</v>
      </c>
      <c r="C862" s="5" t="s">
        <v>35</v>
      </c>
      <c r="D862" s="2">
        <v>38990</v>
      </c>
      <c r="E862" s="2">
        <v>1.33</v>
      </c>
      <c r="F862" s="2">
        <v>2.1</v>
      </c>
      <c r="G862" s="2">
        <v>1.8</v>
      </c>
      <c r="H862" s="2">
        <v>7.83</v>
      </c>
      <c r="I862" s="2">
        <v>7</v>
      </c>
      <c r="J862" s="2">
        <v>5.72</v>
      </c>
      <c r="K862" s="2">
        <v>18</v>
      </c>
      <c r="L862" s="2">
        <v>28.11</v>
      </c>
      <c r="M862" s="2">
        <v>97.97</v>
      </c>
      <c r="N862" s="2">
        <v>46.53</v>
      </c>
      <c r="O862" s="2">
        <v>27.85</v>
      </c>
      <c r="P862" s="2">
        <v>110.55</v>
      </c>
      <c r="Q862" s="2">
        <v>52.5</v>
      </c>
      <c r="R862" s="2">
        <v>31.43</v>
      </c>
      <c r="S862" s="4">
        <f>VLOOKUP([1]Initial_Data8!C884,[1]Ratings_Numbers!$A$1:$B$21,2,FALSE)</f>
        <v>9</v>
      </c>
      <c r="T862" s="4">
        <v>9</v>
      </c>
      <c r="U862" s="4">
        <f t="shared" si="13"/>
        <v>0</v>
      </c>
      <c r="V862" s="7">
        <v>3783.1176</v>
      </c>
      <c r="W862" s="3" t="s">
        <v>229</v>
      </c>
      <c r="X862" s="4"/>
      <c r="Y862" s="4"/>
      <c r="Z862" s="4"/>
      <c r="AA862" s="4"/>
    </row>
    <row r="863" spans="1:27" ht="37.5" customHeight="1" thickBot="1" x14ac:dyDescent="0.4">
      <c r="A863" s="5" t="s">
        <v>153</v>
      </c>
      <c r="B863" s="5" t="s">
        <v>76</v>
      </c>
      <c r="C863" s="5" t="s">
        <v>35</v>
      </c>
      <c r="D863" s="2">
        <v>39082</v>
      </c>
      <c r="E863" s="2">
        <v>1.21</v>
      </c>
      <c r="F863" s="2">
        <v>2.04</v>
      </c>
      <c r="G863" s="2">
        <v>1.62</v>
      </c>
      <c r="H863" s="2">
        <v>7.11</v>
      </c>
      <c r="I863" s="2">
        <v>5.05</v>
      </c>
      <c r="J863" s="2">
        <v>5.26</v>
      </c>
      <c r="K863" s="2">
        <v>19</v>
      </c>
      <c r="L863" s="2">
        <v>30.93</v>
      </c>
      <c r="M863" s="2">
        <v>89.44</v>
      </c>
      <c r="N863" s="2">
        <v>44.54</v>
      </c>
      <c r="O863" s="2">
        <v>27.96</v>
      </c>
      <c r="P863" s="2">
        <v>100.81</v>
      </c>
      <c r="Q863" s="2">
        <v>50.2</v>
      </c>
      <c r="R863" s="2">
        <v>31.51</v>
      </c>
      <c r="S863" s="4">
        <f>VLOOKUP([1]Initial_Data8!C885,[1]Ratings_Numbers!$A$1:$B$21,2,FALSE)</f>
        <v>9</v>
      </c>
      <c r="T863" s="4">
        <v>9</v>
      </c>
      <c r="U863" s="4">
        <f t="shared" si="13"/>
        <v>0</v>
      </c>
      <c r="V863" s="7">
        <v>4735.2209999999995</v>
      </c>
      <c r="W863" s="3" t="s">
        <v>229</v>
      </c>
      <c r="X863" s="4"/>
      <c r="Y863" s="4"/>
      <c r="Z863" s="4"/>
      <c r="AA863" s="4"/>
    </row>
    <row r="864" spans="1:27" ht="37.5" customHeight="1" thickBot="1" x14ac:dyDescent="0.4">
      <c r="A864" s="5" t="s">
        <v>153</v>
      </c>
      <c r="B864" s="5" t="s">
        <v>77</v>
      </c>
      <c r="C864" s="5" t="s">
        <v>35</v>
      </c>
      <c r="D864" s="2">
        <v>39172</v>
      </c>
      <c r="E864" s="2">
        <v>1.29</v>
      </c>
      <c r="F864" s="2">
        <v>2.02</v>
      </c>
      <c r="G864" s="2">
        <v>1.73</v>
      </c>
      <c r="H864" s="2">
        <v>7.72</v>
      </c>
      <c r="I864" s="2">
        <v>6.39</v>
      </c>
      <c r="J864" s="2">
        <v>5.72</v>
      </c>
      <c r="K864" s="2">
        <v>18</v>
      </c>
      <c r="L864" s="2">
        <v>30.91</v>
      </c>
      <c r="M864" s="2">
        <v>91.24</v>
      </c>
      <c r="N864" s="2">
        <v>44.96</v>
      </c>
      <c r="O864" s="2">
        <v>28.64</v>
      </c>
      <c r="P864" s="2">
        <v>102.96</v>
      </c>
      <c r="Q864" s="2">
        <v>50.73</v>
      </c>
      <c r="R864" s="2">
        <v>32.32</v>
      </c>
      <c r="S864" s="4">
        <f>VLOOKUP([1]Initial_Data8!C886,[1]Ratings_Numbers!$A$1:$B$21,2,FALSE)</f>
        <v>9</v>
      </c>
      <c r="T864" s="4">
        <v>9</v>
      </c>
      <c r="U864" s="4">
        <f t="shared" si="13"/>
        <v>0</v>
      </c>
      <c r="V864" s="7">
        <v>4395.9251999999997</v>
      </c>
      <c r="W864" s="3" t="s">
        <v>229</v>
      </c>
      <c r="X864" s="4"/>
      <c r="Y864" s="4"/>
      <c r="Z864" s="4"/>
      <c r="AA864" s="4"/>
    </row>
    <row r="865" spans="1:27" ht="37.5" customHeight="1" thickBot="1" x14ac:dyDescent="0.4">
      <c r="A865" s="5" t="s">
        <v>153</v>
      </c>
      <c r="B865" s="5" t="s">
        <v>78</v>
      </c>
      <c r="C865" s="5" t="s">
        <v>35</v>
      </c>
      <c r="D865" s="2">
        <v>39263</v>
      </c>
      <c r="E865" s="2">
        <v>2.79</v>
      </c>
      <c r="F865" s="2">
        <v>3.91</v>
      </c>
      <c r="G865" s="2">
        <v>3.74</v>
      </c>
      <c r="H865" s="2">
        <v>8.35</v>
      </c>
      <c r="I865" s="2">
        <v>6.62</v>
      </c>
      <c r="J865" s="2">
        <v>6.4</v>
      </c>
      <c r="K865" s="2">
        <v>20</v>
      </c>
      <c r="L865" s="2">
        <v>25.5</v>
      </c>
      <c r="M865" s="2">
        <v>178.84</v>
      </c>
      <c r="N865" s="2">
        <v>64.14</v>
      </c>
      <c r="O865" s="2">
        <v>46.19</v>
      </c>
      <c r="P865" s="2">
        <v>178.84</v>
      </c>
      <c r="Q865" s="2">
        <v>64.14</v>
      </c>
      <c r="R865" s="2">
        <v>46.19</v>
      </c>
      <c r="S865" s="4">
        <f>VLOOKUP([1]Initial_Data8!C887,[1]Ratings_Numbers!$A$1:$B$21,2,FALSE)</f>
        <v>9</v>
      </c>
      <c r="T865" s="4">
        <v>9</v>
      </c>
      <c r="U865" s="4">
        <f t="shared" si="13"/>
        <v>0</v>
      </c>
      <c r="V865" s="7">
        <v>4166.8521000000001</v>
      </c>
      <c r="W865" s="3" t="s">
        <v>229</v>
      </c>
      <c r="X865" s="4"/>
      <c r="Y865" s="4"/>
      <c r="Z865" s="4"/>
      <c r="AA865" s="4"/>
    </row>
    <row r="866" spans="1:27" ht="37.5" customHeight="1" thickBot="1" x14ac:dyDescent="0.4">
      <c r="A866" s="5" t="s">
        <v>153</v>
      </c>
      <c r="B866" s="5" t="s">
        <v>79</v>
      </c>
      <c r="C866" s="5" t="s">
        <v>35</v>
      </c>
      <c r="D866" s="2">
        <v>39355</v>
      </c>
      <c r="E866" s="2">
        <v>2.63</v>
      </c>
      <c r="F866" s="2">
        <v>3.68</v>
      </c>
      <c r="G866" s="2">
        <v>3.53</v>
      </c>
      <c r="H866" s="2">
        <v>5.76</v>
      </c>
      <c r="I866" s="2">
        <v>3.87</v>
      </c>
      <c r="J866" s="2">
        <v>4.21</v>
      </c>
      <c r="K866" s="2">
        <v>29</v>
      </c>
      <c r="L866" s="2">
        <v>27.27</v>
      </c>
      <c r="M866" s="2">
        <v>163.65</v>
      </c>
      <c r="N866" s="2">
        <v>62.07</v>
      </c>
      <c r="O866" s="2">
        <v>45.2</v>
      </c>
      <c r="P866" s="2">
        <v>163.65</v>
      </c>
      <c r="Q866" s="2">
        <v>62.07</v>
      </c>
      <c r="R866" s="2">
        <v>45.2</v>
      </c>
      <c r="S866" s="4">
        <f>VLOOKUP([1]Initial_Data8!C888,[1]Ratings_Numbers!$A$1:$B$21,2,FALSE)</f>
        <v>9</v>
      </c>
      <c r="T866" s="4">
        <v>9</v>
      </c>
      <c r="U866" s="4">
        <f t="shared" si="13"/>
        <v>0</v>
      </c>
      <c r="V866" s="7">
        <v>3739.5920999999998</v>
      </c>
      <c r="W866" s="3" t="s">
        <v>229</v>
      </c>
      <c r="X866" s="4"/>
      <c r="Y866" s="4"/>
      <c r="Z866" s="4"/>
      <c r="AA866" s="4"/>
    </row>
    <row r="867" spans="1:27" ht="37.5" customHeight="1" thickBot="1" x14ac:dyDescent="0.4">
      <c r="A867" s="5" t="s">
        <v>153</v>
      </c>
      <c r="B867" s="5" t="s">
        <v>105</v>
      </c>
      <c r="C867" s="5" t="s">
        <v>35</v>
      </c>
      <c r="D867" s="2">
        <v>39447</v>
      </c>
      <c r="E867" s="2">
        <v>2.3199999999999998</v>
      </c>
      <c r="F867" s="2">
        <v>3.33</v>
      </c>
      <c r="G867" s="2">
        <v>3.13</v>
      </c>
      <c r="H867" s="2">
        <v>5.69</v>
      </c>
      <c r="I867" s="2">
        <v>4.03</v>
      </c>
      <c r="J867" s="2">
        <v>4.0999999999999996</v>
      </c>
      <c r="K867" s="2">
        <v>29</v>
      </c>
      <c r="L867" s="2">
        <v>32.56</v>
      </c>
      <c r="M867" s="2">
        <v>127.04</v>
      </c>
      <c r="N867" s="2">
        <v>55.95</v>
      </c>
      <c r="O867" s="2">
        <v>41.81</v>
      </c>
      <c r="P867" s="2">
        <v>127.04</v>
      </c>
      <c r="Q867" s="2">
        <v>55.95</v>
      </c>
      <c r="R867" s="2">
        <v>41.81</v>
      </c>
      <c r="S867" s="4">
        <f>VLOOKUP([1]Initial_Data8!C889,[1]Ratings_Numbers!$A$1:$B$21,2,FALSE)</f>
        <v>9</v>
      </c>
      <c r="T867" s="4">
        <v>9</v>
      </c>
      <c r="U867" s="4">
        <f t="shared" si="13"/>
        <v>0</v>
      </c>
      <c r="V867" s="7">
        <v>3473.614</v>
      </c>
      <c r="W867" s="3" t="s">
        <v>229</v>
      </c>
      <c r="X867" s="4"/>
      <c r="Y867" s="4"/>
      <c r="Z867" s="4"/>
      <c r="AA867" s="4"/>
    </row>
    <row r="868" spans="1:27" ht="37.5" customHeight="1" thickBot="1" x14ac:dyDescent="0.4">
      <c r="A868" s="5" t="s">
        <v>153</v>
      </c>
      <c r="B868" s="5" t="s">
        <v>106</v>
      </c>
      <c r="C868" s="5" t="s">
        <v>35</v>
      </c>
      <c r="D868" s="2">
        <v>39538</v>
      </c>
      <c r="E868" s="2">
        <v>2.36</v>
      </c>
      <c r="F868" s="2">
        <v>3.37</v>
      </c>
      <c r="G868" s="2">
        <v>3.25</v>
      </c>
      <c r="H868" s="2">
        <v>5.15</v>
      </c>
      <c r="I868" s="2">
        <v>3.29</v>
      </c>
      <c r="J868" s="2">
        <v>3.44</v>
      </c>
      <c r="K868" s="2">
        <v>27</v>
      </c>
      <c r="L868" s="2">
        <v>33.43</v>
      </c>
      <c r="M868" s="2">
        <v>119.72</v>
      </c>
      <c r="N868" s="2">
        <v>54.47</v>
      </c>
      <c r="O868" s="2">
        <v>40.43</v>
      </c>
      <c r="P868" s="2">
        <v>119.8</v>
      </c>
      <c r="Q868" s="2">
        <v>54.5</v>
      </c>
      <c r="R868" s="2">
        <v>40.450000000000003</v>
      </c>
      <c r="S868" s="4">
        <f>VLOOKUP([1]Initial_Data8!C890,[1]Ratings_Numbers!$A$1:$B$21,2,FALSE)</f>
        <v>9</v>
      </c>
      <c r="T868" s="4">
        <v>9</v>
      </c>
      <c r="U868" s="4">
        <f t="shared" si="13"/>
        <v>0</v>
      </c>
      <c r="V868" s="7">
        <v>3427.8022000000001</v>
      </c>
      <c r="W868" s="3" t="s">
        <v>229</v>
      </c>
      <c r="X868" s="4"/>
      <c r="Y868" s="4"/>
      <c r="Z868" s="4"/>
      <c r="AA868" s="4"/>
    </row>
    <row r="869" spans="1:27" ht="37.5" customHeight="1" thickBot="1" x14ac:dyDescent="0.4">
      <c r="A869" s="5" t="s">
        <v>153</v>
      </c>
      <c r="B869" s="5" t="s">
        <v>107</v>
      </c>
      <c r="C869" s="5" t="s">
        <v>35</v>
      </c>
      <c r="D869" s="2">
        <v>39629</v>
      </c>
      <c r="E869" s="2">
        <v>2.3199999999999998</v>
      </c>
      <c r="F869" s="2">
        <v>3.34</v>
      </c>
      <c r="G869" s="2">
        <v>3.23</v>
      </c>
      <c r="H869" s="2">
        <v>6.56</v>
      </c>
      <c r="I869" s="2">
        <v>4.93</v>
      </c>
      <c r="J869" s="2">
        <v>4.8499999999999996</v>
      </c>
      <c r="K869" s="2">
        <v>27</v>
      </c>
      <c r="L869" s="2">
        <v>34.630000000000003</v>
      </c>
      <c r="M869" s="2">
        <v>112.84</v>
      </c>
      <c r="N869" s="2">
        <v>53.02</v>
      </c>
      <c r="O869" s="2">
        <v>39.450000000000003</v>
      </c>
      <c r="P869" s="2">
        <v>112.84</v>
      </c>
      <c r="Q869" s="2">
        <v>53.02</v>
      </c>
      <c r="R869" s="2">
        <v>39.450000000000003</v>
      </c>
      <c r="S869" s="4">
        <f>VLOOKUP([1]Initial_Data8!C891,[1]Ratings_Numbers!$A$1:$B$21,2,FALSE)</f>
        <v>9</v>
      </c>
      <c r="T869" s="4">
        <v>9</v>
      </c>
      <c r="U869" s="4">
        <f t="shared" si="13"/>
        <v>0</v>
      </c>
      <c r="V869" s="7">
        <v>2777.6628000000001</v>
      </c>
      <c r="W869" s="3" t="s">
        <v>229</v>
      </c>
      <c r="X869" s="4"/>
      <c r="Y869" s="4"/>
      <c r="Z869" s="4"/>
      <c r="AA869" s="4"/>
    </row>
    <row r="870" spans="1:27" ht="37.5" customHeight="1" thickBot="1" x14ac:dyDescent="0.4">
      <c r="A870" s="5" t="s">
        <v>153</v>
      </c>
      <c r="B870" s="5" t="s">
        <v>108</v>
      </c>
      <c r="C870" s="5" t="s">
        <v>35</v>
      </c>
      <c r="D870" s="2">
        <v>39721</v>
      </c>
      <c r="E870" s="2">
        <v>2.21</v>
      </c>
      <c r="F870" s="2">
        <v>3.22</v>
      </c>
      <c r="G870" s="2">
        <v>3.13</v>
      </c>
      <c r="H870" s="2">
        <v>5.62</v>
      </c>
      <c r="I870" s="2">
        <v>4.3899999999999997</v>
      </c>
      <c r="J870" s="2">
        <v>3.85</v>
      </c>
      <c r="K870" s="2">
        <v>26</v>
      </c>
      <c r="L870" s="2">
        <v>36.659999999999997</v>
      </c>
      <c r="M870" s="2">
        <v>99.79</v>
      </c>
      <c r="N870" s="2">
        <v>49.95</v>
      </c>
      <c r="O870" s="2">
        <v>36.92</v>
      </c>
      <c r="P870" s="2">
        <v>99.79</v>
      </c>
      <c r="Q870" s="2">
        <v>49.95</v>
      </c>
      <c r="R870" s="2">
        <v>36.92</v>
      </c>
      <c r="S870" s="4">
        <f>VLOOKUP([1]Initial_Data8!C892,[1]Ratings_Numbers!$A$1:$B$21,2,FALSE)</f>
        <v>9</v>
      </c>
      <c r="T870" s="4">
        <v>9</v>
      </c>
      <c r="U870" s="4">
        <f t="shared" si="13"/>
        <v>0</v>
      </c>
      <c r="V870" s="7">
        <v>3251.2109</v>
      </c>
      <c r="W870" s="3" t="s">
        <v>229</v>
      </c>
      <c r="X870" s="4"/>
      <c r="Y870" s="4"/>
      <c r="Z870" s="4"/>
      <c r="AA870" s="4"/>
    </row>
    <row r="871" spans="1:27" ht="37.5" customHeight="1" thickBot="1" x14ac:dyDescent="0.4">
      <c r="A871" s="5" t="s">
        <v>153</v>
      </c>
      <c r="B871" s="5" t="s">
        <v>80</v>
      </c>
      <c r="C871" s="5" t="s">
        <v>35</v>
      </c>
      <c r="D871" s="2">
        <v>39813</v>
      </c>
      <c r="E871" s="2">
        <v>2.04</v>
      </c>
      <c r="F871" s="2">
        <v>3.07</v>
      </c>
      <c r="G871" s="2">
        <v>2.89</v>
      </c>
      <c r="H871" s="2">
        <v>5.85</v>
      </c>
      <c r="I871" s="2">
        <v>4.8499999999999996</v>
      </c>
      <c r="J871" s="2">
        <v>4.22</v>
      </c>
      <c r="K871" s="2">
        <v>27</v>
      </c>
      <c r="L871" s="2">
        <v>17.84</v>
      </c>
      <c r="M871" s="2">
        <v>195.78</v>
      </c>
      <c r="N871" s="2">
        <v>66.19</v>
      </c>
      <c r="O871" s="2">
        <v>35.76</v>
      </c>
      <c r="P871" s="2">
        <v>195.78</v>
      </c>
      <c r="Q871" s="2">
        <v>66.19</v>
      </c>
      <c r="R871" s="2">
        <v>35.76</v>
      </c>
      <c r="S871" s="4">
        <f>VLOOKUP([1]Initial_Data8!C893,[1]Ratings_Numbers!$A$1:$B$21,2,FALSE)</f>
        <v>9</v>
      </c>
      <c r="T871" s="4">
        <v>9</v>
      </c>
      <c r="U871" s="4">
        <f t="shared" si="13"/>
        <v>0</v>
      </c>
      <c r="V871" s="7">
        <v>3271.9755</v>
      </c>
      <c r="W871" s="3" t="s">
        <v>229</v>
      </c>
      <c r="X871" s="4"/>
      <c r="Y871" s="4"/>
      <c r="Z871" s="4"/>
      <c r="AA871" s="4"/>
    </row>
    <row r="872" spans="1:27" ht="37.5" customHeight="1" thickBot="1" x14ac:dyDescent="0.4">
      <c r="A872" s="5" t="s">
        <v>153</v>
      </c>
      <c r="B872" s="5" t="s">
        <v>81</v>
      </c>
      <c r="C872" s="5" t="s">
        <v>35</v>
      </c>
      <c r="D872" s="2">
        <v>39903</v>
      </c>
      <c r="E872" s="2">
        <v>1.78</v>
      </c>
      <c r="F872" s="2">
        <v>2.74</v>
      </c>
      <c r="G872" s="2">
        <v>2.4300000000000002</v>
      </c>
      <c r="H872" s="2">
        <v>8.3000000000000007</v>
      </c>
      <c r="I872" s="2">
        <v>7.3</v>
      </c>
      <c r="J872" s="2">
        <v>6.3</v>
      </c>
      <c r="K872" s="2">
        <v>23</v>
      </c>
      <c r="L872" s="2">
        <v>19.54</v>
      </c>
      <c r="M872" s="2">
        <v>181.02</v>
      </c>
      <c r="N872" s="2">
        <v>64.42</v>
      </c>
      <c r="O872" s="2">
        <v>36.159999999999997</v>
      </c>
      <c r="P872" s="2">
        <v>181.02</v>
      </c>
      <c r="Q872" s="2">
        <v>64.42</v>
      </c>
      <c r="R872" s="2">
        <v>36.159999999999997</v>
      </c>
      <c r="S872" s="4">
        <f>VLOOKUP([1]Initial_Data8!C894,[1]Ratings_Numbers!$A$1:$B$21,2,FALSE)</f>
        <v>9</v>
      </c>
      <c r="T872" s="4">
        <v>9</v>
      </c>
      <c r="U872" s="4">
        <f t="shared" si="13"/>
        <v>0</v>
      </c>
      <c r="V872" s="7">
        <v>1924.3878</v>
      </c>
      <c r="W872" s="3" t="s">
        <v>229</v>
      </c>
      <c r="X872" s="4"/>
      <c r="Y872" s="4"/>
      <c r="Z872" s="4"/>
      <c r="AA872" s="4"/>
    </row>
    <row r="873" spans="1:27" ht="37.5" customHeight="1" thickBot="1" x14ac:dyDescent="0.4">
      <c r="A873" s="5" t="s">
        <v>153</v>
      </c>
      <c r="B873" s="5" t="s">
        <v>82</v>
      </c>
      <c r="C873" s="5" t="s">
        <v>35</v>
      </c>
      <c r="D873" s="2">
        <v>39994</v>
      </c>
      <c r="E873" s="2">
        <v>1.61</v>
      </c>
      <c r="F873" s="2">
        <v>2.63</v>
      </c>
      <c r="G873" s="2">
        <v>2.1800000000000002</v>
      </c>
      <c r="H873" s="2">
        <v>8.2899999999999991</v>
      </c>
      <c r="I873" s="2">
        <v>7.21</v>
      </c>
      <c r="J873" s="2">
        <v>6.38</v>
      </c>
      <c r="K873" s="2">
        <v>24</v>
      </c>
      <c r="L873" s="2">
        <v>22.45</v>
      </c>
      <c r="M873" s="2">
        <v>154.78</v>
      </c>
      <c r="N873" s="2">
        <v>60.75</v>
      </c>
      <c r="O873" s="2">
        <v>35.4</v>
      </c>
      <c r="P873" s="2">
        <v>154.78</v>
      </c>
      <c r="Q873" s="2">
        <v>60.75</v>
      </c>
      <c r="R873" s="2">
        <v>35.4</v>
      </c>
      <c r="S873" s="4">
        <f>VLOOKUP([1]Initial_Data8!C895,[1]Ratings_Numbers!$A$1:$B$21,2,FALSE)</f>
        <v>9</v>
      </c>
      <c r="T873" s="4">
        <v>9</v>
      </c>
      <c r="U873" s="4">
        <f t="shared" si="13"/>
        <v>0</v>
      </c>
      <c r="V873" s="7">
        <v>2863.2456000000002</v>
      </c>
      <c r="W873" s="3" t="s">
        <v>229</v>
      </c>
      <c r="X873" s="4"/>
      <c r="Y873" s="4"/>
      <c r="Z873" s="4"/>
      <c r="AA873" s="4"/>
    </row>
    <row r="874" spans="1:27" ht="37.5" customHeight="1" thickBot="1" x14ac:dyDescent="0.4">
      <c r="A874" s="5" t="s">
        <v>153</v>
      </c>
      <c r="B874" s="5" t="s">
        <v>83</v>
      </c>
      <c r="C874" s="5" t="s">
        <v>35</v>
      </c>
      <c r="D874" s="2">
        <v>40086</v>
      </c>
      <c r="E874" s="2">
        <v>1.58</v>
      </c>
      <c r="F874" s="2">
        <v>2.2799999999999998</v>
      </c>
      <c r="G874" s="2">
        <v>2.09</v>
      </c>
      <c r="H874" s="2">
        <v>8.43</v>
      </c>
      <c r="I874" s="2">
        <v>6.88</v>
      </c>
      <c r="J874" s="2">
        <v>6.43</v>
      </c>
      <c r="K874" s="2">
        <v>23</v>
      </c>
      <c r="L874" s="2">
        <v>26.72</v>
      </c>
      <c r="M874" s="2">
        <v>131.71</v>
      </c>
      <c r="N874" s="2">
        <v>56.84</v>
      </c>
      <c r="O874" s="2">
        <v>35.78</v>
      </c>
      <c r="P874" s="2">
        <v>131.71</v>
      </c>
      <c r="Q874" s="2">
        <v>56.84</v>
      </c>
      <c r="R874" s="2">
        <v>35.78</v>
      </c>
      <c r="S874" s="4">
        <f>VLOOKUP([1]Initial_Data8!C896,[1]Ratings_Numbers!$A$1:$B$21,2,FALSE)</f>
        <v>9</v>
      </c>
      <c r="T874" s="4">
        <v>9</v>
      </c>
      <c r="U874" s="4">
        <f t="shared" si="13"/>
        <v>0</v>
      </c>
      <c r="V874" s="7">
        <v>3438.4794999999999</v>
      </c>
      <c r="W874" s="3" t="s">
        <v>229</v>
      </c>
      <c r="X874" s="4"/>
      <c r="Y874" s="4"/>
      <c r="Z874" s="4"/>
      <c r="AA874" s="4"/>
    </row>
    <row r="875" spans="1:27" ht="37.5" customHeight="1" thickBot="1" x14ac:dyDescent="0.4">
      <c r="A875" s="5" t="s">
        <v>153</v>
      </c>
      <c r="B875" s="5" t="s">
        <v>84</v>
      </c>
      <c r="C875" s="5" t="s">
        <v>35</v>
      </c>
      <c r="D875" s="2">
        <v>40178</v>
      </c>
      <c r="E875" s="2">
        <v>1.61</v>
      </c>
      <c r="F875" s="2">
        <v>2.2000000000000002</v>
      </c>
      <c r="G875" s="2">
        <v>2.12</v>
      </c>
      <c r="H875" s="2">
        <v>7.46</v>
      </c>
      <c r="I875" s="2">
        <v>6.08</v>
      </c>
      <c r="J875" s="2">
        <v>5.54</v>
      </c>
      <c r="K875" s="2">
        <v>24</v>
      </c>
      <c r="L875" s="2">
        <v>27.56</v>
      </c>
      <c r="M875" s="2">
        <v>126.87</v>
      </c>
      <c r="N875" s="2">
        <v>55.8</v>
      </c>
      <c r="O875" s="2">
        <v>35.53</v>
      </c>
      <c r="P875" s="2">
        <v>127.37</v>
      </c>
      <c r="Q875" s="2">
        <v>56.02</v>
      </c>
      <c r="R875" s="2">
        <v>35.67</v>
      </c>
      <c r="S875" s="4">
        <f>VLOOKUP([1]Initial_Data8!C897,[1]Ratings_Numbers!$A$1:$B$21,2,FALSE)</f>
        <v>9</v>
      </c>
      <c r="T875" s="4">
        <v>9</v>
      </c>
      <c r="U875" s="4">
        <f t="shared" si="13"/>
        <v>0</v>
      </c>
      <c r="V875" s="7">
        <v>3194.5527999999999</v>
      </c>
      <c r="W875" s="3" t="s">
        <v>229</v>
      </c>
      <c r="X875" s="4"/>
      <c r="Y875" s="4"/>
      <c r="Z875" s="4"/>
      <c r="AA875" s="4"/>
    </row>
    <row r="876" spans="1:27" ht="37.5" customHeight="1" thickBot="1" x14ac:dyDescent="0.4">
      <c r="A876" s="5" t="s">
        <v>153</v>
      </c>
      <c r="B876" s="5" t="s">
        <v>85</v>
      </c>
      <c r="C876" s="5" t="s">
        <v>35</v>
      </c>
      <c r="D876" s="2">
        <v>40268</v>
      </c>
      <c r="E876" s="2">
        <v>1.85</v>
      </c>
      <c r="F876" s="2">
        <v>2.92</v>
      </c>
      <c r="G876" s="2">
        <v>2.48</v>
      </c>
      <c r="H876" s="2">
        <v>6.17</v>
      </c>
      <c r="I876" s="2">
        <v>4.96</v>
      </c>
      <c r="J876" s="2">
        <v>4.25</v>
      </c>
      <c r="K876" s="2">
        <v>24</v>
      </c>
      <c r="L876" s="2">
        <v>26.74</v>
      </c>
      <c r="M876" s="2">
        <v>134.78</v>
      </c>
      <c r="N876" s="2">
        <v>54.46</v>
      </c>
      <c r="O876" s="2">
        <v>36.520000000000003</v>
      </c>
      <c r="P876" s="2">
        <v>147.5</v>
      </c>
      <c r="Q876" s="2">
        <v>59.6</v>
      </c>
      <c r="R876" s="2">
        <v>39.96</v>
      </c>
      <c r="S876" s="4">
        <f>VLOOKUP([1]Initial_Data8!C898,[1]Ratings_Numbers!$A$1:$B$21,2,FALSE)</f>
        <v>9</v>
      </c>
      <c r="T876" s="4">
        <v>9</v>
      </c>
      <c r="U876" s="4">
        <f t="shared" si="13"/>
        <v>0</v>
      </c>
      <c r="V876" s="7">
        <v>3345.2438999999999</v>
      </c>
      <c r="W876" s="3" t="s">
        <v>229</v>
      </c>
      <c r="X876" s="4"/>
      <c r="Y876" s="4"/>
      <c r="Z876" s="4"/>
      <c r="AA876" s="4"/>
    </row>
    <row r="877" spans="1:27" ht="37.5" customHeight="1" thickBot="1" x14ac:dyDescent="0.4">
      <c r="A877" s="5" t="s">
        <v>153</v>
      </c>
      <c r="B877" s="5" t="s">
        <v>109</v>
      </c>
      <c r="C877" s="5" t="s">
        <v>35</v>
      </c>
      <c r="D877" s="2">
        <v>40359</v>
      </c>
      <c r="E877" s="2">
        <v>2.08</v>
      </c>
      <c r="F877" s="2">
        <v>2.91</v>
      </c>
      <c r="G877" s="2">
        <v>2.83</v>
      </c>
      <c r="H877" s="2">
        <v>7.64</v>
      </c>
      <c r="I877" s="2">
        <v>5.96</v>
      </c>
      <c r="J877" s="2">
        <v>5.64</v>
      </c>
      <c r="K877" s="2">
        <v>25</v>
      </c>
      <c r="L877" s="2">
        <v>28.43</v>
      </c>
      <c r="M877" s="2">
        <v>110.82</v>
      </c>
      <c r="N877" s="2">
        <v>47.55</v>
      </c>
      <c r="O877" s="2">
        <v>31.89</v>
      </c>
      <c r="P877" s="2">
        <v>133.07</v>
      </c>
      <c r="Q877" s="2">
        <v>57.09</v>
      </c>
      <c r="R877" s="2">
        <v>38.299999999999997</v>
      </c>
      <c r="S877" s="4">
        <f>VLOOKUP([1]Initial_Data8!C899,[1]Ratings_Numbers!$A$1:$B$21,2,FALSE)</f>
        <v>9</v>
      </c>
      <c r="T877" s="4">
        <v>9</v>
      </c>
      <c r="U877" s="4">
        <f t="shared" si="13"/>
        <v>0</v>
      </c>
      <c r="V877" s="7">
        <v>3703.1806999999999</v>
      </c>
      <c r="W877" s="3" t="s">
        <v>229</v>
      </c>
      <c r="X877" s="4"/>
      <c r="Y877" s="4"/>
      <c r="Z877" s="4"/>
      <c r="AA877" s="4"/>
    </row>
    <row r="878" spans="1:27" ht="14.25" customHeight="1" thickBot="1" x14ac:dyDescent="0.4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55.5" customHeight="1" thickBot="1" x14ac:dyDescent="0.4">
      <c r="A879" s="5" t="s">
        <v>154</v>
      </c>
      <c r="B879" s="5" t="s">
        <v>155</v>
      </c>
      <c r="C879" s="5" t="s">
        <v>36</v>
      </c>
      <c r="D879" s="2">
        <v>36160</v>
      </c>
      <c r="E879" s="2">
        <v>3.36</v>
      </c>
      <c r="F879" s="2">
        <v>5.05</v>
      </c>
      <c r="G879" s="2">
        <v>4.7</v>
      </c>
      <c r="H879" s="2">
        <v>2.83</v>
      </c>
      <c r="I879" s="2">
        <v>0.93</v>
      </c>
      <c r="J879" s="2">
        <v>1.62</v>
      </c>
      <c r="K879" s="2">
        <v>39.5</v>
      </c>
      <c r="L879" s="2">
        <v>40.14</v>
      </c>
      <c r="M879" s="2">
        <v>95.37</v>
      </c>
      <c r="N879" s="2">
        <v>47.55</v>
      </c>
      <c r="O879" s="2">
        <v>41.17</v>
      </c>
      <c r="P879" s="2">
        <v>100.58</v>
      </c>
      <c r="Q879" s="2">
        <v>50.15</v>
      </c>
      <c r="R879" s="2">
        <v>43.42</v>
      </c>
      <c r="S879" s="4">
        <f>VLOOKUP([1]Initial_Data8!C902,[1]Ratings_Numbers!$A$1:$B$21,2,FALSE)</f>
        <v>10</v>
      </c>
      <c r="T879" s="4">
        <v>10</v>
      </c>
      <c r="U879" s="6">
        <v>0</v>
      </c>
      <c r="V879" s="7">
        <v>6237.8671000000004</v>
      </c>
      <c r="W879" s="3" t="s">
        <v>207</v>
      </c>
      <c r="X879" s="4"/>
      <c r="Y879" s="4"/>
      <c r="Z879" s="4"/>
      <c r="AA879" s="4"/>
    </row>
    <row r="880" spans="1:27" ht="55.5" customHeight="1" thickBot="1" x14ac:dyDescent="0.4">
      <c r="A880" s="5" t="s">
        <v>154</v>
      </c>
      <c r="B880" s="5" t="s">
        <v>156</v>
      </c>
      <c r="C880" s="5" t="s">
        <v>36</v>
      </c>
      <c r="D880" s="2">
        <v>36250</v>
      </c>
      <c r="E880" s="2">
        <v>3.49</v>
      </c>
      <c r="F880" s="2">
        <v>5.14</v>
      </c>
      <c r="G880" s="2">
        <v>4.91</v>
      </c>
      <c r="H880" s="2">
        <v>4.42</v>
      </c>
      <c r="I880" s="2">
        <v>-0.34</v>
      </c>
      <c r="J880" s="2">
        <v>3.08</v>
      </c>
      <c r="K880" s="2">
        <v>35.200000000000003</v>
      </c>
      <c r="L880" s="2">
        <v>40.74</v>
      </c>
      <c r="M880" s="2">
        <v>92</v>
      </c>
      <c r="N880" s="2">
        <v>46.69</v>
      </c>
      <c r="O880" s="2">
        <v>40.229999999999997</v>
      </c>
      <c r="P880" s="2">
        <v>97.06</v>
      </c>
      <c r="Q880" s="2">
        <v>49.25</v>
      </c>
      <c r="R880" s="2">
        <v>42.44</v>
      </c>
      <c r="S880" s="4">
        <f>VLOOKUP([1]Initial_Data8!C903,[1]Ratings_Numbers!$A$1:$B$21,2,FALSE)</f>
        <v>10</v>
      </c>
      <c r="T880" s="4">
        <v>10</v>
      </c>
      <c r="U880" s="4">
        <f t="shared" ref="U880:U949" si="14">S880-S879</f>
        <v>0</v>
      </c>
      <c r="V880" s="7">
        <v>6593.2619000000004</v>
      </c>
      <c r="W880" s="3" t="s">
        <v>207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136</v>
      </c>
      <c r="C881" s="5" t="s">
        <v>36</v>
      </c>
      <c r="D881" s="2">
        <v>36341</v>
      </c>
      <c r="E881" s="2">
        <v>3.41</v>
      </c>
      <c r="F881" s="2">
        <v>5.18</v>
      </c>
      <c r="G881" s="2">
        <v>4.84</v>
      </c>
      <c r="H881" s="2">
        <v>4.6100000000000003</v>
      </c>
      <c r="I881" s="2">
        <v>2.19</v>
      </c>
      <c r="J881" s="2">
        <v>3.18</v>
      </c>
      <c r="K881" s="2">
        <v>34</v>
      </c>
      <c r="L881" s="2">
        <v>41.33</v>
      </c>
      <c r="M881" s="2">
        <v>87.59</v>
      </c>
      <c r="N881" s="2">
        <v>45.5</v>
      </c>
      <c r="O881" s="2">
        <v>38.770000000000003</v>
      </c>
      <c r="P881" s="2">
        <v>92.52</v>
      </c>
      <c r="Q881" s="2">
        <v>48.06</v>
      </c>
      <c r="R881" s="2">
        <v>40.950000000000003</v>
      </c>
      <c r="S881" s="4">
        <f>VLOOKUP([1]Initial_Data8!C904,[1]Ratings_Numbers!$A$1:$B$21,2,FALSE)</f>
        <v>10</v>
      </c>
      <c r="T881" s="4">
        <v>10</v>
      </c>
      <c r="U881" s="4">
        <f t="shared" si="14"/>
        <v>0</v>
      </c>
      <c r="V881" s="7">
        <v>7408.6688999999997</v>
      </c>
      <c r="W881" s="3" t="s">
        <v>207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137</v>
      </c>
      <c r="C882" s="5" t="s">
        <v>36</v>
      </c>
      <c r="D882" s="2">
        <v>36433</v>
      </c>
      <c r="E882" s="2">
        <v>2.57</v>
      </c>
      <c r="F882" s="2">
        <v>4.99</v>
      </c>
      <c r="G882" s="2">
        <v>3.61</v>
      </c>
      <c r="H882" s="2">
        <v>8.06</v>
      </c>
      <c r="I882" s="2">
        <v>3.84</v>
      </c>
      <c r="J882" s="2">
        <v>6.43</v>
      </c>
      <c r="K882" s="2">
        <v>30.8</v>
      </c>
      <c r="L882" s="2">
        <v>47.14</v>
      </c>
      <c r="M882" s="2">
        <v>70.67</v>
      </c>
      <c r="N882" s="2">
        <v>40.46</v>
      </c>
      <c r="O882" s="2">
        <v>35.21</v>
      </c>
      <c r="P882" s="2">
        <v>74.67</v>
      </c>
      <c r="Q882" s="2">
        <v>42.75</v>
      </c>
      <c r="R882" s="2">
        <v>37.200000000000003</v>
      </c>
      <c r="S882" s="4">
        <f>VLOOKUP([1]Initial_Data8!C905,[1]Ratings_Numbers!$A$1:$B$21,2,FALSE)</f>
        <v>10</v>
      </c>
      <c r="T882" s="4">
        <v>10</v>
      </c>
      <c r="U882" s="4">
        <f t="shared" si="14"/>
        <v>0</v>
      </c>
      <c r="V882" s="7">
        <v>7647.3900999999996</v>
      </c>
      <c r="W882" s="3" t="s">
        <v>207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56</v>
      </c>
      <c r="C883" s="5" t="s">
        <v>36</v>
      </c>
      <c r="D883" s="2">
        <v>36525</v>
      </c>
      <c r="E883" s="2">
        <v>3.36</v>
      </c>
      <c r="F883" s="2">
        <v>4.88</v>
      </c>
      <c r="G883" s="2">
        <v>4.75</v>
      </c>
      <c r="H883" s="2">
        <v>3.83</v>
      </c>
      <c r="I883" s="2">
        <v>-15.51</v>
      </c>
      <c r="J883" s="2">
        <v>2.14</v>
      </c>
      <c r="K883" s="2">
        <v>30.6</v>
      </c>
      <c r="L883" s="2">
        <v>48.41</v>
      </c>
      <c r="M883" s="2">
        <v>67.89</v>
      </c>
      <c r="N883" s="2">
        <v>39.51</v>
      </c>
      <c r="O883" s="2">
        <v>34.700000000000003</v>
      </c>
      <c r="P883" s="2">
        <v>71.819999999999993</v>
      </c>
      <c r="Q883" s="2">
        <v>41.8</v>
      </c>
      <c r="R883" s="2">
        <v>36.71</v>
      </c>
      <c r="S883" s="4">
        <f>VLOOKUP([1]Initial_Data8!C906,[1]Ratings_Numbers!$A$1:$B$21,2,FALSE)</f>
        <v>10</v>
      </c>
      <c r="T883" s="4">
        <v>9</v>
      </c>
      <c r="U883" s="4">
        <f t="shared" si="14"/>
        <v>0</v>
      </c>
      <c r="V883" s="7">
        <v>8916.8341</v>
      </c>
      <c r="W883" s="3" t="s">
        <v>207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57</v>
      </c>
      <c r="C884" s="5" t="s">
        <v>35</v>
      </c>
      <c r="D884" s="2">
        <v>36616</v>
      </c>
      <c r="E884" s="2">
        <v>3.1</v>
      </c>
      <c r="F884" s="2">
        <v>4.55</v>
      </c>
      <c r="G884" s="2">
        <v>4.3499999999999996</v>
      </c>
      <c r="H884" s="2">
        <v>6.14</v>
      </c>
      <c r="I884" s="2">
        <v>3.47</v>
      </c>
      <c r="J884" s="2">
        <v>4.37</v>
      </c>
      <c r="K884" s="2">
        <v>32</v>
      </c>
      <c r="L884" s="2">
        <v>50.24</v>
      </c>
      <c r="M884" s="2">
        <v>66.040000000000006</v>
      </c>
      <c r="N884" s="2">
        <v>38.94</v>
      </c>
      <c r="O884" s="2">
        <v>34.270000000000003</v>
      </c>
      <c r="P884" s="2">
        <v>69.59</v>
      </c>
      <c r="Q884" s="2">
        <v>41.04</v>
      </c>
      <c r="R884" s="2">
        <v>36.119999999999997</v>
      </c>
      <c r="S884" s="4">
        <f>VLOOKUP([1]Initial_Data8!C907,[1]Ratings_Numbers!$A$1:$B$21,2,FALSE)</f>
        <v>9</v>
      </c>
      <c r="T884" s="4">
        <v>9</v>
      </c>
      <c r="U884" s="4">
        <f t="shared" si="14"/>
        <v>-1</v>
      </c>
      <c r="V884" s="7">
        <v>5109.0758999999998</v>
      </c>
      <c r="W884" s="3" t="s">
        <v>207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58</v>
      </c>
      <c r="C885" s="5" t="s">
        <v>35</v>
      </c>
      <c r="D885" s="2">
        <v>36707</v>
      </c>
      <c r="E885" s="2">
        <v>3.3</v>
      </c>
      <c r="F885" s="2">
        <v>4.8</v>
      </c>
      <c r="G885" s="2">
        <v>4.62</v>
      </c>
      <c r="H885" s="2">
        <v>5.93</v>
      </c>
      <c r="I885" s="2">
        <v>-9.76</v>
      </c>
      <c r="J885" s="2">
        <v>4.1900000000000004</v>
      </c>
      <c r="K885" s="2">
        <v>31.3</v>
      </c>
      <c r="L885" s="2">
        <v>50.01</v>
      </c>
      <c r="M885" s="2">
        <v>71.23</v>
      </c>
      <c r="N885" s="2">
        <v>40.770000000000003</v>
      </c>
      <c r="O885" s="2">
        <v>35.619999999999997</v>
      </c>
      <c r="P885" s="2">
        <v>74.69</v>
      </c>
      <c r="Q885" s="2">
        <v>42.76</v>
      </c>
      <c r="R885" s="2">
        <v>37.36</v>
      </c>
      <c r="S885" s="4">
        <f>VLOOKUP([1]Initial_Data8!C908,[1]Ratings_Numbers!$A$1:$B$21,2,FALSE)</f>
        <v>9</v>
      </c>
      <c r="T885" s="4">
        <v>9</v>
      </c>
      <c r="U885" s="4">
        <f t="shared" si="14"/>
        <v>0</v>
      </c>
      <c r="V885" s="7">
        <v>3532.5936000000002</v>
      </c>
      <c r="W885" s="3" t="s">
        <v>207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59</v>
      </c>
      <c r="C886" s="5" t="s">
        <v>35</v>
      </c>
      <c r="D886" s="2">
        <v>36799</v>
      </c>
      <c r="E886" s="2">
        <v>3.94</v>
      </c>
      <c r="F886" s="2">
        <v>5.81</v>
      </c>
      <c r="G886" s="2">
        <v>5.47</v>
      </c>
      <c r="H886" s="2">
        <v>7.43</v>
      </c>
      <c r="I886" s="2">
        <v>-7.26</v>
      </c>
      <c r="J886" s="2">
        <v>5.97</v>
      </c>
      <c r="K886" s="2">
        <v>39.5</v>
      </c>
      <c r="L886" s="2">
        <v>46.56</v>
      </c>
      <c r="M886" s="2">
        <v>89.05</v>
      </c>
      <c r="N886" s="2">
        <v>46.36</v>
      </c>
      <c r="O886" s="2">
        <v>41.46</v>
      </c>
      <c r="P886" s="2">
        <v>92.09</v>
      </c>
      <c r="Q886" s="2">
        <v>47.94</v>
      </c>
      <c r="R886" s="2">
        <v>42.88</v>
      </c>
      <c r="S886" s="4">
        <f>VLOOKUP([1]Initial_Data8!C909,[1]Ratings_Numbers!$A$1:$B$21,2,FALSE)</f>
        <v>9</v>
      </c>
      <c r="T886" s="4">
        <v>9</v>
      </c>
      <c r="U886" s="4">
        <f t="shared" si="14"/>
        <v>0</v>
      </c>
      <c r="V886" s="7">
        <v>4942.5690000000004</v>
      </c>
      <c r="W886" s="3" t="s">
        <v>207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60</v>
      </c>
      <c r="C887" s="5" t="s">
        <v>35</v>
      </c>
      <c r="D887" s="2">
        <v>36891</v>
      </c>
      <c r="E887" s="2">
        <v>4.04</v>
      </c>
      <c r="F887" s="2">
        <v>5.99</v>
      </c>
      <c r="G887" s="2">
        <v>5.68</v>
      </c>
      <c r="H887" s="2">
        <v>2.4300000000000002</v>
      </c>
      <c r="I887" s="2">
        <v>-0.06</v>
      </c>
      <c r="J887" s="2">
        <v>1.22</v>
      </c>
      <c r="K887" s="2">
        <v>51.5</v>
      </c>
      <c r="L887" s="2">
        <v>46.19</v>
      </c>
      <c r="M887" s="2">
        <v>91.27</v>
      </c>
      <c r="N887" s="2">
        <v>46.97</v>
      </c>
      <c r="O887" s="2">
        <v>42.16</v>
      </c>
      <c r="P887" s="2">
        <v>94.31</v>
      </c>
      <c r="Q887" s="2">
        <v>48.54</v>
      </c>
      <c r="R887" s="2">
        <v>43.56</v>
      </c>
      <c r="S887" s="4">
        <f>VLOOKUP([1]Initial_Data8!C910,[1]Ratings_Numbers!$A$1:$B$21,2,FALSE)</f>
        <v>9</v>
      </c>
      <c r="T887" s="4">
        <v>10</v>
      </c>
      <c r="U887" s="4">
        <f t="shared" si="14"/>
        <v>0</v>
      </c>
      <c r="V887" s="7">
        <v>5070.1210000000001</v>
      </c>
      <c r="W887" s="3" t="s">
        <v>207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61</v>
      </c>
      <c r="C888" s="5" t="s">
        <v>36</v>
      </c>
      <c r="D888" s="2">
        <v>36981</v>
      </c>
      <c r="E888" s="2">
        <v>5.21</v>
      </c>
      <c r="F888" s="2">
        <v>8.19</v>
      </c>
      <c r="G888" s="2">
        <v>7.64</v>
      </c>
      <c r="H888" s="2">
        <v>2.66</v>
      </c>
      <c r="I888" s="2">
        <v>-11.22</v>
      </c>
      <c r="J888" s="2">
        <v>1.52</v>
      </c>
      <c r="K888" s="2">
        <v>59.3</v>
      </c>
      <c r="L888" s="2">
        <v>41.04</v>
      </c>
      <c r="M888" s="2">
        <v>113.7</v>
      </c>
      <c r="N888" s="2">
        <v>52.46</v>
      </c>
      <c r="O888" s="2">
        <v>46.66</v>
      </c>
      <c r="P888" s="2">
        <v>116.72</v>
      </c>
      <c r="Q888" s="2">
        <v>53.86</v>
      </c>
      <c r="R888" s="2">
        <v>47.9</v>
      </c>
      <c r="S888" s="4">
        <f>VLOOKUP([1]Initial_Data8!C911,[1]Ratings_Numbers!$A$1:$B$21,2,FALSE)</f>
        <v>10</v>
      </c>
      <c r="T888" s="4">
        <v>10</v>
      </c>
      <c r="U888" s="4">
        <f t="shared" si="14"/>
        <v>1</v>
      </c>
      <c r="V888" s="7">
        <v>4419.9067999999997</v>
      </c>
      <c r="W888" s="3" t="s">
        <v>207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118</v>
      </c>
      <c r="C889" s="5" t="s">
        <v>36</v>
      </c>
      <c r="D889" s="2">
        <v>37072</v>
      </c>
      <c r="E889" s="2">
        <v>5.01</v>
      </c>
      <c r="F889" s="2">
        <v>9.08</v>
      </c>
      <c r="G889" s="2">
        <v>7.52</v>
      </c>
      <c r="H889" s="2">
        <v>3.32</v>
      </c>
      <c r="I889" s="2">
        <v>0.17</v>
      </c>
      <c r="J889" s="2">
        <v>2.14</v>
      </c>
      <c r="K889" s="2">
        <v>63.3</v>
      </c>
      <c r="L889" s="2">
        <v>38.61</v>
      </c>
      <c r="M889" s="2">
        <v>127.33</v>
      </c>
      <c r="N889" s="2">
        <v>55.71</v>
      </c>
      <c r="O889" s="2">
        <v>49.16</v>
      </c>
      <c r="P889" s="2">
        <v>128.56</v>
      </c>
      <c r="Q889" s="2">
        <v>56.25</v>
      </c>
      <c r="R889" s="2">
        <v>49.64</v>
      </c>
      <c r="S889" s="4">
        <f>VLOOKUP([1]Initial_Data8!C912,[1]Ratings_Numbers!$A$1:$B$21,2,FALSE)</f>
        <v>10</v>
      </c>
      <c r="T889" s="4">
        <v>10</v>
      </c>
      <c r="U889" s="4">
        <f t="shared" si="14"/>
        <v>0</v>
      </c>
      <c r="V889" s="7">
        <v>4249.9178000000002</v>
      </c>
      <c r="W889" s="3" t="s">
        <v>207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119</v>
      </c>
      <c r="C890" s="5" t="s">
        <v>36</v>
      </c>
      <c r="D890" s="2">
        <v>37164</v>
      </c>
      <c r="E890" s="2">
        <v>5.6</v>
      </c>
      <c r="F890" s="2">
        <v>10.3</v>
      </c>
      <c r="G890" s="2">
        <v>8.77</v>
      </c>
      <c r="H890" s="2">
        <v>4.5599999999999996</v>
      </c>
      <c r="I890" s="2">
        <v>2.33</v>
      </c>
      <c r="J890" s="2">
        <v>3.34</v>
      </c>
      <c r="K890" s="2">
        <v>63.2</v>
      </c>
      <c r="L890" s="2">
        <v>38.71</v>
      </c>
      <c r="M890" s="2">
        <v>128.01</v>
      </c>
      <c r="N890" s="2">
        <v>54.68</v>
      </c>
      <c r="O890" s="2">
        <v>49.56</v>
      </c>
      <c r="P890" s="2">
        <v>134.12</v>
      </c>
      <c r="Q890" s="2">
        <v>57.29</v>
      </c>
      <c r="R890" s="2">
        <v>51.92</v>
      </c>
      <c r="S890" s="4">
        <f>VLOOKUP([1]Initial_Data8!C913,[1]Ratings_Numbers!$A$1:$B$21,2,FALSE)</f>
        <v>10</v>
      </c>
      <c r="T890" s="4">
        <v>12</v>
      </c>
      <c r="U890" s="4">
        <f t="shared" si="14"/>
        <v>0</v>
      </c>
      <c r="V890" s="7">
        <v>2058.2716</v>
      </c>
      <c r="W890" s="3" t="s">
        <v>207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120</v>
      </c>
      <c r="C891" s="5" t="s">
        <v>39</v>
      </c>
      <c r="D891" s="2">
        <v>37256</v>
      </c>
      <c r="E891" s="2">
        <v>6.5</v>
      </c>
      <c r="F891" s="2">
        <v>12.39</v>
      </c>
      <c r="G891" s="2">
        <v>10.8</v>
      </c>
      <c r="H891" s="2">
        <v>1.49</v>
      </c>
      <c r="I891" s="2">
        <v>-7.03</v>
      </c>
      <c r="J891" s="2">
        <v>0.28000000000000003</v>
      </c>
      <c r="K891" s="2">
        <v>67.5</v>
      </c>
      <c r="L891" s="2">
        <v>36.229999999999997</v>
      </c>
      <c r="M891" s="2">
        <v>143.94999999999999</v>
      </c>
      <c r="N891" s="2">
        <v>57.51</v>
      </c>
      <c r="O891" s="2">
        <v>52.15</v>
      </c>
      <c r="P891" s="2">
        <v>150.30000000000001</v>
      </c>
      <c r="Q891" s="2">
        <v>60.05</v>
      </c>
      <c r="R891" s="2">
        <v>54.45</v>
      </c>
      <c r="S891" s="4">
        <f>VLOOKUP([1]Initial_Data8!C914,[1]Ratings_Numbers!$A$1:$B$21,2,FALSE)</f>
        <v>12</v>
      </c>
      <c r="T891" s="4">
        <v>12</v>
      </c>
      <c r="U891" s="4">
        <f t="shared" si="14"/>
        <v>2</v>
      </c>
      <c r="V891" s="7">
        <v>3107.7217000000001</v>
      </c>
      <c r="W891" s="3" t="s">
        <v>207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121</v>
      </c>
      <c r="C892" s="5" t="s">
        <v>39</v>
      </c>
      <c r="D892" s="2">
        <v>37346</v>
      </c>
      <c r="E892" s="2">
        <v>6.1</v>
      </c>
      <c r="F892" s="2">
        <v>11.45</v>
      </c>
      <c r="G892" s="2">
        <v>10.130000000000001</v>
      </c>
      <c r="H892" s="2">
        <v>2.86</v>
      </c>
      <c r="I892" s="2">
        <v>1.49</v>
      </c>
      <c r="J892" s="2">
        <v>1.65</v>
      </c>
      <c r="K892" s="2">
        <v>68.3</v>
      </c>
      <c r="L892" s="2">
        <v>36.86</v>
      </c>
      <c r="M892" s="2">
        <v>137.75</v>
      </c>
      <c r="N892" s="2">
        <v>56.46</v>
      </c>
      <c r="O892" s="2">
        <v>50.78</v>
      </c>
      <c r="P892" s="2">
        <v>143.99</v>
      </c>
      <c r="Q892" s="2">
        <v>59.01</v>
      </c>
      <c r="R892" s="2">
        <v>53.08</v>
      </c>
      <c r="S892" s="4">
        <f>VLOOKUP([1]Initial_Data8!C915,[1]Ratings_Numbers!$A$1:$B$21,2,FALSE)</f>
        <v>12</v>
      </c>
      <c r="T892" s="4">
        <v>12</v>
      </c>
      <c r="U892" s="4">
        <f t="shared" si="14"/>
        <v>0</v>
      </c>
      <c r="V892" s="7">
        <v>4326.8490000000002</v>
      </c>
      <c r="W892" s="3" t="s">
        <v>207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62</v>
      </c>
      <c r="C893" s="5" t="s">
        <v>39</v>
      </c>
      <c r="D893" s="2">
        <v>37437</v>
      </c>
      <c r="E893" s="2">
        <v>6.27</v>
      </c>
      <c r="F893" s="2">
        <v>11.86</v>
      </c>
      <c r="G893" s="2">
        <v>10.6</v>
      </c>
      <c r="H893" s="2">
        <v>3.22</v>
      </c>
      <c r="I893" s="2">
        <v>1.35</v>
      </c>
      <c r="J893" s="2">
        <v>1.95</v>
      </c>
      <c r="K893" s="2">
        <v>67</v>
      </c>
      <c r="L893" s="2">
        <v>36.380000000000003</v>
      </c>
      <c r="M893" s="2">
        <v>138.63</v>
      </c>
      <c r="N893" s="2">
        <v>56.41</v>
      </c>
      <c r="O893" s="2">
        <v>50.44</v>
      </c>
      <c r="P893" s="2">
        <v>145.72999999999999</v>
      </c>
      <c r="Q893" s="2">
        <v>59.31</v>
      </c>
      <c r="R893" s="2">
        <v>53.02</v>
      </c>
      <c r="S893" s="4">
        <f>VLOOKUP([1]Initial_Data8!C916,[1]Ratings_Numbers!$A$1:$B$21,2,FALSE)</f>
        <v>12</v>
      </c>
      <c r="T893" s="4">
        <v>12</v>
      </c>
      <c r="U893" s="4">
        <f t="shared" si="14"/>
        <v>0</v>
      </c>
      <c r="V893" s="7">
        <v>3742.8690000000001</v>
      </c>
      <c r="W893" s="3" t="s">
        <v>207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63</v>
      </c>
      <c r="C894" s="5" t="s">
        <v>39</v>
      </c>
      <c r="D894" s="2">
        <v>37529</v>
      </c>
      <c r="E894" s="2">
        <v>5.76</v>
      </c>
      <c r="F894" s="2">
        <v>10.87</v>
      </c>
      <c r="G894" s="2">
        <v>9.6</v>
      </c>
      <c r="H894" s="2">
        <v>4.83</v>
      </c>
      <c r="I894" s="2">
        <v>3.97</v>
      </c>
      <c r="J894" s="2">
        <v>3.57</v>
      </c>
      <c r="K894" s="2">
        <v>67.8</v>
      </c>
      <c r="L894" s="2">
        <v>38.229999999999997</v>
      </c>
      <c r="M894" s="2">
        <v>133.15</v>
      </c>
      <c r="N894" s="2">
        <v>56.37</v>
      </c>
      <c r="O894" s="2">
        <v>50.91</v>
      </c>
      <c r="P894" s="2">
        <v>136.19999999999999</v>
      </c>
      <c r="Q894" s="2">
        <v>57.66</v>
      </c>
      <c r="R894" s="2">
        <v>52.07</v>
      </c>
      <c r="S894" s="4">
        <f>VLOOKUP([1]Initial_Data8!C917,[1]Ratings_Numbers!$A$1:$B$21,2,FALSE)</f>
        <v>12</v>
      </c>
      <c r="T894" s="4">
        <v>12</v>
      </c>
      <c r="U894" s="4">
        <f t="shared" si="14"/>
        <v>0</v>
      </c>
      <c r="V894" s="7">
        <v>3056.3213000000001</v>
      </c>
      <c r="W894" s="3" t="s">
        <v>207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64</v>
      </c>
      <c r="C895" s="5" t="s">
        <v>39</v>
      </c>
      <c r="D895" s="2">
        <v>37621</v>
      </c>
      <c r="E895" s="2">
        <v>5.84</v>
      </c>
      <c r="F895" s="2">
        <v>9.8800000000000008</v>
      </c>
      <c r="G895" s="2">
        <v>9.44</v>
      </c>
      <c r="H895" s="2">
        <v>2.38</v>
      </c>
      <c r="I895" s="2">
        <v>-4.37</v>
      </c>
      <c r="J895" s="2">
        <v>1.04</v>
      </c>
      <c r="K895" s="2">
        <v>63.8</v>
      </c>
      <c r="L895" s="2">
        <v>38.29</v>
      </c>
      <c r="M895" s="2">
        <v>131.91</v>
      </c>
      <c r="N895" s="2">
        <v>56.15</v>
      </c>
      <c r="O895" s="2">
        <v>50.5</v>
      </c>
      <c r="P895" s="2">
        <v>134.94999999999999</v>
      </c>
      <c r="Q895" s="2">
        <v>57.44</v>
      </c>
      <c r="R895" s="2">
        <v>51.67</v>
      </c>
      <c r="S895" s="4">
        <f>VLOOKUP([1]Initial_Data8!C918,[1]Ratings_Numbers!$A$1:$B$21,2,FALSE)</f>
        <v>12</v>
      </c>
      <c r="T895" s="4">
        <v>12</v>
      </c>
      <c r="U895" s="4">
        <f t="shared" si="14"/>
        <v>0</v>
      </c>
      <c r="V895" s="7">
        <v>3214.1988000000001</v>
      </c>
      <c r="W895" s="3" t="s">
        <v>207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65</v>
      </c>
      <c r="C896" s="5" t="s">
        <v>39</v>
      </c>
      <c r="D896" s="2">
        <v>37711</v>
      </c>
      <c r="E896" s="2">
        <v>5.75</v>
      </c>
      <c r="F896" s="2">
        <v>9.61</v>
      </c>
      <c r="G896" s="2">
        <v>9.34</v>
      </c>
      <c r="H896" s="2">
        <v>3.14</v>
      </c>
      <c r="I896" s="2">
        <v>2.35</v>
      </c>
      <c r="J896" s="2">
        <v>1.77</v>
      </c>
      <c r="K896" s="2">
        <v>64.900000000000006</v>
      </c>
      <c r="L896" s="2">
        <v>38.770000000000003</v>
      </c>
      <c r="M896" s="2">
        <v>127.94</v>
      </c>
      <c r="N896" s="2">
        <v>55.4</v>
      </c>
      <c r="O896" s="2">
        <v>49.61</v>
      </c>
      <c r="P896" s="2">
        <v>130.97</v>
      </c>
      <c r="Q896" s="2">
        <v>56.7</v>
      </c>
      <c r="R896" s="2">
        <v>50.78</v>
      </c>
      <c r="S896" s="4">
        <f>VLOOKUP([1]Initial_Data8!C919,[1]Ratings_Numbers!$A$1:$B$21,2,FALSE)</f>
        <v>12</v>
      </c>
      <c r="T896" s="4">
        <v>12</v>
      </c>
      <c r="U896" s="4">
        <f t="shared" si="14"/>
        <v>0</v>
      </c>
      <c r="V896" s="7">
        <v>2894.0713000000001</v>
      </c>
      <c r="W896" s="3" t="s">
        <v>207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66</v>
      </c>
      <c r="C897" s="5" t="s">
        <v>39</v>
      </c>
      <c r="D897" s="2">
        <v>37802</v>
      </c>
      <c r="E897" s="2">
        <v>5.65</v>
      </c>
      <c r="F897" s="2">
        <v>10.27</v>
      </c>
      <c r="G897" s="2">
        <v>9.2899999999999991</v>
      </c>
      <c r="H897" s="2">
        <v>3.08</v>
      </c>
      <c r="I897" s="2">
        <v>2.11</v>
      </c>
      <c r="J897" s="2">
        <v>1.76</v>
      </c>
      <c r="K897" s="2">
        <v>66.8</v>
      </c>
      <c r="L897" s="2">
        <v>37.6</v>
      </c>
      <c r="M897" s="2">
        <v>130.91</v>
      </c>
      <c r="N897" s="2">
        <v>55.57</v>
      </c>
      <c r="O897" s="2">
        <v>49.22</v>
      </c>
      <c r="P897" s="2">
        <v>135.58000000000001</v>
      </c>
      <c r="Q897" s="2">
        <v>57.55</v>
      </c>
      <c r="R897" s="2">
        <v>50.97</v>
      </c>
      <c r="S897" s="4">
        <f>VLOOKUP([1]Initial_Data8!C920,[1]Ratings_Numbers!$A$1:$B$21,2,FALSE)</f>
        <v>12</v>
      </c>
      <c r="T897" s="4">
        <v>12</v>
      </c>
      <c r="U897" s="4">
        <f t="shared" si="14"/>
        <v>0</v>
      </c>
      <c r="V897" s="7">
        <v>4466.1075000000001</v>
      </c>
      <c r="W897" s="3" t="s">
        <v>207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67</v>
      </c>
      <c r="C898" s="5" t="s">
        <v>39</v>
      </c>
      <c r="D898" s="2">
        <v>37894</v>
      </c>
      <c r="E898" s="2">
        <v>5.7</v>
      </c>
      <c r="F898" s="2">
        <v>10.08</v>
      </c>
      <c r="G898" s="2">
        <v>9.39</v>
      </c>
      <c r="H898" s="2">
        <v>5.0599999999999996</v>
      </c>
      <c r="I898" s="2">
        <v>-1.37</v>
      </c>
      <c r="J898" s="2">
        <v>3.71</v>
      </c>
      <c r="K898" s="2">
        <v>67.099999999999994</v>
      </c>
      <c r="L898" s="2">
        <v>38.72</v>
      </c>
      <c r="M898" s="2">
        <v>121.27</v>
      </c>
      <c r="N898" s="2">
        <v>52.99</v>
      </c>
      <c r="O898" s="2">
        <v>46.96</v>
      </c>
      <c r="P898" s="2">
        <v>128.83000000000001</v>
      </c>
      <c r="Q898" s="2">
        <v>56.3</v>
      </c>
      <c r="R898" s="2">
        <v>49.89</v>
      </c>
      <c r="S898" s="4">
        <f>VLOOKUP([1]Initial_Data8!C921,[1]Ratings_Numbers!$A$1:$B$21,2,FALSE)</f>
        <v>12</v>
      </c>
      <c r="T898" s="4">
        <v>12</v>
      </c>
      <c r="U898" s="4">
        <f t="shared" si="14"/>
        <v>0</v>
      </c>
      <c r="V898" s="7">
        <v>5486.4885999999997</v>
      </c>
      <c r="W898" s="3" t="s">
        <v>207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68</v>
      </c>
      <c r="C899" s="5" t="s">
        <v>39</v>
      </c>
      <c r="D899" s="2">
        <v>37986</v>
      </c>
      <c r="E899" s="2">
        <v>6.19</v>
      </c>
      <c r="F899" s="2">
        <v>11.09</v>
      </c>
      <c r="G899" s="2">
        <v>10.46</v>
      </c>
      <c r="H899" s="2">
        <v>2</v>
      </c>
      <c r="I899" s="2">
        <v>-4.84</v>
      </c>
      <c r="J899" s="2">
        <v>0.64</v>
      </c>
      <c r="K899" s="2">
        <v>69.599999999999994</v>
      </c>
      <c r="L899" s="2">
        <v>37.65</v>
      </c>
      <c r="M899" s="2">
        <v>129.5</v>
      </c>
      <c r="N899" s="2">
        <v>54.67</v>
      </c>
      <c r="O899" s="2">
        <v>48.76</v>
      </c>
      <c r="P899" s="2">
        <v>136.9</v>
      </c>
      <c r="Q899" s="2">
        <v>57.79</v>
      </c>
      <c r="R899" s="2">
        <v>51.54</v>
      </c>
      <c r="S899" s="4">
        <f>VLOOKUP([1]Initial_Data8!C922,[1]Ratings_Numbers!$A$1:$B$21,2,FALSE)</f>
        <v>12</v>
      </c>
      <c r="T899" s="4">
        <v>12</v>
      </c>
      <c r="U899" s="4">
        <f t="shared" si="14"/>
        <v>0</v>
      </c>
      <c r="V899" s="7">
        <v>6803.1845999999996</v>
      </c>
      <c r="W899" s="3" t="s">
        <v>207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69</v>
      </c>
      <c r="C900" s="5" t="s">
        <v>39</v>
      </c>
      <c r="D900" s="2">
        <v>38077</v>
      </c>
      <c r="E900" s="2">
        <v>5.59</v>
      </c>
      <c r="F900" s="2">
        <v>10.19</v>
      </c>
      <c r="G900" s="2">
        <v>9.2200000000000006</v>
      </c>
      <c r="H900" s="2">
        <v>3.39</v>
      </c>
      <c r="I900" s="2">
        <v>2.29</v>
      </c>
      <c r="J900" s="2">
        <v>2.12</v>
      </c>
      <c r="K900" s="2">
        <v>75.7</v>
      </c>
      <c r="L900" s="2">
        <v>37.770000000000003</v>
      </c>
      <c r="M900" s="2">
        <v>126.21</v>
      </c>
      <c r="N900" s="2">
        <v>54.07</v>
      </c>
      <c r="O900" s="2">
        <v>47.67</v>
      </c>
      <c r="P900" s="2">
        <v>133.4</v>
      </c>
      <c r="Q900" s="2">
        <v>57.16</v>
      </c>
      <c r="R900" s="2">
        <v>50.39</v>
      </c>
      <c r="S900" s="4">
        <f>VLOOKUP([1]Initial_Data8!C923,[1]Ratings_Numbers!$A$1:$B$21,2,FALSE)</f>
        <v>12</v>
      </c>
      <c r="T900" s="4">
        <v>12</v>
      </c>
      <c r="U900" s="4">
        <f t="shared" si="14"/>
        <v>0</v>
      </c>
      <c r="V900" s="7">
        <v>8720.2461000000003</v>
      </c>
      <c r="W900" s="3" t="s">
        <v>207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70</v>
      </c>
      <c r="C901" s="5" t="s">
        <v>39</v>
      </c>
      <c r="D901" s="2">
        <v>38168</v>
      </c>
      <c r="E901" s="2">
        <v>5.12</v>
      </c>
      <c r="F901" s="2">
        <v>9.2100000000000009</v>
      </c>
      <c r="G901" s="2">
        <v>8.1199999999999992</v>
      </c>
      <c r="H901" s="2">
        <v>3.79</v>
      </c>
      <c r="I901" s="2">
        <v>-1.33</v>
      </c>
      <c r="J901" s="2">
        <v>2.52</v>
      </c>
      <c r="K901" s="2">
        <v>77.099999999999994</v>
      </c>
      <c r="L901" s="2">
        <v>37.36</v>
      </c>
      <c r="M901" s="2">
        <v>109.1</v>
      </c>
      <c r="N901" s="2">
        <v>46.79</v>
      </c>
      <c r="O901" s="2">
        <v>40.76</v>
      </c>
      <c r="P901" s="2">
        <v>133.18</v>
      </c>
      <c r="Q901" s="2">
        <v>57.11</v>
      </c>
      <c r="R901" s="2">
        <v>49.75</v>
      </c>
      <c r="S901" s="4">
        <f>VLOOKUP([1]Initial_Data8!C924,[1]Ratings_Numbers!$A$1:$B$21,2,FALSE)</f>
        <v>12</v>
      </c>
      <c r="T901" s="4">
        <v>12</v>
      </c>
      <c r="U901" s="4">
        <f t="shared" si="14"/>
        <v>0</v>
      </c>
      <c r="V901" s="7">
        <v>8613.1517999999996</v>
      </c>
      <c r="W901" s="3" t="s">
        <v>207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71</v>
      </c>
      <c r="C902" s="5" t="s">
        <v>39</v>
      </c>
      <c r="D902" s="2">
        <v>38260</v>
      </c>
      <c r="E902" s="2">
        <v>4.45</v>
      </c>
      <c r="F902" s="2">
        <v>7.71</v>
      </c>
      <c r="G902" s="2">
        <v>6.73</v>
      </c>
      <c r="H902" s="2">
        <v>5.82</v>
      </c>
      <c r="I902" s="2">
        <v>5.26</v>
      </c>
      <c r="J902" s="2">
        <v>4.5599999999999996</v>
      </c>
      <c r="K902" s="2">
        <v>78.599999999999994</v>
      </c>
      <c r="L902" s="2">
        <v>39.82</v>
      </c>
      <c r="M902" s="2">
        <v>102.29</v>
      </c>
      <c r="N902" s="2">
        <v>46.02</v>
      </c>
      <c r="O902" s="2">
        <v>40.729999999999997</v>
      </c>
      <c r="P902" s="2">
        <v>122.28</v>
      </c>
      <c r="Q902" s="2">
        <v>55.01</v>
      </c>
      <c r="R902" s="2">
        <v>48.69</v>
      </c>
      <c r="S902" s="4">
        <f>VLOOKUP([1]Initial_Data8!C925,[1]Ratings_Numbers!$A$1:$B$21,2,FALSE)</f>
        <v>12</v>
      </c>
      <c r="T902" s="4">
        <v>12</v>
      </c>
      <c r="U902" s="4">
        <f t="shared" si="14"/>
        <v>0</v>
      </c>
      <c r="V902" s="7">
        <v>8662.4477000000006</v>
      </c>
      <c r="W902" s="3" t="s">
        <v>207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72</v>
      </c>
      <c r="C903" s="5" t="s">
        <v>39</v>
      </c>
      <c r="D903" s="2">
        <v>38352</v>
      </c>
      <c r="E903" s="2">
        <v>4.45</v>
      </c>
      <c r="F903" s="2">
        <v>7.61</v>
      </c>
      <c r="G903" s="2">
        <v>6.77</v>
      </c>
      <c r="H903" s="2">
        <v>1.79</v>
      </c>
      <c r="I903" s="2">
        <v>0.28999999999999998</v>
      </c>
      <c r="J903" s="2">
        <v>0.51</v>
      </c>
      <c r="K903" s="2">
        <v>78.5</v>
      </c>
      <c r="L903" s="2">
        <v>40.159999999999997</v>
      </c>
      <c r="M903" s="2">
        <v>100.46</v>
      </c>
      <c r="N903" s="2">
        <v>45.81</v>
      </c>
      <c r="O903" s="2">
        <v>40.340000000000003</v>
      </c>
      <c r="P903" s="2">
        <v>119.3</v>
      </c>
      <c r="Q903" s="2">
        <v>54.4</v>
      </c>
      <c r="R903" s="2">
        <v>47.91</v>
      </c>
      <c r="S903" s="4">
        <f>VLOOKUP([1]Initial_Data8!C926,[1]Ratings_Numbers!$A$1:$B$21,2,FALSE)</f>
        <v>12</v>
      </c>
      <c r="T903" s="4">
        <v>11</v>
      </c>
      <c r="U903" s="4">
        <f t="shared" si="14"/>
        <v>0</v>
      </c>
      <c r="V903" s="7">
        <v>10923.7444</v>
      </c>
      <c r="W903" s="3" t="s">
        <v>207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73</v>
      </c>
      <c r="C904" s="5" t="s">
        <v>37</v>
      </c>
      <c r="D904" s="2">
        <v>38442</v>
      </c>
      <c r="E904" s="2">
        <v>4.04</v>
      </c>
      <c r="F904" s="2">
        <v>6.45</v>
      </c>
      <c r="G904" s="2">
        <v>6.06</v>
      </c>
      <c r="H904" s="2">
        <v>4</v>
      </c>
      <c r="I904" s="2">
        <v>2.89</v>
      </c>
      <c r="J904" s="2">
        <v>2.67</v>
      </c>
      <c r="K904" s="2">
        <v>75.3</v>
      </c>
      <c r="L904" s="2">
        <v>42.23</v>
      </c>
      <c r="M904" s="2">
        <v>97.88</v>
      </c>
      <c r="N904" s="2">
        <v>47.83</v>
      </c>
      <c r="O904" s="2">
        <v>41.33</v>
      </c>
      <c r="P904" s="2">
        <v>104.62</v>
      </c>
      <c r="Q904" s="2">
        <v>51.13</v>
      </c>
      <c r="R904" s="2">
        <v>44.18</v>
      </c>
      <c r="S904" s="4">
        <f>VLOOKUP([1]Initial_Data8!C927,[1]Ratings_Numbers!$A$1:$B$21,2,FALSE)</f>
        <v>11</v>
      </c>
      <c r="T904" s="4">
        <v>11</v>
      </c>
      <c r="U904" s="4">
        <f t="shared" si="14"/>
        <v>-1</v>
      </c>
      <c r="V904" s="7">
        <v>8993.1717000000008</v>
      </c>
      <c r="W904" s="3" t="s">
        <v>207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122</v>
      </c>
      <c r="C905" s="5" t="s">
        <v>37</v>
      </c>
      <c r="D905" s="2">
        <v>38533</v>
      </c>
      <c r="E905" s="2">
        <v>3.66</v>
      </c>
      <c r="F905" s="2">
        <v>5.82</v>
      </c>
      <c r="G905" s="2">
        <v>5.45</v>
      </c>
      <c r="H905" s="2">
        <v>4.57</v>
      </c>
      <c r="I905" s="2">
        <v>3.24</v>
      </c>
      <c r="J905" s="2">
        <v>3.12</v>
      </c>
      <c r="K905" s="2">
        <v>68.7</v>
      </c>
      <c r="L905" s="2">
        <v>44.01</v>
      </c>
      <c r="M905" s="2">
        <v>84.89</v>
      </c>
      <c r="N905" s="2">
        <v>44.03</v>
      </c>
      <c r="O905" s="2">
        <v>37.36</v>
      </c>
      <c r="P905" s="2">
        <v>92.82</v>
      </c>
      <c r="Q905" s="2">
        <v>48.14</v>
      </c>
      <c r="R905" s="2">
        <v>40.85</v>
      </c>
      <c r="S905" s="4">
        <f>VLOOKUP([1]Initial_Data8!C928,[1]Ratings_Numbers!$A$1:$B$21,2,FALSE)</f>
        <v>11</v>
      </c>
      <c r="T905" s="4">
        <v>11</v>
      </c>
      <c r="U905" s="4">
        <f t="shared" si="14"/>
        <v>0</v>
      </c>
      <c r="V905" s="7">
        <v>9928.7553000000007</v>
      </c>
      <c r="W905" s="3" t="s">
        <v>207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123</v>
      </c>
      <c r="C906" s="5" t="s">
        <v>37</v>
      </c>
      <c r="D906" s="2">
        <v>38625</v>
      </c>
      <c r="E906" s="2">
        <v>2.72</v>
      </c>
      <c r="F906" s="2">
        <v>4.8499999999999996</v>
      </c>
      <c r="G906" s="2">
        <v>4.63</v>
      </c>
      <c r="H906" s="2">
        <v>10.74</v>
      </c>
      <c r="I906" s="2">
        <v>5.46</v>
      </c>
      <c r="J906" s="2">
        <v>6.14</v>
      </c>
      <c r="K906" s="2">
        <v>65.3</v>
      </c>
      <c r="L906" s="2">
        <v>49.55</v>
      </c>
      <c r="M906" s="2">
        <v>64.510000000000005</v>
      </c>
      <c r="N906" s="2">
        <v>36.96</v>
      </c>
      <c r="O906" s="2">
        <v>31.96</v>
      </c>
      <c r="P906" s="2">
        <v>74.55</v>
      </c>
      <c r="Q906" s="2">
        <v>42.71</v>
      </c>
      <c r="R906" s="2">
        <v>36.94</v>
      </c>
      <c r="S906" s="4">
        <f>VLOOKUP([1]Initial_Data8!C929,[1]Ratings_Numbers!$A$1:$B$21,2,FALSE)</f>
        <v>11</v>
      </c>
      <c r="T906" s="4">
        <v>11</v>
      </c>
      <c r="U906" s="4">
        <f t="shared" si="14"/>
        <v>0</v>
      </c>
      <c r="V906" s="7">
        <v>9041.1789000000008</v>
      </c>
      <c r="W906" s="3" t="s">
        <v>207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124</v>
      </c>
      <c r="C907" s="5" t="s">
        <v>37</v>
      </c>
      <c r="D907" s="2">
        <v>38717</v>
      </c>
      <c r="E907" s="2">
        <v>2.73</v>
      </c>
      <c r="F907" s="2">
        <v>4.75</v>
      </c>
      <c r="G907" s="2">
        <v>4.6100000000000003</v>
      </c>
      <c r="H907" s="2">
        <v>2.64</v>
      </c>
      <c r="I907" s="2">
        <v>0.76</v>
      </c>
      <c r="J907" s="2">
        <v>0.96</v>
      </c>
      <c r="K907" s="2">
        <v>60.5</v>
      </c>
      <c r="L907" s="2">
        <v>49.35</v>
      </c>
      <c r="M907" s="2">
        <v>63.98</v>
      </c>
      <c r="N907" s="2">
        <v>36.6</v>
      </c>
      <c r="O907" s="2">
        <v>31.57</v>
      </c>
      <c r="P907" s="2">
        <v>74.8</v>
      </c>
      <c r="Q907" s="2">
        <v>42.79</v>
      </c>
      <c r="R907" s="2">
        <v>36.909999999999997</v>
      </c>
      <c r="S907" s="4">
        <f>VLOOKUP([1]Initial_Data8!C930,[1]Ratings_Numbers!$A$1:$B$21,2,FALSE)</f>
        <v>11</v>
      </c>
      <c r="T907" s="4">
        <v>11</v>
      </c>
      <c r="U907" s="4">
        <f t="shared" si="14"/>
        <v>0</v>
      </c>
      <c r="V907" s="7">
        <v>9478.8873000000003</v>
      </c>
      <c r="W907" s="3" t="s">
        <v>207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125</v>
      </c>
      <c r="C908" s="5" t="s">
        <v>37</v>
      </c>
      <c r="D908" s="2">
        <v>38807</v>
      </c>
      <c r="E908" s="2">
        <v>2.76</v>
      </c>
      <c r="F908" s="2">
        <v>5.15</v>
      </c>
      <c r="G908" s="2">
        <v>4.8099999999999996</v>
      </c>
      <c r="H908" s="2">
        <v>4.22</v>
      </c>
      <c r="I908" s="2">
        <v>1.66</v>
      </c>
      <c r="J908" s="2">
        <v>2.4500000000000002</v>
      </c>
      <c r="K908" s="2">
        <v>57.7</v>
      </c>
      <c r="L908" s="2">
        <v>49.3</v>
      </c>
      <c r="M908" s="2">
        <v>63.09</v>
      </c>
      <c r="N908" s="2">
        <v>36.35</v>
      </c>
      <c r="O908" s="2">
        <v>31.1</v>
      </c>
      <c r="P908" s="2">
        <v>73.55</v>
      </c>
      <c r="Q908" s="2">
        <v>42.38</v>
      </c>
      <c r="R908" s="2">
        <v>36.26</v>
      </c>
      <c r="S908" s="4">
        <f>VLOOKUP([1]Initial_Data8!C931,[1]Ratings_Numbers!$A$1:$B$21,2,FALSE)</f>
        <v>11</v>
      </c>
      <c r="T908" s="4">
        <v>11</v>
      </c>
      <c r="U908" s="4">
        <f t="shared" si="14"/>
        <v>0</v>
      </c>
      <c r="V908" s="7">
        <v>8875.8760999999995</v>
      </c>
      <c r="W908" s="3" t="s">
        <v>207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74</v>
      </c>
      <c r="C909" s="5" t="s">
        <v>37</v>
      </c>
      <c r="D909" s="2">
        <v>38898</v>
      </c>
      <c r="E909" s="2">
        <v>3.12</v>
      </c>
      <c r="F909" s="2">
        <v>5.94</v>
      </c>
      <c r="G909" s="2">
        <v>5.52</v>
      </c>
      <c r="H909" s="2">
        <v>4.3</v>
      </c>
      <c r="I909" s="2">
        <v>-5.61</v>
      </c>
      <c r="J909" s="2">
        <v>2.76</v>
      </c>
      <c r="K909" s="2">
        <v>66.599999999999994</v>
      </c>
      <c r="L909" s="2">
        <v>45.94</v>
      </c>
      <c r="M909" s="2">
        <v>73.83</v>
      </c>
      <c r="N909" s="2">
        <v>40.479999999999997</v>
      </c>
      <c r="O909" s="2">
        <v>33.92</v>
      </c>
      <c r="P909" s="2">
        <v>82.37</v>
      </c>
      <c r="Q909" s="2">
        <v>45.17</v>
      </c>
      <c r="R909" s="2">
        <v>37.840000000000003</v>
      </c>
      <c r="S909" s="4">
        <f>VLOOKUP([1]Initial_Data8!C932,[1]Ratings_Numbers!$A$1:$B$21,2,FALSE)</f>
        <v>11</v>
      </c>
      <c r="T909" s="4">
        <v>11</v>
      </c>
      <c r="U909" s="4">
        <f t="shared" si="14"/>
        <v>0</v>
      </c>
      <c r="V909" s="7">
        <v>7936.4121999999998</v>
      </c>
      <c r="W909" s="3" t="s">
        <v>207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75</v>
      </c>
      <c r="C910" s="5" t="s">
        <v>37</v>
      </c>
      <c r="D910" s="2">
        <v>38990</v>
      </c>
      <c r="E910" s="2">
        <v>3.47</v>
      </c>
      <c r="F910" s="2">
        <v>5.54</v>
      </c>
      <c r="G910" s="2">
        <v>5.27</v>
      </c>
      <c r="H910" s="2">
        <v>7.36</v>
      </c>
      <c r="I910" s="2">
        <v>4.37</v>
      </c>
      <c r="J910" s="2">
        <v>5.84</v>
      </c>
      <c r="K910" s="2">
        <v>71.8</v>
      </c>
      <c r="L910" s="2">
        <v>49.49</v>
      </c>
      <c r="M910" s="2">
        <v>69.19</v>
      </c>
      <c r="N910" s="2">
        <v>39.85</v>
      </c>
      <c r="O910" s="2">
        <v>34.24</v>
      </c>
      <c r="P910" s="2">
        <v>73.64</v>
      </c>
      <c r="Q910" s="2">
        <v>42.41</v>
      </c>
      <c r="R910" s="2">
        <v>36.44</v>
      </c>
      <c r="S910" s="4">
        <f>VLOOKUP([1]Initial_Data8!C933,[1]Ratings_Numbers!$A$1:$B$21,2,FALSE)</f>
        <v>11</v>
      </c>
      <c r="T910" s="4">
        <v>11</v>
      </c>
      <c r="U910" s="4">
        <f t="shared" si="14"/>
        <v>0</v>
      </c>
      <c r="V910" s="7">
        <v>8157.8154999999997</v>
      </c>
      <c r="W910" s="3" t="s">
        <v>207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76</v>
      </c>
      <c r="C911" s="5" t="s">
        <v>37</v>
      </c>
      <c r="D911" s="2">
        <v>39082</v>
      </c>
      <c r="E911" s="2">
        <v>3.33</v>
      </c>
      <c r="F911" s="2">
        <v>6.31</v>
      </c>
      <c r="G911" s="2">
        <v>6.18</v>
      </c>
      <c r="H911" s="2">
        <v>7.46</v>
      </c>
      <c r="I911" s="2">
        <v>-9</v>
      </c>
      <c r="J911" s="2">
        <v>1.58</v>
      </c>
      <c r="K911" s="2">
        <v>71.7</v>
      </c>
      <c r="L911" s="2">
        <v>45.48</v>
      </c>
      <c r="M911" s="2">
        <v>82.74</v>
      </c>
      <c r="N911" s="2">
        <v>43.81</v>
      </c>
      <c r="O911" s="2">
        <v>37.630000000000003</v>
      </c>
      <c r="P911" s="2">
        <v>88.87</v>
      </c>
      <c r="Q911" s="2">
        <v>47.05</v>
      </c>
      <c r="R911" s="2">
        <v>40.42</v>
      </c>
      <c r="S911" s="4">
        <f>VLOOKUP([1]Initial_Data8!C934,[1]Ratings_Numbers!$A$1:$B$21,2,FALSE)</f>
        <v>11</v>
      </c>
      <c r="T911" s="4">
        <v>11</v>
      </c>
      <c r="U911" s="4">
        <f t="shared" si="14"/>
        <v>0</v>
      </c>
      <c r="V911" s="7">
        <v>8752.0331999999999</v>
      </c>
      <c r="W911" s="3" t="s">
        <v>207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77</v>
      </c>
      <c r="C912" s="5" t="s">
        <v>37</v>
      </c>
      <c r="D912" s="2">
        <v>39172</v>
      </c>
      <c r="E912" s="2">
        <v>3.34</v>
      </c>
      <c r="F912" s="2">
        <v>6.74</v>
      </c>
      <c r="G912" s="2">
        <v>6.49</v>
      </c>
      <c r="H912" s="2">
        <v>2.4300000000000002</v>
      </c>
      <c r="I912" s="2">
        <v>0.48</v>
      </c>
      <c r="J912" s="2">
        <v>0.99</v>
      </c>
      <c r="K912" s="2">
        <v>80.5</v>
      </c>
      <c r="L912" s="2">
        <v>44.52</v>
      </c>
      <c r="M912" s="2">
        <v>79.489999999999995</v>
      </c>
      <c r="N912" s="2">
        <v>42.27</v>
      </c>
      <c r="O912" s="2">
        <v>35.39</v>
      </c>
      <c r="P912" s="2">
        <v>88.07</v>
      </c>
      <c r="Q912" s="2">
        <v>46.83</v>
      </c>
      <c r="R912" s="2">
        <v>39.21</v>
      </c>
      <c r="S912" s="4">
        <f>VLOOKUP([1]Initial_Data8!C935,[1]Ratings_Numbers!$A$1:$B$21,2,FALSE)</f>
        <v>11</v>
      </c>
      <c r="T912" s="4">
        <v>11</v>
      </c>
      <c r="U912" s="4">
        <f t="shared" si="14"/>
        <v>0</v>
      </c>
      <c r="V912" s="7">
        <v>8927.1934000000001</v>
      </c>
      <c r="W912" s="3" t="s">
        <v>207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78</v>
      </c>
      <c r="C913" s="5" t="s">
        <v>37</v>
      </c>
      <c r="D913" s="2">
        <v>39263</v>
      </c>
      <c r="E913" s="2">
        <v>3.53</v>
      </c>
      <c r="F913" s="2">
        <v>7.12</v>
      </c>
      <c r="G913" s="2">
        <v>6.86</v>
      </c>
      <c r="H913" s="2">
        <v>3.77</v>
      </c>
      <c r="I913" s="2">
        <v>-5.88</v>
      </c>
      <c r="J913" s="2">
        <v>2.35</v>
      </c>
      <c r="K913" s="2">
        <v>85.5</v>
      </c>
      <c r="L913" s="2">
        <v>42.75</v>
      </c>
      <c r="M913" s="2">
        <v>84.21</v>
      </c>
      <c r="N913" s="2">
        <v>43.61</v>
      </c>
      <c r="O913" s="2">
        <v>36.01</v>
      </c>
      <c r="P913" s="2">
        <v>93.1</v>
      </c>
      <c r="Q913" s="2">
        <v>48.21</v>
      </c>
      <c r="R913" s="2">
        <v>39.81</v>
      </c>
      <c r="S913" s="4">
        <f>VLOOKUP([1]Initial_Data8!C936,[1]Ratings_Numbers!$A$1:$B$21,2,FALSE)</f>
        <v>11</v>
      </c>
      <c r="T913" s="4">
        <v>11</v>
      </c>
      <c r="U913" s="4">
        <f t="shared" si="14"/>
        <v>0</v>
      </c>
      <c r="V913" s="7">
        <v>9125.1591000000008</v>
      </c>
      <c r="W913" s="3" t="s">
        <v>207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79</v>
      </c>
      <c r="C914" s="5" t="s">
        <v>37</v>
      </c>
      <c r="D914" s="2">
        <v>39355</v>
      </c>
      <c r="E914" s="2">
        <v>3.31</v>
      </c>
      <c r="F914" s="2">
        <v>6.74</v>
      </c>
      <c r="G914" s="2">
        <v>6.27</v>
      </c>
      <c r="H914" s="2">
        <v>7.1</v>
      </c>
      <c r="I914" s="2">
        <v>4.3099999999999996</v>
      </c>
      <c r="J914" s="2">
        <v>5.66</v>
      </c>
      <c r="K914" s="2">
        <v>85.3</v>
      </c>
      <c r="L914" s="2">
        <v>43.88</v>
      </c>
      <c r="M914" s="2">
        <v>80.39</v>
      </c>
      <c r="N914" s="2">
        <v>42.58</v>
      </c>
      <c r="O914" s="2">
        <v>35.28</v>
      </c>
      <c r="P914" s="2">
        <v>88.79</v>
      </c>
      <c r="Q914" s="2">
        <v>47.03</v>
      </c>
      <c r="R914" s="2">
        <v>38.96</v>
      </c>
      <c r="S914" s="4">
        <f>VLOOKUP([1]Initial_Data8!C937,[1]Ratings_Numbers!$A$1:$B$21,2,FALSE)</f>
        <v>11</v>
      </c>
      <c r="T914" s="4">
        <v>11</v>
      </c>
      <c r="U914" s="4">
        <f t="shared" si="14"/>
        <v>0</v>
      </c>
      <c r="V914" s="7">
        <v>8288.0046999999995</v>
      </c>
      <c r="W914" s="3" t="s">
        <v>207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105</v>
      </c>
      <c r="C915" s="5" t="s">
        <v>37</v>
      </c>
      <c r="D915" s="2">
        <v>39447</v>
      </c>
      <c r="E915" s="2">
        <v>3.95</v>
      </c>
      <c r="F915" s="2">
        <v>6.32</v>
      </c>
      <c r="G915" s="2">
        <v>6.07</v>
      </c>
      <c r="H915" s="2">
        <v>3.16</v>
      </c>
      <c r="I915" s="2">
        <v>1.81</v>
      </c>
      <c r="J915" s="2">
        <v>1.67</v>
      </c>
      <c r="K915" s="2">
        <v>82.5</v>
      </c>
      <c r="L915" s="2">
        <v>45.1</v>
      </c>
      <c r="M915" s="2">
        <v>79.12</v>
      </c>
      <c r="N915" s="2">
        <v>42.92</v>
      </c>
      <c r="O915" s="2">
        <v>35.69</v>
      </c>
      <c r="P915" s="2">
        <v>84.33</v>
      </c>
      <c r="Q915" s="2">
        <v>45.75</v>
      </c>
      <c r="R915" s="2">
        <v>38.03</v>
      </c>
      <c r="S915" s="4">
        <f>VLOOKUP([1]Initial_Data8!C938,[1]Ratings_Numbers!$A$1:$B$21,2,FALSE)</f>
        <v>11</v>
      </c>
      <c r="T915" s="4">
        <v>11</v>
      </c>
      <c r="U915" s="4">
        <f t="shared" si="14"/>
        <v>0</v>
      </c>
      <c r="V915" s="7">
        <v>9017.7728000000006</v>
      </c>
      <c r="W915" s="3" t="s">
        <v>207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106</v>
      </c>
      <c r="C916" s="5" t="s">
        <v>37</v>
      </c>
      <c r="D916" s="2">
        <v>39538</v>
      </c>
      <c r="E916" s="2">
        <v>3.8</v>
      </c>
      <c r="F916" s="2">
        <v>6.2</v>
      </c>
      <c r="G916" s="2">
        <v>5.74</v>
      </c>
      <c r="H916" s="2">
        <v>3.36</v>
      </c>
      <c r="I916" s="2">
        <v>0.01</v>
      </c>
      <c r="J916" s="2">
        <v>1.76</v>
      </c>
      <c r="K916" s="2">
        <v>77.900000000000006</v>
      </c>
      <c r="L916" s="2">
        <v>44.41</v>
      </c>
      <c r="M916" s="2">
        <v>83.21</v>
      </c>
      <c r="N916" s="2">
        <v>44.71</v>
      </c>
      <c r="O916" s="2">
        <v>36.96</v>
      </c>
      <c r="P916" s="2">
        <v>86.13</v>
      </c>
      <c r="Q916" s="2">
        <v>46.27</v>
      </c>
      <c r="R916" s="2">
        <v>38.25</v>
      </c>
      <c r="S916" s="4">
        <f>VLOOKUP([1]Initial_Data8!C939,[1]Ratings_Numbers!$A$1:$B$21,2,FALSE)</f>
        <v>11</v>
      </c>
      <c r="T916" s="4">
        <v>11</v>
      </c>
      <c r="U916" s="4">
        <f t="shared" si="14"/>
        <v>0</v>
      </c>
      <c r="V916" s="7">
        <v>6998.6277</v>
      </c>
      <c r="W916" s="3" t="s">
        <v>207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107</v>
      </c>
      <c r="C917" s="5" t="s">
        <v>37</v>
      </c>
      <c r="D917" s="2">
        <v>39629</v>
      </c>
      <c r="E917" s="2">
        <v>4.2</v>
      </c>
      <c r="F917" s="2">
        <v>6.87</v>
      </c>
      <c r="G917" s="2">
        <v>6.45</v>
      </c>
      <c r="H917" s="2">
        <v>3.65</v>
      </c>
      <c r="I917" s="2">
        <v>-8.26</v>
      </c>
      <c r="J917" s="2">
        <v>2.08</v>
      </c>
      <c r="K917" s="2">
        <v>81.099999999999994</v>
      </c>
      <c r="L917" s="2">
        <v>42.81</v>
      </c>
      <c r="M917" s="2">
        <v>84.3</v>
      </c>
      <c r="N917" s="2">
        <v>44.27</v>
      </c>
      <c r="O917" s="2">
        <v>36.090000000000003</v>
      </c>
      <c r="P917" s="2">
        <v>90.42</v>
      </c>
      <c r="Q917" s="2">
        <v>47.48</v>
      </c>
      <c r="R917" s="2">
        <v>38.71</v>
      </c>
      <c r="S917" s="4">
        <f>VLOOKUP([1]Initial_Data8!C940,[1]Ratings_Numbers!$A$1:$B$21,2,FALSE)</f>
        <v>11</v>
      </c>
      <c r="T917" s="4">
        <v>11</v>
      </c>
      <c r="U917" s="4">
        <f t="shared" si="14"/>
        <v>0</v>
      </c>
      <c r="V917" s="7">
        <v>4780.7439999999997</v>
      </c>
      <c r="W917" s="3" t="s">
        <v>207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108</v>
      </c>
      <c r="C918" s="5" t="s">
        <v>37</v>
      </c>
      <c r="D918" s="2">
        <v>39721</v>
      </c>
      <c r="E918" s="2">
        <v>4.04</v>
      </c>
      <c r="F918" s="2">
        <v>6.65</v>
      </c>
      <c r="G918" s="2">
        <v>6.32</v>
      </c>
      <c r="H918" s="2">
        <v>7.41</v>
      </c>
      <c r="I918" s="2">
        <v>4.32</v>
      </c>
      <c r="J918" s="2">
        <v>5.73</v>
      </c>
      <c r="K918" s="2">
        <v>80.599999999999994</v>
      </c>
      <c r="L918" s="2">
        <v>44.51</v>
      </c>
      <c r="M918" s="2">
        <v>79.739999999999995</v>
      </c>
      <c r="N918" s="2">
        <v>42.9</v>
      </c>
      <c r="O918" s="2">
        <v>35.5</v>
      </c>
      <c r="P918" s="2">
        <v>85.88</v>
      </c>
      <c r="Q918" s="2">
        <v>46.2</v>
      </c>
      <c r="R918" s="2">
        <v>38.229999999999997</v>
      </c>
      <c r="S918" s="4">
        <f>VLOOKUP([1]Initial_Data8!C941,[1]Ratings_Numbers!$A$1:$B$21,2,FALSE)</f>
        <v>11</v>
      </c>
      <c r="T918" s="4">
        <v>11</v>
      </c>
      <c r="U918" s="4">
        <f t="shared" si="14"/>
        <v>0</v>
      </c>
      <c r="V918" s="7">
        <v>4415.6737000000003</v>
      </c>
      <c r="W918" s="3" t="s">
        <v>207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80</v>
      </c>
      <c r="C919" s="5" t="s">
        <v>37</v>
      </c>
      <c r="D919" s="2">
        <v>39813</v>
      </c>
      <c r="E919" s="2">
        <v>4.8899999999999997</v>
      </c>
      <c r="F919" s="2">
        <v>8.43</v>
      </c>
      <c r="G919" s="2">
        <v>7.94</v>
      </c>
      <c r="H919" s="2">
        <v>2.25</v>
      </c>
      <c r="I919" s="2">
        <v>-6.98</v>
      </c>
      <c r="J919" s="2">
        <v>0.72</v>
      </c>
      <c r="K919" s="2">
        <v>87.7</v>
      </c>
      <c r="L919" s="2">
        <v>41.32</v>
      </c>
      <c r="M919" s="2">
        <v>96.13</v>
      </c>
      <c r="N919" s="2">
        <v>47.34</v>
      </c>
      <c r="O919" s="2">
        <v>39.72</v>
      </c>
      <c r="P919" s="2">
        <v>103.06</v>
      </c>
      <c r="Q919" s="2">
        <v>50.75</v>
      </c>
      <c r="R919" s="2">
        <v>42.59</v>
      </c>
      <c r="S919" s="4">
        <f>VLOOKUP([1]Initial_Data8!C942,[1]Ratings_Numbers!$A$1:$B$21,2,FALSE)</f>
        <v>11</v>
      </c>
      <c r="T919" s="4">
        <v>12</v>
      </c>
      <c r="U919" s="4">
        <f t="shared" si="14"/>
        <v>0</v>
      </c>
      <c r="V919" s="7">
        <v>2926.3076999999998</v>
      </c>
      <c r="W919" s="3" t="s">
        <v>207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81</v>
      </c>
      <c r="C920" s="5" t="s">
        <v>39</v>
      </c>
      <c r="D920" s="2">
        <v>39903</v>
      </c>
      <c r="E920" s="2">
        <v>5.1100000000000003</v>
      </c>
      <c r="F920" s="2">
        <v>9.43</v>
      </c>
      <c r="G920" s="2">
        <v>8.82</v>
      </c>
      <c r="H920" s="2">
        <v>2.3199999999999998</v>
      </c>
      <c r="I920" s="2">
        <v>-0.44</v>
      </c>
      <c r="J920" s="2">
        <v>0.56000000000000005</v>
      </c>
      <c r="K920" s="2">
        <v>79.5</v>
      </c>
      <c r="L920" s="2">
        <v>41.69</v>
      </c>
      <c r="M920" s="2">
        <v>96.21</v>
      </c>
      <c r="N920" s="2">
        <v>47.34</v>
      </c>
      <c r="O920" s="2">
        <v>40.11</v>
      </c>
      <c r="P920" s="2">
        <v>103.22</v>
      </c>
      <c r="Q920" s="2">
        <v>50.79</v>
      </c>
      <c r="R920" s="2">
        <v>43.03</v>
      </c>
      <c r="S920" s="4">
        <f>VLOOKUP([1]Initial_Data8!C943,[1]Ratings_Numbers!$A$1:$B$21,2,FALSE)</f>
        <v>12</v>
      </c>
      <c r="T920" s="4">
        <v>12</v>
      </c>
      <c r="U920" s="4">
        <f t="shared" si="14"/>
        <v>1</v>
      </c>
      <c r="V920" s="7">
        <v>1712.1614</v>
      </c>
      <c r="W920" s="3" t="s">
        <v>207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82</v>
      </c>
      <c r="C921" s="5" t="s">
        <v>39</v>
      </c>
      <c r="D921" s="2">
        <v>39994</v>
      </c>
      <c r="E921" s="2">
        <v>5.51</v>
      </c>
      <c r="F921" s="2">
        <v>10.83</v>
      </c>
      <c r="G921" s="2">
        <v>10.34</v>
      </c>
      <c r="H921" s="2">
        <v>2.82</v>
      </c>
      <c r="I921" s="2">
        <v>1.3</v>
      </c>
      <c r="J921" s="2">
        <v>0.81</v>
      </c>
      <c r="K921" s="2">
        <v>68.3</v>
      </c>
      <c r="L921" s="2">
        <v>43.15</v>
      </c>
      <c r="M921" s="2">
        <v>85.76</v>
      </c>
      <c r="N921" s="2">
        <v>43.75</v>
      </c>
      <c r="O921" s="2">
        <v>37.01</v>
      </c>
      <c r="P921" s="2">
        <v>96.03</v>
      </c>
      <c r="Q921" s="2">
        <v>48.99</v>
      </c>
      <c r="R921" s="2">
        <v>41.43</v>
      </c>
      <c r="S921" s="4">
        <f>VLOOKUP([1]Initial_Data8!C944,[1]Ratings_Numbers!$A$1:$B$21,2,FALSE)</f>
        <v>12</v>
      </c>
      <c r="T921" s="4">
        <v>13</v>
      </c>
      <c r="U921" s="4">
        <f t="shared" si="14"/>
        <v>0</v>
      </c>
      <c r="V921" s="7">
        <v>2894.8002000000001</v>
      </c>
      <c r="W921" s="3" t="s">
        <v>207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83</v>
      </c>
      <c r="C922" s="5" t="s">
        <v>41</v>
      </c>
      <c r="D922" s="2">
        <v>40086</v>
      </c>
      <c r="E922" s="2">
        <v>6.84</v>
      </c>
      <c r="F922" s="2">
        <v>15.53</v>
      </c>
      <c r="G922" s="2">
        <v>14.92</v>
      </c>
      <c r="H922" s="2">
        <v>6.1</v>
      </c>
      <c r="I922" s="2">
        <v>-5.12</v>
      </c>
      <c r="J922" s="2">
        <v>4.1500000000000004</v>
      </c>
      <c r="K922" s="2">
        <v>73.900000000000006</v>
      </c>
      <c r="L922" s="2">
        <v>43.31</v>
      </c>
      <c r="M922" s="2">
        <v>89.05</v>
      </c>
      <c r="N922" s="2">
        <v>44.97</v>
      </c>
      <c r="O922" s="2">
        <v>38.57</v>
      </c>
      <c r="P922" s="2">
        <v>98.02</v>
      </c>
      <c r="Q922" s="2">
        <v>49.5</v>
      </c>
      <c r="R922" s="2">
        <v>42.45</v>
      </c>
      <c r="S922" s="4">
        <f>VLOOKUP([1]Initial_Data8!C945,[1]Ratings_Numbers!$A$1:$B$21,2,FALSE)</f>
        <v>13</v>
      </c>
      <c r="T922" s="4">
        <v>13</v>
      </c>
      <c r="U922" s="4">
        <f t="shared" si="14"/>
        <v>1</v>
      </c>
      <c r="V922" s="7">
        <v>5150.8395</v>
      </c>
      <c r="W922" s="3" t="s">
        <v>207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84</v>
      </c>
      <c r="C923" s="5" t="s">
        <v>41</v>
      </c>
      <c r="D923" s="2">
        <v>40178</v>
      </c>
      <c r="E923" s="2">
        <v>7.7</v>
      </c>
      <c r="F923" s="2">
        <v>17.239999999999998</v>
      </c>
      <c r="G923" s="2">
        <v>16.649999999999999</v>
      </c>
      <c r="H923" s="2">
        <v>2.92</v>
      </c>
      <c r="I923" s="2">
        <v>-13.99</v>
      </c>
      <c r="J923" s="2">
        <v>1.05</v>
      </c>
      <c r="K923" s="2">
        <v>78.3</v>
      </c>
      <c r="L923" s="2">
        <v>41.13</v>
      </c>
      <c r="M923" s="2">
        <v>102.18</v>
      </c>
      <c r="N923" s="2">
        <v>48.14</v>
      </c>
      <c r="O923" s="2">
        <v>42.03</v>
      </c>
      <c r="P923" s="2">
        <v>112.27</v>
      </c>
      <c r="Q923" s="2">
        <v>52.89</v>
      </c>
      <c r="R923" s="2">
        <v>46.18</v>
      </c>
      <c r="S923" s="4">
        <f>VLOOKUP([1]Initial_Data8!C946,[1]Ratings_Numbers!$A$1:$B$21,2,FALSE)</f>
        <v>13</v>
      </c>
      <c r="T923" s="4">
        <v>13</v>
      </c>
      <c r="U923" s="4">
        <f t="shared" si="14"/>
        <v>0</v>
      </c>
      <c r="V923" s="7">
        <v>5408.6450000000004</v>
      </c>
      <c r="W923" s="3" t="s">
        <v>207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85</v>
      </c>
      <c r="C924" s="5" t="s">
        <v>41</v>
      </c>
      <c r="D924" s="2">
        <v>40268</v>
      </c>
      <c r="E924" s="2">
        <v>6.97</v>
      </c>
      <c r="F924" s="2">
        <v>15.12</v>
      </c>
      <c r="G924" s="2">
        <v>14.6</v>
      </c>
      <c r="H924" s="2">
        <v>2.97</v>
      </c>
      <c r="I924" s="2">
        <v>0.99</v>
      </c>
      <c r="J924" s="2">
        <v>1.0900000000000001</v>
      </c>
      <c r="K924" s="2">
        <v>83.9</v>
      </c>
      <c r="L924" s="2">
        <v>41.39</v>
      </c>
      <c r="M924" s="2">
        <v>91.73</v>
      </c>
      <c r="N924" s="2">
        <v>43.98</v>
      </c>
      <c r="O924" s="2">
        <v>37.96</v>
      </c>
      <c r="P924" s="2">
        <v>108.55</v>
      </c>
      <c r="Q924" s="2">
        <v>52.05</v>
      </c>
      <c r="R924" s="2">
        <v>44.93</v>
      </c>
      <c r="S924" s="4">
        <f>VLOOKUP([1]Initial_Data8!C947,[1]Ratings_Numbers!$A$1:$B$21,2,FALSE)</f>
        <v>13</v>
      </c>
      <c r="T924" s="4">
        <v>13</v>
      </c>
      <c r="U924" s="4">
        <f t="shared" si="14"/>
        <v>0</v>
      </c>
      <c r="V924" s="7">
        <v>7090.1531000000004</v>
      </c>
      <c r="W924" s="3" t="s">
        <v>207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109</v>
      </c>
      <c r="C925" s="5" t="s">
        <v>41</v>
      </c>
      <c r="D925" s="2">
        <v>40359</v>
      </c>
      <c r="E925" s="2">
        <v>6.32</v>
      </c>
      <c r="F925" s="2">
        <v>12.98</v>
      </c>
      <c r="G925" s="2">
        <v>12.47</v>
      </c>
      <c r="H925" s="2">
        <v>3.35</v>
      </c>
      <c r="I925" s="2">
        <v>-4.16</v>
      </c>
      <c r="J925" s="2">
        <v>1.58</v>
      </c>
      <c r="K925" s="2">
        <v>90.7</v>
      </c>
      <c r="L925" s="2">
        <v>39.6</v>
      </c>
      <c r="M925" s="2">
        <v>98.09</v>
      </c>
      <c r="N925" s="2">
        <v>46.29</v>
      </c>
      <c r="O925" s="2">
        <v>38.840000000000003</v>
      </c>
      <c r="P925" s="2">
        <v>111.9</v>
      </c>
      <c r="Q925" s="2">
        <v>52.81</v>
      </c>
      <c r="R925" s="2">
        <v>44.31</v>
      </c>
      <c r="S925" s="4">
        <f>VLOOKUP([1]Initial_Data8!C948,[1]Ratings_Numbers!$A$1:$B$21,2,FALSE)</f>
        <v>13</v>
      </c>
      <c r="T925" s="4">
        <v>13</v>
      </c>
      <c r="U925" s="4">
        <f t="shared" si="14"/>
        <v>0</v>
      </c>
      <c r="V925" s="7">
        <v>4898.2700999999997</v>
      </c>
      <c r="W925" s="3" t="s">
        <v>207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110</v>
      </c>
      <c r="C926" s="5" t="s">
        <v>41</v>
      </c>
      <c r="D926" s="2">
        <v>40451</v>
      </c>
      <c r="E926" s="2">
        <v>5.5</v>
      </c>
      <c r="F926" s="2">
        <v>10.59</v>
      </c>
      <c r="G926" s="2">
        <v>10.01</v>
      </c>
      <c r="H926" s="2">
        <v>6.82</v>
      </c>
      <c r="I926" s="2">
        <v>5.94</v>
      </c>
      <c r="J926" s="2">
        <v>5</v>
      </c>
      <c r="K926" s="2">
        <v>89.1</v>
      </c>
      <c r="L926" s="2">
        <v>42.2</v>
      </c>
      <c r="M926" s="2">
        <v>88.91</v>
      </c>
      <c r="N926" s="2">
        <v>43.8</v>
      </c>
      <c r="O926" s="2">
        <v>37.520000000000003</v>
      </c>
      <c r="P926" s="2">
        <v>102.98</v>
      </c>
      <c r="Q926" s="2">
        <v>50.73</v>
      </c>
      <c r="R926" s="2">
        <v>43.45</v>
      </c>
      <c r="S926" s="4">
        <f>VLOOKUP([1]Initial_Data8!C949,[1]Ratings_Numbers!$A$1:$B$21,2,FALSE)</f>
        <v>13</v>
      </c>
      <c r="T926" s="4">
        <v>13</v>
      </c>
      <c r="U926" s="4">
        <f t="shared" si="14"/>
        <v>0</v>
      </c>
      <c r="V926" s="7">
        <v>6785.6471000000001</v>
      </c>
      <c r="W926" s="3" t="s">
        <v>207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111</v>
      </c>
      <c r="C927" s="5" t="s">
        <v>41</v>
      </c>
      <c r="D927" s="2">
        <v>40543</v>
      </c>
      <c r="E927" s="2">
        <v>6.04</v>
      </c>
      <c r="F927" s="2">
        <v>11.4</v>
      </c>
      <c r="G927" s="2">
        <v>10.88</v>
      </c>
      <c r="H927" s="2">
        <v>2.86</v>
      </c>
      <c r="I927" s="2">
        <v>-9.76</v>
      </c>
      <c r="J927" s="2">
        <v>1.22</v>
      </c>
      <c r="K927" s="2">
        <v>99.9</v>
      </c>
      <c r="L927" s="2">
        <v>40.200000000000003</v>
      </c>
      <c r="M927" s="2">
        <v>100.64</v>
      </c>
      <c r="N927" s="2">
        <v>46.63</v>
      </c>
      <c r="O927" s="2">
        <v>40.46</v>
      </c>
      <c r="P927" s="2">
        <v>115.81</v>
      </c>
      <c r="Q927" s="2">
        <v>53.66</v>
      </c>
      <c r="R927" s="2">
        <v>46.56</v>
      </c>
      <c r="S927" s="4">
        <f>VLOOKUP([1]Initial_Data8!C950,[1]Ratings_Numbers!$A$1:$B$21,2,FALSE)</f>
        <v>13</v>
      </c>
      <c r="T927" s="4">
        <v>12</v>
      </c>
      <c r="U927" s="4">
        <f t="shared" si="14"/>
        <v>0</v>
      </c>
      <c r="V927" s="7">
        <v>10147.443300000001</v>
      </c>
      <c r="W927" s="3" t="s">
        <v>207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112</v>
      </c>
      <c r="C928" s="5" t="s">
        <v>39</v>
      </c>
      <c r="D928" s="2">
        <v>40633</v>
      </c>
      <c r="E928" s="2">
        <v>5.47</v>
      </c>
      <c r="F928" s="2">
        <v>10.199999999999999</v>
      </c>
      <c r="G928" s="2">
        <v>9.66</v>
      </c>
      <c r="H928" s="2">
        <v>3.21</v>
      </c>
      <c r="I928" s="2">
        <v>2.5499999999999998</v>
      </c>
      <c r="J928" s="2">
        <v>1.49</v>
      </c>
      <c r="K928" s="2">
        <v>100.6</v>
      </c>
      <c r="L928" s="2">
        <v>41.86</v>
      </c>
      <c r="M928" s="2">
        <v>97.57</v>
      </c>
      <c r="N928" s="2">
        <v>47.35</v>
      </c>
      <c r="O928" s="2">
        <v>40.840000000000003</v>
      </c>
      <c r="P928" s="2">
        <v>106.06</v>
      </c>
      <c r="Q928" s="2">
        <v>51.47</v>
      </c>
      <c r="R928" s="2">
        <v>44.39</v>
      </c>
      <c r="S928" s="4">
        <f>VLOOKUP([1]Initial_Data8!C951,[1]Ratings_Numbers!$A$1:$B$21,2,FALSE)</f>
        <v>12</v>
      </c>
      <c r="T928" s="4">
        <v>12</v>
      </c>
      <c r="U928" s="4">
        <f t="shared" si="14"/>
        <v>-1</v>
      </c>
      <c r="V928" s="7">
        <v>8953.1722000000009</v>
      </c>
      <c r="W928" s="3" t="s">
        <v>207</v>
      </c>
      <c r="X928" s="4"/>
      <c r="Y928" s="4"/>
      <c r="Z928" s="4"/>
      <c r="AA928" s="4"/>
    </row>
    <row r="929" spans="1:27" ht="55.5" customHeight="1" thickBot="1" x14ac:dyDescent="0.4">
      <c r="A929" s="5" t="s">
        <v>154</v>
      </c>
      <c r="B929" s="5" t="s">
        <v>86</v>
      </c>
      <c r="C929" s="5" t="s">
        <v>39</v>
      </c>
      <c r="D929" s="2">
        <v>40724</v>
      </c>
      <c r="E929" s="2">
        <v>5.17</v>
      </c>
      <c r="F929" s="2">
        <v>9.7200000000000006</v>
      </c>
      <c r="G929" s="2">
        <v>9.1</v>
      </c>
      <c r="H929" s="2">
        <v>3.66</v>
      </c>
      <c r="I929" s="2">
        <v>1.67</v>
      </c>
      <c r="J929" s="2">
        <v>1.81</v>
      </c>
      <c r="K929" s="2">
        <v>93</v>
      </c>
      <c r="L929" s="2">
        <v>41.85</v>
      </c>
      <c r="M929" s="2">
        <v>94.65</v>
      </c>
      <c r="N929" s="2">
        <v>46.61</v>
      </c>
      <c r="O929" s="2">
        <v>39.61</v>
      </c>
      <c r="P929" s="2">
        <v>103.07</v>
      </c>
      <c r="Q929" s="2">
        <v>50.76</v>
      </c>
      <c r="R929" s="2">
        <v>43.14</v>
      </c>
      <c r="S929" s="4">
        <f>VLOOKUP([1]Initial_Data8!C952,[1]Ratings_Numbers!$A$1:$B$21,2,FALSE)</f>
        <v>12</v>
      </c>
      <c r="T929" s="4">
        <v>12</v>
      </c>
      <c r="U929" s="4">
        <f t="shared" si="14"/>
        <v>0</v>
      </c>
      <c r="V929" s="7">
        <v>8170.0436</v>
      </c>
      <c r="W929" s="3" t="s">
        <v>207</v>
      </c>
      <c r="X929" s="4"/>
      <c r="Y929" s="4"/>
      <c r="Z929" s="4"/>
      <c r="AA929" s="4"/>
    </row>
    <row r="930" spans="1:27" ht="55.5" customHeight="1" thickBot="1" x14ac:dyDescent="0.4">
      <c r="A930" s="5" t="s">
        <v>154</v>
      </c>
      <c r="B930" s="5" t="s">
        <v>87</v>
      </c>
      <c r="C930" s="5" t="s">
        <v>39</v>
      </c>
      <c r="D930" s="2">
        <v>40816</v>
      </c>
      <c r="E930" s="2">
        <v>5.0999999999999996</v>
      </c>
      <c r="F930" s="2">
        <v>9.27</v>
      </c>
      <c r="G930" s="2">
        <v>8.7899999999999991</v>
      </c>
      <c r="H930" s="2">
        <v>6.98</v>
      </c>
      <c r="I930" s="2">
        <v>-0.95</v>
      </c>
      <c r="J930" s="2">
        <v>5.17</v>
      </c>
      <c r="K930" s="2">
        <v>98.2</v>
      </c>
      <c r="L930" s="2">
        <v>41.83</v>
      </c>
      <c r="M930" s="2">
        <v>96.42</v>
      </c>
      <c r="N930" s="2">
        <v>47.27</v>
      </c>
      <c r="O930" s="2">
        <v>40.340000000000003</v>
      </c>
      <c r="P930" s="2">
        <v>104</v>
      </c>
      <c r="Q930" s="2">
        <v>50.98</v>
      </c>
      <c r="R930" s="2">
        <v>43.51</v>
      </c>
      <c r="S930" s="4">
        <f>VLOOKUP([1]Initial_Data8!C953,[1]Ratings_Numbers!$A$1:$B$21,2,FALSE)</f>
        <v>12</v>
      </c>
      <c r="T930" s="4">
        <v>12</v>
      </c>
      <c r="U930" s="4">
        <f t="shared" si="14"/>
        <v>0</v>
      </c>
      <c r="V930" s="7">
        <v>4700.6814000000004</v>
      </c>
      <c r="W930" s="3" t="s">
        <v>207</v>
      </c>
      <c r="X930" s="4"/>
      <c r="Y930" s="4"/>
      <c r="Z930" s="4"/>
      <c r="AA930" s="4"/>
    </row>
    <row r="931" spans="1:27" ht="55.5" customHeight="1" thickBot="1" x14ac:dyDescent="0.4">
      <c r="A931" s="5" t="s">
        <v>154</v>
      </c>
      <c r="B931" s="5" t="s">
        <v>88</v>
      </c>
      <c r="C931" s="5" t="s">
        <v>39</v>
      </c>
      <c r="D931" s="2">
        <v>40908</v>
      </c>
      <c r="E931" s="2">
        <v>5.04</v>
      </c>
      <c r="F931" s="2">
        <v>9.1199999999999992</v>
      </c>
      <c r="G931" s="2">
        <v>8.84</v>
      </c>
      <c r="H931" s="2">
        <v>3.16</v>
      </c>
      <c r="I931" s="2">
        <v>1.57</v>
      </c>
      <c r="J931" s="2">
        <v>1.17</v>
      </c>
      <c r="K931" s="2">
        <v>90.6</v>
      </c>
      <c r="L931" s="2">
        <v>42.45</v>
      </c>
      <c r="M931" s="2">
        <v>93.45</v>
      </c>
      <c r="N931" s="2">
        <v>46.48</v>
      </c>
      <c r="O931" s="2">
        <v>39.67</v>
      </c>
      <c r="P931" s="2">
        <v>101.05</v>
      </c>
      <c r="Q931" s="2">
        <v>50.26</v>
      </c>
      <c r="R931" s="2">
        <v>42.9</v>
      </c>
      <c r="S931" s="4">
        <f>VLOOKUP([1]Initial_Data8!C954,[1]Ratings_Numbers!$A$1:$B$21,2,FALSE)</f>
        <v>12</v>
      </c>
      <c r="T931" s="4">
        <v>11</v>
      </c>
      <c r="U931" s="4">
        <f t="shared" si="14"/>
        <v>0</v>
      </c>
      <c r="V931" s="7">
        <v>5376.5137999999997</v>
      </c>
      <c r="W931" s="3" t="s">
        <v>207</v>
      </c>
      <c r="X931" s="4"/>
      <c r="Y931" s="4"/>
      <c r="Z931" s="4"/>
      <c r="AA931" s="4"/>
    </row>
    <row r="932" spans="1:27" ht="55.5" customHeight="1" thickBot="1" x14ac:dyDescent="0.4">
      <c r="A932" s="5" t="s">
        <v>154</v>
      </c>
      <c r="B932" s="5" t="s">
        <v>89</v>
      </c>
      <c r="C932" s="5" t="s">
        <v>37</v>
      </c>
      <c r="D932" s="2">
        <v>40999</v>
      </c>
      <c r="E932" s="2">
        <v>5.08</v>
      </c>
      <c r="F932" s="2">
        <v>9.31</v>
      </c>
      <c r="G932" s="2">
        <v>9</v>
      </c>
      <c r="H932" s="2">
        <v>3.4</v>
      </c>
      <c r="I932" s="2">
        <v>1.48</v>
      </c>
      <c r="J932" s="2">
        <v>1.46</v>
      </c>
      <c r="K932" s="2">
        <v>92.7</v>
      </c>
      <c r="L932" s="2">
        <v>42.9</v>
      </c>
      <c r="M932" s="2">
        <v>91.93</v>
      </c>
      <c r="N932" s="2">
        <v>46.11</v>
      </c>
      <c r="O932" s="2">
        <v>39.44</v>
      </c>
      <c r="P932" s="2">
        <v>99.37</v>
      </c>
      <c r="Q932" s="2">
        <v>49.84</v>
      </c>
      <c r="R932" s="2">
        <v>42.63</v>
      </c>
      <c r="S932" s="4">
        <f>VLOOKUP([1]Initial_Data8!C955,[1]Ratings_Numbers!$A$1:$B$21,2,FALSE)</f>
        <v>11</v>
      </c>
      <c r="T932" s="4">
        <v>11</v>
      </c>
      <c r="U932" s="4">
        <f t="shared" si="14"/>
        <v>-1</v>
      </c>
      <c r="V932" s="7">
        <v>6411.0293000000001</v>
      </c>
      <c r="W932" s="3" t="s">
        <v>207</v>
      </c>
      <c r="X932" s="4"/>
      <c r="Y932" s="4"/>
      <c r="Z932" s="4"/>
      <c r="AA932" s="4"/>
    </row>
    <row r="933" spans="1:27" ht="55.5" customHeight="1" thickBot="1" x14ac:dyDescent="0.4">
      <c r="A933" s="5" t="s">
        <v>154</v>
      </c>
      <c r="B933" s="5" t="s">
        <v>90</v>
      </c>
      <c r="C933" s="5" t="s">
        <v>37</v>
      </c>
      <c r="D933" s="2">
        <v>41090</v>
      </c>
      <c r="E933" s="2">
        <v>5.13</v>
      </c>
      <c r="F933" s="2">
        <v>9.7200000000000006</v>
      </c>
      <c r="G933" s="2">
        <v>9.4700000000000006</v>
      </c>
      <c r="H933" s="2">
        <v>3.11</v>
      </c>
      <c r="I933" s="2">
        <v>1.48</v>
      </c>
      <c r="J933" s="2">
        <v>1.0900000000000001</v>
      </c>
      <c r="K933" s="2">
        <v>89.1</v>
      </c>
      <c r="L933" s="2">
        <v>42</v>
      </c>
      <c r="M933" s="2">
        <v>85.46</v>
      </c>
      <c r="N933" s="2">
        <v>42.85</v>
      </c>
      <c r="O933" s="2">
        <v>35.89</v>
      </c>
      <c r="P933" s="2">
        <v>99.44</v>
      </c>
      <c r="Q933" s="2">
        <v>49.86</v>
      </c>
      <c r="R933" s="2">
        <v>41.76</v>
      </c>
      <c r="S933" s="4">
        <f>VLOOKUP([1]Initial_Data8!C956,[1]Ratings_Numbers!$A$1:$B$21,2,FALSE)</f>
        <v>11</v>
      </c>
      <c r="T933" s="4">
        <v>11</v>
      </c>
      <c r="U933" s="4">
        <f t="shared" si="14"/>
        <v>0</v>
      </c>
      <c r="V933" s="7">
        <v>5671.8855999999996</v>
      </c>
      <c r="W933" s="3" t="s">
        <v>207</v>
      </c>
      <c r="X933" s="4"/>
      <c r="Y933" s="4"/>
      <c r="Z933" s="4"/>
      <c r="AA933" s="4"/>
    </row>
    <row r="934" spans="1:27" ht="55.5" customHeight="1" thickBot="1" x14ac:dyDescent="0.4">
      <c r="A934" s="5" t="s">
        <v>154</v>
      </c>
      <c r="B934" s="5" t="s">
        <v>91</v>
      </c>
      <c r="C934" s="5" t="s">
        <v>37</v>
      </c>
      <c r="D934" s="2">
        <v>41182</v>
      </c>
      <c r="E934" s="2">
        <v>4.9800000000000004</v>
      </c>
      <c r="F934" s="2">
        <v>9.84</v>
      </c>
      <c r="G934" s="2">
        <v>9.5299999999999994</v>
      </c>
      <c r="H934" s="2">
        <v>7.46</v>
      </c>
      <c r="I934" s="2">
        <v>6.21</v>
      </c>
      <c r="J934" s="2">
        <v>5.32</v>
      </c>
      <c r="K934" s="2">
        <v>85</v>
      </c>
      <c r="L934" s="2">
        <v>44.25</v>
      </c>
      <c r="M934" s="2">
        <v>76.11</v>
      </c>
      <c r="N934" s="2">
        <v>40.19</v>
      </c>
      <c r="O934" s="2">
        <v>33.68</v>
      </c>
      <c r="P934" s="2">
        <v>89.38</v>
      </c>
      <c r="Q934" s="2">
        <v>47.2</v>
      </c>
      <c r="R934" s="2">
        <v>39.549999999999997</v>
      </c>
      <c r="S934" s="4">
        <f>VLOOKUP([1]Initial_Data8!C957,[1]Ratings_Numbers!$A$1:$B$21,2,FALSE)</f>
        <v>11</v>
      </c>
      <c r="T934" s="4">
        <v>11</v>
      </c>
      <c r="U934" s="4">
        <f t="shared" si="14"/>
        <v>0</v>
      </c>
      <c r="V934" s="7">
        <v>6588.0743000000002</v>
      </c>
      <c r="W934" s="3" t="s">
        <v>207</v>
      </c>
      <c r="X934" s="4"/>
      <c r="Y934" s="4"/>
      <c r="Z934" s="4"/>
      <c r="AA934" s="4"/>
    </row>
    <row r="935" spans="1:27" ht="55.5" customHeight="1" thickBot="1" x14ac:dyDescent="0.4">
      <c r="A935" s="5" t="s">
        <v>154</v>
      </c>
      <c r="B935" s="5" t="s">
        <v>113</v>
      </c>
      <c r="C935" s="5" t="s">
        <v>37</v>
      </c>
      <c r="D935" s="2">
        <v>41274</v>
      </c>
      <c r="E935" s="2">
        <v>7.32</v>
      </c>
      <c r="F935" s="2">
        <v>21.06</v>
      </c>
      <c r="G935" s="2">
        <v>20.58</v>
      </c>
      <c r="H935" s="2">
        <v>-1.04</v>
      </c>
      <c r="I935" s="2">
        <v>-10.73</v>
      </c>
      <c r="J935" s="2">
        <v>-3.16</v>
      </c>
      <c r="K935" s="2">
        <v>89</v>
      </c>
      <c r="L935" s="2">
        <v>41.9</v>
      </c>
      <c r="M935" s="2">
        <v>83.89</v>
      </c>
      <c r="N935" s="2">
        <v>41.49</v>
      </c>
      <c r="O935" s="2">
        <v>35.15</v>
      </c>
      <c r="P935" s="2">
        <v>102.18</v>
      </c>
      <c r="Q935" s="2">
        <v>50.54</v>
      </c>
      <c r="R935" s="2">
        <v>42.82</v>
      </c>
      <c r="S935" s="4">
        <f>VLOOKUP([1]Initial_Data8!C958,[1]Ratings_Numbers!$A$1:$B$21,2,FALSE)</f>
        <v>11</v>
      </c>
      <c r="T935" s="4">
        <v>11</v>
      </c>
      <c r="U935" s="4">
        <f t="shared" si="14"/>
        <v>0</v>
      </c>
      <c r="V935" s="7">
        <v>7438.2285000000002</v>
      </c>
      <c r="W935" s="3" t="s">
        <v>207</v>
      </c>
      <c r="X935" s="4"/>
      <c r="Y935" s="4"/>
      <c r="Z935" s="4"/>
      <c r="AA935" s="4"/>
    </row>
    <row r="936" spans="1:27" ht="55.5" customHeight="1" thickBot="1" x14ac:dyDescent="0.4">
      <c r="A936" s="5" t="s">
        <v>154</v>
      </c>
      <c r="B936" s="5" t="s">
        <v>114</v>
      </c>
      <c r="C936" s="5" t="s">
        <v>37</v>
      </c>
      <c r="D936" s="2">
        <v>41364</v>
      </c>
      <c r="E936" s="2">
        <v>7.03</v>
      </c>
      <c r="F936" s="2">
        <v>19.54</v>
      </c>
      <c r="G936" s="2">
        <v>19.04</v>
      </c>
      <c r="H936" s="2">
        <v>3.94</v>
      </c>
      <c r="I936" s="2">
        <v>1.96</v>
      </c>
      <c r="J936" s="2">
        <v>1.84</v>
      </c>
      <c r="K936" s="2">
        <v>90.2</v>
      </c>
      <c r="L936" s="2">
        <v>41.97</v>
      </c>
      <c r="M936" s="2">
        <v>71.67</v>
      </c>
      <c r="N936" s="2">
        <v>35.56</v>
      </c>
      <c r="O936" s="2">
        <v>30.08</v>
      </c>
      <c r="P936" s="2">
        <v>101.54</v>
      </c>
      <c r="Q936" s="2">
        <v>50.38</v>
      </c>
      <c r="R936" s="2">
        <v>42.62</v>
      </c>
      <c r="S936" s="4">
        <f>VLOOKUP([1]Initial_Data8!C959,[1]Ratings_Numbers!$A$1:$B$21,2,FALSE)</f>
        <v>11</v>
      </c>
      <c r="T936" s="4">
        <v>11</v>
      </c>
      <c r="U936" s="4">
        <f t="shared" si="14"/>
        <v>0</v>
      </c>
      <c r="V936" s="7">
        <v>7288.3702999999996</v>
      </c>
      <c r="W936" s="3" t="s">
        <v>207</v>
      </c>
      <c r="X936" s="4"/>
      <c r="Y936" s="4"/>
      <c r="Z936" s="4"/>
      <c r="AA936" s="4"/>
    </row>
    <row r="937" spans="1:27" ht="55.5" customHeight="1" thickBot="1" x14ac:dyDescent="0.4">
      <c r="A937" s="5" t="s">
        <v>154</v>
      </c>
      <c r="B937" s="5" t="s">
        <v>115</v>
      </c>
      <c r="C937" s="5" t="s">
        <v>37</v>
      </c>
      <c r="D937" s="2">
        <v>41455</v>
      </c>
      <c r="E937" s="2">
        <v>6.73</v>
      </c>
      <c r="F937" s="2">
        <v>18.350000000000001</v>
      </c>
      <c r="G937" s="2">
        <v>17.89</v>
      </c>
      <c r="H937" s="2">
        <v>3.45</v>
      </c>
      <c r="I937" s="2">
        <v>0.94</v>
      </c>
      <c r="J937" s="2">
        <v>1.3</v>
      </c>
      <c r="K937" s="2">
        <v>86.9</v>
      </c>
      <c r="L937" s="2">
        <v>41.93</v>
      </c>
      <c r="M937" s="2">
        <v>75.87</v>
      </c>
      <c r="N937" s="2">
        <v>38.19</v>
      </c>
      <c r="O937" s="2">
        <v>31.82</v>
      </c>
      <c r="P937" s="2">
        <v>98.66</v>
      </c>
      <c r="Q937" s="2">
        <v>49.66</v>
      </c>
      <c r="R937" s="2">
        <v>41.37</v>
      </c>
      <c r="S937" s="4">
        <f>VLOOKUP([1]Initial_Data8!C960,[1]Ratings_Numbers!$A$1:$B$21,2,FALSE)</f>
        <v>11</v>
      </c>
      <c r="T937" s="4">
        <v>11</v>
      </c>
      <c r="U937" s="4">
        <f t="shared" si="14"/>
        <v>0</v>
      </c>
      <c r="V937" s="7">
        <v>7321.8374000000003</v>
      </c>
      <c r="W937" s="3" t="s">
        <v>207</v>
      </c>
      <c r="X937" s="4"/>
      <c r="Y937" s="4"/>
      <c r="Z937" s="4"/>
      <c r="AA937" s="4"/>
    </row>
    <row r="938" spans="1:27" ht="55.5" customHeight="1" thickBot="1" x14ac:dyDescent="0.4">
      <c r="A938" s="5" t="s">
        <v>154</v>
      </c>
      <c r="B938" s="5" t="s">
        <v>116</v>
      </c>
      <c r="C938" s="5" t="s">
        <v>37</v>
      </c>
      <c r="D938" s="2">
        <v>41547</v>
      </c>
      <c r="E938" s="2">
        <v>6.46</v>
      </c>
      <c r="F938" s="2">
        <v>17.93</v>
      </c>
      <c r="G938" s="2">
        <v>17.46</v>
      </c>
      <c r="H938" s="2">
        <v>7.94</v>
      </c>
      <c r="I938" s="2">
        <v>6.21</v>
      </c>
      <c r="J938" s="2">
        <v>5.58</v>
      </c>
      <c r="K938" s="2">
        <v>79.7</v>
      </c>
      <c r="L938" s="2">
        <v>43.62</v>
      </c>
      <c r="M938" s="2">
        <v>68.260000000000005</v>
      </c>
      <c r="N938" s="2">
        <v>35.840000000000003</v>
      </c>
      <c r="O938" s="2">
        <v>29.78</v>
      </c>
      <c r="P938" s="2">
        <v>90.43</v>
      </c>
      <c r="Q938" s="2">
        <v>47.49</v>
      </c>
      <c r="R938" s="2">
        <v>39.450000000000003</v>
      </c>
      <c r="S938" s="4">
        <f>VLOOKUP([1]Initial_Data8!C961,[1]Ratings_Numbers!$A$1:$B$21,2,FALSE)</f>
        <v>11</v>
      </c>
      <c r="T938" s="4">
        <v>11</v>
      </c>
      <c r="U938" s="4">
        <f t="shared" si="14"/>
        <v>0</v>
      </c>
      <c r="V938" s="7">
        <v>8418.3323</v>
      </c>
      <c r="W938" s="3" t="s">
        <v>207</v>
      </c>
      <c r="X938" s="4"/>
      <c r="Y938" s="4"/>
      <c r="Z938" s="4"/>
      <c r="AA938" s="4"/>
    </row>
    <row r="939" spans="1:27" ht="55.5" customHeight="1" thickBot="1" x14ac:dyDescent="0.4">
      <c r="A939" s="5" t="s">
        <v>154</v>
      </c>
      <c r="B939" s="5" t="s">
        <v>92</v>
      </c>
      <c r="C939" s="5" t="s">
        <v>37</v>
      </c>
      <c r="D939" s="2">
        <v>41639</v>
      </c>
      <c r="E939" s="2">
        <v>5.07</v>
      </c>
      <c r="F939" s="2">
        <v>10.119999999999999</v>
      </c>
      <c r="G939" s="2">
        <v>9.86</v>
      </c>
      <c r="H939" s="2">
        <v>3.51</v>
      </c>
      <c r="I939" s="2">
        <v>0.47</v>
      </c>
      <c r="J939" s="2">
        <v>0.99</v>
      </c>
      <c r="K939" s="2">
        <v>75.7</v>
      </c>
      <c r="L939" s="2">
        <v>43.88</v>
      </c>
      <c r="M939" s="2">
        <v>73.92</v>
      </c>
      <c r="N939" s="2">
        <v>38.57</v>
      </c>
      <c r="O939" s="2">
        <v>32.44</v>
      </c>
      <c r="P939" s="2">
        <v>91.67</v>
      </c>
      <c r="Q939" s="2">
        <v>47.83</v>
      </c>
      <c r="R939" s="2">
        <v>40.229999999999997</v>
      </c>
      <c r="S939" s="4">
        <f>VLOOKUP([1]Initial_Data8!C962,[1]Ratings_Numbers!$A$1:$B$21,2,FALSE)</f>
        <v>11</v>
      </c>
      <c r="T939" s="4">
        <v>11</v>
      </c>
      <c r="U939" s="4">
        <f t="shared" si="14"/>
        <v>0</v>
      </c>
      <c r="V939" s="7">
        <v>10454.8596</v>
      </c>
      <c r="W939" s="3" t="s">
        <v>207</v>
      </c>
      <c r="X939" s="4"/>
      <c r="Y939" s="4"/>
      <c r="Z939" s="4"/>
      <c r="AA939" s="4"/>
    </row>
    <row r="940" spans="1:27" ht="55.5" customHeight="1" thickBot="1" x14ac:dyDescent="0.4">
      <c r="A940" s="5" t="s">
        <v>154</v>
      </c>
      <c r="B940" s="5" t="s">
        <v>93</v>
      </c>
      <c r="C940" s="5" t="s">
        <v>37</v>
      </c>
      <c r="D940" s="2">
        <v>41729</v>
      </c>
      <c r="E940" s="2">
        <v>5.23</v>
      </c>
      <c r="F940" s="2">
        <v>10.96</v>
      </c>
      <c r="G940" s="2">
        <v>10.66</v>
      </c>
      <c r="H940" s="2">
        <v>4.25</v>
      </c>
      <c r="I940" s="2">
        <v>1.65</v>
      </c>
      <c r="J940" s="2">
        <v>1.42</v>
      </c>
      <c r="K940" s="2">
        <v>68.599999999999994</v>
      </c>
      <c r="L940" s="2">
        <v>43.61</v>
      </c>
      <c r="M940" s="2">
        <v>85.01</v>
      </c>
      <c r="N940" s="2">
        <v>44.48</v>
      </c>
      <c r="O940" s="2">
        <v>37.07</v>
      </c>
      <c r="P940" s="2">
        <v>91.12</v>
      </c>
      <c r="Q940" s="2">
        <v>47.68</v>
      </c>
      <c r="R940" s="2">
        <v>39.74</v>
      </c>
      <c r="S940" s="4">
        <f>VLOOKUP([1]Initial_Data8!C963,[1]Ratings_Numbers!$A$1:$B$21,2,FALSE)</f>
        <v>11</v>
      </c>
      <c r="T940" s="4">
        <v>11</v>
      </c>
      <c r="U940" s="4">
        <f t="shared" si="14"/>
        <v>0</v>
      </c>
      <c r="V940" s="7">
        <v>12116.3014</v>
      </c>
      <c r="W940" s="3" t="s">
        <v>207</v>
      </c>
      <c r="X940" s="4"/>
      <c r="Y940" s="4"/>
      <c r="Z940" s="4"/>
      <c r="AA940" s="4"/>
    </row>
    <row r="941" spans="1:27" ht="55.5" customHeight="1" thickBot="1" x14ac:dyDescent="0.4">
      <c r="A941" s="5" t="s">
        <v>154</v>
      </c>
      <c r="B941" s="5" t="s">
        <v>94</v>
      </c>
      <c r="C941" s="5" t="s">
        <v>37</v>
      </c>
      <c r="D941" s="2">
        <v>41820</v>
      </c>
      <c r="E941" s="2">
        <v>4.6900000000000004</v>
      </c>
      <c r="F941" s="2">
        <v>9.35</v>
      </c>
      <c r="G941" s="2">
        <v>9.1199999999999992</v>
      </c>
      <c r="H941" s="2">
        <v>5.95</v>
      </c>
      <c r="I941" s="2">
        <v>3.43</v>
      </c>
      <c r="J941" s="2">
        <v>3</v>
      </c>
      <c r="K941" s="2">
        <v>65.3</v>
      </c>
      <c r="L941" s="2">
        <v>44.22</v>
      </c>
      <c r="M941" s="2">
        <v>80.22</v>
      </c>
      <c r="N941" s="2">
        <v>43.17</v>
      </c>
      <c r="O941" s="2">
        <v>35.47</v>
      </c>
      <c r="P941" s="2">
        <v>85.81</v>
      </c>
      <c r="Q941" s="2">
        <v>46.18</v>
      </c>
      <c r="R941" s="2">
        <v>37.950000000000003</v>
      </c>
      <c r="S941" s="4">
        <f>VLOOKUP([1]Initial_Data8!C964,[1]Ratings_Numbers!$A$1:$B$21,2,FALSE)</f>
        <v>11</v>
      </c>
      <c r="T941" s="4">
        <v>11</v>
      </c>
      <c r="U941" s="4">
        <f t="shared" si="14"/>
        <v>0</v>
      </c>
      <c r="V941" s="7">
        <v>12361.584199999999</v>
      </c>
      <c r="W941" s="3" t="s">
        <v>207</v>
      </c>
      <c r="X941" s="4"/>
      <c r="Y941" s="4"/>
      <c r="Z941" s="4"/>
      <c r="AA941" s="4"/>
    </row>
    <row r="942" spans="1:27" ht="55.5" customHeight="1" thickBot="1" x14ac:dyDescent="0.4">
      <c r="A942" s="5" t="s">
        <v>154</v>
      </c>
      <c r="B942" s="5" t="s">
        <v>95</v>
      </c>
      <c r="C942" s="5" t="s">
        <v>37</v>
      </c>
      <c r="D942" s="2">
        <v>41912</v>
      </c>
      <c r="E942" s="2">
        <v>4.08</v>
      </c>
      <c r="F942" s="2">
        <v>7.78</v>
      </c>
      <c r="G942" s="2">
        <v>7.58</v>
      </c>
      <c r="H942" s="2">
        <v>12.01</v>
      </c>
      <c r="I942" s="2">
        <v>8.41</v>
      </c>
      <c r="J942" s="2">
        <v>8.81</v>
      </c>
      <c r="K942" s="2">
        <v>60.1</v>
      </c>
      <c r="L942" s="2">
        <v>46.03</v>
      </c>
      <c r="M942" s="2">
        <v>68.88</v>
      </c>
      <c r="N942" s="2">
        <v>38.82</v>
      </c>
      <c r="O942" s="2">
        <v>31.7</v>
      </c>
      <c r="P942" s="2">
        <v>77.44</v>
      </c>
      <c r="Q942" s="2">
        <v>43.64</v>
      </c>
      <c r="R942" s="2">
        <v>35.64</v>
      </c>
      <c r="S942" s="4">
        <f>VLOOKUP([1]Initial_Data8!C965,[1]Ratings_Numbers!$A$1:$B$21,2,FALSE)</f>
        <v>11</v>
      </c>
      <c r="T942" s="4">
        <v>11</v>
      </c>
      <c r="U942" s="4">
        <f t="shared" si="14"/>
        <v>0</v>
      </c>
      <c r="V942" s="7">
        <v>14982.696400000001</v>
      </c>
      <c r="W942" s="3" t="s">
        <v>207</v>
      </c>
      <c r="X942" s="4"/>
      <c r="Y942" s="4"/>
      <c r="Z942" s="4"/>
      <c r="AA942" s="4"/>
    </row>
    <row r="943" spans="1:27" ht="55.5" customHeight="1" thickBot="1" x14ac:dyDescent="0.4">
      <c r="A943" s="5" t="s">
        <v>154</v>
      </c>
      <c r="B943" s="5" t="s">
        <v>96</v>
      </c>
      <c r="C943" s="5" t="s">
        <v>37</v>
      </c>
      <c r="D943" s="2">
        <v>42004</v>
      </c>
      <c r="E943" s="2">
        <v>4.82</v>
      </c>
      <c r="F943" s="2">
        <v>8.9700000000000006</v>
      </c>
      <c r="G943" s="2">
        <v>8.76</v>
      </c>
      <c r="H943" s="2">
        <v>4.8600000000000003</v>
      </c>
      <c r="I943" s="2">
        <v>-14.6</v>
      </c>
      <c r="J943" s="2">
        <v>1.85</v>
      </c>
      <c r="K943" s="2">
        <v>64.400000000000006</v>
      </c>
      <c r="L943" s="2">
        <v>40</v>
      </c>
      <c r="M943" s="2">
        <v>92.27</v>
      </c>
      <c r="N943" s="2">
        <v>45.7</v>
      </c>
      <c r="O943" s="2">
        <v>36.909999999999997</v>
      </c>
      <c r="P943" s="2">
        <v>101.93</v>
      </c>
      <c r="Q943" s="2">
        <v>50.48</v>
      </c>
      <c r="R943" s="2">
        <v>40.770000000000003</v>
      </c>
      <c r="S943" s="4">
        <f>VLOOKUP([1]Initial_Data8!C966,[1]Ratings_Numbers!$A$1:$B$21,2,FALSE)</f>
        <v>11</v>
      </c>
      <c r="T943" s="4">
        <v>11</v>
      </c>
      <c r="U943" s="4">
        <f t="shared" si="14"/>
        <v>0</v>
      </c>
      <c r="V943" s="7">
        <v>18076.679400000001</v>
      </c>
      <c r="W943" s="3" t="s">
        <v>207</v>
      </c>
      <c r="X943" s="4"/>
      <c r="Y943" s="4"/>
      <c r="Z943" s="4"/>
      <c r="AA943" s="4"/>
    </row>
    <row r="944" spans="1:27" ht="55.5" customHeight="1" thickBot="1" x14ac:dyDescent="0.4">
      <c r="A944" s="5" t="s">
        <v>154</v>
      </c>
      <c r="B944" s="5" t="s">
        <v>97</v>
      </c>
      <c r="C944" s="5" t="s">
        <v>37</v>
      </c>
      <c r="D944" s="2">
        <v>42094</v>
      </c>
      <c r="E944" s="2">
        <v>4.82</v>
      </c>
      <c r="F944" s="2">
        <v>9.01</v>
      </c>
      <c r="G944" s="2">
        <v>8.77</v>
      </c>
      <c r="H944" s="2">
        <v>4.3600000000000003</v>
      </c>
      <c r="I944" s="2">
        <v>0.02</v>
      </c>
      <c r="J944" s="2">
        <v>1.51</v>
      </c>
      <c r="K944" s="2">
        <v>70.2</v>
      </c>
      <c r="L944" s="2">
        <v>38.21</v>
      </c>
      <c r="M944" s="2">
        <v>93.68</v>
      </c>
      <c r="N944" s="2">
        <v>45.18</v>
      </c>
      <c r="O944" s="2">
        <v>35.79</v>
      </c>
      <c r="P944" s="2">
        <v>107.35</v>
      </c>
      <c r="Q944" s="2">
        <v>51.77</v>
      </c>
      <c r="R944" s="2">
        <v>41.01</v>
      </c>
      <c r="S944" s="4">
        <f>VLOOKUP([1]Initial_Data8!C967,[1]Ratings_Numbers!$A$1:$B$21,2,FALSE)</f>
        <v>11</v>
      </c>
      <c r="T944" s="4">
        <v>11</v>
      </c>
      <c r="U944" s="4">
        <f t="shared" si="14"/>
        <v>0</v>
      </c>
      <c r="V944" s="7">
        <v>17997.824499999999</v>
      </c>
      <c r="W944" s="3" t="s">
        <v>207</v>
      </c>
      <c r="X944" s="4"/>
      <c r="Y944" s="4"/>
      <c r="Z944" s="4"/>
      <c r="AA944" s="4"/>
    </row>
    <row r="945" spans="1:27" ht="55.5" customHeight="1" thickBot="1" x14ac:dyDescent="0.4">
      <c r="A945" s="5" t="s">
        <v>154</v>
      </c>
      <c r="B945" s="5" t="s">
        <v>98</v>
      </c>
      <c r="C945" s="5" t="s">
        <v>37</v>
      </c>
      <c r="D945" s="2">
        <v>42185</v>
      </c>
      <c r="E945" s="2">
        <v>4.7699999999999996</v>
      </c>
      <c r="F945" s="2">
        <v>8.64</v>
      </c>
      <c r="G945" s="2">
        <v>8.49</v>
      </c>
      <c r="H945" s="2">
        <v>6.1</v>
      </c>
      <c r="I945" s="2">
        <v>-4.95</v>
      </c>
      <c r="J945" s="2">
        <v>3.41</v>
      </c>
      <c r="K945" s="2">
        <v>76.599999999999994</v>
      </c>
      <c r="L945" s="2">
        <v>38.89</v>
      </c>
      <c r="M945" s="2">
        <v>91.25</v>
      </c>
      <c r="N945" s="2">
        <v>44.4</v>
      </c>
      <c r="O945" s="2">
        <v>35.49</v>
      </c>
      <c r="P945" s="2">
        <v>105.54</v>
      </c>
      <c r="Q945" s="2">
        <v>51.35</v>
      </c>
      <c r="R945" s="2">
        <v>41.04</v>
      </c>
      <c r="S945" s="4">
        <f>VLOOKUP([1]Initial_Data8!C968,[1]Ratings_Numbers!$A$1:$B$21,2,FALSE)</f>
        <v>11</v>
      </c>
      <c r="T945" s="4">
        <v>11</v>
      </c>
      <c r="U945" s="4">
        <f t="shared" si="14"/>
        <v>0</v>
      </c>
      <c r="V945" s="7">
        <v>17305.880499999999</v>
      </c>
      <c r="W945" s="3" t="s">
        <v>207</v>
      </c>
      <c r="X945" s="4"/>
      <c r="Y945" s="4"/>
      <c r="Z945" s="4"/>
      <c r="AA945" s="4"/>
    </row>
    <row r="946" spans="1:27" ht="55.5" customHeight="1" thickBot="1" x14ac:dyDescent="0.4">
      <c r="A946" s="5" t="s">
        <v>154</v>
      </c>
      <c r="B946" s="5" t="s">
        <v>99</v>
      </c>
      <c r="C946" s="5" t="s">
        <v>37</v>
      </c>
      <c r="D946" s="2">
        <v>42277</v>
      </c>
      <c r="E946" s="2">
        <v>5.36</v>
      </c>
      <c r="F946" s="2">
        <v>11.41</v>
      </c>
      <c r="G946" s="2">
        <v>11.21</v>
      </c>
      <c r="H946" s="2">
        <v>7.02</v>
      </c>
      <c r="I946" s="2">
        <v>3.89</v>
      </c>
      <c r="J946" s="2">
        <v>3.86</v>
      </c>
      <c r="K946" s="2">
        <v>66.8</v>
      </c>
      <c r="L946" s="2">
        <v>39.39</v>
      </c>
      <c r="M946" s="2">
        <v>91.87</v>
      </c>
      <c r="N946" s="2">
        <v>45.29</v>
      </c>
      <c r="O946" s="2">
        <v>36.19</v>
      </c>
      <c r="P946" s="2">
        <v>102.84</v>
      </c>
      <c r="Q946" s="2">
        <v>50.7</v>
      </c>
      <c r="R946" s="2">
        <v>40.51</v>
      </c>
      <c r="S946" s="4">
        <f>VLOOKUP([1]Initial_Data8!C969,[1]Ratings_Numbers!$A$1:$B$21,2,FALSE)</f>
        <v>11</v>
      </c>
      <c r="T946" s="4">
        <v>11</v>
      </c>
      <c r="U946" s="4">
        <f t="shared" si="14"/>
        <v>0</v>
      </c>
      <c r="V946" s="7">
        <v>19598.6751</v>
      </c>
      <c r="W946" s="3" t="s">
        <v>207</v>
      </c>
      <c r="X946" s="4"/>
      <c r="Y946" s="4"/>
      <c r="Z946" s="4"/>
      <c r="AA946" s="4"/>
    </row>
    <row r="947" spans="1:27" ht="55.5" customHeight="1" thickBot="1" x14ac:dyDescent="0.4">
      <c r="A947" s="5" t="s">
        <v>154</v>
      </c>
      <c r="B947" s="5" t="s">
        <v>100</v>
      </c>
      <c r="C947" s="5" t="s">
        <v>37</v>
      </c>
      <c r="D947" s="2">
        <v>42369</v>
      </c>
      <c r="E947" s="2">
        <v>5.0199999999999996</v>
      </c>
      <c r="F947" s="2">
        <v>9.91</v>
      </c>
      <c r="G947" s="2">
        <v>9.77</v>
      </c>
      <c r="H947" s="2">
        <v>7.16</v>
      </c>
      <c r="I947" s="2">
        <v>3.22</v>
      </c>
      <c r="J947" s="2">
        <v>3.9</v>
      </c>
      <c r="K947" s="2">
        <v>64.099999999999994</v>
      </c>
      <c r="L947" s="2">
        <v>38.54</v>
      </c>
      <c r="M947" s="2">
        <v>96.33</v>
      </c>
      <c r="N947" s="2">
        <v>46.43</v>
      </c>
      <c r="O947" s="2">
        <v>37.130000000000003</v>
      </c>
      <c r="P947" s="2">
        <v>107.49</v>
      </c>
      <c r="Q947" s="2">
        <v>51.81</v>
      </c>
      <c r="R947" s="2">
        <v>41.43</v>
      </c>
      <c r="S947" s="4">
        <f>VLOOKUP([1]Initial_Data8!C970,[1]Ratings_Numbers!$A$1:$B$21,2,FALSE)</f>
        <v>11</v>
      </c>
      <c r="T947" s="4">
        <v>11</v>
      </c>
      <c r="U947" s="4">
        <f t="shared" si="14"/>
        <v>0</v>
      </c>
      <c r="V947" s="7">
        <v>22063.0913</v>
      </c>
      <c r="W947" s="3" t="s">
        <v>207</v>
      </c>
      <c r="X947" s="4"/>
      <c r="Y947" s="4"/>
      <c r="Z947" s="4"/>
      <c r="AA947" s="4"/>
    </row>
    <row r="948" spans="1:27" ht="55.5" customHeight="1" thickBot="1" x14ac:dyDescent="0.4">
      <c r="A948" s="5" t="s">
        <v>154</v>
      </c>
      <c r="B948" s="5" t="s">
        <v>101</v>
      </c>
      <c r="C948" s="5" t="s">
        <v>37</v>
      </c>
      <c r="D948" s="2">
        <v>42460</v>
      </c>
      <c r="E948" s="2">
        <v>4.8499999999999996</v>
      </c>
      <c r="F948" s="2">
        <v>9.33</v>
      </c>
      <c r="G948" s="2">
        <v>9.2100000000000009</v>
      </c>
      <c r="H948" s="2">
        <v>5.71</v>
      </c>
      <c r="I948" s="2">
        <v>1.9</v>
      </c>
      <c r="J948" s="2">
        <v>2.4900000000000002</v>
      </c>
      <c r="K948" s="2">
        <v>65.400000000000006</v>
      </c>
      <c r="L948" s="2">
        <v>37.630000000000003</v>
      </c>
      <c r="M948" s="2">
        <v>98.97</v>
      </c>
      <c r="N948" s="2">
        <v>47.06</v>
      </c>
      <c r="O948" s="2">
        <v>37.24</v>
      </c>
      <c r="P948" s="2">
        <v>110.32</v>
      </c>
      <c r="Q948" s="2">
        <v>52.45</v>
      </c>
      <c r="R948" s="2">
        <v>41.51</v>
      </c>
      <c r="S948" s="4">
        <f>VLOOKUP([1]Initial_Data8!C971,[1]Ratings_Numbers!$A$1:$B$21,2,FALSE)</f>
        <v>11</v>
      </c>
      <c r="T948" s="4">
        <v>11</v>
      </c>
      <c r="U948" s="4">
        <f t="shared" si="14"/>
        <v>0</v>
      </c>
      <c r="V948" s="7">
        <v>17731.782800000001</v>
      </c>
      <c r="W948" s="3" t="s">
        <v>207</v>
      </c>
      <c r="X948" s="4"/>
      <c r="Y948" s="4"/>
      <c r="Z948" s="4"/>
      <c r="AA948" s="4"/>
    </row>
    <row r="949" spans="1:27" ht="55.5" customHeight="1" thickBot="1" x14ac:dyDescent="0.4">
      <c r="A949" s="5" t="s">
        <v>154</v>
      </c>
      <c r="B949" s="5" t="s">
        <v>102</v>
      </c>
      <c r="C949" s="5" t="s">
        <v>37</v>
      </c>
      <c r="D949" s="2">
        <v>42551</v>
      </c>
      <c r="E949" s="2">
        <v>5.47</v>
      </c>
      <c r="F949" s="2">
        <v>10.54</v>
      </c>
      <c r="G949" s="2">
        <v>10.36</v>
      </c>
      <c r="H949" s="2">
        <v>6.4</v>
      </c>
      <c r="I949" s="2">
        <v>-16.43</v>
      </c>
      <c r="J949" s="2">
        <v>3.58</v>
      </c>
      <c r="K949" s="2">
        <v>78.7</v>
      </c>
      <c r="L949" s="2">
        <v>36.25</v>
      </c>
      <c r="M949" s="2">
        <v>112.37</v>
      </c>
      <c r="N949" s="2">
        <v>50.31</v>
      </c>
      <c r="O949" s="2">
        <v>40.729999999999997</v>
      </c>
      <c r="P949" s="2">
        <v>123.37</v>
      </c>
      <c r="Q949" s="2">
        <v>55.23</v>
      </c>
      <c r="R949" s="2">
        <v>44.72</v>
      </c>
      <c r="S949" s="4">
        <f>VLOOKUP([1]Initial_Data8!C972,[1]Ratings_Numbers!$A$1:$B$21,2,FALSE)</f>
        <v>11</v>
      </c>
      <c r="T949" s="4">
        <v>11</v>
      </c>
      <c r="U949" s="4">
        <f t="shared" si="14"/>
        <v>0</v>
      </c>
      <c r="V949" s="7">
        <v>14454.3074</v>
      </c>
      <c r="W949" s="3" t="s">
        <v>207</v>
      </c>
      <c r="X949" s="4"/>
      <c r="Y949" s="4"/>
      <c r="Z949" s="4"/>
      <c r="AA949" s="4"/>
    </row>
    <row r="950" spans="1:27" ht="14.25" customHeight="1" thickBot="1" x14ac:dyDescent="0.4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37.5" customHeight="1" thickBot="1" x14ac:dyDescent="0.4">
      <c r="A951" s="5" t="s">
        <v>157</v>
      </c>
      <c r="B951" s="5" t="s">
        <v>85</v>
      </c>
      <c r="C951" s="5" t="s">
        <v>49</v>
      </c>
      <c r="D951" s="2">
        <v>40268</v>
      </c>
      <c r="E951" s="2">
        <v>6.8</v>
      </c>
      <c r="F951" s="2">
        <v>74.52</v>
      </c>
      <c r="G951" s="2">
        <v>52.88</v>
      </c>
      <c r="H951" s="2">
        <v>1.39</v>
      </c>
      <c r="I951" s="2">
        <v>0.38</v>
      </c>
      <c r="J951" s="2">
        <v>0.21</v>
      </c>
      <c r="K951" s="2">
        <v>326</v>
      </c>
      <c r="L951" s="2">
        <v>0.16</v>
      </c>
      <c r="M951" s="2">
        <v>21181.94</v>
      </c>
      <c r="N951" s="2">
        <v>89.78</v>
      </c>
      <c r="O951" s="2">
        <v>34.4</v>
      </c>
      <c r="P951" s="2">
        <v>23494.44</v>
      </c>
      <c r="Q951" s="2">
        <v>99.58</v>
      </c>
      <c r="R951" s="2">
        <v>38.15</v>
      </c>
      <c r="S951" s="4">
        <f>VLOOKUP([1]Initial_Data8!C975,[1]Ratings_Numbers!$A$1:$B$21,2,FALSE)</f>
        <v>17</v>
      </c>
      <c r="T951" s="4">
        <v>17</v>
      </c>
      <c r="U951" s="6">
        <v>0</v>
      </c>
      <c r="V951" s="7">
        <v>11488.0036</v>
      </c>
      <c r="W951" s="3" t="s">
        <v>229</v>
      </c>
      <c r="X951" s="4"/>
      <c r="Y951" s="4"/>
      <c r="Z951" s="4"/>
      <c r="AA951" s="4"/>
    </row>
    <row r="952" spans="1:27" ht="37.5" customHeight="1" thickBot="1" x14ac:dyDescent="0.4">
      <c r="A952" s="5" t="s">
        <v>157</v>
      </c>
      <c r="B952" s="5" t="s">
        <v>109</v>
      </c>
      <c r="C952" s="5" t="s">
        <v>49</v>
      </c>
      <c r="D952" s="2">
        <v>40359</v>
      </c>
      <c r="E952" s="2">
        <v>4.3499999999999996</v>
      </c>
      <c r="F952" s="2">
        <v>14.64</v>
      </c>
      <c r="G952" s="2">
        <v>10.53</v>
      </c>
      <c r="H952" s="2">
        <v>3.91</v>
      </c>
      <c r="I952" s="2">
        <v>3.29</v>
      </c>
      <c r="J952" s="2">
        <v>2.7</v>
      </c>
      <c r="K952" s="2">
        <v>315</v>
      </c>
      <c r="L952" s="2">
        <v>0.45</v>
      </c>
      <c r="M952" s="2">
        <v>7149.75</v>
      </c>
      <c r="N952" s="2">
        <v>89.03</v>
      </c>
      <c r="O952" s="2">
        <v>32.479999999999997</v>
      </c>
      <c r="P952" s="2">
        <v>7931.16</v>
      </c>
      <c r="Q952" s="2">
        <v>98.75</v>
      </c>
      <c r="R952" s="2">
        <v>36.03</v>
      </c>
      <c r="S952" s="4">
        <f>VLOOKUP([1]Initial_Data8!C976,[1]Ratings_Numbers!$A$1:$B$21,2,FALSE)</f>
        <v>17</v>
      </c>
      <c r="T952" s="4">
        <v>17</v>
      </c>
      <c r="U952" s="4">
        <f t="shared" ref="U952:U953" si="15">S952-S951</f>
        <v>0</v>
      </c>
      <c r="V952" s="7">
        <v>9268.9806000000008</v>
      </c>
      <c r="W952" s="3" t="s">
        <v>229</v>
      </c>
      <c r="X952" s="4"/>
      <c r="Y952" s="4"/>
      <c r="Z952" s="4"/>
      <c r="AA952" s="4"/>
    </row>
    <row r="953" spans="1:27" ht="37.5" customHeight="1" thickBot="1" x14ac:dyDescent="0.4">
      <c r="A953" s="5" t="s">
        <v>157</v>
      </c>
      <c r="B953" s="5" t="s">
        <v>110</v>
      </c>
      <c r="C953" s="5" t="s">
        <v>49</v>
      </c>
      <c r="D953" s="2">
        <v>40451</v>
      </c>
      <c r="E953" s="2">
        <v>3.38</v>
      </c>
      <c r="F953" s="2">
        <v>8.19</v>
      </c>
      <c r="G953" s="2">
        <v>6.12</v>
      </c>
      <c r="H953" s="2">
        <v>5.38</v>
      </c>
      <c r="I953" s="2">
        <v>3.83</v>
      </c>
      <c r="J953" s="2">
        <v>3.92</v>
      </c>
      <c r="K953" s="2">
        <v>256</v>
      </c>
      <c r="L953" s="2">
        <v>1.66</v>
      </c>
      <c r="M953" s="2">
        <v>1826.99</v>
      </c>
      <c r="N953" s="2">
        <v>81.239999999999995</v>
      </c>
      <c r="O953" s="2">
        <v>30.27</v>
      </c>
      <c r="P953" s="2">
        <v>2148.9499999999998</v>
      </c>
      <c r="Q953" s="2">
        <v>95.55</v>
      </c>
      <c r="R953" s="2">
        <v>35.61</v>
      </c>
      <c r="S953" s="4">
        <f>VLOOKUP([1]Initial_Data8!C977,[1]Ratings_Numbers!$A$1:$B$21,2,FALSE)</f>
        <v>17</v>
      </c>
      <c r="T953" s="4">
        <v>17</v>
      </c>
      <c r="U953" s="4">
        <f t="shared" si="15"/>
        <v>0</v>
      </c>
      <c r="V953" s="7">
        <v>9183.0346000000009</v>
      </c>
      <c r="W953" s="3" t="s">
        <v>229</v>
      </c>
      <c r="X953" s="4"/>
      <c r="Y953" s="4"/>
      <c r="Z953" s="4"/>
      <c r="AA953" s="4"/>
    </row>
    <row r="954" spans="1:27" ht="14.25" customHeight="1" thickBot="1" x14ac:dyDescent="0.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46.5" customHeight="1" thickBot="1" x14ac:dyDescent="0.4">
      <c r="A955" s="5" t="s">
        <v>158</v>
      </c>
      <c r="B955" s="5" t="s">
        <v>75</v>
      </c>
      <c r="C955" s="5" t="s">
        <v>31</v>
      </c>
      <c r="D955" s="2">
        <v>38836</v>
      </c>
      <c r="E955" s="2">
        <v>-1.4</v>
      </c>
      <c r="F955" s="2">
        <v>0.9</v>
      </c>
      <c r="G955" s="2">
        <v>-1.67</v>
      </c>
      <c r="H955" s="2">
        <v>34.75</v>
      </c>
      <c r="I955" s="2">
        <v>31.4</v>
      </c>
      <c r="J955" s="2">
        <v>29.02</v>
      </c>
      <c r="K955" s="2">
        <v>60</v>
      </c>
      <c r="L955" s="2">
        <v>57.14</v>
      </c>
      <c r="M955" s="2">
        <v>25.77</v>
      </c>
      <c r="N955" s="2">
        <v>20.49</v>
      </c>
      <c r="O955" s="2">
        <v>14.73</v>
      </c>
      <c r="P955" s="2">
        <v>25.77</v>
      </c>
      <c r="Q955" s="2">
        <v>20.49</v>
      </c>
      <c r="R955" s="2">
        <v>14.73</v>
      </c>
      <c r="S955" s="4">
        <f>VLOOKUP([1]Initial_Data8!C980,[1]Ratings_Numbers!$A$1:$B$21,2,FALSE)</f>
        <v>5</v>
      </c>
      <c r="T955" s="4">
        <v>5</v>
      </c>
      <c r="U955" s="6">
        <v>0</v>
      </c>
      <c r="V955" s="7">
        <v>129135.8</v>
      </c>
      <c r="W955" s="3" t="s">
        <v>29</v>
      </c>
      <c r="X955" s="4"/>
      <c r="Y955" s="4"/>
      <c r="Z955" s="4"/>
      <c r="AA955" s="4"/>
    </row>
    <row r="956" spans="1:27" ht="46.5" customHeight="1" thickBot="1" x14ac:dyDescent="0.4">
      <c r="A956" s="5" t="s">
        <v>158</v>
      </c>
      <c r="B956" s="5" t="s">
        <v>76</v>
      </c>
      <c r="C956" s="5" t="s">
        <v>31</v>
      </c>
      <c r="D956" s="2">
        <v>38927</v>
      </c>
      <c r="E956" s="2">
        <v>-1.33</v>
      </c>
      <c r="F956" s="2">
        <v>0.89</v>
      </c>
      <c r="G956" s="2">
        <v>-1.62</v>
      </c>
      <c r="H956" s="2">
        <v>27.59</v>
      </c>
      <c r="I956" s="2">
        <v>25.58</v>
      </c>
      <c r="J956" s="2">
        <v>22.63</v>
      </c>
      <c r="K956" s="2">
        <v>88</v>
      </c>
      <c r="L956" s="2">
        <v>55.2</v>
      </c>
      <c r="M956" s="2">
        <v>26.47</v>
      </c>
      <c r="N956" s="2">
        <v>20.93</v>
      </c>
      <c r="O956" s="2">
        <v>14.62</v>
      </c>
      <c r="P956" s="2">
        <v>26.47</v>
      </c>
      <c r="Q956" s="2">
        <v>20.93</v>
      </c>
      <c r="R956" s="2">
        <v>14.62</v>
      </c>
      <c r="S956" s="4">
        <f>VLOOKUP([1]Initial_Data8!C981,[1]Ratings_Numbers!$A$1:$B$21,2,FALSE)</f>
        <v>5</v>
      </c>
      <c r="T956" s="4">
        <v>5</v>
      </c>
      <c r="U956" s="4">
        <f t="shared" ref="U956:U995" si="16">S956-S955</f>
        <v>0</v>
      </c>
      <c r="V956" s="7">
        <v>109546.72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77</v>
      </c>
      <c r="C957" s="5" t="s">
        <v>31</v>
      </c>
      <c r="D957" s="2">
        <v>39018</v>
      </c>
      <c r="E957" s="2">
        <v>-1.42</v>
      </c>
      <c r="F957" s="2">
        <v>0.85</v>
      </c>
      <c r="G957" s="2">
        <v>-1.73</v>
      </c>
      <c r="H957" s="2">
        <v>26.04</v>
      </c>
      <c r="I957" s="2">
        <v>23.77</v>
      </c>
      <c r="J957" s="2">
        <v>22.34</v>
      </c>
      <c r="K957" s="2">
        <v>94</v>
      </c>
      <c r="L957" s="2">
        <v>56.85</v>
      </c>
      <c r="M957" s="2">
        <v>25.27</v>
      </c>
      <c r="N957" s="2">
        <v>20.170000000000002</v>
      </c>
      <c r="O957" s="2">
        <v>14.37</v>
      </c>
      <c r="P957" s="2">
        <v>25.27</v>
      </c>
      <c r="Q957" s="2">
        <v>20.170000000000002</v>
      </c>
      <c r="R957" s="2">
        <v>14.37</v>
      </c>
      <c r="S957" s="4">
        <f>VLOOKUP([1]Initial_Data8!C982,[1]Ratings_Numbers!$A$1:$B$21,2,FALSE)</f>
        <v>5</v>
      </c>
      <c r="T957" s="4">
        <v>5</v>
      </c>
      <c r="U957" s="4">
        <f t="shared" si="16"/>
        <v>0</v>
      </c>
      <c r="V957" s="7">
        <v>143790.64000000001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78</v>
      </c>
      <c r="C958" s="5" t="s">
        <v>31</v>
      </c>
      <c r="D958" s="2">
        <v>39109</v>
      </c>
      <c r="E958" s="2">
        <v>-1.51</v>
      </c>
      <c r="F958" s="2">
        <v>0.81</v>
      </c>
      <c r="G958" s="2">
        <v>-1.79</v>
      </c>
      <c r="H958" s="2">
        <v>26.04</v>
      </c>
      <c r="I958" s="2">
        <v>22.53</v>
      </c>
      <c r="J958" s="2">
        <v>22.44</v>
      </c>
      <c r="K958" s="2">
        <v>95</v>
      </c>
      <c r="L958" s="2">
        <v>57.47</v>
      </c>
      <c r="M958" s="2">
        <v>24.13</v>
      </c>
      <c r="N958" s="2">
        <v>19.440000000000001</v>
      </c>
      <c r="O958" s="2">
        <v>13.87</v>
      </c>
      <c r="P958" s="2">
        <v>24.13</v>
      </c>
      <c r="Q958" s="2">
        <v>19.440000000000001</v>
      </c>
      <c r="R958" s="2">
        <v>13.87</v>
      </c>
      <c r="S958" s="4">
        <f>VLOOKUP([1]Initial_Data8!C983,[1]Ratings_Numbers!$A$1:$B$21,2,FALSE)</f>
        <v>5</v>
      </c>
      <c r="T958" s="4">
        <v>5</v>
      </c>
      <c r="U958" s="4">
        <f t="shared" si="16"/>
        <v>0</v>
      </c>
      <c r="V958" s="7">
        <v>159364.79999999999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79</v>
      </c>
      <c r="C959" s="5" t="s">
        <v>31</v>
      </c>
      <c r="D959" s="2">
        <v>39200</v>
      </c>
      <c r="E959" s="2">
        <v>-1.6</v>
      </c>
      <c r="F959" s="2">
        <v>0.77</v>
      </c>
      <c r="G959" s="2">
        <v>-1.88</v>
      </c>
      <c r="H959" s="2">
        <v>27.1</v>
      </c>
      <c r="I959" s="2">
        <v>23.22</v>
      </c>
      <c r="J959" s="2">
        <v>23.38</v>
      </c>
      <c r="K959" s="2">
        <v>94</v>
      </c>
      <c r="L959" s="2">
        <v>58.4</v>
      </c>
      <c r="M959" s="2">
        <v>22.71</v>
      </c>
      <c r="N959" s="2">
        <v>18.510000000000002</v>
      </c>
      <c r="O959" s="2">
        <v>13.27</v>
      </c>
      <c r="P959" s="2">
        <v>22.71</v>
      </c>
      <c r="Q959" s="2">
        <v>18.510000000000002</v>
      </c>
      <c r="R959" s="2">
        <v>13.27</v>
      </c>
      <c r="S959" s="4">
        <f>VLOOKUP([1]Initial_Data8!C984,[1]Ratings_Numbers!$A$1:$B$21,2,FALSE)</f>
        <v>5</v>
      </c>
      <c r="T959" s="4">
        <v>5</v>
      </c>
      <c r="U959" s="4">
        <f t="shared" si="16"/>
        <v>0</v>
      </c>
      <c r="V959" s="7">
        <v>163639.62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105</v>
      </c>
      <c r="C960" s="5" t="s">
        <v>31</v>
      </c>
      <c r="D960" s="2">
        <v>39291</v>
      </c>
      <c r="E960" s="2">
        <v>-1.55</v>
      </c>
      <c r="F960" s="2">
        <v>0.73</v>
      </c>
      <c r="G960" s="2">
        <v>-1.8</v>
      </c>
      <c r="H960" s="2">
        <v>14.63</v>
      </c>
      <c r="I960" s="2">
        <v>12.83</v>
      </c>
      <c r="J960" s="2">
        <v>12.64</v>
      </c>
      <c r="K960" s="2">
        <v>188</v>
      </c>
      <c r="L960" s="2">
        <v>59.02</v>
      </c>
      <c r="M960" s="2">
        <v>20.350000000000001</v>
      </c>
      <c r="N960" s="2">
        <v>16.91</v>
      </c>
      <c r="O960" s="2">
        <v>12.01</v>
      </c>
      <c r="P960" s="2">
        <v>20.350000000000001</v>
      </c>
      <c r="Q960" s="2">
        <v>16.91</v>
      </c>
      <c r="R960" s="2">
        <v>12.01</v>
      </c>
      <c r="S960" s="4">
        <f>VLOOKUP([1]Initial_Data8!C985,[1]Ratings_Numbers!$A$1:$B$21,2,FALSE)</f>
        <v>5</v>
      </c>
      <c r="T960" s="4">
        <v>5</v>
      </c>
      <c r="U960" s="4">
        <f t="shared" si="16"/>
        <v>0</v>
      </c>
      <c r="V960" s="7">
        <v>176716.26800000001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106</v>
      </c>
      <c r="C961" s="5" t="s">
        <v>31</v>
      </c>
      <c r="D961" s="2">
        <v>39382</v>
      </c>
      <c r="E961" s="2">
        <v>-1.69</v>
      </c>
      <c r="F961" s="2">
        <v>0.72</v>
      </c>
      <c r="G961" s="2">
        <v>-1.97</v>
      </c>
      <c r="H961" s="2">
        <v>30.3</v>
      </c>
      <c r="I961" s="2">
        <v>27.22</v>
      </c>
      <c r="J961" s="2">
        <v>25.92</v>
      </c>
      <c r="K961" s="2">
        <v>96</v>
      </c>
      <c r="L961" s="2">
        <v>60.81</v>
      </c>
      <c r="M961" s="2">
        <v>19.36</v>
      </c>
      <c r="N961" s="2">
        <v>16.22</v>
      </c>
      <c r="O961" s="2">
        <v>11.82</v>
      </c>
      <c r="P961" s="2">
        <v>19.36</v>
      </c>
      <c r="Q961" s="2">
        <v>16.22</v>
      </c>
      <c r="R961" s="2">
        <v>11.82</v>
      </c>
      <c r="S961" s="4">
        <f>VLOOKUP([1]Initial_Data8!C986,[1]Ratings_Numbers!$A$1:$B$21,2,FALSE)</f>
        <v>5</v>
      </c>
      <c r="T961" s="4">
        <v>5</v>
      </c>
      <c r="U961" s="4">
        <f t="shared" si="16"/>
        <v>0</v>
      </c>
      <c r="V961" s="7">
        <v>194015.8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107</v>
      </c>
      <c r="C962" s="5" t="s">
        <v>31</v>
      </c>
      <c r="D962" s="2">
        <v>39473</v>
      </c>
      <c r="E962" s="2">
        <v>-1.43</v>
      </c>
      <c r="F962" s="2">
        <v>0.72</v>
      </c>
      <c r="G962" s="2">
        <v>-1.67</v>
      </c>
      <c r="H962" s="2">
        <v>31.44</v>
      </c>
      <c r="I962" s="2">
        <v>28.2</v>
      </c>
      <c r="J962" s="2">
        <v>26.42</v>
      </c>
      <c r="K962" s="2">
        <v>91</v>
      </c>
      <c r="L962" s="2">
        <v>59.33</v>
      </c>
      <c r="M962" s="2">
        <v>20.83</v>
      </c>
      <c r="N962" s="2">
        <v>17.239999999999998</v>
      </c>
      <c r="O962" s="2">
        <v>12.39</v>
      </c>
      <c r="P962" s="2">
        <v>20.83</v>
      </c>
      <c r="Q962" s="2">
        <v>17.239999999999998</v>
      </c>
      <c r="R962" s="2">
        <v>12.39</v>
      </c>
      <c r="S962" s="4">
        <f>VLOOKUP([1]Initial_Data8!C987,[1]Ratings_Numbers!$A$1:$B$21,2,FALSE)</f>
        <v>5</v>
      </c>
      <c r="T962" s="4">
        <v>5</v>
      </c>
      <c r="U962" s="4">
        <f t="shared" si="16"/>
        <v>0</v>
      </c>
      <c r="V962" s="7">
        <v>144595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108</v>
      </c>
      <c r="C963" s="5" t="s">
        <v>31</v>
      </c>
      <c r="D963" s="2">
        <v>39564</v>
      </c>
      <c r="E963" s="2">
        <v>-1.58</v>
      </c>
      <c r="F963" s="2">
        <v>0.73</v>
      </c>
      <c r="G963" s="2">
        <v>-1.86</v>
      </c>
      <c r="H963" s="2">
        <v>37.9</v>
      </c>
      <c r="I963" s="2">
        <v>33.24</v>
      </c>
      <c r="J963" s="2">
        <v>31.49</v>
      </c>
      <c r="K963" s="2">
        <v>68</v>
      </c>
      <c r="L963" s="2">
        <v>58.01</v>
      </c>
      <c r="M963" s="2">
        <v>19.32</v>
      </c>
      <c r="N963" s="2">
        <v>15.99</v>
      </c>
      <c r="O963" s="2">
        <v>11.23</v>
      </c>
      <c r="P963" s="2">
        <v>20.83</v>
      </c>
      <c r="Q963" s="2">
        <v>17.239999999999998</v>
      </c>
      <c r="R963" s="2">
        <v>12.11</v>
      </c>
      <c r="S963" s="4">
        <f>VLOOKUP([1]Initial_Data8!C988,[1]Ratings_Numbers!$A$1:$B$21,2,FALSE)</f>
        <v>5</v>
      </c>
      <c r="T963" s="4">
        <v>5</v>
      </c>
      <c r="U963" s="4">
        <f t="shared" si="16"/>
        <v>0</v>
      </c>
      <c r="V963" s="7">
        <v>151347.20000000001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80</v>
      </c>
      <c r="C964" s="5" t="s">
        <v>31</v>
      </c>
      <c r="D964" s="2">
        <v>39655</v>
      </c>
      <c r="E964" s="2">
        <v>-1.71</v>
      </c>
      <c r="F964" s="2">
        <v>0.72</v>
      </c>
      <c r="G964" s="2">
        <v>-2.02</v>
      </c>
      <c r="H964" s="2">
        <v>46.23</v>
      </c>
      <c r="I964" s="2">
        <v>40.61</v>
      </c>
      <c r="J964" s="2">
        <v>39.520000000000003</v>
      </c>
      <c r="K964" s="2">
        <v>64</v>
      </c>
      <c r="L964" s="2">
        <v>58.49</v>
      </c>
      <c r="M964" s="2">
        <v>18.579999999999998</v>
      </c>
      <c r="N964" s="2">
        <v>15.48</v>
      </c>
      <c r="O964" s="2">
        <v>10.88</v>
      </c>
      <c r="P964" s="2">
        <v>20.04</v>
      </c>
      <c r="Q964" s="2">
        <v>16.690000000000001</v>
      </c>
      <c r="R964" s="2">
        <v>11.74</v>
      </c>
      <c r="S964" s="4">
        <f>VLOOKUP([1]Initial_Data8!C989,[1]Ratings_Numbers!$A$1:$B$21,2,FALSE)</f>
        <v>5</v>
      </c>
      <c r="T964" s="4">
        <v>5</v>
      </c>
      <c r="U964" s="4">
        <f t="shared" si="16"/>
        <v>0</v>
      </c>
      <c r="V964" s="7">
        <v>132179.99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81</v>
      </c>
      <c r="C965" s="5" t="s">
        <v>31</v>
      </c>
      <c r="D965" s="2">
        <v>39746</v>
      </c>
      <c r="E965" s="2">
        <v>-1.76</v>
      </c>
      <c r="F965" s="2">
        <v>0.72</v>
      </c>
      <c r="G965" s="2">
        <v>-2.08</v>
      </c>
      <c r="H965" s="2">
        <v>44.92</v>
      </c>
      <c r="I965" s="2">
        <v>39.28</v>
      </c>
      <c r="J965" s="2">
        <v>38.78</v>
      </c>
      <c r="K965" s="2">
        <v>64</v>
      </c>
      <c r="L965" s="2">
        <v>59.5</v>
      </c>
      <c r="M965" s="2">
        <v>18.170000000000002</v>
      </c>
      <c r="N965" s="2">
        <v>15.19</v>
      </c>
      <c r="O965" s="2">
        <v>10.82</v>
      </c>
      <c r="P965" s="2">
        <v>19.600000000000001</v>
      </c>
      <c r="Q965" s="2">
        <v>16.39</v>
      </c>
      <c r="R965" s="2">
        <v>11.67</v>
      </c>
      <c r="S965" s="4">
        <f>VLOOKUP([1]Initial_Data8!C990,[1]Ratings_Numbers!$A$1:$B$21,2,FALSE)</f>
        <v>5</v>
      </c>
      <c r="T965" s="4">
        <v>5</v>
      </c>
      <c r="U965" s="4">
        <f t="shared" si="16"/>
        <v>0</v>
      </c>
      <c r="V965" s="7">
        <v>95641.84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82</v>
      </c>
      <c r="C966" s="5" t="s">
        <v>31</v>
      </c>
      <c r="D966" s="2">
        <v>39837</v>
      </c>
      <c r="E966" s="2">
        <v>-2.14</v>
      </c>
      <c r="F966" s="2">
        <v>0.77</v>
      </c>
      <c r="G966" s="2">
        <v>-2.54</v>
      </c>
      <c r="H966" s="2">
        <v>34.89</v>
      </c>
      <c r="I966" s="2">
        <v>31.33</v>
      </c>
      <c r="J966" s="2">
        <v>28.14</v>
      </c>
      <c r="K966" s="2">
        <v>63</v>
      </c>
      <c r="L966" s="2">
        <v>59.95</v>
      </c>
      <c r="M966" s="2">
        <v>17.25</v>
      </c>
      <c r="N966" s="2">
        <v>14.54</v>
      </c>
      <c r="O966" s="2">
        <v>10.35</v>
      </c>
      <c r="P966" s="2">
        <v>18.61</v>
      </c>
      <c r="Q966" s="2">
        <v>15.69</v>
      </c>
      <c r="R966" s="2">
        <v>11.16</v>
      </c>
      <c r="S966" s="4">
        <f>VLOOKUP([1]Initial_Data8!C991,[1]Ratings_Numbers!$A$1:$B$21,2,FALSE)</f>
        <v>5</v>
      </c>
      <c r="T966" s="4">
        <v>5</v>
      </c>
      <c r="U966" s="4">
        <f t="shared" si="16"/>
        <v>0</v>
      </c>
      <c r="V966" s="7">
        <v>92861.16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83</v>
      </c>
      <c r="C967" s="5" t="s">
        <v>31</v>
      </c>
      <c r="D967" s="2">
        <v>39928</v>
      </c>
      <c r="E967" s="2">
        <v>-2.31</v>
      </c>
      <c r="F967" s="2">
        <v>1.23</v>
      </c>
      <c r="G967" s="2">
        <v>-2.77</v>
      </c>
      <c r="H967" s="2">
        <v>19.36</v>
      </c>
      <c r="I967" s="2">
        <v>17.37</v>
      </c>
      <c r="J967" s="2">
        <v>15.3</v>
      </c>
      <c r="K967" s="2">
        <v>105</v>
      </c>
      <c r="L967" s="2">
        <v>57.61</v>
      </c>
      <c r="M967" s="2">
        <v>27.67</v>
      </c>
      <c r="N967" s="2">
        <v>21.67</v>
      </c>
      <c r="O967" s="2">
        <v>15.95</v>
      </c>
      <c r="P967" s="2">
        <v>27.67</v>
      </c>
      <c r="Q967" s="2">
        <v>21.67</v>
      </c>
      <c r="R967" s="2">
        <v>15.95</v>
      </c>
      <c r="S967" s="4">
        <f>VLOOKUP([1]Initial_Data8!C992,[1]Ratings_Numbers!$A$1:$B$21,2,FALSE)</f>
        <v>5</v>
      </c>
      <c r="T967" s="4">
        <v>5</v>
      </c>
      <c r="U967" s="4">
        <f t="shared" si="16"/>
        <v>0</v>
      </c>
      <c r="V967" s="7">
        <v>106320.24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84</v>
      </c>
      <c r="C968" s="5" t="s">
        <v>31</v>
      </c>
      <c r="D968" s="2">
        <v>40019</v>
      </c>
      <c r="E968" s="2">
        <v>-2.72</v>
      </c>
      <c r="F968" s="2">
        <v>1.41</v>
      </c>
      <c r="G968" s="2">
        <v>-3.37</v>
      </c>
      <c r="H968" s="2">
        <v>17.399999999999999</v>
      </c>
      <c r="I968" s="2">
        <v>15.55</v>
      </c>
      <c r="J968" s="2">
        <v>12.81</v>
      </c>
      <c r="K968" s="2">
        <v>114</v>
      </c>
      <c r="L968" s="2">
        <v>56.73</v>
      </c>
      <c r="M968" s="2">
        <v>26.62</v>
      </c>
      <c r="N968" s="2">
        <v>21.02</v>
      </c>
      <c r="O968" s="2">
        <v>15.11</v>
      </c>
      <c r="P968" s="2">
        <v>26.62</v>
      </c>
      <c r="Q968" s="2">
        <v>21.02</v>
      </c>
      <c r="R968" s="2">
        <v>15.11</v>
      </c>
      <c r="S968" s="4">
        <f>VLOOKUP([1]Initial_Data8!C993,[1]Ratings_Numbers!$A$1:$B$21,2,FALSE)</f>
        <v>5</v>
      </c>
      <c r="T968" s="4">
        <v>5</v>
      </c>
      <c r="U968" s="4">
        <f t="shared" si="16"/>
        <v>0</v>
      </c>
      <c r="V968" s="7">
        <v>126575.8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85</v>
      </c>
      <c r="C969" s="5" t="s">
        <v>31</v>
      </c>
      <c r="D969" s="2">
        <v>40110</v>
      </c>
      <c r="E969" s="2">
        <v>-2.86</v>
      </c>
      <c r="F969" s="2">
        <v>1.48</v>
      </c>
      <c r="G969" s="2">
        <v>-3.6</v>
      </c>
      <c r="H969" s="2">
        <v>22.39</v>
      </c>
      <c r="I969" s="2">
        <v>20.99</v>
      </c>
      <c r="J969" s="2">
        <v>18.63</v>
      </c>
      <c r="K969" s="2">
        <v>114</v>
      </c>
      <c r="L969" s="2">
        <v>58.24</v>
      </c>
      <c r="M969" s="2">
        <v>25.67</v>
      </c>
      <c r="N969" s="2">
        <v>20.420000000000002</v>
      </c>
      <c r="O969" s="2">
        <v>14.96</v>
      </c>
      <c r="P969" s="2">
        <v>25.67</v>
      </c>
      <c r="Q969" s="2">
        <v>20.420000000000002</v>
      </c>
      <c r="R969" s="2">
        <v>14.96</v>
      </c>
      <c r="S969" s="4">
        <f>VLOOKUP([1]Initial_Data8!C994,[1]Ratings_Numbers!$A$1:$B$21,2,FALSE)</f>
        <v>5</v>
      </c>
      <c r="T969" s="4">
        <v>5</v>
      </c>
      <c r="U969" s="4">
        <f t="shared" si="16"/>
        <v>0</v>
      </c>
      <c r="V969" s="7">
        <v>139001.67000000001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109</v>
      </c>
      <c r="C970" s="5" t="s">
        <v>31</v>
      </c>
      <c r="D970" s="2">
        <v>40201</v>
      </c>
      <c r="E970" s="2">
        <v>-2.59</v>
      </c>
      <c r="F970" s="2">
        <v>2.0099999999999998</v>
      </c>
      <c r="G970" s="2">
        <v>-3.23</v>
      </c>
      <c r="H970" s="2">
        <v>18.25</v>
      </c>
      <c r="I970" s="2">
        <v>16.68</v>
      </c>
      <c r="J970" s="2">
        <v>15</v>
      </c>
      <c r="K970" s="2">
        <v>158</v>
      </c>
      <c r="L970" s="2">
        <v>54.33</v>
      </c>
      <c r="M970" s="2">
        <v>36.58</v>
      </c>
      <c r="N970" s="2">
        <v>26.78</v>
      </c>
      <c r="O970" s="2">
        <v>19.89</v>
      </c>
      <c r="P970" s="2">
        <v>36.58</v>
      </c>
      <c r="Q970" s="2">
        <v>26.78</v>
      </c>
      <c r="R970" s="2">
        <v>19.89</v>
      </c>
      <c r="S970" s="4">
        <f>VLOOKUP([1]Initial_Data8!C995,[1]Ratings_Numbers!$A$1:$B$21,2,FALSE)</f>
        <v>5</v>
      </c>
      <c r="T970" s="4">
        <v>5</v>
      </c>
      <c r="U970" s="4">
        <f t="shared" si="16"/>
        <v>0</v>
      </c>
      <c r="V970" s="7">
        <v>131709.98000000001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110</v>
      </c>
      <c r="C971" s="5" t="s">
        <v>31</v>
      </c>
      <c r="D971" s="2">
        <v>40299</v>
      </c>
      <c r="E971" s="2">
        <v>-2.33</v>
      </c>
      <c r="F971" s="2">
        <v>1.84</v>
      </c>
      <c r="G971" s="2">
        <v>-2.88</v>
      </c>
      <c r="H971" s="2">
        <v>15.48</v>
      </c>
      <c r="I971" s="2">
        <v>13.88</v>
      </c>
      <c r="J971" s="2">
        <v>12.88</v>
      </c>
      <c r="K971" s="2">
        <v>182</v>
      </c>
      <c r="L971" s="2">
        <v>55.28</v>
      </c>
      <c r="M971" s="2">
        <v>27.64</v>
      </c>
      <c r="N971" s="2">
        <v>20.51</v>
      </c>
      <c r="O971" s="2">
        <v>15.28</v>
      </c>
      <c r="P971" s="2">
        <v>34.770000000000003</v>
      </c>
      <c r="Q971" s="2">
        <v>25.8</v>
      </c>
      <c r="R971" s="2">
        <v>19.23</v>
      </c>
      <c r="S971" s="4">
        <f>VLOOKUP([1]Initial_Data8!C996,[1]Ratings_Numbers!$A$1:$B$21,2,FALSE)</f>
        <v>5</v>
      </c>
      <c r="T971" s="4">
        <v>5</v>
      </c>
      <c r="U971" s="4">
        <f t="shared" si="16"/>
        <v>0</v>
      </c>
      <c r="V971" s="7">
        <v>154093.46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111</v>
      </c>
      <c r="C972" s="5" t="s">
        <v>31</v>
      </c>
      <c r="D972" s="2">
        <v>40390</v>
      </c>
      <c r="E972" s="2">
        <v>-2.2000000000000002</v>
      </c>
      <c r="F972" s="2">
        <v>1.67</v>
      </c>
      <c r="G972" s="2">
        <v>-2.68</v>
      </c>
      <c r="H972" s="2">
        <v>17.399999999999999</v>
      </c>
      <c r="I972" s="2">
        <v>15.57</v>
      </c>
      <c r="J972" s="2">
        <v>13.76</v>
      </c>
      <c r="K972" s="2">
        <v>169</v>
      </c>
      <c r="L972" s="2">
        <v>54.56</v>
      </c>
      <c r="M972" s="2">
        <v>27.52</v>
      </c>
      <c r="N972" s="2">
        <v>20.46</v>
      </c>
      <c r="O972" s="2">
        <v>15.02</v>
      </c>
      <c r="P972" s="2">
        <v>34.51</v>
      </c>
      <c r="Q972" s="2">
        <v>25.66</v>
      </c>
      <c r="R972" s="2">
        <v>18.84</v>
      </c>
      <c r="S972" s="4">
        <f>VLOOKUP([1]Initial_Data8!C997,[1]Ratings_Numbers!$A$1:$B$21,2,FALSE)</f>
        <v>5</v>
      </c>
      <c r="T972" s="4">
        <v>5</v>
      </c>
      <c r="U972" s="4">
        <f t="shared" si="16"/>
        <v>0</v>
      </c>
      <c r="V972" s="7">
        <v>130460.85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158</v>
      </c>
      <c r="B973" s="5" t="s">
        <v>112</v>
      </c>
      <c r="C973" s="5" t="s">
        <v>31</v>
      </c>
      <c r="D973" s="2">
        <v>40481</v>
      </c>
      <c r="E973" s="2">
        <v>-2.0499999999999998</v>
      </c>
      <c r="F973" s="2">
        <v>1.63</v>
      </c>
      <c r="G973" s="2">
        <v>-2.52</v>
      </c>
      <c r="H973" s="2">
        <v>17.489999999999998</v>
      </c>
      <c r="I973" s="2">
        <v>15.53</v>
      </c>
      <c r="J973" s="2">
        <v>14.16</v>
      </c>
      <c r="K973" s="2">
        <v>166</v>
      </c>
      <c r="L973" s="2">
        <v>55.83</v>
      </c>
      <c r="M973" s="2">
        <v>27.33</v>
      </c>
      <c r="N973" s="2">
        <v>20.37</v>
      </c>
      <c r="O973" s="2">
        <v>15.26</v>
      </c>
      <c r="P973" s="2">
        <v>34.18</v>
      </c>
      <c r="Q973" s="2">
        <v>25.47</v>
      </c>
      <c r="R973" s="2">
        <v>19.09</v>
      </c>
      <c r="S973" s="4">
        <f>VLOOKUP([1]Initial_Data8!C998,[1]Ratings_Numbers!$A$1:$B$21,2,FALSE)</f>
        <v>5</v>
      </c>
      <c r="T973" s="4">
        <v>5</v>
      </c>
      <c r="U973" s="4">
        <f t="shared" si="16"/>
        <v>0</v>
      </c>
      <c r="V973" s="7">
        <v>127490.22</v>
      </c>
      <c r="W973" s="3" t="s">
        <v>29</v>
      </c>
      <c r="X973" s="4"/>
      <c r="Y973" s="4"/>
      <c r="Z973" s="4"/>
      <c r="AA973" s="4"/>
    </row>
    <row r="974" spans="1:27" ht="46.5" customHeight="1" thickBot="1" x14ac:dyDescent="0.4">
      <c r="A974" s="5" t="s">
        <v>158</v>
      </c>
      <c r="B974" s="5" t="s">
        <v>86</v>
      </c>
      <c r="C974" s="5" t="s">
        <v>31</v>
      </c>
      <c r="D974" s="2">
        <v>40572</v>
      </c>
      <c r="E974" s="2">
        <v>-2.2599999999999998</v>
      </c>
      <c r="F974" s="2">
        <v>1.75</v>
      </c>
      <c r="G974" s="2">
        <v>-2.87</v>
      </c>
      <c r="H974" s="2">
        <v>14.73</v>
      </c>
      <c r="I974" s="2">
        <v>12.7</v>
      </c>
      <c r="J974" s="2">
        <v>10.46</v>
      </c>
      <c r="K974" s="2">
        <v>161</v>
      </c>
      <c r="L974" s="2">
        <v>55.67</v>
      </c>
      <c r="M974" s="2">
        <v>26.6</v>
      </c>
      <c r="N974" s="2">
        <v>19.95</v>
      </c>
      <c r="O974" s="2">
        <v>14.82</v>
      </c>
      <c r="P974" s="2">
        <v>33.36</v>
      </c>
      <c r="Q974" s="2">
        <v>25.02</v>
      </c>
      <c r="R974" s="2">
        <v>18.59</v>
      </c>
      <c r="S974" s="4">
        <f>VLOOKUP([1]Initial_Data8!C999,[1]Ratings_Numbers!$A$1:$B$21,2,FALSE)</f>
        <v>5</v>
      </c>
      <c r="T974" s="4">
        <v>5</v>
      </c>
      <c r="U974" s="4">
        <f t="shared" si="16"/>
        <v>0</v>
      </c>
      <c r="V974" s="7">
        <v>115805.69</v>
      </c>
      <c r="W974" s="3" t="s">
        <v>29</v>
      </c>
      <c r="X974" s="4"/>
      <c r="Y974" s="4"/>
      <c r="Z974" s="4"/>
      <c r="AA974" s="4"/>
    </row>
    <row r="975" spans="1:27" ht="46.5" customHeight="1" thickBot="1" x14ac:dyDescent="0.4">
      <c r="A975" s="5" t="s">
        <v>158</v>
      </c>
      <c r="B975" s="5" t="s">
        <v>87</v>
      </c>
      <c r="C975" s="5" t="s">
        <v>31</v>
      </c>
      <c r="D975" s="2">
        <v>40663</v>
      </c>
      <c r="E975" s="2">
        <v>-2.4300000000000002</v>
      </c>
      <c r="F975" s="2">
        <v>1.96</v>
      </c>
      <c r="G975" s="2">
        <v>-3.12</v>
      </c>
      <c r="H975" s="2">
        <v>18.010000000000002</v>
      </c>
      <c r="I975" s="2">
        <v>16.2</v>
      </c>
      <c r="J975" s="2">
        <v>14.27</v>
      </c>
      <c r="K975" s="2">
        <v>153</v>
      </c>
      <c r="L975" s="2">
        <v>55.26</v>
      </c>
      <c r="M975" s="2">
        <v>34.25</v>
      </c>
      <c r="N975" s="2">
        <v>25.28</v>
      </c>
      <c r="O975" s="2">
        <v>18.940000000000001</v>
      </c>
      <c r="P975" s="2">
        <v>35.479999999999997</v>
      </c>
      <c r="Q975" s="2">
        <v>26.19</v>
      </c>
      <c r="R975" s="2">
        <v>19.62</v>
      </c>
      <c r="S975" s="4">
        <f>VLOOKUP([1]Initial_Data8!C1000,[1]Ratings_Numbers!$A$1:$B$21,2,FALSE)</f>
        <v>5</v>
      </c>
      <c r="T975" s="4">
        <v>5</v>
      </c>
      <c r="U975" s="4">
        <f t="shared" si="16"/>
        <v>0</v>
      </c>
      <c r="V975" s="7">
        <v>96377.52</v>
      </c>
      <c r="W975" s="3" t="s">
        <v>29</v>
      </c>
      <c r="X975" s="4"/>
      <c r="Y975" s="4"/>
      <c r="Z975" s="4"/>
      <c r="AA975" s="4"/>
    </row>
    <row r="976" spans="1:27" ht="46.5" customHeight="1" thickBot="1" x14ac:dyDescent="0.4">
      <c r="A976" s="5" t="s">
        <v>158</v>
      </c>
      <c r="B976" s="5" t="s">
        <v>88</v>
      </c>
      <c r="C976" s="5" t="s">
        <v>31</v>
      </c>
      <c r="D976" s="2">
        <v>40754</v>
      </c>
      <c r="E976" s="2">
        <v>-2.73</v>
      </c>
      <c r="F976" s="2">
        <v>2.19</v>
      </c>
      <c r="G976" s="2">
        <v>-3.62</v>
      </c>
      <c r="H976" s="2">
        <v>14.39</v>
      </c>
      <c r="I976" s="2">
        <v>12.74</v>
      </c>
      <c r="J976" s="2">
        <v>9.84</v>
      </c>
      <c r="K976" s="2">
        <v>148</v>
      </c>
      <c r="L976" s="2">
        <v>54.22</v>
      </c>
      <c r="M976" s="2">
        <v>34.35</v>
      </c>
      <c r="N976" s="2">
        <v>25.33</v>
      </c>
      <c r="O976" s="2">
        <v>18.64</v>
      </c>
      <c r="P976" s="2">
        <v>35.6</v>
      </c>
      <c r="Q976" s="2">
        <v>26.25</v>
      </c>
      <c r="R976" s="2">
        <v>19.309999999999999</v>
      </c>
      <c r="S976" s="4">
        <f>VLOOKUP([1]Initial_Data8!C1001,[1]Ratings_Numbers!$A$1:$B$21,2,FALSE)</f>
        <v>5</v>
      </c>
      <c r="T976" s="4">
        <v>5</v>
      </c>
      <c r="U976" s="4">
        <f t="shared" si="16"/>
        <v>0</v>
      </c>
      <c r="V976" s="7">
        <v>86796.95</v>
      </c>
      <c r="W976" s="3" t="s">
        <v>29</v>
      </c>
      <c r="X976" s="4"/>
      <c r="Y976" s="4"/>
      <c r="Z976" s="4"/>
      <c r="AA976" s="4"/>
    </row>
    <row r="977" spans="1:27" ht="46.5" customHeight="1" thickBot="1" x14ac:dyDescent="0.4">
      <c r="A977" s="5" t="s">
        <v>158</v>
      </c>
      <c r="B977" s="5" t="s">
        <v>89</v>
      </c>
      <c r="C977" s="5" t="s">
        <v>31</v>
      </c>
      <c r="D977" s="2">
        <v>40845</v>
      </c>
      <c r="E977" s="2">
        <v>-2.73</v>
      </c>
      <c r="F977" s="2">
        <v>2.2400000000000002</v>
      </c>
      <c r="G977" s="2">
        <v>-3.66</v>
      </c>
      <c r="H977" s="2">
        <v>19.13</v>
      </c>
      <c r="I977" s="2">
        <v>17.34</v>
      </c>
      <c r="J977" s="2">
        <v>14.93</v>
      </c>
      <c r="K977" s="2">
        <v>148</v>
      </c>
      <c r="L977" s="2">
        <v>54.26</v>
      </c>
      <c r="M977" s="2">
        <v>34.450000000000003</v>
      </c>
      <c r="N977" s="2">
        <v>25.39</v>
      </c>
      <c r="O977" s="2">
        <v>18.7</v>
      </c>
      <c r="P977" s="2">
        <v>35.69</v>
      </c>
      <c r="Q977" s="2">
        <v>26.31</v>
      </c>
      <c r="R977" s="2">
        <v>19.38</v>
      </c>
      <c r="S977" s="4">
        <f>VLOOKUP([1]Initial_Data8!C1002,[1]Ratings_Numbers!$A$1:$B$21,2,FALSE)</f>
        <v>5</v>
      </c>
      <c r="T977" s="4">
        <v>5</v>
      </c>
      <c r="U977" s="4">
        <f t="shared" si="16"/>
        <v>0</v>
      </c>
      <c r="V977" s="7">
        <v>99685.759999999995</v>
      </c>
      <c r="W977" s="3" t="s">
        <v>29</v>
      </c>
      <c r="X977" s="4"/>
      <c r="Y977" s="4"/>
      <c r="Z977" s="4"/>
      <c r="AA977" s="4"/>
    </row>
    <row r="978" spans="1:27" ht="46.5" customHeight="1" thickBot="1" x14ac:dyDescent="0.4">
      <c r="A978" s="5" t="s">
        <v>158</v>
      </c>
      <c r="B978" s="5" t="s">
        <v>90</v>
      </c>
      <c r="C978" s="5" t="s">
        <v>31</v>
      </c>
      <c r="D978" s="2">
        <v>40936</v>
      </c>
      <c r="E978" s="2">
        <v>-2.71</v>
      </c>
      <c r="F978" s="2">
        <v>1.97</v>
      </c>
      <c r="G978" s="2">
        <v>-3.48</v>
      </c>
      <c r="H978" s="2">
        <v>21.99</v>
      </c>
      <c r="I978" s="2">
        <v>20.09</v>
      </c>
      <c r="J978" s="2">
        <v>18.23</v>
      </c>
      <c r="K978" s="2">
        <v>150</v>
      </c>
      <c r="L978" s="2">
        <v>55.17</v>
      </c>
      <c r="M978" s="2">
        <v>33.08</v>
      </c>
      <c r="N978" s="2">
        <v>24.63</v>
      </c>
      <c r="O978" s="2">
        <v>18.260000000000002</v>
      </c>
      <c r="P978" s="2">
        <v>34.31</v>
      </c>
      <c r="Q978" s="2">
        <v>25.55</v>
      </c>
      <c r="R978" s="2">
        <v>18.940000000000001</v>
      </c>
      <c r="S978" s="4">
        <f>VLOOKUP([1]Initial_Data8!C1003,[1]Ratings_Numbers!$A$1:$B$21,2,FALSE)</f>
        <v>5</v>
      </c>
      <c r="T978" s="4">
        <v>5</v>
      </c>
      <c r="U978" s="4">
        <f t="shared" si="16"/>
        <v>0</v>
      </c>
      <c r="V978" s="7">
        <v>105193.68</v>
      </c>
      <c r="W978" s="3" t="s">
        <v>29</v>
      </c>
      <c r="X978" s="4"/>
      <c r="Y978" s="4"/>
      <c r="Z978" s="4"/>
      <c r="AA978" s="4"/>
    </row>
    <row r="979" spans="1:27" ht="46.5" customHeight="1" thickBot="1" x14ac:dyDescent="0.4">
      <c r="A979" s="5" t="s">
        <v>158</v>
      </c>
      <c r="B979" s="5" t="s">
        <v>91</v>
      </c>
      <c r="C979" s="5" t="s">
        <v>31</v>
      </c>
      <c r="D979" s="2">
        <v>41027</v>
      </c>
      <c r="E979" s="2">
        <v>-2.75</v>
      </c>
      <c r="F979" s="2">
        <v>1.79</v>
      </c>
      <c r="G979" s="2">
        <v>-3.5</v>
      </c>
      <c r="H979" s="2">
        <v>22.39</v>
      </c>
      <c r="I979" s="2">
        <v>20.53</v>
      </c>
      <c r="J979" s="2">
        <v>18.21</v>
      </c>
      <c r="K979" s="2">
        <v>151</v>
      </c>
      <c r="L979" s="2">
        <v>56.34</v>
      </c>
      <c r="M979" s="2">
        <v>31.7</v>
      </c>
      <c r="N979" s="2">
        <v>24.04</v>
      </c>
      <c r="O979" s="2">
        <v>17.87</v>
      </c>
      <c r="P979" s="2">
        <v>31.86</v>
      </c>
      <c r="Q979" s="2">
        <v>24.16</v>
      </c>
      <c r="R979" s="2">
        <v>17.96</v>
      </c>
      <c r="S979" s="4">
        <f>VLOOKUP([1]Initial_Data8!C1004,[1]Ratings_Numbers!$A$1:$B$21,2,FALSE)</f>
        <v>5</v>
      </c>
      <c r="T979" s="4">
        <v>5</v>
      </c>
      <c r="U979" s="4">
        <f t="shared" si="16"/>
        <v>0</v>
      </c>
      <c r="V979" s="7">
        <v>107552.34</v>
      </c>
      <c r="W979" s="3" t="s">
        <v>29</v>
      </c>
      <c r="X979" s="4"/>
      <c r="Y979" s="4"/>
      <c r="Z979" s="4"/>
      <c r="AA979" s="4"/>
    </row>
    <row r="980" spans="1:27" ht="46.5" customHeight="1" thickBot="1" x14ac:dyDescent="0.4">
      <c r="A980" s="5" t="s">
        <v>158</v>
      </c>
      <c r="B980" s="5" t="s">
        <v>113</v>
      </c>
      <c r="C980" s="5" t="s">
        <v>31</v>
      </c>
      <c r="D980" s="2">
        <v>41118</v>
      </c>
      <c r="E980" s="2">
        <v>-2.56</v>
      </c>
      <c r="F980" s="2">
        <v>1.62</v>
      </c>
      <c r="G980" s="2">
        <v>-3.22</v>
      </c>
      <c r="H980" s="2">
        <v>21.48</v>
      </c>
      <c r="I980" s="2">
        <v>19.46</v>
      </c>
      <c r="J980" s="2">
        <v>16.13</v>
      </c>
      <c r="K980" s="2">
        <v>147</v>
      </c>
      <c r="L980" s="2">
        <v>55.89</v>
      </c>
      <c r="M980" s="2">
        <v>31.77</v>
      </c>
      <c r="N980" s="2">
        <v>24.1</v>
      </c>
      <c r="O980" s="2">
        <v>17.760000000000002</v>
      </c>
      <c r="P980" s="2">
        <v>31.83</v>
      </c>
      <c r="Q980" s="2">
        <v>24.14</v>
      </c>
      <c r="R980" s="2">
        <v>17.79</v>
      </c>
      <c r="S980" s="4">
        <f>VLOOKUP([1]Initial_Data8!C1005,[1]Ratings_Numbers!$A$1:$B$21,2,FALSE)</f>
        <v>5</v>
      </c>
      <c r="T980" s="4">
        <v>5</v>
      </c>
      <c r="U980" s="4">
        <f t="shared" si="16"/>
        <v>0</v>
      </c>
      <c r="V980" s="7">
        <v>83125.62</v>
      </c>
      <c r="W980" s="3" t="s">
        <v>29</v>
      </c>
      <c r="X980" s="4"/>
      <c r="Y980" s="4"/>
      <c r="Z980" s="4"/>
      <c r="AA980" s="4"/>
    </row>
    <row r="981" spans="1:27" ht="46.5" customHeight="1" thickBot="1" x14ac:dyDescent="0.4">
      <c r="A981" s="5" t="s">
        <v>158</v>
      </c>
      <c r="B981" s="5" t="s">
        <v>114</v>
      </c>
      <c r="C981" s="5" t="s">
        <v>31</v>
      </c>
      <c r="D981" s="2">
        <v>41211</v>
      </c>
      <c r="E981" s="2">
        <v>-2.19</v>
      </c>
      <c r="F981" s="2">
        <v>1.55</v>
      </c>
      <c r="G981" s="2">
        <v>-2.73</v>
      </c>
      <c r="H981" s="2">
        <v>22.05</v>
      </c>
      <c r="I981" s="2">
        <v>20.260000000000002</v>
      </c>
      <c r="J981" s="2">
        <v>17.91</v>
      </c>
      <c r="K981" s="2">
        <v>148</v>
      </c>
      <c r="L981" s="2">
        <v>56.87</v>
      </c>
      <c r="M981" s="2">
        <v>30.88</v>
      </c>
      <c r="N981" s="2">
        <v>23.57</v>
      </c>
      <c r="O981" s="2">
        <v>17.559999999999999</v>
      </c>
      <c r="P981" s="2">
        <v>30.98</v>
      </c>
      <c r="Q981" s="2">
        <v>23.65</v>
      </c>
      <c r="R981" s="2">
        <v>17.62</v>
      </c>
      <c r="S981" s="4">
        <f>VLOOKUP([1]Initial_Data8!C1006,[1]Ratings_Numbers!$A$1:$B$21,2,FALSE)</f>
        <v>5</v>
      </c>
      <c r="T981" s="4">
        <v>5</v>
      </c>
      <c r="U981" s="4">
        <f t="shared" si="16"/>
        <v>0</v>
      </c>
      <c r="V981" s="7">
        <v>91827.19</v>
      </c>
      <c r="W981" s="3" t="s">
        <v>29</v>
      </c>
      <c r="X981" s="4"/>
      <c r="Y981" s="4"/>
      <c r="Z981" s="4"/>
      <c r="AA981" s="4"/>
    </row>
    <row r="982" spans="1:27" ht="46.5" customHeight="1" thickBot="1" x14ac:dyDescent="0.4">
      <c r="A982" s="5" t="s">
        <v>158</v>
      </c>
      <c r="B982" s="5" t="s">
        <v>115</v>
      </c>
      <c r="C982" s="5" t="s">
        <v>31</v>
      </c>
      <c r="D982" s="2">
        <v>41300</v>
      </c>
      <c r="E982" s="2">
        <v>-2.2799999999999998</v>
      </c>
      <c r="F982" s="2">
        <v>1.54</v>
      </c>
      <c r="G982" s="2">
        <v>-2.85</v>
      </c>
      <c r="H982" s="2">
        <v>23.13</v>
      </c>
      <c r="I982" s="2">
        <v>21.18</v>
      </c>
      <c r="J982" s="2">
        <v>18.97</v>
      </c>
      <c r="K982" s="2">
        <v>147</v>
      </c>
      <c r="L982" s="2">
        <v>57.6</v>
      </c>
      <c r="M982" s="2">
        <v>29.27</v>
      </c>
      <c r="N982" s="2">
        <v>22.63</v>
      </c>
      <c r="O982" s="2">
        <v>16.86</v>
      </c>
      <c r="P982" s="2">
        <v>29.34</v>
      </c>
      <c r="Q982" s="2">
        <v>22.68</v>
      </c>
      <c r="R982" s="2">
        <v>16.899999999999999</v>
      </c>
      <c r="S982" s="4">
        <f>VLOOKUP([1]Initial_Data8!C1007,[1]Ratings_Numbers!$A$1:$B$21,2,FALSE)</f>
        <v>5</v>
      </c>
      <c r="T982" s="4">
        <v>5</v>
      </c>
      <c r="U982" s="4">
        <f t="shared" si="16"/>
        <v>0</v>
      </c>
      <c r="V982" s="7">
        <v>112581.45</v>
      </c>
      <c r="W982" s="3" t="s">
        <v>29</v>
      </c>
      <c r="X982" s="4"/>
      <c r="Y982" s="4"/>
      <c r="Z982" s="4"/>
      <c r="AA982" s="4"/>
    </row>
    <row r="983" spans="1:27" ht="46.5" customHeight="1" thickBot="1" x14ac:dyDescent="0.4">
      <c r="A983" s="5" t="s">
        <v>158</v>
      </c>
      <c r="B983" s="5" t="s">
        <v>116</v>
      </c>
      <c r="C983" s="5" t="s">
        <v>31</v>
      </c>
      <c r="D983" s="2">
        <v>41391</v>
      </c>
      <c r="E983" s="2">
        <v>-2.34</v>
      </c>
      <c r="F983" s="2">
        <v>1.51</v>
      </c>
      <c r="G983" s="2">
        <v>-2.9</v>
      </c>
      <c r="H983" s="2">
        <v>23.99</v>
      </c>
      <c r="I983" s="2">
        <v>21.99</v>
      </c>
      <c r="J983" s="2">
        <v>20.29</v>
      </c>
      <c r="K983" s="2">
        <v>145</v>
      </c>
      <c r="L983" s="2">
        <v>58.49</v>
      </c>
      <c r="M983" s="2">
        <v>22.81</v>
      </c>
      <c r="N983" s="2">
        <v>17.739999999999998</v>
      </c>
      <c r="O983" s="2">
        <v>13.35</v>
      </c>
      <c r="P983" s="2">
        <v>28.61</v>
      </c>
      <c r="Q983" s="2">
        <v>22.24</v>
      </c>
      <c r="R983" s="2">
        <v>16.739999999999998</v>
      </c>
      <c r="S983" s="4">
        <f>VLOOKUP([1]Initial_Data8!C1008,[1]Ratings_Numbers!$A$1:$B$21,2,FALSE)</f>
        <v>5</v>
      </c>
      <c r="T983" s="4">
        <v>5</v>
      </c>
      <c r="U983" s="4">
        <f t="shared" si="16"/>
        <v>0</v>
      </c>
      <c r="V983" s="7">
        <v>109861.05</v>
      </c>
      <c r="W983" s="3" t="s">
        <v>29</v>
      </c>
      <c r="X983" s="4"/>
      <c r="Y983" s="4"/>
      <c r="Z983" s="4"/>
      <c r="AA983" s="4"/>
    </row>
    <row r="984" spans="1:27" ht="46.5" customHeight="1" thickBot="1" x14ac:dyDescent="0.4">
      <c r="A984" s="5" t="s">
        <v>158</v>
      </c>
      <c r="B984" s="5" t="s">
        <v>92</v>
      </c>
      <c r="C984" s="5" t="s">
        <v>31</v>
      </c>
      <c r="D984" s="2">
        <v>41482</v>
      </c>
      <c r="E984" s="2">
        <v>-2.54</v>
      </c>
      <c r="F984" s="2">
        <v>1.45</v>
      </c>
      <c r="G984" s="2">
        <v>-3.07</v>
      </c>
      <c r="H984" s="2">
        <v>23.81</v>
      </c>
      <c r="I984" s="2">
        <v>21.59</v>
      </c>
      <c r="J984" s="2">
        <v>19.68</v>
      </c>
      <c r="K984" s="2">
        <v>143</v>
      </c>
      <c r="L984" s="2">
        <v>58.42</v>
      </c>
      <c r="M984" s="2">
        <v>21.86</v>
      </c>
      <c r="N984" s="2">
        <v>17.16</v>
      </c>
      <c r="O984" s="2">
        <v>12.78</v>
      </c>
      <c r="P984" s="2">
        <v>27.42</v>
      </c>
      <c r="Q984" s="2">
        <v>21.52</v>
      </c>
      <c r="R984" s="2">
        <v>16.02</v>
      </c>
      <c r="S984" s="4">
        <f>VLOOKUP([1]Initial_Data8!C1009,[1]Ratings_Numbers!$A$1:$B$21,2,FALSE)</f>
        <v>5</v>
      </c>
      <c r="T984" s="4">
        <v>5</v>
      </c>
      <c r="U984" s="4">
        <f t="shared" si="16"/>
        <v>0</v>
      </c>
      <c r="V984" s="7">
        <v>137397.94399999999</v>
      </c>
      <c r="W984" s="3" t="s">
        <v>29</v>
      </c>
      <c r="X984" s="4"/>
      <c r="Y984" s="4"/>
      <c r="Z984" s="4"/>
      <c r="AA984" s="4"/>
    </row>
    <row r="985" spans="1:27" ht="46.5" customHeight="1" thickBot="1" x14ac:dyDescent="0.4">
      <c r="A985" s="5" t="s">
        <v>158</v>
      </c>
      <c r="B985" s="5" t="s">
        <v>93</v>
      </c>
      <c r="C985" s="5" t="s">
        <v>31</v>
      </c>
      <c r="D985" s="2">
        <v>41573</v>
      </c>
      <c r="E985" s="2">
        <v>-2.4</v>
      </c>
      <c r="F985" s="2">
        <v>1.48</v>
      </c>
      <c r="G985" s="2">
        <v>-2.91</v>
      </c>
      <c r="H985" s="2">
        <v>21.76</v>
      </c>
      <c r="I985" s="2">
        <v>19.510000000000002</v>
      </c>
      <c r="J985" s="2">
        <v>17.54</v>
      </c>
      <c r="K985" s="2">
        <v>140</v>
      </c>
      <c r="L985" s="2">
        <v>58.46</v>
      </c>
      <c r="M985" s="2">
        <v>21.98</v>
      </c>
      <c r="N985" s="2">
        <v>17.23</v>
      </c>
      <c r="O985" s="2">
        <v>12.85</v>
      </c>
      <c r="P985" s="2">
        <v>27.54</v>
      </c>
      <c r="Q985" s="2">
        <v>21.6</v>
      </c>
      <c r="R985" s="2">
        <v>16.11</v>
      </c>
      <c r="S985" s="4">
        <f>VLOOKUP([1]Initial_Data8!C1010,[1]Ratings_Numbers!$A$1:$B$21,2,FALSE)</f>
        <v>5</v>
      </c>
      <c r="T985" s="4">
        <v>5</v>
      </c>
      <c r="U985" s="4">
        <f t="shared" si="16"/>
        <v>0</v>
      </c>
      <c r="V985" s="7">
        <v>120156.705</v>
      </c>
      <c r="W985" s="3" t="s">
        <v>29</v>
      </c>
      <c r="X985" s="4"/>
      <c r="Y985" s="4"/>
      <c r="Z985" s="4"/>
      <c r="AA985" s="4"/>
    </row>
    <row r="986" spans="1:27" ht="46.5" customHeight="1" thickBot="1" x14ac:dyDescent="0.4">
      <c r="A986" s="5" t="s">
        <v>158</v>
      </c>
      <c r="B986" s="5" t="s">
        <v>94</v>
      </c>
      <c r="C986" s="5" t="s">
        <v>31</v>
      </c>
      <c r="D986" s="2">
        <v>41664</v>
      </c>
      <c r="E986" s="2">
        <v>-2.4500000000000002</v>
      </c>
      <c r="F986" s="2">
        <v>1.74</v>
      </c>
      <c r="G986" s="2">
        <v>-3.03</v>
      </c>
      <c r="H986" s="2">
        <v>16.760000000000002</v>
      </c>
      <c r="I986" s="2">
        <v>14.83</v>
      </c>
      <c r="J986" s="2">
        <v>12.26</v>
      </c>
      <c r="K986" s="2">
        <v>136</v>
      </c>
      <c r="L986" s="2">
        <v>56.97</v>
      </c>
      <c r="M986" s="2">
        <v>22.08</v>
      </c>
      <c r="N986" s="2">
        <v>16.91</v>
      </c>
      <c r="O986" s="2">
        <v>12.58</v>
      </c>
      <c r="P986" s="2">
        <v>30.57</v>
      </c>
      <c r="Q986" s="2">
        <v>23.41</v>
      </c>
      <c r="R986" s="2">
        <v>17.420000000000002</v>
      </c>
      <c r="S986" s="4">
        <f>VLOOKUP([1]Initial_Data8!C1011,[1]Ratings_Numbers!$A$1:$B$21,2,FALSE)</f>
        <v>5</v>
      </c>
      <c r="T986" s="4">
        <v>5</v>
      </c>
      <c r="U986" s="4">
        <f t="shared" si="16"/>
        <v>0</v>
      </c>
      <c r="V986" s="7">
        <v>115240.2</v>
      </c>
      <c r="W986" s="3" t="s">
        <v>29</v>
      </c>
      <c r="X986" s="4"/>
      <c r="Y986" s="4"/>
      <c r="Z986" s="4"/>
      <c r="AA986" s="4"/>
    </row>
    <row r="987" spans="1:27" ht="46.5" customHeight="1" thickBot="1" x14ac:dyDescent="0.4">
      <c r="A987" s="5" t="s">
        <v>158</v>
      </c>
      <c r="B987" s="5" t="s">
        <v>95</v>
      </c>
      <c r="C987" s="5" t="s">
        <v>31</v>
      </c>
      <c r="D987" s="2">
        <v>41755</v>
      </c>
      <c r="E987" s="2">
        <v>-2.4900000000000002</v>
      </c>
      <c r="F987" s="2">
        <v>2.2000000000000002</v>
      </c>
      <c r="G987" s="2">
        <v>-3.12</v>
      </c>
      <c r="H987" s="2">
        <v>21.58</v>
      </c>
      <c r="I987" s="2">
        <v>19.02</v>
      </c>
      <c r="J987" s="2">
        <v>17.41</v>
      </c>
      <c r="K987" s="2">
        <v>146</v>
      </c>
      <c r="L987" s="2">
        <v>54.77</v>
      </c>
      <c r="M987" s="2">
        <v>36.53</v>
      </c>
      <c r="N987" s="2">
        <v>26.58</v>
      </c>
      <c r="O987" s="2">
        <v>20.010000000000002</v>
      </c>
      <c r="P987" s="2">
        <v>37.44</v>
      </c>
      <c r="Q987" s="2">
        <v>27.24</v>
      </c>
      <c r="R987" s="2">
        <v>20.51</v>
      </c>
      <c r="S987" s="4">
        <f>VLOOKUP([1]Initial_Data8!C1012,[1]Ratings_Numbers!$A$1:$B$21,2,FALSE)</f>
        <v>5</v>
      </c>
      <c r="T987" s="4">
        <v>5</v>
      </c>
      <c r="U987" s="4">
        <f t="shared" si="16"/>
        <v>0</v>
      </c>
      <c r="V987" s="7">
        <v>117668</v>
      </c>
      <c r="W987" s="3" t="s">
        <v>29</v>
      </c>
      <c r="X987" s="4"/>
      <c r="Y987" s="4"/>
      <c r="Z987" s="4"/>
      <c r="AA987" s="4"/>
    </row>
    <row r="988" spans="1:27" ht="46.5" customHeight="1" thickBot="1" x14ac:dyDescent="0.4">
      <c r="A988" s="5" t="s">
        <v>158</v>
      </c>
      <c r="B988" s="5" t="s">
        <v>96</v>
      </c>
      <c r="C988" s="5" t="s">
        <v>31</v>
      </c>
      <c r="D988" s="2">
        <v>41846</v>
      </c>
      <c r="E988" s="2">
        <v>-2.65</v>
      </c>
      <c r="F988" s="2">
        <v>2.23</v>
      </c>
      <c r="G988" s="2">
        <v>-3.34</v>
      </c>
      <c r="H988" s="2">
        <v>23.25</v>
      </c>
      <c r="I988" s="2">
        <v>20.96</v>
      </c>
      <c r="J988" s="2">
        <v>18.88</v>
      </c>
      <c r="K988" s="2">
        <v>142</v>
      </c>
      <c r="L988" s="2">
        <v>53.92</v>
      </c>
      <c r="M988" s="2">
        <v>35.89</v>
      </c>
      <c r="N988" s="2">
        <v>26.24</v>
      </c>
      <c r="O988" s="2">
        <v>19.36</v>
      </c>
      <c r="P988" s="2">
        <v>36.79</v>
      </c>
      <c r="Q988" s="2">
        <v>26.89</v>
      </c>
      <c r="R988" s="2">
        <v>19.84</v>
      </c>
      <c r="S988" s="4">
        <f>VLOOKUP([1]Initial_Data8!C1013,[1]Ratings_Numbers!$A$1:$B$21,2,FALSE)</f>
        <v>5</v>
      </c>
      <c r="T988" s="4">
        <v>5</v>
      </c>
      <c r="U988" s="4">
        <f t="shared" si="16"/>
        <v>0</v>
      </c>
      <c r="V988" s="7">
        <v>132628.79</v>
      </c>
      <c r="W988" s="3" t="s">
        <v>29</v>
      </c>
      <c r="X988" s="4"/>
      <c r="Y988" s="4"/>
      <c r="Z988" s="4"/>
      <c r="AA988" s="4"/>
    </row>
    <row r="989" spans="1:27" ht="46.5" customHeight="1" thickBot="1" x14ac:dyDescent="0.4">
      <c r="A989" s="5" t="s">
        <v>158</v>
      </c>
      <c r="B989" s="5" t="s">
        <v>97</v>
      </c>
      <c r="C989" s="5" t="s">
        <v>31</v>
      </c>
      <c r="D989" s="2">
        <v>41937</v>
      </c>
      <c r="E989" s="2">
        <v>-2.67</v>
      </c>
      <c r="F989" s="2">
        <v>2.27</v>
      </c>
      <c r="G989" s="2">
        <v>-3.37</v>
      </c>
      <c r="H989" s="2">
        <v>21.14</v>
      </c>
      <c r="I989" s="2">
        <v>19.09</v>
      </c>
      <c r="J989" s="2">
        <v>16.850000000000001</v>
      </c>
      <c r="K989" s="2">
        <v>139</v>
      </c>
      <c r="L989" s="2">
        <v>54.54</v>
      </c>
      <c r="M989" s="2">
        <v>34.590000000000003</v>
      </c>
      <c r="N989" s="2">
        <v>25.25</v>
      </c>
      <c r="O989" s="2">
        <v>18.86</v>
      </c>
      <c r="P989" s="2">
        <v>36.979999999999997</v>
      </c>
      <c r="Q989" s="2">
        <v>27</v>
      </c>
      <c r="R989" s="2">
        <v>20.170000000000002</v>
      </c>
      <c r="S989" s="4">
        <f>VLOOKUP([1]Initial_Data8!C1014,[1]Ratings_Numbers!$A$1:$B$21,2,FALSE)</f>
        <v>5</v>
      </c>
      <c r="T989" s="4">
        <v>5</v>
      </c>
      <c r="U989" s="4">
        <f t="shared" si="16"/>
        <v>0</v>
      </c>
      <c r="V989" s="7">
        <v>121492.02</v>
      </c>
      <c r="W989" s="3" t="s">
        <v>29</v>
      </c>
      <c r="X989" s="4"/>
      <c r="Y989" s="4"/>
      <c r="Z989" s="4"/>
      <c r="AA989" s="4"/>
    </row>
    <row r="990" spans="1:27" ht="46.5" customHeight="1" thickBot="1" x14ac:dyDescent="0.4">
      <c r="A990" s="5" t="s">
        <v>158</v>
      </c>
      <c r="B990" s="5" t="s">
        <v>98</v>
      </c>
      <c r="C990" s="5" t="s">
        <v>31</v>
      </c>
      <c r="D990" s="2">
        <v>42028</v>
      </c>
      <c r="E990" s="2">
        <v>-2.57</v>
      </c>
      <c r="F990" s="2">
        <v>2.0099999999999998</v>
      </c>
      <c r="G990" s="2">
        <v>-3.19</v>
      </c>
      <c r="H990" s="2">
        <v>23.38</v>
      </c>
      <c r="I990" s="2">
        <v>21.47</v>
      </c>
      <c r="J990" s="2">
        <v>18.86</v>
      </c>
      <c r="K990" s="2">
        <v>139</v>
      </c>
      <c r="L990" s="2">
        <v>55.01</v>
      </c>
      <c r="M990" s="2">
        <v>34.07</v>
      </c>
      <c r="N990" s="2">
        <v>25.13</v>
      </c>
      <c r="O990" s="2">
        <v>18.739999999999998</v>
      </c>
      <c r="P990" s="2">
        <v>35.549999999999997</v>
      </c>
      <c r="Q990" s="2">
        <v>26.22</v>
      </c>
      <c r="R990" s="2">
        <v>19.559999999999999</v>
      </c>
      <c r="S990" s="4">
        <f>VLOOKUP([1]Initial_Data8!C1015,[1]Ratings_Numbers!$A$1:$B$21,2,FALSE)</f>
        <v>5</v>
      </c>
      <c r="T990" s="4">
        <v>5</v>
      </c>
      <c r="U990" s="4">
        <f t="shared" si="16"/>
        <v>0</v>
      </c>
      <c r="V990" s="7">
        <v>144068.47</v>
      </c>
      <c r="W990" s="3" t="s">
        <v>29</v>
      </c>
      <c r="X990" s="4"/>
      <c r="Y990" s="4"/>
      <c r="Z990" s="4"/>
      <c r="AA990" s="4"/>
    </row>
    <row r="991" spans="1:27" ht="46.5" customHeight="1" thickBot="1" x14ac:dyDescent="0.4">
      <c r="A991" s="5" t="s">
        <v>158</v>
      </c>
      <c r="B991" s="5" t="s">
        <v>99</v>
      </c>
      <c r="C991" s="5" t="s">
        <v>31</v>
      </c>
      <c r="D991" s="2">
        <v>42119</v>
      </c>
      <c r="E991" s="2">
        <v>-2.57</v>
      </c>
      <c r="F991" s="2">
        <v>1.99</v>
      </c>
      <c r="G991" s="2">
        <v>-3.16</v>
      </c>
      <c r="H991" s="2">
        <v>25.12</v>
      </c>
      <c r="I991" s="2">
        <v>22.55</v>
      </c>
      <c r="J991" s="2">
        <v>21.04</v>
      </c>
      <c r="K991" s="2">
        <v>139</v>
      </c>
      <c r="L991" s="2">
        <v>55.38</v>
      </c>
      <c r="M991" s="2">
        <v>28.19</v>
      </c>
      <c r="N991" s="2">
        <v>20.77</v>
      </c>
      <c r="O991" s="2">
        <v>15.62</v>
      </c>
      <c r="P991" s="2">
        <v>35.700000000000003</v>
      </c>
      <c r="Q991" s="2">
        <v>26.31</v>
      </c>
      <c r="R991" s="2">
        <v>19.78</v>
      </c>
      <c r="S991" s="4">
        <f>VLOOKUP([1]Initial_Data8!C1016,[1]Ratings_Numbers!$A$1:$B$21,2,FALSE)</f>
        <v>5</v>
      </c>
      <c r="T991" s="4">
        <v>5</v>
      </c>
      <c r="U991" s="4">
        <f t="shared" si="16"/>
        <v>0</v>
      </c>
      <c r="V991" s="7">
        <v>146780.26</v>
      </c>
      <c r="W991" s="3" t="s">
        <v>29</v>
      </c>
      <c r="X991" s="4"/>
      <c r="Y991" s="4"/>
      <c r="Z991" s="4"/>
      <c r="AA991" s="4"/>
    </row>
    <row r="992" spans="1:27" ht="46.5" customHeight="1" thickBot="1" x14ac:dyDescent="0.4">
      <c r="A992" s="5" t="s">
        <v>158</v>
      </c>
      <c r="B992" s="5" t="s">
        <v>100</v>
      </c>
      <c r="C992" s="5" t="s">
        <v>31</v>
      </c>
      <c r="D992" s="2">
        <v>42210</v>
      </c>
      <c r="E992" s="2">
        <v>-2.65</v>
      </c>
      <c r="F992" s="2">
        <v>2.35</v>
      </c>
      <c r="G992" s="2">
        <v>-3.26</v>
      </c>
      <c r="H992" s="2">
        <v>23.7</v>
      </c>
      <c r="I992" s="2">
        <v>21.56</v>
      </c>
      <c r="J992" s="2">
        <v>19.34</v>
      </c>
      <c r="K992" s="2">
        <v>149</v>
      </c>
      <c r="L992" s="2">
        <v>52.66</v>
      </c>
      <c r="M992" s="2">
        <v>35.94</v>
      </c>
      <c r="N992" s="2">
        <v>25.23</v>
      </c>
      <c r="O992" s="2">
        <v>18.93</v>
      </c>
      <c r="P992" s="2">
        <v>42.46</v>
      </c>
      <c r="Q992" s="2">
        <v>29.81</v>
      </c>
      <c r="R992" s="2">
        <v>22.36</v>
      </c>
      <c r="S992" s="4">
        <f>VLOOKUP([1]Initial_Data8!C1017,[1]Ratings_Numbers!$A$1:$B$21,2,FALSE)</f>
        <v>5</v>
      </c>
      <c r="T992" s="4">
        <v>5</v>
      </c>
      <c r="U992" s="4">
        <f t="shared" si="16"/>
        <v>0</v>
      </c>
      <c r="V992" s="7">
        <v>144414</v>
      </c>
      <c r="W992" s="3" t="s">
        <v>29</v>
      </c>
      <c r="X992" s="4"/>
      <c r="Y992" s="4"/>
      <c r="Z992" s="4"/>
      <c r="AA992" s="4"/>
    </row>
    <row r="993" spans="1:27" ht="46.5" customHeight="1" thickBot="1" x14ac:dyDescent="0.4">
      <c r="A993" s="5" t="s">
        <v>158</v>
      </c>
      <c r="B993" s="5" t="s">
        <v>101</v>
      </c>
      <c r="C993" s="5" t="s">
        <v>31</v>
      </c>
      <c r="D993" s="2">
        <v>42301</v>
      </c>
      <c r="E993" s="2">
        <v>-2.4900000000000002</v>
      </c>
      <c r="F993" s="2">
        <v>2.14</v>
      </c>
      <c r="G993" s="2">
        <v>-3</v>
      </c>
      <c r="H993" s="2">
        <v>22.55</v>
      </c>
      <c r="I993" s="2">
        <v>20.91</v>
      </c>
      <c r="J993" s="2">
        <v>19.36</v>
      </c>
      <c r="K993" s="2">
        <v>159</v>
      </c>
      <c r="L993" s="2">
        <v>53.66</v>
      </c>
      <c r="M993" s="2">
        <v>36</v>
      </c>
      <c r="N993" s="2">
        <v>25.52</v>
      </c>
      <c r="O993" s="2">
        <v>19.32</v>
      </c>
      <c r="P993" s="2">
        <v>41.05</v>
      </c>
      <c r="Q993" s="2">
        <v>29.1</v>
      </c>
      <c r="R993" s="2">
        <v>22.03</v>
      </c>
      <c r="S993" s="4">
        <f>VLOOKUP([1]Initial_Data8!C1018,[1]Ratings_Numbers!$A$1:$B$21,2,FALSE)</f>
        <v>5</v>
      </c>
      <c r="T993" s="4">
        <v>5</v>
      </c>
      <c r="U993" s="4">
        <f t="shared" si="16"/>
        <v>0</v>
      </c>
      <c r="V993" s="7">
        <v>149156.70000000001</v>
      </c>
      <c r="W993" s="3" t="s">
        <v>29</v>
      </c>
      <c r="X993" s="4"/>
      <c r="Y993" s="4"/>
      <c r="Z993" s="4"/>
      <c r="AA993" s="4"/>
    </row>
    <row r="994" spans="1:27" ht="46.5" customHeight="1" thickBot="1" x14ac:dyDescent="0.4">
      <c r="A994" s="5" t="s">
        <v>158</v>
      </c>
      <c r="B994" s="5" t="s">
        <v>102</v>
      </c>
      <c r="C994" s="5" t="s">
        <v>31</v>
      </c>
      <c r="D994" s="2">
        <v>42392</v>
      </c>
      <c r="E994" s="2">
        <v>-2.48</v>
      </c>
      <c r="F994" s="2">
        <v>2.02</v>
      </c>
      <c r="G994" s="2">
        <v>-2.94</v>
      </c>
      <c r="H994" s="2">
        <v>23.41</v>
      </c>
      <c r="I994" s="2">
        <v>21.47</v>
      </c>
      <c r="J994" s="2">
        <v>20.329999999999998</v>
      </c>
      <c r="K994" s="2">
        <v>162</v>
      </c>
      <c r="L994" s="2">
        <v>54.04</v>
      </c>
      <c r="M994" s="2">
        <v>35.47</v>
      </c>
      <c r="N994" s="2">
        <v>25.26</v>
      </c>
      <c r="O994" s="2">
        <v>19.170000000000002</v>
      </c>
      <c r="P994" s="2">
        <v>40.409999999999997</v>
      </c>
      <c r="Q994" s="2">
        <v>28.78</v>
      </c>
      <c r="R994" s="2">
        <v>21.84</v>
      </c>
      <c r="S994" s="4">
        <f>VLOOKUP([1]Initial_Data8!C1019,[1]Ratings_Numbers!$A$1:$B$21,2,FALSE)</f>
        <v>5</v>
      </c>
      <c r="T994" s="4">
        <v>5</v>
      </c>
      <c r="U994" s="4">
        <f t="shared" si="16"/>
        <v>0</v>
      </c>
      <c r="V994" s="7">
        <v>118065.24</v>
      </c>
      <c r="W994" s="3" t="s">
        <v>29</v>
      </c>
      <c r="X994" s="4"/>
      <c r="Y994" s="4"/>
      <c r="Z994" s="4"/>
      <c r="AA994" s="4"/>
    </row>
    <row r="995" spans="1:27" ht="46.5" customHeight="1" thickBot="1" x14ac:dyDescent="0.4">
      <c r="A995" s="5" t="s">
        <v>158</v>
      </c>
      <c r="B995" s="5" t="s">
        <v>130</v>
      </c>
      <c r="C995" s="5" t="s">
        <v>31</v>
      </c>
      <c r="D995" s="2">
        <v>42490</v>
      </c>
      <c r="E995" s="2">
        <v>-2.42</v>
      </c>
      <c r="F995" s="2">
        <v>2.34</v>
      </c>
      <c r="G995" s="2">
        <v>-2.85</v>
      </c>
      <c r="H995" s="2">
        <v>20.14</v>
      </c>
      <c r="I995" s="2">
        <v>18.41</v>
      </c>
      <c r="J995" s="2">
        <v>17.05</v>
      </c>
      <c r="K995" s="2">
        <v>175</v>
      </c>
      <c r="L995" s="2">
        <v>52.55</v>
      </c>
      <c r="M995" s="2">
        <v>39.18</v>
      </c>
      <c r="N995" s="2">
        <v>26.86</v>
      </c>
      <c r="O995" s="2">
        <v>20.59</v>
      </c>
      <c r="P995" s="2">
        <v>45.86</v>
      </c>
      <c r="Q995" s="2">
        <v>31.44</v>
      </c>
      <c r="R995" s="2">
        <v>24.1</v>
      </c>
      <c r="S995" s="4">
        <f>VLOOKUP([1]Initial_Data8!C1020,[1]Ratings_Numbers!$A$1:$B$21,2,FALSE)</f>
        <v>5</v>
      </c>
      <c r="T995" s="4">
        <v>5</v>
      </c>
      <c r="U995" s="4">
        <f t="shared" si="16"/>
        <v>0</v>
      </c>
      <c r="V995" s="7">
        <v>138384.66</v>
      </c>
      <c r="W995" s="3" t="s">
        <v>29</v>
      </c>
      <c r="X995" s="4"/>
      <c r="Y995" s="4"/>
      <c r="Z995" s="4"/>
      <c r="AA995" s="4"/>
    </row>
    <row r="996" spans="1:27" ht="14.25" customHeight="1" thickBot="1" x14ac:dyDescent="0.4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8.5" customHeight="1" thickBot="1" x14ac:dyDescent="0.4">
      <c r="A997" s="5" t="s">
        <v>160</v>
      </c>
      <c r="B997" s="5" t="s">
        <v>83</v>
      </c>
      <c r="C997" s="5" t="s">
        <v>26</v>
      </c>
      <c r="D997" s="2">
        <v>40086</v>
      </c>
      <c r="E997" s="2">
        <v>0.88</v>
      </c>
      <c r="F997" s="2">
        <v>3.05</v>
      </c>
      <c r="G997" s="2">
        <v>1.85</v>
      </c>
      <c r="H997" s="2">
        <v>36.369999999999997</v>
      </c>
      <c r="I997" s="2">
        <v>3.47</v>
      </c>
      <c r="J997" s="2">
        <v>19.79</v>
      </c>
      <c r="K997" s="2">
        <v>189</v>
      </c>
      <c r="L997" s="2">
        <v>46.04</v>
      </c>
      <c r="M997" s="2">
        <v>22.76</v>
      </c>
      <c r="N997" s="2">
        <v>18.03</v>
      </c>
      <c r="O997" s="2">
        <v>10.6</v>
      </c>
      <c r="P997" s="2">
        <v>26.2</v>
      </c>
      <c r="Q997" s="2">
        <v>20.76</v>
      </c>
      <c r="R997" s="2">
        <v>12.21</v>
      </c>
      <c r="S997" s="4">
        <f>VLOOKUP([1]Initial_Data8!C1023,[1]Ratings_Numbers!$A$1:$B$21,2,FALSE)</f>
        <v>2</v>
      </c>
      <c r="T997" s="4">
        <v>2</v>
      </c>
      <c r="U997" s="6">
        <v>0</v>
      </c>
      <c r="V997" s="7">
        <v>174974.4</v>
      </c>
      <c r="W997" s="3" t="s">
        <v>202</v>
      </c>
      <c r="X997" s="4"/>
      <c r="Y997" s="4"/>
      <c r="Z997" s="4"/>
      <c r="AA997" s="4"/>
    </row>
    <row r="998" spans="1:27" ht="28.5" customHeight="1" thickBot="1" x14ac:dyDescent="0.4">
      <c r="A998" s="5" t="s">
        <v>160</v>
      </c>
      <c r="B998" s="5" t="s">
        <v>84</v>
      </c>
      <c r="C998" s="5" t="s">
        <v>26</v>
      </c>
      <c r="D998" s="2">
        <v>40178</v>
      </c>
      <c r="E998" s="2">
        <v>0.93</v>
      </c>
      <c r="F998" s="2">
        <v>2.4</v>
      </c>
      <c r="G998" s="2">
        <v>1.73</v>
      </c>
      <c r="H998" s="2">
        <v>1335</v>
      </c>
      <c r="I998" s="2">
        <v>-541.5</v>
      </c>
      <c r="J998" s="2">
        <v>546</v>
      </c>
      <c r="K998" s="2">
        <v>4</v>
      </c>
      <c r="L998" s="2">
        <v>46.69</v>
      </c>
      <c r="M998" s="2">
        <v>22.34</v>
      </c>
      <c r="N998" s="2">
        <v>17.82</v>
      </c>
      <c r="O998" s="2">
        <v>10.56</v>
      </c>
      <c r="P998" s="2">
        <v>25.36</v>
      </c>
      <c r="Q998" s="2">
        <v>20.23</v>
      </c>
      <c r="R998" s="2">
        <v>11.99</v>
      </c>
      <c r="S998" s="4">
        <f>VLOOKUP([1]Initial_Data8!C1024,[1]Ratings_Numbers!$A$1:$B$21,2,FALSE)</f>
        <v>2</v>
      </c>
      <c r="T998" s="4">
        <v>2</v>
      </c>
      <c r="U998" s="4">
        <f t="shared" ref="U998:U1007" si="17">S998-S997</f>
        <v>0</v>
      </c>
      <c r="V998" s="7">
        <v>187125.9</v>
      </c>
      <c r="W998" s="3" t="s">
        <v>202</v>
      </c>
      <c r="X998" s="4"/>
      <c r="Y998" s="4"/>
      <c r="Z998" s="4"/>
      <c r="AA998" s="4"/>
    </row>
    <row r="999" spans="1:27" ht="28.5" customHeight="1" thickBot="1" x14ac:dyDescent="0.4">
      <c r="A999" s="5" t="s">
        <v>160</v>
      </c>
      <c r="B999" s="5" t="s">
        <v>85</v>
      </c>
      <c r="C999" s="5" t="s">
        <v>26</v>
      </c>
      <c r="D999" s="2">
        <v>40268</v>
      </c>
      <c r="E999" s="2">
        <v>0.94</v>
      </c>
      <c r="F999" s="2">
        <v>2.06</v>
      </c>
      <c r="G999" s="2">
        <v>1.59</v>
      </c>
      <c r="H999" s="2">
        <v>42.87</v>
      </c>
      <c r="I999" s="2">
        <v>22.77</v>
      </c>
      <c r="J999" s="2">
        <v>31.66</v>
      </c>
      <c r="K999" s="2">
        <v>261</v>
      </c>
      <c r="L999" s="2">
        <v>46.44</v>
      </c>
      <c r="M999" s="2">
        <v>24.97</v>
      </c>
      <c r="N999" s="2">
        <v>19.71</v>
      </c>
      <c r="O999" s="2">
        <v>11.74</v>
      </c>
      <c r="P999" s="2">
        <v>26.7</v>
      </c>
      <c r="Q999" s="2">
        <v>21.07</v>
      </c>
      <c r="R999" s="2">
        <v>12.55</v>
      </c>
      <c r="S999" s="4">
        <f>VLOOKUP([1]Initial_Data8!C1025,[1]Ratings_Numbers!$A$1:$B$21,2,FALSE)</f>
        <v>2</v>
      </c>
      <c r="T999" s="4">
        <v>2</v>
      </c>
      <c r="U999" s="4">
        <f t="shared" si="17"/>
        <v>0</v>
      </c>
      <c r="V999" s="7">
        <v>177770.8</v>
      </c>
      <c r="W999" s="3" t="s">
        <v>202</v>
      </c>
      <c r="X999" s="4"/>
      <c r="Y999" s="4"/>
      <c r="Z999" s="4"/>
      <c r="AA999" s="4"/>
    </row>
    <row r="1000" spans="1:27" ht="28.5" customHeight="1" thickBot="1" x14ac:dyDescent="0.4">
      <c r="A1000" s="5" t="s">
        <v>160</v>
      </c>
      <c r="B1000" s="5" t="s">
        <v>109</v>
      </c>
      <c r="C1000" s="5" t="s">
        <v>26</v>
      </c>
      <c r="D1000" s="2">
        <v>40359</v>
      </c>
      <c r="E1000" s="2">
        <v>0.83</v>
      </c>
      <c r="F1000" s="2">
        <v>1.85</v>
      </c>
      <c r="G1000" s="2">
        <v>1.3</v>
      </c>
      <c r="H1000" s="2">
        <v>56.9</v>
      </c>
      <c r="I1000" s="2">
        <v>22.8</v>
      </c>
      <c r="J1000" s="2">
        <v>39.950000000000003</v>
      </c>
      <c r="K1000" s="2">
        <v>191</v>
      </c>
      <c r="L1000" s="2">
        <v>46.25</v>
      </c>
      <c r="M1000" s="2">
        <v>25.72</v>
      </c>
      <c r="N1000" s="2">
        <v>19.95</v>
      </c>
      <c r="O1000" s="2">
        <v>12.04</v>
      </c>
      <c r="P1000" s="2">
        <v>28.96</v>
      </c>
      <c r="Q1000" s="2">
        <v>22.46</v>
      </c>
      <c r="R1000" s="2">
        <v>13.56</v>
      </c>
      <c r="S1000" s="4">
        <f>VLOOKUP([1]Initial_Data8!C1026,[1]Ratings_Numbers!$A$1:$B$21,2,FALSE)</f>
        <v>2</v>
      </c>
      <c r="T1000" s="4">
        <v>2</v>
      </c>
      <c r="U1000" s="4">
        <f t="shared" si="17"/>
        <v>0</v>
      </c>
      <c r="V1000" s="7">
        <v>158858.29999999999</v>
      </c>
      <c r="W1000" s="3" t="s">
        <v>202</v>
      </c>
      <c r="X1000" s="4"/>
      <c r="Y1000" s="4"/>
      <c r="Z1000" s="4"/>
      <c r="AA1000" s="4"/>
    </row>
    <row r="1001" spans="1:27" ht="28.5" customHeight="1" thickBot="1" x14ac:dyDescent="0.4">
      <c r="A1001" s="5" t="s">
        <v>160</v>
      </c>
      <c r="B1001" s="5" t="s">
        <v>110</v>
      </c>
      <c r="C1001" s="5" t="s">
        <v>26</v>
      </c>
      <c r="D1001" s="2">
        <v>40451</v>
      </c>
      <c r="E1001" s="2">
        <v>0.91</v>
      </c>
      <c r="F1001" s="2">
        <v>2.0699999999999998</v>
      </c>
      <c r="G1001" s="2">
        <v>1.55</v>
      </c>
      <c r="H1001" s="2">
        <v>31.13</v>
      </c>
      <c r="I1001" s="2">
        <v>0.82</v>
      </c>
      <c r="J1001" s="2">
        <v>11.58</v>
      </c>
      <c r="K1001" s="2">
        <v>317</v>
      </c>
      <c r="L1001" s="2">
        <v>45.95</v>
      </c>
      <c r="M1001" s="2">
        <v>24.33</v>
      </c>
      <c r="N1001" s="2">
        <v>18.55</v>
      </c>
      <c r="O1001" s="2">
        <v>11.31</v>
      </c>
      <c r="P1001" s="2">
        <v>31.21</v>
      </c>
      <c r="Q1001" s="2">
        <v>23.79</v>
      </c>
      <c r="R1001" s="2">
        <v>14.51</v>
      </c>
      <c r="S1001" s="4">
        <f>VLOOKUP([1]Initial_Data8!C1027,[1]Ratings_Numbers!$A$1:$B$21,2,FALSE)</f>
        <v>2</v>
      </c>
      <c r="T1001" s="4">
        <v>2</v>
      </c>
      <c r="U1001" s="4">
        <f t="shared" si="17"/>
        <v>0</v>
      </c>
      <c r="V1001" s="7">
        <v>184786.9</v>
      </c>
      <c r="W1001" s="3" t="s">
        <v>202</v>
      </c>
      <c r="X1001" s="4"/>
      <c r="Y1001" s="4"/>
      <c r="Z1001" s="4"/>
      <c r="AA1001" s="4"/>
    </row>
    <row r="1002" spans="1:27" ht="28.5" customHeight="1" thickBot="1" x14ac:dyDescent="0.4">
      <c r="A1002" s="5" t="s">
        <v>160</v>
      </c>
      <c r="B1002" s="5" t="s">
        <v>111</v>
      </c>
      <c r="C1002" s="5" t="s">
        <v>26</v>
      </c>
      <c r="D1002" s="2">
        <v>40543</v>
      </c>
      <c r="E1002" s="2">
        <v>0.74</v>
      </c>
      <c r="F1002" s="2">
        <v>1.69</v>
      </c>
      <c r="G1002" s="2">
        <v>1.18</v>
      </c>
      <c r="H1002" s="2">
        <v>43.67</v>
      </c>
      <c r="I1002" s="2">
        <v>19.13</v>
      </c>
      <c r="J1002" s="2">
        <v>29.41</v>
      </c>
      <c r="K1002" s="2">
        <v>227</v>
      </c>
      <c r="L1002" s="2">
        <v>45.89</v>
      </c>
      <c r="M1002" s="2">
        <v>22.95</v>
      </c>
      <c r="N1002" s="2">
        <v>17.71</v>
      </c>
      <c r="O1002" s="2">
        <v>10.66</v>
      </c>
      <c r="P1002" s="2">
        <v>29.6</v>
      </c>
      <c r="Q1002" s="2">
        <v>22.84</v>
      </c>
      <c r="R1002" s="2">
        <v>13.74</v>
      </c>
      <c r="S1002" s="4">
        <f>VLOOKUP([1]Initial_Data8!C1028,[1]Ratings_Numbers!$A$1:$B$21,2,FALSE)</f>
        <v>2</v>
      </c>
      <c r="T1002" s="4">
        <v>2</v>
      </c>
      <c r="U1002" s="4">
        <f t="shared" si="17"/>
        <v>0</v>
      </c>
      <c r="V1002" s="7">
        <v>205268.7</v>
      </c>
      <c r="W1002" s="3" t="s">
        <v>202</v>
      </c>
      <c r="X1002" s="4"/>
      <c r="Y1002" s="4"/>
      <c r="Z1002" s="4"/>
      <c r="AA1002" s="4"/>
    </row>
    <row r="1003" spans="1:27" ht="28.5" customHeight="1" thickBot="1" x14ac:dyDescent="0.4">
      <c r="A1003" s="5" t="s">
        <v>160</v>
      </c>
      <c r="B1003" s="5" t="s">
        <v>112</v>
      </c>
      <c r="C1003" s="5" t="s">
        <v>26</v>
      </c>
      <c r="D1003" s="2">
        <v>40633</v>
      </c>
      <c r="E1003" s="2">
        <v>0.56999999999999995</v>
      </c>
      <c r="F1003" s="2">
        <v>1.43</v>
      </c>
      <c r="G1003" s="2">
        <v>0.87</v>
      </c>
      <c r="H1003" s="2">
        <v>38.520000000000003</v>
      </c>
      <c r="I1003" s="2">
        <v>28.02</v>
      </c>
      <c r="J1003" s="2">
        <v>30.12</v>
      </c>
      <c r="K1003" s="2">
        <v>395</v>
      </c>
      <c r="L1003" s="2">
        <v>45.96</v>
      </c>
      <c r="M1003" s="2">
        <v>19.91</v>
      </c>
      <c r="N1003" s="2">
        <v>15.71</v>
      </c>
      <c r="O1003" s="2">
        <v>9.26</v>
      </c>
      <c r="P1003" s="2">
        <v>26.69</v>
      </c>
      <c r="Q1003" s="2">
        <v>21.07</v>
      </c>
      <c r="R1003" s="2">
        <v>12.42</v>
      </c>
      <c r="S1003" s="4">
        <f>VLOOKUP([1]Initial_Data8!C1029,[1]Ratings_Numbers!$A$1:$B$21,2,FALSE)</f>
        <v>2</v>
      </c>
      <c r="T1003" s="4">
        <v>2</v>
      </c>
      <c r="U1003" s="4">
        <f t="shared" si="17"/>
        <v>0</v>
      </c>
      <c r="V1003" s="7">
        <v>230745.5</v>
      </c>
      <c r="W1003" s="3" t="s">
        <v>202</v>
      </c>
      <c r="X1003" s="4"/>
      <c r="Y1003" s="4"/>
      <c r="Z1003" s="4"/>
      <c r="AA1003" s="4"/>
    </row>
    <row r="1004" spans="1:27" ht="28.5" customHeight="1" thickBot="1" x14ac:dyDescent="0.4">
      <c r="A1004" s="5" t="s">
        <v>160</v>
      </c>
      <c r="B1004" s="5" t="s">
        <v>86</v>
      </c>
      <c r="C1004" s="5" t="s">
        <v>26</v>
      </c>
      <c r="D1004" s="2">
        <v>40724</v>
      </c>
      <c r="E1004" s="2">
        <v>0.46</v>
      </c>
      <c r="F1004" s="2">
        <v>1.24</v>
      </c>
      <c r="G1004" s="2">
        <v>0.67</v>
      </c>
      <c r="H1004" s="2">
        <v>41.16</v>
      </c>
      <c r="I1004" s="2">
        <v>27.33</v>
      </c>
      <c r="J1004" s="2">
        <v>33.200000000000003</v>
      </c>
      <c r="K1004" s="2">
        <v>360</v>
      </c>
      <c r="L1004" s="2">
        <v>47.17</v>
      </c>
      <c r="M1004" s="2">
        <v>18.809999999999999</v>
      </c>
      <c r="N1004" s="2">
        <v>15</v>
      </c>
      <c r="O1004" s="2">
        <v>8.9700000000000006</v>
      </c>
      <c r="P1004" s="2">
        <v>25.4</v>
      </c>
      <c r="Q1004" s="2">
        <v>20.260000000000002</v>
      </c>
      <c r="R1004" s="2">
        <v>12.11</v>
      </c>
      <c r="S1004" s="4">
        <f>VLOOKUP([1]Initial_Data8!C1030,[1]Ratings_Numbers!$A$1:$B$21,2,FALSE)</f>
        <v>2</v>
      </c>
      <c r="T1004" s="4">
        <v>2</v>
      </c>
      <c r="U1004" s="4">
        <f t="shared" si="17"/>
        <v>0</v>
      </c>
      <c r="V1004" s="7">
        <v>225298.5</v>
      </c>
      <c r="W1004" s="3" t="s">
        <v>202</v>
      </c>
      <c r="X1004" s="4"/>
      <c r="Y1004" s="4"/>
      <c r="Z1004" s="4"/>
      <c r="AA1004" s="4"/>
    </row>
    <row r="1005" spans="1:27" ht="28.5" customHeight="1" thickBot="1" x14ac:dyDescent="0.4">
      <c r="A1005" s="5" t="s">
        <v>160</v>
      </c>
      <c r="B1005" s="5" t="s">
        <v>87</v>
      </c>
      <c r="C1005" s="5" t="s">
        <v>26</v>
      </c>
      <c r="D1005" s="2">
        <v>40816</v>
      </c>
      <c r="E1005" s="2">
        <v>0.37</v>
      </c>
      <c r="F1005" s="2">
        <v>0.96</v>
      </c>
      <c r="G1005" s="2">
        <v>0.49</v>
      </c>
      <c r="H1005" s="2">
        <v>42.68</v>
      </c>
      <c r="I1005" s="2">
        <v>20.74</v>
      </c>
      <c r="J1005" s="2">
        <v>31.19</v>
      </c>
      <c r="K1005" s="2">
        <v>331</v>
      </c>
      <c r="L1005" s="2">
        <v>47.37</v>
      </c>
      <c r="M1005" s="2">
        <v>18.71</v>
      </c>
      <c r="N1005" s="2">
        <v>15.13</v>
      </c>
      <c r="O1005" s="2">
        <v>8.9499999999999993</v>
      </c>
      <c r="P1005" s="2">
        <v>23.68</v>
      </c>
      <c r="Q1005" s="2">
        <v>19.149999999999999</v>
      </c>
      <c r="R1005" s="2">
        <v>11.33</v>
      </c>
      <c r="S1005" s="4">
        <f>VLOOKUP([1]Initial_Data8!C1031,[1]Ratings_Numbers!$A$1:$B$21,2,FALSE)</f>
        <v>2</v>
      </c>
      <c r="T1005" s="4">
        <v>2</v>
      </c>
      <c r="U1005" s="4">
        <f t="shared" si="17"/>
        <v>0</v>
      </c>
      <c r="V1005" s="7">
        <v>198035.3</v>
      </c>
      <c r="W1005" s="3" t="s">
        <v>202</v>
      </c>
      <c r="X1005" s="4"/>
      <c r="Y1005" s="4"/>
      <c r="Z1005" s="4"/>
      <c r="AA1005" s="4"/>
    </row>
    <row r="1006" spans="1:27" ht="28.5" customHeight="1" thickBot="1" x14ac:dyDescent="0.4">
      <c r="A1006" s="5" t="s">
        <v>160</v>
      </c>
      <c r="B1006" s="5" t="s">
        <v>88</v>
      </c>
      <c r="C1006" s="5" t="s">
        <v>26</v>
      </c>
      <c r="D1006" s="2">
        <v>40908</v>
      </c>
      <c r="E1006" s="2">
        <v>0.46</v>
      </c>
      <c r="F1006" s="2">
        <v>0.87</v>
      </c>
      <c r="G1006" s="2">
        <v>0.61</v>
      </c>
      <c r="H1006" s="2">
        <v>41.05</v>
      </c>
      <c r="I1006" s="2">
        <v>1.94</v>
      </c>
      <c r="J1006" s="2">
        <v>29.75</v>
      </c>
      <c r="K1006" s="2">
        <v>287</v>
      </c>
      <c r="L1006" s="2">
        <v>49.1</v>
      </c>
      <c r="M1006" s="2">
        <v>17.809999999999999</v>
      </c>
      <c r="N1006" s="2">
        <v>14.63</v>
      </c>
      <c r="O1006" s="2">
        <v>8.82</v>
      </c>
      <c r="P1006" s="2">
        <v>21.74</v>
      </c>
      <c r="Q1006" s="2">
        <v>17.86</v>
      </c>
      <c r="R1006" s="2">
        <v>10.77</v>
      </c>
      <c r="S1006" s="4">
        <f>VLOOKUP([1]Initial_Data8!C1032,[1]Ratings_Numbers!$A$1:$B$21,2,FALSE)</f>
        <v>2</v>
      </c>
      <c r="T1006" s="4">
        <v>2</v>
      </c>
      <c r="U1006" s="4">
        <f t="shared" si="17"/>
        <v>0</v>
      </c>
      <c r="V1006" s="7">
        <v>237378.6</v>
      </c>
      <c r="W1006" s="3" t="s">
        <v>202</v>
      </c>
      <c r="X1006" s="4"/>
      <c r="Y1006" s="4"/>
      <c r="Z1006" s="4"/>
      <c r="AA1006" s="4"/>
    </row>
    <row r="1007" spans="1:27" ht="28.5" customHeight="1" thickBot="1" x14ac:dyDescent="0.4">
      <c r="A1007" s="5" t="s">
        <v>160</v>
      </c>
      <c r="B1007" s="5" t="s">
        <v>89</v>
      </c>
      <c r="C1007" s="5" t="s">
        <v>26</v>
      </c>
      <c r="D1007" s="2">
        <v>40999</v>
      </c>
      <c r="E1007" s="2">
        <v>0.35</v>
      </c>
      <c r="F1007" s="2">
        <v>0.81</v>
      </c>
      <c r="G1007" s="2">
        <v>0.46</v>
      </c>
      <c r="H1007" s="2">
        <v>28.08</v>
      </c>
      <c r="I1007" s="2">
        <v>16.38</v>
      </c>
      <c r="J1007" s="2">
        <v>21.91</v>
      </c>
      <c r="K1007" s="2">
        <v>552</v>
      </c>
      <c r="L1007" s="2">
        <v>47.35</v>
      </c>
      <c r="M1007" s="2">
        <v>17.34</v>
      </c>
      <c r="N1007" s="2">
        <v>14.37</v>
      </c>
      <c r="O1007" s="2">
        <v>8.2899999999999991</v>
      </c>
      <c r="P1007" s="2">
        <v>20.71</v>
      </c>
      <c r="Q1007" s="2">
        <v>17.16</v>
      </c>
      <c r="R1007" s="2">
        <v>9.9</v>
      </c>
      <c r="S1007" s="4">
        <f>VLOOKUP([1]Initial_Data8!C1033,[1]Ratings_Numbers!$A$1:$B$21,2,FALSE)</f>
        <v>2</v>
      </c>
      <c r="T1007" s="4">
        <v>2</v>
      </c>
      <c r="U1007" s="4">
        <f t="shared" si="17"/>
        <v>0</v>
      </c>
      <c r="V1007" s="7">
        <v>222372.2</v>
      </c>
      <c r="W1007" s="3" t="s">
        <v>202</v>
      </c>
      <c r="X1007" s="4"/>
      <c r="Y1007" s="4"/>
      <c r="Z1007" s="4"/>
      <c r="AA1007" s="4"/>
    </row>
    <row r="1008" spans="1:27" ht="14.25" customHeight="1" thickBot="1" x14ac:dyDescent="0.4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64.5" customHeight="1" thickBot="1" x14ac:dyDescent="0.4">
      <c r="A1009" s="5" t="s">
        <v>161</v>
      </c>
      <c r="B1009" s="5" t="s">
        <v>84</v>
      </c>
      <c r="C1009" s="5" t="s">
        <v>27</v>
      </c>
      <c r="D1009" s="2">
        <v>40178</v>
      </c>
      <c r="E1009" s="2">
        <v>-7.44</v>
      </c>
      <c r="F1009" s="2">
        <v>2.95</v>
      </c>
      <c r="G1009" s="2">
        <v>-9.25</v>
      </c>
      <c r="H1009" s="2">
        <v>17.239999999999998</v>
      </c>
      <c r="I1009" s="2">
        <v>13.75</v>
      </c>
      <c r="J1009" s="2">
        <v>14.74</v>
      </c>
      <c r="K1009" s="2">
        <v>325</v>
      </c>
      <c r="L1009" s="2">
        <v>44.12</v>
      </c>
      <c r="M1009" s="2">
        <v>10.76</v>
      </c>
      <c r="N1009" s="2">
        <v>8.41</v>
      </c>
      <c r="O1009" s="2">
        <v>4.92</v>
      </c>
      <c r="P1009" s="2">
        <v>27.92</v>
      </c>
      <c r="Q1009" s="2">
        <v>21.83</v>
      </c>
      <c r="R1009" s="2">
        <v>12.76</v>
      </c>
      <c r="S1009" s="4">
        <f>VLOOKUP([1]Initial_Data8!C1036,[1]Ratings_Numbers!$A$1:$B$21,2,FALSE)</f>
        <v>3</v>
      </c>
      <c r="T1009" s="4">
        <v>3</v>
      </c>
      <c r="U1009" s="6">
        <v>0</v>
      </c>
      <c r="V1009" s="7">
        <v>153933.5</v>
      </c>
      <c r="W1009" s="3" t="s">
        <v>146</v>
      </c>
      <c r="X1009" s="4"/>
      <c r="Y1009" s="4"/>
      <c r="Z1009" s="4"/>
      <c r="AA1009" s="4"/>
    </row>
    <row r="1010" spans="1:27" ht="64.5" customHeight="1" thickBot="1" x14ac:dyDescent="0.4">
      <c r="A1010" s="5" t="s">
        <v>161</v>
      </c>
      <c r="B1010" s="5" t="s">
        <v>85</v>
      </c>
      <c r="C1010" s="5" t="s">
        <v>27</v>
      </c>
      <c r="D1010" s="2">
        <v>40268</v>
      </c>
      <c r="E1010" s="2">
        <v>-3.73</v>
      </c>
      <c r="F1010" s="2">
        <v>2.8</v>
      </c>
      <c r="G1010" s="2">
        <v>-4.32</v>
      </c>
      <c r="H1010" s="2">
        <v>15.52</v>
      </c>
      <c r="I1010" s="2">
        <v>12.7</v>
      </c>
      <c r="J1010" s="2">
        <v>13.31</v>
      </c>
      <c r="K1010" s="2">
        <v>414</v>
      </c>
      <c r="L1010" s="2">
        <v>41.31</v>
      </c>
      <c r="M1010" s="2">
        <v>9.67</v>
      </c>
      <c r="N1010" s="2">
        <v>7.01</v>
      </c>
      <c r="O1010" s="2">
        <v>4.12</v>
      </c>
      <c r="P1010" s="2">
        <v>37.93</v>
      </c>
      <c r="Q1010" s="2">
        <v>27.5</v>
      </c>
      <c r="R1010" s="2">
        <v>16.170000000000002</v>
      </c>
      <c r="S1010" s="4">
        <f>VLOOKUP([1]Initial_Data8!C1037,[1]Ratings_Numbers!$A$1:$B$21,2,FALSE)</f>
        <v>3</v>
      </c>
      <c r="T1010" s="4">
        <v>3</v>
      </c>
      <c r="U1010" s="4">
        <f t="shared" ref="U1010:U1035" si="18">S1010-S1009</f>
        <v>0</v>
      </c>
      <c r="V1010" s="7">
        <v>200684.7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161</v>
      </c>
      <c r="B1011" s="5" t="s">
        <v>109</v>
      </c>
      <c r="C1011" s="5" t="s">
        <v>27</v>
      </c>
      <c r="D1011" s="2">
        <v>40359</v>
      </c>
      <c r="E1011" s="2">
        <v>-3.63</v>
      </c>
      <c r="F1011" s="2">
        <v>3.07</v>
      </c>
      <c r="G1011" s="2">
        <v>-4.32</v>
      </c>
      <c r="H1011" s="2">
        <v>9.74</v>
      </c>
      <c r="I1011" s="2">
        <v>6.39</v>
      </c>
      <c r="J1011" s="2">
        <v>7.36</v>
      </c>
      <c r="K1011" s="2">
        <v>462</v>
      </c>
      <c r="L1011" s="2">
        <v>40.880000000000003</v>
      </c>
      <c r="M1011" s="2">
        <v>9.93</v>
      </c>
      <c r="N1011" s="2">
        <v>7.13</v>
      </c>
      <c r="O1011" s="2">
        <v>4.1900000000000004</v>
      </c>
      <c r="P1011" s="2">
        <v>39.299999999999997</v>
      </c>
      <c r="Q1011" s="2">
        <v>28.21</v>
      </c>
      <c r="R1011" s="2">
        <v>16.600000000000001</v>
      </c>
      <c r="S1011" s="4">
        <f>VLOOKUP([1]Initial_Data8!C1038,[1]Ratings_Numbers!$A$1:$B$21,2,FALSE)</f>
        <v>3</v>
      </c>
      <c r="T1011" s="4">
        <v>3</v>
      </c>
      <c r="U1011" s="4">
        <f t="shared" si="18"/>
        <v>0</v>
      </c>
      <c r="V1011" s="7">
        <v>197684.8</v>
      </c>
      <c r="W1011" s="3" t="s">
        <v>146</v>
      </c>
      <c r="X1011" s="4"/>
      <c r="Y1011" s="4"/>
      <c r="Z1011" s="4"/>
      <c r="AA1011" s="4"/>
    </row>
    <row r="1012" spans="1:27" ht="64.5" customHeight="1" thickBot="1" x14ac:dyDescent="0.4">
      <c r="A1012" s="5" t="s">
        <v>161</v>
      </c>
      <c r="B1012" s="5" t="s">
        <v>110</v>
      </c>
      <c r="C1012" s="5" t="s">
        <v>27</v>
      </c>
      <c r="D1012" s="2">
        <v>40451</v>
      </c>
      <c r="E1012" s="2">
        <v>-4.0999999999999996</v>
      </c>
      <c r="F1012" s="2">
        <v>3.13</v>
      </c>
      <c r="G1012" s="2">
        <v>-4.96</v>
      </c>
      <c r="H1012" s="2">
        <v>12.44</v>
      </c>
      <c r="I1012" s="2">
        <v>9.24</v>
      </c>
      <c r="J1012" s="2">
        <v>10.220000000000001</v>
      </c>
      <c r="K1012" s="2">
        <v>492</v>
      </c>
      <c r="L1012" s="2">
        <v>41.12</v>
      </c>
      <c r="M1012" s="2">
        <v>9.41</v>
      </c>
      <c r="N1012" s="2">
        <v>6.82</v>
      </c>
      <c r="O1012" s="2">
        <v>4</v>
      </c>
      <c r="P1012" s="2">
        <v>37.950000000000003</v>
      </c>
      <c r="Q1012" s="2">
        <v>27.51</v>
      </c>
      <c r="R1012" s="2">
        <v>16.12</v>
      </c>
      <c r="S1012" s="4">
        <f>VLOOKUP([1]Initial_Data8!C1039,[1]Ratings_Numbers!$A$1:$B$21,2,FALSE)</f>
        <v>3</v>
      </c>
      <c r="T1012" s="4">
        <v>3</v>
      </c>
      <c r="U1012" s="4">
        <f t="shared" si="18"/>
        <v>0</v>
      </c>
      <c r="V1012" s="7">
        <v>205169.5</v>
      </c>
      <c r="W1012" s="3" t="s">
        <v>146</v>
      </c>
      <c r="X1012" s="4"/>
      <c r="Y1012" s="4"/>
      <c r="Z1012" s="4"/>
      <c r="AA1012" s="4"/>
    </row>
    <row r="1013" spans="1:27" ht="64.5" customHeight="1" thickBot="1" x14ac:dyDescent="0.4">
      <c r="A1013" s="5" t="s">
        <v>161</v>
      </c>
      <c r="B1013" s="5" t="s">
        <v>111</v>
      </c>
      <c r="C1013" s="5" t="s">
        <v>27</v>
      </c>
      <c r="D1013" s="2">
        <v>40543</v>
      </c>
      <c r="E1013" s="2">
        <v>-3.87</v>
      </c>
      <c r="F1013" s="2">
        <v>2.8</v>
      </c>
      <c r="G1013" s="2">
        <v>-4.66</v>
      </c>
      <c r="H1013" s="2">
        <v>16.71</v>
      </c>
      <c r="I1013" s="2">
        <v>13.24</v>
      </c>
      <c r="J1013" s="2">
        <v>14.31</v>
      </c>
      <c r="K1013" s="2">
        <v>487</v>
      </c>
      <c r="L1013" s="2">
        <v>42.26</v>
      </c>
      <c r="M1013" s="2">
        <v>19.41</v>
      </c>
      <c r="N1013" s="2">
        <v>14.28</v>
      </c>
      <c r="O1013" s="2">
        <v>8.5</v>
      </c>
      <c r="P1013" s="2">
        <v>35.950000000000003</v>
      </c>
      <c r="Q1013" s="2">
        <v>26.44</v>
      </c>
      <c r="R1013" s="2">
        <v>15.74</v>
      </c>
      <c r="S1013" s="4">
        <f>VLOOKUP([1]Initial_Data8!C1040,[1]Ratings_Numbers!$A$1:$B$21,2,FALSE)</f>
        <v>3</v>
      </c>
      <c r="T1013" s="4">
        <v>3</v>
      </c>
      <c r="U1013" s="4">
        <f t="shared" si="18"/>
        <v>0</v>
      </c>
      <c r="V1013" s="7">
        <v>198316.4</v>
      </c>
      <c r="W1013" s="3" t="s">
        <v>146</v>
      </c>
      <c r="X1013" s="4"/>
      <c r="Y1013" s="4"/>
      <c r="Z1013" s="4"/>
      <c r="AA1013" s="4"/>
    </row>
    <row r="1014" spans="1:27" ht="64.5" customHeight="1" thickBot="1" x14ac:dyDescent="0.4">
      <c r="A1014" s="5" t="s">
        <v>161</v>
      </c>
      <c r="B1014" s="5" t="s">
        <v>112</v>
      </c>
      <c r="C1014" s="5" t="s">
        <v>27</v>
      </c>
      <c r="D1014" s="2">
        <v>40633</v>
      </c>
      <c r="E1014" s="2">
        <v>-4.5999999999999996</v>
      </c>
      <c r="F1014" s="2">
        <v>3.12</v>
      </c>
      <c r="G1014" s="2">
        <v>-5.74</v>
      </c>
      <c r="H1014" s="2">
        <v>7.85</v>
      </c>
      <c r="I1014" s="2">
        <v>4.84</v>
      </c>
      <c r="J1014" s="2">
        <v>5.54</v>
      </c>
      <c r="K1014" s="2">
        <v>492</v>
      </c>
      <c r="L1014" s="2">
        <v>42.51</v>
      </c>
      <c r="M1014" s="2">
        <v>19.34</v>
      </c>
      <c r="N1014" s="2">
        <v>14.38</v>
      </c>
      <c r="O1014" s="2">
        <v>8.44</v>
      </c>
      <c r="P1014" s="2">
        <v>34.42</v>
      </c>
      <c r="Q1014" s="2">
        <v>25.61</v>
      </c>
      <c r="R1014" s="2">
        <v>15.02</v>
      </c>
      <c r="S1014" s="4">
        <f>VLOOKUP([1]Initial_Data8!C1041,[1]Ratings_Numbers!$A$1:$B$21,2,FALSE)</f>
        <v>3</v>
      </c>
      <c r="T1014" s="4">
        <v>3</v>
      </c>
      <c r="U1014" s="4">
        <f t="shared" si="18"/>
        <v>0</v>
      </c>
      <c r="V1014" s="7">
        <v>206681.7</v>
      </c>
      <c r="W1014" s="3" t="s">
        <v>146</v>
      </c>
      <c r="X1014" s="4"/>
      <c r="Y1014" s="4"/>
      <c r="Z1014" s="4"/>
      <c r="AA1014" s="4"/>
    </row>
    <row r="1015" spans="1:27" ht="64.5" customHeight="1" thickBot="1" x14ac:dyDescent="0.4">
      <c r="A1015" s="5" t="s">
        <v>161</v>
      </c>
      <c r="B1015" s="5" t="s">
        <v>86</v>
      </c>
      <c r="C1015" s="5" t="s">
        <v>27</v>
      </c>
      <c r="D1015" s="2">
        <v>40724</v>
      </c>
      <c r="E1015" s="2">
        <v>-4.37</v>
      </c>
      <c r="F1015" s="2">
        <v>2.77</v>
      </c>
      <c r="G1015" s="2">
        <v>-5.34</v>
      </c>
      <c r="H1015" s="2">
        <v>13.89</v>
      </c>
      <c r="I1015" s="2">
        <v>9.94</v>
      </c>
      <c r="J1015" s="2">
        <v>11.59</v>
      </c>
      <c r="K1015" s="2">
        <v>497</v>
      </c>
      <c r="L1015" s="2">
        <v>42.59</v>
      </c>
      <c r="M1015" s="2">
        <v>19.350000000000001</v>
      </c>
      <c r="N1015" s="2">
        <v>14.44</v>
      </c>
      <c r="O1015" s="2">
        <v>8.43</v>
      </c>
      <c r="P1015" s="2">
        <v>34.01</v>
      </c>
      <c r="Q1015" s="2">
        <v>25.38</v>
      </c>
      <c r="R1015" s="2">
        <v>14.82</v>
      </c>
      <c r="S1015" s="4">
        <f>VLOOKUP([1]Initial_Data8!C1042,[1]Ratings_Numbers!$A$1:$B$21,2,FALSE)</f>
        <v>3</v>
      </c>
      <c r="T1015" s="4">
        <v>3</v>
      </c>
      <c r="U1015" s="4">
        <f t="shared" si="18"/>
        <v>0</v>
      </c>
      <c r="V1015" s="7">
        <v>191706.8</v>
      </c>
      <c r="W1015" s="3" t="s">
        <v>146</v>
      </c>
      <c r="X1015" s="4"/>
      <c r="Y1015" s="4"/>
      <c r="Z1015" s="4"/>
      <c r="AA1015" s="4"/>
    </row>
    <row r="1016" spans="1:27" ht="64.5" customHeight="1" thickBot="1" x14ac:dyDescent="0.4">
      <c r="A1016" s="5" t="s">
        <v>161</v>
      </c>
      <c r="B1016" s="5" t="s">
        <v>87</v>
      </c>
      <c r="C1016" s="5" t="s">
        <v>27</v>
      </c>
      <c r="D1016" s="2">
        <v>40816</v>
      </c>
      <c r="E1016" s="2">
        <v>-4.0199999999999996</v>
      </c>
      <c r="F1016" s="2">
        <v>3.13</v>
      </c>
      <c r="G1016" s="2">
        <v>-4.97</v>
      </c>
      <c r="H1016" s="2">
        <v>9.89</v>
      </c>
      <c r="I1016" s="2">
        <v>5.49</v>
      </c>
      <c r="J1016" s="2">
        <v>7.63</v>
      </c>
      <c r="K1016" s="2">
        <v>507</v>
      </c>
      <c r="L1016" s="2">
        <v>41.49</v>
      </c>
      <c r="M1016" s="2">
        <v>19.920000000000002</v>
      </c>
      <c r="N1016" s="2">
        <v>14.55</v>
      </c>
      <c r="O1016" s="2">
        <v>8.4700000000000006</v>
      </c>
      <c r="P1016" s="2">
        <v>36.909999999999997</v>
      </c>
      <c r="Q1016" s="2">
        <v>26.96</v>
      </c>
      <c r="R1016" s="2">
        <v>15.69</v>
      </c>
      <c r="S1016" s="4">
        <f>VLOOKUP([1]Initial_Data8!C1043,[1]Ratings_Numbers!$A$1:$B$21,2,FALSE)</f>
        <v>3</v>
      </c>
      <c r="T1016" s="4">
        <v>3</v>
      </c>
      <c r="U1016" s="4">
        <f t="shared" si="18"/>
        <v>0</v>
      </c>
      <c r="V1016" s="7">
        <v>176172.5</v>
      </c>
      <c r="W1016" s="3" t="s">
        <v>146</v>
      </c>
      <c r="X1016" s="4"/>
      <c r="Y1016" s="4"/>
      <c r="Z1016" s="4"/>
      <c r="AA1016" s="4"/>
    </row>
    <row r="1017" spans="1:27" ht="64.5" customHeight="1" thickBot="1" x14ac:dyDescent="0.4">
      <c r="A1017" s="5" t="s">
        <v>161</v>
      </c>
      <c r="B1017" s="5" t="s">
        <v>88</v>
      </c>
      <c r="C1017" s="5" t="s">
        <v>27</v>
      </c>
      <c r="D1017" s="2">
        <v>40908</v>
      </c>
      <c r="E1017" s="2">
        <v>-4.6399999999999997</v>
      </c>
      <c r="F1017" s="2">
        <v>3.49</v>
      </c>
      <c r="G1017" s="2">
        <v>-5.89</v>
      </c>
      <c r="H1017" s="2">
        <v>12.1</v>
      </c>
      <c r="I1017" s="2">
        <v>7.21</v>
      </c>
      <c r="J1017" s="2">
        <v>9.64</v>
      </c>
      <c r="K1017" s="2">
        <v>515</v>
      </c>
      <c r="L1017" s="2">
        <v>41.98</v>
      </c>
      <c r="M1017" s="2">
        <v>19.28</v>
      </c>
      <c r="N1017" s="2">
        <v>14.21</v>
      </c>
      <c r="O1017" s="2">
        <v>8.3000000000000007</v>
      </c>
      <c r="P1017" s="2">
        <v>35.74</v>
      </c>
      <c r="Q1017" s="2">
        <v>26.33</v>
      </c>
      <c r="R1017" s="2">
        <v>15.38</v>
      </c>
      <c r="S1017" s="4">
        <f>VLOOKUP([1]Initial_Data8!C1044,[1]Ratings_Numbers!$A$1:$B$21,2,FALSE)</f>
        <v>3</v>
      </c>
      <c r="T1017" s="4">
        <v>3</v>
      </c>
      <c r="U1017" s="4">
        <f t="shared" si="18"/>
        <v>0</v>
      </c>
      <c r="V1017" s="7">
        <v>189220.9</v>
      </c>
      <c r="W1017" s="3" t="s">
        <v>146</v>
      </c>
      <c r="X1017" s="4"/>
      <c r="Y1017" s="4"/>
      <c r="Z1017" s="4"/>
      <c r="AA1017" s="4"/>
    </row>
    <row r="1018" spans="1:27" ht="64.5" customHeight="1" thickBot="1" x14ac:dyDescent="0.4">
      <c r="A1018" s="5" t="s">
        <v>161</v>
      </c>
      <c r="B1018" s="5" t="s">
        <v>89</v>
      </c>
      <c r="C1018" s="5" t="s">
        <v>27</v>
      </c>
      <c r="D1018" s="2">
        <v>40999</v>
      </c>
      <c r="E1018" s="2">
        <v>-4.63</v>
      </c>
      <c r="F1018" s="2">
        <v>3.08</v>
      </c>
      <c r="G1018" s="2">
        <v>-5.74</v>
      </c>
      <c r="H1018" s="2">
        <v>12.65</v>
      </c>
      <c r="I1018" s="2">
        <v>8.58</v>
      </c>
      <c r="J1018" s="2">
        <v>10.29</v>
      </c>
      <c r="K1018" s="2">
        <v>531</v>
      </c>
      <c r="L1018" s="2">
        <v>42.78</v>
      </c>
      <c r="M1018" s="2">
        <v>19.149999999999999</v>
      </c>
      <c r="N1018" s="2">
        <v>14.26</v>
      </c>
      <c r="O1018" s="2">
        <v>8.39</v>
      </c>
      <c r="P1018" s="2">
        <v>34.299999999999997</v>
      </c>
      <c r="Q1018" s="2">
        <v>25.54</v>
      </c>
      <c r="R1018" s="2">
        <v>15.03</v>
      </c>
      <c r="S1018" s="4">
        <f>VLOOKUP([1]Initial_Data8!C1045,[1]Ratings_Numbers!$A$1:$B$21,2,FALSE)</f>
        <v>3</v>
      </c>
      <c r="T1018" s="4">
        <v>3</v>
      </c>
      <c r="U1018" s="4">
        <f t="shared" si="18"/>
        <v>0</v>
      </c>
      <c r="V1018" s="7">
        <v>201155.1</v>
      </c>
      <c r="W1018" s="3" t="s">
        <v>146</v>
      </c>
      <c r="X1018" s="4"/>
      <c r="Y1018" s="4"/>
      <c r="Z1018" s="4"/>
      <c r="AA1018" s="4"/>
    </row>
    <row r="1019" spans="1:27" ht="64.5" customHeight="1" thickBot="1" x14ac:dyDescent="0.4">
      <c r="A1019" s="5" t="s">
        <v>161</v>
      </c>
      <c r="B1019" s="5" t="s">
        <v>90</v>
      </c>
      <c r="C1019" s="5" t="s">
        <v>27</v>
      </c>
      <c r="D1019" s="2">
        <v>41090</v>
      </c>
      <c r="E1019" s="2">
        <v>-4.71</v>
      </c>
      <c r="F1019" s="2">
        <v>3.14</v>
      </c>
      <c r="G1019" s="2">
        <v>-5.91</v>
      </c>
      <c r="H1019" s="2">
        <v>11.79</v>
      </c>
      <c r="I1019" s="2">
        <v>7.35</v>
      </c>
      <c r="J1019" s="2">
        <v>9.4700000000000006</v>
      </c>
      <c r="K1019" s="2">
        <v>545</v>
      </c>
      <c r="L1019" s="2">
        <v>43.12</v>
      </c>
      <c r="M1019" s="2">
        <v>18.79</v>
      </c>
      <c r="N1019" s="2">
        <v>14.06</v>
      </c>
      <c r="O1019" s="2">
        <v>8.3000000000000007</v>
      </c>
      <c r="P1019" s="2">
        <v>33.64</v>
      </c>
      <c r="Q1019" s="2">
        <v>25.17</v>
      </c>
      <c r="R1019" s="2">
        <v>14.86</v>
      </c>
      <c r="S1019" s="4">
        <f>VLOOKUP([1]Initial_Data8!C1046,[1]Ratings_Numbers!$A$1:$B$21,2,FALSE)</f>
        <v>3</v>
      </c>
      <c r="T1019" s="4">
        <v>3</v>
      </c>
      <c r="U1019" s="4">
        <f t="shared" si="18"/>
        <v>0</v>
      </c>
      <c r="V1019" s="7">
        <v>206399.4</v>
      </c>
      <c r="W1019" s="3" t="s">
        <v>146</v>
      </c>
      <c r="X1019" s="4"/>
      <c r="Y1019" s="4"/>
      <c r="Z1019" s="4"/>
      <c r="AA1019" s="4"/>
    </row>
    <row r="1020" spans="1:27" ht="64.5" customHeight="1" thickBot="1" x14ac:dyDescent="0.4">
      <c r="A1020" s="5" t="s">
        <v>161</v>
      </c>
      <c r="B1020" s="5" t="s">
        <v>91</v>
      </c>
      <c r="C1020" s="5" t="s">
        <v>27</v>
      </c>
      <c r="D1020" s="2">
        <v>41182</v>
      </c>
      <c r="E1020" s="2">
        <v>-4.57</v>
      </c>
      <c r="F1020" s="2">
        <v>2.83</v>
      </c>
      <c r="G1020" s="2">
        <v>-5.62</v>
      </c>
      <c r="H1020" s="2">
        <v>14.29</v>
      </c>
      <c r="I1020" s="2">
        <v>9.49</v>
      </c>
      <c r="J1020" s="2">
        <v>11.91</v>
      </c>
      <c r="K1020" s="2">
        <v>544</v>
      </c>
      <c r="L1020" s="2">
        <v>43.53</v>
      </c>
      <c r="M1020" s="2">
        <v>18.899999999999999</v>
      </c>
      <c r="N1020" s="2">
        <v>14.2</v>
      </c>
      <c r="O1020" s="2">
        <v>8.43</v>
      </c>
      <c r="P1020" s="2">
        <v>33.06</v>
      </c>
      <c r="Q1020" s="2">
        <v>24.85</v>
      </c>
      <c r="R1020" s="2">
        <v>14.74</v>
      </c>
      <c r="S1020" s="4">
        <f>VLOOKUP([1]Initial_Data8!C1047,[1]Ratings_Numbers!$A$1:$B$21,2,FALSE)</f>
        <v>3</v>
      </c>
      <c r="T1020" s="4">
        <v>3</v>
      </c>
      <c r="U1020" s="4">
        <f t="shared" si="18"/>
        <v>0</v>
      </c>
      <c r="V1020" s="7">
        <v>219271.9</v>
      </c>
      <c r="W1020" s="3" t="s">
        <v>146</v>
      </c>
      <c r="X1020" s="4"/>
      <c r="Y1020" s="4"/>
      <c r="Z1020" s="4"/>
      <c r="AA1020" s="4"/>
    </row>
    <row r="1021" spans="1:27" ht="64.5" customHeight="1" thickBot="1" x14ac:dyDescent="0.4">
      <c r="A1021" s="5" t="s">
        <v>161</v>
      </c>
      <c r="B1021" s="5" t="s">
        <v>113</v>
      </c>
      <c r="C1021" s="5" t="s">
        <v>27</v>
      </c>
      <c r="D1021" s="2">
        <v>41274</v>
      </c>
      <c r="E1021" s="2">
        <v>-4.2</v>
      </c>
      <c r="F1021" s="2">
        <v>2.57</v>
      </c>
      <c r="G1021" s="2">
        <v>-5.09</v>
      </c>
      <c r="H1021" s="2">
        <v>16.489999999999998</v>
      </c>
      <c r="I1021" s="2">
        <v>11.54</v>
      </c>
      <c r="J1021" s="2">
        <v>13.94</v>
      </c>
      <c r="K1021" s="2">
        <v>522</v>
      </c>
      <c r="L1021" s="2">
        <v>43.9</v>
      </c>
      <c r="M1021" s="2">
        <v>18.87</v>
      </c>
      <c r="N1021" s="2">
        <v>14.22</v>
      </c>
      <c r="O1021" s="2">
        <v>8.4600000000000009</v>
      </c>
      <c r="P1021" s="2">
        <v>32.75</v>
      </c>
      <c r="Q1021" s="2">
        <v>24.67</v>
      </c>
      <c r="R1021" s="2">
        <v>14.68</v>
      </c>
      <c r="S1021" s="4">
        <f>VLOOKUP([1]Initial_Data8!C1048,[1]Ratings_Numbers!$A$1:$B$21,2,FALSE)</f>
        <v>3</v>
      </c>
      <c r="T1021" s="4">
        <v>3</v>
      </c>
      <c r="U1021" s="4">
        <f t="shared" si="18"/>
        <v>0</v>
      </c>
      <c r="V1021" s="7">
        <v>220253.2</v>
      </c>
      <c r="W1021" s="3" t="s">
        <v>146</v>
      </c>
      <c r="X1021" s="4"/>
      <c r="Y1021" s="4"/>
      <c r="Z1021" s="4"/>
      <c r="AA1021" s="4"/>
    </row>
    <row r="1022" spans="1:27" ht="64.5" customHeight="1" thickBot="1" x14ac:dyDescent="0.4">
      <c r="A1022" s="5" t="s">
        <v>161</v>
      </c>
      <c r="B1022" s="5" t="s">
        <v>114</v>
      </c>
      <c r="C1022" s="5" t="s">
        <v>27</v>
      </c>
      <c r="D1022" s="2">
        <v>41364</v>
      </c>
      <c r="E1022" s="2">
        <v>-4.1900000000000004</v>
      </c>
      <c r="F1022" s="2">
        <v>2.36</v>
      </c>
      <c r="G1022" s="2">
        <v>-5.05</v>
      </c>
      <c r="H1022" s="2">
        <v>17.47</v>
      </c>
      <c r="I1022" s="2">
        <v>13.39</v>
      </c>
      <c r="J1022" s="2">
        <v>14.51</v>
      </c>
      <c r="K1022" s="2">
        <v>540</v>
      </c>
      <c r="L1022" s="2">
        <v>44.78</v>
      </c>
      <c r="M1022" s="2">
        <v>18.25</v>
      </c>
      <c r="N1022" s="2">
        <v>13.9</v>
      </c>
      <c r="O1022" s="2">
        <v>8.34</v>
      </c>
      <c r="P1022" s="2">
        <v>31.29</v>
      </c>
      <c r="Q1022" s="2">
        <v>23.84</v>
      </c>
      <c r="R1022" s="2">
        <v>14.3</v>
      </c>
      <c r="S1022" s="4">
        <f>VLOOKUP([1]Initial_Data8!C1049,[1]Ratings_Numbers!$A$1:$B$21,2,FALSE)</f>
        <v>3</v>
      </c>
      <c r="T1022" s="4">
        <v>3</v>
      </c>
      <c r="U1022" s="4">
        <f t="shared" si="18"/>
        <v>0</v>
      </c>
      <c r="V1022" s="7">
        <v>256830.1</v>
      </c>
      <c r="W1022" s="3" t="s">
        <v>146</v>
      </c>
      <c r="X1022" s="4"/>
      <c r="Y1022" s="4"/>
      <c r="Z1022" s="4"/>
      <c r="AA1022" s="4"/>
    </row>
    <row r="1023" spans="1:27" ht="64.5" customHeight="1" thickBot="1" x14ac:dyDescent="0.4">
      <c r="A1023" s="5" t="s">
        <v>161</v>
      </c>
      <c r="B1023" s="5" t="s">
        <v>115</v>
      </c>
      <c r="C1023" s="5" t="s">
        <v>27</v>
      </c>
      <c r="D1023" s="2">
        <v>41455</v>
      </c>
      <c r="E1023" s="2">
        <v>-3.98</v>
      </c>
      <c r="F1023" s="2">
        <v>2.2000000000000002</v>
      </c>
      <c r="G1023" s="2">
        <v>-4.75</v>
      </c>
      <c r="H1023" s="2">
        <v>15.73</v>
      </c>
      <c r="I1023" s="2">
        <v>11.17</v>
      </c>
      <c r="J1023" s="2">
        <v>13.33</v>
      </c>
      <c r="K1023" s="2">
        <v>559</v>
      </c>
      <c r="L1023" s="2">
        <v>45.24</v>
      </c>
      <c r="M1023" s="2">
        <v>18.47</v>
      </c>
      <c r="N1023" s="2">
        <v>14.08</v>
      </c>
      <c r="O1023" s="2">
        <v>8.48</v>
      </c>
      <c r="P1023" s="2">
        <v>31.2</v>
      </c>
      <c r="Q1023" s="2">
        <v>23.78</v>
      </c>
      <c r="R1023" s="2">
        <v>14.32</v>
      </c>
      <c r="S1023" s="4">
        <f>VLOOKUP([1]Initial_Data8!C1050,[1]Ratings_Numbers!$A$1:$B$21,2,FALSE)</f>
        <v>3</v>
      </c>
      <c r="T1023" s="4">
        <v>3</v>
      </c>
      <c r="U1023" s="4">
        <f t="shared" si="18"/>
        <v>0</v>
      </c>
      <c r="V1023" s="7">
        <v>277135.09999999998</v>
      </c>
      <c r="W1023" s="3" t="s">
        <v>146</v>
      </c>
      <c r="X1023" s="4"/>
      <c r="Y1023" s="4"/>
      <c r="Z1023" s="4"/>
      <c r="AA1023" s="4"/>
    </row>
    <row r="1024" spans="1:27" ht="64.5" customHeight="1" thickBot="1" x14ac:dyDescent="0.4">
      <c r="A1024" s="5" t="s">
        <v>161</v>
      </c>
      <c r="B1024" s="5" t="s">
        <v>116</v>
      </c>
      <c r="C1024" s="5" t="s">
        <v>27</v>
      </c>
      <c r="D1024" s="2">
        <v>41547</v>
      </c>
      <c r="E1024" s="2">
        <v>-3.87</v>
      </c>
      <c r="F1024" s="2">
        <v>2.15</v>
      </c>
      <c r="G1024" s="2">
        <v>-4.58</v>
      </c>
      <c r="H1024" s="2">
        <v>16.03</v>
      </c>
      <c r="I1024" s="2">
        <v>10.92</v>
      </c>
      <c r="J1024" s="2">
        <v>13.7</v>
      </c>
      <c r="K1024" s="2">
        <v>581</v>
      </c>
      <c r="L1024" s="2">
        <v>45.49</v>
      </c>
      <c r="M1024" s="2">
        <v>18.93</v>
      </c>
      <c r="N1024" s="2">
        <v>14.44</v>
      </c>
      <c r="O1024" s="2">
        <v>8.74</v>
      </c>
      <c r="P1024" s="2">
        <v>31.1</v>
      </c>
      <c r="Q1024" s="2">
        <v>23.72</v>
      </c>
      <c r="R1024" s="2">
        <v>14.35</v>
      </c>
      <c r="S1024" s="4">
        <f>VLOOKUP([1]Initial_Data8!C1051,[1]Ratings_Numbers!$A$1:$B$21,2,FALSE)</f>
        <v>3</v>
      </c>
      <c r="T1024" s="4">
        <v>3</v>
      </c>
      <c r="U1024" s="4">
        <f t="shared" si="18"/>
        <v>0</v>
      </c>
      <c r="V1024" s="7">
        <v>280126.3</v>
      </c>
      <c r="W1024" s="3" t="s">
        <v>146</v>
      </c>
      <c r="X1024" s="4"/>
      <c r="Y1024" s="4"/>
      <c r="Z1024" s="4"/>
      <c r="AA1024" s="4"/>
    </row>
    <row r="1025" spans="1:27" ht="64.5" customHeight="1" thickBot="1" x14ac:dyDescent="0.4">
      <c r="A1025" s="5" t="s">
        <v>161</v>
      </c>
      <c r="B1025" s="5" t="s">
        <v>92</v>
      </c>
      <c r="C1025" s="5" t="s">
        <v>27</v>
      </c>
      <c r="D1025" s="2">
        <v>41639</v>
      </c>
      <c r="E1025" s="2">
        <v>-4.01</v>
      </c>
      <c r="F1025" s="2">
        <v>2.3199999999999998</v>
      </c>
      <c r="G1025" s="2">
        <v>-4.88</v>
      </c>
      <c r="H1025" s="2">
        <v>17.09</v>
      </c>
      <c r="I1025" s="2">
        <v>11.52</v>
      </c>
      <c r="J1025" s="2">
        <v>12.99</v>
      </c>
      <c r="K1025" s="2">
        <v>603</v>
      </c>
      <c r="L1025" s="2">
        <v>45.76</v>
      </c>
      <c r="M1025" s="2">
        <v>20.78</v>
      </c>
      <c r="N1025" s="2">
        <v>15.72</v>
      </c>
      <c r="O1025" s="2">
        <v>9.6199999999999992</v>
      </c>
      <c r="P1025" s="2">
        <v>32.17</v>
      </c>
      <c r="Q1025" s="2">
        <v>24.34</v>
      </c>
      <c r="R1025" s="2">
        <v>14.89</v>
      </c>
      <c r="S1025" s="4">
        <f>VLOOKUP([1]Initial_Data8!C1052,[1]Ratings_Numbers!$A$1:$B$21,2,FALSE)</f>
        <v>3</v>
      </c>
      <c r="T1025" s="4">
        <v>3</v>
      </c>
      <c r="U1025" s="4">
        <f t="shared" si="18"/>
        <v>0</v>
      </c>
      <c r="V1025" s="7">
        <v>292459.40000000002</v>
      </c>
      <c r="W1025" s="3" t="s">
        <v>146</v>
      </c>
      <c r="X1025" s="4"/>
      <c r="Y1025" s="4"/>
      <c r="Z1025" s="4"/>
      <c r="AA1025" s="4"/>
    </row>
    <row r="1026" spans="1:27" ht="64.5" customHeight="1" thickBot="1" x14ac:dyDescent="0.4">
      <c r="A1026" s="5" t="s">
        <v>161</v>
      </c>
      <c r="B1026" s="5" t="s">
        <v>93</v>
      </c>
      <c r="C1026" s="5" t="s">
        <v>27</v>
      </c>
      <c r="D1026" s="2">
        <v>41729</v>
      </c>
      <c r="E1026" s="2">
        <v>-4.0999999999999996</v>
      </c>
      <c r="F1026" s="2">
        <v>2.4</v>
      </c>
      <c r="G1026" s="2">
        <v>-5.04</v>
      </c>
      <c r="H1026" s="2">
        <v>13.62</v>
      </c>
      <c r="I1026" s="2">
        <v>9.41</v>
      </c>
      <c r="J1026" s="2">
        <v>10.95</v>
      </c>
      <c r="K1026" s="2">
        <v>663</v>
      </c>
      <c r="L1026" s="2">
        <v>45.99</v>
      </c>
      <c r="M1026" s="2">
        <v>20.74</v>
      </c>
      <c r="N1026" s="2">
        <v>15.73</v>
      </c>
      <c r="O1026" s="2">
        <v>9.65</v>
      </c>
      <c r="P1026" s="2">
        <v>31.8</v>
      </c>
      <c r="Q1026" s="2">
        <v>24.13</v>
      </c>
      <c r="R1026" s="2">
        <v>14.79</v>
      </c>
      <c r="S1026" s="4">
        <f>VLOOKUP([1]Initial_Data8!C1053,[1]Ratings_Numbers!$A$1:$B$21,2,FALSE)</f>
        <v>3</v>
      </c>
      <c r="T1026" s="4">
        <v>3</v>
      </c>
      <c r="U1026" s="4">
        <f t="shared" si="18"/>
        <v>0</v>
      </c>
      <c r="V1026" s="7">
        <v>308057.59999999998</v>
      </c>
      <c r="W1026" s="3" t="s">
        <v>146</v>
      </c>
      <c r="X1026" s="4"/>
      <c r="Y1026" s="4"/>
      <c r="Z1026" s="4"/>
      <c r="AA1026" s="4"/>
    </row>
    <row r="1027" spans="1:27" ht="64.5" customHeight="1" thickBot="1" x14ac:dyDescent="0.4">
      <c r="A1027" s="5" t="s">
        <v>161</v>
      </c>
      <c r="B1027" s="5" t="s">
        <v>94</v>
      </c>
      <c r="C1027" s="5" t="s">
        <v>27</v>
      </c>
      <c r="D1027" s="2">
        <v>41820</v>
      </c>
      <c r="E1027" s="2">
        <v>-4.17</v>
      </c>
      <c r="F1027" s="2">
        <v>2.27</v>
      </c>
      <c r="G1027" s="2">
        <v>-5.1100000000000003</v>
      </c>
      <c r="H1027" s="2">
        <v>16.170000000000002</v>
      </c>
      <c r="I1027" s="2">
        <v>11.5</v>
      </c>
      <c r="J1027" s="2">
        <v>13.61</v>
      </c>
      <c r="K1027" s="2">
        <v>707</v>
      </c>
      <c r="L1027" s="2">
        <v>46.39</v>
      </c>
      <c r="M1027" s="2">
        <v>20.63</v>
      </c>
      <c r="N1027" s="2">
        <v>15.71</v>
      </c>
      <c r="O1027" s="2">
        <v>9.68</v>
      </c>
      <c r="P1027" s="2">
        <v>31.29</v>
      </c>
      <c r="Q1027" s="2">
        <v>23.83</v>
      </c>
      <c r="R1027" s="2">
        <v>14.69</v>
      </c>
      <c r="S1027" s="4">
        <f>VLOOKUP([1]Initial_Data8!C1054,[1]Ratings_Numbers!$A$1:$B$21,2,FALSE)</f>
        <v>3</v>
      </c>
      <c r="T1027" s="4">
        <v>3</v>
      </c>
      <c r="U1027" s="4">
        <f t="shared" si="18"/>
        <v>0</v>
      </c>
      <c r="V1027" s="7">
        <v>311880.2</v>
      </c>
      <c r="W1027" s="3" t="s">
        <v>146</v>
      </c>
      <c r="X1027" s="4"/>
      <c r="Y1027" s="4"/>
      <c r="Z1027" s="4"/>
      <c r="AA1027" s="4"/>
    </row>
    <row r="1028" spans="1:27" ht="64.5" customHeight="1" thickBot="1" x14ac:dyDescent="0.4">
      <c r="A1028" s="5" t="s">
        <v>161</v>
      </c>
      <c r="B1028" s="5" t="s">
        <v>95</v>
      </c>
      <c r="C1028" s="5" t="s">
        <v>27</v>
      </c>
      <c r="D1028" s="2">
        <v>41912</v>
      </c>
      <c r="E1028" s="2">
        <v>-4.37</v>
      </c>
      <c r="F1028" s="2">
        <v>2.3199999999999998</v>
      </c>
      <c r="G1028" s="2">
        <v>-5.44</v>
      </c>
      <c r="H1028" s="2">
        <v>11.53</v>
      </c>
      <c r="I1028" s="2">
        <v>6.54</v>
      </c>
      <c r="J1028" s="2">
        <v>9.26</v>
      </c>
      <c r="K1028" s="2">
        <v>817</v>
      </c>
      <c r="L1028" s="2">
        <v>45.9</v>
      </c>
      <c r="M1028" s="2">
        <v>20.68</v>
      </c>
      <c r="N1028" s="2">
        <v>15.77</v>
      </c>
      <c r="O1028" s="2">
        <v>9.61</v>
      </c>
      <c r="P1028" s="2">
        <v>31.13</v>
      </c>
      <c r="Q1028" s="2">
        <v>23.74</v>
      </c>
      <c r="R1028" s="2">
        <v>14.46</v>
      </c>
      <c r="S1028" s="4">
        <f>VLOOKUP([1]Initial_Data8!C1055,[1]Ratings_Numbers!$A$1:$B$21,2,FALSE)</f>
        <v>3</v>
      </c>
      <c r="T1028" s="4">
        <v>3</v>
      </c>
      <c r="U1028" s="4">
        <f t="shared" si="18"/>
        <v>0</v>
      </c>
      <c r="V1028" s="7">
        <v>339898.2</v>
      </c>
      <c r="W1028" s="3" t="s">
        <v>146</v>
      </c>
      <c r="X1028" s="4"/>
      <c r="Y1028" s="4"/>
      <c r="Z1028" s="4"/>
      <c r="AA1028" s="4"/>
    </row>
    <row r="1029" spans="1:27" ht="64.5" customHeight="1" thickBot="1" x14ac:dyDescent="0.4">
      <c r="A1029" s="5" t="s">
        <v>161</v>
      </c>
      <c r="B1029" s="5" t="s">
        <v>96</v>
      </c>
      <c r="C1029" s="5" t="s">
        <v>27</v>
      </c>
      <c r="D1029" s="2">
        <v>42004</v>
      </c>
      <c r="E1029" s="2">
        <v>-4.17</v>
      </c>
      <c r="F1029" s="2">
        <v>2.5499999999999998</v>
      </c>
      <c r="G1029" s="2">
        <v>-5.15</v>
      </c>
      <c r="H1029" s="2">
        <v>8.2899999999999991</v>
      </c>
      <c r="I1029" s="2">
        <v>3.59</v>
      </c>
      <c r="J1029" s="2">
        <v>6.48</v>
      </c>
      <c r="K1029" s="2">
        <v>1066</v>
      </c>
      <c r="L1029" s="2">
        <v>45.67</v>
      </c>
      <c r="M1029" s="2">
        <v>22.76</v>
      </c>
      <c r="N1029" s="2">
        <v>17.13</v>
      </c>
      <c r="O1029" s="2">
        <v>10.52</v>
      </c>
      <c r="P1029" s="2">
        <v>32.869999999999997</v>
      </c>
      <c r="Q1029" s="2">
        <v>24.74</v>
      </c>
      <c r="R1029" s="2">
        <v>15.19</v>
      </c>
      <c r="S1029" s="4">
        <f>VLOOKUP([1]Initial_Data8!C1056,[1]Ratings_Numbers!$A$1:$B$21,2,FALSE)</f>
        <v>3</v>
      </c>
      <c r="T1029" s="4">
        <v>3</v>
      </c>
      <c r="U1029" s="4">
        <f t="shared" si="18"/>
        <v>0</v>
      </c>
      <c r="V1029" s="7">
        <v>371318</v>
      </c>
      <c r="W1029" s="3" t="s">
        <v>146</v>
      </c>
      <c r="X1029" s="4"/>
      <c r="Y1029" s="4"/>
      <c r="Z1029" s="4"/>
      <c r="AA1029" s="4"/>
    </row>
    <row r="1030" spans="1:27" ht="64.5" customHeight="1" thickBot="1" x14ac:dyDescent="0.4">
      <c r="A1030" s="5" t="s">
        <v>161</v>
      </c>
      <c r="B1030" s="5" t="s">
        <v>97</v>
      </c>
      <c r="C1030" s="5" t="s">
        <v>27</v>
      </c>
      <c r="D1030" s="2">
        <v>42094</v>
      </c>
      <c r="E1030" s="2">
        <v>-3.85</v>
      </c>
      <c r="F1030" s="2">
        <v>2.57</v>
      </c>
      <c r="G1030" s="2">
        <v>-4.7300000000000004</v>
      </c>
      <c r="H1030" s="2">
        <v>11.88</v>
      </c>
      <c r="I1030" s="2">
        <v>7.94</v>
      </c>
      <c r="J1030" s="2">
        <v>9.74</v>
      </c>
      <c r="K1030" s="2">
        <v>875</v>
      </c>
      <c r="L1030" s="2">
        <v>45.47</v>
      </c>
      <c r="M1030" s="2">
        <v>23.12</v>
      </c>
      <c r="N1030" s="2">
        <v>17.22</v>
      </c>
      <c r="O1030" s="2">
        <v>10.66</v>
      </c>
      <c r="P1030" s="2">
        <v>34.22</v>
      </c>
      <c r="Q1030" s="2">
        <v>25.5</v>
      </c>
      <c r="R1030" s="2">
        <v>15.78</v>
      </c>
      <c r="S1030" s="4">
        <f>VLOOKUP([1]Initial_Data8!C1057,[1]Ratings_Numbers!$A$1:$B$21,2,FALSE)</f>
        <v>3</v>
      </c>
      <c r="T1030" s="4">
        <v>3</v>
      </c>
      <c r="U1030" s="4">
        <f t="shared" si="18"/>
        <v>0</v>
      </c>
      <c r="V1030" s="7">
        <v>357348.6</v>
      </c>
      <c r="W1030" s="3" t="s">
        <v>146</v>
      </c>
      <c r="X1030" s="4"/>
      <c r="Y1030" s="4"/>
      <c r="Z1030" s="4"/>
      <c r="AA1030" s="4"/>
    </row>
    <row r="1031" spans="1:27" ht="64.5" customHeight="1" thickBot="1" x14ac:dyDescent="0.4">
      <c r="A1031" s="5" t="s">
        <v>161</v>
      </c>
      <c r="B1031" s="5" t="s">
        <v>98</v>
      </c>
      <c r="C1031" s="5" t="s">
        <v>27</v>
      </c>
      <c r="D1031" s="2">
        <v>42185</v>
      </c>
      <c r="E1031" s="2">
        <v>-4.26</v>
      </c>
      <c r="F1031" s="2">
        <v>2.84</v>
      </c>
      <c r="G1031" s="2">
        <v>-5.34</v>
      </c>
      <c r="H1031" s="2">
        <v>9.0500000000000007</v>
      </c>
      <c r="I1031" s="2">
        <v>5.55</v>
      </c>
      <c r="J1031" s="2">
        <v>7.05</v>
      </c>
      <c r="K1031" s="2">
        <v>967</v>
      </c>
      <c r="L1031" s="2">
        <v>45.5</v>
      </c>
      <c r="M1031" s="2">
        <v>22.98</v>
      </c>
      <c r="N1031" s="2">
        <v>17.16</v>
      </c>
      <c r="O1031" s="2">
        <v>10.59</v>
      </c>
      <c r="P1031" s="2">
        <v>33.94</v>
      </c>
      <c r="Q1031" s="2">
        <v>25.34</v>
      </c>
      <c r="R1031" s="2">
        <v>15.64</v>
      </c>
      <c r="S1031" s="4">
        <f>VLOOKUP([1]Initial_Data8!C1058,[1]Ratings_Numbers!$A$1:$B$21,2,FALSE)</f>
        <v>3</v>
      </c>
      <c r="T1031" s="4">
        <v>3</v>
      </c>
      <c r="U1031" s="4">
        <f t="shared" si="18"/>
        <v>0</v>
      </c>
      <c r="V1031" s="7">
        <v>336607.5</v>
      </c>
      <c r="W1031" s="3" t="s">
        <v>146</v>
      </c>
      <c r="X1031" s="4"/>
      <c r="Y1031" s="4"/>
      <c r="Z1031" s="4"/>
      <c r="AA1031" s="4"/>
    </row>
    <row r="1032" spans="1:27" ht="64.5" customHeight="1" thickBot="1" x14ac:dyDescent="0.4">
      <c r="A1032" s="5" t="s">
        <v>161</v>
      </c>
      <c r="B1032" s="5" t="s">
        <v>99</v>
      </c>
      <c r="C1032" s="5" t="s">
        <v>27</v>
      </c>
      <c r="D1032" s="2">
        <v>42277</v>
      </c>
      <c r="E1032" s="2">
        <v>-3.6</v>
      </c>
      <c r="F1032" s="2">
        <v>2.2799999999999998</v>
      </c>
      <c r="G1032" s="2">
        <v>-4.3499999999999996</v>
      </c>
      <c r="H1032" s="2">
        <v>19.57</v>
      </c>
      <c r="I1032" s="2">
        <v>13.83</v>
      </c>
      <c r="J1032" s="2">
        <v>17.27</v>
      </c>
      <c r="K1032" s="2">
        <v>865</v>
      </c>
      <c r="L1032" s="2">
        <v>45.52</v>
      </c>
      <c r="M1032" s="2">
        <v>23.03</v>
      </c>
      <c r="N1032" s="2">
        <v>17.21</v>
      </c>
      <c r="O1032" s="2">
        <v>10.61</v>
      </c>
      <c r="P1032" s="2">
        <v>33.79</v>
      </c>
      <c r="Q1032" s="2">
        <v>25.25</v>
      </c>
      <c r="R1032" s="2">
        <v>15.57</v>
      </c>
      <c r="S1032" s="4">
        <f>VLOOKUP([1]Initial_Data8!C1059,[1]Ratings_Numbers!$A$1:$B$21,2,FALSE)</f>
        <v>3</v>
      </c>
      <c r="T1032" s="4">
        <v>3</v>
      </c>
      <c r="U1032" s="4">
        <f t="shared" si="18"/>
        <v>0</v>
      </c>
      <c r="V1032" s="7">
        <v>320848.59999999998</v>
      </c>
      <c r="W1032" s="3" t="s">
        <v>146</v>
      </c>
      <c r="X1032" s="4"/>
      <c r="Y1032" s="4"/>
      <c r="Z1032" s="4"/>
      <c r="AA1032" s="4"/>
    </row>
    <row r="1033" spans="1:27" ht="64.5" customHeight="1" thickBot="1" x14ac:dyDescent="0.4">
      <c r="A1033" s="5" t="s">
        <v>161</v>
      </c>
      <c r="B1033" s="5" t="s">
        <v>100</v>
      </c>
      <c r="C1033" s="5" t="s">
        <v>27</v>
      </c>
      <c r="D1033" s="2">
        <v>42369</v>
      </c>
      <c r="E1033" s="2">
        <v>-3.66</v>
      </c>
      <c r="F1033" s="2">
        <v>2.19</v>
      </c>
      <c r="G1033" s="2">
        <v>-4.4000000000000004</v>
      </c>
      <c r="H1033" s="2">
        <v>12.58</v>
      </c>
      <c r="I1033" s="2">
        <v>7.29</v>
      </c>
      <c r="J1033" s="2">
        <v>10.130000000000001</v>
      </c>
      <c r="K1033" s="2">
        <v>808</v>
      </c>
      <c r="L1033" s="2">
        <v>46.27</v>
      </c>
      <c r="M1033" s="2">
        <v>22.33</v>
      </c>
      <c r="N1033" s="2">
        <v>16.84</v>
      </c>
      <c r="O1033" s="2">
        <v>10.46</v>
      </c>
      <c r="P1033" s="2">
        <v>32.590000000000003</v>
      </c>
      <c r="Q1033" s="2">
        <v>24.58</v>
      </c>
      <c r="R1033" s="2">
        <v>15.26</v>
      </c>
      <c r="S1033" s="4">
        <f>VLOOKUP([1]Initial_Data8!C1060,[1]Ratings_Numbers!$A$1:$B$21,2,FALSE)</f>
        <v>3</v>
      </c>
      <c r="T1033" s="4">
        <v>3</v>
      </c>
      <c r="U1033" s="4">
        <f t="shared" si="18"/>
        <v>0</v>
      </c>
      <c r="V1033" s="7">
        <v>324985.40000000002</v>
      </c>
      <c r="W1033" s="3" t="s">
        <v>146</v>
      </c>
      <c r="X1033" s="4"/>
      <c r="Y1033" s="4"/>
      <c r="Z1033" s="4"/>
      <c r="AA1033" s="4"/>
    </row>
    <row r="1034" spans="1:27" ht="64.5" customHeight="1" thickBot="1" x14ac:dyDescent="0.4">
      <c r="A1034" s="5" t="s">
        <v>161</v>
      </c>
      <c r="B1034" s="5" t="s">
        <v>101</v>
      </c>
      <c r="C1034" s="5" t="s">
        <v>27</v>
      </c>
      <c r="D1034" s="2">
        <v>42460</v>
      </c>
      <c r="E1034" s="2">
        <v>-2.85</v>
      </c>
      <c r="F1034" s="2">
        <v>2.7</v>
      </c>
      <c r="G1034" s="2">
        <v>-3.46</v>
      </c>
      <c r="H1034" s="2">
        <v>8.32</v>
      </c>
      <c r="I1034" s="2">
        <v>5.89</v>
      </c>
      <c r="J1034" s="2">
        <v>6.5</v>
      </c>
      <c r="K1034" s="2">
        <v>1173</v>
      </c>
      <c r="L1034" s="2">
        <v>44.12</v>
      </c>
      <c r="M1034" s="2">
        <v>22.19</v>
      </c>
      <c r="N1034" s="2">
        <v>15.99</v>
      </c>
      <c r="O1034" s="2">
        <v>9.91</v>
      </c>
      <c r="P1034" s="2">
        <v>38.78</v>
      </c>
      <c r="Q1034" s="2">
        <v>27.94</v>
      </c>
      <c r="R1034" s="2">
        <v>17.32</v>
      </c>
      <c r="S1034" s="4">
        <f>VLOOKUP([1]Initial_Data8!C1061,[1]Ratings_Numbers!$A$1:$B$21,2,FALSE)</f>
        <v>3</v>
      </c>
      <c r="T1034" s="4">
        <v>3</v>
      </c>
      <c r="U1034" s="4">
        <f t="shared" si="18"/>
        <v>0</v>
      </c>
      <c r="V1034" s="7">
        <v>350839</v>
      </c>
      <c r="W1034" s="3" t="s">
        <v>146</v>
      </c>
      <c r="X1034" s="4"/>
      <c r="Y1034" s="4"/>
      <c r="Z1034" s="4"/>
      <c r="AA1034" s="4"/>
    </row>
    <row r="1035" spans="1:27" ht="64.5" customHeight="1" thickBot="1" x14ac:dyDescent="0.4">
      <c r="A1035" s="5" t="s">
        <v>161</v>
      </c>
      <c r="B1035" s="5" t="s">
        <v>102</v>
      </c>
      <c r="C1035" s="5" t="s">
        <v>27</v>
      </c>
      <c r="D1035" s="2">
        <v>42551</v>
      </c>
      <c r="E1035" s="2">
        <v>-2.85</v>
      </c>
      <c r="F1035" s="2">
        <v>2.61</v>
      </c>
      <c r="G1035" s="2">
        <v>-3.46</v>
      </c>
      <c r="H1035" s="2">
        <v>14.21</v>
      </c>
      <c r="I1035" s="2">
        <v>9.67</v>
      </c>
      <c r="J1035" s="2">
        <v>11.14</v>
      </c>
      <c r="K1035" s="2">
        <v>727</v>
      </c>
      <c r="L1035" s="2">
        <v>44.37</v>
      </c>
      <c r="M1035" s="2">
        <v>22.01</v>
      </c>
      <c r="N1035" s="2">
        <v>15.94</v>
      </c>
      <c r="O1035" s="2">
        <v>9.8800000000000008</v>
      </c>
      <c r="P1035" s="2">
        <v>38.090000000000003</v>
      </c>
      <c r="Q1035" s="2">
        <v>27.58</v>
      </c>
      <c r="R1035" s="2">
        <v>17.11</v>
      </c>
      <c r="S1035" s="4">
        <f>VLOOKUP([1]Initial_Data8!C1062,[1]Ratings_Numbers!$A$1:$B$21,2,FALSE)</f>
        <v>3</v>
      </c>
      <c r="T1035" s="4">
        <v>3</v>
      </c>
      <c r="U1035" s="4">
        <f t="shared" si="18"/>
        <v>0</v>
      </c>
      <c r="V1035" s="7">
        <v>356666.3</v>
      </c>
      <c r="W1035" s="3" t="s">
        <v>146</v>
      </c>
      <c r="X1035" s="4"/>
      <c r="Y1035" s="4"/>
      <c r="Z1035" s="4"/>
      <c r="AA1035" s="4"/>
    </row>
    <row r="1036" spans="1:27" ht="14.25" customHeight="1" thickBot="1" x14ac:dyDescent="0.4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ht="28.5" customHeight="1" thickBot="1" x14ac:dyDescent="0.4">
      <c r="A1037" s="5" t="s">
        <v>162</v>
      </c>
      <c r="B1037" s="5" t="s">
        <v>88</v>
      </c>
      <c r="C1037" s="5" t="s">
        <v>31</v>
      </c>
      <c r="D1037" s="2">
        <v>40908</v>
      </c>
      <c r="E1037" s="2">
        <v>-0.34</v>
      </c>
      <c r="F1037" s="2">
        <v>0.42</v>
      </c>
      <c r="G1037" s="2">
        <v>-0.46</v>
      </c>
      <c r="H1037" s="2">
        <v>176.8</v>
      </c>
      <c r="I1037" s="2">
        <v>38.44</v>
      </c>
      <c r="J1037" s="2">
        <v>131.4</v>
      </c>
      <c r="K1037" s="2">
        <v>35</v>
      </c>
      <c r="L1037" s="2">
        <v>64.56</v>
      </c>
      <c r="M1037" s="2">
        <v>15.43</v>
      </c>
      <c r="N1037" s="2">
        <v>13.31</v>
      </c>
      <c r="O1037" s="2">
        <v>9.9600000000000009</v>
      </c>
      <c r="P1037" s="2">
        <v>15.97</v>
      </c>
      <c r="Q1037" s="2">
        <v>13.77</v>
      </c>
      <c r="R1037" s="2">
        <v>10.31</v>
      </c>
      <c r="S1037" s="4">
        <f>VLOOKUP([1]Initial_Data8!C1065,[1]Ratings_Numbers!$A$1:$B$21,2,FALSE)</f>
        <v>5</v>
      </c>
      <c r="T1037" s="4">
        <v>5</v>
      </c>
      <c r="U1037" s="6">
        <v>0</v>
      </c>
      <c r="V1037" s="7">
        <v>445.6635</v>
      </c>
      <c r="W1037" s="3" t="s">
        <v>29</v>
      </c>
      <c r="X1037" s="4"/>
      <c r="Y1037" s="4"/>
      <c r="Z1037" s="4"/>
      <c r="AA1037" s="4"/>
    </row>
    <row r="1038" spans="1:27" ht="28.5" customHeight="1" thickBot="1" x14ac:dyDescent="0.4">
      <c r="A1038" s="5" t="s">
        <v>162</v>
      </c>
      <c r="B1038" s="5" t="s">
        <v>89</v>
      </c>
      <c r="C1038" s="5" t="s">
        <v>31</v>
      </c>
      <c r="D1038" s="2">
        <v>40999</v>
      </c>
      <c r="E1038" s="2">
        <v>-0.3</v>
      </c>
      <c r="F1038" s="2">
        <v>0.43</v>
      </c>
      <c r="G1038" s="2">
        <v>-0.42</v>
      </c>
      <c r="H1038" s="2">
        <v>180.48</v>
      </c>
      <c r="I1038" s="2">
        <v>32.36</v>
      </c>
      <c r="J1038" s="2">
        <v>122.9</v>
      </c>
      <c r="K1038" s="2">
        <v>31</v>
      </c>
      <c r="L1038" s="2">
        <v>65.11</v>
      </c>
      <c r="M1038" s="2">
        <v>15.16</v>
      </c>
      <c r="N1038" s="2">
        <v>13.08</v>
      </c>
      <c r="O1038" s="2">
        <v>9.8699999999999992</v>
      </c>
      <c r="P1038" s="2">
        <v>15.93</v>
      </c>
      <c r="Q1038" s="2">
        <v>13.74</v>
      </c>
      <c r="R1038" s="2">
        <v>10.37</v>
      </c>
      <c r="S1038" s="4">
        <f>VLOOKUP([1]Initial_Data8!C1066,[1]Ratings_Numbers!$A$1:$B$21,2,FALSE)</f>
        <v>5</v>
      </c>
      <c r="T1038" s="4">
        <v>5</v>
      </c>
      <c r="U1038" s="4">
        <f t="shared" ref="U1038:U1055" si="19">S1038-S1037</f>
        <v>0</v>
      </c>
      <c r="V1038" s="7">
        <v>402.37670000000003</v>
      </c>
      <c r="W1038" s="3" t="s">
        <v>29</v>
      </c>
      <c r="X1038" s="4"/>
      <c r="Y1038" s="4"/>
      <c r="Z1038" s="4"/>
      <c r="AA1038" s="4"/>
    </row>
    <row r="1039" spans="1:27" ht="28.5" customHeight="1" thickBot="1" x14ac:dyDescent="0.4">
      <c r="A1039" s="5" t="s">
        <v>162</v>
      </c>
      <c r="B1039" s="5" t="s">
        <v>90</v>
      </c>
      <c r="C1039" s="5" t="s">
        <v>31</v>
      </c>
      <c r="D1039" s="2">
        <v>41090</v>
      </c>
      <c r="E1039" s="2">
        <v>-0.3</v>
      </c>
      <c r="F1039" s="2">
        <v>0.42</v>
      </c>
      <c r="G1039" s="2">
        <v>-0.41</v>
      </c>
      <c r="H1039" s="2">
        <v>270.05</v>
      </c>
      <c r="I1039" s="2">
        <v>37.61</v>
      </c>
      <c r="J1039" s="2">
        <v>182.48</v>
      </c>
      <c r="K1039" s="2">
        <v>21</v>
      </c>
      <c r="L1039" s="2">
        <v>67.42</v>
      </c>
      <c r="M1039" s="2">
        <v>14.54</v>
      </c>
      <c r="N1039" s="2">
        <v>12.67</v>
      </c>
      <c r="O1039" s="2">
        <v>9.8000000000000007</v>
      </c>
      <c r="P1039" s="2">
        <v>14.73</v>
      </c>
      <c r="Q1039" s="2">
        <v>12.84</v>
      </c>
      <c r="R1039" s="2">
        <v>9.93</v>
      </c>
      <c r="S1039" s="4">
        <f>VLOOKUP([1]Initial_Data8!C1067,[1]Ratings_Numbers!$A$1:$B$21,2,FALSE)</f>
        <v>5</v>
      </c>
      <c r="T1039" s="4">
        <v>5</v>
      </c>
      <c r="U1039" s="4">
        <f t="shared" si="19"/>
        <v>0</v>
      </c>
      <c r="V1039" s="7">
        <v>367.75139999999999</v>
      </c>
      <c r="W1039" s="3" t="s">
        <v>29</v>
      </c>
      <c r="X1039" s="4"/>
      <c r="Y1039" s="4"/>
      <c r="Z1039" s="4"/>
      <c r="AA1039" s="4"/>
    </row>
    <row r="1040" spans="1:27" ht="28.5" customHeight="1" thickBot="1" x14ac:dyDescent="0.4">
      <c r="A1040" s="5" t="s">
        <v>162</v>
      </c>
      <c r="B1040" s="5" t="s">
        <v>91</v>
      </c>
      <c r="C1040" s="5" t="s">
        <v>31</v>
      </c>
      <c r="D1040" s="2">
        <v>41181</v>
      </c>
      <c r="E1040" s="2">
        <v>-0.31</v>
      </c>
      <c r="F1040" s="2">
        <v>0.44</v>
      </c>
      <c r="G1040" s="2">
        <v>-0.45</v>
      </c>
      <c r="H1040" s="2">
        <v>409.57</v>
      </c>
      <c r="I1040" s="2">
        <v>37.46</v>
      </c>
      <c r="J1040" s="2">
        <v>274.36</v>
      </c>
      <c r="K1040" s="2">
        <v>14</v>
      </c>
      <c r="L1040" s="2">
        <v>66.19</v>
      </c>
      <c r="M1040" s="2">
        <v>14.41</v>
      </c>
      <c r="N1040" s="2">
        <v>12.58</v>
      </c>
      <c r="O1040" s="2">
        <v>9.5399999999999991</v>
      </c>
      <c r="P1040" s="2">
        <v>14.52</v>
      </c>
      <c r="Q1040" s="2">
        <v>12.68</v>
      </c>
      <c r="R1040" s="2">
        <v>9.61</v>
      </c>
      <c r="S1040" s="4">
        <f>VLOOKUP([1]Initial_Data8!C1068,[1]Ratings_Numbers!$A$1:$B$21,2,FALSE)</f>
        <v>5</v>
      </c>
      <c r="T1040" s="4">
        <v>5</v>
      </c>
      <c r="U1040" s="4">
        <f t="shared" si="19"/>
        <v>0</v>
      </c>
      <c r="V1040" s="7">
        <v>361.85320000000002</v>
      </c>
      <c r="W1040" s="3" t="s">
        <v>29</v>
      </c>
      <c r="X1040" s="4"/>
      <c r="Y1040" s="4"/>
      <c r="Z1040" s="4"/>
      <c r="AA1040" s="4"/>
    </row>
    <row r="1041" spans="1:27" ht="28.5" customHeight="1" thickBot="1" x14ac:dyDescent="0.4">
      <c r="A1041" s="5" t="s">
        <v>162</v>
      </c>
      <c r="B1041" s="5" t="s">
        <v>113</v>
      </c>
      <c r="C1041" s="5" t="s">
        <v>31</v>
      </c>
      <c r="D1041" s="2">
        <v>41272</v>
      </c>
      <c r="E1041" s="2">
        <v>-0.41</v>
      </c>
      <c r="F1041" s="2">
        <v>0.92</v>
      </c>
      <c r="G1041" s="2">
        <v>-0.62</v>
      </c>
      <c r="H1041" s="2">
        <v>215</v>
      </c>
      <c r="I1041" s="2">
        <v>28.56</v>
      </c>
      <c r="J1041" s="2">
        <v>131.46</v>
      </c>
      <c r="K1041" s="2">
        <v>24</v>
      </c>
      <c r="L1041" s="2">
        <v>60.7</v>
      </c>
      <c r="M1041" s="2">
        <v>25.65</v>
      </c>
      <c r="N1041" s="2">
        <v>20.32</v>
      </c>
      <c r="O1041" s="2">
        <v>15.57</v>
      </c>
      <c r="P1041" s="2">
        <v>26.26</v>
      </c>
      <c r="Q1041" s="2">
        <v>20.8</v>
      </c>
      <c r="R1041" s="2">
        <v>15.94</v>
      </c>
      <c r="S1041" s="4">
        <f>VLOOKUP([1]Initial_Data8!C1069,[1]Ratings_Numbers!$A$1:$B$21,2,FALSE)</f>
        <v>5</v>
      </c>
      <c r="T1041" s="4">
        <v>5</v>
      </c>
      <c r="U1041" s="4">
        <f t="shared" si="19"/>
        <v>0</v>
      </c>
      <c r="V1041" s="7">
        <v>331.97770000000003</v>
      </c>
      <c r="W1041" s="3" t="s">
        <v>29</v>
      </c>
      <c r="X1041" s="4"/>
      <c r="Y1041" s="4"/>
      <c r="Z1041" s="4"/>
      <c r="AA1041" s="4"/>
    </row>
    <row r="1042" spans="1:27" ht="28.5" customHeight="1" thickBot="1" x14ac:dyDescent="0.4">
      <c r="A1042" s="5" t="s">
        <v>162</v>
      </c>
      <c r="B1042" s="5" t="s">
        <v>114</v>
      </c>
      <c r="C1042" s="5" t="s">
        <v>31</v>
      </c>
      <c r="D1042" s="2">
        <v>41363</v>
      </c>
      <c r="E1042" s="2">
        <v>-0.4</v>
      </c>
      <c r="F1042" s="2">
        <v>0.99</v>
      </c>
      <c r="G1042" s="2">
        <v>-0.64</v>
      </c>
      <c r="H1042" s="2">
        <v>62.78</v>
      </c>
      <c r="I1042" s="2">
        <v>18.97</v>
      </c>
      <c r="J1042" s="2">
        <v>34.51</v>
      </c>
      <c r="K1042" s="2">
        <v>73</v>
      </c>
      <c r="L1042" s="2">
        <v>61.62</v>
      </c>
      <c r="M1042" s="2">
        <v>25.67</v>
      </c>
      <c r="N1042" s="2">
        <v>20.399999999999999</v>
      </c>
      <c r="O1042" s="2">
        <v>15.82</v>
      </c>
      <c r="P1042" s="2">
        <v>25.84</v>
      </c>
      <c r="Q1042" s="2">
        <v>20.54</v>
      </c>
      <c r="R1042" s="2">
        <v>15.93</v>
      </c>
      <c r="S1042" s="4">
        <f>VLOOKUP([1]Initial_Data8!C1070,[1]Ratings_Numbers!$A$1:$B$21,2,FALSE)</f>
        <v>5</v>
      </c>
      <c r="T1042" s="4">
        <v>5</v>
      </c>
      <c r="U1042" s="4">
        <f t="shared" si="19"/>
        <v>0</v>
      </c>
      <c r="V1042" s="7">
        <v>333.72829999999999</v>
      </c>
      <c r="W1042" s="3" t="s">
        <v>29</v>
      </c>
      <c r="X1042" s="4"/>
      <c r="Y1042" s="4"/>
      <c r="Z1042" s="4"/>
      <c r="AA1042" s="4"/>
    </row>
    <row r="1043" spans="1:27" ht="28.5" customHeight="1" thickBot="1" x14ac:dyDescent="0.4">
      <c r="A1043" s="5" t="s">
        <v>162</v>
      </c>
      <c r="B1043" s="5" t="s">
        <v>115</v>
      </c>
      <c r="C1043" s="5" t="s">
        <v>31</v>
      </c>
      <c r="D1043" s="2">
        <v>41454</v>
      </c>
      <c r="E1043" s="2">
        <v>-0.46</v>
      </c>
      <c r="F1043" s="2">
        <v>1.1000000000000001</v>
      </c>
      <c r="G1043" s="2">
        <v>-0.76</v>
      </c>
      <c r="H1043" s="2">
        <v>78.5</v>
      </c>
      <c r="I1043" s="2">
        <v>15.65</v>
      </c>
      <c r="J1043" s="2">
        <v>45.32</v>
      </c>
      <c r="K1043" s="2">
        <v>60</v>
      </c>
      <c r="L1043" s="2">
        <v>62.85</v>
      </c>
      <c r="M1043" s="2">
        <v>24.42</v>
      </c>
      <c r="N1043" s="2">
        <v>19.55</v>
      </c>
      <c r="O1043" s="2">
        <v>15.35</v>
      </c>
      <c r="P1043" s="2">
        <v>24.91</v>
      </c>
      <c r="Q1043" s="2">
        <v>19.940000000000001</v>
      </c>
      <c r="R1043" s="2">
        <v>15.66</v>
      </c>
      <c r="S1043" s="4">
        <f>VLOOKUP([1]Initial_Data8!C1071,[1]Ratings_Numbers!$A$1:$B$21,2,FALSE)</f>
        <v>5</v>
      </c>
      <c r="T1043" s="4">
        <v>5</v>
      </c>
      <c r="U1043" s="4">
        <f t="shared" si="19"/>
        <v>0</v>
      </c>
      <c r="V1043" s="7">
        <v>335.0598</v>
      </c>
      <c r="W1043" s="3" t="s">
        <v>29</v>
      </c>
      <c r="X1043" s="4"/>
      <c r="Y1043" s="4"/>
      <c r="Z1043" s="4"/>
      <c r="AA1043" s="4"/>
    </row>
    <row r="1044" spans="1:27" ht="28.5" customHeight="1" thickBot="1" x14ac:dyDescent="0.4">
      <c r="A1044" s="5" t="s">
        <v>162</v>
      </c>
      <c r="B1044" s="5" t="s">
        <v>116</v>
      </c>
      <c r="C1044" s="5" t="s">
        <v>31</v>
      </c>
      <c r="D1044" s="2">
        <v>41545</v>
      </c>
      <c r="E1044" s="2">
        <v>-0.61</v>
      </c>
      <c r="F1044" s="2">
        <v>1.1399999999999999</v>
      </c>
      <c r="G1044" s="2">
        <v>-1.02</v>
      </c>
      <c r="H1044" s="2">
        <v>98.66</v>
      </c>
      <c r="I1044" s="2">
        <v>23.95</v>
      </c>
      <c r="J1044" s="2">
        <v>62.57</v>
      </c>
      <c r="K1044" s="2">
        <v>56</v>
      </c>
      <c r="L1044" s="2">
        <v>61.24</v>
      </c>
      <c r="M1044" s="2">
        <v>23.73</v>
      </c>
      <c r="N1044" s="2">
        <v>19.079999999999998</v>
      </c>
      <c r="O1044" s="2">
        <v>14.53</v>
      </c>
      <c r="P1044" s="2">
        <v>24.36</v>
      </c>
      <c r="Q1044" s="2">
        <v>19.59</v>
      </c>
      <c r="R1044" s="2">
        <v>14.92</v>
      </c>
      <c r="S1044" s="4">
        <f>VLOOKUP([1]Initial_Data8!C1072,[1]Ratings_Numbers!$A$1:$B$21,2,FALSE)</f>
        <v>5</v>
      </c>
      <c r="T1044" s="4">
        <v>5</v>
      </c>
      <c r="U1044" s="4">
        <f t="shared" si="19"/>
        <v>0</v>
      </c>
      <c r="V1044" s="7">
        <v>392.82729999999998</v>
      </c>
      <c r="W1044" s="3" t="s">
        <v>29</v>
      </c>
      <c r="X1044" s="4"/>
      <c r="Y1044" s="4"/>
      <c r="Z1044" s="4"/>
      <c r="AA1044" s="4"/>
    </row>
    <row r="1045" spans="1:27" ht="28.5" customHeight="1" thickBot="1" x14ac:dyDescent="0.4">
      <c r="A1045" s="5" t="s">
        <v>162</v>
      </c>
      <c r="B1045" s="5" t="s">
        <v>92</v>
      </c>
      <c r="C1045" s="5" t="s">
        <v>31</v>
      </c>
      <c r="D1045" s="2">
        <v>41636</v>
      </c>
      <c r="E1045" s="2">
        <v>-0.63</v>
      </c>
      <c r="F1045" s="2">
        <v>1.0900000000000001</v>
      </c>
      <c r="G1045" s="2">
        <v>-1.05</v>
      </c>
      <c r="H1045" s="2">
        <v>100.09</v>
      </c>
      <c r="I1045" s="2">
        <v>20.46</v>
      </c>
      <c r="J1045" s="2">
        <v>64.53</v>
      </c>
      <c r="K1045" s="2">
        <v>55</v>
      </c>
      <c r="L1045" s="2">
        <v>63.08</v>
      </c>
      <c r="M1045" s="2">
        <v>22.6</v>
      </c>
      <c r="N1045" s="2">
        <v>18.36</v>
      </c>
      <c r="O1045" s="2">
        <v>14.25</v>
      </c>
      <c r="P1045" s="2">
        <v>23.08</v>
      </c>
      <c r="Q1045" s="2">
        <v>18.75</v>
      </c>
      <c r="R1045" s="2">
        <v>14.56</v>
      </c>
      <c r="S1045" s="4">
        <f>VLOOKUP([1]Initial_Data8!C1073,[1]Ratings_Numbers!$A$1:$B$21,2,FALSE)</f>
        <v>5</v>
      </c>
      <c r="T1045" s="4">
        <v>5</v>
      </c>
      <c r="U1045" s="4">
        <f t="shared" si="19"/>
        <v>0</v>
      </c>
      <c r="V1045" s="7">
        <v>354.7176</v>
      </c>
      <c r="W1045" s="3" t="s">
        <v>29</v>
      </c>
      <c r="X1045" s="4"/>
      <c r="Y1045" s="4"/>
      <c r="Z1045" s="4"/>
      <c r="AA1045" s="4"/>
    </row>
    <row r="1046" spans="1:27" ht="28.5" customHeight="1" thickBot="1" x14ac:dyDescent="0.4">
      <c r="A1046" s="5" t="s">
        <v>162</v>
      </c>
      <c r="B1046" s="5" t="s">
        <v>93</v>
      </c>
      <c r="C1046" s="5" t="s">
        <v>31</v>
      </c>
      <c r="D1046" s="2">
        <v>41727</v>
      </c>
      <c r="E1046" s="2">
        <v>-0.59</v>
      </c>
      <c r="F1046" s="2">
        <v>1.08</v>
      </c>
      <c r="G1046" s="2">
        <v>-0.97</v>
      </c>
      <c r="H1046" s="2">
        <v>122.08</v>
      </c>
      <c r="I1046" s="2">
        <v>16.04</v>
      </c>
      <c r="J1046" s="2">
        <v>67.84</v>
      </c>
      <c r="K1046" s="2">
        <v>37</v>
      </c>
      <c r="L1046" s="2">
        <v>63.13</v>
      </c>
      <c r="M1046" s="2">
        <v>22.7</v>
      </c>
      <c r="N1046" s="2">
        <v>18.489999999999998</v>
      </c>
      <c r="O1046" s="2">
        <v>14.33</v>
      </c>
      <c r="P1046" s="2">
        <v>22.76</v>
      </c>
      <c r="Q1046" s="2">
        <v>18.54</v>
      </c>
      <c r="R1046" s="2">
        <v>14.37</v>
      </c>
      <c r="S1046" s="4">
        <f>VLOOKUP([1]Initial_Data8!C1074,[1]Ratings_Numbers!$A$1:$B$21,2,FALSE)</f>
        <v>5</v>
      </c>
      <c r="T1046" s="4">
        <v>5</v>
      </c>
      <c r="U1046" s="4">
        <f t="shared" si="19"/>
        <v>0</v>
      </c>
      <c r="V1046" s="7">
        <v>357.08100000000002</v>
      </c>
      <c r="W1046" s="3" t="s">
        <v>29</v>
      </c>
      <c r="X1046" s="4"/>
      <c r="Y1046" s="4"/>
      <c r="Z1046" s="4"/>
      <c r="AA1046" s="4"/>
    </row>
    <row r="1047" spans="1:27" ht="28.5" customHeight="1" thickBot="1" x14ac:dyDescent="0.4">
      <c r="A1047" s="5" t="s">
        <v>162</v>
      </c>
      <c r="B1047" s="5" t="s">
        <v>94</v>
      </c>
      <c r="C1047" s="5" t="s">
        <v>31</v>
      </c>
      <c r="D1047" s="2">
        <v>41818</v>
      </c>
      <c r="E1047" s="2">
        <v>-0.47</v>
      </c>
      <c r="F1047" s="2">
        <v>0.98</v>
      </c>
      <c r="G1047" s="2">
        <v>-0.76</v>
      </c>
      <c r="H1047" s="2">
        <v>122.73</v>
      </c>
      <c r="I1047" s="2">
        <v>28.45</v>
      </c>
      <c r="J1047" s="2">
        <v>78.45</v>
      </c>
      <c r="K1047" s="2">
        <v>49</v>
      </c>
      <c r="L1047" s="2">
        <v>64.540000000000006</v>
      </c>
      <c r="M1047" s="2">
        <v>22.25</v>
      </c>
      <c r="N1047" s="2">
        <v>18.190000000000001</v>
      </c>
      <c r="O1047" s="2">
        <v>14.36</v>
      </c>
      <c r="P1047" s="2">
        <v>22.27</v>
      </c>
      <c r="Q1047" s="2">
        <v>18.21</v>
      </c>
      <c r="R1047" s="2">
        <v>14.37</v>
      </c>
      <c r="S1047" s="4">
        <f>VLOOKUP([1]Initial_Data8!C1075,[1]Ratings_Numbers!$A$1:$B$21,2,FALSE)</f>
        <v>5</v>
      </c>
      <c r="T1047" s="4">
        <v>5</v>
      </c>
      <c r="U1047" s="4">
        <f t="shared" si="19"/>
        <v>0</v>
      </c>
      <c r="V1047" s="7">
        <v>376.02480000000003</v>
      </c>
      <c r="W1047" s="3" t="s">
        <v>29</v>
      </c>
      <c r="X1047" s="4"/>
      <c r="Y1047" s="4"/>
      <c r="Z1047" s="4"/>
      <c r="AA1047" s="4"/>
    </row>
    <row r="1048" spans="1:27" ht="28.5" customHeight="1" thickBot="1" x14ac:dyDescent="0.4">
      <c r="A1048" s="5" t="s">
        <v>162</v>
      </c>
      <c r="B1048" s="5" t="s">
        <v>95</v>
      </c>
      <c r="C1048" s="5" t="s">
        <v>31</v>
      </c>
      <c r="D1048" s="2">
        <v>41909</v>
      </c>
      <c r="E1048" s="2">
        <v>-0.39</v>
      </c>
      <c r="F1048" s="2">
        <v>0.92</v>
      </c>
      <c r="G1048" s="2">
        <v>-0.61</v>
      </c>
      <c r="H1048" s="2">
        <v>127.13</v>
      </c>
      <c r="I1048" s="2">
        <v>37.01</v>
      </c>
      <c r="J1048" s="2">
        <v>85.66</v>
      </c>
      <c r="K1048" s="2">
        <v>53</v>
      </c>
      <c r="L1048" s="2">
        <v>62.89</v>
      </c>
      <c r="M1048" s="2">
        <v>21.24</v>
      </c>
      <c r="N1048" s="2">
        <v>17.23</v>
      </c>
      <c r="O1048" s="2">
        <v>13.36</v>
      </c>
      <c r="P1048" s="2">
        <v>23.28</v>
      </c>
      <c r="Q1048" s="2">
        <v>18.88</v>
      </c>
      <c r="R1048" s="2">
        <v>14.64</v>
      </c>
      <c r="S1048" s="4">
        <f>VLOOKUP([1]Initial_Data8!C1076,[1]Ratings_Numbers!$A$1:$B$21,2,FALSE)</f>
        <v>5</v>
      </c>
      <c r="T1048" s="4">
        <v>5</v>
      </c>
      <c r="U1048" s="4">
        <f t="shared" si="19"/>
        <v>0</v>
      </c>
      <c r="V1048" s="7">
        <v>327.065</v>
      </c>
      <c r="W1048" s="3" t="s">
        <v>29</v>
      </c>
      <c r="X1048" s="4"/>
      <c r="Y1048" s="4"/>
      <c r="Z1048" s="4"/>
      <c r="AA1048" s="4"/>
    </row>
    <row r="1049" spans="1:27" ht="28.5" customHeight="1" thickBot="1" x14ac:dyDescent="0.4">
      <c r="A1049" s="5" t="s">
        <v>162</v>
      </c>
      <c r="B1049" s="5" t="s">
        <v>96</v>
      </c>
      <c r="C1049" s="5" t="s">
        <v>31</v>
      </c>
      <c r="D1049" s="2">
        <v>42000</v>
      </c>
      <c r="E1049" s="2">
        <v>-0.31</v>
      </c>
      <c r="F1049" s="2">
        <v>0.89</v>
      </c>
      <c r="G1049" s="2">
        <v>-0.49</v>
      </c>
      <c r="H1049" s="2">
        <v>125.04</v>
      </c>
      <c r="I1049" s="2">
        <v>35.590000000000003</v>
      </c>
      <c r="J1049" s="2">
        <v>84.02</v>
      </c>
      <c r="K1049" s="2">
        <v>53</v>
      </c>
      <c r="L1049" s="2">
        <v>61.78</v>
      </c>
      <c r="M1049" s="2">
        <v>21.24</v>
      </c>
      <c r="N1049" s="2">
        <v>17.12</v>
      </c>
      <c r="O1049" s="2">
        <v>13.12</v>
      </c>
      <c r="P1049" s="2">
        <v>24.05</v>
      </c>
      <c r="Q1049" s="2">
        <v>19.39</v>
      </c>
      <c r="R1049" s="2">
        <v>14.86</v>
      </c>
      <c r="S1049" s="4">
        <f>VLOOKUP([1]Initial_Data8!C1077,[1]Ratings_Numbers!$A$1:$B$21,2,FALSE)</f>
        <v>5</v>
      </c>
      <c r="T1049" s="4">
        <v>5</v>
      </c>
      <c r="U1049" s="4">
        <f t="shared" si="19"/>
        <v>0</v>
      </c>
      <c r="V1049" s="7">
        <v>390.90710000000001</v>
      </c>
      <c r="W1049" s="3" t="s">
        <v>29</v>
      </c>
      <c r="X1049" s="4"/>
      <c r="Y1049" s="4"/>
      <c r="Z1049" s="4"/>
      <c r="AA1049" s="4"/>
    </row>
    <row r="1050" spans="1:27" ht="28.5" customHeight="1" thickBot="1" x14ac:dyDescent="0.4">
      <c r="A1050" s="5" t="s">
        <v>162</v>
      </c>
      <c r="B1050" s="5" t="s">
        <v>97</v>
      </c>
      <c r="C1050" s="5" t="s">
        <v>31</v>
      </c>
      <c r="D1050" s="2">
        <v>42091</v>
      </c>
      <c r="E1050" s="2">
        <v>-0.31</v>
      </c>
      <c r="F1050" s="2">
        <v>0.86</v>
      </c>
      <c r="G1050" s="2">
        <v>-0.48</v>
      </c>
      <c r="H1050" s="2">
        <v>112.24</v>
      </c>
      <c r="I1050" s="2">
        <v>21.86</v>
      </c>
      <c r="J1050" s="2">
        <v>62.26</v>
      </c>
      <c r="K1050" s="2">
        <v>42</v>
      </c>
      <c r="L1050" s="2">
        <v>62.34</v>
      </c>
      <c r="M1050" s="2">
        <v>21.69</v>
      </c>
      <c r="N1050" s="2">
        <v>17.54</v>
      </c>
      <c r="O1050" s="2">
        <v>13.52</v>
      </c>
      <c r="P1050" s="2">
        <v>23.7</v>
      </c>
      <c r="Q1050" s="2">
        <v>19.16</v>
      </c>
      <c r="R1050" s="2">
        <v>14.77</v>
      </c>
      <c r="S1050" s="4">
        <f>VLOOKUP([1]Initial_Data8!C1078,[1]Ratings_Numbers!$A$1:$B$21,2,FALSE)</f>
        <v>5</v>
      </c>
      <c r="T1050" s="4">
        <v>5</v>
      </c>
      <c r="U1050" s="4">
        <f t="shared" si="19"/>
        <v>0</v>
      </c>
      <c r="V1050" s="7">
        <v>563.84400000000005</v>
      </c>
      <c r="W1050" s="3" t="s">
        <v>29</v>
      </c>
      <c r="X1050" s="4"/>
      <c r="Y1050" s="4"/>
      <c r="Z1050" s="4"/>
      <c r="AA1050" s="4"/>
    </row>
    <row r="1051" spans="1:27" ht="28.5" customHeight="1" thickBot="1" x14ac:dyDescent="0.4">
      <c r="A1051" s="5" t="s">
        <v>162</v>
      </c>
      <c r="B1051" s="5" t="s">
        <v>98</v>
      </c>
      <c r="C1051" s="5" t="s">
        <v>31</v>
      </c>
      <c r="D1051" s="2">
        <v>42182</v>
      </c>
      <c r="E1051" s="2">
        <v>-0.34</v>
      </c>
      <c r="F1051" s="2">
        <v>0.91</v>
      </c>
      <c r="G1051" s="2">
        <v>-0.54</v>
      </c>
      <c r="H1051" s="2">
        <v>95.98</v>
      </c>
      <c r="I1051" s="2">
        <v>27.21</v>
      </c>
      <c r="J1051" s="2">
        <v>54.64</v>
      </c>
      <c r="K1051" s="2">
        <v>53</v>
      </c>
      <c r="L1051" s="2">
        <v>64.760000000000005</v>
      </c>
      <c r="M1051" s="2">
        <v>20.68</v>
      </c>
      <c r="N1051" s="2">
        <v>16.87</v>
      </c>
      <c r="O1051" s="2">
        <v>13.39</v>
      </c>
      <c r="P1051" s="2">
        <v>22.58</v>
      </c>
      <c r="Q1051" s="2">
        <v>18.420000000000002</v>
      </c>
      <c r="R1051" s="2">
        <v>14.62</v>
      </c>
      <c r="S1051" s="4">
        <f>VLOOKUP([1]Initial_Data8!C1079,[1]Ratings_Numbers!$A$1:$B$21,2,FALSE)</f>
        <v>5</v>
      </c>
      <c r="T1051" s="4">
        <v>5</v>
      </c>
      <c r="U1051" s="4">
        <f t="shared" si="19"/>
        <v>0</v>
      </c>
      <c r="V1051" s="7">
        <v>631.90710000000001</v>
      </c>
      <c r="W1051" s="3" t="s">
        <v>29</v>
      </c>
      <c r="X1051" s="4"/>
      <c r="Y1051" s="4"/>
      <c r="Z1051" s="4"/>
      <c r="AA1051" s="4"/>
    </row>
    <row r="1052" spans="1:27" ht="28.5" customHeight="1" thickBot="1" x14ac:dyDescent="0.4">
      <c r="A1052" s="5" t="s">
        <v>162</v>
      </c>
      <c r="B1052" s="5" t="s">
        <v>99</v>
      </c>
      <c r="C1052" s="5" t="s">
        <v>31</v>
      </c>
      <c r="D1052" s="2">
        <v>42273</v>
      </c>
      <c r="E1052" s="2">
        <v>-0.23</v>
      </c>
      <c r="F1052" s="2">
        <v>1.5</v>
      </c>
      <c r="G1052" s="2">
        <v>-0.37</v>
      </c>
      <c r="H1052" s="2">
        <v>55.75</v>
      </c>
      <c r="I1052" s="2">
        <v>31.32</v>
      </c>
      <c r="J1052" s="2">
        <v>36.14</v>
      </c>
      <c r="K1052" s="2">
        <v>116</v>
      </c>
      <c r="L1052" s="2">
        <v>58.85</v>
      </c>
      <c r="M1052" s="2">
        <v>34.58</v>
      </c>
      <c r="N1052" s="2">
        <v>25.33</v>
      </c>
      <c r="O1052" s="2">
        <v>20.350000000000001</v>
      </c>
      <c r="P1052" s="2">
        <v>36.53</v>
      </c>
      <c r="Q1052" s="2">
        <v>26.76</v>
      </c>
      <c r="R1052" s="2">
        <v>21.5</v>
      </c>
      <c r="S1052" s="4">
        <f>VLOOKUP([1]Initial_Data8!C1080,[1]Ratings_Numbers!$A$1:$B$21,2,FALSE)</f>
        <v>5</v>
      </c>
      <c r="T1052" s="4">
        <v>5</v>
      </c>
      <c r="U1052" s="4">
        <f t="shared" si="19"/>
        <v>0</v>
      </c>
      <c r="V1052" s="7">
        <v>464.48809999999997</v>
      </c>
      <c r="W1052" s="3" t="s">
        <v>29</v>
      </c>
      <c r="X1052" s="4"/>
      <c r="Y1052" s="4"/>
      <c r="Z1052" s="4"/>
      <c r="AA1052" s="4"/>
    </row>
    <row r="1053" spans="1:27" ht="28.5" customHeight="1" thickBot="1" x14ac:dyDescent="0.4">
      <c r="A1053" s="5" t="s">
        <v>162</v>
      </c>
      <c r="B1053" s="5" t="s">
        <v>100</v>
      </c>
      <c r="C1053" s="5" t="s">
        <v>31</v>
      </c>
      <c r="D1053" s="2">
        <v>42364</v>
      </c>
      <c r="E1053" s="2">
        <v>-0.38</v>
      </c>
      <c r="F1053" s="2">
        <v>1.62</v>
      </c>
      <c r="G1053" s="2">
        <v>-0.61</v>
      </c>
      <c r="H1053" s="2">
        <v>51.15</v>
      </c>
      <c r="I1053" s="2">
        <v>22.62</v>
      </c>
      <c r="J1053" s="2">
        <v>34.119999999999997</v>
      </c>
      <c r="K1053" s="2">
        <v>126</v>
      </c>
      <c r="L1053" s="2">
        <v>60.14</v>
      </c>
      <c r="M1053" s="2">
        <v>32.33</v>
      </c>
      <c r="N1053" s="2">
        <v>23.67</v>
      </c>
      <c r="O1053" s="2">
        <v>19.440000000000001</v>
      </c>
      <c r="P1053" s="2">
        <v>36.58</v>
      </c>
      <c r="Q1053" s="2">
        <v>26.78</v>
      </c>
      <c r="R1053" s="2">
        <v>22</v>
      </c>
      <c r="S1053" s="4">
        <f>VLOOKUP([1]Initial_Data8!C1081,[1]Ratings_Numbers!$A$1:$B$21,2,FALSE)</f>
        <v>5</v>
      </c>
      <c r="T1053" s="4">
        <v>5</v>
      </c>
      <c r="U1053" s="4">
        <f t="shared" si="19"/>
        <v>0</v>
      </c>
      <c r="V1053" s="7">
        <v>637.61829999999998</v>
      </c>
      <c r="W1053" s="3" t="s">
        <v>29</v>
      </c>
      <c r="X1053" s="4"/>
      <c r="Y1053" s="4"/>
      <c r="Z1053" s="4"/>
      <c r="AA1053" s="4"/>
    </row>
    <row r="1054" spans="1:27" ht="28.5" customHeight="1" thickBot="1" x14ac:dyDescent="0.4">
      <c r="A1054" s="5" t="s">
        <v>162</v>
      </c>
      <c r="B1054" s="5" t="s">
        <v>101</v>
      </c>
      <c r="C1054" s="5" t="s">
        <v>31</v>
      </c>
      <c r="D1054" s="2">
        <v>42462</v>
      </c>
      <c r="E1054" s="2">
        <v>0.17</v>
      </c>
      <c r="F1054" s="2">
        <v>1.82</v>
      </c>
      <c r="G1054" s="2">
        <v>0.28000000000000003</v>
      </c>
      <c r="H1054" s="2">
        <v>22.03</v>
      </c>
      <c r="I1054" s="2">
        <v>14.07</v>
      </c>
      <c r="J1054" s="2">
        <v>12.35</v>
      </c>
      <c r="K1054" s="2">
        <v>208</v>
      </c>
      <c r="L1054" s="2">
        <v>58.85</v>
      </c>
      <c r="M1054" s="2">
        <v>35.08</v>
      </c>
      <c r="N1054" s="2">
        <v>24.9</v>
      </c>
      <c r="O1054" s="2">
        <v>20.65</v>
      </c>
      <c r="P1054" s="2">
        <v>40.869999999999997</v>
      </c>
      <c r="Q1054" s="2">
        <v>29.01</v>
      </c>
      <c r="R1054" s="2">
        <v>24.05</v>
      </c>
      <c r="S1054" s="4">
        <f>VLOOKUP([1]Initial_Data8!C1082,[1]Ratings_Numbers!$A$1:$B$21,2,FALSE)</f>
        <v>5</v>
      </c>
      <c r="T1054" s="4">
        <v>5</v>
      </c>
      <c r="U1054" s="4">
        <f t="shared" si="19"/>
        <v>0</v>
      </c>
      <c r="V1054" s="7">
        <v>499.54969999999997</v>
      </c>
      <c r="W1054" s="3" t="s">
        <v>29</v>
      </c>
      <c r="X1054" s="4"/>
      <c r="Y1054" s="4"/>
      <c r="Z1054" s="4"/>
      <c r="AA1054" s="4"/>
    </row>
    <row r="1055" spans="1:27" ht="28.5" customHeight="1" thickBot="1" x14ac:dyDescent="0.4">
      <c r="A1055" s="5" t="s">
        <v>162</v>
      </c>
      <c r="B1055" s="5" t="s">
        <v>102</v>
      </c>
      <c r="C1055" s="5" t="s">
        <v>31</v>
      </c>
      <c r="D1055" s="2">
        <v>42553</v>
      </c>
      <c r="E1055" s="2">
        <v>0.27</v>
      </c>
      <c r="F1055" s="2">
        <v>2.31</v>
      </c>
      <c r="G1055" s="2">
        <v>0.45</v>
      </c>
      <c r="H1055" s="2">
        <v>17.3</v>
      </c>
      <c r="I1055" s="2">
        <v>4.5</v>
      </c>
      <c r="J1055" s="2">
        <v>7.05</v>
      </c>
      <c r="K1055" s="2">
        <v>187</v>
      </c>
      <c r="L1055" s="2">
        <v>56.68</v>
      </c>
      <c r="M1055" s="2">
        <v>38.64</v>
      </c>
      <c r="N1055" s="2">
        <v>26.47</v>
      </c>
      <c r="O1055" s="2">
        <v>21.9</v>
      </c>
      <c r="P1055" s="2">
        <v>45.96</v>
      </c>
      <c r="Q1055" s="2">
        <v>31.49</v>
      </c>
      <c r="R1055" s="2">
        <v>26.05</v>
      </c>
      <c r="S1055" s="4">
        <f>VLOOKUP([1]Initial_Data8!C1083,[1]Ratings_Numbers!$A$1:$B$21,2,FALSE)</f>
        <v>5</v>
      </c>
      <c r="T1055" s="4">
        <v>5</v>
      </c>
      <c r="U1055" s="4">
        <f t="shared" si="19"/>
        <v>0</v>
      </c>
      <c r="V1055" s="7">
        <v>502.05430000000001</v>
      </c>
      <c r="W1055" s="3" t="s">
        <v>29</v>
      </c>
      <c r="X1055" s="4"/>
      <c r="Y1055" s="4"/>
      <c r="Z1055" s="4"/>
      <c r="AA1055" s="4"/>
    </row>
    <row r="1056" spans="1:27" ht="14.25" customHeight="1" thickBot="1" x14ac:dyDescent="0.4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8.5" customHeight="1" thickBot="1" x14ac:dyDescent="0.4">
      <c r="A1057" s="5" t="s">
        <v>163</v>
      </c>
      <c r="B1057" s="5" t="s">
        <v>72</v>
      </c>
      <c r="C1057" s="5" t="s">
        <v>35</v>
      </c>
      <c r="D1057" s="2">
        <v>38352</v>
      </c>
      <c r="E1057" s="2">
        <v>0.96</v>
      </c>
      <c r="F1057" s="2">
        <v>1.41</v>
      </c>
      <c r="G1057" s="2">
        <v>1.05</v>
      </c>
      <c r="H1057" s="2">
        <v>3.71</v>
      </c>
      <c r="I1057" s="2">
        <v>3.08</v>
      </c>
      <c r="J1057" s="2">
        <v>3.32</v>
      </c>
      <c r="K1057" s="2">
        <v>1120</v>
      </c>
      <c r="L1057" s="2">
        <v>30.22</v>
      </c>
      <c r="M1057" s="2">
        <v>52.66</v>
      </c>
      <c r="N1057" s="2">
        <v>31.96</v>
      </c>
      <c r="O1057" s="2">
        <v>18.38</v>
      </c>
      <c r="P1057" s="2">
        <v>64.77</v>
      </c>
      <c r="Q1057" s="2">
        <v>39.31</v>
      </c>
      <c r="R1057" s="2">
        <v>22.61</v>
      </c>
      <c r="S1057" s="4">
        <f>VLOOKUP([1]Initial_Data8!C1086,[1]Ratings_Numbers!$A$1:$B$21,2,FALSE)</f>
        <v>9</v>
      </c>
      <c r="T1057" s="4">
        <v>9</v>
      </c>
      <c r="U1057" s="6">
        <v>0</v>
      </c>
      <c r="V1057" s="7">
        <v>125837.12880000001</v>
      </c>
      <c r="W1057" s="3" t="s">
        <v>212</v>
      </c>
      <c r="X1057" s="4"/>
      <c r="Y1057" s="4"/>
      <c r="Z1057" s="4"/>
      <c r="AA1057" s="4"/>
    </row>
    <row r="1058" spans="1:27" ht="28.5" customHeight="1" thickBot="1" x14ac:dyDescent="0.4">
      <c r="A1058" s="5" t="s">
        <v>163</v>
      </c>
      <c r="B1058" s="5" t="s">
        <v>73</v>
      </c>
      <c r="C1058" s="5" t="s">
        <v>35</v>
      </c>
      <c r="D1058" s="2">
        <v>38442</v>
      </c>
      <c r="E1058" s="2">
        <v>1.1599999999999999</v>
      </c>
      <c r="F1058" s="2">
        <v>1.52</v>
      </c>
      <c r="G1058" s="2">
        <v>1.27</v>
      </c>
      <c r="H1058" s="2">
        <v>16.510000000000002</v>
      </c>
      <c r="I1058" s="2">
        <v>15.25</v>
      </c>
      <c r="J1058" s="2">
        <v>15.06</v>
      </c>
      <c r="K1058" s="2">
        <v>281</v>
      </c>
      <c r="L1058" s="2">
        <v>31.69</v>
      </c>
      <c r="M1058" s="2">
        <v>49.02</v>
      </c>
      <c r="N1058" s="2">
        <v>29.22</v>
      </c>
      <c r="O1058" s="2">
        <v>17.82</v>
      </c>
      <c r="P1058" s="2">
        <v>67.77</v>
      </c>
      <c r="Q1058" s="2">
        <v>40.39</v>
      </c>
      <c r="R1058" s="2">
        <v>24.63</v>
      </c>
      <c r="S1058" s="4">
        <f>VLOOKUP([1]Initial_Data8!C1087,[1]Ratings_Numbers!$A$1:$B$21,2,FALSE)</f>
        <v>9</v>
      </c>
      <c r="T1058" s="4">
        <v>9</v>
      </c>
      <c r="U1058" s="4">
        <f t="shared" ref="U1058:U1069" si="20">S1058-S1057</f>
        <v>0</v>
      </c>
      <c r="V1058" s="7">
        <v>135299.84570000001</v>
      </c>
      <c r="W1058" s="3" t="s">
        <v>212</v>
      </c>
      <c r="X1058" s="4"/>
      <c r="Y1058" s="4"/>
      <c r="Z1058" s="4"/>
      <c r="AA1058" s="4"/>
    </row>
    <row r="1059" spans="1:27" ht="28.5" customHeight="1" thickBot="1" x14ac:dyDescent="0.4">
      <c r="A1059" s="5" t="s">
        <v>163</v>
      </c>
      <c r="B1059" s="5" t="s">
        <v>122</v>
      </c>
      <c r="C1059" s="5" t="s">
        <v>35</v>
      </c>
      <c r="D1059" s="2">
        <v>38533</v>
      </c>
      <c r="E1059" s="2">
        <v>1.05</v>
      </c>
      <c r="F1059" s="2">
        <v>1.66</v>
      </c>
      <c r="G1059" s="2">
        <v>1.1499999999999999</v>
      </c>
      <c r="H1059" s="2">
        <v>15.48</v>
      </c>
      <c r="I1059" s="2">
        <v>13.8</v>
      </c>
      <c r="J1059" s="2">
        <v>14.2</v>
      </c>
      <c r="K1059" s="2">
        <v>320</v>
      </c>
      <c r="L1059" s="2">
        <v>30.86</v>
      </c>
      <c r="M1059" s="2">
        <v>50.05</v>
      </c>
      <c r="N1059" s="2">
        <v>28.92</v>
      </c>
      <c r="O1059" s="2">
        <v>17.59</v>
      </c>
      <c r="P1059" s="2">
        <v>73.099999999999994</v>
      </c>
      <c r="Q1059" s="2">
        <v>42.23</v>
      </c>
      <c r="R1059" s="2">
        <v>25.69</v>
      </c>
      <c r="S1059" s="4">
        <f>VLOOKUP([1]Initial_Data8!C1088,[1]Ratings_Numbers!$A$1:$B$21,2,FALSE)</f>
        <v>9</v>
      </c>
      <c r="T1059" s="4">
        <v>9</v>
      </c>
      <c r="U1059" s="4">
        <f t="shared" si="20"/>
        <v>0</v>
      </c>
      <c r="V1059" s="7">
        <v>134163.7009</v>
      </c>
      <c r="W1059" s="3" t="s">
        <v>212</v>
      </c>
      <c r="X1059" s="4"/>
      <c r="Y1059" s="4"/>
      <c r="Z1059" s="4"/>
      <c r="AA1059" s="4"/>
    </row>
    <row r="1060" spans="1:27" ht="28.5" customHeight="1" thickBot="1" x14ac:dyDescent="0.4">
      <c r="A1060" s="5" t="s">
        <v>163</v>
      </c>
      <c r="B1060" s="5" t="s">
        <v>123</v>
      </c>
      <c r="C1060" s="5" t="s">
        <v>35</v>
      </c>
      <c r="D1060" s="2">
        <v>38625</v>
      </c>
      <c r="E1060" s="2">
        <v>0.99</v>
      </c>
      <c r="F1060" s="2">
        <v>1.45</v>
      </c>
      <c r="G1060" s="2">
        <v>1.08</v>
      </c>
      <c r="H1060" s="2">
        <v>16.36</v>
      </c>
      <c r="I1060" s="2">
        <v>14.41</v>
      </c>
      <c r="J1060" s="2">
        <v>15.03</v>
      </c>
      <c r="K1060" s="2">
        <v>306</v>
      </c>
      <c r="L1060" s="2">
        <v>32.53</v>
      </c>
      <c r="M1060" s="2">
        <v>49.15</v>
      </c>
      <c r="N1060" s="2">
        <v>30.07</v>
      </c>
      <c r="O1060" s="2">
        <v>18.05</v>
      </c>
      <c r="P1060" s="2">
        <v>63.43</v>
      </c>
      <c r="Q1060" s="2">
        <v>38.81</v>
      </c>
      <c r="R1060" s="2">
        <v>23.3</v>
      </c>
      <c r="S1060" s="4">
        <f>VLOOKUP([1]Initial_Data8!C1089,[1]Ratings_Numbers!$A$1:$B$21,2,FALSE)</f>
        <v>9</v>
      </c>
      <c r="T1060" s="4">
        <v>9</v>
      </c>
      <c r="U1060" s="4">
        <f t="shared" si="20"/>
        <v>0</v>
      </c>
      <c r="V1060" s="7">
        <v>153334.03700000001</v>
      </c>
      <c r="W1060" s="3" t="s">
        <v>212</v>
      </c>
      <c r="X1060" s="4"/>
      <c r="Y1060" s="4"/>
      <c r="Z1060" s="4"/>
      <c r="AA1060" s="4"/>
    </row>
    <row r="1061" spans="1:27" ht="28.5" customHeight="1" thickBot="1" x14ac:dyDescent="0.4">
      <c r="A1061" s="5" t="s">
        <v>163</v>
      </c>
      <c r="B1061" s="5" t="s">
        <v>124</v>
      </c>
      <c r="C1061" s="5" t="s">
        <v>35</v>
      </c>
      <c r="D1061" s="2">
        <v>38717</v>
      </c>
      <c r="E1061" s="2">
        <v>0.94</v>
      </c>
      <c r="F1061" s="2">
        <v>1.39</v>
      </c>
      <c r="G1061" s="2">
        <v>1.03</v>
      </c>
      <c r="H1061" s="2">
        <v>6.79</v>
      </c>
      <c r="I1061" s="2">
        <v>5.68</v>
      </c>
      <c r="J1061" s="2">
        <v>6.09</v>
      </c>
      <c r="K1061" s="2">
        <v>649</v>
      </c>
      <c r="L1061" s="2">
        <v>33.08</v>
      </c>
      <c r="M1061" s="2">
        <v>44.84</v>
      </c>
      <c r="N1061" s="2">
        <v>27.93</v>
      </c>
      <c r="O1061" s="2">
        <v>16.55</v>
      </c>
      <c r="P1061" s="2">
        <v>60.57</v>
      </c>
      <c r="Q1061" s="2">
        <v>37.72</v>
      </c>
      <c r="R1061" s="2">
        <v>22.36</v>
      </c>
      <c r="S1061" s="4">
        <f>VLOOKUP([1]Initial_Data8!C1090,[1]Ratings_Numbers!$A$1:$B$21,2,FALSE)</f>
        <v>9</v>
      </c>
      <c r="T1061" s="4">
        <v>9</v>
      </c>
      <c r="U1061" s="4">
        <f t="shared" si="20"/>
        <v>0</v>
      </c>
      <c r="V1061" s="7">
        <v>155736.2359</v>
      </c>
      <c r="W1061" s="3" t="s">
        <v>212</v>
      </c>
      <c r="X1061" s="4"/>
      <c r="Y1061" s="4"/>
      <c r="Z1061" s="4"/>
      <c r="AA1061" s="4"/>
    </row>
    <row r="1062" spans="1:27" ht="28.5" customHeight="1" thickBot="1" x14ac:dyDescent="0.4">
      <c r="A1062" s="5" t="s">
        <v>163</v>
      </c>
      <c r="B1062" s="5" t="s">
        <v>74</v>
      </c>
      <c r="C1062" s="5" t="s">
        <v>35</v>
      </c>
      <c r="D1062" s="2">
        <v>38898</v>
      </c>
      <c r="E1062" s="2">
        <v>0.98</v>
      </c>
      <c r="F1062" s="2">
        <v>1.44</v>
      </c>
      <c r="G1062" s="2">
        <v>1.06</v>
      </c>
      <c r="H1062" s="2">
        <v>30.27</v>
      </c>
      <c r="I1062" s="2">
        <v>28.14</v>
      </c>
      <c r="J1062" s="2">
        <v>28.42</v>
      </c>
      <c r="K1062" s="2">
        <v>119</v>
      </c>
      <c r="L1062" s="2">
        <v>37.18</v>
      </c>
      <c r="M1062" s="2">
        <v>35.56</v>
      </c>
      <c r="N1062" s="2">
        <v>23.77</v>
      </c>
      <c r="O1062" s="2">
        <v>14.51</v>
      </c>
      <c r="P1062" s="2">
        <v>49.59</v>
      </c>
      <c r="Q1062" s="2">
        <v>33.15</v>
      </c>
      <c r="R1062" s="2">
        <v>20.239999999999998</v>
      </c>
      <c r="S1062" s="4">
        <f>VLOOKUP([1]Initial_Data8!C1091,[1]Ratings_Numbers!$A$1:$B$21,2,FALSE)</f>
        <v>9</v>
      </c>
      <c r="T1062" s="4">
        <v>8</v>
      </c>
      <c r="U1062" s="4">
        <f t="shared" si="20"/>
        <v>0</v>
      </c>
      <c r="V1062" s="7">
        <v>153508.2476</v>
      </c>
      <c r="W1062" s="3" t="s">
        <v>212</v>
      </c>
      <c r="X1062" s="4"/>
      <c r="Y1062" s="4"/>
      <c r="Z1062" s="4"/>
      <c r="AA1062" s="4"/>
    </row>
    <row r="1063" spans="1:27" ht="28.5" customHeight="1" thickBot="1" x14ac:dyDescent="0.4">
      <c r="A1063" s="5" t="s">
        <v>163</v>
      </c>
      <c r="B1063" s="5" t="s">
        <v>75</v>
      </c>
      <c r="C1063" s="5" t="s">
        <v>33</v>
      </c>
      <c r="D1063" s="2">
        <v>38990</v>
      </c>
      <c r="E1063" s="2">
        <v>0.93</v>
      </c>
      <c r="F1063" s="2">
        <v>1.41</v>
      </c>
      <c r="G1063" s="2">
        <v>1</v>
      </c>
      <c r="H1063" s="2">
        <v>62.02</v>
      </c>
      <c r="I1063" s="2">
        <v>56.27</v>
      </c>
      <c r="J1063" s="2">
        <v>58.03</v>
      </c>
      <c r="K1063" s="2">
        <v>59</v>
      </c>
      <c r="L1063" s="2">
        <v>38.22</v>
      </c>
      <c r="M1063" s="2">
        <v>29.39</v>
      </c>
      <c r="N1063" s="2">
        <v>20.46</v>
      </c>
      <c r="O1063" s="2">
        <v>12.27</v>
      </c>
      <c r="P1063" s="2">
        <v>43.65</v>
      </c>
      <c r="Q1063" s="2">
        <v>30.39</v>
      </c>
      <c r="R1063" s="2">
        <v>18.22</v>
      </c>
      <c r="S1063" s="4">
        <f>VLOOKUP([1]Initial_Data8!C1092,[1]Ratings_Numbers!$A$1:$B$21,2,FALSE)</f>
        <v>8</v>
      </c>
      <c r="T1063" s="4">
        <v>8</v>
      </c>
      <c r="U1063" s="4">
        <f t="shared" si="20"/>
        <v>-1</v>
      </c>
      <c r="V1063" s="7">
        <v>160413.67079999999</v>
      </c>
      <c r="W1063" s="3" t="s">
        <v>212</v>
      </c>
      <c r="X1063" s="4"/>
      <c r="Y1063" s="4"/>
      <c r="Z1063" s="4"/>
      <c r="AA1063" s="4"/>
    </row>
    <row r="1064" spans="1:27" ht="28.5" customHeight="1" thickBot="1" x14ac:dyDescent="0.4">
      <c r="A1064" s="5" t="s">
        <v>163</v>
      </c>
      <c r="B1064" s="5" t="s">
        <v>76</v>
      </c>
      <c r="C1064" s="5" t="s">
        <v>33</v>
      </c>
      <c r="D1064" s="2">
        <v>39082</v>
      </c>
      <c r="E1064" s="2">
        <v>0.27</v>
      </c>
      <c r="F1064" s="2">
        <v>0.67</v>
      </c>
      <c r="G1064" s="2">
        <v>0.28999999999999998</v>
      </c>
      <c r="H1064" s="2">
        <v>4.8899999999999997</v>
      </c>
      <c r="I1064" s="2">
        <v>4.1399999999999997</v>
      </c>
      <c r="J1064" s="2">
        <v>4.53</v>
      </c>
      <c r="K1064" s="2">
        <v>621</v>
      </c>
      <c r="L1064" s="2">
        <v>38</v>
      </c>
      <c r="M1064" s="2">
        <v>18.72</v>
      </c>
      <c r="N1064" s="2">
        <v>15.42</v>
      </c>
      <c r="O1064" s="2">
        <v>7.11</v>
      </c>
      <c r="P1064" s="2">
        <v>21.42</v>
      </c>
      <c r="Q1064" s="2">
        <v>17.64</v>
      </c>
      <c r="R1064" s="2">
        <v>8.14</v>
      </c>
      <c r="S1064" s="4">
        <f>VLOOKUP([1]Initial_Data8!C1093,[1]Ratings_Numbers!$A$1:$B$21,2,FALSE)</f>
        <v>8</v>
      </c>
      <c r="T1064" s="4">
        <v>8</v>
      </c>
      <c r="U1064" s="4">
        <f t="shared" si="20"/>
        <v>0</v>
      </c>
      <c r="V1064" s="7">
        <v>179971.4852</v>
      </c>
      <c r="W1064" s="3" t="s">
        <v>212</v>
      </c>
      <c r="X1064" s="4"/>
      <c r="Y1064" s="4"/>
      <c r="Z1064" s="4"/>
      <c r="AA1064" s="4"/>
    </row>
    <row r="1065" spans="1:27" ht="28.5" customHeight="1" thickBot="1" x14ac:dyDescent="0.4">
      <c r="A1065" s="5" t="s">
        <v>163</v>
      </c>
      <c r="B1065" s="5" t="s">
        <v>78</v>
      </c>
      <c r="C1065" s="5" t="s">
        <v>33</v>
      </c>
      <c r="D1065" s="2">
        <v>39263</v>
      </c>
      <c r="E1065" s="2">
        <v>0.24</v>
      </c>
      <c r="F1065" s="2">
        <v>0.97</v>
      </c>
      <c r="G1065" s="2">
        <v>0.25</v>
      </c>
      <c r="H1065" s="2">
        <v>22.51</v>
      </c>
      <c r="I1065" s="2">
        <v>21.25</v>
      </c>
      <c r="J1065" s="2">
        <v>21.47</v>
      </c>
      <c r="K1065" s="2">
        <v>59</v>
      </c>
      <c r="L1065" s="2">
        <v>32.71</v>
      </c>
      <c r="M1065" s="2">
        <v>26.59</v>
      </c>
      <c r="N1065" s="2">
        <v>17.57</v>
      </c>
      <c r="O1065" s="2">
        <v>8.6999999999999993</v>
      </c>
      <c r="P1065" s="2">
        <v>51.32</v>
      </c>
      <c r="Q1065" s="2">
        <v>33.909999999999997</v>
      </c>
      <c r="R1065" s="2">
        <v>16.79</v>
      </c>
      <c r="S1065" s="4">
        <f>VLOOKUP([1]Initial_Data8!C1094,[1]Ratings_Numbers!$A$1:$B$21,2,FALSE)</f>
        <v>8</v>
      </c>
      <c r="T1065" s="4">
        <v>8</v>
      </c>
      <c r="U1065" s="4">
        <f t="shared" si="20"/>
        <v>0</v>
      </c>
      <c r="V1065" s="7">
        <v>147636.7886</v>
      </c>
      <c r="W1065" s="3" t="s">
        <v>212</v>
      </c>
      <c r="X1065" s="4"/>
      <c r="Y1065" s="4"/>
      <c r="Z1065" s="4"/>
      <c r="AA1065" s="4"/>
    </row>
    <row r="1066" spans="1:27" ht="28.5" customHeight="1" thickBot="1" x14ac:dyDescent="0.4">
      <c r="A1066" s="5" t="s">
        <v>163</v>
      </c>
      <c r="B1066" s="5" t="s">
        <v>79</v>
      </c>
      <c r="C1066" s="5" t="s">
        <v>33</v>
      </c>
      <c r="D1066" s="2">
        <v>39355</v>
      </c>
      <c r="E1066" s="2">
        <v>0.11</v>
      </c>
      <c r="F1066" s="2">
        <v>1.26</v>
      </c>
      <c r="G1066" s="2">
        <v>0.11</v>
      </c>
      <c r="H1066" s="2">
        <v>47.33</v>
      </c>
      <c r="I1066" s="2">
        <v>44.74</v>
      </c>
      <c r="J1066" s="2">
        <v>45.48</v>
      </c>
      <c r="K1066" s="2">
        <v>27</v>
      </c>
      <c r="L1066" s="2">
        <v>33.33</v>
      </c>
      <c r="M1066" s="2">
        <v>20.53</v>
      </c>
      <c r="N1066" s="2">
        <v>14.01</v>
      </c>
      <c r="O1066" s="2">
        <v>6.84</v>
      </c>
      <c r="P1066" s="2">
        <v>46.55</v>
      </c>
      <c r="Q1066" s="2">
        <v>31.76</v>
      </c>
      <c r="R1066" s="2">
        <v>15.51</v>
      </c>
      <c r="S1066" s="4">
        <f>VLOOKUP([1]Initial_Data8!C1095,[1]Ratings_Numbers!$A$1:$B$21,2,FALSE)</f>
        <v>8</v>
      </c>
      <c r="T1066" s="4">
        <v>8</v>
      </c>
      <c r="U1066" s="4">
        <f t="shared" si="20"/>
        <v>0</v>
      </c>
      <c r="V1066" s="7">
        <v>146408.14430000001</v>
      </c>
      <c r="W1066" s="3" t="s">
        <v>212</v>
      </c>
      <c r="X1066" s="4"/>
      <c r="Y1066" s="4"/>
      <c r="Z1066" s="4"/>
      <c r="AA1066" s="4"/>
    </row>
    <row r="1067" spans="1:27" ht="28.5" customHeight="1" thickBot="1" x14ac:dyDescent="0.4">
      <c r="A1067" s="5" t="s">
        <v>163</v>
      </c>
      <c r="B1067" s="5" t="s">
        <v>105</v>
      </c>
      <c r="C1067" s="5" t="s">
        <v>33</v>
      </c>
      <c r="D1067" s="2">
        <v>39447</v>
      </c>
      <c r="E1067" s="2">
        <v>-0.02</v>
      </c>
      <c r="F1067" s="2">
        <v>1.03</v>
      </c>
      <c r="G1067" s="2">
        <v>-0.02</v>
      </c>
      <c r="H1067" s="2">
        <v>74.2</v>
      </c>
      <c r="I1067" s="2">
        <v>62.47</v>
      </c>
      <c r="J1067" s="2">
        <v>70.33</v>
      </c>
      <c r="K1067" s="2">
        <v>15</v>
      </c>
      <c r="L1067" s="2">
        <v>32.729999999999997</v>
      </c>
      <c r="M1067" s="2">
        <v>12.62</v>
      </c>
      <c r="N1067" s="2">
        <v>10.09</v>
      </c>
      <c r="O1067" s="2">
        <v>4.13</v>
      </c>
      <c r="P1067" s="2">
        <v>25.07</v>
      </c>
      <c r="Q1067" s="2">
        <v>20.05</v>
      </c>
      <c r="R1067" s="2">
        <v>8.2100000000000009</v>
      </c>
      <c r="S1067" s="4">
        <f>VLOOKUP([1]Initial_Data8!C1096,[1]Ratings_Numbers!$A$1:$B$21,2,FALSE)</f>
        <v>8</v>
      </c>
      <c r="T1067" s="4">
        <v>8</v>
      </c>
      <c r="U1067" s="4">
        <f t="shared" si="20"/>
        <v>0</v>
      </c>
      <c r="V1067" s="7">
        <v>159298.20970000001</v>
      </c>
      <c r="W1067" s="3" t="s">
        <v>212</v>
      </c>
      <c r="X1067" s="4"/>
      <c r="Y1067" s="4"/>
      <c r="Z1067" s="4"/>
      <c r="AA1067" s="4"/>
    </row>
    <row r="1068" spans="1:27" ht="28.5" customHeight="1" thickBot="1" x14ac:dyDescent="0.4">
      <c r="A1068" s="5" t="s">
        <v>163</v>
      </c>
      <c r="B1068" s="5" t="s">
        <v>107</v>
      </c>
      <c r="C1068" s="5" t="s">
        <v>33</v>
      </c>
      <c r="D1068" s="2">
        <v>39629</v>
      </c>
      <c r="E1068" s="2">
        <v>0.46</v>
      </c>
      <c r="F1068" s="2">
        <v>0.56999999999999995</v>
      </c>
      <c r="G1068" s="2">
        <v>0.48</v>
      </c>
      <c r="H1068" s="2">
        <v>78.44</v>
      </c>
      <c r="I1068" s="2">
        <v>76.22</v>
      </c>
      <c r="J1068" s="2">
        <v>75.61</v>
      </c>
      <c r="K1068" s="2">
        <v>18</v>
      </c>
      <c r="L1068" s="2">
        <v>18.87</v>
      </c>
      <c r="M1068" s="2">
        <v>15.28</v>
      </c>
      <c r="N1068" s="2">
        <v>9.07</v>
      </c>
      <c r="O1068" s="2">
        <v>2.88</v>
      </c>
      <c r="P1068" s="2">
        <v>68.38</v>
      </c>
      <c r="Q1068" s="2">
        <v>40.61</v>
      </c>
      <c r="R1068" s="2">
        <v>12.9</v>
      </c>
      <c r="S1068" s="4">
        <f>VLOOKUP([1]Initial_Data8!C1097,[1]Ratings_Numbers!$A$1:$B$21,2,FALSE)</f>
        <v>8</v>
      </c>
      <c r="T1068" s="4">
        <v>8</v>
      </c>
      <c r="U1068" s="4">
        <f t="shared" si="20"/>
        <v>0</v>
      </c>
      <c r="V1068" s="7">
        <v>42344.316200000001</v>
      </c>
      <c r="W1068" s="3" t="s">
        <v>212</v>
      </c>
      <c r="X1068" s="4"/>
      <c r="Y1068" s="4"/>
      <c r="Z1068" s="4"/>
      <c r="AA1068" s="4"/>
    </row>
    <row r="1069" spans="1:27" ht="28.5" customHeight="1" thickBot="1" x14ac:dyDescent="0.4">
      <c r="A1069" s="5" t="s">
        <v>163</v>
      </c>
      <c r="B1069" s="5" t="s">
        <v>108</v>
      </c>
      <c r="C1069" s="5" t="s">
        <v>33</v>
      </c>
      <c r="D1069" s="2">
        <v>39721</v>
      </c>
      <c r="E1069" s="2">
        <v>-0.01</v>
      </c>
      <c r="F1069" s="2">
        <v>0.18</v>
      </c>
      <c r="G1069" s="2">
        <v>-0.01</v>
      </c>
      <c r="H1069" s="2">
        <v>55.92</v>
      </c>
      <c r="I1069" s="2">
        <v>54.08</v>
      </c>
      <c r="J1069" s="2">
        <v>53.84</v>
      </c>
      <c r="K1069" s="2">
        <v>25</v>
      </c>
      <c r="L1069" s="2">
        <v>20.21</v>
      </c>
      <c r="M1069" s="2">
        <v>14.38</v>
      </c>
      <c r="N1069" s="2">
        <v>11.87</v>
      </c>
      <c r="O1069" s="2">
        <v>2.91</v>
      </c>
      <c r="P1069" s="2">
        <v>21.18</v>
      </c>
      <c r="Q1069" s="2">
        <v>17.48</v>
      </c>
      <c r="R1069" s="2">
        <v>4.28</v>
      </c>
      <c r="S1069" s="4">
        <f>VLOOKUP([1]Initial_Data8!C1098,[1]Ratings_Numbers!$A$1:$B$21,2,FALSE)</f>
        <v>8</v>
      </c>
      <c r="T1069" s="4">
        <v>8</v>
      </c>
      <c r="U1069" s="4">
        <f t="shared" si="20"/>
        <v>0</v>
      </c>
      <c r="V1069" s="7">
        <v>40875.5625</v>
      </c>
      <c r="W1069" s="3" t="s">
        <v>212</v>
      </c>
      <c r="X1069" s="4"/>
      <c r="Y1069" s="4"/>
      <c r="Z1069" s="4"/>
      <c r="AA1069" s="4"/>
    </row>
    <row r="1070" spans="1:27" ht="14.25" customHeight="1" thickBot="1" x14ac:dyDescent="0.4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ht="46.5" customHeight="1" thickBot="1" x14ac:dyDescent="0.4">
      <c r="A1071" s="5" t="s">
        <v>164</v>
      </c>
      <c r="B1071" s="5" t="s">
        <v>24</v>
      </c>
      <c r="C1071" s="5" t="s">
        <v>32</v>
      </c>
      <c r="D1071" s="2">
        <v>34789</v>
      </c>
      <c r="E1071" s="2">
        <v>1.0900000000000001</v>
      </c>
      <c r="F1071" s="2">
        <v>2.37</v>
      </c>
      <c r="G1071" s="2">
        <v>1.94</v>
      </c>
      <c r="H1071" s="2">
        <v>7.98</v>
      </c>
      <c r="I1071" s="2">
        <v>5.6</v>
      </c>
      <c r="J1071" s="2">
        <v>4.6500000000000004</v>
      </c>
      <c r="K1071" s="2">
        <v>62</v>
      </c>
      <c r="L1071" s="2">
        <v>24.24</v>
      </c>
      <c r="M1071" s="2">
        <v>40.03</v>
      </c>
      <c r="N1071" s="2">
        <v>25.97</v>
      </c>
      <c r="O1071" s="2">
        <v>12.01</v>
      </c>
      <c r="P1071" s="2">
        <v>54.13</v>
      </c>
      <c r="Q1071" s="2">
        <v>35.119999999999997</v>
      </c>
      <c r="R1071" s="2">
        <v>16.239999999999998</v>
      </c>
      <c r="S1071" s="4">
        <f>VLOOKUP([1]Initial_Data8!C1101,[1]Ratings_Numbers!$A$1:$B$21,2,FALSE)</f>
        <v>6</v>
      </c>
      <c r="T1071" s="4">
        <v>6</v>
      </c>
      <c r="U1071" s="6">
        <v>0</v>
      </c>
      <c r="V1071" s="7">
        <v>8528.2278000000006</v>
      </c>
      <c r="W1071" s="3" t="s">
        <v>229</v>
      </c>
      <c r="X1071" s="4"/>
      <c r="Y1071" s="4"/>
      <c r="Z1071" s="4"/>
      <c r="AA1071" s="4"/>
    </row>
    <row r="1072" spans="1:27" ht="46.5" customHeight="1" thickBot="1" x14ac:dyDescent="0.4">
      <c r="A1072" s="5" t="s">
        <v>164</v>
      </c>
      <c r="B1072" s="5" t="s">
        <v>30</v>
      </c>
      <c r="C1072" s="5" t="s">
        <v>32</v>
      </c>
      <c r="D1072" s="2">
        <v>34880</v>
      </c>
      <c r="E1072" s="2">
        <v>0.62</v>
      </c>
      <c r="F1072" s="2">
        <v>1.64</v>
      </c>
      <c r="G1072" s="2">
        <v>1.04</v>
      </c>
      <c r="H1072" s="2">
        <v>8.91</v>
      </c>
      <c r="I1072" s="2">
        <v>6.18</v>
      </c>
      <c r="J1072" s="2">
        <v>5.72</v>
      </c>
      <c r="K1072" s="2">
        <v>67</v>
      </c>
      <c r="L1072" s="2">
        <v>24.82</v>
      </c>
      <c r="M1072" s="2">
        <v>40.78</v>
      </c>
      <c r="N1072" s="2">
        <v>27.54</v>
      </c>
      <c r="O1072" s="2">
        <v>11.08</v>
      </c>
      <c r="P1072" s="2">
        <v>48.08</v>
      </c>
      <c r="Q1072" s="2">
        <v>32.47</v>
      </c>
      <c r="R1072" s="2">
        <v>13.06</v>
      </c>
      <c r="S1072" s="4">
        <f>VLOOKUP([1]Initial_Data8!C1102,[1]Ratings_Numbers!$A$1:$B$21,2,FALSE)</f>
        <v>6</v>
      </c>
      <c r="T1072" s="4">
        <v>6</v>
      </c>
      <c r="U1072" s="4">
        <f t="shared" ref="U1072:U1151" si="21">S1072-S1071</f>
        <v>0</v>
      </c>
      <c r="V1072" s="7">
        <v>9627.7343999999994</v>
      </c>
      <c r="W1072" s="3" t="s">
        <v>229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34</v>
      </c>
      <c r="C1073" s="5" t="s">
        <v>32</v>
      </c>
      <c r="D1073" s="2">
        <v>34972</v>
      </c>
      <c r="E1073" s="2">
        <v>1.18</v>
      </c>
      <c r="F1073" s="2">
        <v>2.56</v>
      </c>
      <c r="G1073" s="2">
        <v>1.9</v>
      </c>
      <c r="H1073" s="2">
        <v>10.28</v>
      </c>
      <c r="I1073" s="2">
        <v>7.56</v>
      </c>
      <c r="J1073" s="2">
        <v>6.77</v>
      </c>
      <c r="K1073" s="2">
        <v>57</v>
      </c>
      <c r="L1073" s="2">
        <v>25.11</v>
      </c>
      <c r="M1073" s="2">
        <v>72.5</v>
      </c>
      <c r="N1073" s="2">
        <v>40.11</v>
      </c>
      <c r="O1073" s="2">
        <v>19.98</v>
      </c>
      <c r="P1073" s="2">
        <v>80.73</v>
      </c>
      <c r="Q1073" s="2">
        <v>44.67</v>
      </c>
      <c r="R1073" s="2">
        <v>22.25</v>
      </c>
      <c r="S1073" s="4">
        <f>VLOOKUP([1]Initial_Data8!C1103,[1]Ratings_Numbers!$A$1:$B$21,2,FALSE)</f>
        <v>6</v>
      </c>
      <c r="T1073" s="4">
        <v>6</v>
      </c>
      <c r="U1073" s="4">
        <f t="shared" si="21"/>
        <v>0</v>
      </c>
      <c r="V1073" s="7">
        <v>10782.4573</v>
      </c>
      <c r="W1073" s="3" t="s">
        <v>229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38</v>
      </c>
      <c r="C1074" s="5" t="s">
        <v>32</v>
      </c>
      <c r="D1074" s="2">
        <v>35064</v>
      </c>
      <c r="E1074" s="2">
        <v>0.47</v>
      </c>
      <c r="F1074" s="2">
        <v>1.29</v>
      </c>
      <c r="G1074" s="2">
        <v>0.72</v>
      </c>
      <c r="H1074" s="2">
        <v>13</v>
      </c>
      <c r="I1074" s="2">
        <v>7.93</v>
      </c>
      <c r="J1074" s="2">
        <v>9.16</v>
      </c>
      <c r="K1074" s="2">
        <v>58</v>
      </c>
      <c r="L1074" s="2">
        <v>25.2</v>
      </c>
      <c r="M1074" s="2">
        <v>33.74</v>
      </c>
      <c r="N1074" s="2">
        <v>23.8</v>
      </c>
      <c r="O1074" s="2">
        <v>10.33</v>
      </c>
      <c r="P1074" s="2">
        <v>41.76</v>
      </c>
      <c r="Q1074" s="2">
        <v>29.46</v>
      </c>
      <c r="R1074" s="2">
        <v>12.79</v>
      </c>
      <c r="S1074" s="4">
        <f>VLOOKUP([1]Initial_Data8!C1104,[1]Ratings_Numbers!$A$1:$B$21,2,FALSE)</f>
        <v>6</v>
      </c>
      <c r="T1074" s="4">
        <v>6</v>
      </c>
      <c r="U1074" s="4">
        <f t="shared" si="21"/>
        <v>0</v>
      </c>
      <c r="V1074" s="7">
        <v>11581.486000000001</v>
      </c>
      <c r="W1074" s="3" t="s">
        <v>229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40</v>
      </c>
      <c r="C1075" s="5" t="s">
        <v>32</v>
      </c>
      <c r="D1075" s="2">
        <v>35155</v>
      </c>
      <c r="E1075" s="2">
        <v>0.39</v>
      </c>
      <c r="F1075" s="2">
        <v>1.28</v>
      </c>
      <c r="G1075" s="2">
        <v>0.6</v>
      </c>
      <c r="H1075" s="2">
        <v>8.9</v>
      </c>
      <c r="I1075" s="2">
        <v>6.67</v>
      </c>
      <c r="J1075" s="2">
        <v>5.29</v>
      </c>
      <c r="K1075" s="2">
        <v>58</v>
      </c>
      <c r="L1075" s="2">
        <v>25.41</v>
      </c>
      <c r="M1075" s="2">
        <v>36.619999999999997</v>
      </c>
      <c r="N1075" s="2">
        <v>25.12</v>
      </c>
      <c r="O1075" s="2">
        <v>10.24</v>
      </c>
      <c r="P1075" s="2">
        <v>45.79</v>
      </c>
      <c r="Q1075" s="2">
        <v>31.41</v>
      </c>
      <c r="R1075" s="2">
        <v>12.8</v>
      </c>
      <c r="S1075" s="4">
        <f>VLOOKUP([1]Initial_Data8!C1105,[1]Ratings_Numbers!$A$1:$B$21,2,FALSE)</f>
        <v>6</v>
      </c>
      <c r="T1075" s="4">
        <v>6</v>
      </c>
      <c r="U1075" s="4">
        <f t="shared" si="21"/>
        <v>0</v>
      </c>
      <c r="V1075" s="7">
        <v>13671.152</v>
      </c>
      <c r="W1075" s="3" t="s">
        <v>229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166</v>
      </c>
      <c r="C1076" s="5" t="s">
        <v>32</v>
      </c>
      <c r="D1076" s="2">
        <v>35246</v>
      </c>
      <c r="E1076" s="2">
        <v>0.32</v>
      </c>
      <c r="F1076" s="2">
        <v>1.1200000000000001</v>
      </c>
      <c r="G1076" s="2">
        <v>0.48</v>
      </c>
      <c r="H1076" s="2">
        <v>12.07</v>
      </c>
      <c r="I1076" s="2">
        <v>8.89</v>
      </c>
      <c r="J1076" s="2">
        <v>8.23</v>
      </c>
      <c r="K1076" s="2">
        <v>56</v>
      </c>
      <c r="L1076" s="2">
        <v>25.6</v>
      </c>
      <c r="M1076" s="2">
        <v>33.840000000000003</v>
      </c>
      <c r="N1076" s="2">
        <v>23.95</v>
      </c>
      <c r="O1076" s="2">
        <v>9.5299999999999994</v>
      </c>
      <c r="P1076" s="2">
        <v>41.27</v>
      </c>
      <c r="Q1076" s="2">
        <v>29.21</v>
      </c>
      <c r="R1076" s="2">
        <v>11.63</v>
      </c>
      <c r="S1076" s="4">
        <f>VLOOKUP([1]Initial_Data8!C1106,[1]Ratings_Numbers!$A$1:$B$21,2,FALSE)</f>
        <v>6</v>
      </c>
      <c r="T1076" s="4">
        <v>6</v>
      </c>
      <c r="U1076" s="4">
        <f t="shared" si="21"/>
        <v>0</v>
      </c>
      <c r="V1076" s="7">
        <v>13898.6702</v>
      </c>
      <c r="W1076" s="3" t="s">
        <v>229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167</v>
      </c>
      <c r="C1077" s="5" t="s">
        <v>32</v>
      </c>
      <c r="D1077" s="2">
        <v>35338</v>
      </c>
      <c r="E1077" s="2">
        <v>0.22</v>
      </c>
      <c r="F1077" s="2">
        <v>1.05</v>
      </c>
      <c r="G1077" s="2">
        <v>0.33</v>
      </c>
      <c r="H1077" s="2">
        <v>12.31</v>
      </c>
      <c r="I1077" s="2">
        <v>9.2200000000000006</v>
      </c>
      <c r="J1077" s="2">
        <v>8.41</v>
      </c>
      <c r="K1077" s="2">
        <v>54</v>
      </c>
      <c r="L1077" s="2">
        <v>25.95</v>
      </c>
      <c r="M1077" s="2">
        <v>31.35</v>
      </c>
      <c r="N1077" s="2">
        <v>22.5</v>
      </c>
      <c r="O1077" s="2">
        <v>8.9499999999999993</v>
      </c>
      <c r="P1077" s="2">
        <v>39.33</v>
      </c>
      <c r="Q1077" s="2">
        <v>28.23</v>
      </c>
      <c r="R1077" s="2">
        <v>11.23</v>
      </c>
      <c r="S1077" s="4">
        <f>VLOOKUP([1]Initial_Data8!C1107,[1]Ratings_Numbers!$A$1:$B$21,2,FALSE)</f>
        <v>6</v>
      </c>
      <c r="T1077" s="4">
        <v>6</v>
      </c>
      <c r="U1077" s="4">
        <f t="shared" si="21"/>
        <v>0</v>
      </c>
      <c r="V1077" s="7">
        <v>14469.677100000001</v>
      </c>
      <c r="W1077" s="3" t="s">
        <v>229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168</v>
      </c>
      <c r="C1078" s="5" t="s">
        <v>32</v>
      </c>
      <c r="D1078" s="2">
        <v>35430</v>
      </c>
      <c r="E1078" s="2">
        <v>0.25</v>
      </c>
      <c r="F1078" s="2">
        <v>1</v>
      </c>
      <c r="G1078" s="2">
        <v>0.37</v>
      </c>
      <c r="H1078" s="2">
        <v>14.66</v>
      </c>
      <c r="I1078" s="2">
        <v>8.6199999999999992</v>
      </c>
      <c r="J1078" s="2">
        <v>10.55</v>
      </c>
      <c r="K1078" s="2">
        <v>53</v>
      </c>
      <c r="L1078" s="2">
        <v>25.72</v>
      </c>
      <c r="M1078" s="2">
        <v>27.54</v>
      </c>
      <c r="N1078" s="2">
        <v>20.52</v>
      </c>
      <c r="O1078" s="2">
        <v>8.58</v>
      </c>
      <c r="P1078" s="2">
        <v>34.21</v>
      </c>
      <c r="Q1078" s="2">
        <v>25.49</v>
      </c>
      <c r="R1078" s="2">
        <v>10.66</v>
      </c>
      <c r="S1078" s="4">
        <f>VLOOKUP([1]Initial_Data8!C1108,[1]Ratings_Numbers!$A$1:$B$21,2,FALSE)</f>
        <v>6</v>
      </c>
      <c r="T1078" s="4">
        <v>6</v>
      </c>
      <c r="U1078" s="4">
        <f t="shared" si="21"/>
        <v>0</v>
      </c>
      <c r="V1078" s="7">
        <v>15765.8441</v>
      </c>
      <c r="W1078" s="3" t="s">
        <v>229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169</v>
      </c>
      <c r="C1079" s="5" t="s">
        <v>32</v>
      </c>
      <c r="D1079" s="2">
        <v>35520</v>
      </c>
      <c r="E1079" s="2">
        <v>0.18</v>
      </c>
      <c r="F1079" s="2">
        <v>0.94</v>
      </c>
      <c r="G1079" s="2">
        <v>0.26</v>
      </c>
      <c r="H1079" s="2">
        <v>12.25</v>
      </c>
      <c r="I1079" s="2">
        <v>8.9</v>
      </c>
      <c r="J1079" s="2">
        <v>7.85</v>
      </c>
      <c r="K1079" s="2">
        <v>48</v>
      </c>
      <c r="L1079" s="2">
        <v>25.4</v>
      </c>
      <c r="M1079" s="2">
        <v>29.88</v>
      </c>
      <c r="N1079" s="2">
        <v>21.77</v>
      </c>
      <c r="O1079" s="2">
        <v>8.3800000000000008</v>
      </c>
      <c r="P1079" s="2">
        <v>37.299999999999997</v>
      </c>
      <c r="Q1079" s="2">
        <v>27.17</v>
      </c>
      <c r="R1079" s="2">
        <v>10.46</v>
      </c>
      <c r="S1079" s="4">
        <f>VLOOKUP([1]Initial_Data8!C1109,[1]Ratings_Numbers!$A$1:$B$21,2,FALSE)</f>
        <v>6</v>
      </c>
      <c r="T1079" s="4">
        <v>6</v>
      </c>
      <c r="U1079" s="4">
        <f t="shared" si="21"/>
        <v>0</v>
      </c>
      <c r="V1079" s="7">
        <v>17944.342400000001</v>
      </c>
      <c r="W1079" s="3" t="s">
        <v>229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42</v>
      </c>
      <c r="C1080" s="5" t="s">
        <v>32</v>
      </c>
      <c r="D1080" s="2">
        <v>35611</v>
      </c>
      <c r="E1080" s="2">
        <v>0.12</v>
      </c>
      <c r="F1080" s="2">
        <v>0.92</v>
      </c>
      <c r="G1080" s="2">
        <v>0.17</v>
      </c>
      <c r="H1080" s="2">
        <v>14.69</v>
      </c>
      <c r="I1080" s="2">
        <v>10.84</v>
      </c>
      <c r="J1080" s="2">
        <v>10.220000000000001</v>
      </c>
      <c r="K1080" s="2">
        <v>49</v>
      </c>
      <c r="L1080" s="2">
        <v>25.44</v>
      </c>
      <c r="M1080" s="2">
        <v>28.93</v>
      </c>
      <c r="N1080" s="2">
        <v>21.22</v>
      </c>
      <c r="O1080" s="2">
        <v>8.11</v>
      </c>
      <c r="P1080" s="2">
        <v>36.299999999999997</v>
      </c>
      <c r="Q1080" s="2">
        <v>26.63</v>
      </c>
      <c r="R1080" s="2">
        <v>10.18</v>
      </c>
      <c r="S1080" s="4">
        <f>VLOOKUP([1]Initial_Data8!C1110,[1]Ratings_Numbers!$A$1:$B$21,2,FALSE)</f>
        <v>6</v>
      </c>
      <c r="T1080" s="4">
        <v>6</v>
      </c>
      <c r="U1080" s="4">
        <f t="shared" si="21"/>
        <v>0</v>
      </c>
      <c r="V1080" s="7">
        <v>19540.2752</v>
      </c>
      <c r="W1080" s="3" t="s">
        <v>229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44</v>
      </c>
      <c r="C1081" s="5" t="s">
        <v>32</v>
      </c>
      <c r="D1081" s="2">
        <v>35703</v>
      </c>
      <c r="E1081" s="2">
        <v>0.14000000000000001</v>
      </c>
      <c r="F1081" s="2">
        <v>0.87</v>
      </c>
      <c r="G1081" s="2">
        <v>0.21</v>
      </c>
      <c r="H1081" s="2">
        <v>14.22</v>
      </c>
      <c r="I1081" s="2">
        <v>10.71</v>
      </c>
      <c r="J1081" s="2">
        <v>10.1</v>
      </c>
      <c r="K1081" s="2">
        <v>49</v>
      </c>
      <c r="L1081" s="2">
        <v>25.4</v>
      </c>
      <c r="M1081" s="2">
        <v>28.74</v>
      </c>
      <c r="N1081" s="2">
        <v>21.22</v>
      </c>
      <c r="O1081" s="2">
        <v>8.06</v>
      </c>
      <c r="P1081" s="2">
        <v>35.450000000000003</v>
      </c>
      <c r="Q1081" s="2">
        <v>26.17</v>
      </c>
      <c r="R1081" s="2">
        <v>9.93</v>
      </c>
      <c r="S1081" s="4">
        <f>VLOOKUP([1]Initial_Data8!C1111,[1]Ratings_Numbers!$A$1:$B$21,2,FALSE)</f>
        <v>6</v>
      </c>
      <c r="T1081" s="4">
        <v>6</v>
      </c>
      <c r="U1081" s="4">
        <f t="shared" si="21"/>
        <v>0</v>
      </c>
      <c r="V1081" s="7">
        <v>18871.1374</v>
      </c>
      <c r="W1081" s="3" t="s">
        <v>229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46</v>
      </c>
      <c r="C1082" s="5" t="s">
        <v>32</v>
      </c>
      <c r="D1082" s="2">
        <v>35795</v>
      </c>
      <c r="E1082" s="2">
        <v>0.33</v>
      </c>
      <c r="F1082" s="2">
        <v>0.81</v>
      </c>
      <c r="G1082" s="2">
        <v>0.48</v>
      </c>
      <c r="H1082" s="2">
        <v>16.809999999999999</v>
      </c>
      <c r="I1082" s="2">
        <v>10.49</v>
      </c>
      <c r="J1082" s="2">
        <v>12.51</v>
      </c>
      <c r="K1082" s="2">
        <v>47</v>
      </c>
      <c r="L1082" s="2">
        <v>24.77</v>
      </c>
      <c r="M1082" s="2">
        <v>26.16</v>
      </c>
      <c r="N1082" s="2">
        <v>19.73</v>
      </c>
      <c r="O1082" s="2">
        <v>7.76</v>
      </c>
      <c r="P1082" s="2">
        <v>32.56</v>
      </c>
      <c r="Q1082" s="2">
        <v>24.56</v>
      </c>
      <c r="R1082" s="2">
        <v>9.65</v>
      </c>
      <c r="S1082" s="4">
        <f>VLOOKUP([1]Initial_Data8!C1112,[1]Ratings_Numbers!$A$1:$B$21,2,FALSE)</f>
        <v>6</v>
      </c>
      <c r="T1082" s="4">
        <v>6</v>
      </c>
      <c r="U1082" s="4">
        <f t="shared" si="21"/>
        <v>0</v>
      </c>
      <c r="V1082" s="7">
        <v>16679.232100000001</v>
      </c>
      <c r="W1082" s="3" t="s">
        <v>229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48</v>
      </c>
      <c r="C1083" s="5" t="s">
        <v>32</v>
      </c>
      <c r="D1083" s="2">
        <v>35885</v>
      </c>
      <c r="E1083" s="2">
        <v>0.32</v>
      </c>
      <c r="F1083" s="2">
        <v>0.82</v>
      </c>
      <c r="G1083" s="2">
        <v>0.45</v>
      </c>
      <c r="H1083" s="2">
        <v>10.68</v>
      </c>
      <c r="I1083" s="2">
        <v>7.92</v>
      </c>
      <c r="J1083" s="2">
        <v>6.83</v>
      </c>
      <c r="K1083" s="2">
        <v>47</v>
      </c>
      <c r="L1083" s="2">
        <v>24.43</v>
      </c>
      <c r="M1083" s="2">
        <v>26.77</v>
      </c>
      <c r="N1083" s="2">
        <v>20.079999999999998</v>
      </c>
      <c r="O1083" s="2">
        <v>7.24</v>
      </c>
      <c r="P1083" s="2">
        <v>33.340000000000003</v>
      </c>
      <c r="Q1083" s="2">
        <v>25</v>
      </c>
      <c r="R1083" s="2">
        <v>9.01</v>
      </c>
      <c r="S1083" s="4">
        <f>VLOOKUP([1]Initial_Data8!C1113,[1]Ratings_Numbers!$A$1:$B$21,2,FALSE)</f>
        <v>6</v>
      </c>
      <c r="T1083" s="4">
        <v>6</v>
      </c>
      <c r="U1083" s="4">
        <f t="shared" si="21"/>
        <v>0</v>
      </c>
      <c r="V1083" s="7">
        <v>21186.8259</v>
      </c>
      <c r="W1083" s="3" t="s">
        <v>229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51</v>
      </c>
      <c r="C1084" s="5" t="s">
        <v>32</v>
      </c>
      <c r="D1084" s="2">
        <v>35976</v>
      </c>
      <c r="E1084" s="2">
        <v>0.3</v>
      </c>
      <c r="F1084" s="2">
        <v>0.78</v>
      </c>
      <c r="G1084" s="2">
        <v>0.41</v>
      </c>
      <c r="H1084" s="2">
        <v>16.93</v>
      </c>
      <c r="I1084" s="2">
        <v>13.25</v>
      </c>
      <c r="J1084" s="2">
        <v>12.96</v>
      </c>
      <c r="K1084" s="2">
        <v>45</v>
      </c>
      <c r="L1084" s="2">
        <v>24.58</v>
      </c>
      <c r="M1084" s="2">
        <v>25.74</v>
      </c>
      <c r="N1084" s="2">
        <v>19.43</v>
      </c>
      <c r="O1084" s="2">
        <v>6.99</v>
      </c>
      <c r="P1084" s="2">
        <v>32.51</v>
      </c>
      <c r="Q1084" s="2">
        <v>24.53</v>
      </c>
      <c r="R1084" s="2">
        <v>8.83</v>
      </c>
      <c r="S1084" s="4">
        <f>VLOOKUP([1]Initial_Data8!C1114,[1]Ratings_Numbers!$A$1:$B$21,2,FALSE)</f>
        <v>6</v>
      </c>
      <c r="T1084" s="4">
        <v>6</v>
      </c>
      <c r="U1084" s="4">
        <f t="shared" si="21"/>
        <v>0</v>
      </c>
      <c r="V1084" s="7">
        <v>21092.7749</v>
      </c>
      <c r="W1084" s="3" t="s">
        <v>229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53</v>
      </c>
      <c r="C1085" s="5" t="s">
        <v>32</v>
      </c>
      <c r="D1085" s="2">
        <v>36068</v>
      </c>
      <c r="E1085" s="2">
        <v>0.51</v>
      </c>
      <c r="F1085" s="2">
        <v>1.02</v>
      </c>
      <c r="G1085" s="2">
        <v>0.7</v>
      </c>
      <c r="H1085" s="2">
        <v>15.94</v>
      </c>
      <c r="I1085" s="2">
        <v>11.65</v>
      </c>
      <c r="J1085" s="2">
        <v>12.1</v>
      </c>
      <c r="K1085" s="2">
        <v>48</v>
      </c>
      <c r="L1085" s="2">
        <v>23.93</v>
      </c>
      <c r="M1085" s="2">
        <v>33.22</v>
      </c>
      <c r="N1085" s="2">
        <v>23.14</v>
      </c>
      <c r="O1085" s="2">
        <v>8.7799999999999994</v>
      </c>
      <c r="P1085" s="2">
        <v>43.56</v>
      </c>
      <c r="Q1085" s="2">
        <v>30.34</v>
      </c>
      <c r="R1085" s="2">
        <v>11.51</v>
      </c>
      <c r="S1085" s="4">
        <f>VLOOKUP([1]Initial_Data8!C1115,[1]Ratings_Numbers!$A$1:$B$21,2,FALSE)</f>
        <v>6</v>
      </c>
      <c r="T1085" s="4">
        <v>6</v>
      </c>
      <c r="U1085" s="4">
        <f t="shared" si="21"/>
        <v>0</v>
      </c>
      <c r="V1085" s="7">
        <v>17261.651000000002</v>
      </c>
      <c r="W1085" s="3" t="s">
        <v>229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155</v>
      </c>
      <c r="C1086" s="5" t="s">
        <v>32</v>
      </c>
      <c r="D1086" s="2">
        <v>36160</v>
      </c>
      <c r="E1086" s="2">
        <v>0.59</v>
      </c>
      <c r="F1086" s="2">
        <v>1.0900000000000001</v>
      </c>
      <c r="G1086" s="2">
        <v>0.82</v>
      </c>
      <c r="H1086" s="2">
        <v>12.46</v>
      </c>
      <c r="I1086" s="2">
        <v>6.6</v>
      </c>
      <c r="J1086" s="2">
        <v>8.77</v>
      </c>
      <c r="K1086" s="2">
        <v>57</v>
      </c>
      <c r="L1086" s="2">
        <v>24.64</v>
      </c>
      <c r="M1086" s="2">
        <v>29.88</v>
      </c>
      <c r="N1086" s="2">
        <v>21.14</v>
      </c>
      <c r="O1086" s="2">
        <v>8.84</v>
      </c>
      <c r="P1086" s="2">
        <v>41.35</v>
      </c>
      <c r="Q1086" s="2">
        <v>29.25</v>
      </c>
      <c r="R1086" s="2">
        <v>12.23</v>
      </c>
      <c r="S1086" s="4">
        <f>VLOOKUP([1]Initial_Data8!C1116,[1]Ratings_Numbers!$A$1:$B$21,2,FALSE)</f>
        <v>6</v>
      </c>
      <c r="T1086" s="4">
        <v>6</v>
      </c>
      <c r="U1086" s="4">
        <f t="shared" si="21"/>
        <v>0</v>
      </c>
      <c r="V1086" s="7">
        <v>24474.404999999999</v>
      </c>
      <c r="W1086" s="3" t="s">
        <v>229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156</v>
      </c>
      <c r="C1087" s="5" t="s">
        <v>32</v>
      </c>
      <c r="D1087" s="2">
        <v>36250</v>
      </c>
      <c r="E1087" s="2">
        <v>0.54</v>
      </c>
      <c r="F1087" s="2">
        <v>1.05</v>
      </c>
      <c r="G1087" s="2">
        <v>0.73</v>
      </c>
      <c r="H1087" s="2">
        <v>11.15</v>
      </c>
      <c r="I1087" s="2">
        <v>8.34</v>
      </c>
      <c r="J1087" s="2">
        <v>7.82</v>
      </c>
      <c r="K1087" s="2">
        <v>55</v>
      </c>
      <c r="L1087" s="2">
        <v>25.12</v>
      </c>
      <c r="M1087" s="2">
        <v>31.35</v>
      </c>
      <c r="N1087" s="2">
        <v>21.73</v>
      </c>
      <c r="O1087" s="2">
        <v>8.67</v>
      </c>
      <c r="P1087" s="2">
        <v>44.3</v>
      </c>
      <c r="Q1087" s="2">
        <v>30.7</v>
      </c>
      <c r="R1087" s="2">
        <v>12.25</v>
      </c>
      <c r="S1087" s="4">
        <f>VLOOKUP([1]Initial_Data8!C1117,[1]Ratings_Numbers!$A$1:$B$21,2,FALSE)</f>
        <v>6</v>
      </c>
      <c r="T1087" s="4">
        <v>6</v>
      </c>
      <c r="U1087" s="4">
        <f t="shared" si="21"/>
        <v>0</v>
      </c>
      <c r="V1087" s="7">
        <v>30575.557400000002</v>
      </c>
      <c r="W1087" s="3" t="s">
        <v>229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136</v>
      </c>
      <c r="C1088" s="5" t="s">
        <v>32</v>
      </c>
      <c r="D1088" s="2">
        <v>36341</v>
      </c>
      <c r="E1088" s="2">
        <v>0.56000000000000005</v>
      </c>
      <c r="F1088" s="2">
        <v>1.17</v>
      </c>
      <c r="G1088" s="2">
        <v>0.76</v>
      </c>
      <c r="H1088" s="2">
        <v>14.65</v>
      </c>
      <c r="I1088" s="2">
        <v>11.02</v>
      </c>
      <c r="J1088" s="2">
        <v>11.19</v>
      </c>
      <c r="K1088" s="2">
        <v>57</v>
      </c>
      <c r="L1088" s="2">
        <v>33.22</v>
      </c>
      <c r="M1088" s="2">
        <v>27.16</v>
      </c>
      <c r="N1088" s="2">
        <v>20.53</v>
      </c>
      <c r="O1088" s="2">
        <v>9.58</v>
      </c>
      <c r="P1088" s="2">
        <v>32.299999999999997</v>
      </c>
      <c r="Q1088" s="2">
        <v>24.41</v>
      </c>
      <c r="R1088" s="2">
        <v>11.39</v>
      </c>
      <c r="S1088" s="4">
        <f>VLOOKUP([1]Initial_Data8!C1118,[1]Ratings_Numbers!$A$1:$B$21,2,FALSE)</f>
        <v>6</v>
      </c>
      <c r="T1088" s="4">
        <v>6</v>
      </c>
      <c r="U1088" s="4">
        <f t="shared" si="21"/>
        <v>0</v>
      </c>
      <c r="V1088" s="7">
        <v>34657.487999999998</v>
      </c>
      <c r="W1088" s="3" t="s">
        <v>229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137</v>
      </c>
      <c r="C1089" s="5" t="s">
        <v>32</v>
      </c>
      <c r="D1089" s="2">
        <v>36433</v>
      </c>
      <c r="E1089" s="2">
        <v>0.97</v>
      </c>
      <c r="F1089" s="2">
        <v>2.09</v>
      </c>
      <c r="G1089" s="2">
        <v>1.43</v>
      </c>
      <c r="H1089" s="2">
        <v>5.21</v>
      </c>
      <c r="I1089" s="2">
        <v>2.0099999999999998</v>
      </c>
      <c r="J1089" s="2">
        <v>1.89</v>
      </c>
      <c r="K1089" s="2">
        <v>63</v>
      </c>
      <c r="L1089" s="2">
        <v>30.77</v>
      </c>
      <c r="M1089" s="2">
        <v>37.659999999999997</v>
      </c>
      <c r="N1089" s="2">
        <v>25.68</v>
      </c>
      <c r="O1089" s="2">
        <v>12.32</v>
      </c>
      <c r="P1089" s="2">
        <v>46.64</v>
      </c>
      <c r="Q1089" s="2">
        <v>31.81</v>
      </c>
      <c r="R1089" s="2">
        <v>15.26</v>
      </c>
      <c r="S1089" s="4">
        <f>VLOOKUP([1]Initial_Data8!C1119,[1]Ratings_Numbers!$A$1:$B$21,2,FALSE)</f>
        <v>6</v>
      </c>
      <c r="T1089" s="4">
        <v>6</v>
      </c>
      <c r="U1089" s="4">
        <f t="shared" si="21"/>
        <v>0</v>
      </c>
      <c r="V1089" s="7">
        <v>28395.3256</v>
      </c>
      <c r="W1089" s="3" t="s">
        <v>229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56</v>
      </c>
      <c r="C1090" s="5" t="s">
        <v>32</v>
      </c>
      <c r="D1090" s="2">
        <v>36525</v>
      </c>
      <c r="E1090" s="2">
        <v>1.64</v>
      </c>
      <c r="F1090" s="2">
        <v>3.5</v>
      </c>
      <c r="G1090" s="2">
        <v>2.73</v>
      </c>
      <c r="H1090" s="2">
        <v>3.26</v>
      </c>
      <c r="I1090" s="2">
        <v>0</v>
      </c>
      <c r="J1090" s="2">
        <v>0.55000000000000004</v>
      </c>
      <c r="K1090" s="2">
        <v>85</v>
      </c>
      <c r="L1090" s="2">
        <v>29.21</v>
      </c>
      <c r="M1090" s="2">
        <v>38.130000000000003</v>
      </c>
      <c r="N1090" s="2">
        <v>24.86</v>
      </c>
      <c r="O1090" s="2">
        <v>12.67</v>
      </c>
      <c r="P1090" s="2">
        <v>53.39</v>
      </c>
      <c r="Q1090" s="2">
        <v>34.81</v>
      </c>
      <c r="R1090" s="2">
        <v>17.73</v>
      </c>
      <c r="S1090" s="4">
        <f>VLOOKUP([1]Initial_Data8!C1120,[1]Ratings_Numbers!$A$1:$B$21,2,FALSE)</f>
        <v>6</v>
      </c>
      <c r="T1090" s="4">
        <v>6</v>
      </c>
      <c r="U1090" s="4">
        <f t="shared" si="21"/>
        <v>0</v>
      </c>
      <c r="V1090" s="7">
        <v>30845.49</v>
      </c>
      <c r="W1090" s="3" t="s">
        <v>229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57</v>
      </c>
      <c r="C1091" s="5" t="s">
        <v>32</v>
      </c>
      <c r="D1091" s="2">
        <v>36616</v>
      </c>
      <c r="E1091" s="2">
        <v>1.56</v>
      </c>
      <c r="F1091" s="2">
        <v>2.9</v>
      </c>
      <c r="G1091" s="2">
        <v>2.4500000000000002</v>
      </c>
      <c r="H1091" s="2">
        <v>10.220000000000001</v>
      </c>
      <c r="I1091" s="2">
        <v>8.11</v>
      </c>
      <c r="J1091" s="2">
        <v>7.76</v>
      </c>
      <c r="K1091" s="2">
        <v>86</v>
      </c>
      <c r="L1091" s="2">
        <v>29.07</v>
      </c>
      <c r="M1091" s="2">
        <v>43.4</v>
      </c>
      <c r="N1091" s="2">
        <v>27.64</v>
      </c>
      <c r="O1091" s="2">
        <v>13.41</v>
      </c>
      <c r="P1091" s="2">
        <v>57.03</v>
      </c>
      <c r="Q1091" s="2">
        <v>36.32</v>
      </c>
      <c r="R1091" s="2">
        <v>17.62</v>
      </c>
      <c r="S1091" s="4">
        <f>VLOOKUP([1]Initial_Data8!C1121,[1]Ratings_Numbers!$A$1:$B$21,2,FALSE)</f>
        <v>6</v>
      </c>
      <c r="T1091" s="4">
        <v>6</v>
      </c>
      <c r="U1091" s="4">
        <f t="shared" si="21"/>
        <v>0</v>
      </c>
      <c r="V1091" s="7">
        <v>29730.982499999998</v>
      </c>
      <c r="W1091" s="3" t="s">
        <v>229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58</v>
      </c>
      <c r="C1092" s="5" t="s">
        <v>32</v>
      </c>
      <c r="D1092" s="2">
        <v>36707</v>
      </c>
      <c r="E1092" s="2">
        <v>1.4</v>
      </c>
      <c r="F1092" s="2">
        <v>2.58</v>
      </c>
      <c r="G1092" s="2">
        <v>2.11</v>
      </c>
      <c r="H1092" s="2">
        <v>11.77</v>
      </c>
      <c r="I1092" s="2">
        <v>9.4600000000000009</v>
      </c>
      <c r="J1092" s="2">
        <v>9.44</v>
      </c>
      <c r="K1092" s="2">
        <v>93</v>
      </c>
      <c r="L1092" s="2">
        <v>29.33</v>
      </c>
      <c r="M1092" s="2">
        <v>42.83</v>
      </c>
      <c r="N1092" s="2">
        <v>27.03</v>
      </c>
      <c r="O1092" s="2">
        <v>13.33</v>
      </c>
      <c r="P1092" s="2">
        <v>58.41</v>
      </c>
      <c r="Q1092" s="2">
        <v>36.869999999999997</v>
      </c>
      <c r="R1092" s="2">
        <v>18.190000000000001</v>
      </c>
      <c r="S1092" s="4">
        <f>VLOOKUP([1]Initial_Data8!C1122,[1]Ratings_Numbers!$A$1:$B$21,2,FALSE)</f>
        <v>6</v>
      </c>
      <c r="T1092" s="4">
        <v>6</v>
      </c>
      <c r="U1092" s="4">
        <f t="shared" si="21"/>
        <v>0</v>
      </c>
      <c r="V1092" s="7">
        <v>27563.567599999998</v>
      </c>
      <c r="W1092" s="3" t="s">
        <v>229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59</v>
      </c>
      <c r="C1093" s="5" t="s">
        <v>32</v>
      </c>
      <c r="D1093" s="2">
        <v>36799</v>
      </c>
      <c r="E1093" s="2">
        <v>1.03</v>
      </c>
      <c r="F1093" s="2">
        <v>1.74</v>
      </c>
      <c r="G1093" s="2">
        <v>1.4</v>
      </c>
      <c r="H1093" s="2">
        <v>10.93</v>
      </c>
      <c r="I1093" s="2">
        <v>7.78</v>
      </c>
      <c r="J1093" s="2">
        <v>8.76</v>
      </c>
      <c r="K1093" s="2">
        <v>97</v>
      </c>
      <c r="L1093" s="2">
        <v>30.73</v>
      </c>
      <c r="M1093" s="2">
        <v>41.12</v>
      </c>
      <c r="N1093" s="2">
        <v>26.71</v>
      </c>
      <c r="O1093" s="2">
        <v>13.38</v>
      </c>
      <c r="P1093" s="2">
        <v>53.97</v>
      </c>
      <c r="Q1093" s="2">
        <v>35.049999999999997</v>
      </c>
      <c r="R1093" s="2">
        <v>17.559999999999999</v>
      </c>
      <c r="S1093" s="4">
        <f>VLOOKUP([1]Initial_Data8!C1123,[1]Ratings_Numbers!$A$1:$B$21,2,FALSE)</f>
        <v>6</v>
      </c>
      <c r="T1093" s="4">
        <v>6</v>
      </c>
      <c r="U1093" s="4">
        <f t="shared" si="21"/>
        <v>0</v>
      </c>
      <c r="V1093" s="7">
        <v>32492.405599999998</v>
      </c>
      <c r="W1093" s="3" t="s">
        <v>229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60</v>
      </c>
      <c r="C1094" s="5" t="s">
        <v>32</v>
      </c>
      <c r="D1094" s="2">
        <v>36891</v>
      </c>
      <c r="E1094" s="2">
        <v>1.02</v>
      </c>
      <c r="F1094" s="2">
        <v>1.53</v>
      </c>
      <c r="G1094" s="2">
        <v>1.29</v>
      </c>
      <c r="H1094" s="2">
        <v>9.1</v>
      </c>
      <c r="I1094" s="2">
        <v>5.61</v>
      </c>
      <c r="J1094" s="2">
        <v>7.03</v>
      </c>
      <c r="K1094" s="2">
        <v>106</v>
      </c>
      <c r="L1094" s="2">
        <v>30.21</v>
      </c>
      <c r="M1094" s="2">
        <v>40.46</v>
      </c>
      <c r="N1094" s="2">
        <v>25.94</v>
      </c>
      <c r="O1094" s="2">
        <v>13.7</v>
      </c>
      <c r="P1094" s="2">
        <v>56</v>
      </c>
      <c r="Q1094" s="2">
        <v>35.9</v>
      </c>
      <c r="R1094" s="2">
        <v>18.97</v>
      </c>
      <c r="S1094" s="4">
        <f>VLOOKUP([1]Initial_Data8!C1124,[1]Ratings_Numbers!$A$1:$B$21,2,FALSE)</f>
        <v>6</v>
      </c>
      <c r="T1094" s="4">
        <v>6</v>
      </c>
      <c r="U1094" s="4">
        <f t="shared" si="21"/>
        <v>0</v>
      </c>
      <c r="V1094" s="7">
        <v>36977.809200000003</v>
      </c>
      <c r="W1094" s="3" t="s">
        <v>229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61</v>
      </c>
      <c r="C1095" s="5" t="s">
        <v>32</v>
      </c>
      <c r="D1095" s="2">
        <v>36981</v>
      </c>
      <c r="E1095" s="2">
        <v>0.99</v>
      </c>
      <c r="F1095" s="2">
        <v>1.5</v>
      </c>
      <c r="G1095" s="2">
        <v>1.26</v>
      </c>
      <c r="H1095" s="2">
        <v>9.34</v>
      </c>
      <c r="I1095" s="2">
        <v>7.01</v>
      </c>
      <c r="J1095" s="2">
        <v>7.26</v>
      </c>
      <c r="K1095" s="2">
        <v>107</v>
      </c>
      <c r="L1095" s="2">
        <v>30.12</v>
      </c>
      <c r="M1095" s="2">
        <v>48.5</v>
      </c>
      <c r="N1095" s="2">
        <v>30.37</v>
      </c>
      <c r="O1095" s="2">
        <v>15.42</v>
      </c>
      <c r="P1095" s="2">
        <v>59.69</v>
      </c>
      <c r="Q1095" s="2">
        <v>37.380000000000003</v>
      </c>
      <c r="R1095" s="2">
        <v>18.97</v>
      </c>
      <c r="S1095" s="4">
        <f>VLOOKUP([1]Initial_Data8!C1125,[1]Ratings_Numbers!$A$1:$B$21,2,FALSE)</f>
        <v>6</v>
      </c>
      <c r="T1095" s="4">
        <v>6</v>
      </c>
      <c r="U1095" s="4">
        <f t="shared" si="21"/>
        <v>0</v>
      </c>
      <c r="V1095" s="7">
        <v>34504.948799999998</v>
      </c>
      <c r="W1095" s="3" t="s">
        <v>229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118</v>
      </c>
      <c r="C1096" s="5" t="s">
        <v>32</v>
      </c>
      <c r="D1096" s="2">
        <v>37072</v>
      </c>
      <c r="E1096" s="2">
        <v>0.94</v>
      </c>
      <c r="F1096" s="2">
        <v>1.47</v>
      </c>
      <c r="G1096" s="2">
        <v>1.18</v>
      </c>
      <c r="H1096" s="2">
        <v>11.14</v>
      </c>
      <c r="I1096" s="2">
        <v>8.83</v>
      </c>
      <c r="J1096" s="2">
        <v>9.07</v>
      </c>
      <c r="K1096" s="2">
        <v>109</v>
      </c>
      <c r="L1096" s="2">
        <v>31.31</v>
      </c>
      <c r="M1096" s="2">
        <v>45.13</v>
      </c>
      <c r="N1096" s="2">
        <v>28.64</v>
      </c>
      <c r="O1096" s="2">
        <v>14.87</v>
      </c>
      <c r="P1096" s="2">
        <v>57.56</v>
      </c>
      <c r="Q1096" s="2">
        <v>36.53</v>
      </c>
      <c r="R1096" s="2">
        <v>18.96</v>
      </c>
      <c r="S1096" s="4">
        <f>VLOOKUP([1]Initial_Data8!C1126,[1]Ratings_Numbers!$A$1:$B$21,2,FALSE)</f>
        <v>6</v>
      </c>
      <c r="T1096" s="4">
        <v>6</v>
      </c>
      <c r="U1096" s="4">
        <f t="shared" si="21"/>
        <v>0</v>
      </c>
      <c r="V1096" s="7">
        <v>34501.504000000001</v>
      </c>
      <c r="W1096" s="3" t="s">
        <v>229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119</v>
      </c>
      <c r="C1097" s="5" t="s">
        <v>32</v>
      </c>
      <c r="D1097" s="2">
        <v>37164</v>
      </c>
      <c r="E1097" s="2">
        <v>0.92</v>
      </c>
      <c r="F1097" s="2">
        <v>1.57</v>
      </c>
      <c r="G1097" s="2">
        <v>1.1599999999999999</v>
      </c>
      <c r="H1097" s="2">
        <v>10.42</v>
      </c>
      <c r="I1097" s="2">
        <v>8.0399999999999991</v>
      </c>
      <c r="J1097" s="2">
        <v>8.2200000000000006</v>
      </c>
      <c r="K1097" s="2">
        <v>100</v>
      </c>
      <c r="L1097" s="2">
        <v>31.69</v>
      </c>
      <c r="M1097" s="2">
        <v>43.74</v>
      </c>
      <c r="N1097" s="2">
        <v>27.48</v>
      </c>
      <c r="O1097" s="2">
        <v>14.56</v>
      </c>
      <c r="P1097" s="2">
        <v>59.17</v>
      </c>
      <c r="Q1097" s="2">
        <v>37.18</v>
      </c>
      <c r="R1097" s="2">
        <v>19.7</v>
      </c>
      <c r="S1097" s="4">
        <f>VLOOKUP([1]Initial_Data8!C1127,[1]Ratings_Numbers!$A$1:$B$21,2,FALSE)</f>
        <v>6</v>
      </c>
      <c r="T1097" s="4">
        <v>6</v>
      </c>
      <c r="U1097" s="4">
        <f t="shared" si="21"/>
        <v>0</v>
      </c>
      <c r="V1097" s="7">
        <v>21787.0635</v>
      </c>
      <c r="W1097" s="3" t="s">
        <v>229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120</v>
      </c>
      <c r="C1098" s="5" t="s">
        <v>32</v>
      </c>
      <c r="D1098" s="2">
        <v>37256</v>
      </c>
      <c r="E1098" s="2">
        <v>0.82</v>
      </c>
      <c r="F1098" s="2">
        <v>1.53</v>
      </c>
      <c r="G1098" s="2">
        <v>1.05</v>
      </c>
      <c r="H1098" s="2">
        <v>8.0299999999999994</v>
      </c>
      <c r="I1098" s="2">
        <v>6</v>
      </c>
      <c r="J1098" s="2">
        <v>5.86</v>
      </c>
      <c r="K1098" s="2">
        <v>110</v>
      </c>
      <c r="L1098" s="2">
        <v>31.03</v>
      </c>
      <c r="M1098" s="2">
        <v>45.33</v>
      </c>
      <c r="N1098" s="2">
        <v>29.61</v>
      </c>
      <c r="O1098" s="2">
        <v>15.71</v>
      </c>
      <c r="P1098" s="2">
        <v>53.05</v>
      </c>
      <c r="Q1098" s="2">
        <v>34.659999999999997</v>
      </c>
      <c r="R1098" s="2">
        <v>18.39</v>
      </c>
      <c r="S1098" s="4">
        <f>VLOOKUP([1]Initial_Data8!C1128,[1]Ratings_Numbers!$A$1:$B$21,2,FALSE)</f>
        <v>6</v>
      </c>
      <c r="T1098" s="4">
        <v>6</v>
      </c>
      <c r="U1098" s="4">
        <f t="shared" si="21"/>
        <v>0</v>
      </c>
      <c r="V1098" s="7">
        <v>30515.636200000001</v>
      </c>
      <c r="W1098" s="3" t="s">
        <v>229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121</v>
      </c>
      <c r="C1099" s="5" t="s">
        <v>32</v>
      </c>
      <c r="D1099" s="2">
        <v>37346</v>
      </c>
      <c r="E1099" s="2">
        <v>0.8</v>
      </c>
      <c r="F1099" s="2">
        <v>1.42</v>
      </c>
      <c r="G1099" s="2">
        <v>1.01</v>
      </c>
      <c r="H1099" s="2">
        <v>9.82</v>
      </c>
      <c r="I1099" s="2">
        <v>7.92</v>
      </c>
      <c r="J1099" s="2">
        <v>8.0500000000000007</v>
      </c>
      <c r="K1099" s="2">
        <v>99</v>
      </c>
      <c r="L1099" s="2">
        <v>32.01</v>
      </c>
      <c r="M1099" s="2">
        <v>45.67</v>
      </c>
      <c r="N1099" s="2">
        <v>30.27</v>
      </c>
      <c r="O1099" s="2">
        <v>15.34</v>
      </c>
      <c r="P1099" s="2">
        <v>50.88</v>
      </c>
      <c r="Q1099" s="2">
        <v>33.72</v>
      </c>
      <c r="R1099" s="2">
        <v>17.100000000000001</v>
      </c>
      <c r="S1099" s="4">
        <f>VLOOKUP([1]Initial_Data8!C1129,[1]Ratings_Numbers!$A$1:$B$21,2,FALSE)</f>
        <v>6</v>
      </c>
      <c r="T1099" s="4">
        <v>6</v>
      </c>
      <c r="U1099" s="4">
        <f t="shared" si="21"/>
        <v>0</v>
      </c>
      <c r="V1099" s="7">
        <v>35086.137799999997</v>
      </c>
      <c r="W1099" s="3" t="s">
        <v>229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62</v>
      </c>
      <c r="C1100" s="5" t="s">
        <v>32</v>
      </c>
      <c r="D1100" s="2">
        <v>37437</v>
      </c>
      <c r="E1100" s="2">
        <v>0.75</v>
      </c>
      <c r="F1100" s="2">
        <v>1.51</v>
      </c>
      <c r="G1100" s="2">
        <v>0.94</v>
      </c>
      <c r="H1100" s="2">
        <v>12.71</v>
      </c>
      <c r="I1100" s="2">
        <v>10.9</v>
      </c>
      <c r="J1100" s="2">
        <v>10.74</v>
      </c>
      <c r="K1100" s="2">
        <v>96</v>
      </c>
      <c r="L1100" s="2">
        <v>32.28</v>
      </c>
      <c r="M1100" s="2">
        <v>48.5</v>
      </c>
      <c r="N1100" s="2">
        <v>31.91</v>
      </c>
      <c r="O1100" s="2">
        <v>16.39</v>
      </c>
      <c r="P1100" s="2">
        <v>52.02</v>
      </c>
      <c r="Q1100" s="2">
        <v>34.22</v>
      </c>
      <c r="R1100" s="2">
        <v>17.57</v>
      </c>
      <c r="S1100" s="4">
        <f>VLOOKUP([1]Initial_Data8!C1130,[1]Ratings_Numbers!$A$1:$B$21,2,FALSE)</f>
        <v>6</v>
      </c>
      <c r="T1100" s="4">
        <v>6</v>
      </c>
      <c r="U1100" s="4">
        <f t="shared" si="21"/>
        <v>0</v>
      </c>
      <c r="V1100" s="7">
        <v>32029.991699999999</v>
      </c>
      <c r="W1100" s="3" t="s">
        <v>229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63</v>
      </c>
      <c r="C1101" s="5" t="s">
        <v>32</v>
      </c>
      <c r="D1101" s="2">
        <v>37529</v>
      </c>
      <c r="E1101" s="2">
        <v>0.64</v>
      </c>
      <c r="F1101" s="2">
        <v>1.44</v>
      </c>
      <c r="G1101" s="2">
        <v>0.78</v>
      </c>
      <c r="H1101" s="2">
        <v>12.63</v>
      </c>
      <c r="I1101" s="2">
        <v>10.89</v>
      </c>
      <c r="J1101" s="2">
        <v>10.77</v>
      </c>
      <c r="K1101" s="2">
        <v>93</v>
      </c>
      <c r="L1101" s="2">
        <v>33.96</v>
      </c>
      <c r="M1101" s="2">
        <v>46.2</v>
      </c>
      <c r="N1101" s="2">
        <v>30.87</v>
      </c>
      <c r="O1101" s="2">
        <v>16.38</v>
      </c>
      <c r="P1101" s="2">
        <v>49.66</v>
      </c>
      <c r="Q1101" s="2">
        <v>33.18</v>
      </c>
      <c r="R1101" s="2">
        <v>17.61</v>
      </c>
      <c r="S1101" s="4">
        <f>VLOOKUP([1]Initial_Data8!C1131,[1]Ratings_Numbers!$A$1:$B$21,2,FALSE)</f>
        <v>6</v>
      </c>
      <c r="T1101" s="4">
        <v>6</v>
      </c>
      <c r="U1101" s="4">
        <f t="shared" si="21"/>
        <v>0</v>
      </c>
      <c r="V1101" s="7">
        <v>26757.335899999998</v>
      </c>
      <c r="W1101" s="3" t="s">
        <v>229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64</v>
      </c>
      <c r="C1102" s="5" t="s">
        <v>32</v>
      </c>
      <c r="D1102" s="2">
        <v>37621</v>
      </c>
      <c r="E1102" s="2">
        <v>0.64</v>
      </c>
      <c r="F1102" s="2">
        <v>1.33</v>
      </c>
      <c r="G1102" s="2">
        <v>0.76</v>
      </c>
      <c r="H1102" s="2">
        <v>10.94</v>
      </c>
      <c r="I1102" s="2">
        <v>8.99</v>
      </c>
      <c r="J1102" s="2">
        <v>8.89</v>
      </c>
      <c r="K1102" s="2">
        <v>93</v>
      </c>
      <c r="L1102" s="2">
        <v>28.72</v>
      </c>
      <c r="M1102" s="2">
        <v>49.42</v>
      </c>
      <c r="N1102" s="2">
        <v>32.520000000000003</v>
      </c>
      <c r="O1102" s="2">
        <v>15.92</v>
      </c>
      <c r="P1102" s="2">
        <v>52</v>
      </c>
      <c r="Q1102" s="2">
        <v>34.21</v>
      </c>
      <c r="R1102" s="2">
        <v>16.75</v>
      </c>
      <c r="S1102" s="4">
        <f>VLOOKUP([1]Initial_Data8!C1132,[1]Ratings_Numbers!$A$1:$B$21,2,FALSE)</f>
        <v>6</v>
      </c>
      <c r="T1102" s="4">
        <v>6</v>
      </c>
      <c r="U1102" s="4">
        <f t="shared" si="21"/>
        <v>0</v>
      </c>
      <c r="V1102" s="7">
        <v>29088.2628</v>
      </c>
      <c r="W1102" s="3" t="s">
        <v>229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65</v>
      </c>
      <c r="C1103" s="5" t="s">
        <v>32</v>
      </c>
      <c r="D1103" s="2">
        <v>37711</v>
      </c>
      <c r="E1103" s="2">
        <v>0.67</v>
      </c>
      <c r="F1103" s="2">
        <v>1.33</v>
      </c>
      <c r="G1103" s="2">
        <v>0.81</v>
      </c>
      <c r="H1103" s="2">
        <v>11.18</v>
      </c>
      <c r="I1103" s="2">
        <v>9.89</v>
      </c>
      <c r="J1103" s="2">
        <v>9.1999999999999993</v>
      </c>
      <c r="K1103" s="2">
        <v>91</v>
      </c>
      <c r="L1103" s="2">
        <v>29.21</v>
      </c>
      <c r="M1103" s="2">
        <v>47.75</v>
      </c>
      <c r="N1103" s="2">
        <v>31.72</v>
      </c>
      <c r="O1103" s="2">
        <v>15.59</v>
      </c>
      <c r="P1103" s="2">
        <v>50.56</v>
      </c>
      <c r="Q1103" s="2">
        <v>33.58</v>
      </c>
      <c r="R1103" s="2">
        <v>16.5</v>
      </c>
      <c r="S1103" s="4">
        <f>VLOOKUP([1]Initial_Data8!C1133,[1]Ratings_Numbers!$A$1:$B$21,2,FALSE)</f>
        <v>6</v>
      </c>
      <c r="T1103" s="4">
        <v>6</v>
      </c>
      <c r="U1103" s="4">
        <f t="shared" si="21"/>
        <v>0</v>
      </c>
      <c r="V1103" s="7">
        <v>27034.915300000001</v>
      </c>
      <c r="W1103" s="3" t="s">
        <v>229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66</v>
      </c>
      <c r="C1104" s="5" t="s">
        <v>32</v>
      </c>
      <c r="D1104" s="2">
        <v>37802</v>
      </c>
      <c r="E1104" s="2">
        <v>0.56000000000000005</v>
      </c>
      <c r="F1104" s="2">
        <v>1.32</v>
      </c>
      <c r="G1104" s="2">
        <v>0.67</v>
      </c>
      <c r="H1104" s="2">
        <v>13.12</v>
      </c>
      <c r="I1104" s="2">
        <v>11.34</v>
      </c>
      <c r="J1104" s="2">
        <v>11.11</v>
      </c>
      <c r="K1104" s="2">
        <v>93</v>
      </c>
      <c r="L1104" s="2">
        <v>30.82</v>
      </c>
      <c r="M1104" s="2">
        <v>43.7</v>
      </c>
      <c r="N1104" s="2">
        <v>29.9</v>
      </c>
      <c r="O1104" s="2">
        <v>14.98</v>
      </c>
      <c r="P1104" s="2">
        <v>46.18</v>
      </c>
      <c r="Q1104" s="2">
        <v>31.59</v>
      </c>
      <c r="R1104" s="2">
        <v>15.83</v>
      </c>
      <c r="S1104" s="4">
        <f>VLOOKUP([1]Initial_Data8!C1134,[1]Ratings_Numbers!$A$1:$B$21,2,FALSE)</f>
        <v>6</v>
      </c>
      <c r="T1104" s="4">
        <v>6</v>
      </c>
      <c r="U1104" s="4">
        <f t="shared" si="21"/>
        <v>0</v>
      </c>
      <c r="V1104" s="7">
        <v>33206.166400000002</v>
      </c>
      <c r="W1104" s="3" t="s">
        <v>229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67</v>
      </c>
      <c r="C1105" s="5" t="s">
        <v>32</v>
      </c>
      <c r="D1105" s="2">
        <v>37894</v>
      </c>
      <c r="E1105" s="2">
        <v>0.9</v>
      </c>
      <c r="F1105" s="2">
        <v>1.46</v>
      </c>
      <c r="G1105" s="2">
        <v>1.08</v>
      </c>
      <c r="H1105" s="2">
        <v>13.17</v>
      </c>
      <c r="I1105" s="2">
        <v>11.84</v>
      </c>
      <c r="J1105" s="2">
        <v>11.03</v>
      </c>
      <c r="K1105" s="2">
        <v>95</v>
      </c>
      <c r="L1105" s="2">
        <v>29.71</v>
      </c>
      <c r="M1105" s="2">
        <v>41.5</v>
      </c>
      <c r="N1105" s="2">
        <v>27.91</v>
      </c>
      <c r="O1105" s="2">
        <v>13.65</v>
      </c>
      <c r="P1105" s="2">
        <v>48.69</v>
      </c>
      <c r="Q1105" s="2">
        <v>32.75</v>
      </c>
      <c r="R1105" s="2">
        <v>16.02</v>
      </c>
      <c r="S1105" s="4">
        <f>VLOOKUP([1]Initial_Data8!C1135,[1]Ratings_Numbers!$A$1:$B$21,2,FALSE)</f>
        <v>6</v>
      </c>
      <c r="T1105" s="4">
        <v>6</v>
      </c>
      <c r="U1105" s="4">
        <f t="shared" si="21"/>
        <v>0</v>
      </c>
      <c r="V1105" s="7">
        <v>36364.799500000001</v>
      </c>
      <c r="W1105" s="3" t="s">
        <v>229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68</v>
      </c>
      <c r="C1106" s="5" t="s">
        <v>32</v>
      </c>
      <c r="D1106" s="2">
        <v>37986</v>
      </c>
      <c r="E1106" s="2">
        <v>0.79</v>
      </c>
      <c r="F1106" s="2">
        <v>1.38</v>
      </c>
      <c r="G1106" s="2">
        <v>0.96</v>
      </c>
      <c r="H1106" s="2">
        <v>12.04</v>
      </c>
      <c r="I1106" s="2">
        <v>9.67</v>
      </c>
      <c r="J1106" s="2">
        <v>9.66</v>
      </c>
      <c r="K1106" s="2">
        <v>96</v>
      </c>
      <c r="L1106" s="2">
        <v>33.19</v>
      </c>
      <c r="M1106" s="2">
        <v>34.29</v>
      </c>
      <c r="N1106" s="2">
        <v>24.03</v>
      </c>
      <c r="O1106" s="2">
        <v>12.07</v>
      </c>
      <c r="P1106" s="2">
        <v>42.69</v>
      </c>
      <c r="Q1106" s="2">
        <v>29.92</v>
      </c>
      <c r="R1106" s="2">
        <v>15.03</v>
      </c>
      <c r="S1106" s="4">
        <f>VLOOKUP([1]Initial_Data8!C1136,[1]Ratings_Numbers!$A$1:$B$21,2,FALSE)</f>
        <v>6</v>
      </c>
      <c r="T1106" s="4">
        <v>6</v>
      </c>
      <c r="U1106" s="4">
        <f t="shared" si="21"/>
        <v>0</v>
      </c>
      <c r="V1106" s="7">
        <v>48717.655700000003</v>
      </c>
      <c r="W1106" s="3" t="s">
        <v>229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69</v>
      </c>
      <c r="C1107" s="5" t="s">
        <v>32</v>
      </c>
      <c r="D1107" s="2">
        <v>38077</v>
      </c>
      <c r="E1107" s="2">
        <v>0.67</v>
      </c>
      <c r="F1107" s="2">
        <v>1.26</v>
      </c>
      <c r="G1107" s="2">
        <v>0.82</v>
      </c>
      <c r="H1107" s="2">
        <v>14.08</v>
      </c>
      <c r="I1107" s="2">
        <v>12.24</v>
      </c>
      <c r="J1107" s="2">
        <v>11.07</v>
      </c>
      <c r="K1107" s="2">
        <v>87</v>
      </c>
      <c r="L1107" s="2">
        <v>33.64</v>
      </c>
      <c r="M1107" s="2">
        <v>33.07</v>
      </c>
      <c r="N1107" s="2">
        <v>23.82</v>
      </c>
      <c r="O1107" s="2">
        <v>11.86</v>
      </c>
      <c r="P1107" s="2">
        <v>38.85</v>
      </c>
      <c r="Q1107" s="2">
        <v>27.98</v>
      </c>
      <c r="R1107" s="2">
        <v>13.93</v>
      </c>
      <c r="S1107" s="4">
        <f>VLOOKUP([1]Initial_Data8!C1137,[1]Ratings_Numbers!$A$1:$B$21,2,FALSE)</f>
        <v>6</v>
      </c>
      <c r="T1107" s="4">
        <v>6</v>
      </c>
      <c r="U1107" s="4">
        <f t="shared" si="21"/>
        <v>0</v>
      </c>
      <c r="V1107" s="7">
        <v>44354.230199999998</v>
      </c>
      <c r="W1107" s="3" t="s">
        <v>229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70</v>
      </c>
      <c r="C1108" s="5" t="s">
        <v>32</v>
      </c>
      <c r="D1108" s="2">
        <v>38168</v>
      </c>
      <c r="E1108" s="2">
        <v>0.56999999999999995</v>
      </c>
      <c r="F1108" s="2">
        <v>1.19</v>
      </c>
      <c r="G1108" s="2">
        <v>0.7</v>
      </c>
      <c r="H1108" s="2">
        <v>16.510000000000002</v>
      </c>
      <c r="I1108" s="2">
        <v>14.4</v>
      </c>
      <c r="J1108" s="2">
        <v>13.74</v>
      </c>
      <c r="K1108" s="2">
        <v>91</v>
      </c>
      <c r="L1108" s="2">
        <v>34.01</v>
      </c>
      <c r="M1108" s="2">
        <v>31.95</v>
      </c>
      <c r="N1108" s="2">
        <v>23.26</v>
      </c>
      <c r="O1108" s="2">
        <v>11.57</v>
      </c>
      <c r="P1108" s="2">
        <v>37.35</v>
      </c>
      <c r="Q1108" s="2">
        <v>27.2</v>
      </c>
      <c r="R1108" s="2">
        <v>13.53</v>
      </c>
      <c r="S1108" s="4">
        <f>VLOOKUP([1]Initial_Data8!C1138,[1]Ratings_Numbers!$A$1:$B$21,2,FALSE)</f>
        <v>6</v>
      </c>
      <c r="T1108" s="4">
        <v>6</v>
      </c>
      <c r="U1108" s="4">
        <f t="shared" si="21"/>
        <v>0</v>
      </c>
      <c r="V1108" s="7">
        <v>46804.003900000003</v>
      </c>
      <c r="W1108" s="3" t="s">
        <v>229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71</v>
      </c>
      <c r="C1109" s="5" t="s">
        <v>32</v>
      </c>
      <c r="D1109" s="2">
        <v>38260</v>
      </c>
      <c r="E1109" s="2">
        <v>0.51</v>
      </c>
      <c r="F1109" s="2">
        <v>1.1599999999999999</v>
      </c>
      <c r="G1109" s="2">
        <v>0.62</v>
      </c>
      <c r="H1109" s="2">
        <v>16.45</v>
      </c>
      <c r="I1109" s="2">
        <v>14.11</v>
      </c>
      <c r="J1109" s="2">
        <v>13.87</v>
      </c>
      <c r="K1109" s="2">
        <v>89</v>
      </c>
      <c r="L1109" s="2">
        <v>34.65</v>
      </c>
      <c r="M1109" s="2">
        <v>30.66</v>
      </c>
      <c r="N1109" s="2">
        <v>22.47</v>
      </c>
      <c r="O1109" s="2">
        <v>11.3</v>
      </c>
      <c r="P1109" s="2">
        <v>36.46</v>
      </c>
      <c r="Q1109" s="2">
        <v>26.72</v>
      </c>
      <c r="R1109" s="2">
        <v>13.44</v>
      </c>
      <c r="S1109" s="4">
        <f>VLOOKUP([1]Initial_Data8!C1139,[1]Ratings_Numbers!$A$1:$B$21,2,FALSE)</f>
        <v>6</v>
      </c>
      <c r="T1109" s="4">
        <v>6</v>
      </c>
      <c r="U1109" s="4">
        <f t="shared" si="21"/>
        <v>0</v>
      </c>
      <c r="V1109" s="7">
        <v>47721.195299999999</v>
      </c>
      <c r="W1109" s="3" t="s">
        <v>229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72</v>
      </c>
      <c r="C1110" s="5" t="s">
        <v>32</v>
      </c>
      <c r="D1110" s="2">
        <v>38352</v>
      </c>
      <c r="E1110" s="2">
        <v>0.61</v>
      </c>
      <c r="F1110" s="2">
        <v>1.25</v>
      </c>
      <c r="G1110" s="2">
        <v>0.74</v>
      </c>
      <c r="H1110" s="2">
        <v>13.21</v>
      </c>
      <c r="I1110" s="2">
        <v>9.33</v>
      </c>
      <c r="J1110" s="2">
        <v>10.77</v>
      </c>
      <c r="K1110" s="2">
        <v>96</v>
      </c>
      <c r="L1110" s="2">
        <v>35.28</v>
      </c>
      <c r="M1110" s="2">
        <v>27.88</v>
      </c>
      <c r="N1110" s="2">
        <v>20.37</v>
      </c>
      <c r="O1110" s="2">
        <v>10.46</v>
      </c>
      <c r="P1110" s="2">
        <v>36.840000000000003</v>
      </c>
      <c r="Q1110" s="2">
        <v>26.92</v>
      </c>
      <c r="R1110" s="2">
        <v>13.83</v>
      </c>
      <c r="S1110" s="4">
        <f>VLOOKUP([1]Initial_Data8!C1140,[1]Ratings_Numbers!$A$1:$B$21,2,FALSE)</f>
        <v>6</v>
      </c>
      <c r="T1110" s="4">
        <v>6</v>
      </c>
      <c r="U1110" s="4">
        <f t="shared" si="21"/>
        <v>0</v>
      </c>
      <c r="V1110" s="7">
        <v>52821.978300000002</v>
      </c>
      <c r="W1110" s="3" t="s">
        <v>229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73</v>
      </c>
      <c r="C1111" s="5" t="s">
        <v>32</v>
      </c>
      <c r="D1111" s="2">
        <v>38442</v>
      </c>
      <c r="E1111" s="2">
        <v>0.52</v>
      </c>
      <c r="F1111" s="2">
        <v>1.05</v>
      </c>
      <c r="G1111" s="2">
        <v>0.63</v>
      </c>
      <c r="H1111" s="2">
        <v>13.14</v>
      </c>
      <c r="I1111" s="2">
        <v>11.17</v>
      </c>
      <c r="J1111" s="2">
        <v>10.88</v>
      </c>
      <c r="K1111" s="2">
        <v>100</v>
      </c>
      <c r="L1111" s="2">
        <v>36.26</v>
      </c>
      <c r="M1111" s="2">
        <v>27.02</v>
      </c>
      <c r="N1111" s="2">
        <v>20.63</v>
      </c>
      <c r="O1111" s="2">
        <v>10.42</v>
      </c>
      <c r="P1111" s="2">
        <v>31</v>
      </c>
      <c r="Q1111" s="2">
        <v>23.67</v>
      </c>
      <c r="R1111" s="2">
        <v>11.95</v>
      </c>
      <c r="S1111" s="4">
        <f>VLOOKUP([1]Initial_Data8!C1141,[1]Ratings_Numbers!$A$1:$B$21,2,FALSE)</f>
        <v>6</v>
      </c>
      <c r="T1111" s="4">
        <v>6</v>
      </c>
      <c r="U1111" s="4">
        <f t="shared" si="21"/>
        <v>0</v>
      </c>
      <c r="V1111" s="7">
        <v>52031.940399999999</v>
      </c>
      <c r="W1111" s="3" t="s">
        <v>229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122</v>
      </c>
      <c r="C1112" s="5" t="s">
        <v>32</v>
      </c>
      <c r="D1112" s="2">
        <v>38533</v>
      </c>
      <c r="E1112" s="2">
        <v>0.91</v>
      </c>
      <c r="F1112" s="2">
        <v>1.49</v>
      </c>
      <c r="G1112" s="2">
        <v>1.08</v>
      </c>
      <c r="H1112" s="2">
        <v>14.38</v>
      </c>
      <c r="I1112" s="2">
        <v>12.44</v>
      </c>
      <c r="J1112" s="2">
        <v>12.41</v>
      </c>
      <c r="K1112" s="2">
        <v>120</v>
      </c>
      <c r="L1112" s="2">
        <v>34.1</v>
      </c>
      <c r="M1112" s="2">
        <v>40.840000000000003</v>
      </c>
      <c r="N1112" s="2">
        <v>28.26</v>
      </c>
      <c r="O1112" s="2">
        <v>14.77</v>
      </c>
      <c r="P1112" s="2">
        <v>44.54</v>
      </c>
      <c r="Q1112" s="2">
        <v>30.81</v>
      </c>
      <c r="R1112" s="2">
        <v>16.100000000000001</v>
      </c>
      <c r="S1112" s="4">
        <f>VLOOKUP([1]Initial_Data8!C1142,[1]Ratings_Numbers!$A$1:$B$21,2,FALSE)</f>
        <v>6</v>
      </c>
      <c r="T1112" s="4">
        <v>6</v>
      </c>
      <c r="U1112" s="4">
        <f t="shared" si="21"/>
        <v>0</v>
      </c>
      <c r="V1112" s="7">
        <v>52621.355199999998</v>
      </c>
      <c r="W1112" s="3" t="s">
        <v>229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123</v>
      </c>
      <c r="C1113" s="5" t="s">
        <v>32</v>
      </c>
      <c r="D1113" s="2">
        <v>38625</v>
      </c>
      <c r="E1113" s="2">
        <v>0.96</v>
      </c>
      <c r="F1113" s="2">
        <v>1.56</v>
      </c>
      <c r="G1113" s="2">
        <v>1.1399999999999999</v>
      </c>
      <c r="H1113" s="2">
        <v>12.21</v>
      </c>
      <c r="I1113" s="2">
        <v>10.07</v>
      </c>
      <c r="J1113" s="2">
        <v>10.25</v>
      </c>
      <c r="K1113" s="2">
        <v>135</v>
      </c>
      <c r="L1113" s="2">
        <v>34.18</v>
      </c>
      <c r="M1113" s="2">
        <v>38.22</v>
      </c>
      <c r="N1113" s="2">
        <v>26.02</v>
      </c>
      <c r="O1113" s="2">
        <v>13.82</v>
      </c>
      <c r="P1113" s="2">
        <v>46.9</v>
      </c>
      <c r="Q1113" s="2">
        <v>31.93</v>
      </c>
      <c r="R1113" s="2">
        <v>16.96</v>
      </c>
      <c r="S1113" s="4">
        <f>VLOOKUP([1]Initial_Data8!C1143,[1]Ratings_Numbers!$A$1:$B$21,2,FALSE)</f>
        <v>6</v>
      </c>
      <c r="T1113" s="4">
        <v>6</v>
      </c>
      <c r="U1113" s="4">
        <f t="shared" si="21"/>
        <v>0</v>
      </c>
      <c r="V1113" s="7">
        <v>52806.946900000003</v>
      </c>
      <c r="W1113" s="3" t="s">
        <v>229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124</v>
      </c>
      <c r="C1114" s="5" t="s">
        <v>32</v>
      </c>
      <c r="D1114" s="2">
        <v>38717</v>
      </c>
      <c r="E1114" s="2">
        <v>0.97</v>
      </c>
      <c r="F1114" s="2">
        <v>1.59</v>
      </c>
      <c r="G1114" s="2">
        <v>1.1599999999999999</v>
      </c>
      <c r="H1114" s="2">
        <v>10.33</v>
      </c>
      <c r="I1114" s="2">
        <v>7.7</v>
      </c>
      <c r="J1114" s="2">
        <v>8.5399999999999991</v>
      </c>
      <c r="K1114" s="2">
        <v>143</v>
      </c>
      <c r="L1114" s="2">
        <v>37</v>
      </c>
      <c r="M1114" s="2">
        <v>33.4</v>
      </c>
      <c r="N1114" s="2">
        <v>22.82</v>
      </c>
      <c r="O1114" s="2">
        <v>12.92</v>
      </c>
      <c r="P1114" s="2">
        <v>46.37</v>
      </c>
      <c r="Q1114" s="2">
        <v>31.68</v>
      </c>
      <c r="R1114" s="2">
        <v>17.940000000000001</v>
      </c>
      <c r="S1114" s="4">
        <f>VLOOKUP([1]Initial_Data8!C1144,[1]Ratings_Numbers!$A$1:$B$21,2,FALSE)</f>
        <v>6</v>
      </c>
      <c r="T1114" s="4">
        <v>6</v>
      </c>
      <c r="U1114" s="4">
        <f t="shared" si="21"/>
        <v>0</v>
      </c>
      <c r="V1114" s="7">
        <v>56684.521200000003</v>
      </c>
      <c r="W1114" s="3" t="s">
        <v>229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125</v>
      </c>
      <c r="C1115" s="5" t="s">
        <v>32</v>
      </c>
      <c r="D1115" s="2">
        <v>38807</v>
      </c>
      <c r="E1115" s="2">
        <v>0.92</v>
      </c>
      <c r="F1115" s="2">
        <v>1.54</v>
      </c>
      <c r="G1115" s="2">
        <v>1.0900000000000001</v>
      </c>
      <c r="H1115" s="2">
        <v>10.89</v>
      </c>
      <c r="I1115" s="2">
        <v>9.09</v>
      </c>
      <c r="J1115" s="2">
        <v>9.0299999999999994</v>
      </c>
      <c r="K1115" s="2">
        <v>142</v>
      </c>
      <c r="L1115" s="2">
        <v>36.909999999999997</v>
      </c>
      <c r="M1115" s="2">
        <v>32.79</v>
      </c>
      <c r="N1115" s="2">
        <v>22.53</v>
      </c>
      <c r="O1115" s="2">
        <v>12.66</v>
      </c>
      <c r="P1115" s="2">
        <v>45.56</v>
      </c>
      <c r="Q1115" s="2">
        <v>31.3</v>
      </c>
      <c r="R1115" s="2">
        <v>17.59</v>
      </c>
      <c r="S1115" s="4">
        <f>VLOOKUP([1]Initial_Data8!C1145,[1]Ratings_Numbers!$A$1:$B$21,2,FALSE)</f>
        <v>6</v>
      </c>
      <c r="T1115" s="4">
        <v>6</v>
      </c>
      <c r="U1115" s="4">
        <f t="shared" si="21"/>
        <v>0</v>
      </c>
      <c r="V1115" s="7">
        <v>58600.036999999997</v>
      </c>
      <c r="W1115" s="3" t="s">
        <v>229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74</v>
      </c>
      <c r="C1116" s="5" t="s">
        <v>32</v>
      </c>
      <c r="D1116" s="2">
        <v>38898</v>
      </c>
      <c r="E1116" s="2">
        <v>0.88</v>
      </c>
      <c r="F1116" s="2">
        <v>1.56</v>
      </c>
      <c r="G1116" s="2">
        <v>1.04</v>
      </c>
      <c r="H1116" s="2">
        <v>12.88</v>
      </c>
      <c r="I1116" s="2">
        <v>11.12</v>
      </c>
      <c r="J1116" s="2">
        <v>11.23</v>
      </c>
      <c r="K1116" s="2">
        <v>155</v>
      </c>
      <c r="L1116" s="2">
        <v>37.520000000000003</v>
      </c>
      <c r="M1116" s="2">
        <v>36.630000000000003</v>
      </c>
      <c r="N1116" s="2">
        <v>25.19</v>
      </c>
      <c r="O1116" s="2">
        <v>14.36</v>
      </c>
      <c r="P1116" s="2">
        <v>45.44</v>
      </c>
      <c r="Q1116" s="2">
        <v>31.24</v>
      </c>
      <c r="R1116" s="2">
        <v>17.82</v>
      </c>
      <c r="S1116" s="4">
        <f>VLOOKUP([1]Initial_Data8!C1146,[1]Ratings_Numbers!$A$1:$B$21,2,FALSE)</f>
        <v>6</v>
      </c>
      <c r="T1116" s="4">
        <v>6</v>
      </c>
      <c r="U1116" s="4">
        <f t="shared" si="21"/>
        <v>0</v>
      </c>
      <c r="V1116" s="7">
        <v>64144.873</v>
      </c>
      <c r="W1116" s="3" t="s">
        <v>229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75</v>
      </c>
      <c r="C1117" s="5" t="s">
        <v>32</v>
      </c>
      <c r="D1117" s="2">
        <v>38990</v>
      </c>
      <c r="E1117" s="2">
        <v>0.78</v>
      </c>
      <c r="F1117" s="2">
        <v>1.41</v>
      </c>
      <c r="G1117" s="2">
        <v>0.91</v>
      </c>
      <c r="H1117" s="2">
        <v>12.17</v>
      </c>
      <c r="I1117" s="2">
        <v>10.72</v>
      </c>
      <c r="J1117" s="2">
        <v>10.56</v>
      </c>
      <c r="K1117" s="2">
        <v>156</v>
      </c>
      <c r="L1117" s="2">
        <v>38.18</v>
      </c>
      <c r="M1117" s="2">
        <v>35.72</v>
      </c>
      <c r="N1117" s="2">
        <v>25.17</v>
      </c>
      <c r="O1117" s="2">
        <v>14.25</v>
      </c>
      <c r="P1117" s="2">
        <v>41.91</v>
      </c>
      <c r="Q1117" s="2">
        <v>29.53</v>
      </c>
      <c r="R1117" s="2">
        <v>16.72</v>
      </c>
      <c r="S1117" s="4">
        <f>VLOOKUP([1]Initial_Data8!C1147,[1]Ratings_Numbers!$A$1:$B$21,2,FALSE)</f>
        <v>6</v>
      </c>
      <c r="T1117" s="4">
        <v>6</v>
      </c>
      <c r="U1117" s="4">
        <f t="shared" si="21"/>
        <v>0</v>
      </c>
      <c r="V1117" s="7">
        <v>63581.282599999999</v>
      </c>
      <c r="W1117" s="3" t="s">
        <v>229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76</v>
      </c>
      <c r="C1118" s="5" t="s">
        <v>32</v>
      </c>
      <c r="D1118" s="2">
        <v>39082</v>
      </c>
      <c r="E1118" s="2">
        <v>0.76</v>
      </c>
      <c r="F1118" s="2">
        <v>1.3</v>
      </c>
      <c r="G1118" s="2">
        <v>0.88</v>
      </c>
      <c r="H1118" s="2">
        <v>11.04</v>
      </c>
      <c r="I1118" s="2">
        <v>8.52</v>
      </c>
      <c r="J1118" s="2">
        <v>9.33</v>
      </c>
      <c r="K1118" s="2">
        <v>153</v>
      </c>
      <c r="L1118" s="2">
        <v>36.69</v>
      </c>
      <c r="M1118" s="2">
        <v>38.81</v>
      </c>
      <c r="N1118" s="2">
        <v>27</v>
      </c>
      <c r="O1118" s="2">
        <v>14.93</v>
      </c>
      <c r="P1118" s="2">
        <v>43.74</v>
      </c>
      <c r="Q1118" s="2">
        <v>30.43</v>
      </c>
      <c r="R1118" s="2">
        <v>16.82</v>
      </c>
      <c r="S1118" s="4">
        <f>VLOOKUP([1]Initial_Data8!C1148,[1]Ratings_Numbers!$A$1:$B$21,2,FALSE)</f>
        <v>6</v>
      </c>
      <c r="T1118" s="4">
        <v>6</v>
      </c>
      <c r="U1118" s="4">
        <f t="shared" si="21"/>
        <v>0</v>
      </c>
      <c r="V1118" s="7">
        <v>62251.163999999997</v>
      </c>
      <c r="W1118" s="3" t="s">
        <v>229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77</v>
      </c>
      <c r="C1119" s="5" t="s">
        <v>32</v>
      </c>
      <c r="D1119" s="2">
        <v>39172</v>
      </c>
      <c r="E1119" s="2">
        <v>0.78</v>
      </c>
      <c r="F1119" s="2">
        <v>1.31</v>
      </c>
      <c r="G1119" s="2">
        <v>0.92</v>
      </c>
      <c r="H1119" s="2">
        <v>11.88</v>
      </c>
      <c r="I1119" s="2">
        <v>10.220000000000001</v>
      </c>
      <c r="J1119" s="2">
        <v>10.029999999999999</v>
      </c>
      <c r="K1119" s="2">
        <v>150</v>
      </c>
      <c r="L1119" s="2">
        <v>37.270000000000003</v>
      </c>
      <c r="M1119" s="2">
        <v>37.1</v>
      </c>
      <c r="N1119" s="2">
        <v>25.84</v>
      </c>
      <c r="O1119" s="2">
        <v>14.48</v>
      </c>
      <c r="P1119" s="2">
        <v>43.59</v>
      </c>
      <c r="Q1119" s="2">
        <v>30.36</v>
      </c>
      <c r="R1119" s="2">
        <v>17.010000000000002</v>
      </c>
      <c r="S1119" s="4">
        <f>VLOOKUP([1]Initial_Data8!C1149,[1]Ratings_Numbers!$A$1:$B$21,2,FALSE)</f>
        <v>6</v>
      </c>
      <c r="T1119" s="4">
        <v>6</v>
      </c>
      <c r="U1119" s="4">
        <f t="shared" si="21"/>
        <v>0</v>
      </c>
      <c r="V1119" s="7">
        <v>64637.973899999997</v>
      </c>
      <c r="W1119" s="3" t="s">
        <v>229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78</v>
      </c>
      <c r="C1120" s="5" t="s">
        <v>32</v>
      </c>
      <c r="D1120" s="2">
        <v>39263</v>
      </c>
      <c r="E1120" s="2">
        <v>0.71</v>
      </c>
      <c r="F1120" s="2">
        <v>1.33</v>
      </c>
      <c r="G1120" s="2">
        <v>0.82</v>
      </c>
      <c r="H1120" s="2">
        <v>13.14</v>
      </c>
      <c r="I1120" s="2">
        <v>11.6</v>
      </c>
      <c r="J1120" s="2">
        <v>11.44</v>
      </c>
      <c r="K1120" s="2">
        <v>163</v>
      </c>
      <c r="L1120" s="2">
        <v>37.97</v>
      </c>
      <c r="M1120" s="2">
        <v>35.08</v>
      </c>
      <c r="N1120" s="2">
        <v>24.57</v>
      </c>
      <c r="O1120" s="2">
        <v>13.93</v>
      </c>
      <c r="P1120" s="2">
        <v>42.79</v>
      </c>
      <c r="Q1120" s="2">
        <v>29.97</v>
      </c>
      <c r="R1120" s="2">
        <v>17</v>
      </c>
      <c r="S1120" s="4">
        <f>VLOOKUP([1]Initial_Data8!C1150,[1]Ratings_Numbers!$A$1:$B$21,2,FALSE)</f>
        <v>6</v>
      </c>
      <c r="T1120" s="4">
        <v>6</v>
      </c>
      <c r="U1120" s="4">
        <f t="shared" si="21"/>
        <v>0</v>
      </c>
      <c r="V1120" s="7">
        <v>68518.38</v>
      </c>
      <c r="W1120" s="3" t="s">
        <v>229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79</v>
      </c>
      <c r="C1121" s="5" t="s">
        <v>32</v>
      </c>
      <c r="D1121" s="2">
        <v>39355</v>
      </c>
      <c r="E1121" s="2">
        <v>0.83</v>
      </c>
      <c r="F1121" s="2">
        <v>1.4</v>
      </c>
      <c r="G1121" s="2">
        <v>0.97</v>
      </c>
      <c r="H1121" s="2">
        <v>12.27</v>
      </c>
      <c r="I1121" s="2">
        <v>10.25</v>
      </c>
      <c r="J1121" s="2">
        <v>10.55</v>
      </c>
      <c r="K1121" s="2">
        <v>179</v>
      </c>
      <c r="L1121" s="2">
        <v>37.9</v>
      </c>
      <c r="M1121" s="2">
        <v>33.39</v>
      </c>
      <c r="N1121" s="2">
        <v>23.17</v>
      </c>
      <c r="O1121" s="2">
        <v>13.2</v>
      </c>
      <c r="P1121" s="2">
        <v>44.12</v>
      </c>
      <c r="Q1121" s="2">
        <v>30.61</v>
      </c>
      <c r="R1121" s="2">
        <v>17.43</v>
      </c>
      <c r="S1121" s="4">
        <f>VLOOKUP([1]Initial_Data8!C1151,[1]Ratings_Numbers!$A$1:$B$21,2,FALSE)</f>
        <v>6</v>
      </c>
      <c r="T1121" s="4">
        <v>6</v>
      </c>
      <c r="U1121" s="4">
        <f t="shared" si="21"/>
        <v>0</v>
      </c>
      <c r="V1121" s="7">
        <v>79555.131999999998</v>
      </c>
      <c r="W1121" s="3" t="s">
        <v>229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105</v>
      </c>
      <c r="C1122" s="5" t="s">
        <v>32</v>
      </c>
      <c r="D1122" s="2">
        <v>39447</v>
      </c>
      <c r="E1122" s="2">
        <v>0.76</v>
      </c>
      <c r="F1122" s="2">
        <v>1.3</v>
      </c>
      <c r="G1122" s="2">
        <v>0.89</v>
      </c>
      <c r="H1122" s="2">
        <v>12.09</v>
      </c>
      <c r="I1122" s="2">
        <v>9.25</v>
      </c>
      <c r="J1122" s="2">
        <v>10.3</v>
      </c>
      <c r="K1122" s="2">
        <v>174</v>
      </c>
      <c r="L1122" s="2">
        <v>39.130000000000003</v>
      </c>
      <c r="M1122" s="2">
        <v>35.99</v>
      </c>
      <c r="N1122" s="2">
        <v>25.51</v>
      </c>
      <c r="O1122" s="2">
        <v>14.69</v>
      </c>
      <c r="P1122" s="2">
        <v>41.08</v>
      </c>
      <c r="Q1122" s="2">
        <v>29.12</v>
      </c>
      <c r="R1122" s="2">
        <v>16.760000000000002</v>
      </c>
      <c r="S1122" s="4">
        <f>VLOOKUP([1]Initial_Data8!C1152,[1]Ratings_Numbers!$A$1:$B$21,2,FALSE)</f>
        <v>6</v>
      </c>
      <c r="T1122" s="4">
        <v>6</v>
      </c>
      <c r="U1122" s="4">
        <f t="shared" si="21"/>
        <v>0</v>
      </c>
      <c r="V1122" s="7">
        <v>75280.687399999995</v>
      </c>
      <c r="W1122" s="3" t="s">
        <v>229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106</v>
      </c>
      <c r="C1123" s="5" t="s">
        <v>32</v>
      </c>
      <c r="D1123" s="2">
        <v>39538</v>
      </c>
      <c r="E1123" s="2">
        <v>0.82</v>
      </c>
      <c r="F1123" s="2">
        <v>1.39</v>
      </c>
      <c r="G1123" s="2">
        <v>0.95</v>
      </c>
      <c r="H1123" s="2">
        <v>12.08</v>
      </c>
      <c r="I1123" s="2">
        <v>10.33</v>
      </c>
      <c r="J1123" s="2">
        <v>10.15</v>
      </c>
      <c r="K1123" s="2">
        <v>165</v>
      </c>
      <c r="L1123" s="2">
        <v>37.83</v>
      </c>
      <c r="M1123" s="2">
        <v>35.51</v>
      </c>
      <c r="N1123" s="2">
        <v>24.59</v>
      </c>
      <c r="O1123" s="2">
        <v>14.05</v>
      </c>
      <c r="P1123" s="2">
        <v>44.38</v>
      </c>
      <c r="Q1123" s="2">
        <v>30.74</v>
      </c>
      <c r="R1123" s="2">
        <v>17.559999999999999</v>
      </c>
      <c r="S1123" s="4">
        <f>VLOOKUP([1]Initial_Data8!C1153,[1]Ratings_Numbers!$A$1:$B$21,2,FALSE)</f>
        <v>6</v>
      </c>
      <c r="T1123" s="4">
        <v>6</v>
      </c>
      <c r="U1123" s="4">
        <f t="shared" si="21"/>
        <v>0</v>
      </c>
      <c r="V1123" s="7">
        <v>66975.874800000005</v>
      </c>
      <c r="W1123" s="3" t="s">
        <v>229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107</v>
      </c>
      <c r="C1124" s="5" t="s">
        <v>32</v>
      </c>
      <c r="D1124" s="2">
        <v>39629</v>
      </c>
      <c r="E1124" s="2">
        <v>0.84</v>
      </c>
      <c r="F1124" s="2">
        <v>1.44</v>
      </c>
      <c r="G1124" s="2">
        <v>0.98</v>
      </c>
      <c r="H1124" s="2">
        <v>13.78</v>
      </c>
      <c r="I1124" s="2">
        <v>11.71</v>
      </c>
      <c r="J1124" s="2">
        <v>11.93</v>
      </c>
      <c r="K1124" s="2">
        <v>176</v>
      </c>
      <c r="L1124" s="2">
        <v>37.47</v>
      </c>
      <c r="M1124" s="2">
        <v>35.450000000000003</v>
      </c>
      <c r="N1124" s="2">
        <v>24.13</v>
      </c>
      <c r="O1124" s="2">
        <v>13.86</v>
      </c>
      <c r="P1124" s="2">
        <v>46.92</v>
      </c>
      <c r="Q1124" s="2">
        <v>31.94</v>
      </c>
      <c r="R1124" s="2">
        <v>18.350000000000001</v>
      </c>
      <c r="S1124" s="4">
        <f>VLOOKUP([1]Initial_Data8!C1154,[1]Ratings_Numbers!$A$1:$B$21,2,FALSE)</f>
        <v>6</v>
      </c>
      <c r="T1124" s="4">
        <v>6</v>
      </c>
      <c r="U1124" s="4">
        <f t="shared" si="21"/>
        <v>0</v>
      </c>
      <c r="V1124" s="7">
        <v>59500.814899999998</v>
      </c>
      <c r="W1124" s="3" t="s">
        <v>229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108</v>
      </c>
      <c r="C1125" s="5" t="s">
        <v>32</v>
      </c>
      <c r="D1125" s="2">
        <v>39721</v>
      </c>
      <c r="E1125" s="2">
        <v>0.76</v>
      </c>
      <c r="F1125" s="2">
        <v>1.36</v>
      </c>
      <c r="G1125" s="2">
        <v>0.89</v>
      </c>
      <c r="H1125" s="2">
        <v>13.42</v>
      </c>
      <c r="I1125" s="2">
        <v>11.64</v>
      </c>
      <c r="J1125" s="2">
        <v>11.58</v>
      </c>
      <c r="K1125" s="2">
        <v>177</v>
      </c>
      <c r="L1125" s="2">
        <v>37.11</v>
      </c>
      <c r="M1125" s="2">
        <v>36.799999999999997</v>
      </c>
      <c r="N1125" s="2">
        <v>25.03</v>
      </c>
      <c r="O1125" s="2">
        <v>14.28</v>
      </c>
      <c r="P1125" s="2">
        <v>47.05</v>
      </c>
      <c r="Q1125" s="2">
        <v>32</v>
      </c>
      <c r="R1125" s="2">
        <v>18.260000000000002</v>
      </c>
      <c r="S1125" s="4">
        <f>VLOOKUP([1]Initial_Data8!C1155,[1]Ratings_Numbers!$A$1:$B$21,2,FALSE)</f>
        <v>6</v>
      </c>
      <c r="T1125" s="4">
        <v>6</v>
      </c>
      <c r="U1125" s="4">
        <f t="shared" si="21"/>
        <v>0</v>
      </c>
      <c r="V1125" s="7">
        <v>57093.999900000003</v>
      </c>
      <c r="W1125" s="3" t="s">
        <v>229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80</v>
      </c>
      <c r="C1126" s="5" t="s">
        <v>32</v>
      </c>
      <c r="D1126" s="2">
        <v>39813</v>
      </c>
      <c r="E1126" s="2">
        <v>0.8</v>
      </c>
      <c r="F1126" s="2">
        <v>1.51</v>
      </c>
      <c r="G1126" s="2">
        <v>0.94</v>
      </c>
      <c r="H1126" s="2">
        <v>12.59</v>
      </c>
      <c r="I1126" s="2">
        <v>9.93</v>
      </c>
      <c r="J1126" s="2">
        <v>10.54</v>
      </c>
      <c r="K1126" s="2">
        <v>171</v>
      </c>
      <c r="L1126" s="2">
        <v>27.73</v>
      </c>
      <c r="M1126" s="2">
        <v>55.16</v>
      </c>
      <c r="N1126" s="2">
        <v>32.869999999999997</v>
      </c>
      <c r="O1126" s="2">
        <v>16.43</v>
      </c>
      <c r="P1126" s="2">
        <v>67.8</v>
      </c>
      <c r="Q1126" s="2">
        <v>40.409999999999997</v>
      </c>
      <c r="R1126" s="2">
        <v>20.190000000000001</v>
      </c>
      <c r="S1126" s="4">
        <f>VLOOKUP([1]Initial_Data8!C1156,[1]Ratings_Numbers!$A$1:$B$21,2,FALSE)</f>
        <v>6</v>
      </c>
      <c r="T1126" s="4">
        <v>6</v>
      </c>
      <c r="U1126" s="4">
        <f t="shared" si="21"/>
        <v>0</v>
      </c>
      <c r="V1126" s="7">
        <v>50209.371200000001</v>
      </c>
      <c r="W1126" s="3" t="s">
        <v>229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81</v>
      </c>
      <c r="C1127" s="5" t="s">
        <v>32</v>
      </c>
      <c r="D1127" s="2">
        <v>39903</v>
      </c>
      <c r="E1127" s="2">
        <v>0.89</v>
      </c>
      <c r="F1127" s="2">
        <v>1.5</v>
      </c>
      <c r="G1127" s="2">
        <v>1.05</v>
      </c>
      <c r="H1127" s="2">
        <v>8.89</v>
      </c>
      <c r="I1127" s="2">
        <v>7.72</v>
      </c>
      <c r="J1127" s="2">
        <v>7.14</v>
      </c>
      <c r="K1127" s="2">
        <v>175</v>
      </c>
      <c r="L1127" s="2">
        <v>28.86</v>
      </c>
      <c r="M1127" s="2">
        <v>55.49</v>
      </c>
      <c r="N1127" s="2">
        <v>33.729999999999997</v>
      </c>
      <c r="O1127" s="2">
        <v>17</v>
      </c>
      <c r="P1127" s="2">
        <v>64.5</v>
      </c>
      <c r="Q1127" s="2">
        <v>39.21</v>
      </c>
      <c r="R1127" s="2">
        <v>19.760000000000002</v>
      </c>
      <c r="S1127" s="4">
        <f>VLOOKUP([1]Initial_Data8!C1157,[1]Ratings_Numbers!$A$1:$B$21,2,FALSE)</f>
        <v>6</v>
      </c>
      <c r="T1127" s="4">
        <v>6</v>
      </c>
      <c r="U1127" s="4">
        <f t="shared" si="21"/>
        <v>0</v>
      </c>
      <c r="V1127" s="7">
        <v>40488.692999999999</v>
      </c>
      <c r="W1127" s="3" t="s">
        <v>229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82</v>
      </c>
      <c r="C1128" s="5" t="s">
        <v>32</v>
      </c>
      <c r="D1128" s="2">
        <v>39994</v>
      </c>
      <c r="E1128" s="2">
        <v>0.85</v>
      </c>
      <c r="F1128" s="2">
        <v>1.6</v>
      </c>
      <c r="G1128" s="2">
        <v>1.01</v>
      </c>
      <c r="H1128" s="2">
        <v>10.96</v>
      </c>
      <c r="I1128" s="2">
        <v>9.7100000000000009</v>
      </c>
      <c r="J1128" s="2">
        <v>9.25</v>
      </c>
      <c r="K1128" s="2">
        <v>177</v>
      </c>
      <c r="L1128" s="2">
        <v>30.73</v>
      </c>
      <c r="M1128" s="2">
        <v>47.38</v>
      </c>
      <c r="N1128" s="2">
        <v>29.84</v>
      </c>
      <c r="O1128" s="2">
        <v>15.42</v>
      </c>
      <c r="P1128" s="2">
        <v>58.76</v>
      </c>
      <c r="Q1128" s="2">
        <v>37.01</v>
      </c>
      <c r="R1128" s="2">
        <v>19.13</v>
      </c>
      <c r="S1128" s="4">
        <f>VLOOKUP([1]Initial_Data8!C1158,[1]Ratings_Numbers!$A$1:$B$21,2,FALSE)</f>
        <v>6</v>
      </c>
      <c r="T1128" s="4">
        <v>6</v>
      </c>
      <c r="U1128" s="4">
        <f t="shared" si="21"/>
        <v>0</v>
      </c>
      <c r="V1128" s="7">
        <v>48908.565900000001</v>
      </c>
      <c r="W1128" s="3" t="s">
        <v>229</v>
      </c>
      <c r="X1128" s="4"/>
      <c r="Y1128" s="4"/>
      <c r="Z1128" s="4"/>
      <c r="AA1128" s="4"/>
    </row>
    <row r="1129" spans="1:27" ht="46.5" customHeight="1" thickBot="1" x14ac:dyDescent="0.4">
      <c r="A1129" s="5" t="s">
        <v>164</v>
      </c>
      <c r="B1129" s="5" t="s">
        <v>83</v>
      </c>
      <c r="C1129" s="5" t="s">
        <v>32</v>
      </c>
      <c r="D1129" s="2">
        <v>40086</v>
      </c>
      <c r="E1129" s="2">
        <v>0.75</v>
      </c>
      <c r="F1129" s="2">
        <v>1.61</v>
      </c>
      <c r="G1129" s="2">
        <v>0.9</v>
      </c>
      <c r="H1129" s="2">
        <v>12.28</v>
      </c>
      <c r="I1129" s="2">
        <v>11.07</v>
      </c>
      <c r="J1129" s="2">
        <v>10.42</v>
      </c>
      <c r="K1129" s="2">
        <v>170</v>
      </c>
      <c r="L1129" s="2">
        <v>32.11</v>
      </c>
      <c r="M1129" s="2">
        <v>44.43</v>
      </c>
      <c r="N1129" s="2">
        <v>29.02</v>
      </c>
      <c r="O1129" s="2">
        <v>15.16</v>
      </c>
      <c r="P1129" s="2">
        <v>53.1</v>
      </c>
      <c r="Q1129" s="2">
        <v>34.68</v>
      </c>
      <c r="R1129" s="2">
        <v>18.12</v>
      </c>
      <c r="S1129" s="4">
        <f>VLOOKUP([1]Initial_Data8!C1159,[1]Ratings_Numbers!$A$1:$B$21,2,FALSE)</f>
        <v>6</v>
      </c>
      <c r="T1129" s="4">
        <v>6</v>
      </c>
      <c r="U1129" s="4">
        <f t="shared" si="21"/>
        <v>0</v>
      </c>
      <c r="V1129" s="7">
        <v>57124.276700000002</v>
      </c>
      <c r="W1129" s="3" t="s">
        <v>229</v>
      </c>
      <c r="X1129" s="4"/>
      <c r="Y1129" s="4"/>
      <c r="Z1129" s="4"/>
      <c r="AA1129" s="4"/>
    </row>
    <row r="1130" spans="1:27" ht="46.5" customHeight="1" thickBot="1" x14ac:dyDescent="0.4">
      <c r="A1130" s="5" t="s">
        <v>164</v>
      </c>
      <c r="B1130" s="5" t="s">
        <v>84</v>
      </c>
      <c r="C1130" s="5" t="s">
        <v>32</v>
      </c>
      <c r="D1130" s="2">
        <v>40178</v>
      </c>
      <c r="E1130" s="2">
        <v>0.69</v>
      </c>
      <c r="F1130" s="2">
        <v>1.51</v>
      </c>
      <c r="G1130" s="2">
        <v>0.82</v>
      </c>
      <c r="H1130" s="2">
        <v>11.69</v>
      </c>
      <c r="I1130" s="2">
        <v>9.7100000000000009</v>
      </c>
      <c r="J1130" s="2">
        <v>9.8699999999999992</v>
      </c>
      <c r="K1130" s="2">
        <v>183</v>
      </c>
      <c r="L1130" s="2">
        <v>35.99</v>
      </c>
      <c r="M1130" s="2">
        <v>38.61</v>
      </c>
      <c r="N1130" s="2">
        <v>26.52</v>
      </c>
      <c r="O1130" s="2">
        <v>14.81</v>
      </c>
      <c r="P1130" s="2">
        <v>45.56</v>
      </c>
      <c r="Q1130" s="2">
        <v>31.3</v>
      </c>
      <c r="R1130" s="2">
        <v>17.47</v>
      </c>
      <c r="S1130" s="4">
        <f>VLOOKUP([1]Initial_Data8!C1160,[1]Ratings_Numbers!$A$1:$B$21,2,FALSE)</f>
        <v>6</v>
      </c>
      <c r="T1130" s="4">
        <v>6</v>
      </c>
      <c r="U1130" s="4">
        <f t="shared" si="21"/>
        <v>0</v>
      </c>
      <c r="V1130" s="7">
        <v>65019.262199999997</v>
      </c>
      <c r="W1130" s="3" t="s">
        <v>229</v>
      </c>
      <c r="X1130" s="4"/>
      <c r="Y1130" s="4"/>
      <c r="Z1130" s="4"/>
      <c r="AA1130" s="4"/>
    </row>
    <row r="1131" spans="1:27" ht="46.5" customHeight="1" thickBot="1" x14ac:dyDescent="0.4">
      <c r="A1131" s="5" t="s">
        <v>164</v>
      </c>
      <c r="B1131" s="5" t="s">
        <v>85</v>
      </c>
      <c r="C1131" s="5" t="s">
        <v>32</v>
      </c>
      <c r="D1131" s="2">
        <v>40268</v>
      </c>
      <c r="E1131" s="2">
        <v>0.89</v>
      </c>
      <c r="F1131" s="2">
        <v>1.77</v>
      </c>
      <c r="G1131" s="2">
        <v>1.06</v>
      </c>
      <c r="H1131" s="2">
        <v>9.9499999999999993</v>
      </c>
      <c r="I1131" s="2">
        <v>8.9600000000000009</v>
      </c>
      <c r="J1131" s="2">
        <v>8.19</v>
      </c>
      <c r="K1131" s="2">
        <v>186</v>
      </c>
      <c r="L1131" s="2">
        <v>34.19</v>
      </c>
      <c r="M1131" s="2">
        <v>46.96</v>
      </c>
      <c r="N1131" s="2">
        <v>30.08</v>
      </c>
      <c r="O1131" s="2">
        <v>17.13</v>
      </c>
      <c r="P1131" s="2">
        <v>56.11</v>
      </c>
      <c r="Q1131" s="2">
        <v>35.94</v>
      </c>
      <c r="R1131" s="2">
        <v>20.47</v>
      </c>
      <c r="S1131" s="4">
        <f>VLOOKUP([1]Initial_Data8!C1161,[1]Ratings_Numbers!$A$1:$B$21,2,FALSE)</f>
        <v>6</v>
      </c>
      <c r="T1131" s="4">
        <v>6</v>
      </c>
      <c r="U1131" s="4">
        <f t="shared" si="21"/>
        <v>0</v>
      </c>
      <c r="V1131" s="7">
        <v>68684.022299999997</v>
      </c>
      <c r="W1131" s="3" t="s">
        <v>229</v>
      </c>
      <c r="X1131" s="4"/>
      <c r="Y1131" s="4"/>
      <c r="Z1131" s="4"/>
      <c r="AA1131" s="4"/>
    </row>
    <row r="1132" spans="1:27" ht="46.5" customHeight="1" thickBot="1" x14ac:dyDescent="0.4">
      <c r="A1132" s="5" t="s">
        <v>164</v>
      </c>
      <c r="B1132" s="5" t="s">
        <v>109</v>
      </c>
      <c r="C1132" s="5" t="s">
        <v>32</v>
      </c>
      <c r="D1132" s="2">
        <v>40359</v>
      </c>
      <c r="E1132" s="2">
        <v>0.85</v>
      </c>
      <c r="F1132" s="2">
        <v>1.73</v>
      </c>
      <c r="G1132" s="2">
        <v>1.01</v>
      </c>
      <c r="H1132" s="2">
        <v>11.57</v>
      </c>
      <c r="I1132" s="2">
        <v>10.49</v>
      </c>
      <c r="J1132" s="2">
        <v>9.8000000000000007</v>
      </c>
      <c r="K1132" s="2">
        <v>192</v>
      </c>
      <c r="L1132" s="2">
        <v>34.17</v>
      </c>
      <c r="M1132" s="2">
        <v>48</v>
      </c>
      <c r="N1132" s="2">
        <v>30.44</v>
      </c>
      <c r="O1132" s="2">
        <v>17.21</v>
      </c>
      <c r="P1132" s="2">
        <v>57.69</v>
      </c>
      <c r="Q1132" s="2">
        <v>36.58</v>
      </c>
      <c r="R1132" s="2">
        <v>20.68</v>
      </c>
      <c r="S1132" s="4">
        <f>VLOOKUP([1]Initial_Data8!C1162,[1]Ratings_Numbers!$A$1:$B$21,2,FALSE)</f>
        <v>6</v>
      </c>
      <c r="T1132" s="4">
        <v>6</v>
      </c>
      <c r="U1132" s="4">
        <f t="shared" si="21"/>
        <v>0</v>
      </c>
      <c r="V1132" s="7">
        <v>60305.915300000001</v>
      </c>
      <c r="W1132" s="3" t="s">
        <v>229</v>
      </c>
      <c r="X1132" s="4"/>
      <c r="Y1132" s="4"/>
      <c r="Z1132" s="4"/>
      <c r="AA1132" s="4"/>
    </row>
    <row r="1133" spans="1:27" ht="46.5" customHeight="1" thickBot="1" x14ac:dyDescent="0.4">
      <c r="A1133" s="5" t="s">
        <v>164</v>
      </c>
      <c r="B1133" s="5" t="s">
        <v>110</v>
      </c>
      <c r="C1133" s="5" t="s">
        <v>32</v>
      </c>
      <c r="D1133" s="2">
        <v>40451</v>
      </c>
      <c r="E1133" s="2">
        <v>0.77</v>
      </c>
      <c r="F1133" s="2">
        <v>1.72</v>
      </c>
      <c r="G1133" s="2">
        <v>0.92</v>
      </c>
      <c r="H1133" s="2">
        <v>12.47</v>
      </c>
      <c r="I1133" s="2">
        <v>11.25</v>
      </c>
      <c r="J1133" s="2">
        <v>10.59</v>
      </c>
      <c r="K1133" s="2">
        <v>182</v>
      </c>
      <c r="L1133" s="2">
        <v>35.04</v>
      </c>
      <c r="M1133" s="2">
        <v>44.62</v>
      </c>
      <c r="N1133" s="2">
        <v>28.88</v>
      </c>
      <c r="O1133" s="2">
        <v>16.61</v>
      </c>
      <c r="P1133" s="2">
        <v>54.5</v>
      </c>
      <c r="Q1133" s="2">
        <v>35.28</v>
      </c>
      <c r="R1133" s="2">
        <v>20.28</v>
      </c>
      <c r="S1133" s="4">
        <f>VLOOKUP([1]Initial_Data8!C1163,[1]Ratings_Numbers!$A$1:$B$21,2,FALSE)</f>
        <v>6</v>
      </c>
      <c r="T1133" s="4">
        <v>6</v>
      </c>
      <c r="U1133" s="4">
        <f t="shared" si="21"/>
        <v>0</v>
      </c>
      <c r="V1133" s="7">
        <v>65774.287299999996</v>
      </c>
      <c r="W1133" s="3" t="s">
        <v>229</v>
      </c>
      <c r="X1133" s="4"/>
      <c r="Y1133" s="4"/>
      <c r="Z1133" s="4"/>
      <c r="AA1133" s="4"/>
    </row>
    <row r="1134" spans="1:27" ht="46.5" customHeight="1" thickBot="1" x14ac:dyDescent="0.4">
      <c r="A1134" s="5" t="s">
        <v>164</v>
      </c>
      <c r="B1134" s="5" t="s">
        <v>111</v>
      </c>
      <c r="C1134" s="5" t="s">
        <v>32</v>
      </c>
      <c r="D1134" s="2">
        <v>40543</v>
      </c>
      <c r="E1134" s="2">
        <v>0.73</v>
      </c>
      <c r="F1134" s="2">
        <v>1.43</v>
      </c>
      <c r="G1134" s="2">
        <v>0.86</v>
      </c>
      <c r="H1134" s="2">
        <v>13.18</v>
      </c>
      <c r="I1134" s="2">
        <v>10.61</v>
      </c>
      <c r="J1134" s="2">
        <v>11.1</v>
      </c>
      <c r="K1134" s="2">
        <v>167</v>
      </c>
      <c r="L1134" s="2">
        <v>36.56</v>
      </c>
      <c r="M1134" s="2">
        <v>44.2</v>
      </c>
      <c r="N1134" s="2">
        <v>30.39</v>
      </c>
      <c r="O1134" s="2">
        <v>17.11</v>
      </c>
      <c r="P1134" s="2">
        <v>45.43</v>
      </c>
      <c r="Q1134" s="2">
        <v>31.24</v>
      </c>
      <c r="R1134" s="2">
        <v>17.59</v>
      </c>
      <c r="S1134" s="4">
        <f>VLOOKUP([1]Initial_Data8!C1164,[1]Ratings_Numbers!$A$1:$B$21,2,FALSE)</f>
        <v>6</v>
      </c>
      <c r="T1134" s="4">
        <v>6</v>
      </c>
      <c r="U1134" s="4">
        <f t="shared" si="21"/>
        <v>0</v>
      </c>
      <c r="V1134" s="7">
        <v>72522.295700000002</v>
      </c>
      <c r="W1134" s="3" t="s">
        <v>229</v>
      </c>
      <c r="X1134" s="4"/>
      <c r="Y1134" s="4"/>
      <c r="Z1134" s="4"/>
      <c r="AA1134" s="4"/>
    </row>
    <row r="1135" spans="1:27" ht="46.5" customHeight="1" thickBot="1" x14ac:dyDescent="0.4">
      <c r="A1135" s="5" t="s">
        <v>164</v>
      </c>
      <c r="B1135" s="5" t="s">
        <v>112</v>
      </c>
      <c r="C1135" s="5" t="s">
        <v>32</v>
      </c>
      <c r="D1135" s="2">
        <v>40633</v>
      </c>
      <c r="E1135" s="2">
        <v>0.7</v>
      </c>
      <c r="F1135" s="2">
        <v>1.43</v>
      </c>
      <c r="G1135" s="2">
        <v>0.82</v>
      </c>
      <c r="H1135" s="2">
        <v>12.15</v>
      </c>
      <c r="I1135" s="2">
        <v>10.78</v>
      </c>
      <c r="J1135" s="2">
        <v>10.23</v>
      </c>
      <c r="K1135" s="2">
        <v>165</v>
      </c>
      <c r="L1135" s="2">
        <v>36.47</v>
      </c>
      <c r="M1135" s="2">
        <v>42.59</v>
      </c>
      <c r="N1135" s="2">
        <v>29.43</v>
      </c>
      <c r="O1135" s="2">
        <v>16.46</v>
      </c>
      <c r="P1135" s="2">
        <v>44.73</v>
      </c>
      <c r="Q1135" s="2">
        <v>30.91</v>
      </c>
      <c r="R1135" s="2">
        <v>17.29</v>
      </c>
      <c r="S1135" s="4">
        <f>VLOOKUP([1]Initial_Data8!C1165,[1]Ratings_Numbers!$A$1:$B$21,2,FALSE)</f>
        <v>6</v>
      </c>
      <c r="T1135" s="4">
        <v>6</v>
      </c>
      <c r="U1135" s="4">
        <f t="shared" si="21"/>
        <v>0</v>
      </c>
      <c r="V1135" s="7">
        <v>77476.9231</v>
      </c>
      <c r="W1135" s="3" t="s">
        <v>229</v>
      </c>
      <c r="X1135" s="4"/>
      <c r="Y1135" s="4"/>
      <c r="Z1135" s="4"/>
      <c r="AA1135" s="4"/>
    </row>
    <row r="1136" spans="1:27" ht="46.5" customHeight="1" thickBot="1" x14ac:dyDescent="0.4">
      <c r="A1136" s="5" t="s">
        <v>164</v>
      </c>
      <c r="B1136" s="5" t="s">
        <v>86</v>
      </c>
      <c r="C1136" s="5" t="s">
        <v>32</v>
      </c>
      <c r="D1136" s="2">
        <v>40724</v>
      </c>
      <c r="E1136" s="2">
        <v>0.67</v>
      </c>
      <c r="F1136" s="2">
        <v>1.5</v>
      </c>
      <c r="G1136" s="2">
        <v>0.79</v>
      </c>
      <c r="H1136" s="2">
        <v>14.97</v>
      </c>
      <c r="I1136" s="2">
        <v>13.32</v>
      </c>
      <c r="J1136" s="2">
        <v>13.11</v>
      </c>
      <c r="K1136" s="2">
        <v>164</v>
      </c>
      <c r="L1136" s="2">
        <v>36.56</v>
      </c>
      <c r="M1136" s="2">
        <v>39.409999999999997</v>
      </c>
      <c r="N1136" s="2">
        <v>26.75</v>
      </c>
      <c r="O1136" s="2">
        <v>15.27</v>
      </c>
      <c r="P1136" s="2">
        <v>47.32</v>
      </c>
      <c r="Q1136" s="2">
        <v>32.119999999999997</v>
      </c>
      <c r="R1136" s="2">
        <v>18.34</v>
      </c>
      <c r="S1136" s="4">
        <f>VLOOKUP([1]Initial_Data8!C1166,[1]Ratings_Numbers!$A$1:$B$21,2,FALSE)</f>
        <v>6</v>
      </c>
      <c r="T1136" s="4">
        <v>6</v>
      </c>
      <c r="U1136" s="4">
        <f t="shared" si="21"/>
        <v>0</v>
      </c>
      <c r="V1136" s="7">
        <v>80430.181500000006</v>
      </c>
      <c r="W1136" s="3" t="s">
        <v>229</v>
      </c>
      <c r="X1136" s="4"/>
      <c r="Y1136" s="4"/>
      <c r="Z1136" s="4"/>
      <c r="AA1136" s="4"/>
    </row>
    <row r="1137" spans="1:27" ht="46.5" customHeight="1" thickBot="1" x14ac:dyDescent="0.4">
      <c r="A1137" s="5" t="s">
        <v>164</v>
      </c>
      <c r="B1137" s="5" t="s">
        <v>87</v>
      </c>
      <c r="C1137" s="5" t="s">
        <v>32</v>
      </c>
      <c r="D1137" s="2">
        <v>40816</v>
      </c>
      <c r="E1137" s="2">
        <v>0.59</v>
      </c>
      <c r="F1137" s="2">
        <v>1.45</v>
      </c>
      <c r="G1137" s="2">
        <v>0.69</v>
      </c>
      <c r="H1137" s="2">
        <v>15.01</v>
      </c>
      <c r="I1137" s="2">
        <v>13.44</v>
      </c>
      <c r="J1137" s="2">
        <v>12.96</v>
      </c>
      <c r="K1137" s="2">
        <v>166</v>
      </c>
      <c r="L1137" s="2">
        <v>36.47</v>
      </c>
      <c r="M1137" s="2">
        <v>39.729999999999997</v>
      </c>
      <c r="N1137" s="2">
        <v>26.93</v>
      </c>
      <c r="O1137" s="2">
        <v>15.34</v>
      </c>
      <c r="P1137" s="2">
        <v>47.52</v>
      </c>
      <c r="Q1137" s="2">
        <v>32.21</v>
      </c>
      <c r="R1137" s="2">
        <v>18.34</v>
      </c>
      <c r="S1137" s="4">
        <f>VLOOKUP([1]Initial_Data8!C1167,[1]Ratings_Numbers!$A$1:$B$21,2,FALSE)</f>
        <v>6</v>
      </c>
      <c r="T1137" s="4">
        <v>6</v>
      </c>
      <c r="U1137" s="4">
        <f t="shared" si="21"/>
        <v>0</v>
      </c>
      <c r="V1137" s="7">
        <v>63752.328399999999</v>
      </c>
      <c r="W1137" s="3" t="s">
        <v>229</v>
      </c>
      <c r="X1137" s="4"/>
      <c r="Y1137" s="4"/>
      <c r="Z1137" s="4"/>
      <c r="AA1137" s="4"/>
    </row>
    <row r="1138" spans="1:27" ht="46.5" customHeight="1" thickBot="1" x14ac:dyDescent="0.4">
      <c r="A1138" s="5" t="s">
        <v>164</v>
      </c>
      <c r="B1138" s="5" t="s">
        <v>88</v>
      </c>
      <c r="C1138" s="5" t="s">
        <v>32</v>
      </c>
      <c r="D1138" s="2">
        <v>40908</v>
      </c>
      <c r="E1138" s="2">
        <v>0.47</v>
      </c>
      <c r="F1138" s="2">
        <v>1.31</v>
      </c>
      <c r="G1138" s="2">
        <v>0.55000000000000004</v>
      </c>
      <c r="H1138" s="2">
        <v>12.12</v>
      </c>
      <c r="I1138" s="2">
        <v>9.82</v>
      </c>
      <c r="J1138" s="2">
        <v>10.42</v>
      </c>
      <c r="K1138" s="2">
        <v>177</v>
      </c>
      <c r="L1138" s="2">
        <v>35.61</v>
      </c>
      <c r="M1138" s="2">
        <v>40.99</v>
      </c>
      <c r="N1138" s="2">
        <v>28.41</v>
      </c>
      <c r="O1138" s="2">
        <v>15.46</v>
      </c>
      <c r="P1138" s="2">
        <v>44.27</v>
      </c>
      <c r="Q1138" s="2">
        <v>30.68</v>
      </c>
      <c r="R1138" s="2">
        <v>16.7</v>
      </c>
      <c r="S1138" s="4">
        <f>VLOOKUP([1]Initial_Data8!C1168,[1]Ratings_Numbers!$A$1:$B$21,2,FALSE)</f>
        <v>6</v>
      </c>
      <c r="T1138" s="4">
        <v>6</v>
      </c>
      <c r="U1138" s="4">
        <f t="shared" si="21"/>
        <v>0</v>
      </c>
      <c r="V1138" s="7">
        <v>66308.856</v>
      </c>
      <c r="W1138" s="3" t="s">
        <v>229</v>
      </c>
      <c r="X1138" s="4"/>
      <c r="Y1138" s="4"/>
      <c r="Z1138" s="4"/>
      <c r="AA1138" s="4"/>
    </row>
    <row r="1139" spans="1:27" ht="46.5" customHeight="1" thickBot="1" x14ac:dyDescent="0.4">
      <c r="A1139" s="5" t="s">
        <v>164</v>
      </c>
      <c r="B1139" s="5" t="s">
        <v>89</v>
      </c>
      <c r="C1139" s="5" t="s">
        <v>32</v>
      </c>
      <c r="D1139" s="2">
        <v>40999</v>
      </c>
      <c r="E1139" s="2">
        <v>0.38</v>
      </c>
      <c r="F1139" s="2">
        <v>1.25</v>
      </c>
      <c r="G1139" s="2">
        <v>0.45</v>
      </c>
      <c r="H1139" s="2">
        <v>12.38</v>
      </c>
      <c r="I1139" s="2">
        <v>10.91</v>
      </c>
      <c r="J1139" s="2">
        <v>10.45</v>
      </c>
      <c r="K1139" s="2">
        <v>164</v>
      </c>
      <c r="L1139" s="2">
        <v>36.44</v>
      </c>
      <c r="M1139" s="2">
        <v>39.89</v>
      </c>
      <c r="N1139" s="2">
        <v>28.26</v>
      </c>
      <c r="O1139" s="2">
        <v>15.38</v>
      </c>
      <c r="P1139" s="2">
        <v>41.15</v>
      </c>
      <c r="Q1139" s="2">
        <v>29.15</v>
      </c>
      <c r="R1139" s="2">
        <v>15.86</v>
      </c>
      <c r="S1139" s="4">
        <f>VLOOKUP([1]Initial_Data8!C1169,[1]Ratings_Numbers!$A$1:$B$21,2,FALSE)</f>
        <v>6</v>
      </c>
      <c r="T1139" s="4">
        <v>6</v>
      </c>
      <c r="U1139" s="4">
        <f t="shared" si="21"/>
        <v>0</v>
      </c>
      <c r="V1139" s="7">
        <v>75588.045100000003</v>
      </c>
      <c r="W1139" s="3" t="s">
        <v>229</v>
      </c>
      <c r="X1139" s="4"/>
      <c r="Y1139" s="4"/>
      <c r="Z1139" s="4"/>
      <c r="AA1139" s="4"/>
    </row>
    <row r="1140" spans="1:27" ht="46.5" customHeight="1" thickBot="1" x14ac:dyDescent="0.4">
      <c r="A1140" s="5" t="s">
        <v>164</v>
      </c>
      <c r="B1140" s="5" t="s">
        <v>90</v>
      </c>
      <c r="C1140" s="5" t="s">
        <v>32</v>
      </c>
      <c r="D1140" s="2">
        <v>41090</v>
      </c>
      <c r="E1140" s="2">
        <v>1.61</v>
      </c>
      <c r="F1140" s="2">
        <v>2.63</v>
      </c>
      <c r="G1140" s="2">
        <v>1.87</v>
      </c>
      <c r="H1140" s="2">
        <v>13.07</v>
      </c>
      <c r="I1140" s="2">
        <v>11.49</v>
      </c>
      <c r="J1140" s="2">
        <v>11.47</v>
      </c>
      <c r="K1140" s="2">
        <v>190</v>
      </c>
      <c r="L1140" s="2">
        <v>30.28</v>
      </c>
      <c r="M1140" s="2">
        <v>85.34</v>
      </c>
      <c r="N1140" s="2">
        <v>45.77</v>
      </c>
      <c r="O1140" s="2">
        <v>27.39</v>
      </c>
      <c r="P1140" s="2">
        <v>86.47</v>
      </c>
      <c r="Q1140" s="2">
        <v>46.37</v>
      </c>
      <c r="R1140" s="2">
        <v>27.76</v>
      </c>
      <c r="S1140" s="4">
        <f>VLOOKUP([1]Initial_Data8!C1170,[1]Ratings_Numbers!$A$1:$B$21,2,FALSE)</f>
        <v>6</v>
      </c>
      <c r="T1140" s="4">
        <v>6</v>
      </c>
      <c r="U1140" s="4">
        <f t="shared" si="21"/>
        <v>0</v>
      </c>
      <c r="V1140" s="7">
        <v>68867.289900000003</v>
      </c>
      <c r="W1140" s="3" t="s">
        <v>229</v>
      </c>
      <c r="X1140" s="4"/>
      <c r="Y1140" s="4"/>
      <c r="Z1140" s="4"/>
      <c r="AA1140" s="4"/>
    </row>
    <row r="1141" spans="1:27" ht="46.5" customHeight="1" thickBot="1" x14ac:dyDescent="0.4">
      <c r="A1141" s="5" t="s">
        <v>164</v>
      </c>
      <c r="B1141" s="5" t="s">
        <v>91</v>
      </c>
      <c r="C1141" s="5" t="s">
        <v>32</v>
      </c>
      <c r="D1141" s="2">
        <v>41182</v>
      </c>
      <c r="E1141" s="2">
        <v>2.46</v>
      </c>
      <c r="F1141" s="2">
        <v>3.69</v>
      </c>
      <c r="G1141" s="2">
        <v>2.89</v>
      </c>
      <c r="H1141" s="2">
        <v>9.4700000000000006</v>
      </c>
      <c r="I1141" s="2">
        <v>8.1</v>
      </c>
      <c r="J1141" s="2">
        <v>7.85</v>
      </c>
      <c r="K1141" s="2">
        <v>260</v>
      </c>
      <c r="L1141" s="2">
        <v>27.14</v>
      </c>
      <c r="M1141" s="2">
        <v>88.93</v>
      </c>
      <c r="N1141" s="2">
        <v>42.54</v>
      </c>
      <c r="O1141" s="2">
        <v>25.46</v>
      </c>
      <c r="P1141" s="2">
        <v>109.03</v>
      </c>
      <c r="Q1141" s="2">
        <v>52.16</v>
      </c>
      <c r="R1141" s="2">
        <v>31.21</v>
      </c>
      <c r="S1141" s="4">
        <f>VLOOKUP([1]Initial_Data8!C1171,[1]Ratings_Numbers!$A$1:$B$21,2,FALSE)</f>
        <v>6</v>
      </c>
      <c r="T1141" s="4">
        <v>6</v>
      </c>
      <c r="U1141" s="4">
        <f t="shared" si="21"/>
        <v>0</v>
      </c>
      <c r="V1141" s="7">
        <v>71756.271099999998</v>
      </c>
      <c r="W1141" s="3" t="s">
        <v>229</v>
      </c>
      <c r="X1141" s="4"/>
      <c r="Y1141" s="4"/>
      <c r="Z1141" s="4"/>
      <c r="AA1141" s="4"/>
    </row>
    <row r="1142" spans="1:27" ht="46.5" customHeight="1" thickBot="1" x14ac:dyDescent="0.4">
      <c r="A1142" s="5" t="s">
        <v>164</v>
      </c>
      <c r="B1142" s="5" t="s">
        <v>113</v>
      </c>
      <c r="C1142" s="5" t="s">
        <v>32</v>
      </c>
      <c r="D1142" s="2">
        <v>41274</v>
      </c>
      <c r="E1142" s="2">
        <v>2</v>
      </c>
      <c r="F1142" s="2">
        <v>3.02</v>
      </c>
      <c r="G1142" s="2">
        <v>2.39</v>
      </c>
      <c r="H1142" s="2">
        <v>7.99</v>
      </c>
      <c r="I1142" s="2">
        <v>5.61</v>
      </c>
      <c r="J1142" s="2">
        <v>6.28</v>
      </c>
      <c r="K1142" s="2">
        <v>279</v>
      </c>
      <c r="L1142" s="2">
        <v>28.98</v>
      </c>
      <c r="M1142" s="2">
        <v>79.09</v>
      </c>
      <c r="N1142" s="2">
        <v>42.74</v>
      </c>
      <c r="O1142" s="2">
        <v>24.16</v>
      </c>
      <c r="P1142" s="2">
        <v>85.04</v>
      </c>
      <c r="Q1142" s="2">
        <v>45.96</v>
      </c>
      <c r="R1142" s="2">
        <v>25.97</v>
      </c>
      <c r="S1142" s="4">
        <f>VLOOKUP([1]Initial_Data8!C1172,[1]Ratings_Numbers!$A$1:$B$21,2,FALSE)</f>
        <v>6</v>
      </c>
      <c r="T1142" s="4">
        <v>6</v>
      </c>
      <c r="U1142" s="4">
        <f t="shared" si="21"/>
        <v>0</v>
      </c>
      <c r="V1142" s="7">
        <v>75354.806500000006</v>
      </c>
      <c r="W1142" s="3" t="s">
        <v>229</v>
      </c>
      <c r="X1142" s="4"/>
      <c r="Y1142" s="4"/>
      <c r="Z1142" s="4"/>
      <c r="AA1142" s="4"/>
    </row>
    <row r="1143" spans="1:27" ht="46.5" customHeight="1" thickBot="1" x14ac:dyDescent="0.4">
      <c r="A1143" s="5" t="s">
        <v>164</v>
      </c>
      <c r="B1143" s="5" t="s">
        <v>114</v>
      </c>
      <c r="C1143" s="5" t="s">
        <v>32</v>
      </c>
      <c r="D1143" s="2">
        <v>41364</v>
      </c>
      <c r="E1143" s="2">
        <v>1.88</v>
      </c>
      <c r="F1143" s="2">
        <v>2.86</v>
      </c>
      <c r="G1143" s="2">
        <v>2.2599999999999998</v>
      </c>
      <c r="H1143" s="2">
        <v>9.61</v>
      </c>
      <c r="I1143" s="2">
        <v>8.26</v>
      </c>
      <c r="J1143" s="2">
        <v>7.87</v>
      </c>
      <c r="K1143" s="2">
        <v>255</v>
      </c>
      <c r="L1143" s="2">
        <v>29.59</v>
      </c>
      <c r="M1143" s="2">
        <v>77.55</v>
      </c>
      <c r="N1143" s="2">
        <v>42.6</v>
      </c>
      <c r="O1143" s="2">
        <v>24.37</v>
      </c>
      <c r="P1143" s="2">
        <v>82.05</v>
      </c>
      <c r="Q1143" s="2">
        <v>45.07</v>
      </c>
      <c r="R1143" s="2">
        <v>25.79</v>
      </c>
      <c r="S1143" s="4">
        <f>VLOOKUP([1]Initial_Data8!C1173,[1]Ratings_Numbers!$A$1:$B$21,2,FALSE)</f>
        <v>6</v>
      </c>
      <c r="T1143" s="4">
        <v>6</v>
      </c>
      <c r="U1143" s="4">
        <f t="shared" si="21"/>
        <v>0</v>
      </c>
      <c r="V1143" s="7">
        <v>85890.265299999999</v>
      </c>
      <c r="W1143" s="3" t="s">
        <v>229</v>
      </c>
      <c r="X1143" s="4"/>
      <c r="Y1143" s="4"/>
      <c r="Z1143" s="4"/>
      <c r="AA1143" s="4"/>
    </row>
    <row r="1144" spans="1:27" ht="46.5" customHeight="1" thickBot="1" x14ac:dyDescent="0.4">
      <c r="A1144" s="5" t="s">
        <v>164</v>
      </c>
      <c r="B1144" s="5" t="s">
        <v>115</v>
      </c>
      <c r="C1144" s="5" t="s">
        <v>32</v>
      </c>
      <c r="D1144" s="2">
        <v>41455</v>
      </c>
      <c r="E1144" s="2">
        <v>1.66</v>
      </c>
      <c r="F1144" s="2">
        <v>2.61</v>
      </c>
      <c r="G1144" s="2">
        <v>2.02</v>
      </c>
      <c r="H1144" s="2">
        <v>10.83</v>
      </c>
      <c r="I1144" s="2">
        <v>9.27</v>
      </c>
      <c r="J1144" s="2">
        <v>9.2200000000000006</v>
      </c>
      <c r="K1144" s="2">
        <v>272</v>
      </c>
      <c r="L1144" s="2">
        <v>30.41</v>
      </c>
      <c r="M1144" s="2">
        <v>71.38</v>
      </c>
      <c r="N1144" s="2">
        <v>40.590000000000003</v>
      </c>
      <c r="O1144" s="2">
        <v>22.96</v>
      </c>
      <c r="P1144" s="2">
        <v>75.87</v>
      </c>
      <c r="Q1144" s="2">
        <v>43.14</v>
      </c>
      <c r="R1144" s="2">
        <v>24.4</v>
      </c>
      <c r="S1144" s="4">
        <f>VLOOKUP([1]Initial_Data8!C1174,[1]Ratings_Numbers!$A$1:$B$21,2,FALSE)</f>
        <v>6</v>
      </c>
      <c r="T1144" s="4">
        <v>6</v>
      </c>
      <c r="U1144" s="4">
        <f t="shared" si="21"/>
        <v>0</v>
      </c>
      <c r="V1144" s="7">
        <v>85273.315700000006</v>
      </c>
      <c r="W1144" s="3" t="s">
        <v>229</v>
      </c>
      <c r="X1144" s="4"/>
      <c r="Y1144" s="4"/>
      <c r="Z1144" s="4"/>
      <c r="AA1144" s="4"/>
    </row>
    <row r="1145" spans="1:27" ht="46.5" customHeight="1" thickBot="1" x14ac:dyDescent="0.4">
      <c r="A1145" s="5" t="s">
        <v>164</v>
      </c>
      <c r="B1145" s="5" t="s">
        <v>116</v>
      </c>
      <c r="C1145" s="5" t="s">
        <v>32</v>
      </c>
      <c r="D1145" s="2">
        <v>41547</v>
      </c>
      <c r="E1145" s="2">
        <v>1.59</v>
      </c>
      <c r="F1145" s="2">
        <v>2.46</v>
      </c>
      <c r="G1145" s="2">
        <v>1.92</v>
      </c>
      <c r="H1145" s="2">
        <v>11.36</v>
      </c>
      <c r="I1145" s="2">
        <v>9.6199999999999992</v>
      </c>
      <c r="J1145" s="2">
        <v>9.5399999999999991</v>
      </c>
      <c r="K1145" s="2">
        <v>248</v>
      </c>
      <c r="L1145" s="2">
        <v>31.64</v>
      </c>
      <c r="M1145" s="2">
        <v>65.86</v>
      </c>
      <c r="N1145" s="2">
        <v>38.619999999999997</v>
      </c>
      <c r="O1145" s="2">
        <v>21.9</v>
      </c>
      <c r="P1145" s="2">
        <v>70.53</v>
      </c>
      <c r="Q1145" s="2">
        <v>41.36</v>
      </c>
      <c r="R1145" s="2">
        <v>23.46</v>
      </c>
      <c r="S1145" s="4">
        <f>VLOOKUP([1]Initial_Data8!C1175,[1]Ratings_Numbers!$A$1:$B$21,2,FALSE)</f>
        <v>6</v>
      </c>
      <c r="T1145" s="4">
        <v>6</v>
      </c>
      <c r="U1145" s="4">
        <f t="shared" si="21"/>
        <v>0</v>
      </c>
      <c r="V1145" s="7">
        <v>98933.6875</v>
      </c>
      <c r="W1145" s="3" t="s">
        <v>229</v>
      </c>
      <c r="X1145" s="4"/>
      <c r="Y1145" s="4"/>
      <c r="Z1145" s="4"/>
      <c r="AA1145" s="4"/>
    </row>
    <row r="1146" spans="1:27" ht="46.5" customHeight="1" thickBot="1" x14ac:dyDescent="0.4">
      <c r="A1146" s="5" t="s">
        <v>164</v>
      </c>
      <c r="B1146" s="5" t="s">
        <v>92</v>
      </c>
      <c r="C1146" s="5" t="s">
        <v>32</v>
      </c>
      <c r="D1146" s="2">
        <v>41639</v>
      </c>
      <c r="E1146" s="2">
        <v>1.42</v>
      </c>
      <c r="F1146" s="2">
        <v>2.2000000000000002</v>
      </c>
      <c r="G1146" s="2">
        <v>1.7</v>
      </c>
      <c r="H1146" s="2">
        <v>10.87</v>
      </c>
      <c r="I1146" s="2">
        <v>8.24</v>
      </c>
      <c r="J1146" s="2">
        <v>9</v>
      </c>
      <c r="K1146" s="2">
        <v>259</v>
      </c>
      <c r="L1146" s="2">
        <v>35.17</v>
      </c>
      <c r="M1146" s="2">
        <v>59.23</v>
      </c>
      <c r="N1146" s="2">
        <v>36.85</v>
      </c>
      <c r="O1146" s="2">
        <v>21.79</v>
      </c>
      <c r="P1146" s="2">
        <v>60.73</v>
      </c>
      <c r="Q1146" s="2">
        <v>37.78</v>
      </c>
      <c r="R1146" s="2">
        <v>22.34</v>
      </c>
      <c r="S1146" s="4">
        <f>VLOOKUP([1]Initial_Data8!C1176,[1]Ratings_Numbers!$A$1:$B$21,2,FALSE)</f>
        <v>6</v>
      </c>
      <c r="T1146" s="4">
        <v>6</v>
      </c>
      <c r="U1146" s="4">
        <f t="shared" si="21"/>
        <v>0</v>
      </c>
      <c r="V1146" s="7">
        <v>104318.8668</v>
      </c>
      <c r="W1146" s="3" t="s">
        <v>229</v>
      </c>
      <c r="X1146" s="4"/>
      <c r="Y1146" s="4"/>
      <c r="Z1146" s="4"/>
      <c r="AA1146" s="4"/>
    </row>
    <row r="1147" spans="1:27" ht="46.5" customHeight="1" thickBot="1" x14ac:dyDescent="0.4">
      <c r="A1147" s="5" t="s">
        <v>164</v>
      </c>
      <c r="B1147" s="5" t="s">
        <v>93</v>
      </c>
      <c r="C1147" s="5" t="s">
        <v>32</v>
      </c>
      <c r="D1147" s="2">
        <v>41729</v>
      </c>
      <c r="E1147" s="2">
        <v>1.4</v>
      </c>
      <c r="F1147" s="2">
        <v>2.15</v>
      </c>
      <c r="G1147" s="2">
        <v>1.67</v>
      </c>
      <c r="H1147" s="2">
        <v>10.56</v>
      </c>
      <c r="I1147" s="2">
        <v>8.9600000000000009</v>
      </c>
      <c r="J1147" s="2">
        <v>8.6300000000000008</v>
      </c>
      <c r="K1147" s="2">
        <v>243</v>
      </c>
      <c r="L1147" s="2">
        <v>35.42</v>
      </c>
      <c r="M1147" s="2">
        <v>58.34</v>
      </c>
      <c r="N1147" s="2">
        <v>36.64</v>
      </c>
      <c r="O1147" s="2">
        <v>21.64</v>
      </c>
      <c r="P1147" s="2">
        <v>59.24</v>
      </c>
      <c r="Q1147" s="2">
        <v>37.200000000000003</v>
      </c>
      <c r="R1147" s="2">
        <v>21.97</v>
      </c>
      <c r="S1147" s="4">
        <f>VLOOKUP([1]Initial_Data8!C1177,[1]Ratings_Numbers!$A$1:$B$21,2,FALSE)</f>
        <v>6</v>
      </c>
      <c r="T1147" s="4">
        <v>6</v>
      </c>
      <c r="U1147" s="4">
        <f t="shared" si="21"/>
        <v>0</v>
      </c>
      <c r="V1147" s="7">
        <v>107110.8885</v>
      </c>
      <c r="W1147" s="3" t="s">
        <v>229</v>
      </c>
      <c r="X1147" s="4"/>
      <c r="Y1147" s="4"/>
      <c r="Z1147" s="4"/>
      <c r="AA1147" s="4"/>
    </row>
    <row r="1148" spans="1:27" ht="46.5" customHeight="1" thickBot="1" x14ac:dyDescent="0.4">
      <c r="A1148" s="5" t="s">
        <v>164</v>
      </c>
      <c r="B1148" s="5" t="s">
        <v>94</v>
      </c>
      <c r="C1148" s="5" t="s">
        <v>32</v>
      </c>
      <c r="D1148" s="2">
        <v>41820</v>
      </c>
      <c r="E1148" s="2">
        <v>1.37</v>
      </c>
      <c r="F1148" s="2">
        <v>2.19</v>
      </c>
      <c r="G1148" s="2">
        <v>1.65</v>
      </c>
      <c r="H1148" s="2">
        <v>11.52</v>
      </c>
      <c r="I1148" s="2">
        <v>9.59</v>
      </c>
      <c r="J1148" s="2">
        <v>9.61</v>
      </c>
      <c r="K1148" s="2">
        <v>245</v>
      </c>
      <c r="L1148" s="2">
        <v>36.67</v>
      </c>
      <c r="M1148" s="2">
        <v>50.47</v>
      </c>
      <c r="N1148" s="2">
        <v>32.19</v>
      </c>
      <c r="O1148" s="2">
        <v>19.36</v>
      </c>
      <c r="P1148" s="2">
        <v>56.8</v>
      </c>
      <c r="Q1148" s="2">
        <v>36.22</v>
      </c>
      <c r="R1148" s="2">
        <v>21.78</v>
      </c>
      <c r="S1148" s="4">
        <f>VLOOKUP([1]Initial_Data8!C1178,[1]Ratings_Numbers!$A$1:$B$21,2,FALSE)</f>
        <v>6</v>
      </c>
      <c r="T1148" s="4">
        <v>6</v>
      </c>
      <c r="U1148" s="4">
        <f t="shared" si="21"/>
        <v>0</v>
      </c>
      <c r="V1148" s="7">
        <v>105614.81630000001</v>
      </c>
      <c r="W1148" s="3" t="s">
        <v>229</v>
      </c>
      <c r="X1148" s="4"/>
      <c r="Y1148" s="4"/>
      <c r="Z1148" s="4"/>
      <c r="AA1148" s="4"/>
    </row>
    <row r="1149" spans="1:27" ht="46.5" customHeight="1" thickBot="1" x14ac:dyDescent="0.4">
      <c r="A1149" s="5" t="s">
        <v>164</v>
      </c>
      <c r="B1149" s="5" t="s">
        <v>95</v>
      </c>
      <c r="C1149" s="5" t="s">
        <v>32</v>
      </c>
      <c r="D1149" s="2">
        <v>41912</v>
      </c>
      <c r="E1149" s="2">
        <v>1.33</v>
      </c>
      <c r="F1149" s="2">
        <v>2.13</v>
      </c>
      <c r="G1149" s="2">
        <v>1.59</v>
      </c>
      <c r="H1149" s="2">
        <v>12.89</v>
      </c>
      <c r="I1149" s="2">
        <v>11.22</v>
      </c>
      <c r="J1149" s="2">
        <v>11.11</v>
      </c>
      <c r="K1149" s="2">
        <v>235</v>
      </c>
      <c r="L1149" s="2">
        <v>37.1</v>
      </c>
      <c r="M1149" s="2">
        <v>50.26</v>
      </c>
      <c r="N1149" s="2">
        <v>32.159999999999997</v>
      </c>
      <c r="O1149" s="2">
        <v>19.46</v>
      </c>
      <c r="P1149" s="2">
        <v>56.28</v>
      </c>
      <c r="Q1149" s="2">
        <v>36.01</v>
      </c>
      <c r="R1149" s="2">
        <v>21.79</v>
      </c>
      <c r="S1149" s="4">
        <f>VLOOKUP([1]Initial_Data8!C1179,[1]Ratings_Numbers!$A$1:$B$21,2,FALSE)</f>
        <v>6</v>
      </c>
      <c r="T1149" s="4">
        <v>6</v>
      </c>
      <c r="U1149" s="4">
        <f t="shared" si="21"/>
        <v>0</v>
      </c>
      <c r="V1149" s="7">
        <v>96271.119099999996</v>
      </c>
      <c r="W1149" s="3" t="s">
        <v>229</v>
      </c>
      <c r="X1149" s="4"/>
      <c r="Y1149" s="4"/>
      <c r="Z1149" s="4"/>
      <c r="AA1149" s="4"/>
    </row>
    <row r="1150" spans="1:27" ht="46.5" customHeight="1" thickBot="1" x14ac:dyDescent="0.4">
      <c r="A1150" s="5" t="s">
        <v>164</v>
      </c>
      <c r="B1150" s="5" t="s">
        <v>96</v>
      </c>
      <c r="C1150" s="5" t="s">
        <v>32</v>
      </c>
      <c r="D1150" s="2">
        <v>42004</v>
      </c>
      <c r="E1150" s="2">
        <v>1.3</v>
      </c>
      <c r="F1150" s="2">
        <v>2.11</v>
      </c>
      <c r="G1150" s="2">
        <v>1.55</v>
      </c>
      <c r="H1150" s="2">
        <v>7.29</v>
      </c>
      <c r="I1150" s="2">
        <v>5.79</v>
      </c>
      <c r="J1150" s="2">
        <v>6.05</v>
      </c>
      <c r="K1150" s="2">
        <v>377</v>
      </c>
      <c r="L1150" s="2">
        <v>34.22</v>
      </c>
      <c r="M1150" s="2">
        <v>54.38</v>
      </c>
      <c r="N1150" s="2">
        <v>33.94</v>
      </c>
      <c r="O1150" s="2">
        <v>19.5</v>
      </c>
      <c r="P1150" s="2">
        <v>60.24</v>
      </c>
      <c r="Q1150" s="2">
        <v>37.590000000000003</v>
      </c>
      <c r="R1150" s="2">
        <v>21.6</v>
      </c>
      <c r="S1150" s="4">
        <f>VLOOKUP([1]Initial_Data8!C1180,[1]Ratings_Numbers!$A$1:$B$21,2,FALSE)</f>
        <v>6</v>
      </c>
      <c r="T1150" s="4">
        <v>6</v>
      </c>
      <c r="U1150" s="4">
        <f t="shared" si="21"/>
        <v>0</v>
      </c>
      <c r="V1150" s="7">
        <v>104578.125</v>
      </c>
      <c r="W1150" s="3" t="s">
        <v>229</v>
      </c>
      <c r="X1150" s="4"/>
      <c r="Y1150" s="4"/>
      <c r="Z1150" s="4"/>
      <c r="AA1150" s="4"/>
    </row>
    <row r="1151" spans="1:27" ht="46.5" customHeight="1" thickBot="1" x14ac:dyDescent="0.4">
      <c r="A1151" s="5" t="s">
        <v>164</v>
      </c>
      <c r="B1151" s="5" t="s">
        <v>97</v>
      </c>
      <c r="C1151" s="5" t="s">
        <v>32</v>
      </c>
      <c r="D1151" s="2">
        <v>42094</v>
      </c>
      <c r="E1151" s="2">
        <v>1.49</v>
      </c>
      <c r="F1151" s="2">
        <v>2.33</v>
      </c>
      <c r="G1151" s="2">
        <v>1.77</v>
      </c>
      <c r="H1151" s="2">
        <v>11.05</v>
      </c>
      <c r="I1151" s="2">
        <v>9.3800000000000008</v>
      </c>
      <c r="J1151" s="2">
        <v>9.1300000000000008</v>
      </c>
      <c r="K1151" s="2">
        <v>239</v>
      </c>
      <c r="L1151" s="2">
        <v>31.37</v>
      </c>
      <c r="M1151" s="2">
        <v>58.77</v>
      </c>
      <c r="N1151" s="2">
        <v>34.049999999999997</v>
      </c>
      <c r="O1151" s="2">
        <v>19.5</v>
      </c>
      <c r="P1151" s="2">
        <v>72.58</v>
      </c>
      <c r="Q1151" s="2">
        <v>42.06</v>
      </c>
      <c r="R1151" s="2">
        <v>24.08</v>
      </c>
      <c r="S1151" s="4">
        <f>VLOOKUP([1]Initial_Data8!C1181,[1]Ratings_Numbers!$A$1:$B$21,2,FALSE)</f>
        <v>6</v>
      </c>
      <c r="T1151" s="4">
        <v>6</v>
      </c>
      <c r="U1151" s="4">
        <f t="shared" si="21"/>
        <v>0</v>
      </c>
      <c r="V1151" s="7">
        <v>104331.65029999999</v>
      </c>
      <c r="W1151" s="3" t="s">
        <v>229</v>
      </c>
      <c r="X1151" s="4"/>
      <c r="Y1151" s="4"/>
      <c r="Z1151" s="4"/>
      <c r="AA1151" s="4"/>
    </row>
    <row r="1152" spans="1:27" ht="46.5" customHeight="1" thickBot="1" x14ac:dyDescent="0.4">
      <c r="A1152" s="5" t="s">
        <v>164</v>
      </c>
      <c r="B1152" s="5" t="s">
        <v>98</v>
      </c>
      <c r="C1152" s="5" t="s">
        <v>32</v>
      </c>
      <c r="D1152" s="2">
        <v>42185</v>
      </c>
      <c r="E1152" s="2">
        <v>1.46</v>
      </c>
      <c r="F1152" s="2">
        <v>2.37</v>
      </c>
      <c r="G1152" s="2">
        <v>1.74</v>
      </c>
      <c r="H1152" s="2">
        <v>11.72</v>
      </c>
      <c r="I1152" s="2">
        <v>10.119999999999999</v>
      </c>
      <c r="J1152" s="2">
        <v>9.86</v>
      </c>
      <c r="K1152" s="2">
        <v>245</v>
      </c>
      <c r="L1152" s="2">
        <v>32.74</v>
      </c>
      <c r="M1152" s="2">
        <v>60.77</v>
      </c>
      <c r="N1152" s="2">
        <v>35.75</v>
      </c>
      <c r="O1152" s="2">
        <v>21.01</v>
      </c>
      <c r="P1152" s="2">
        <v>69.98</v>
      </c>
      <c r="Q1152" s="2">
        <v>41.17</v>
      </c>
      <c r="R1152" s="2">
        <v>24.19</v>
      </c>
      <c r="S1152" s="4">
        <f>VLOOKUP([1]Initial_Data8!C1182,[1]Ratings_Numbers!$A$1:$B$21,2,FALSE)</f>
        <v>6</v>
      </c>
      <c r="T1152" s="4">
        <v>7</v>
      </c>
      <c r="U1152" s="4">
        <f t="shared" ref="U1152:U1156" si="22">S1152-S1151</f>
        <v>0</v>
      </c>
      <c r="V1152" s="7">
        <v>98794.007899999997</v>
      </c>
      <c r="W1152" s="3" t="s">
        <v>229</v>
      </c>
      <c r="X1152" s="4"/>
      <c r="Y1152" s="4"/>
      <c r="Z1152" s="4"/>
      <c r="AA1152" s="4"/>
    </row>
    <row r="1153" spans="1:27" ht="46.5" customHeight="1" thickBot="1" x14ac:dyDescent="0.4">
      <c r="A1153" s="5" t="s">
        <v>164</v>
      </c>
      <c r="B1153" s="5" t="s">
        <v>99</v>
      </c>
      <c r="C1153" s="5" t="s">
        <v>25</v>
      </c>
      <c r="D1153" s="2">
        <v>42277</v>
      </c>
      <c r="E1153" s="2">
        <v>1.56</v>
      </c>
      <c r="F1153" s="2">
        <v>2.4700000000000002</v>
      </c>
      <c r="G1153" s="2">
        <v>1.87</v>
      </c>
      <c r="H1153" s="2">
        <v>12.31</v>
      </c>
      <c r="I1153" s="2">
        <v>10.47</v>
      </c>
      <c r="J1153" s="2">
        <v>10.32</v>
      </c>
      <c r="K1153" s="2">
        <v>223</v>
      </c>
      <c r="L1153" s="2">
        <v>33.130000000000003</v>
      </c>
      <c r="M1153" s="2">
        <v>60.37</v>
      </c>
      <c r="N1153" s="2">
        <v>35.42</v>
      </c>
      <c r="O1153" s="2">
        <v>21.09</v>
      </c>
      <c r="P1153" s="2">
        <v>70.430000000000007</v>
      </c>
      <c r="Q1153" s="2">
        <v>41.33</v>
      </c>
      <c r="R1153" s="2">
        <v>24.6</v>
      </c>
      <c r="S1153" s="4">
        <f>VLOOKUP([1]Initial_Data8!C1183,[1]Ratings_Numbers!$A$1:$B$21,2,FALSE)</f>
        <v>7</v>
      </c>
      <c r="T1153" s="4">
        <v>7</v>
      </c>
      <c r="U1153" s="4">
        <f t="shared" si="22"/>
        <v>1</v>
      </c>
      <c r="V1153" s="7">
        <v>78935.993199999997</v>
      </c>
      <c r="W1153" s="3" t="s">
        <v>229</v>
      </c>
      <c r="X1153" s="4"/>
      <c r="Y1153" s="4"/>
      <c r="Z1153" s="4"/>
      <c r="AA1153" s="4"/>
    </row>
    <row r="1154" spans="1:27" ht="46.5" customHeight="1" thickBot="1" x14ac:dyDescent="0.4">
      <c r="A1154" s="5" t="s">
        <v>164</v>
      </c>
      <c r="B1154" s="5" t="s">
        <v>100</v>
      </c>
      <c r="C1154" s="5" t="s">
        <v>25</v>
      </c>
      <c r="D1154" s="2">
        <v>42369</v>
      </c>
      <c r="E1154" s="2">
        <v>1.47</v>
      </c>
      <c r="F1154" s="2">
        <v>2.8</v>
      </c>
      <c r="G1154" s="2">
        <v>1.83</v>
      </c>
      <c r="H1154" s="2">
        <v>3.59</v>
      </c>
      <c r="I1154" s="2">
        <v>1.01</v>
      </c>
      <c r="J1154" s="2">
        <v>1.65</v>
      </c>
      <c r="K1154" s="2">
        <v>238</v>
      </c>
      <c r="L1154" s="2">
        <v>31.27</v>
      </c>
      <c r="M1154" s="2">
        <v>66.7</v>
      </c>
      <c r="N1154" s="2">
        <v>39.119999999999997</v>
      </c>
      <c r="O1154" s="2">
        <v>22.08</v>
      </c>
      <c r="P1154" s="2">
        <v>70.510000000000005</v>
      </c>
      <c r="Q1154" s="2">
        <v>41.35</v>
      </c>
      <c r="R1154" s="2">
        <v>23.35</v>
      </c>
      <c r="S1154" s="4">
        <f>VLOOKUP([1]Initial_Data8!C1184,[1]Ratings_Numbers!$A$1:$B$21,2,FALSE)</f>
        <v>7</v>
      </c>
      <c r="T1154" s="4">
        <v>7</v>
      </c>
      <c r="U1154" s="4">
        <f t="shared" si="22"/>
        <v>0</v>
      </c>
      <c r="V1154" s="7">
        <v>80539.708100000003</v>
      </c>
      <c r="W1154" s="3" t="s">
        <v>229</v>
      </c>
      <c r="X1154" s="4"/>
      <c r="Y1154" s="4"/>
      <c r="Z1154" s="4"/>
      <c r="AA1154" s="4"/>
    </row>
    <row r="1155" spans="1:27" ht="46.5" customHeight="1" thickBot="1" x14ac:dyDescent="0.4">
      <c r="A1155" s="5" t="s">
        <v>164</v>
      </c>
      <c r="B1155" s="5" t="s">
        <v>101</v>
      </c>
      <c r="C1155" s="5" t="s">
        <v>25</v>
      </c>
      <c r="D1155" s="2">
        <v>42460</v>
      </c>
      <c r="E1155" s="2">
        <v>1.78</v>
      </c>
      <c r="F1155" s="2">
        <v>3.27</v>
      </c>
      <c r="G1155" s="2">
        <v>2.2400000000000002</v>
      </c>
      <c r="H1155" s="2">
        <v>10</v>
      </c>
      <c r="I1155" s="2">
        <v>8.5</v>
      </c>
      <c r="J1155" s="2">
        <v>8.07</v>
      </c>
      <c r="K1155" s="2">
        <v>241</v>
      </c>
      <c r="L1155" s="2">
        <v>32.01</v>
      </c>
      <c r="M1155" s="2">
        <v>72.22</v>
      </c>
      <c r="N1155" s="2">
        <v>40.86</v>
      </c>
      <c r="O1155" s="2">
        <v>24.49</v>
      </c>
      <c r="P1155" s="2">
        <v>76.760000000000005</v>
      </c>
      <c r="Q1155" s="2">
        <v>43.43</v>
      </c>
      <c r="R1155" s="2">
        <v>26.03</v>
      </c>
      <c r="S1155" s="4">
        <f>VLOOKUP([1]Initial_Data8!C1185,[1]Ratings_Numbers!$A$1:$B$21,2,FALSE)</f>
        <v>7</v>
      </c>
      <c r="T1155" s="4">
        <v>7</v>
      </c>
      <c r="U1155" s="4">
        <f t="shared" si="22"/>
        <v>0</v>
      </c>
      <c r="V1155" s="7">
        <v>83770.255000000005</v>
      </c>
      <c r="W1155" s="3" t="s">
        <v>229</v>
      </c>
      <c r="X1155" s="4"/>
      <c r="Y1155" s="4"/>
      <c r="Z1155" s="4"/>
      <c r="AA1155" s="4"/>
    </row>
    <row r="1156" spans="1:27" ht="46.5" customHeight="1" thickBot="1" x14ac:dyDescent="0.4">
      <c r="A1156" s="5" t="s">
        <v>164</v>
      </c>
      <c r="B1156" s="5" t="s">
        <v>102</v>
      </c>
      <c r="C1156" s="5" t="s">
        <v>25</v>
      </c>
      <c r="D1156" s="2">
        <v>42551</v>
      </c>
      <c r="E1156" s="2">
        <v>1.78</v>
      </c>
      <c r="F1156" s="2">
        <v>3.23</v>
      </c>
      <c r="G1156" s="2">
        <v>2.2599999999999998</v>
      </c>
      <c r="H1156" s="2">
        <v>11.42</v>
      </c>
      <c r="I1156" s="2">
        <v>9.68</v>
      </c>
      <c r="J1156" s="2">
        <v>9.42</v>
      </c>
      <c r="K1156" s="2">
        <v>248</v>
      </c>
      <c r="L1156" s="2">
        <v>32.51</v>
      </c>
      <c r="M1156" s="2">
        <v>65.02</v>
      </c>
      <c r="N1156" s="2">
        <v>37.630000000000003</v>
      </c>
      <c r="O1156" s="2">
        <v>22.5</v>
      </c>
      <c r="P1156" s="2">
        <v>72.790000000000006</v>
      </c>
      <c r="Q1156" s="2">
        <v>42.13</v>
      </c>
      <c r="R1156" s="2">
        <v>25.19</v>
      </c>
      <c r="S1156" s="4">
        <f>VLOOKUP([1]Initial_Data8!C1186,[1]Ratings_Numbers!$A$1:$B$21,2,FALSE)</f>
        <v>7</v>
      </c>
      <c r="T1156" s="4">
        <v>7</v>
      </c>
      <c r="U1156" s="4">
        <f t="shared" si="22"/>
        <v>0</v>
      </c>
      <c r="V1156" s="7">
        <v>85826.858600000007</v>
      </c>
      <c r="W1156" s="3" t="s">
        <v>229</v>
      </c>
      <c r="X1156" s="4"/>
      <c r="Y1156" s="4"/>
      <c r="Z1156" s="4"/>
      <c r="AA1156" s="4"/>
    </row>
    <row r="1157" spans="1:27" ht="14.25" customHeight="1" thickBot="1" x14ac:dyDescent="0.4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ht="37.5" customHeight="1" thickBot="1" x14ac:dyDescent="0.4">
      <c r="A1158" s="5" t="s">
        <v>170</v>
      </c>
      <c r="B1158" s="5" t="s">
        <v>82</v>
      </c>
      <c r="C1158" s="5" t="s">
        <v>39</v>
      </c>
      <c r="D1158" s="2">
        <v>39662</v>
      </c>
      <c r="E1158" s="2">
        <v>1.36</v>
      </c>
      <c r="F1158" s="2">
        <v>2.7</v>
      </c>
      <c r="G1158" s="2">
        <v>1.79</v>
      </c>
      <c r="H1158" s="2">
        <v>5.74</v>
      </c>
      <c r="I1158" s="2">
        <v>2.91</v>
      </c>
      <c r="J1158" s="2">
        <v>3.96</v>
      </c>
      <c r="K1158" s="2">
        <v>47</v>
      </c>
      <c r="L1158" s="2">
        <v>30.39</v>
      </c>
      <c r="M1158" s="2">
        <v>131.91999999999999</v>
      </c>
      <c r="N1158" s="2">
        <v>56.79</v>
      </c>
      <c r="O1158" s="2">
        <v>40.090000000000003</v>
      </c>
      <c r="P1158" s="2">
        <v>132.29</v>
      </c>
      <c r="Q1158" s="2">
        <v>56.95</v>
      </c>
      <c r="R1158" s="2">
        <v>40.200000000000003</v>
      </c>
      <c r="S1158" s="4">
        <f>VLOOKUP([1]Initial_Data8!C1189,[1]Ratings_Numbers!$A$1:$B$21,2,FALSE)</f>
        <v>12</v>
      </c>
      <c r="T1158" s="4">
        <v>12</v>
      </c>
      <c r="U1158" s="6">
        <v>0</v>
      </c>
      <c r="V1158" s="7">
        <v>5461.29</v>
      </c>
      <c r="W1158" s="3" t="s">
        <v>207</v>
      </c>
      <c r="X1158" s="4"/>
      <c r="Y1158" s="4"/>
      <c r="Z1158" s="4"/>
      <c r="AA1158" s="4"/>
    </row>
    <row r="1159" spans="1:27" ht="37.5" customHeight="1" thickBot="1" x14ac:dyDescent="0.4">
      <c r="A1159" s="5" t="s">
        <v>170</v>
      </c>
      <c r="B1159" s="5" t="s">
        <v>83</v>
      </c>
      <c r="C1159" s="5" t="s">
        <v>39</v>
      </c>
      <c r="D1159" s="2">
        <v>39753</v>
      </c>
      <c r="E1159" s="2">
        <v>1.81</v>
      </c>
      <c r="F1159" s="2">
        <v>2.74</v>
      </c>
      <c r="G1159" s="2">
        <v>2.38</v>
      </c>
      <c r="H1159" s="2">
        <v>2.8</v>
      </c>
      <c r="I1159" s="2">
        <v>-0.25</v>
      </c>
      <c r="J1159" s="2">
        <v>0.93</v>
      </c>
      <c r="K1159" s="2">
        <v>44</v>
      </c>
      <c r="L1159" s="2">
        <v>27.58</v>
      </c>
      <c r="M1159" s="2">
        <v>148.26</v>
      </c>
      <c r="N1159" s="2">
        <v>59.72</v>
      </c>
      <c r="O1159" s="2">
        <v>40.909999999999997</v>
      </c>
      <c r="P1159" s="2">
        <v>148.26</v>
      </c>
      <c r="Q1159" s="2">
        <v>59.72</v>
      </c>
      <c r="R1159" s="2">
        <v>40.909999999999997</v>
      </c>
      <c r="S1159" s="4">
        <f>VLOOKUP([1]Initial_Data8!C1190,[1]Ratings_Numbers!$A$1:$B$21,2,FALSE)</f>
        <v>12</v>
      </c>
      <c r="T1159" s="4">
        <v>12</v>
      </c>
      <c r="U1159" s="4">
        <f t="shared" ref="U1159:U1171" si="23">S1159-S1158</f>
        <v>0</v>
      </c>
      <c r="V1159" s="7">
        <v>3905.48</v>
      </c>
      <c r="W1159" s="3" t="s">
        <v>207</v>
      </c>
      <c r="X1159" s="4"/>
      <c r="Y1159" s="4"/>
      <c r="Z1159" s="4"/>
      <c r="AA1159" s="4"/>
    </row>
    <row r="1160" spans="1:27" ht="37.5" customHeight="1" thickBot="1" x14ac:dyDescent="0.4">
      <c r="A1160" s="5" t="s">
        <v>170</v>
      </c>
      <c r="B1160" s="5" t="s">
        <v>84</v>
      </c>
      <c r="C1160" s="5" t="s">
        <v>39</v>
      </c>
      <c r="D1160" s="2">
        <v>39844</v>
      </c>
      <c r="E1160" s="2">
        <v>1.85</v>
      </c>
      <c r="F1160" s="2">
        <v>4.92</v>
      </c>
      <c r="G1160" s="2">
        <v>2.93</v>
      </c>
      <c r="H1160" s="2">
        <v>5.52</v>
      </c>
      <c r="I1160" s="2">
        <v>3.88</v>
      </c>
      <c r="J1160" s="2">
        <v>3.44</v>
      </c>
      <c r="K1160" s="2">
        <v>44.6</v>
      </c>
      <c r="L1160" s="2">
        <v>26.88</v>
      </c>
      <c r="M1160" s="2">
        <v>154.51</v>
      </c>
      <c r="N1160" s="2">
        <v>60.71</v>
      </c>
      <c r="O1160" s="2">
        <v>41.55</v>
      </c>
      <c r="P1160" s="2">
        <v>154.51</v>
      </c>
      <c r="Q1160" s="2">
        <v>60.71</v>
      </c>
      <c r="R1160" s="2">
        <v>41.55</v>
      </c>
      <c r="S1160" s="4">
        <f>VLOOKUP([1]Initial_Data8!C1191,[1]Ratings_Numbers!$A$1:$B$21,2,FALSE)</f>
        <v>12</v>
      </c>
      <c r="T1160" s="4">
        <v>11</v>
      </c>
      <c r="U1160" s="4">
        <f t="shared" si="23"/>
        <v>0</v>
      </c>
      <c r="V1160" s="7">
        <v>2542.3200000000002</v>
      </c>
      <c r="W1160" s="3" t="s">
        <v>207</v>
      </c>
      <c r="X1160" s="4"/>
      <c r="Y1160" s="4"/>
      <c r="Z1160" s="4"/>
      <c r="AA1160" s="4"/>
    </row>
    <row r="1161" spans="1:27" ht="37.5" customHeight="1" thickBot="1" x14ac:dyDescent="0.4">
      <c r="A1161" s="5" t="s">
        <v>170</v>
      </c>
      <c r="B1161" s="5" t="s">
        <v>85</v>
      </c>
      <c r="C1161" s="5" t="s">
        <v>37</v>
      </c>
      <c r="D1161" s="2">
        <v>39935</v>
      </c>
      <c r="E1161" s="2">
        <v>2.46</v>
      </c>
      <c r="F1161" s="2">
        <v>6.51</v>
      </c>
      <c r="G1161" s="2">
        <v>4.41</v>
      </c>
      <c r="H1161" s="2">
        <v>2.56</v>
      </c>
      <c r="I1161" s="2">
        <v>1.74</v>
      </c>
      <c r="J1161" s="2">
        <v>1.05</v>
      </c>
      <c r="K1161" s="2">
        <v>62</v>
      </c>
      <c r="L1161" s="2">
        <v>27.53</v>
      </c>
      <c r="M1161" s="2">
        <v>157.53</v>
      </c>
      <c r="N1161" s="2">
        <v>61.17</v>
      </c>
      <c r="O1161" s="2">
        <v>43.37</v>
      </c>
      <c r="P1161" s="2">
        <v>157.53</v>
      </c>
      <c r="Q1161" s="2">
        <v>61.17</v>
      </c>
      <c r="R1161" s="2">
        <v>43.37</v>
      </c>
      <c r="S1161" s="4">
        <f>VLOOKUP([1]Initial_Data8!C1192,[1]Ratings_Numbers!$A$1:$B$21,2,FALSE)</f>
        <v>11</v>
      </c>
      <c r="T1161" s="4">
        <v>11</v>
      </c>
      <c r="U1161" s="4">
        <f t="shared" si="23"/>
        <v>-1</v>
      </c>
      <c r="V1161" s="7">
        <v>3574.2</v>
      </c>
      <c r="W1161" s="3" t="s">
        <v>207</v>
      </c>
      <c r="X1161" s="4"/>
      <c r="Y1161" s="4"/>
      <c r="Z1161" s="4"/>
      <c r="AA1161" s="4"/>
    </row>
    <row r="1162" spans="1:27" ht="37.5" customHeight="1" thickBot="1" x14ac:dyDescent="0.4">
      <c r="A1162" s="5" t="s">
        <v>170</v>
      </c>
      <c r="B1162" s="5" t="s">
        <v>109</v>
      </c>
      <c r="C1162" s="5" t="s">
        <v>37</v>
      </c>
      <c r="D1162" s="2">
        <v>40026</v>
      </c>
      <c r="E1162" s="2">
        <v>2.17</v>
      </c>
      <c r="F1162" s="2">
        <v>7.79</v>
      </c>
      <c r="G1162" s="2">
        <v>4.08</v>
      </c>
      <c r="H1162" s="2">
        <v>4.4000000000000004</v>
      </c>
      <c r="I1162" s="2">
        <v>3.6</v>
      </c>
      <c r="J1162" s="2">
        <v>2.72</v>
      </c>
      <c r="K1162" s="2">
        <v>58</v>
      </c>
      <c r="L1162" s="2">
        <v>26.11</v>
      </c>
      <c r="M1162" s="2">
        <v>173.29</v>
      </c>
      <c r="N1162" s="2">
        <v>63.41</v>
      </c>
      <c r="O1162" s="2">
        <v>45.25</v>
      </c>
      <c r="P1162" s="2">
        <v>173.29</v>
      </c>
      <c r="Q1162" s="2">
        <v>63.41</v>
      </c>
      <c r="R1162" s="2">
        <v>45.25</v>
      </c>
      <c r="S1162" s="4">
        <f>VLOOKUP([1]Initial_Data8!C1193,[1]Ratings_Numbers!$A$1:$B$21,2,FALSE)</f>
        <v>11</v>
      </c>
      <c r="T1162" s="4">
        <v>11</v>
      </c>
      <c r="U1162" s="4">
        <f t="shared" si="23"/>
        <v>0</v>
      </c>
      <c r="V1162" s="7">
        <v>4166.68</v>
      </c>
      <c r="W1162" s="3" t="s">
        <v>207</v>
      </c>
      <c r="X1162" s="4"/>
      <c r="Y1162" s="4"/>
      <c r="Z1162" s="4"/>
      <c r="AA1162" s="4"/>
    </row>
    <row r="1163" spans="1:27" ht="37.5" customHeight="1" thickBot="1" x14ac:dyDescent="0.4">
      <c r="A1163" s="5" t="s">
        <v>170</v>
      </c>
      <c r="B1163" s="5" t="s">
        <v>110</v>
      </c>
      <c r="C1163" s="5" t="s">
        <v>37</v>
      </c>
      <c r="D1163" s="2">
        <v>40117</v>
      </c>
      <c r="E1163" s="2">
        <v>2.34</v>
      </c>
      <c r="F1163" s="2">
        <v>6.62</v>
      </c>
      <c r="G1163" s="2">
        <v>4.3899999999999997</v>
      </c>
      <c r="H1163" s="2">
        <v>2.79</v>
      </c>
      <c r="I1163" s="2">
        <v>1.66</v>
      </c>
      <c r="J1163" s="2">
        <v>1.05</v>
      </c>
      <c r="K1163" s="2">
        <v>56</v>
      </c>
      <c r="L1163" s="2">
        <v>26.88</v>
      </c>
      <c r="M1163" s="2">
        <v>154.41999999999999</v>
      </c>
      <c r="N1163" s="2">
        <v>60.7</v>
      </c>
      <c r="O1163" s="2">
        <v>41.53</v>
      </c>
      <c r="P1163" s="2">
        <v>154.41999999999999</v>
      </c>
      <c r="Q1163" s="2">
        <v>60.7</v>
      </c>
      <c r="R1163" s="2">
        <v>41.53</v>
      </c>
      <c r="S1163" s="4">
        <f>VLOOKUP([1]Initial_Data8!C1194,[1]Ratings_Numbers!$A$1:$B$21,2,FALSE)</f>
        <v>11</v>
      </c>
      <c r="T1163" s="4">
        <v>11</v>
      </c>
      <c r="U1163" s="4">
        <f t="shared" si="23"/>
        <v>0</v>
      </c>
      <c r="V1163" s="7">
        <v>5667.2</v>
      </c>
      <c r="W1163" s="3" t="s">
        <v>207</v>
      </c>
      <c r="X1163" s="4"/>
      <c r="Y1163" s="4"/>
      <c r="Z1163" s="4"/>
      <c r="AA1163" s="4"/>
    </row>
    <row r="1164" spans="1:27" ht="37.5" customHeight="1" thickBot="1" x14ac:dyDescent="0.4">
      <c r="A1164" s="5" t="s">
        <v>170</v>
      </c>
      <c r="B1164" s="5" t="s">
        <v>111</v>
      </c>
      <c r="C1164" s="5" t="s">
        <v>37</v>
      </c>
      <c r="D1164" s="2">
        <v>40208</v>
      </c>
      <c r="E1164" s="2">
        <v>0.73</v>
      </c>
      <c r="F1164" s="2">
        <v>3.14</v>
      </c>
      <c r="G1164" s="2">
        <v>1.06</v>
      </c>
      <c r="H1164" s="2">
        <v>11.27</v>
      </c>
      <c r="I1164" s="2">
        <v>10.58</v>
      </c>
      <c r="J1164" s="2">
        <v>9.5500000000000007</v>
      </c>
      <c r="K1164" s="2">
        <v>61.3</v>
      </c>
      <c r="L1164" s="2">
        <v>30.43</v>
      </c>
      <c r="M1164" s="2">
        <v>124.68</v>
      </c>
      <c r="N1164" s="2">
        <v>55.49</v>
      </c>
      <c r="O1164" s="2">
        <v>37.96</v>
      </c>
      <c r="P1164" s="2">
        <v>124.68</v>
      </c>
      <c r="Q1164" s="2">
        <v>55.49</v>
      </c>
      <c r="R1164" s="2">
        <v>37.96</v>
      </c>
      <c r="S1164" s="4">
        <f>VLOOKUP([1]Initial_Data8!C1195,[1]Ratings_Numbers!$A$1:$B$21,2,FALSE)</f>
        <v>11</v>
      </c>
      <c r="T1164" s="4">
        <v>12</v>
      </c>
      <c r="U1164" s="4">
        <f t="shared" si="23"/>
        <v>0</v>
      </c>
      <c r="V1164" s="7">
        <v>6143.46</v>
      </c>
      <c r="W1164" s="3" t="s">
        <v>207</v>
      </c>
      <c r="X1164" s="4"/>
      <c r="Y1164" s="4"/>
      <c r="Z1164" s="4"/>
      <c r="AA1164" s="4"/>
    </row>
    <row r="1165" spans="1:27" ht="37.5" customHeight="1" thickBot="1" x14ac:dyDescent="0.4">
      <c r="A1165" s="5" t="s">
        <v>170</v>
      </c>
      <c r="B1165" s="5" t="s">
        <v>112</v>
      </c>
      <c r="C1165" s="5" t="s">
        <v>39</v>
      </c>
      <c r="D1165" s="2">
        <v>40299</v>
      </c>
      <c r="E1165" s="2">
        <v>0.96</v>
      </c>
      <c r="F1165" s="2">
        <v>2.5499999999999998</v>
      </c>
      <c r="G1165" s="2">
        <v>1.35</v>
      </c>
      <c r="H1165" s="2">
        <v>4.62</v>
      </c>
      <c r="I1165" s="2">
        <v>3.9</v>
      </c>
      <c r="J1165" s="2">
        <v>3.03</v>
      </c>
      <c r="K1165" s="2">
        <v>61</v>
      </c>
      <c r="L1165" s="2">
        <v>29.99</v>
      </c>
      <c r="M1165" s="2">
        <v>127.62</v>
      </c>
      <c r="N1165" s="2">
        <v>56.07</v>
      </c>
      <c r="O1165" s="2">
        <v>38.270000000000003</v>
      </c>
      <c r="P1165" s="2">
        <v>127.62</v>
      </c>
      <c r="Q1165" s="2">
        <v>56.07</v>
      </c>
      <c r="R1165" s="2">
        <v>38.270000000000003</v>
      </c>
      <c r="S1165" s="4">
        <f>VLOOKUP([1]Initial_Data8!C1196,[1]Ratings_Numbers!$A$1:$B$21,2,FALSE)</f>
        <v>12</v>
      </c>
      <c r="T1165" s="4">
        <v>12</v>
      </c>
      <c r="U1165" s="4">
        <f t="shared" si="23"/>
        <v>1</v>
      </c>
      <c r="V1165" s="7">
        <v>8710</v>
      </c>
      <c r="W1165" s="3" t="s">
        <v>207</v>
      </c>
      <c r="X1165" s="4"/>
      <c r="Y1165" s="4"/>
      <c r="Z1165" s="4"/>
      <c r="AA1165" s="4"/>
    </row>
    <row r="1166" spans="1:27" ht="37.5" customHeight="1" thickBot="1" x14ac:dyDescent="0.4">
      <c r="A1166" s="5" t="s">
        <v>170</v>
      </c>
      <c r="B1166" s="5" t="s">
        <v>86</v>
      </c>
      <c r="C1166" s="5" t="s">
        <v>39</v>
      </c>
      <c r="D1166" s="2">
        <v>40390</v>
      </c>
      <c r="E1166" s="2">
        <v>0.84</v>
      </c>
      <c r="F1166" s="2">
        <v>2.38</v>
      </c>
      <c r="G1166" s="2">
        <v>1.1599999999999999</v>
      </c>
      <c r="H1166" s="2">
        <v>6.53</v>
      </c>
      <c r="I1166" s="2">
        <v>5.24</v>
      </c>
      <c r="J1166" s="2">
        <v>4.63</v>
      </c>
      <c r="K1166" s="2">
        <v>51</v>
      </c>
      <c r="L1166" s="2">
        <v>30.84</v>
      </c>
      <c r="M1166" s="2">
        <v>122.14</v>
      </c>
      <c r="N1166" s="2">
        <v>54.98</v>
      </c>
      <c r="O1166" s="2">
        <v>37.67</v>
      </c>
      <c r="P1166" s="2">
        <v>122.14</v>
      </c>
      <c r="Q1166" s="2">
        <v>54.98</v>
      </c>
      <c r="R1166" s="2">
        <v>37.67</v>
      </c>
      <c r="S1166" s="4">
        <f>VLOOKUP([1]Initial_Data8!C1197,[1]Ratings_Numbers!$A$1:$B$21,2,FALSE)</f>
        <v>12</v>
      </c>
      <c r="T1166" s="4">
        <v>12</v>
      </c>
      <c r="U1166" s="4">
        <f t="shared" si="23"/>
        <v>0</v>
      </c>
      <c r="V1166" s="7">
        <v>8281.7199999999993</v>
      </c>
      <c r="W1166" s="3" t="s">
        <v>207</v>
      </c>
      <c r="X1166" s="4"/>
      <c r="Y1166" s="4"/>
      <c r="Z1166" s="4"/>
      <c r="AA1166" s="4"/>
    </row>
    <row r="1167" spans="1:27" ht="37.5" customHeight="1" thickBot="1" x14ac:dyDescent="0.4">
      <c r="A1167" s="5" t="s">
        <v>170</v>
      </c>
      <c r="B1167" s="5" t="s">
        <v>87</v>
      </c>
      <c r="C1167" s="5" t="s">
        <v>39</v>
      </c>
      <c r="D1167" s="2">
        <v>40481</v>
      </c>
      <c r="E1167" s="2">
        <v>0.99</v>
      </c>
      <c r="F1167" s="2">
        <v>2.1800000000000002</v>
      </c>
      <c r="G1167" s="2">
        <v>1.32</v>
      </c>
      <c r="H1167" s="2">
        <v>5.13</v>
      </c>
      <c r="I1167" s="2">
        <v>3.31</v>
      </c>
      <c r="J1167" s="2">
        <v>3.1</v>
      </c>
      <c r="K1167" s="2">
        <v>48</v>
      </c>
      <c r="L1167" s="2">
        <v>29.65</v>
      </c>
      <c r="M1167" s="2">
        <v>123.24</v>
      </c>
      <c r="N1167" s="2">
        <v>55.2</v>
      </c>
      <c r="O1167" s="2">
        <v>36.549999999999997</v>
      </c>
      <c r="P1167" s="2">
        <v>123.24</v>
      </c>
      <c r="Q1167" s="2">
        <v>55.2</v>
      </c>
      <c r="R1167" s="2">
        <v>36.549999999999997</v>
      </c>
      <c r="S1167" s="4">
        <f>VLOOKUP([1]Initial_Data8!C1198,[1]Ratings_Numbers!$A$1:$B$21,2,FALSE)</f>
        <v>12</v>
      </c>
      <c r="T1167" s="4">
        <v>12</v>
      </c>
      <c r="U1167" s="4">
        <f t="shared" si="23"/>
        <v>0</v>
      </c>
      <c r="V1167" s="7">
        <v>9434.19</v>
      </c>
      <c r="W1167" s="3" t="s">
        <v>207</v>
      </c>
      <c r="X1167" s="4"/>
      <c r="Y1167" s="4"/>
      <c r="Z1167" s="4"/>
      <c r="AA1167" s="4"/>
    </row>
    <row r="1168" spans="1:27" ht="37.5" customHeight="1" thickBot="1" x14ac:dyDescent="0.4">
      <c r="A1168" s="5" t="s">
        <v>170</v>
      </c>
      <c r="B1168" s="5" t="s">
        <v>88</v>
      </c>
      <c r="C1168" s="5" t="s">
        <v>39</v>
      </c>
      <c r="D1168" s="2">
        <v>40572</v>
      </c>
      <c r="E1168" s="2">
        <v>0.82</v>
      </c>
      <c r="F1168" s="2">
        <v>1.95</v>
      </c>
      <c r="G1168" s="2">
        <v>1.07</v>
      </c>
      <c r="H1168" s="2">
        <v>16.91</v>
      </c>
      <c r="I1168" s="2">
        <v>15.31</v>
      </c>
      <c r="J1168" s="2">
        <v>14.77</v>
      </c>
      <c r="K1168" s="2">
        <v>48.3</v>
      </c>
      <c r="L1168" s="2">
        <v>22.88</v>
      </c>
      <c r="M1168" s="2">
        <v>169.74</v>
      </c>
      <c r="N1168" s="2">
        <v>62.93</v>
      </c>
      <c r="O1168" s="2">
        <v>38.86</v>
      </c>
      <c r="P1168" s="2">
        <v>169.74</v>
      </c>
      <c r="Q1168" s="2">
        <v>62.93</v>
      </c>
      <c r="R1168" s="2">
        <v>38.86</v>
      </c>
      <c r="S1168" s="4">
        <f>VLOOKUP([1]Initial_Data8!C1199,[1]Ratings_Numbers!$A$1:$B$21,2,FALSE)</f>
        <v>12</v>
      </c>
      <c r="T1168" s="4">
        <v>12</v>
      </c>
      <c r="U1168" s="4">
        <f t="shared" si="23"/>
        <v>0</v>
      </c>
      <c r="V1168" s="7">
        <v>9283.32</v>
      </c>
      <c r="W1168" s="3" t="s">
        <v>207</v>
      </c>
      <c r="X1168" s="4"/>
      <c r="Y1168" s="4"/>
      <c r="Z1168" s="4"/>
      <c r="AA1168" s="4"/>
    </row>
    <row r="1169" spans="1:27" ht="37.5" customHeight="1" thickBot="1" x14ac:dyDescent="0.4">
      <c r="A1169" s="5" t="s">
        <v>170</v>
      </c>
      <c r="B1169" s="5" t="s">
        <v>89</v>
      </c>
      <c r="C1169" s="5" t="s">
        <v>39</v>
      </c>
      <c r="D1169" s="2">
        <v>40663</v>
      </c>
      <c r="E1169" s="2">
        <v>1.1399999999999999</v>
      </c>
      <c r="F1169" s="2">
        <v>2.67</v>
      </c>
      <c r="G1169" s="2">
        <v>1.48</v>
      </c>
      <c r="H1169" s="2">
        <v>5.73</v>
      </c>
      <c r="I1169" s="2">
        <v>4.33</v>
      </c>
      <c r="J1169" s="2">
        <v>3.95</v>
      </c>
      <c r="K1169" s="2">
        <v>55</v>
      </c>
      <c r="L1169" s="2">
        <v>16.07</v>
      </c>
      <c r="M1169" s="2">
        <v>311.45</v>
      </c>
      <c r="N1169" s="2">
        <v>75.7</v>
      </c>
      <c r="O1169" s="2">
        <v>50.04</v>
      </c>
      <c r="P1169" s="2">
        <v>311.45</v>
      </c>
      <c r="Q1169" s="2">
        <v>75.7</v>
      </c>
      <c r="R1169" s="2">
        <v>50.04</v>
      </c>
      <c r="S1169" s="4">
        <f>VLOOKUP([1]Initial_Data8!C1200,[1]Ratings_Numbers!$A$1:$B$21,2,FALSE)</f>
        <v>12</v>
      </c>
      <c r="T1169" s="4">
        <v>12</v>
      </c>
      <c r="U1169" s="4">
        <f t="shared" si="23"/>
        <v>0</v>
      </c>
      <c r="V1169" s="7">
        <v>12677.28</v>
      </c>
      <c r="W1169" s="3" t="s">
        <v>207</v>
      </c>
      <c r="X1169" s="4"/>
      <c r="Y1169" s="4"/>
      <c r="Z1169" s="4"/>
      <c r="AA1169" s="4"/>
    </row>
    <row r="1170" spans="1:27" ht="37.5" customHeight="1" thickBot="1" x14ac:dyDescent="0.4">
      <c r="A1170" s="5" t="s">
        <v>170</v>
      </c>
      <c r="B1170" s="5" t="s">
        <v>90</v>
      </c>
      <c r="C1170" s="5" t="s">
        <v>39</v>
      </c>
      <c r="D1170" s="2">
        <v>40754</v>
      </c>
      <c r="E1170" s="2">
        <v>1.49</v>
      </c>
      <c r="F1170" s="2">
        <v>2.77</v>
      </c>
      <c r="G1170" s="2">
        <v>1.95</v>
      </c>
      <c r="H1170" s="2">
        <v>4.5599999999999996</v>
      </c>
      <c r="I1170" s="2">
        <v>3.23</v>
      </c>
      <c r="J1170" s="2">
        <v>3.03</v>
      </c>
      <c r="K1170" s="2">
        <v>64</v>
      </c>
      <c r="L1170" s="2">
        <v>9.6199999999999992</v>
      </c>
      <c r="M1170" s="2">
        <v>563.84</v>
      </c>
      <c r="N1170" s="2">
        <v>84.94</v>
      </c>
      <c r="O1170" s="2">
        <v>54.22</v>
      </c>
      <c r="P1170" s="2">
        <v>563.84</v>
      </c>
      <c r="Q1170" s="2">
        <v>84.94</v>
      </c>
      <c r="R1170" s="2">
        <v>54.22</v>
      </c>
      <c r="S1170" s="4">
        <f>VLOOKUP([1]Initial_Data8!C1201,[1]Ratings_Numbers!$A$1:$B$21,2,FALSE)</f>
        <v>12</v>
      </c>
      <c r="T1170" s="4">
        <v>12</v>
      </c>
      <c r="U1170" s="4">
        <f t="shared" si="23"/>
        <v>0</v>
      </c>
      <c r="V1170" s="7">
        <v>11395.86</v>
      </c>
      <c r="W1170" s="3" t="s">
        <v>207</v>
      </c>
      <c r="X1170" s="4"/>
      <c r="Y1170" s="4"/>
      <c r="Z1170" s="4"/>
      <c r="AA1170" s="4"/>
    </row>
    <row r="1171" spans="1:27" ht="37.5" customHeight="1" thickBot="1" x14ac:dyDescent="0.4">
      <c r="A1171" s="5" t="s">
        <v>170</v>
      </c>
      <c r="B1171" s="5" t="s">
        <v>91</v>
      </c>
      <c r="C1171" s="5" t="s">
        <v>39</v>
      </c>
      <c r="D1171" s="2">
        <v>40845</v>
      </c>
      <c r="E1171" s="2">
        <v>1.78</v>
      </c>
      <c r="F1171" s="2">
        <v>2.7</v>
      </c>
      <c r="G1171" s="2">
        <v>2.3199999999999998</v>
      </c>
      <c r="H1171" s="2">
        <v>4.38</v>
      </c>
      <c r="I1171" s="2">
        <v>1.63</v>
      </c>
      <c r="J1171" s="2">
        <v>2.91</v>
      </c>
      <c r="K1171" s="2">
        <v>64</v>
      </c>
      <c r="L1171" s="2">
        <v>7.98</v>
      </c>
      <c r="M1171" s="2">
        <v>678.69</v>
      </c>
      <c r="N1171" s="2">
        <v>87.16</v>
      </c>
      <c r="O1171" s="2">
        <v>54.26</v>
      </c>
      <c r="P1171" s="2">
        <v>678.69</v>
      </c>
      <c r="Q1171" s="2">
        <v>87.16</v>
      </c>
      <c r="R1171" s="2">
        <v>54.26</v>
      </c>
      <c r="S1171" s="4">
        <f>VLOOKUP([1]Initial_Data8!C1202,[1]Ratings_Numbers!$A$1:$B$21,2,FALSE)</f>
        <v>12</v>
      </c>
      <c r="T1171" s="4">
        <v>12</v>
      </c>
      <c r="U1171" s="4">
        <f t="shared" si="23"/>
        <v>0</v>
      </c>
      <c r="V1171" s="7">
        <v>13035.33</v>
      </c>
      <c r="W1171" s="3" t="s">
        <v>207</v>
      </c>
      <c r="X1171" s="4"/>
      <c r="Y1171" s="4"/>
      <c r="Z1171" s="4"/>
      <c r="AA1171" s="4"/>
    </row>
    <row r="1172" spans="1:27" ht="14.25" customHeight="1" thickBot="1" x14ac:dyDescent="0.4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77</v>
      </c>
      <c r="C1173" s="5" t="s">
        <v>41</v>
      </c>
      <c r="D1173" s="2">
        <v>39172</v>
      </c>
      <c r="E1173" s="2">
        <v>-2.0499999999999998</v>
      </c>
      <c r="F1173" s="2">
        <v>3.84</v>
      </c>
      <c r="G1173" s="2">
        <v>-2.93</v>
      </c>
      <c r="H1173" s="2">
        <v>7.05</v>
      </c>
      <c r="I1173" s="2">
        <v>2.3199999999999998</v>
      </c>
      <c r="J1173" s="2">
        <v>5.05</v>
      </c>
      <c r="K1173" s="2">
        <v>3.1</v>
      </c>
      <c r="L1173" s="2">
        <v>38.04</v>
      </c>
      <c r="M1173" s="2">
        <v>54.24</v>
      </c>
      <c r="N1173" s="2">
        <v>35.11</v>
      </c>
      <c r="O1173" s="2">
        <v>20.63</v>
      </c>
      <c r="P1173" s="2">
        <v>54.5</v>
      </c>
      <c r="Q1173" s="2">
        <v>35.28</v>
      </c>
      <c r="R1173" s="2">
        <v>20.73</v>
      </c>
      <c r="S1173" s="4">
        <f>VLOOKUP([1]Initial_Data8!C1205,[1]Ratings_Numbers!$A$1:$B$21,2,FALSE)</f>
        <v>13</v>
      </c>
      <c r="T1173" s="4">
        <v>13</v>
      </c>
      <c r="U1173" s="6">
        <v>0</v>
      </c>
      <c r="V1173" s="7">
        <v>911.98030000000006</v>
      </c>
      <c r="W1173" s="3" t="s">
        <v>129</v>
      </c>
      <c r="X1173" s="4"/>
      <c r="Y1173" s="4"/>
      <c r="Z1173" s="4"/>
      <c r="AA1173" s="4"/>
    </row>
    <row r="1174" spans="1:27" ht="37.5" customHeight="1" thickBot="1" x14ac:dyDescent="0.4">
      <c r="A1174" s="5" t="s">
        <v>171</v>
      </c>
      <c r="B1174" s="5" t="s">
        <v>78</v>
      </c>
      <c r="C1174" s="5" t="s">
        <v>41</v>
      </c>
      <c r="D1174" s="2">
        <v>39263</v>
      </c>
      <c r="E1174" s="2">
        <v>-0.93</v>
      </c>
      <c r="F1174" s="2">
        <v>3.34</v>
      </c>
      <c r="G1174" s="2">
        <v>-1.31</v>
      </c>
      <c r="H1174" s="2">
        <v>4.93</v>
      </c>
      <c r="I1174" s="2">
        <v>1.47</v>
      </c>
      <c r="J1174" s="2">
        <v>3.33</v>
      </c>
      <c r="K1174" s="2">
        <v>4.2</v>
      </c>
      <c r="L1174" s="2">
        <v>37.24</v>
      </c>
      <c r="M1174" s="2">
        <v>51.19</v>
      </c>
      <c r="N1174" s="2">
        <v>33.799999999999997</v>
      </c>
      <c r="O1174" s="2">
        <v>19.059999999999999</v>
      </c>
      <c r="P1174" s="2">
        <v>51.44</v>
      </c>
      <c r="Q1174" s="2">
        <v>33.97</v>
      </c>
      <c r="R1174" s="2">
        <v>19.16</v>
      </c>
      <c r="S1174" s="4">
        <f>VLOOKUP([1]Initial_Data8!C1206,[1]Ratings_Numbers!$A$1:$B$21,2,FALSE)</f>
        <v>13</v>
      </c>
      <c r="T1174" s="4">
        <v>13</v>
      </c>
      <c r="U1174" s="4">
        <f t="shared" ref="U1174:U1208" si="24">S1174-S1173</f>
        <v>0</v>
      </c>
      <c r="V1174" s="7">
        <v>935.28510000000006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79</v>
      </c>
      <c r="C1175" s="5" t="s">
        <v>41</v>
      </c>
      <c r="D1175" s="2">
        <v>39355</v>
      </c>
      <c r="E1175" s="2">
        <v>-1.36</v>
      </c>
      <c r="F1175" s="2">
        <v>3.18</v>
      </c>
      <c r="G1175" s="2">
        <v>-1.9</v>
      </c>
      <c r="H1175" s="2">
        <v>7.5</v>
      </c>
      <c r="I1175" s="2">
        <v>4.53</v>
      </c>
      <c r="J1175" s="2">
        <v>5.73</v>
      </c>
      <c r="K1175" s="2">
        <v>4.2</v>
      </c>
      <c r="L1175" s="2">
        <v>37.61</v>
      </c>
      <c r="M1175" s="2">
        <v>49.23</v>
      </c>
      <c r="N1175" s="2">
        <v>32.94</v>
      </c>
      <c r="O1175" s="2">
        <v>18.52</v>
      </c>
      <c r="P1175" s="2">
        <v>49.48</v>
      </c>
      <c r="Q1175" s="2">
        <v>33.1</v>
      </c>
      <c r="R1175" s="2">
        <v>18.61</v>
      </c>
      <c r="S1175" s="4">
        <f>VLOOKUP([1]Initial_Data8!C1207,[1]Ratings_Numbers!$A$1:$B$21,2,FALSE)</f>
        <v>13</v>
      </c>
      <c r="T1175" s="4">
        <v>13</v>
      </c>
      <c r="U1175" s="4">
        <f t="shared" si="24"/>
        <v>0</v>
      </c>
      <c r="V1175" s="7">
        <v>935.60860000000002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105</v>
      </c>
      <c r="C1176" s="5" t="s">
        <v>41</v>
      </c>
      <c r="D1176" s="2">
        <v>39447</v>
      </c>
      <c r="E1176" s="2">
        <v>-1.3</v>
      </c>
      <c r="F1176" s="2">
        <v>3.88</v>
      </c>
      <c r="G1176" s="2">
        <v>-1.98</v>
      </c>
      <c r="H1176" s="2">
        <v>1.75</v>
      </c>
      <c r="I1176" s="2">
        <v>-1.21</v>
      </c>
      <c r="J1176" s="2">
        <v>-0.06</v>
      </c>
      <c r="K1176" s="2">
        <v>4.0999999999999996</v>
      </c>
      <c r="L1176" s="2">
        <v>37</v>
      </c>
      <c r="M1176" s="2">
        <v>49.73</v>
      </c>
      <c r="N1176" s="2">
        <v>33.159999999999997</v>
      </c>
      <c r="O1176" s="2">
        <v>18.399999999999999</v>
      </c>
      <c r="P1176" s="2">
        <v>49.96</v>
      </c>
      <c r="Q1176" s="2">
        <v>33.32</v>
      </c>
      <c r="R1176" s="2">
        <v>18.489999999999998</v>
      </c>
      <c r="S1176" s="4">
        <f>VLOOKUP([1]Initial_Data8!C1208,[1]Ratings_Numbers!$A$1:$B$21,2,FALSE)</f>
        <v>13</v>
      </c>
      <c r="T1176" s="4">
        <v>13</v>
      </c>
      <c r="U1176" s="4">
        <f t="shared" si="24"/>
        <v>0</v>
      </c>
      <c r="V1176" s="7">
        <v>1198.2454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106</v>
      </c>
      <c r="C1177" s="5" t="s">
        <v>41</v>
      </c>
      <c r="D1177" s="2">
        <v>39538</v>
      </c>
      <c r="E1177" s="2">
        <v>-1.05</v>
      </c>
      <c r="F1177" s="2">
        <v>2.92</v>
      </c>
      <c r="G1177" s="2">
        <v>-1.47</v>
      </c>
      <c r="H1177" s="2">
        <v>11.04</v>
      </c>
      <c r="I1177" s="2">
        <v>6.06</v>
      </c>
      <c r="J1177" s="2">
        <v>9.09</v>
      </c>
      <c r="K1177" s="2">
        <v>4</v>
      </c>
      <c r="L1177" s="2">
        <v>38.909999999999997</v>
      </c>
      <c r="M1177" s="2">
        <v>48.69</v>
      </c>
      <c r="N1177" s="2">
        <v>32.729999999999997</v>
      </c>
      <c r="O1177" s="2">
        <v>18.940000000000001</v>
      </c>
      <c r="P1177" s="2">
        <v>48.79</v>
      </c>
      <c r="Q1177" s="2">
        <v>32.79</v>
      </c>
      <c r="R1177" s="2">
        <v>18.98</v>
      </c>
      <c r="S1177" s="4">
        <f>VLOOKUP([1]Initial_Data8!C1209,[1]Ratings_Numbers!$A$1:$B$21,2,FALSE)</f>
        <v>13</v>
      </c>
      <c r="T1177" s="4">
        <v>13</v>
      </c>
      <c r="U1177" s="4">
        <f t="shared" si="24"/>
        <v>0</v>
      </c>
      <c r="V1177" s="7">
        <v>605.33510000000001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107</v>
      </c>
      <c r="C1178" s="5" t="s">
        <v>41</v>
      </c>
      <c r="D1178" s="2">
        <v>39629</v>
      </c>
      <c r="E1178" s="2">
        <v>-1.72</v>
      </c>
      <c r="F1178" s="2">
        <v>2.5299999999999998</v>
      </c>
      <c r="G1178" s="2">
        <v>-2.33</v>
      </c>
      <c r="H1178" s="2">
        <v>8.93</v>
      </c>
      <c r="I1178" s="2">
        <v>5.32</v>
      </c>
      <c r="J1178" s="2">
        <v>6.86</v>
      </c>
      <c r="K1178" s="2">
        <v>4.0999999999999996</v>
      </c>
      <c r="L1178" s="2">
        <v>37.840000000000003</v>
      </c>
      <c r="M1178" s="2">
        <v>48.23</v>
      </c>
      <c r="N1178" s="2">
        <v>32.520000000000003</v>
      </c>
      <c r="O1178" s="2">
        <v>18.25</v>
      </c>
      <c r="P1178" s="2">
        <v>48.31</v>
      </c>
      <c r="Q1178" s="2">
        <v>32.57</v>
      </c>
      <c r="R1178" s="2">
        <v>18.28</v>
      </c>
      <c r="S1178" s="4">
        <f>VLOOKUP([1]Initial_Data8!C1210,[1]Ratings_Numbers!$A$1:$B$21,2,FALSE)</f>
        <v>13</v>
      </c>
      <c r="T1178" s="4">
        <v>13</v>
      </c>
      <c r="U1178" s="4">
        <f t="shared" si="24"/>
        <v>0</v>
      </c>
      <c r="V1178" s="7">
        <v>726.36699999999996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171</v>
      </c>
      <c r="B1179" s="5" t="s">
        <v>108</v>
      </c>
      <c r="C1179" s="5" t="s">
        <v>41</v>
      </c>
      <c r="D1179" s="2">
        <v>39721</v>
      </c>
      <c r="E1179" s="2">
        <v>-1.44</v>
      </c>
      <c r="F1179" s="2">
        <v>2.61</v>
      </c>
      <c r="G1179" s="2">
        <v>-1.94</v>
      </c>
      <c r="H1179" s="2">
        <v>9.5299999999999994</v>
      </c>
      <c r="I1179" s="2">
        <v>5.41</v>
      </c>
      <c r="J1179" s="2">
        <v>7.29</v>
      </c>
      <c r="K1179" s="2">
        <v>4.4000000000000004</v>
      </c>
      <c r="L1179" s="2">
        <v>35.17</v>
      </c>
      <c r="M1179" s="2">
        <v>52.28</v>
      </c>
      <c r="N1179" s="2">
        <v>34.32</v>
      </c>
      <c r="O1179" s="2">
        <v>18.39</v>
      </c>
      <c r="P1179" s="2">
        <v>52.34</v>
      </c>
      <c r="Q1179" s="2">
        <v>34.36</v>
      </c>
      <c r="R1179" s="2">
        <v>18.41</v>
      </c>
      <c r="S1179" s="4">
        <f>VLOOKUP([1]Initial_Data8!C1211,[1]Ratings_Numbers!$A$1:$B$21,2,FALSE)</f>
        <v>13</v>
      </c>
      <c r="T1179" s="4">
        <v>13</v>
      </c>
      <c r="U1179" s="4">
        <f t="shared" si="24"/>
        <v>0</v>
      </c>
      <c r="V1179" s="7">
        <v>885.21010000000001</v>
      </c>
      <c r="W1179" s="3" t="s">
        <v>129</v>
      </c>
      <c r="X1179" s="4"/>
      <c r="Y1179" s="4"/>
      <c r="Z1179" s="4"/>
      <c r="AA1179" s="4"/>
    </row>
    <row r="1180" spans="1:27" ht="37.5" customHeight="1" thickBot="1" x14ac:dyDescent="0.4">
      <c r="A1180" s="5" t="s">
        <v>171</v>
      </c>
      <c r="B1180" s="5" t="s">
        <v>80</v>
      </c>
      <c r="C1180" s="5" t="s">
        <v>41</v>
      </c>
      <c r="D1180" s="2">
        <v>39813</v>
      </c>
      <c r="E1180" s="2">
        <v>-1.29</v>
      </c>
      <c r="F1180" s="2">
        <v>2.0099999999999998</v>
      </c>
      <c r="G1180" s="2">
        <v>-1.64</v>
      </c>
      <c r="H1180" s="2">
        <v>10.59</v>
      </c>
      <c r="I1180" s="2">
        <v>7.62</v>
      </c>
      <c r="J1180" s="2">
        <v>8.3699999999999992</v>
      </c>
      <c r="K1180" s="2">
        <v>4.2</v>
      </c>
      <c r="L1180" s="2">
        <v>34.54</v>
      </c>
      <c r="M1180" s="2">
        <v>52.79</v>
      </c>
      <c r="N1180" s="2">
        <v>34.54</v>
      </c>
      <c r="O1180" s="2">
        <v>18.239999999999998</v>
      </c>
      <c r="P1180" s="2">
        <v>52.84</v>
      </c>
      <c r="Q1180" s="2">
        <v>34.57</v>
      </c>
      <c r="R1180" s="2">
        <v>18.25</v>
      </c>
      <c r="S1180" s="4">
        <f>VLOOKUP([1]Initial_Data8!C1212,[1]Ratings_Numbers!$A$1:$B$21,2,FALSE)</f>
        <v>13</v>
      </c>
      <c r="T1180" s="4">
        <v>13</v>
      </c>
      <c r="U1180" s="4">
        <f t="shared" si="24"/>
        <v>0</v>
      </c>
      <c r="V1180" s="7">
        <v>847.28880000000004</v>
      </c>
      <c r="W1180" s="3" t="s">
        <v>129</v>
      </c>
      <c r="X1180" s="4"/>
      <c r="Y1180" s="4"/>
      <c r="Z1180" s="4"/>
      <c r="AA1180" s="4"/>
    </row>
    <row r="1181" spans="1:27" ht="37.5" customHeight="1" thickBot="1" x14ac:dyDescent="0.4">
      <c r="A1181" s="5" t="s">
        <v>171</v>
      </c>
      <c r="B1181" s="5" t="s">
        <v>81</v>
      </c>
      <c r="C1181" s="5" t="s">
        <v>41</v>
      </c>
      <c r="D1181" s="2">
        <v>39903</v>
      </c>
      <c r="E1181" s="2">
        <v>-0.73</v>
      </c>
      <c r="F1181" s="2">
        <v>2.2999999999999998</v>
      </c>
      <c r="G1181" s="2">
        <v>-0.95</v>
      </c>
      <c r="H1181" s="2">
        <v>10.32</v>
      </c>
      <c r="I1181" s="2">
        <v>7.52</v>
      </c>
      <c r="J1181" s="2">
        <v>7.76</v>
      </c>
      <c r="K1181" s="2">
        <v>4</v>
      </c>
      <c r="L1181" s="2">
        <v>33.89</v>
      </c>
      <c r="M1181" s="2">
        <v>49.08</v>
      </c>
      <c r="N1181" s="2">
        <v>32.11</v>
      </c>
      <c r="O1181" s="2">
        <v>17.37</v>
      </c>
      <c r="P1181" s="2">
        <v>52.83</v>
      </c>
      <c r="Q1181" s="2">
        <v>34.57</v>
      </c>
      <c r="R1181" s="2">
        <v>18.7</v>
      </c>
      <c r="S1181" s="4">
        <f>VLOOKUP([1]Initial_Data8!C1213,[1]Ratings_Numbers!$A$1:$B$21,2,FALSE)</f>
        <v>13</v>
      </c>
      <c r="T1181" s="4">
        <v>13</v>
      </c>
      <c r="U1181" s="4">
        <f t="shared" si="24"/>
        <v>0</v>
      </c>
      <c r="V1181" s="7">
        <v>777.72749999999996</v>
      </c>
      <c r="W1181" s="3" t="s">
        <v>129</v>
      </c>
      <c r="X1181" s="4"/>
      <c r="Y1181" s="4"/>
      <c r="Z1181" s="4"/>
      <c r="AA1181" s="4"/>
    </row>
    <row r="1182" spans="1:27" ht="37.5" customHeight="1" thickBot="1" x14ac:dyDescent="0.4">
      <c r="A1182" s="5" t="s">
        <v>171</v>
      </c>
      <c r="B1182" s="5" t="s">
        <v>82</v>
      </c>
      <c r="C1182" s="5" t="s">
        <v>41</v>
      </c>
      <c r="D1182" s="2">
        <v>39994</v>
      </c>
      <c r="E1182" s="2">
        <v>-0.91</v>
      </c>
      <c r="F1182" s="2">
        <v>2.23</v>
      </c>
      <c r="G1182" s="2">
        <v>-1.2</v>
      </c>
      <c r="H1182" s="2">
        <v>10.119999999999999</v>
      </c>
      <c r="I1182" s="2">
        <v>5.63</v>
      </c>
      <c r="J1182" s="2">
        <v>7.56</v>
      </c>
      <c r="K1182" s="2">
        <v>4.2</v>
      </c>
      <c r="L1182" s="2">
        <v>34.4</v>
      </c>
      <c r="M1182" s="2">
        <v>49.32</v>
      </c>
      <c r="N1182" s="2">
        <v>33.020000000000003</v>
      </c>
      <c r="O1182" s="2">
        <v>18.190000000000001</v>
      </c>
      <c r="P1182" s="2">
        <v>49.36</v>
      </c>
      <c r="Q1182" s="2">
        <v>33.049999999999997</v>
      </c>
      <c r="R1182" s="2">
        <v>18.2</v>
      </c>
      <c r="S1182" s="4">
        <f>VLOOKUP([1]Initial_Data8!C1214,[1]Ratings_Numbers!$A$1:$B$21,2,FALSE)</f>
        <v>13</v>
      </c>
      <c r="T1182" s="4">
        <v>13</v>
      </c>
      <c r="U1182" s="4">
        <f t="shared" si="24"/>
        <v>0</v>
      </c>
      <c r="V1182" s="7">
        <v>858.65219999999999</v>
      </c>
      <c r="W1182" s="3" t="s">
        <v>129</v>
      </c>
      <c r="X1182" s="4"/>
      <c r="Y1182" s="4"/>
      <c r="Z1182" s="4"/>
      <c r="AA1182" s="4"/>
    </row>
    <row r="1183" spans="1:27" ht="37.5" customHeight="1" thickBot="1" x14ac:dyDescent="0.4">
      <c r="A1183" s="5" t="s">
        <v>171</v>
      </c>
      <c r="B1183" s="5" t="s">
        <v>83</v>
      </c>
      <c r="C1183" s="5" t="s">
        <v>41</v>
      </c>
      <c r="D1183" s="2">
        <v>40086</v>
      </c>
      <c r="E1183" s="2">
        <v>-0.89</v>
      </c>
      <c r="F1183" s="2">
        <v>2.04</v>
      </c>
      <c r="G1183" s="2">
        <v>-1.1599999999999999</v>
      </c>
      <c r="H1183" s="2">
        <v>11.79</v>
      </c>
      <c r="I1183" s="2">
        <v>8.6300000000000008</v>
      </c>
      <c r="J1183" s="2">
        <v>9.35</v>
      </c>
      <c r="K1183" s="2">
        <v>4.0999999999999996</v>
      </c>
      <c r="L1183" s="2">
        <v>35.119999999999997</v>
      </c>
      <c r="M1183" s="2">
        <v>46.64</v>
      </c>
      <c r="N1183" s="2">
        <v>31.78</v>
      </c>
      <c r="O1183" s="2">
        <v>16.920000000000002</v>
      </c>
      <c r="P1183" s="2">
        <v>46.75</v>
      </c>
      <c r="Q1183" s="2">
        <v>31.86</v>
      </c>
      <c r="R1183" s="2">
        <v>16.96</v>
      </c>
      <c r="S1183" s="4">
        <f>VLOOKUP([1]Initial_Data8!C1215,[1]Ratings_Numbers!$A$1:$B$21,2,FALSE)</f>
        <v>13</v>
      </c>
      <c r="T1183" s="4">
        <v>13</v>
      </c>
      <c r="U1183" s="4">
        <f t="shared" si="24"/>
        <v>0</v>
      </c>
      <c r="V1183" s="7">
        <v>859.92089999999996</v>
      </c>
      <c r="W1183" s="3" t="s">
        <v>129</v>
      </c>
      <c r="X1183" s="4"/>
      <c r="Y1183" s="4"/>
      <c r="Z1183" s="4"/>
      <c r="AA1183" s="4"/>
    </row>
    <row r="1184" spans="1:27" ht="37.5" customHeight="1" thickBot="1" x14ac:dyDescent="0.4">
      <c r="A1184" s="5" t="s">
        <v>171</v>
      </c>
      <c r="B1184" s="5" t="s">
        <v>84</v>
      </c>
      <c r="C1184" s="5" t="s">
        <v>41</v>
      </c>
      <c r="D1184" s="2">
        <v>40178</v>
      </c>
      <c r="E1184" s="2">
        <v>-0.73</v>
      </c>
      <c r="F1184" s="2">
        <v>2.23</v>
      </c>
      <c r="G1184" s="2">
        <v>-0.96</v>
      </c>
      <c r="H1184" s="2">
        <v>12.41</v>
      </c>
      <c r="I1184" s="2">
        <v>2.57</v>
      </c>
      <c r="J1184" s="2">
        <v>9.1999999999999993</v>
      </c>
      <c r="K1184" s="2">
        <v>4.0999999999999996</v>
      </c>
      <c r="L1184" s="2">
        <v>35.29</v>
      </c>
      <c r="M1184" s="2">
        <v>49.58</v>
      </c>
      <c r="N1184" s="2">
        <v>33.119999999999997</v>
      </c>
      <c r="O1184" s="2">
        <v>18.04</v>
      </c>
      <c r="P1184" s="2">
        <v>49.68</v>
      </c>
      <c r="Q1184" s="2">
        <v>33.19</v>
      </c>
      <c r="R1184" s="2">
        <v>18.079999999999998</v>
      </c>
      <c r="S1184" s="4">
        <f>VLOOKUP([1]Initial_Data8!C1216,[1]Ratings_Numbers!$A$1:$B$21,2,FALSE)</f>
        <v>13</v>
      </c>
      <c r="T1184" s="4">
        <v>12</v>
      </c>
      <c r="U1184" s="4">
        <f t="shared" si="24"/>
        <v>0</v>
      </c>
      <c r="V1184" s="7">
        <v>965.21190000000001</v>
      </c>
      <c r="W1184" s="3" t="s">
        <v>129</v>
      </c>
      <c r="X1184" s="4"/>
      <c r="Y1184" s="4"/>
      <c r="Z1184" s="4"/>
      <c r="AA1184" s="4"/>
    </row>
    <row r="1185" spans="1:27" ht="37.5" customHeight="1" thickBot="1" x14ac:dyDescent="0.4">
      <c r="A1185" s="5" t="s">
        <v>171</v>
      </c>
      <c r="B1185" s="5" t="s">
        <v>85</v>
      </c>
      <c r="C1185" s="5" t="s">
        <v>39</v>
      </c>
      <c r="D1185" s="2">
        <v>40268</v>
      </c>
      <c r="E1185" s="2">
        <v>-0.86</v>
      </c>
      <c r="F1185" s="2">
        <v>1.7</v>
      </c>
      <c r="G1185" s="2">
        <v>-1.1499999999999999</v>
      </c>
      <c r="H1185" s="2">
        <v>11.05</v>
      </c>
      <c r="I1185" s="2">
        <v>4.47</v>
      </c>
      <c r="J1185" s="2">
        <v>7.77</v>
      </c>
      <c r="K1185" s="2">
        <v>3.8</v>
      </c>
      <c r="L1185" s="2">
        <v>42.37</v>
      </c>
      <c r="M1185" s="2">
        <v>30.96</v>
      </c>
      <c r="N1185" s="2">
        <v>23.63</v>
      </c>
      <c r="O1185" s="2">
        <v>13.41</v>
      </c>
      <c r="P1185" s="2">
        <v>31.05</v>
      </c>
      <c r="Q1185" s="2">
        <v>23.69</v>
      </c>
      <c r="R1185" s="2">
        <v>13.45</v>
      </c>
      <c r="S1185" s="4">
        <f>VLOOKUP([1]Initial_Data8!C1217,[1]Ratings_Numbers!$A$1:$B$21,2,FALSE)</f>
        <v>12</v>
      </c>
      <c r="T1185" s="4">
        <v>12</v>
      </c>
      <c r="U1185" s="4">
        <f t="shared" si="24"/>
        <v>-1</v>
      </c>
      <c r="V1185" s="7">
        <v>1179.1618000000001</v>
      </c>
      <c r="W1185" s="3" t="s">
        <v>129</v>
      </c>
      <c r="X1185" s="4"/>
      <c r="Y1185" s="4"/>
      <c r="Z1185" s="4"/>
      <c r="AA1185" s="4"/>
    </row>
    <row r="1186" spans="1:27" ht="37.5" customHeight="1" thickBot="1" x14ac:dyDescent="0.4">
      <c r="A1186" s="5" t="s">
        <v>171</v>
      </c>
      <c r="B1186" s="5" t="s">
        <v>109</v>
      </c>
      <c r="C1186" s="5" t="s">
        <v>39</v>
      </c>
      <c r="D1186" s="2">
        <v>40359</v>
      </c>
      <c r="E1186" s="2">
        <v>-0.21</v>
      </c>
      <c r="F1186" s="2">
        <v>1.72</v>
      </c>
      <c r="G1186" s="2">
        <v>-0.28000000000000003</v>
      </c>
      <c r="H1186" s="2">
        <v>13.98</v>
      </c>
      <c r="I1186" s="2">
        <v>3.02</v>
      </c>
      <c r="J1186" s="2">
        <v>10.78</v>
      </c>
      <c r="K1186" s="2">
        <v>3.9</v>
      </c>
      <c r="L1186" s="2">
        <v>44.03</v>
      </c>
      <c r="M1186" s="2">
        <v>32.35</v>
      </c>
      <c r="N1186" s="2">
        <v>24.42</v>
      </c>
      <c r="O1186" s="2">
        <v>14.54</v>
      </c>
      <c r="P1186" s="2">
        <v>32.44</v>
      </c>
      <c r="Q1186" s="2">
        <v>24.5</v>
      </c>
      <c r="R1186" s="2">
        <v>14.58</v>
      </c>
      <c r="S1186" s="4">
        <f>VLOOKUP([1]Initial_Data8!C1218,[1]Ratings_Numbers!$A$1:$B$21,2,FALSE)</f>
        <v>12</v>
      </c>
      <c r="T1186" s="4">
        <v>12</v>
      </c>
      <c r="U1186" s="4">
        <f t="shared" si="24"/>
        <v>0</v>
      </c>
      <c r="V1186" s="7">
        <v>1058.0259000000001</v>
      </c>
      <c r="W1186" s="3" t="s">
        <v>129</v>
      </c>
      <c r="X1186" s="4"/>
      <c r="Y1186" s="4"/>
      <c r="Z1186" s="4"/>
      <c r="AA1186" s="4"/>
    </row>
    <row r="1187" spans="1:27" ht="37.5" customHeight="1" thickBot="1" x14ac:dyDescent="0.4">
      <c r="A1187" s="5" t="s">
        <v>171</v>
      </c>
      <c r="B1187" s="5" t="s">
        <v>110</v>
      </c>
      <c r="C1187" s="5" t="s">
        <v>39</v>
      </c>
      <c r="D1187" s="2">
        <v>40451</v>
      </c>
      <c r="E1187" s="2">
        <v>-0.82</v>
      </c>
      <c r="F1187" s="2">
        <v>1.77</v>
      </c>
      <c r="G1187" s="2">
        <v>-1.1000000000000001</v>
      </c>
      <c r="H1187" s="2">
        <v>11.11</v>
      </c>
      <c r="I1187" s="2">
        <v>4.3</v>
      </c>
      <c r="J1187" s="2">
        <v>8.2799999999999994</v>
      </c>
      <c r="K1187" s="2">
        <v>4.9000000000000004</v>
      </c>
      <c r="L1187" s="2">
        <v>44.02</v>
      </c>
      <c r="M1187" s="2">
        <v>32.78</v>
      </c>
      <c r="N1187" s="2">
        <v>24.67</v>
      </c>
      <c r="O1187" s="2">
        <v>14.68</v>
      </c>
      <c r="P1187" s="2">
        <v>32.86</v>
      </c>
      <c r="Q1187" s="2">
        <v>24.73</v>
      </c>
      <c r="R1187" s="2">
        <v>14.72</v>
      </c>
      <c r="S1187" s="4">
        <f>VLOOKUP([1]Initial_Data8!C1219,[1]Ratings_Numbers!$A$1:$B$21,2,FALSE)</f>
        <v>12</v>
      </c>
      <c r="T1187" s="4">
        <v>12</v>
      </c>
      <c r="U1187" s="4">
        <f t="shared" si="24"/>
        <v>0</v>
      </c>
      <c r="V1187" s="7">
        <v>1162.182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171</v>
      </c>
      <c r="B1188" s="5" t="s">
        <v>111</v>
      </c>
      <c r="C1188" s="5" t="s">
        <v>39</v>
      </c>
      <c r="D1188" s="2">
        <v>40543</v>
      </c>
      <c r="E1188" s="2">
        <v>-0.6</v>
      </c>
      <c r="F1188" s="2">
        <v>2.11</v>
      </c>
      <c r="G1188" s="2">
        <v>-0.79</v>
      </c>
      <c r="H1188" s="2">
        <v>10.8</v>
      </c>
      <c r="I1188" s="2">
        <v>5.92</v>
      </c>
      <c r="J1188" s="2">
        <v>8.35</v>
      </c>
      <c r="K1188" s="2">
        <v>5.5</v>
      </c>
      <c r="L1188" s="2">
        <v>40.840000000000003</v>
      </c>
      <c r="M1188" s="2">
        <v>41.13</v>
      </c>
      <c r="N1188" s="2">
        <v>29.07</v>
      </c>
      <c r="O1188" s="2">
        <v>16.86</v>
      </c>
      <c r="P1188" s="2">
        <v>41.48</v>
      </c>
      <c r="Q1188" s="2">
        <v>29.32</v>
      </c>
      <c r="R1188" s="2">
        <v>17.010000000000002</v>
      </c>
      <c r="S1188" s="4">
        <f>VLOOKUP([1]Initial_Data8!C1220,[1]Ratings_Numbers!$A$1:$B$21,2,FALSE)</f>
        <v>12</v>
      </c>
      <c r="T1188" s="4">
        <v>12</v>
      </c>
      <c r="U1188" s="4">
        <f t="shared" si="24"/>
        <v>0</v>
      </c>
      <c r="V1188" s="7">
        <v>1257.2902999999999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171</v>
      </c>
      <c r="B1189" s="5" t="s">
        <v>112</v>
      </c>
      <c r="C1189" s="5" t="s">
        <v>39</v>
      </c>
      <c r="D1189" s="2">
        <v>40633</v>
      </c>
      <c r="E1189" s="2">
        <v>-1.0900000000000001</v>
      </c>
      <c r="F1189" s="2">
        <v>1.83</v>
      </c>
      <c r="G1189" s="2">
        <v>-1.44</v>
      </c>
      <c r="H1189" s="2">
        <v>9.3800000000000008</v>
      </c>
      <c r="I1189" s="2">
        <v>6.42</v>
      </c>
      <c r="J1189" s="2">
        <v>6.87</v>
      </c>
      <c r="K1189" s="2">
        <v>5.7</v>
      </c>
      <c r="L1189" s="2">
        <v>41.37</v>
      </c>
      <c r="M1189" s="2">
        <v>36.369999999999997</v>
      </c>
      <c r="N1189" s="2">
        <v>26.6</v>
      </c>
      <c r="O1189" s="2">
        <v>15.09</v>
      </c>
      <c r="P1189" s="2">
        <v>36.74</v>
      </c>
      <c r="Q1189" s="2">
        <v>26.87</v>
      </c>
      <c r="R1189" s="2">
        <v>15.24</v>
      </c>
      <c r="S1189" s="4">
        <f>VLOOKUP([1]Initial_Data8!C1221,[1]Ratings_Numbers!$A$1:$B$21,2,FALSE)</f>
        <v>12</v>
      </c>
      <c r="T1189" s="4">
        <v>12</v>
      </c>
      <c r="U1189" s="4">
        <f t="shared" si="24"/>
        <v>0</v>
      </c>
      <c r="V1189" s="7">
        <v>1647.8575000000001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171</v>
      </c>
      <c r="B1190" s="5" t="s">
        <v>86</v>
      </c>
      <c r="C1190" s="5" t="s">
        <v>39</v>
      </c>
      <c r="D1190" s="2">
        <v>40724</v>
      </c>
      <c r="E1190" s="2">
        <v>-0.91</v>
      </c>
      <c r="F1190" s="2">
        <v>1.89</v>
      </c>
      <c r="G1190" s="2">
        <v>-1.19</v>
      </c>
      <c r="H1190" s="2">
        <v>13.23</v>
      </c>
      <c r="I1190" s="2">
        <v>8.08</v>
      </c>
      <c r="J1190" s="2">
        <v>10.52</v>
      </c>
      <c r="K1190" s="2">
        <v>5.3</v>
      </c>
      <c r="L1190" s="2">
        <v>43.2</v>
      </c>
      <c r="M1190" s="2">
        <v>38.659999999999997</v>
      </c>
      <c r="N1190" s="2">
        <v>27.81</v>
      </c>
      <c r="O1190" s="2">
        <v>16.739999999999998</v>
      </c>
      <c r="P1190" s="2">
        <v>39.03</v>
      </c>
      <c r="Q1190" s="2">
        <v>28.07</v>
      </c>
      <c r="R1190" s="2">
        <v>16.89</v>
      </c>
      <c r="S1190" s="4">
        <f>VLOOKUP([1]Initial_Data8!C1222,[1]Ratings_Numbers!$A$1:$B$21,2,FALSE)</f>
        <v>12</v>
      </c>
      <c r="T1190" s="4">
        <v>12</v>
      </c>
      <c r="U1190" s="4">
        <f t="shared" si="24"/>
        <v>0</v>
      </c>
      <c r="V1190" s="7">
        <v>1786.9929999999999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171</v>
      </c>
      <c r="B1191" s="5" t="s">
        <v>87</v>
      </c>
      <c r="C1191" s="5" t="s">
        <v>39</v>
      </c>
      <c r="D1191" s="2">
        <v>40816</v>
      </c>
      <c r="E1191" s="2">
        <v>-0.84</v>
      </c>
      <c r="F1191" s="2">
        <v>1.86</v>
      </c>
      <c r="G1191" s="2">
        <v>-1.1000000000000001</v>
      </c>
      <c r="H1191" s="2">
        <v>13.79</v>
      </c>
      <c r="I1191" s="2">
        <v>9.02</v>
      </c>
      <c r="J1191" s="2">
        <v>10.62</v>
      </c>
      <c r="K1191" s="2">
        <v>4.5999999999999996</v>
      </c>
      <c r="L1191" s="2">
        <v>44.3</v>
      </c>
      <c r="M1191" s="2">
        <v>38.5</v>
      </c>
      <c r="N1191" s="2">
        <v>27.73</v>
      </c>
      <c r="O1191" s="2">
        <v>17.079999999999998</v>
      </c>
      <c r="P1191" s="2">
        <v>38.86</v>
      </c>
      <c r="Q1191" s="2">
        <v>27.98</v>
      </c>
      <c r="R1191" s="2">
        <v>17.239999999999998</v>
      </c>
      <c r="S1191" s="4">
        <f>VLOOKUP([1]Initial_Data8!C1223,[1]Ratings_Numbers!$A$1:$B$21,2,FALSE)</f>
        <v>12</v>
      </c>
      <c r="T1191" s="4">
        <v>12</v>
      </c>
      <c r="U1191" s="4">
        <f t="shared" si="24"/>
        <v>0</v>
      </c>
      <c r="V1191" s="7">
        <v>1444.3308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171</v>
      </c>
      <c r="B1192" s="5" t="s">
        <v>88</v>
      </c>
      <c r="C1192" s="5" t="s">
        <v>39</v>
      </c>
      <c r="D1192" s="2">
        <v>40908</v>
      </c>
      <c r="E1192" s="2">
        <v>-1.42</v>
      </c>
      <c r="F1192" s="2">
        <v>1.85</v>
      </c>
      <c r="G1192" s="2">
        <v>-1.85</v>
      </c>
      <c r="H1192" s="2">
        <v>13.06</v>
      </c>
      <c r="I1192" s="2">
        <v>9.56</v>
      </c>
      <c r="J1192" s="2">
        <v>9.8800000000000008</v>
      </c>
      <c r="K1192" s="2">
        <v>4.8</v>
      </c>
      <c r="L1192" s="2">
        <v>42.72</v>
      </c>
      <c r="M1192" s="2">
        <v>37.200000000000003</v>
      </c>
      <c r="N1192" s="2">
        <v>27.05</v>
      </c>
      <c r="O1192" s="2">
        <v>15.9</v>
      </c>
      <c r="P1192" s="2">
        <v>37.54</v>
      </c>
      <c r="Q1192" s="2">
        <v>27.3</v>
      </c>
      <c r="R1192" s="2">
        <v>16.05</v>
      </c>
      <c r="S1192" s="4">
        <f>VLOOKUP([1]Initial_Data8!C1224,[1]Ratings_Numbers!$A$1:$B$21,2,FALSE)</f>
        <v>12</v>
      </c>
      <c r="T1192" s="4">
        <v>12</v>
      </c>
      <c r="U1192" s="4">
        <f t="shared" si="24"/>
        <v>0</v>
      </c>
      <c r="V1192" s="7">
        <v>2013.7302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171</v>
      </c>
      <c r="B1193" s="5" t="s">
        <v>89</v>
      </c>
      <c r="C1193" s="5" t="s">
        <v>39</v>
      </c>
      <c r="D1193" s="2">
        <v>40999</v>
      </c>
      <c r="E1193" s="2">
        <v>-0.85</v>
      </c>
      <c r="F1193" s="2">
        <v>1.89</v>
      </c>
      <c r="G1193" s="2">
        <v>-1.1299999999999999</v>
      </c>
      <c r="H1193" s="2">
        <v>10.59</v>
      </c>
      <c r="I1193" s="2">
        <v>7.47</v>
      </c>
      <c r="J1193" s="2">
        <v>7.13</v>
      </c>
      <c r="K1193" s="2">
        <v>4.8</v>
      </c>
      <c r="L1193" s="2">
        <v>42.91</v>
      </c>
      <c r="M1193" s="2">
        <v>35.46</v>
      </c>
      <c r="N1193" s="2">
        <v>26.11</v>
      </c>
      <c r="O1193" s="2">
        <v>15.21</v>
      </c>
      <c r="P1193" s="2">
        <v>35.79</v>
      </c>
      <c r="Q1193" s="2">
        <v>26.36</v>
      </c>
      <c r="R1193" s="2">
        <v>15.35</v>
      </c>
      <c r="S1193" s="4">
        <f>VLOOKUP([1]Initial_Data8!C1225,[1]Ratings_Numbers!$A$1:$B$21,2,FALSE)</f>
        <v>12</v>
      </c>
      <c r="T1193" s="4">
        <v>12</v>
      </c>
      <c r="U1193" s="4">
        <f t="shared" si="24"/>
        <v>0</v>
      </c>
      <c r="V1193" s="7">
        <v>2519.9227999999998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171</v>
      </c>
      <c r="B1194" s="5" t="s">
        <v>90</v>
      </c>
      <c r="C1194" s="5" t="s">
        <v>39</v>
      </c>
      <c r="D1194" s="2">
        <v>41090</v>
      </c>
      <c r="E1194" s="2">
        <v>-1.1299999999999999</v>
      </c>
      <c r="F1194" s="2">
        <v>4.9000000000000004</v>
      </c>
      <c r="G1194" s="2">
        <v>-1.99</v>
      </c>
      <c r="H1194" s="2">
        <v>-6.35</v>
      </c>
      <c r="I1194" s="2">
        <v>-15.31</v>
      </c>
      <c r="J1194" s="2">
        <v>-9.86</v>
      </c>
      <c r="K1194" s="2">
        <v>4.7</v>
      </c>
      <c r="L1194" s="2">
        <v>38.840000000000003</v>
      </c>
      <c r="M1194" s="2">
        <v>42.77</v>
      </c>
      <c r="N1194" s="2">
        <v>29.88</v>
      </c>
      <c r="O1194" s="2">
        <v>16.55</v>
      </c>
      <c r="P1194" s="2">
        <v>43.12</v>
      </c>
      <c r="Q1194" s="2">
        <v>30.13</v>
      </c>
      <c r="R1194" s="2">
        <v>16.690000000000001</v>
      </c>
      <c r="S1194" s="4">
        <f>VLOOKUP([1]Initial_Data8!C1226,[1]Ratings_Numbers!$A$1:$B$21,2,FALSE)</f>
        <v>12</v>
      </c>
      <c r="T1194" s="4">
        <v>12</v>
      </c>
      <c r="U1194" s="4">
        <f t="shared" si="24"/>
        <v>0</v>
      </c>
      <c r="V1194" s="7">
        <v>1554.9611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171</v>
      </c>
      <c r="B1195" s="5" t="s">
        <v>91</v>
      </c>
      <c r="C1195" s="5" t="s">
        <v>39</v>
      </c>
      <c r="D1195" s="2">
        <v>41182</v>
      </c>
      <c r="E1195" s="2">
        <v>-7.48</v>
      </c>
      <c r="F1195" s="2">
        <v>55</v>
      </c>
      <c r="G1195" s="2">
        <v>-75.3</v>
      </c>
      <c r="H1195" s="2">
        <v>-2.27</v>
      </c>
      <c r="I1195" s="2">
        <v>-4.9800000000000004</v>
      </c>
      <c r="J1195" s="2">
        <v>-5.69</v>
      </c>
      <c r="K1195" s="2">
        <v>4.9000000000000004</v>
      </c>
      <c r="L1195" s="2">
        <v>35.82</v>
      </c>
      <c r="M1195" s="2">
        <v>40.96</v>
      </c>
      <c r="N1195" s="2">
        <v>28.98</v>
      </c>
      <c r="O1195" s="2">
        <v>14.57</v>
      </c>
      <c r="P1195" s="2">
        <v>41.3</v>
      </c>
      <c r="Q1195" s="2">
        <v>29.23</v>
      </c>
      <c r="R1195" s="2">
        <v>14.69</v>
      </c>
      <c r="S1195" s="4">
        <f>VLOOKUP([1]Initial_Data8!C1227,[1]Ratings_Numbers!$A$1:$B$21,2,FALSE)</f>
        <v>12</v>
      </c>
      <c r="T1195" s="4">
        <v>12</v>
      </c>
      <c r="U1195" s="4">
        <f t="shared" si="24"/>
        <v>0</v>
      </c>
      <c r="V1195" s="7">
        <v>1931.5795000000001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171</v>
      </c>
      <c r="B1196" s="5" t="s">
        <v>115</v>
      </c>
      <c r="C1196" s="5" t="s">
        <v>39</v>
      </c>
      <c r="D1196" s="2">
        <v>41455</v>
      </c>
      <c r="E1196" s="2">
        <v>-1.56</v>
      </c>
      <c r="F1196" s="2">
        <v>5.17</v>
      </c>
      <c r="G1196" s="2">
        <v>-2.52</v>
      </c>
      <c r="H1196" s="2">
        <v>12.22</v>
      </c>
      <c r="I1196" s="2">
        <v>9.4700000000000006</v>
      </c>
      <c r="J1196" s="2">
        <v>9.77</v>
      </c>
      <c r="K1196" s="2">
        <v>7</v>
      </c>
      <c r="L1196" s="2">
        <v>36.72</v>
      </c>
      <c r="M1196" s="2">
        <v>48.87</v>
      </c>
      <c r="N1196" s="2">
        <v>32.770000000000003</v>
      </c>
      <c r="O1196" s="2">
        <v>18.010000000000002</v>
      </c>
      <c r="P1196" s="2">
        <v>49.14</v>
      </c>
      <c r="Q1196" s="2">
        <v>32.950000000000003</v>
      </c>
      <c r="R1196" s="2">
        <v>18.11</v>
      </c>
      <c r="S1196" s="4">
        <f>VLOOKUP([1]Initial_Data8!C1228,[1]Ratings_Numbers!$A$1:$B$21,2,FALSE)</f>
        <v>12</v>
      </c>
      <c r="T1196" s="4">
        <v>12</v>
      </c>
      <c r="U1196" s="4">
        <f t="shared" si="24"/>
        <v>0</v>
      </c>
      <c r="V1196" s="7">
        <v>2865.7710000000002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171</v>
      </c>
      <c r="B1197" s="5" t="s">
        <v>116</v>
      </c>
      <c r="C1197" s="5" t="s">
        <v>39</v>
      </c>
      <c r="D1197" s="2">
        <v>41547</v>
      </c>
      <c r="E1197" s="2">
        <v>-1.21</v>
      </c>
      <c r="F1197" s="2">
        <v>2.39</v>
      </c>
      <c r="G1197" s="2">
        <v>-1.57</v>
      </c>
      <c r="H1197" s="2">
        <v>15.34</v>
      </c>
      <c r="I1197" s="2">
        <v>12.87</v>
      </c>
      <c r="J1197" s="2">
        <v>12.72</v>
      </c>
      <c r="K1197" s="2">
        <v>6.6</v>
      </c>
      <c r="L1197" s="2">
        <v>37.58</v>
      </c>
      <c r="M1197" s="2">
        <v>43.7</v>
      </c>
      <c r="N1197" s="2">
        <v>30.36</v>
      </c>
      <c r="O1197" s="2">
        <v>16.5</v>
      </c>
      <c r="P1197" s="2">
        <v>43.96</v>
      </c>
      <c r="Q1197" s="2">
        <v>30.54</v>
      </c>
      <c r="R1197" s="2">
        <v>16.600000000000001</v>
      </c>
      <c r="S1197" s="4">
        <f>VLOOKUP([1]Initial_Data8!C1229,[1]Ratings_Numbers!$A$1:$B$21,2,FALSE)</f>
        <v>12</v>
      </c>
      <c r="T1197" s="4">
        <v>12</v>
      </c>
      <c r="U1197" s="4">
        <f t="shared" si="24"/>
        <v>0</v>
      </c>
      <c r="V1197" s="7">
        <v>3502.9326000000001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171</v>
      </c>
      <c r="B1198" s="5" t="s">
        <v>92</v>
      </c>
      <c r="C1198" s="5" t="s">
        <v>39</v>
      </c>
      <c r="D1198" s="2">
        <v>41639</v>
      </c>
      <c r="E1198" s="2">
        <v>-1.37</v>
      </c>
      <c r="F1198" s="2">
        <v>2.41</v>
      </c>
      <c r="G1198" s="2">
        <v>-1.7</v>
      </c>
      <c r="H1198" s="2">
        <v>15.28</v>
      </c>
      <c r="I1198" s="2">
        <v>12.07</v>
      </c>
      <c r="J1198" s="2">
        <v>12.71</v>
      </c>
      <c r="K1198" s="2">
        <v>6.7</v>
      </c>
      <c r="L1198" s="2">
        <v>34.97</v>
      </c>
      <c r="M1198" s="2">
        <v>53.54</v>
      </c>
      <c r="N1198" s="2">
        <v>34.81</v>
      </c>
      <c r="O1198" s="2">
        <v>18.86</v>
      </c>
      <c r="P1198" s="2">
        <v>53.78</v>
      </c>
      <c r="Q1198" s="2">
        <v>34.97</v>
      </c>
      <c r="R1198" s="2">
        <v>18.95</v>
      </c>
      <c r="S1198" s="4">
        <f>VLOOKUP([1]Initial_Data8!C1230,[1]Ratings_Numbers!$A$1:$B$21,2,FALSE)</f>
        <v>12</v>
      </c>
      <c r="T1198" s="4">
        <v>12</v>
      </c>
      <c r="U1198" s="4">
        <f t="shared" si="24"/>
        <v>0</v>
      </c>
      <c r="V1198" s="7">
        <v>3261.0691000000002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171</v>
      </c>
      <c r="B1199" s="5" t="s">
        <v>93</v>
      </c>
      <c r="C1199" s="5" t="s">
        <v>39</v>
      </c>
      <c r="D1199" s="2">
        <v>41729</v>
      </c>
      <c r="E1199" s="2">
        <v>-1.46</v>
      </c>
      <c r="F1199" s="2">
        <v>2.65</v>
      </c>
      <c r="G1199" s="2">
        <v>-1.8</v>
      </c>
      <c r="H1199" s="2">
        <v>12.87</v>
      </c>
      <c r="I1199" s="2">
        <v>10.29</v>
      </c>
      <c r="J1199" s="2">
        <v>9.9700000000000006</v>
      </c>
      <c r="K1199" s="2">
        <v>7</v>
      </c>
      <c r="L1199" s="2">
        <v>31.77</v>
      </c>
      <c r="M1199" s="2">
        <v>52.56</v>
      </c>
      <c r="N1199" s="2">
        <v>34.36</v>
      </c>
      <c r="O1199" s="2">
        <v>18.239999999999998</v>
      </c>
      <c r="P1199" s="2">
        <v>52.96</v>
      </c>
      <c r="Q1199" s="2">
        <v>34.619999999999997</v>
      </c>
      <c r="R1199" s="2">
        <v>18.38</v>
      </c>
      <c r="S1199" s="4">
        <f>VLOOKUP([1]Initial_Data8!C1231,[1]Ratings_Numbers!$A$1:$B$21,2,FALSE)</f>
        <v>12</v>
      </c>
      <c r="T1199" s="4">
        <v>12</v>
      </c>
      <c r="U1199" s="4">
        <f t="shared" si="24"/>
        <v>0</v>
      </c>
      <c r="V1199" s="7">
        <v>3589.1507000000001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171</v>
      </c>
      <c r="B1200" s="5" t="s">
        <v>94</v>
      </c>
      <c r="C1200" s="5" t="s">
        <v>39</v>
      </c>
      <c r="D1200" s="2">
        <v>41820</v>
      </c>
      <c r="E1200" s="2">
        <v>-1.21</v>
      </c>
      <c r="F1200" s="2">
        <v>2.69</v>
      </c>
      <c r="G1200" s="2">
        <v>-1.49</v>
      </c>
      <c r="H1200" s="2">
        <v>13.3</v>
      </c>
      <c r="I1200" s="2">
        <v>10.58</v>
      </c>
      <c r="J1200" s="2">
        <v>10.77</v>
      </c>
      <c r="K1200" s="2">
        <v>8.6</v>
      </c>
      <c r="L1200" s="2">
        <v>31.52</v>
      </c>
      <c r="M1200" s="2">
        <v>55.11</v>
      </c>
      <c r="N1200" s="2">
        <v>35.44</v>
      </c>
      <c r="O1200" s="2">
        <v>18.899999999999999</v>
      </c>
      <c r="P1200" s="2">
        <v>55.49</v>
      </c>
      <c r="Q1200" s="2">
        <v>35.69</v>
      </c>
      <c r="R1200" s="2">
        <v>19.03</v>
      </c>
      <c r="S1200" s="4">
        <f>VLOOKUP([1]Initial_Data8!C1232,[1]Ratings_Numbers!$A$1:$B$21,2,FALSE)</f>
        <v>12</v>
      </c>
      <c r="T1200" s="4">
        <v>12</v>
      </c>
      <c r="U1200" s="4">
        <f t="shared" si="24"/>
        <v>0</v>
      </c>
      <c r="V1200" s="7">
        <v>4373.1251000000002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171</v>
      </c>
      <c r="B1201" s="5" t="s">
        <v>95</v>
      </c>
      <c r="C1201" s="5" t="s">
        <v>39</v>
      </c>
      <c r="D1201" s="2">
        <v>41912</v>
      </c>
      <c r="E1201" s="2">
        <v>-1.82</v>
      </c>
      <c r="F1201" s="2">
        <v>2.68</v>
      </c>
      <c r="G1201" s="2">
        <v>-2.2400000000000002</v>
      </c>
      <c r="H1201" s="2">
        <v>14.1</v>
      </c>
      <c r="I1201" s="2">
        <v>11.19</v>
      </c>
      <c r="J1201" s="2">
        <v>11.63</v>
      </c>
      <c r="K1201" s="2">
        <v>9.3000000000000007</v>
      </c>
      <c r="L1201" s="2">
        <v>29.98</v>
      </c>
      <c r="M1201" s="2">
        <v>53.31</v>
      </c>
      <c r="N1201" s="2">
        <v>34.71</v>
      </c>
      <c r="O1201" s="2">
        <v>17.440000000000001</v>
      </c>
      <c r="P1201" s="2">
        <v>53.6</v>
      </c>
      <c r="Q1201" s="2">
        <v>34.89</v>
      </c>
      <c r="R1201" s="2">
        <v>17.53</v>
      </c>
      <c r="S1201" s="4">
        <f>VLOOKUP([1]Initial_Data8!C1233,[1]Ratings_Numbers!$A$1:$B$21,2,FALSE)</f>
        <v>12</v>
      </c>
      <c r="T1201" s="4">
        <v>12</v>
      </c>
      <c r="U1201" s="4">
        <f t="shared" si="24"/>
        <v>0</v>
      </c>
      <c r="V1201" s="7">
        <v>4852.3307999999997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171</v>
      </c>
      <c r="B1202" s="5" t="s">
        <v>96</v>
      </c>
      <c r="C1202" s="5" t="s">
        <v>39</v>
      </c>
      <c r="D1202" s="2">
        <v>42004</v>
      </c>
      <c r="E1202" s="2">
        <v>-1.64</v>
      </c>
      <c r="F1202" s="2">
        <v>1.89</v>
      </c>
      <c r="G1202" s="2">
        <v>-1.95</v>
      </c>
      <c r="H1202" s="2">
        <v>21.8</v>
      </c>
      <c r="I1202" s="2">
        <v>18.350000000000001</v>
      </c>
      <c r="J1202" s="2">
        <v>19.399999999999999</v>
      </c>
      <c r="K1202" s="2">
        <v>10</v>
      </c>
      <c r="L1202" s="2">
        <v>29.95</v>
      </c>
      <c r="M1202" s="2">
        <v>46.22</v>
      </c>
      <c r="N1202" s="2">
        <v>31.55</v>
      </c>
      <c r="O1202" s="2">
        <v>15.01</v>
      </c>
      <c r="P1202" s="2">
        <v>46.48</v>
      </c>
      <c r="Q1202" s="2">
        <v>31.73</v>
      </c>
      <c r="R1202" s="2">
        <v>15.09</v>
      </c>
      <c r="S1202" s="4">
        <f>VLOOKUP([1]Initial_Data8!C1234,[1]Ratings_Numbers!$A$1:$B$21,2,FALSE)</f>
        <v>12</v>
      </c>
      <c r="T1202" s="4">
        <v>12</v>
      </c>
      <c r="U1202" s="4">
        <f t="shared" si="24"/>
        <v>0</v>
      </c>
      <c r="V1202" s="7">
        <v>6149.6550999999999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171</v>
      </c>
      <c r="B1203" s="5" t="s">
        <v>97</v>
      </c>
      <c r="C1203" s="5" t="s">
        <v>39</v>
      </c>
      <c r="D1203" s="2">
        <v>42094</v>
      </c>
      <c r="E1203" s="2">
        <v>-1.1100000000000001</v>
      </c>
      <c r="F1203" s="2">
        <v>2.15</v>
      </c>
      <c r="G1203" s="2">
        <v>-1.32</v>
      </c>
      <c r="H1203" s="2">
        <v>15.6</v>
      </c>
      <c r="I1203" s="2">
        <v>12.9</v>
      </c>
      <c r="J1203" s="2">
        <v>12.9</v>
      </c>
      <c r="K1203" s="2">
        <v>10</v>
      </c>
      <c r="L1203" s="2">
        <v>27.43</v>
      </c>
      <c r="M1203" s="2">
        <v>56.38</v>
      </c>
      <c r="N1203" s="2">
        <v>35.99</v>
      </c>
      <c r="O1203" s="2">
        <v>16.77</v>
      </c>
      <c r="P1203" s="2">
        <v>56.63</v>
      </c>
      <c r="Q1203" s="2">
        <v>36.15</v>
      </c>
      <c r="R1203" s="2">
        <v>16.850000000000001</v>
      </c>
      <c r="S1203" s="4">
        <f>VLOOKUP([1]Initial_Data8!C1235,[1]Ratings_Numbers!$A$1:$B$21,2,FALSE)</f>
        <v>12</v>
      </c>
      <c r="T1203" s="4">
        <v>12</v>
      </c>
      <c r="U1203" s="4">
        <f t="shared" si="24"/>
        <v>0</v>
      </c>
      <c r="V1203" s="7">
        <v>8404.1157999999996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171</v>
      </c>
      <c r="B1204" s="5" t="s">
        <v>98</v>
      </c>
      <c r="C1204" s="5" t="s">
        <v>39</v>
      </c>
      <c r="D1204" s="2">
        <v>42185</v>
      </c>
      <c r="E1204" s="2">
        <v>-1.32</v>
      </c>
      <c r="F1204" s="2">
        <v>1.89</v>
      </c>
      <c r="G1204" s="2">
        <v>-1.59</v>
      </c>
      <c r="H1204" s="2">
        <v>20.55</v>
      </c>
      <c r="I1204" s="2">
        <v>15.27</v>
      </c>
      <c r="J1204" s="2">
        <v>15.73</v>
      </c>
      <c r="K1204" s="2">
        <v>11</v>
      </c>
      <c r="L1204" s="2">
        <v>27.63</v>
      </c>
      <c r="M1204" s="2">
        <v>54.37</v>
      </c>
      <c r="N1204" s="2">
        <v>35.17</v>
      </c>
      <c r="O1204" s="2">
        <v>16.22</v>
      </c>
      <c r="P1204" s="2">
        <v>54.61</v>
      </c>
      <c r="Q1204" s="2">
        <v>35.32</v>
      </c>
      <c r="R1204" s="2">
        <v>16.29</v>
      </c>
      <c r="S1204" s="4">
        <f>VLOOKUP([1]Initial_Data8!C1236,[1]Ratings_Numbers!$A$1:$B$21,2,FALSE)</f>
        <v>12</v>
      </c>
      <c r="T1204" s="4">
        <v>12</v>
      </c>
      <c r="U1204" s="4">
        <f t="shared" si="24"/>
        <v>0</v>
      </c>
      <c r="V1204" s="7">
        <v>9574.6707000000006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171</v>
      </c>
      <c r="B1205" s="5" t="s">
        <v>99</v>
      </c>
      <c r="C1205" s="5" t="s">
        <v>39</v>
      </c>
      <c r="D1205" s="2">
        <v>42277</v>
      </c>
      <c r="E1205" s="2">
        <v>-0.67</v>
      </c>
      <c r="F1205" s="2">
        <v>1.89</v>
      </c>
      <c r="G1205" s="2">
        <v>-0.8</v>
      </c>
      <c r="H1205" s="2">
        <v>19.27</v>
      </c>
      <c r="I1205" s="2">
        <v>15.36</v>
      </c>
      <c r="J1205" s="2">
        <v>16.64</v>
      </c>
      <c r="K1205" s="2">
        <v>11</v>
      </c>
      <c r="L1205" s="2">
        <v>28.01</v>
      </c>
      <c r="M1205" s="2">
        <v>57.76</v>
      </c>
      <c r="N1205" s="2">
        <v>36.56</v>
      </c>
      <c r="O1205" s="2">
        <v>17.43</v>
      </c>
      <c r="P1205" s="2">
        <v>57.99</v>
      </c>
      <c r="Q1205" s="2">
        <v>36.700000000000003</v>
      </c>
      <c r="R1205" s="2">
        <v>17.5</v>
      </c>
      <c r="S1205" s="4">
        <f>VLOOKUP([1]Initial_Data8!C1237,[1]Ratings_Numbers!$A$1:$B$21,2,FALSE)</f>
        <v>12</v>
      </c>
      <c r="T1205" s="4">
        <v>12</v>
      </c>
      <c r="U1205" s="4">
        <f t="shared" si="24"/>
        <v>0</v>
      </c>
      <c r="V1205" s="7">
        <v>6464.3005999999996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171</v>
      </c>
      <c r="B1206" s="5" t="s">
        <v>100</v>
      </c>
      <c r="C1206" s="5" t="s">
        <v>39</v>
      </c>
      <c r="D1206" s="2">
        <v>42369</v>
      </c>
      <c r="E1206" s="2">
        <v>-0.85</v>
      </c>
      <c r="F1206" s="2">
        <v>1.73</v>
      </c>
      <c r="G1206" s="2">
        <v>-1.01</v>
      </c>
      <c r="H1206" s="2">
        <v>22.64</v>
      </c>
      <c r="I1206" s="2">
        <v>20</v>
      </c>
      <c r="J1206" s="2">
        <v>20</v>
      </c>
      <c r="K1206" s="2">
        <v>11</v>
      </c>
      <c r="L1206" s="2">
        <v>29.39</v>
      </c>
      <c r="M1206" s="2">
        <v>52.32</v>
      </c>
      <c r="N1206" s="2">
        <v>34.299999999999997</v>
      </c>
      <c r="O1206" s="2">
        <v>16.57</v>
      </c>
      <c r="P1206" s="2">
        <v>52.54</v>
      </c>
      <c r="Q1206" s="2">
        <v>34.44</v>
      </c>
      <c r="R1206" s="2">
        <v>16.64</v>
      </c>
      <c r="S1206" s="4">
        <f>VLOOKUP([1]Initial_Data8!C1238,[1]Ratings_Numbers!$A$1:$B$21,2,FALSE)</f>
        <v>12</v>
      </c>
      <c r="T1206" s="4">
        <v>12</v>
      </c>
      <c r="U1206" s="4">
        <f t="shared" si="24"/>
        <v>0</v>
      </c>
      <c r="V1206" s="7">
        <v>7919.7716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171</v>
      </c>
      <c r="B1207" s="5" t="s">
        <v>101</v>
      </c>
      <c r="C1207" s="5" t="s">
        <v>39</v>
      </c>
      <c r="D1207" s="2">
        <v>42460</v>
      </c>
      <c r="E1207" s="2">
        <v>0.77</v>
      </c>
      <c r="F1207" s="2">
        <v>7.18</v>
      </c>
      <c r="G1207" s="2">
        <v>0.96</v>
      </c>
      <c r="H1207" s="2">
        <v>1.67</v>
      </c>
      <c r="I1207" s="2">
        <v>0.3</v>
      </c>
      <c r="J1207" s="2">
        <v>0.61</v>
      </c>
      <c r="K1207" s="2">
        <v>33</v>
      </c>
      <c r="L1207" s="2">
        <v>28.4</v>
      </c>
      <c r="M1207" s="2">
        <v>78.42</v>
      </c>
      <c r="N1207" s="2">
        <v>43.93</v>
      </c>
      <c r="O1207" s="2">
        <v>22.93</v>
      </c>
      <c r="P1207" s="2">
        <v>78.489999999999995</v>
      </c>
      <c r="Q1207" s="2">
        <v>43.97</v>
      </c>
      <c r="R1207" s="2">
        <v>22.95</v>
      </c>
      <c r="S1207" s="4">
        <f>VLOOKUP([1]Initial_Data8!C1239,[1]Ratings_Numbers!$A$1:$B$21,2,FALSE)</f>
        <v>12</v>
      </c>
      <c r="T1207" s="4">
        <v>12</v>
      </c>
      <c r="U1207" s="4">
        <f t="shared" si="24"/>
        <v>0</v>
      </c>
      <c r="V1207" s="7">
        <v>10494.5723</v>
      </c>
      <c r="W1207" s="3" t="s">
        <v>129</v>
      </c>
      <c r="X1207" s="4"/>
      <c r="Y1207" s="4"/>
      <c r="Z1207" s="4"/>
      <c r="AA1207" s="4"/>
    </row>
    <row r="1208" spans="1:27" ht="37.5" customHeight="1" thickBot="1" x14ac:dyDescent="0.4">
      <c r="A1208" s="5" t="s">
        <v>171</v>
      </c>
      <c r="B1208" s="5" t="s">
        <v>102</v>
      </c>
      <c r="C1208" s="5" t="s">
        <v>39</v>
      </c>
      <c r="D1208" s="2">
        <v>42551</v>
      </c>
      <c r="E1208" s="2">
        <v>1.38</v>
      </c>
      <c r="F1208" s="2">
        <v>5.62</v>
      </c>
      <c r="G1208" s="2">
        <v>1.68</v>
      </c>
      <c r="H1208" s="2">
        <v>8.7100000000000009</v>
      </c>
      <c r="I1208" s="2">
        <v>7.77</v>
      </c>
      <c r="J1208" s="2">
        <v>7.25</v>
      </c>
      <c r="K1208" s="2">
        <v>52</v>
      </c>
      <c r="L1208" s="2">
        <v>28.36</v>
      </c>
      <c r="M1208" s="2">
        <v>64.16</v>
      </c>
      <c r="N1208" s="2">
        <v>35.840000000000003</v>
      </c>
      <c r="O1208" s="2">
        <v>18.72</v>
      </c>
      <c r="P1208" s="2">
        <v>79.02</v>
      </c>
      <c r="Q1208" s="2">
        <v>44.14</v>
      </c>
      <c r="R1208" s="2">
        <v>23.05</v>
      </c>
      <c r="S1208" s="4">
        <f>VLOOKUP([1]Initial_Data8!C1240,[1]Ratings_Numbers!$A$1:$B$21,2,FALSE)</f>
        <v>12</v>
      </c>
      <c r="T1208" s="4">
        <v>12</v>
      </c>
      <c r="U1208" s="4">
        <f t="shared" si="24"/>
        <v>0</v>
      </c>
      <c r="V1208" s="7">
        <v>12179.538699999999</v>
      </c>
      <c r="W1208" s="3" t="s">
        <v>129</v>
      </c>
      <c r="X1208" s="4"/>
      <c r="Y1208" s="4"/>
      <c r="Z1208" s="4"/>
      <c r="AA1208" s="4"/>
    </row>
    <row r="1209" spans="1:27" ht="14.25" customHeight="1" thickBot="1" x14ac:dyDescent="0.4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ht="37.5" customHeight="1" thickBot="1" x14ac:dyDescent="0.4">
      <c r="A1210" s="5" t="s">
        <v>172</v>
      </c>
      <c r="B1210" s="5" t="s">
        <v>95</v>
      </c>
      <c r="C1210" s="5" t="s">
        <v>47</v>
      </c>
      <c r="D1210" s="2">
        <v>41912</v>
      </c>
      <c r="E1210" s="2">
        <v>4.1100000000000003</v>
      </c>
      <c r="F1210" s="2">
        <v>6.55</v>
      </c>
      <c r="G1210" s="2">
        <v>5.67</v>
      </c>
      <c r="H1210" s="2">
        <v>8.27</v>
      </c>
      <c r="I1210" s="2">
        <v>7.51</v>
      </c>
      <c r="J1210" s="2">
        <v>7.22</v>
      </c>
      <c r="K1210" s="2">
        <v>156</v>
      </c>
      <c r="L1210" s="2">
        <v>20.43</v>
      </c>
      <c r="M1210" s="2">
        <v>316.29000000000002</v>
      </c>
      <c r="N1210" s="2">
        <v>75</v>
      </c>
      <c r="O1210" s="2">
        <v>65.569999999999993</v>
      </c>
      <c r="P1210" s="2">
        <v>321.74</v>
      </c>
      <c r="Q1210" s="2">
        <v>76.290000000000006</v>
      </c>
      <c r="R1210" s="2">
        <v>66.7</v>
      </c>
      <c r="S1210" s="4">
        <f>VLOOKUP([1]Initial_Data8!C1243,[1]Ratings_Numbers!$A$1:$B$21,2,FALSE)</f>
        <v>16</v>
      </c>
      <c r="T1210" s="4">
        <v>16</v>
      </c>
      <c r="U1210" s="6">
        <v>0</v>
      </c>
      <c r="V1210" s="7">
        <v>8620.9845000000005</v>
      </c>
      <c r="W1210" s="3" t="s">
        <v>142</v>
      </c>
      <c r="X1210" s="4"/>
      <c r="Y1210" s="4"/>
      <c r="Z1210" s="4"/>
      <c r="AA1210" s="4"/>
    </row>
    <row r="1211" spans="1:27" ht="37.5" customHeight="1" thickBot="1" x14ac:dyDescent="0.4">
      <c r="A1211" s="5" t="s">
        <v>172</v>
      </c>
      <c r="B1211" s="5" t="s">
        <v>96</v>
      </c>
      <c r="C1211" s="5" t="s">
        <v>47</v>
      </c>
      <c r="D1211" s="2">
        <v>42004</v>
      </c>
      <c r="E1211" s="2">
        <v>4</v>
      </c>
      <c r="F1211" s="2">
        <v>5.67</v>
      </c>
      <c r="G1211" s="2">
        <v>5.31</v>
      </c>
      <c r="H1211" s="2">
        <v>3.59</v>
      </c>
      <c r="I1211" s="2">
        <v>2.69</v>
      </c>
      <c r="J1211" s="2">
        <v>2.5299999999999998</v>
      </c>
      <c r="K1211" s="2">
        <v>154</v>
      </c>
      <c r="L1211" s="2">
        <v>18.38</v>
      </c>
      <c r="M1211" s="2">
        <v>323.02999999999997</v>
      </c>
      <c r="N1211" s="2">
        <v>75.33</v>
      </c>
      <c r="O1211" s="2">
        <v>60.31</v>
      </c>
      <c r="P1211" s="2">
        <v>328.83</v>
      </c>
      <c r="Q1211" s="2">
        <v>76.680000000000007</v>
      </c>
      <c r="R1211" s="2">
        <v>61.39</v>
      </c>
      <c r="S1211" s="4">
        <f>VLOOKUP([1]Initial_Data8!C1244,[1]Ratings_Numbers!$A$1:$B$21,2,FALSE)</f>
        <v>16</v>
      </c>
      <c r="T1211" s="4">
        <v>16</v>
      </c>
      <c r="U1211" s="4">
        <f t="shared" ref="U1211:U1217" si="25">S1211-S1210</f>
        <v>0</v>
      </c>
      <c r="V1211" s="7">
        <v>8451.9176000000007</v>
      </c>
      <c r="W1211" s="3" t="s">
        <v>142</v>
      </c>
      <c r="X1211" s="4"/>
      <c r="Y1211" s="4"/>
      <c r="Z1211" s="4"/>
      <c r="AA1211" s="4"/>
    </row>
    <row r="1212" spans="1:27" ht="37.5" customHeight="1" thickBot="1" x14ac:dyDescent="0.4">
      <c r="A1212" s="5" t="s">
        <v>172</v>
      </c>
      <c r="B1212" s="5" t="s">
        <v>97</v>
      </c>
      <c r="C1212" s="5" t="s">
        <v>47</v>
      </c>
      <c r="D1212" s="2">
        <v>42094</v>
      </c>
      <c r="E1212" s="2">
        <v>4.09</v>
      </c>
      <c r="F1212" s="2">
        <v>5.83</v>
      </c>
      <c r="G1212" s="2">
        <v>5.43</v>
      </c>
      <c r="H1212" s="2">
        <v>2.19</v>
      </c>
      <c r="I1212" s="2">
        <v>1.1399999999999999</v>
      </c>
      <c r="J1212" s="2">
        <v>1.08</v>
      </c>
      <c r="K1212" s="2">
        <v>154</v>
      </c>
      <c r="L1212" s="2">
        <v>17.149999999999999</v>
      </c>
      <c r="M1212" s="2">
        <v>359.44</v>
      </c>
      <c r="N1212" s="2">
        <v>77.2</v>
      </c>
      <c r="O1212" s="2">
        <v>62.67</v>
      </c>
      <c r="P1212" s="2">
        <v>365.59</v>
      </c>
      <c r="Q1212" s="2">
        <v>78.52</v>
      </c>
      <c r="R1212" s="2">
        <v>63.74</v>
      </c>
      <c r="S1212" s="4">
        <f>VLOOKUP([1]Initial_Data8!C1245,[1]Ratings_Numbers!$A$1:$B$21,2,FALSE)</f>
        <v>16</v>
      </c>
      <c r="T1212" s="4">
        <v>16</v>
      </c>
      <c r="U1212" s="4">
        <f t="shared" si="25"/>
        <v>0</v>
      </c>
      <c r="V1212" s="7">
        <v>8549.6604000000007</v>
      </c>
      <c r="W1212" s="3" t="s">
        <v>142</v>
      </c>
      <c r="X1212" s="4"/>
      <c r="Y1212" s="4"/>
      <c r="Z1212" s="4"/>
      <c r="AA1212" s="4"/>
    </row>
    <row r="1213" spans="1:27" ht="37.5" customHeight="1" thickBot="1" x14ac:dyDescent="0.4">
      <c r="A1213" s="5" t="s">
        <v>172</v>
      </c>
      <c r="B1213" s="5" t="s">
        <v>98</v>
      </c>
      <c r="C1213" s="5" t="s">
        <v>47</v>
      </c>
      <c r="D1213" s="2">
        <v>42185</v>
      </c>
      <c r="E1213" s="2">
        <v>4.42</v>
      </c>
      <c r="F1213" s="2">
        <v>6.21</v>
      </c>
      <c r="G1213" s="2">
        <v>5.98</v>
      </c>
      <c r="H1213" s="2">
        <v>2.35</v>
      </c>
      <c r="I1213" s="2">
        <v>1.57</v>
      </c>
      <c r="J1213" s="2">
        <v>1.27</v>
      </c>
      <c r="K1213" s="2">
        <v>158</v>
      </c>
      <c r="L1213" s="2">
        <v>16.579999999999998</v>
      </c>
      <c r="M1213" s="2">
        <v>382.97</v>
      </c>
      <c r="N1213" s="2">
        <v>78.23</v>
      </c>
      <c r="O1213" s="2">
        <v>64.72</v>
      </c>
      <c r="P1213" s="2">
        <v>389.57</v>
      </c>
      <c r="Q1213" s="2">
        <v>79.569999999999993</v>
      </c>
      <c r="R1213" s="2">
        <v>65.84</v>
      </c>
      <c r="S1213" s="4">
        <f>VLOOKUP([1]Initial_Data8!C1246,[1]Ratings_Numbers!$A$1:$B$21,2,FALSE)</f>
        <v>16</v>
      </c>
      <c r="T1213" s="4">
        <v>16</v>
      </c>
      <c r="U1213" s="4">
        <f t="shared" si="25"/>
        <v>0</v>
      </c>
      <c r="V1213" s="7">
        <v>6497.0955999999996</v>
      </c>
      <c r="W1213" s="3" t="s">
        <v>142</v>
      </c>
      <c r="X1213" s="4"/>
      <c r="Y1213" s="4"/>
      <c r="Z1213" s="4"/>
      <c r="AA1213" s="4"/>
    </row>
    <row r="1214" spans="1:27" ht="37.5" customHeight="1" thickBot="1" x14ac:dyDescent="0.4">
      <c r="A1214" s="5" t="s">
        <v>172</v>
      </c>
      <c r="B1214" s="5" t="s">
        <v>99</v>
      </c>
      <c r="C1214" s="5" t="s">
        <v>47</v>
      </c>
      <c r="D1214" s="2">
        <v>42277</v>
      </c>
      <c r="E1214" s="2">
        <v>5.78</v>
      </c>
      <c r="F1214" s="2">
        <v>9.5399999999999991</v>
      </c>
      <c r="G1214" s="2">
        <v>9</v>
      </c>
      <c r="H1214" s="2">
        <v>4.04</v>
      </c>
      <c r="I1214" s="2">
        <v>3.15</v>
      </c>
      <c r="J1214" s="2">
        <v>2.93</v>
      </c>
      <c r="K1214" s="2">
        <v>159</v>
      </c>
      <c r="L1214" s="2">
        <v>17.62</v>
      </c>
      <c r="M1214" s="2">
        <v>357.05</v>
      </c>
      <c r="N1214" s="2">
        <v>77.08</v>
      </c>
      <c r="O1214" s="2">
        <v>64.06</v>
      </c>
      <c r="P1214" s="2">
        <v>363.25</v>
      </c>
      <c r="Q1214" s="2">
        <v>78.41</v>
      </c>
      <c r="R1214" s="2">
        <v>65.17</v>
      </c>
      <c r="S1214" s="4">
        <f>VLOOKUP([1]Initial_Data8!C1247,[1]Ratings_Numbers!$A$1:$B$21,2,FALSE)</f>
        <v>16</v>
      </c>
      <c r="T1214" s="4">
        <v>16</v>
      </c>
      <c r="U1214" s="4">
        <f t="shared" si="25"/>
        <v>0</v>
      </c>
      <c r="V1214" s="7">
        <v>5224.3464999999997</v>
      </c>
      <c r="W1214" s="3" t="s">
        <v>142</v>
      </c>
      <c r="X1214" s="4"/>
      <c r="Y1214" s="4"/>
      <c r="Z1214" s="4"/>
      <c r="AA1214" s="4"/>
    </row>
    <row r="1215" spans="1:27" ht="37.5" customHeight="1" thickBot="1" x14ac:dyDescent="0.4">
      <c r="A1215" s="5" t="s">
        <v>172</v>
      </c>
      <c r="B1215" s="5" t="s">
        <v>100</v>
      </c>
      <c r="C1215" s="5" t="s">
        <v>47</v>
      </c>
      <c r="D1215" s="2">
        <v>42369</v>
      </c>
      <c r="E1215" s="2">
        <v>6.94</v>
      </c>
      <c r="F1215" s="2">
        <v>14.14</v>
      </c>
      <c r="G1215" s="2">
        <v>13.08</v>
      </c>
      <c r="H1215" s="2">
        <v>1.66</v>
      </c>
      <c r="I1215" s="2">
        <v>-1.22</v>
      </c>
      <c r="J1215" s="2">
        <v>0.14000000000000001</v>
      </c>
      <c r="K1215" s="2">
        <v>157</v>
      </c>
      <c r="L1215" s="2">
        <v>16.510000000000002</v>
      </c>
      <c r="M1215" s="2">
        <v>374.74</v>
      </c>
      <c r="N1215" s="2">
        <v>77.790000000000006</v>
      </c>
      <c r="O1215" s="2">
        <v>63.02</v>
      </c>
      <c r="P1215" s="2">
        <v>381.72</v>
      </c>
      <c r="Q1215" s="2">
        <v>79.239999999999995</v>
      </c>
      <c r="R1215" s="2">
        <v>64.19</v>
      </c>
      <c r="S1215" s="4">
        <f>VLOOKUP([1]Initial_Data8!C1248,[1]Ratings_Numbers!$A$1:$B$21,2,FALSE)</f>
        <v>16</v>
      </c>
      <c r="T1215" s="4">
        <v>15</v>
      </c>
      <c r="U1215" s="4">
        <f t="shared" si="25"/>
        <v>0</v>
      </c>
      <c r="V1215" s="7">
        <v>5160.8991999999998</v>
      </c>
      <c r="W1215" s="3" t="s">
        <v>142</v>
      </c>
      <c r="X1215" s="4"/>
      <c r="Y1215" s="4"/>
      <c r="Z1215" s="4"/>
      <c r="AA1215" s="4"/>
    </row>
    <row r="1216" spans="1:27" ht="37.5" customHeight="1" thickBot="1" x14ac:dyDescent="0.4">
      <c r="A1216" s="5" t="s">
        <v>172</v>
      </c>
      <c r="B1216" s="5" t="s">
        <v>101</v>
      </c>
      <c r="C1216" s="5" t="s">
        <v>45</v>
      </c>
      <c r="D1216" s="2">
        <v>42460</v>
      </c>
      <c r="E1216" s="2">
        <v>7.73</v>
      </c>
      <c r="F1216" s="2">
        <v>17.16</v>
      </c>
      <c r="G1216" s="2">
        <v>16.809999999999999</v>
      </c>
      <c r="H1216" s="2">
        <v>1.46</v>
      </c>
      <c r="I1216" s="2">
        <v>0.6</v>
      </c>
      <c r="J1216" s="2">
        <v>0.02</v>
      </c>
      <c r="K1216" s="2">
        <v>157</v>
      </c>
      <c r="L1216" s="2">
        <v>15.62</v>
      </c>
      <c r="M1216" s="2">
        <v>392.6</v>
      </c>
      <c r="N1216" s="2">
        <v>78.599999999999994</v>
      </c>
      <c r="O1216" s="2">
        <v>62.55</v>
      </c>
      <c r="P1216" s="2">
        <v>399.5</v>
      </c>
      <c r="Q1216" s="2">
        <v>79.98</v>
      </c>
      <c r="R1216" s="2">
        <v>63.65</v>
      </c>
      <c r="S1216" s="4">
        <f>VLOOKUP([1]Initial_Data8!C1249,[1]Ratings_Numbers!$A$1:$B$21,2,FALSE)</f>
        <v>15</v>
      </c>
      <c r="T1216" s="4">
        <v>15</v>
      </c>
      <c r="U1216" s="4">
        <f t="shared" si="25"/>
        <v>-1</v>
      </c>
      <c r="V1216" s="7">
        <v>5446.4456</v>
      </c>
      <c r="W1216" s="3" t="s">
        <v>142</v>
      </c>
      <c r="X1216" s="4"/>
      <c r="Y1216" s="4"/>
      <c r="Z1216" s="4"/>
      <c r="AA1216" s="4"/>
    </row>
    <row r="1217" spans="1:27" ht="37.5" customHeight="1" thickBot="1" x14ac:dyDescent="0.4">
      <c r="A1217" s="5" t="s">
        <v>172</v>
      </c>
      <c r="B1217" s="5" t="s">
        <v>102</v>
      </c>
      <c r="C1217" s="5" t="s">
        <v>45</v>
      </c>
      <c r="D1217" s="2">
        <v>42551</v>
      </c>
      <c r="E1217" s="2">
        <v>7.72</v>
      </c>
      <c r="F1217" s="2">
        <v>18.77</v>
      </c>
      <c r="G1217" s="2">
        <v>18.420000000000002</v>
      </c>
      <c r="H1217" s="2">
        <v>2.38</v>
      </c>
      <c r="I1217" s="2">
        <v>-1.5</v>
      </c>
      <c r="J1217" s="2">
        <v>0.89</v>
      </c>
      <c r="K1217" s="2">
        <v>157</v>
      </c>
      <c r="L1217" s="2">
        <v>16.07</v>
      </c>
      <c r="M1217" s="2">
        <v>394.44</v>
      </c>
      <c r="N1217" s="2">
        <v>78.709999999999994</v>
      </c>
      <c r="O1217" s="2">
        <v>64.760000000000005</v>
      </c>
      <c r="P1217" s="2">
        <v>401.12</v>
      </c>
      <c r="Q1217" s="2">
        <v>80.040000000000006</v>
      </c>
      <c r="R1217" s="2">
        <v>65.86</v>
      </c>
      <c r="S1217" s="4">
        <f>VLOOKUP([1]Initial_Data8!C1250,[1]Ratings_Numbers!$A$1:$B$21,2,FALSE)</f>
        <v>15</v>
      </c>
      <c r="T1217" s="4">
        <v>15</v>
      </c>
      <c r="U1217" s="4">
        <f t="shared" si="25"/>
        <v>0</v>
      </c>
      <c r="V1217" s="7">
        <v>5297.3141999999998</v>
      </c>
      <c r="W1217" s="3" t="s">
        <v>142</v>
      </c>
      <c r="X1217" s="4"/>
      <c r="Y1217" s="4"/>
      <c r="Z1217" s="4"/>
      <c r="AA1217" s="4"/>
    </row>
    <row r="1218" spans="1:27" ht="14.25" customHeight="1" thickBot="1" x14ac:dyDescent="0.4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46.5" customHeight="1" thickBot="1" x14ac:dyDescent="0.4">
      <c r="A1219" s="5" t="s">
        <v>173</v>
      </c>
      <c r="B1219" s="5" t="s">
        <v>86</v>
      </c>
      <c r="C1219" s="5" t="s">
        <v>47</v>
      </c>
      <c r="D1219" s="2">
        <v>40724</v>
      </c>
      <c r="E1219" s="2">
        <v>5.84</v>
      </c>
      <c r="F1219" s="2">
        <v>16.91</v>
      </c>
      <c r="G1219" s="2">
        <v>15.58</v>
      </c>
      <c r="H1219" s="2">
        <v>2.2200000000000002</v>
      </c>
      <c r="I1219" s="2">
        <v>0.14000000000000001</v>
      </c>
      <c r="J1219" s="2">
        <v>0.43</v>
      </c>
      <c r="K1219" s="2">
        <v>23.2</v>
      </c>
      <c r="L1219" s="2">
        <v>33.409999999999997</v>
      </c>
      <c r="M1219" s="2">
        <v>102.17</v>
      </c>
      <c r="N1219" s="2">
        <v>50.35</v>
      </c>
      <c r="O1219" s="2">
        <v>35.33</v>
      </c>
      <c r="P1219" s="2">
        <v>102.92</v>
      </c>
      <c r="Q1219" s="2">
        <v>50.72</v>
      </c>
      <c r="R1219" s="2">
        <v>35.590000000000003</v>
      </c>
      <c r="S1219" s="4">
        <f>VLOOKUP([1]Initial_Data8!C1253,[1]Ratings_Numbers!$A$1:$B$21,2,FALSE)</f>
        <v>16</v>
      </c>
      <c r="T1219" s="4">
        <v>16</v>
      </c>
      <c r="U1219" s="6">
        <v>0</v>
      </c>
      <c r="V1219" s="7">
        <v>1118.9304999999999</v>
      </c>
      <c r="W1219" s="3" t="s">
        <v>129</v>
      </c>
      <c r="X1219" s="4"/>
      <c r="Y1219" s="4"/>
      <c r="Z1219" s="4"/>
      <c r="AA1219" s="4"/>
    </row>
    <row r="1220" spans="1:27" ht="46.5" customHeight="1" thickBot="1" x14ac:dyDescent="0.4">
      <c r="A1220" s="5" t="s">
        <v>173</v>
      </c>
      <c r="B1220" s="5" t="s">
        <v>87</v>
      </c>
      <c r="C1220" s="5" t="s">
        <v>47</v>
      </c>
      <c r="D1220" s="2">
        <v>40816</v>
      </c>
      <c r="E1220" s="2">
        <v>5.27</v>
      </c>
      <c r="F1220" s="2">
        <v>14.33</v>
      </c>
      <c r="G1220" s="2">
        <v>13.39</v>
      </c>
      <c r="H1220" s="2">
        <v>2.79</v>
      </c>
      <c r="I1220" s="2">
        <v>-0.34</v>
      </c>
      <c r="J1220" s="2">
        <v>0.83</v>
      </c>
      <c r="K1220" s="2">
        <v>25.8</v>
      </c>
      <c r="L1220" s="2">
        <v>32.520000000000003</v>
      </c>
      <c r="M1220" s="2">
        <v>106.42</v>
      </c>
      <c r="N1220" s="2">
        <v>51.37</v>
      </c>
      <c r="O1220" s="2">
        <v>35.67</v>
      </c>
      <c r="P1220" s="2">
        <v>107.18</v>
      </c>
      <c r="Q1220" s="2">
        <v>51.73</v>
      </c>
      <c r="R1220" s="2">
        <v>35.92</v>
      </c>
      <c r="S1220" s="4">
        <f>VLOOKUP([1]Initial_Data8!C1254,[1]Ratings_Numbers!$A$1:$B$21,2,FALSE)</f>
        <v>16</v>
      </c>
      <c r="T1220" s="4">
        <v>16</v>
      </c>
      <c r="U1220" s="4">
        <f t="shared" ref="U1220:U1238" si="26">S1220-S1219</f>
        <v>0</v>
      </c>
      <c r="V1220" s="7">
        <v>449.2054</v>
      </c>
      <c r="W1220" s="3" t="s">
        <v>129</v>
      </c>
      <c r="X1220" s="4"/>
      <c r="Y1220" s="4"/>
      <c r="Z1220" s="4"/>
      <c r="AA1220" s="4"/>
    </row>
    <row r="1221" spans="1:27" ht="46.5" customHeight="1" thickBot="1" x14ac:dyDescent="0.4">
      <c r="A1221" s="5" t="s">
        <v>173</v>
      </c>
      <c r="B1221" s="5" t="s">
        <v>88</v>
      </c>
      <c r="C1221" s="5" t="s">
        <v>47</v>
      </c>
      <c r="D1221" s="2">
        <v>40908</v>
      </c>
      <c r="E1221" s="2">
        <v>7.31</v>
      </c>
      <c r="F1221" s="2">
        <v>88.77</v>
      </c>
      <c r="G1221" s="2">
        <v>82.32</v>
      </c>
      <c r="H1221" s="2">
        <v>-0.12</v>
      </c>
      <c r="I1221" s="2">
        <v>-2.2400000000000002</v>
      </c>
      <c r="J1221" s="2">
        <v>-2.08</v>
      </c>
      <c r="K1221" s="2">
        <v>26.2</v>
      </c>
      <c r="L1221" s="2">
        <v>31.14</v>
      </c>
      <c r="M1221" s="2">
        <v>116</v>
      </c>
      <c r="N1221" s="2">
        <v>53.51</v>
      </c>
      <c r="O1221" s="2">
        <v>37.020000000000003</v>
      </c>
      <c r="P1221" s="2">
        <v>116.81</v>
      </c>
      <c r="Q1221" s="2">
        <v>53.88</v>
      </c>
      <c r="R1221" s="2">
        <v>37.270000000000003</v>
      </c>
      <c r="S1221" s="4">
        <f>VLOOKUP([1]Initial_Data8!C1255,[1]Ratings_Numbers!$A$1:$B$21,2,FALSE)</f>
        <v>16</v>
      </c>
      <c r="T1221" s="4">
        <v>16</v>
      </c>
      <c r="U1221" s="4">
        <f t="shared" si="26"/>
        <v>0</v>
      </c>
      <c r="V1221" s="7">
        <v>613.40530000000001</v>
      </c>
      <c r="W1221" s="3" t="s">
        <v>129</v>
      </c>
      <c r="X1221" s="4"/>
      <c r="Y1221" s="4"/>
      <c r="Z1221" s="4"/>
      <c r="AA1221" s="4"/>
    </row>
    <row r="1222" spans="1:27" ht="46.5" customHeight="1" thickBot="1" x14ac:dyDescent="0.4">
      <c r="A1222" s="5" t="s">
        <v>173</v>
      </c>
      <c r="B1222" s="5" t="s">
        <v>89</v>
      </c>
      <c r="C1222" s="5" t="s">
        <v>47</v>
      </c>
      <c r="D1222" s="2">
        <v>40999</v>
      </c>
      <c r="E1222" s="2">
        <v>6.7</v>
      </c>
      <c r="F1222" s="2">
        <v>45.35</v>
      </c>
      <c r="G1222" s="2">
        <v>42.22</v>
      </c>
      <c r="H1222" s="2">
        <v>4.1399999999999997</v>
      </c>
      <c r="I1222" s="2">
        <v>2.91</v>
      </c>
      <c r="J1222" s="2">
        <v>2.2400000000000002</v>
      </c>
      <c r="K1222" s="2">
        <v>26.6</v>
      </c>
      <c r="L1222" s="2">
        <v>30.85</v>
      </c>
      <c r="M1222" s="2">
        <v>123.3</v>
      </c>
      <c r="N1222" s="2">
        <v>55.02</v>
      </c>
      <c r="O1222" s="2">
        <v>38.93</v>
      </c>
      <c r="P1222" s="2">
        <v>124.08</v>
      </c>
      <c r="Q1222" s="2">
        <v>55.37</v>
      </c>
      <c r="R1222" s="2">
        <v>39.18</v>
      </c>
      <c r="S1222" s="4">
        <f>VLOOKUP([1]Initial_Data8!C1256,[1]Ratings_Numbers!$A$1:$B$21,2,FALSE)</f>
        <v>16</v>
      </c>
      <c r="T1222" s="4">
        <v>16</v>
      </c>
      <c r="U1222" s="4">
        <f t="shared" si="26"/>
        <v>0</v>
      </c>
      <c r="V1222" s="7">
        <v>457.05599999999998</v>
      </c>
      <c r="W1222" s="3" t="s">
        <v>129</v>
      </c>
      <c r="X1222" s="4"/>
      <c r="Y1222" s="4"/>
      <c r="Z1222" s="4"/>
      <c r="AA1222" s="4"/>
    </row>
    <row r="1223" spans="1:27" ht="46.5" customHeight="1" thickBot="1" x14ac:dyDescent="0.4">
      <c r="A1223" s="5" t="s">
        <v>173</v>
      </c>
      <c r="B1223" s="5" t="s">
        <v>90</v>
      </c>
      <c r="C1223" s="5" t="s">
        <v>47</v>
      </c>
      <c r="D1223" s="2">
        <v>41090</v>
      </c>
      <c r="E1223" s="2">
        <v>5.46</v>
      </c>
      <c r="F1223" s="2">
        <v>21.69</v>
      </c>
      <c r="G1223" s="2">
        <v>20.190000000000001</v>
      </c>
      <c r="H1223" s="2">
        <v>3.83</v>
      </c>
      <c r="I1223" s="2">
        <v>2.29</v>
      </c>
      <c r="J1223" s="2">
        <v>1.85</v>
      </c>
      <c r="K1223" s="2">
        <v>26.7</v>
      </c>
      <c r="L1223" s="2">
        <v>31.2</v>
      </c>
      <c r="M1223" s="2">
        <v>121.15</v>
      </c>
      <c r="N1223" s="2">
        <v>54.61</v>
      </c>
      <c r="O1223" s="2">
        <v>38.619999999999997</v>
      </c>
      <c r="P1223" s="2">
        <v>121.86</v>
      </c>
      <c r="Q1223" s="2">
        <v>54.93</v>
      </c>
      <c r="R1223" s="2">
        <v>38.840000000000003</v>
      </c>
      <c r="S1223" s="4">
        <f>VLOOKUP([1]Initial_Data8!C1257,[1]Ratings_Numbers!$A$1:$B$21,2,FALSE)</f>
        <v>16</v>
      </c>
      <c r="T1223" s="4">
        <v>16</v>
      </c>
      <c r="U1223" s="4">
        <f t="shared" si="26"/>
        <v>0</v>
      </c>
      <c r="V1223" s="7">
        <v>520.64599999999996</v>
      </c>
      <c r="W1223" s="3" t="s">
        <v>129</v>
      </c>
      <c r="X1223" s="4"/>
      <c r="Y1223" s="4"/>
      <c r="Z1223" s="4"/>
      <c r="AA1223" s="4"/>
    </row>
    <row r="1224" spans="1:27" ht="46.5" customHeight="1" thickBot="1" x14ac:dyDescent="0.4">
      <c r="A1224" s="5" t="s">
        <v>173</v>
      </c>
      <c r="B1224" s="5" t="s">
        <v>91</v>
      </c>
      <c r="C1224" s="5" t="s">
        <v>47</v>
      </c>
      <c r="D1224" s="2">
        <v>41182</v>
      </c>
      <c r="E1224" s="2">
        <v>5</v>
      </c>
      <c r="F1224" s="2">
        <v>17.45</v>
      </c>
      <c r="G1224" s="2">
        <v>16.21</v>
      </c>
      <c r="H1224" s="2">
        <v>3.43</v>
      </c>
      <c r="I1224" s="2">
        <v>1.88</v>
      </c>
      <c r="J1224" s="2">
        <v>1.44</v>
      </c>
      <c r="K1224" s="2">
        <v>26.7</v>
      </c>
      <c r="L1224" s="2">
        <v>31.08</v>
      </c>
      <c r="M1224" s="2">
        <v>117.43</v>
      </c>
      <c r="N1224" s="2">
        <v>53.85</v>
      </c>
      <c r="O1224" s="2">
        <v>37.479999999999997</v>
      </c>
      <c r="P1224" s="2">
        <v>118.07</v>
      </c>
      <c r="Q1224" s="2">
        <v>54.14</v>
      </c>
      <c r="R1224" s="2">
        <v>37.69</v>
      </c>
      <c r="S1224" s="4">
        <f>VLOOKUP([1]Initial_Data8!C1258,[1]Ratings_Numbers!$A$1:$B$21,2,FALSE)</f>
        <v>16</v>
      </c>
      <c r="T1224" s="4">
        <v>16</v>
      </c>
      <c r="U1224" s="4">
        <f t="shared" si="26"/>
        <v>0</v>
      </c>
      <c r="V1224" s="7">
        <v>606.22400000000005</v>
      </c>
      <c r="W1224" s="3" t="s">
        <v>129</v>
      </c>
      <c r="X1224" s="4"/>
      <c r="Y1224" s="4"/>
      <c r="Z1224" s="4"/>
      <c r="AA1224" s="4"/>
    </row>
    <row r="1225" spans="1:27" ht="46.5" customHeight="1" thickBot="1" x14ac:dyDescent="0.4">
      <c r="A1225" s="5" t="s">
        <v>173</v>
      </c>
      <c r="B1225" s="5" t="s">
        <v>113</v>
      </c>
      <c r="C1225" s="5" t="s">
        <v>47</v>
      </c>
      <c r="D1225" s="2">
        <v>41274</v>
      </c>
      <c r="E1225" s="2">
        <v>5.01</v>
      </c>
      <c r="F1225" s="2">
        <v>17.940000000000001</v>
      </c>
      <c r="G1225" s="2">
        <v>16.46</v>
      </c>
      <c r="H1225" s="2">
        <v>0</v>
      </c>
      <c r="I1225" s="2">
        <v>-1.81</v>
      </c>
      <c r="J1225" s="2">
        <v>-1.97</v>
      </c>
      <c r="K1225" s="2">
        <v>27.9</v>
      </c>
      <c r="L1225" s="2">
        <v>29.64</v>
      </c>
      <c r="M1225" s="2">
        <v>127.53</v>
      </c>
      <c r="N1225" s="2">
        <v>55.88</v>
      </c>
      <c r="O1225" s="2">
        <v>38.9</v>
      </c>
      <c r="P1225" s="2">
        <v>128.22</v>
      </c>
      <c r="Q1225" s="2">
        <v>56.18</v>
      </c>
      <c r="R1225" s="2">
        <v>39.11</v>
      </c>
      <c r="S1225" s="4">
        <f>VLOOKUP([1]Initial_Data8!C1259,[1]Ratings_Numbers!$A$1:$B$21,2,FALSE)</f>
        <v>16</v>
      </c>
      <c r="T1225" s="4">
        <v>16</v>
      </c>
      <c r="U1225" s="4">
        <f t="shared" si="26"/>
        <v>0</v>
      </c>
      <c r="V1225" s="7">
        <v>576.4896</v>
      </c>
      <c r="W1225" s="3" t="s">
        <v>129</v>
      </c>
      <c r="X1225" s="4"/>
      <c r="Y1225" s="4"/>
      <c r="Z1225" s="4"/>
      <c r="AA1225" s="4"/>
    </row>
    <row r="1226" spans="1:27" ht="46.5" customHeight="1" thickBot="1" x14ac:dyDescent="0.4">
      <c r="A1226" s="5" t="s">
        <v>173</v>
      </c>
      <c r="B1226" s="5" t="s">
        <v>114</v>
      </c>
      <c r="C1226" s="5" t="s">
        <v>47</v>
      </c>
      <c r="D1226" s="2">
        <v>41364</v>
      </c>
      <c r="E1226" s="2">
        <v>5.27</v>
      </c>
      <c r="F1226" s="2">
        <v>21.73</v>
      </c>
      <c r="G1226" s="2">
        <v>20</v>
      </c>
      <c r="H1226" s="2">
        <v>3.54</v>
      </c>
      <c r="I1226" s="2">
        <v>2.66</v>
      </c>
      <c r="J1226" s="2">
        <v>1.58</v>
      </c>
      <c r="K1226" s="2">
        <v>28.2</v>
      </c>
      <c r="L1226" s="2">
        <v>29.43</v>
      </c>
      <c r="M1226" s="2">
        <v>129.02000000000001</v>
      </c>
      <c r="N1226" s="2">
        <v>56.18</v>
      </c>
      <c r="O1226" s="2">
        <v>39.07</v>
      </c>
      <c r="P1226" s="2">
        <v>129.66999999999999</v>
      </c>
      <c r="Q1226" s="2">
        <v>56.46</v>
      </c>
      <c r="R1226" s="2">
        <v>39.270000000000003</v>
      </c>
      <c r="S1226" s="4">
        <f>VLOOKUP([1]Initial_Data8!C1260,[1]Ratings_Numbers!$A$1:$B$21,2,FALSE)</f>
        <v>16</v>
      </c>
      <c r="T1226" s="4">
        <v>16</v>
      </c>
      <c r="U1226" s="4">
        <f t="shared" si="26"/>
        <v>0</v>
      </c>
      <c r="V1226" s="7">
        <v>569.11490000000003</v>
      </c>
      <c r="W1226" s="3" t="s">
        <v>129</v>
      </c>
      <c r="X1226" s="4"/>
      <c r="Y1226" s="4"/>
      <c r="Z1226" s="4"/>
      <c r="AA1226" s="4"/>
    </row>
    <row r="1227" spans="1:27" ht="46.5" customHeight="1" thickBot="1" x14ac:dyDescent="0.4">
      <c r="A1227" s="5" t="s">
        <v>173</v>
      </c>
      <c r="B1227" s="5" t="s">
        <v>115</v>
      </c>
      <c r="C1227" s="5" t="s">
        <v>47</v>
      </c>
      <c r="D1227" s="2">
        <v>41455</v>
      </c>
      <c r="E1227" s="2">
        <v>5.27</v>
      </c>
      <c r="F1227" s="2">
        <v>21.33</v>
      </c>
      <c r="G1227" s="2">
        <v>19.649999999999999</v>
      </c>
      <c r="H1227" s="2">
        <v>3.48</v>
      </c>
      <c r="I1227" s="2">
        <v>2.71</v>
      </c>
      <c r="J1227" s="2">
        <v>1.74</v>
      </c>
      <c r="K1227" s="2">
        <v>29.1</v>
      </c>
      <c r="L1227" s="2">
        <v>29.98</v>
      </c>
      <c r="M1227" s="2">
        <v>127.95</v>
      </c>
      <c r="N1227" s="2">
        <v>55.97</v>
      </c>
      <c r="O1227" s="2">
        <v>39.44</v>
      </c>
      <c r="P1227" s="2">
        <v>128.59</v>
      </c>
      <c r="Q1227" s="2">
        <v>56.25</v>
      </c>
      <c r="R1227" s="2">
        <v>39.64</v>
      </c>
      <c r="S1227" s="4">
        <f>VLOOKUP([1]Initial_Data8!C1261,[1]Ratings_Numbers!$A$1:$B$21,2,FALSE)</f>
        <v>16</v>
      </c>
      <c r="T1227" s="4">
        <v>16</v>
      </c>
      <c r="U1227" s="4">
        <f t="shared" si="26"/>
        <v>0</v>
      </c>
      <c r="V1227" s="7">
        <v>709.70280000000002</v>
      </c>
      <c r="W1227" s="3" t="s">
        <v>129</v>
      </c>
      <c r="X1227" s="4"/>
      <c r="Y1227" s="4"/>
      <c r="Z1227" s="4"/>
      <c r="AA1227" s="4"/>
    </row>
    <row r="1228" spans="1:27" ht="46.5" customHeight="1" thickBot="1" x14ac:dyDescent="0.4">
      <c r="A1228" s="5" t="s">
        <v>173</v>
      </c>
      <c r="B1228" s="5" t="s">
        <v>116</v>
      </c>
      <c r="C1228" s="5" t="s">
        <v>47</v>
      </c>
      <c r="D1228" s="2">
        <v>41547</v>
      </c>
      <c r="E1228" s="2">
        <v>5.0599999999999996</v>
      </c>
      <c r="F1228" s="2">
        <v>32.99</v>
      </c>
      <c r="G1228" s="2">
        <v>29.71</v>
      </c>
      <c r="H1228" s="2">
        <v>1.82</v>
      </c>
      <c r="I1228" s="2">
        <v>0.79</v>
      </c>
      <c r="J1228" s="2">
        <v>0.08</v>
      </c>
      <c r="K1228" s="2">
        <v>25.6</v>
      </c>
      <c r="L1228" s="2">
        <v>29.79</v>
      </c>
      <c r="M1228" s="2">
        <v>116.39</v>
      </c>
      <c r="N1228" s="2">
        <v>53.62</v>
      </c>
      <c r="O1228" s="2">
        <v>35.770000000000003</v>
      </c>
      <c r="P1228" s="2">
        <v>117.08</v>
      </c>
      <c r="Q1228" s="2">
        <v>53.93</v>
      </c>
      <c r="R1228" s="2">
        <v>35.979999999999997</v>
      </c>
      <c r="S1228" s="4">
        <f>VLOOKUP([1]Initial_Data8!C1262,[1]Ratings_Numbers!$A$1:$B$21,2,FALSE)</f>
        <v>16</v>
      </c>
      <c r="T1228" s="4">
        <v>16</v>
      </c>
      <c r="U1228" s="4">
        <f t="shared" si="26"/>
        <v>0</v>
      </c>
      <c r="V1228" s="7">
        <v>727.22109999999998</v>
      </c>
      <c r="W1228" s="3" t="s">
        <v>129</v>
      </c>
      <c r="X1228" s="4"/>
      <c r="Y1228" s="4"/>
      <c r="Z1228" s="4"/>
      <c r="AA1228" s="4"/>
    </row>
    <row r="1229" spans="1:27" ht="46.5" customHeight="1" thickBot="1" x14ac:dyDescent="0.4">
      <c r="A1229" s="5" t="s">
        <v>173</v>
      </c>
      <c r="B1229" s="5" t="s">
        <v>92</v>
      </c>
      <c r="C1229" s="5" t="s">
        <v>47</v>
      </c>
      <c r="D1229" s="2">
        <v>41639</v>
      </c>
      <c r="E1229" s="2">
        <v>6.01</v>
      </c>
      <c r="F1229" s="2">
        <v>31.82</v>
      </c>
      <c r="G1229" s="2">
        <v>29.17</v>
      </c>
      <c r="H1229" s="2">
        <v>-0.2</v>
      </c>
      <c r="I1229" s="2">
        <v>-1.76</v>
      </c>
      <c r="J1229" s="2">
        <v>-1.88</v>
      </c>
      <c r="K1229" s="2">
        <v>25.2</v>
      </c>
      <c r="L1229" s="2">
        <v>27.44</v>
      </c>
      <c r="M1229" s="2">
        <v>140.86000000000001</v>
      </c>
      <c r="N1229" s="2">
        <v>58.31</v>
      </c>
      <c r="O1229" s="2">
        <v>40.03</v>
      </c>
      <c r="P1229" s="2">
        <v>141.6</v>
      </c>
      <c r="Q1229" s="2">
        <v>58.61</v>
      </c>
      <c r="R1229" s="2">
        <v>40.229999999999997</v>
      </c>
      <c r="S1229" s="4">
        <f>VLOOKUP([1]Initial_Data8!C1263,[1]Ratings_Numbers!$A$1:$B$21,2,FALSE)</f>
        <v>16</v>
      </c>
      <c r="T1229" s="4">
        <v>16</v>
      </c>
      <c r="U1229" s="4">
        <f t="shared" si="26"/>
        <v>0</v>
      </c>
      <c r="V1229" s="7">
        <v>1069.2171000000001</v>
      </c>
      <c r="W1229" s="3" t="s">
        <v>129</v>
      </c>
      <c r="X1229" s="4"/>
      <c r="Y1229" s="4"/>
      <c r="Z1229" s="4"/>
      <c r="AA1229" s="4"/>
    </row>
    <row r="1230" spans="1:27" ht="46.5" customHeight="1" thickBot="1" x14ac:dyDescent="0.4">
      <c r="A1230" s="5" t="s">
        <v>173</v>
      </c>
      <c r="B1230" s="5" t="s">
        <v>93</v>
      </c>
      <c r="C1230" s="5" t="s">
        <v>47</v>
      </c>
      <c r="D1230" s="2">
        <v>41729</v>
      </c>
      <c r="E1230" s="2">
        <v>6.18</v>
      </c>
      <c r="F1230" s="2">
        <v>24.53</v>
      </c>
      <c r="G1230" s="2">
        <v>22.4</v>
      </c>
      <c r="H1230" s="2">
        <v>4.0199999999999996</v>
      </c>
      <c r="I1230" s="2">
        <v>3.16</v>
      </c>
      <c r="J1230" s="2">
        <v>2.42</v>
      </c>
      <c r="K1230" s="2">
        <v>25.8</v>
      </c>
      <c r="L1230" s="2">
        <v>27.17</v>
      </c>
      <c r="M1230" s="2">
        <v>147.49</v>
      </c>
      <c r="N1230" s="2">
        <v>59.42</v>
      </c>
      <c r="O1230" s="2">
        <v>41.55</v>
      </c>
      <c r="P1230" s="2">
        <v>148.22</v>
      </c>
      <c r="Q1230" s="2">
        <v>59.71</v>
      </c>
      <c r="R1230" s="2">
        <v>41.76</v>
      </c>
      <c r="S1230" s="4">
        <f>VLOOKUP([1]Initial_Data8!C1264,[1]Ratings_Numbers!$A$1:$B$21,2,FALSE)</f>
        <v>16</v>
      </c>
      <c r="T1230" s="4">
        <v>16</v>
      </c>
      <c r="U1230" s="4">
        <f t="shared" si="26"/>
        <v>0</v>
      </c>
      <c r="V1230" s="7">
        <v>1282.8773000000001</v>
      </c>
      <c r="W1230" s="3" t="s">
        <v>129</v>
      </c>
      <c r="X1230" s="4"/>
      <c r="Y1230" s="4"/>
      <c r="Z1230" s="4"/>
      <c r="AA1230" s="4"/>
    </row>
    <row r="1231" spans="1:27" ht="46.5" customHeight="1" thickBot="1" x14ac:dyDescent="0.4">
      <c r="A1231" s="5" t="s">
        <v>173</v>
      </c>
      <c r="B1231" s="5" t="s">
        <v>94</v>
      </c>
      <c r="C1231" s="5" t="s">
        <v>47</v>
      </c>
      <c r="D1231" s="2">
        <v>41820</v>
      </c>
      <c r="E1231" s="2">
        <v>5.93</v>
      </c>
      <c r="F1231" s="2">
        <v>25.13</v>
      </c>
      <c r="G1231" s="2">
        <v>22.86</v>
      </c>
      <c r="H1231" s="2">
        <v>1.1299999999999999</v>
      </c>
      <c r="I1231" s="2">
        <v>0.82</v>
      </c>
      <c r="J1231" s="2">
        <v>0.54</v>
      </c>
      <c r="K1231" s="2">
        <v>80.5</v>
      </c>
      <c r="L1231" s="2">
        <v>31.07</v>
      </c>
      <c r="M1231" s="2">
        <v>118.11</v>
      </c>
      <c r="N1231" s="2">
        <v>53.96</v>
      </c>
      <c r="O1231" s="2">
        <v>37.950000000000003</v>
      </c>
      <c r="P1231" s="2">
        <v>118.9</v>
      </c>
      <c r="Q1231" s="2">
        <v>54.32</v>
      </c>
      <c r="R1231" s="2">
        <v>38.200000000000003</v>
      </c>
      <c r="S1231" s="4">
        <f>VLOOKUP([1]Initial_Data8!C1265,[1]Ratings_Numbers!$A$1:$B$21,2,FALSE)</f>
        <v>16</v>
      </c>
      <c r="T1231" s="4">
        <v>16</v>
      </c>
      <c r="U1231" s="4">
        <f t="shared" si="26"/>
        <v>0</v>
      </c>
      <c r="V1231" s="7">
        <v>1473.4104</v>
      </c>
      <c r="W1231" s="3" t="s">
        <v>129</v>
      </c>
      <c r="X1231" s="4"/>
      <c r="Y1231" s="4"/>
      <c r="Z1231" s="4"/>
      <c r="AA1231" s="4"/>
    </row>
    <row r="1232" spans="1:27" ht="46.5" customHeight="1" thickBot="1" x14ac:dyDescent="0.4">
      <c r="A1232" s="5" t="s">
        <v>173</v>
      </c>
      <c r="B1232" s="5" t="s">
        <v>95</v>
      </c>
      <c r="C1232" s="5" t="s">
        <v>47</v>
      </c>
      <c r="D1232" s="2">
        <v>41912</v>
      </c>
      <c r="E1232" s="2">
        <v>5.05</v>
      </c>
      <c r="F1232" s="2">
        <v>16.57</v>
      </c>
      <c r="G1232" s="2">
        <v>14.61</v>
      </c>
      <c r="H1232" s="2">
        <v>3.17</v>
      </c>
      <c r="I1232" s="2">
        <v>2.15</v>
      </c>
      <c r="J1232" s="2">
        <v>1.38</v>
      </c>
      <c r="K1232" s="2">
        <v>22.5</v>
      </c>
      <c r="L1232" s="2">
        <v>31.31</v>
      </c>
      <c r="M1232" s="2">
        <v>113.88</v>
      </c>
      <c r="N1232" s="2">
        <v>53.05</v>
      </c>
      <c r="O1232" s="2">
        <v>36.880000000000003</v>
      </c>
      <c r="P1232" s="2">
        <v>114.67</v>
      </c>
      <c r="Q1232" s="2">
        <v>53.42</v>
      </c>
      <c r="R1232" s="2">
        <v>37.14</v>
      </c>
      <c r="S1232" s="4">
        <f>VLOOKUP([1]Initial_Data8!C1266,[1]Ratings_Numbers!$A$1:$B$21,2,FALSE)</f>
        <v>16</v>
      </c>
      <c r="T1232" s="4">
        <v>15</v>
      </c>
      <c r="U1232" s="4">
        <f t="shared" si="26"/>
        <v>0</v>
      </c>
      <c r="V1232" s="7">
        <v>1253.4728</v>
      </c>
      <c r="W1232" s="3" t="s">
        <v>129</v>
      </c>
      <c r="X1232" s="4"/>
      <c r="Y1232" s="4"/>
      <c r="Z1232" s="4"/>
      <c r="AA1232" s="4"/>
    </row>
    <row r="1233" spans="1:27" ht="46.5" customHeight="1" thickBot="1" x14ac:dyDescent="0.4">
      <c r="A1233" s="5" t="s">
        <v>173</v>
      </c>
      <c r="B1233" s="5" t="s">
        <v>96</v>
      </c>
      <c r="C1233" s="5" t="s">
        <v>45</v>
      </c>
      <c r="D1233" s="2">
        <v>42004</v>
      </c>
      <c r="E1233" s="2">
        <v>7.81</v>
      </c>
      <c r="F1233" s="2">
        <v>17.3</v>
      </c>
      <c r="G1233" s="2">
        <v>15.71</v>
      </c>
      <c r="H1233" s="2">
        <v>1.71</v>
      </c>
      <c r="I1233" s="2">
        <v>1.05</v>
      </c>
      <c r="J1233" s="2">
        <v>0.73</v>
      </c>
      <c r="K1233" s="2">
        <v>39.9</v>
      </c>
      <c r="L1233" s="2">
        <v>25.51</v>
      </c>
      <c r="M1233" s="2">
        <v>191.96</v>
      </c>
      <c r="N1233" s="2">
        <v>65.38</v>
      </c>
      <c r="O1233" s="2">
        <v>50.46</v>
      </c>
      <c r="P1233" s="2">
        <v>193.62</v>
      </c>
      <c r="Q1233" s="2">
        <v>65.94</v>
      </c>
      <c r="R1233" s="2">
        <v>50.9</v>
      </c>
      <c r="S1233" s="4">
        <f>VLOOKUP([1]Initial_Data8!C1267,[1]Ratings_Numbers!$A$1:$B$21,2,FALSE)</f>
        <v>15</v>
      </c>
      <c r="T1233" s="4">
        <v>15</v>
      </c>
      <c r="U1233" s="4">
        <f t="shared" si="26"/>
        <v>-1</v>
      </c>
      <c r="V1233" s="7">
        <v>1272.1819</v>
      </c>
      <c r="W1233" s="3" t="s">
        <v>129</v>
      </c>
      <c r="X1233" s="4"/>
      <c r="Y1233" s="4"/>
      <c r="Z1233" s="4"/>
      <c r="AA1233" s="4"/>
    </row>
    <row r="1234" spans="1:27" ht="46.5" customHeight="1" thickBot="1" x14ac:dyDescent="0.4">
      <c r="A1234" s="5" t="s">
        <v>173</v>
      </c>
      <c r="B1234" s="5" t="s">
        <v>97</v>
      </c>
      <c r="C1234" s="5" t="s">
        <v>45</v>
      </c>
      <c r="D1234" s="2">
        <v>42094</v>
      </c>
      <c r="E1234" s="2">
        <v>17.88</v>
      </c>
      <c r="F1234" s="2">
        <v>1175.04</v>
      </c>
      <c r="G1234" s="2">
        <v>1100.72</v>
      </c>
      <c r="H1234" s="2">
        <v>-0.94</v>
      </c>
      <c r="I1234" s="2">
        <v>-1.37</v>
      </c>
      <c r="J1234" s="2">
        <v>-1.62</v>
      </c>
      <c r="K1234" s="2">
        <v>62.5</v>
      </c>
      <c r="L1234" s="2">
        <v>22.14</v>
      </c>
      <c r="M1234" s="2">
        <v>196.69</v>
      </c>
      <c r="N1234" s="2">
        <v>65.849999999999994</v>
      </c>
      <c r="O1234" s="2">
        <v>49.27</v>
      </c>
      <c r="P1234" s="2">
        <v>198.71</v>
      </c>
      <c r="Q1234" s="2">
        <v>66.52</v>
      </c>
      <c r="R1234" s="2">
        <v>49.78</v>
      </c>
      <c r="S1234" s="4">
        <f>VLOOKUP([1]Initial_Data8!C1268,[1]Ratings_Numbers!$A$1:$B$21,2,FALSE)</f>
        <v>15</v>
      </c>
      <c r="T1234" s="4">
        <v>15</v>
      </c>
      <c r="U1234" s="4">
        <f t="shared" si="26"/>
        <v>0</v>
      </c>
      <c r="V1234" s="7">
        <v>1984.6569999999999</v>
      </c>
      <c r="W1234" s="3" t="s">
        <v>129</v>
      </c>
      <c r="X1234" s="4"/>
      <c r="Y1234" s="4"/>
      <c r="Z1234" s="4"/>
      <c r="AA1234" s="4"/>
    </row>
    <row r="1235" spans="1:27" ht="46.5" customHeight="1" thickBot="1" x14ac:dyDescent="0.4">
      <c r="A1235" s="5" t="s">
        <v>173</v>
      </c>
      <c r="B1235" s="5" t="s">
        <v>98</v>
      </c>
      <c r="C1235" s="5" t="s">
        <v>45</v>
      </c>
      <c r="D1235" s="2">
        <v>42185</v>
      </c>
      <c r="E1235" s="2">
        <v>13</v>
      </c>
      <c r="F1235" s="2">
        <v>44.78</v>
      </c>
      <c r="G1235" s="2">
        <v>41.7</v>
      </c>
      <c r="H1235" s="2">
        <v>2.67</v>
      </c>
      <c r="I1235" s="2">
        <v>2.23</v>
      </c>
      <c r="J1235" s="2">
        <v>1.99</v>
      </c>
      <c r="K1235" s="2">
        <v>57.2</v>
      </c>
      <c r="L1235" s="2">
        <v>22.39</v>
      </c>
      <c r="M1235" s="2">
        <v>192.7</v>
      </c>
      <c r="N1235" s="2">
        <v>65.400000000000006</v>
      </c>
      <c r="O1235" s="2">
        <v>48.78</v>
      </c>
      <c r="P1235" s="2">
        <v>194.63</v>
      </c>
      <c r="Q1235" s="2">
        <v>66.06</v>
      </c>
      <c r="R1235" s="2">
        <v>49.27</v>
      </c>
      <c r="S1235" s="4">
        <f>VLOOKUP([1]Initial_Data8!C1269,[1]Ratings_Numbers!$A$1:$B$21,2,FALSE)</f>
        <v>15</v>
      </c>
      <c r="T1235" s="4">
        <v>15</v>
      </c>
      <c r="U1235" s="4">
        <f t="shared" si="26"/>
        <v>0</v>
      </c>
      <c r="V1235" s="7">
        <v>1698.1310000000001</v>
      </c>
      <c r="W1235" s="3" t="s">
        <v>129</v>
      </c>
      <c r="X1235" s="4"/>
      <c r="Y1235" s="4"/>
      <c r="Z1235" s="4"/>
      <c r="AA1235" s="4"/>
    </row>
    <row r="1236" spans="1:27" ht="46.5" customHeight="1" thickBot="1" x14ac:dyDescent="0.4">
      <c r="A1236" s="5" t="s">
        <v>173</v>
      </c>
      <c r="B1236" s="5" t="s">
        <v>99</v>
      </c>
      <c r="C1236" s="5" t="s">
        <v>45</v>
      </c>
      <c r="D1236" s="2">
        <v>42277</v>
      </c>
      <c r="E1236" s="2">
        <v>11.19</v>
      </c>
      <c r="F1236" s="2">
        <v>30.8</v>
      </c>
      <c r="G1236" s="2">
        <v>28.61</v>
      </c>
      <c r="H1236" s="2">
        <v>1.78</v>
      </c>
      <c r="I1236" s="2">
        <v>1.05</v>
      </c>
      <c r="J1236" s="2">
        <v>1.08</v>
      </c>
      <c r="K1236" s="2">
        <v>56.4</v>
      </c>
      <c r="L1236" s="2">
        <v>22.39</v>
      </c>
      <c r="M1236" s="2">
        <v>189.42</v>
      </c>
      <c r="N1236" s="2">
        <v>65.010000000000005</v>
      </c>
      <c r="O1236" s="2">
        <v>48.07</v>
      </c>
      <c r="P1236" s="2">
        <v>191.39</v>
      </c>
      <c r="Q1236" s="2">
        <v>65.680000000000007</v>
      </c>
      <c r="R1236" s="2">
        <v>48.57</v>
      </c>
      <c r="S1236" s="4">
        <f>VLOOKUP([1]Initial_Data8!C1270,[1]Ratings_Numbers!$A$1:$B$21,2,FALSE)</f>
        <v>15</v>
      </c>
      <c r="T1236" s="4">
        <v>16</v>
      </c>
      <c r="U1236" s="4">
        <f t="shared" si="26"/>
        <v>0</v>
      </c>
      <c r="V1236" s="7">
        <v>1319.2043000000001</v>
      </c>
      <c r="W1236" s="3" t="s">
        <v>129</v>
      </c>
      <c r="X1236" s="4"/>
      <c r="Y1236" s="4"/>
      <c r="Z1236" s="4"/>
      <c r="AA1236" s="4"/>
    </row>
    <row r="1237" spans="1:27" ht="46.5" customHeight="1" thickBot="1" x14ac:dyDescent="0.4">
      <c r="A1237" s="5" t="s">
        <v>173</v>
      </c>
      <c r="B1237" s="5" t="s">
        <v>100</v>
      </c>
      <c r="C1237" s="5" t="s">
        <v>47</v>
      </c>
      <c r="D1237" s="2">
        <v>42369</v>
      </c>
      <c r="E1237" s="2">
        <v>10.18</v>
      </c>
      <c r="F1237" s="2">
        <v>23.97</v>
      </c>
      <c r="G1237" s="2">
        <v>22.41</v>
      </c>
      <c r="H1237" s="2">
        <v>1.71</v>
      </c>
      <c r="I1237" s="2">
        <v>0.84</v>
      </c>
      <c r="J1237" s="2">
        <v>1.04</v>
      </c>
      <c r="K1237" s="2">
        <v>56.3</v>
      </c>
      <c r="L1237" s="2">
        <v>23.01</v>
      </c>
      <c r="M1237" s="2">
        <v>183.88</v>
      </c>
      <c r="N1237" s="2">
        <v>64.45</v>
      </c>
      <c r="O1237" s="2">
        <v>48.12</v>
      </c>
      <c r="P1237" s="2">
        <v>185.32</v>
      </c>
      <c r="Q1237" s="2">
        <v>64.95</v>
      </c>
      <c r="R1237" s="2">
        <v>48.5</v>
      </c>
      <c r="S1237" s="4">
        <f>VLOOKUP([1]Initial_Data8!C1271,[1]Ratings_Numbers!$A$1:$B$21,2,FALSE)</f>
        <v>16</v>
      </c>
      <c r="T1237" s="4">
        <v>16</v>
      </c>
      <c r="U1237" s="4">
        <f t="shared" si="26"/>
        <v>1</v>
      </c>
      <c r="V1237" s="7">
        <v>997.96270000000004</v>
      </c>
      <c r="W1237" s="3" t="s">
        <v>129</v>
      </c>
      <c r="X1237" s="4"/>
      <c r="Y1237" s="4"/>
      <c r="Z1237" s="4"/>
      <c r="AA1237" s="4"/>
    </row>
    <row r="1238" spans="1:27" ht="46.5" customHeight="1" thickBot="1" x14ac:dyDescent="0.4">
      <c r="A1238" s="5" t="s">
        <v>173</v>
      </c>
      <c r="B1238" s="5" t="s">
        <v>101</v>
      </c>
      <c r="C1238" s="5" t="s">
        <v>47</v>
      </c>
      <c r="D1238" s="2">
        <v>42460</v>
      </c>
      <c r="E1238" s="2">
        <v>6.55</v>
      </c>
      <c r="F1238" s="2">
        <v>10.35</v>
      </c>
      <c r="G1238" s="2">
        <v>9.6999999999999993</v>
      </c>
      <c r="H1238" s="2">
        <v>2.34</v>
      </c>
      <c r="I1238" s="2">
        <v>1.85</v>
      </c>
      <c r="J1238" s="2">
        <v>1.63</v>
      </c>
      <c r="K1238" s="2">
        <v>57.5</v>
      </c>
      <c r="L1238" s="2">
        <v>22.71</v>
      </c>
      <c r="M1238" s="2">
        <v>196.54</v>
      </c>
      <c r="N1238" s="2">
        <v>65.95</v>
      </c>
      <c r="O1238" s="2">
        <v>50.8</v>
      </c>
      <c r="P1238" s="2">
        <v>198.02</v>
      </c>
      <c r="Q1238" s="2">
        <v>66.45</v>
      </c>
      <c r="R1238" s="2">
        <v>51.18</v>
      </c>
      <c r="S1238" s="4">
        <f>VLOOKUP([1]Initial_Data8!C1272,[1]Ratings_Numbers!$A$1:$B$21,2,FALSE)</f>
        <v>16</v>
      </c>
      <c r="T1238" s="4">
        <v>16</v>
      </c>
      <c r="U1238" s="4">
        <f t="shared" si="26"/>
        <v>0</v>
      </c>
      <c r="V1238" s="7">
        <v>1051.8619000000001</v>
      </c>
      <c r="W1238" s="3" t="s">
        <v>129</v>
      </c>
      <c r="X1238" s="4"/>
      <c r="Y1238" s="4"/>
      <c r="Z1238" s="4"/>
      <c r="AA1238" s="4"/>
    </row>
    <row r="1239" spans="1:27" ht="14.25" customHeight="1" thickBot="1" x14ac:dyDescent="0.4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74</v>
      </c>
      <c r="C1240" s="5" t="s">
        <v>41</v>
      </c>
      <c r="D1240" s="2">
        <v>38898</v>
      </c>
      <c r="E1240" s="2">
        <v>0.69</v>
      </c>
      <c r="F1240" s="2">
        <v>1.36</v>
      </c>
      <c r="G1240" s="2">
        <v>1.26</v>
      </c>
      <c r="H1240" s="2">
        <v>82.15</v>
      </c>
      <c r="I1240" s="2">
        <v>43.18</v>
      </c>
      <c r="J1240" s="2">
        <v>42.27</v>
      </c>
      <c r="K1240" s="2">
        <v>4.5</v>
      </c>
      <c r="L1240" s="2">
        <v>28.43</v>
      </c>
      <c r="M1240" s="2">
        <v>210.79</v>
      </c>
      <c r="N1240" s="2">
        <v>67.819999999999993</v>
      </c>
      <c r="O1240" s="2">
        <v>59.93</v>
      </c>
      <c r="P1240" s="2">
        <v>210.79</v>
      </c>
      <c r="Q1240" s="2">
        <v>67.819999999999993</v>
      </c>
      <c r="R1240" s="2">
        <v>59.93</v>
      </c>
      <c r="S1240" s="4">
        <f>VLOOKUP([1]Initial_Data8!C1275,[1]Ratings_Numbers!$A$1:$B$21,2,FALSE)</f>
        <v>13</v>
      </c>
      <c r="T1240" s="4">
        <v>13</v>
      </c>
      <c r="U1240" s="6">
        <v>0</v>
      </c>
      <c r="V1240" s="7">
        <v>814.19370000000004</v>
      </c>
      <c r="W1240" s="3" t="s">
        <v>230</v>
      </c>
      <c r="X1240" s="4"/>
      <c r="Y1240" s="4"/>
      <c r="Z1240" s="4"/>
      <c r="AA1240" s="4"/>
    </row>
    <row r="1241" spans="1:27" ht="46.5" customHeight="1" thickBot="1" x14ac:dyDescent="0.4">
      <c r="A1241" s="5" t="s">
        <v>174</v>
      </c>
      <c r="B1241" s="5" t="s">
        <v>75</v>
      </c>
      <c r="C1241" s="5" t="s">
        <v>41</v>
      </c>
      <c r="D1241" s="2">
        <v>38990</v>
      </c>
      <c r="E1241" s="2">
        <v>3.46</v>
      </c>
      <c r="F1241" s="2">
        <v>5.67</v>
      </c>
      <c r="G1241" s="2">
        <v>5.29</v>
      </c>
      <c r="H1241" s="2">
        <v>4.3099999999999996</v>
      </c>
      <c r="I1241" s="2">
        <v>3.31</v>
      </c>
      <c r="J1241" s="2">
        <v>2.95</v>
      </c>
      <c r="K1241" s="2">
        <v>91.4</v>
      </c>
      <c r="L1241" s="2">
        <v>7.39</v>
      </c>
      <c r="M1241" s="2">
        <v>908.66</v>
      </c>
      <c r="N1241" s="2">
        <v>89.77</v>
      </c>
      <c r="O1241" s="2">
        <v>67.11</v>
      </c>
      <c r="P1241" s="2">
        <v>912.18</v>
      </c>
      <c r="Q1241" s="2">
        <v>90.12</v>
      </c>
      <c r="R1241" s="2">
        <v>67.37</v>
      </c>
      <c r="S1241" s="4">
        <f>VLOOKUP([1]Initial_Data8!C1276,[1]Ratings_Numbers!$A$1:$B$21,2,FALSE)</f>
        <v>13</v>
      </c>
      <c r="T1241" s="4">
        <v>13</v>
      </c>
      <c r="U1241" s="4">
        <f t="shared" ref="U1241:U1280" si="27">S1241-S1240</f>
        <v>0</v>
      </c>
      <c r="V1241" s="7">
        <v>6288.9920000000002</v>
      </c>
      <c r="W1241" s="3" t="s">
        <v>230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76</v>
      </c>
      <c r="C1242" s="5" t="s">
        <v>41</v>
      </c>
      <c r="D1242" s="2">
        <v>39082</v>
      </c>
      <c r="E1242" s="2">
        <v>3.48</v>
      </c>
      <c r="F1242" s="2">
        <v>5.4</v>
      </c>
      <c r="G1242" s="2">
        <v>5.0199999999999996</v>
      </c>
      <c r="H1242" s="2">
        <v>3.24</v>
      </c>
      <c r="I1242" s="2">
        <v>2.5299999999999998</v>
      </c>
      <c r="J1242" s="2">
        <v>2.85</v>
      </c>
      <c r="K1242" s="2">
        <v>109.7</v>
      </c>
      <c r="L1242" s="2">
        <v>5.85</v>
      </c>
      <c r="M1242" s="2">
        <v>1161.3900000000001</v>
      </c>
      <c r="N1242" s="2">
        <v>91.57</v>
      </c>
      <c r="O1242" s="2">
        <v>67.94</v>
      </c>
      <c r="P1242" s="2">
        <v>1168.24</v>
      </c>
      <c r="Q1242" s="2">
        <v>92.12</v>
      </c>
      <c r="R1242" s="2">
        <v>68.34</v>
      </c>
      <c r="S1242" s="4">
        <f>VLOOKUP([1]Initial_Data8!C1277,[1]Ratings_Numbers!$A$1:$B$21,2,FALSE)</f>
        <v>13</v>
      </c>
      <c r="T1242" s="4">
        <v>13</v>
      </c>
      <c r="U1242" s="4">
        <f t="shared" si="27"/>
        <v>0</v>
      </c>
      <c r="V1242" s="7">
        <v>6780.0959999999995</v>
      </c>
      <c r="W1242" s="3" t="s">
        <v>230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77</v>
      </c>
      <c r="C1243" s="5" t="s">
        <v>41</v>
      </c>
      <c r="D1243" s="2">
        <v>39172</v>
      </c>
      <c r="E1243" s="2">
        <v>3.35</v>
      </c>
      <c r="F1243" s="2">
        <v>5.25</v>
      </c>
      <c r="G1243" s="2">
        <v>4.8600000000000003</v>
      </c>
      <c r="H1243" s="2">
        <v>3.48</v>
      </c>
      <c r="I1243" s="2">
        <v>2.79</v>
      </c>
      <c r="J1243" s="2">
        <v>2.39</v>
      </c>
      <c r="K1243" s="2">
        <v>114.7</v>
      </c>
      <c r="L1243" s="2">
        <v>5.78</v>
      </c>
      <c r="M1243" s="2">
        <v>1184.33</v>
      </c>
      <c r="N1243" s="2">
        <v>91.6</v>
      </c>
      <c r="O1243" s="2">
        <v>68.45</v>
      </c>
      <c r="P1243" s="2">
        <v>1192.9100000000001</v>
      </c>
      <c r="Q1243" s="2">
        <v>92.27</v>
      </c>
      <c r="R1243" s="2">
        <v>68.94</v>
      </c>
      <c r="S1243" s="4">
        <f>VLOOKUP([1]Initial_Data8!C1278,[1]Ratings_Numbers!$A$1:$B$21,2,FALSE)</f>
        <v>13</v>
      </c>
      <c r="T1243" s="4">
        <v>13</v>
      </c>
      <c r="U1243" s="4">
        <f t="shared" si="27"/>
        <v>0</v>
      </c>
      <c r="V1243" s="7">
        <v>7011.5370000000003</v>
      </c>
      <c r="W1243" s="3" t="s">
        <v>230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78</v>
      </c>
      <c r="C1244" s="5" t="s">
        <v>41</v>
      </c>
      <c r="D1244" s="2">
        <v>39263</v>
      </c>
      <c r="E1244" s="2">
        <v>3.19</v>
      </c>
      <c r="F1244" s="2">
        <v>4.7699999999999996</v>
      </c>
      <c r="G1244" s="2">
        <v>4.3499999999999996</v>
      </c>
      <c r="H1244" s="2">
        <v>3.9</v>
      </c>
      <c r="I1244" s="2">
        <v>2.97</v>
      </c>
      <c r="J1244" s="2">
        <v>2.72</v>
      </c>
      <c r="K1244" s="2">
        <v>108.1</v>
      </c>
      <c r="L1244" s="2">
        <v>5.91</v>
      </c>
      <c r="M1244" s="2">
        <v>1148.79</v>
      </c>
      <c r="N1244" s="2">
        <v>91.23</v>
      </c>
      <c r="O1244" s="2">
        <v>67.94</v>
      </c>
      <c r="P1244" s="2">
        <v>1159.2</v>
      </c>
      <c r="Q1244" s="2">
        <v>92.06</v>
      </c>
      <c r="R1244" s="2">
        <v>68.56</v>
      </c>
      <c r="S1244" s="4">
        <f>VLOOKUP([1]Initial_Data8!C1279,[1]Ratings_Numbers!$A$1:$B$21,2,FALSE)</f>
        <v>13</v>
      </c>
      <c r="T1244" s="4">
        <v>13</v>
      </c>
      <c r="U1244" s="4">
        <f t="shared" si="27"/>
        <v>0</v>
      </c>
      <c r="V1244" s="7">
        <v>7046.424</v>
      </c>
      <c r="W1244" s="3" t="s">
        <v>230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79</v>
      </c>
      <c r="C1245" s="5" t="s">
        <v>41</v>
      </c>
      <c r="D1245" s="2">
        <v>39355</v>
      </c>
      <c r="E1245" s="2">
        <v>3.52</v>
      </c>
      <c r="F1245" s="2">
        <v>4.8600000000000003</v>
      </c>
      <c r="G1245" s="2">
        <v>4.8</v>
      </c>
      <c r="H1245" s="2">
        <v>3.86</v>
      </c>
      <c r="I1245" s="2">
        <v>3.01</v>
      </c>
      <c r="J1245" s="2">
        <v>2.65</v>
      </c>
      <c r="K1245" s="2">
        <v>109.6</v>
      </c>
      <c r="L1245" s="2">
        <v>5.55</v>
      </c>
      <c r="M1245" s="2">
        <v>1222.5899999999999</v>
      </c>
      <c r="N1245" s="2">
        <v>91.46</v>
      </c>
      <c r="O1245" s="2">
        <v>67.900000000000006</v>
      </c>
      <c r="P1245" s="2">
        <v>1236.74</v>
      </c>
      <c r="Q1245" s="2">
        <v>92.52</v>
      </c>
      <c r="R1245" s="2">
        <v>68.680000000000007</v>
      </c>
      <c r="S1245" s="4">
        <f>VLOOKUP([1]Initial_Data8!C1280,[1]Ratings_Numbers!$A$1:$B$21,2,FALSE)</f>
        <v>13</v>
      </c>
      <c r="T1245" s="4">
        <v>13</v>
      </c>
      <c r="U1245" s="4">
        <f t="shared" si="27"/>
        <v>0</v>
      </c>
      <c r="V1245" s="7">
        <v>6736.652</v>
      </c>
      <c r="W1245" s="3" t="s">
        <v>230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105</v>
      </c>
      <c r="C1246" s="5" t="s">
        <v>41</v>
      </c>
      <c r="D1246" s="2">
        <v>39447</v>
      </c>
      <c r="E1246" s="2">
        <v>3.16</v>
      </c>
      <c r="F1246" s="2">
        <v>4.6100000000000003</v>
      </c>
      <c r="G1246" s="2">
        <v>4.54</v>
      </c>
      <c r="H1246" s="2">
        <v>3.8</v>
      </c>
      <c r="I1246" s="2">
        <v>2.91</v>
      </c>
      <c r="J1246" s="2">
        <v>2.71</v>
      </c>
      <c r="K1246" s="2">
        <v>112</v>
      </c>
      <c r="L1246" s="2">
        <v>8.49</v>
      </c>
      <c r="M1246" s="2">
        <v>761.82</v>
      </c>
      <c r="N1246" s="2">
        <v>88.04</v>
      </c>
      <c r="O1246" s="2">
        <v>64.69</v>
      </c>
      <c r="P1246" s="2">
        <v>765.29</v>
      </c>
      <c r="Q1246" s="2">
        <v>88.44</v>
      </c>
      <c r="R1246" s="2">
        <v>64.98</v>
      </c>
      <c r="S1246" s="4">
        <f>VLOOKUP([1]Initial_Data8!C1281,[1]Ratings_Numbers!$A$1:$B$21,2,FALSE)</f>
        <v>13</v>
      </c>
      <c r="T1246" s="4">
        <v>13</v>
      </c>
      <c r="U1246" s="4">
        <f t="shared" si="27"/>
        <v>0</v>
      </c>
      <c r="V1246" s="7">
        <v>5917.59</v>
      </c>
      <c r="W1246" s="3" t="s">
        <v>230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106</v>
      </c>
      <c r="C1247" s="5" t="s">
        <v>41</v>
      </c>
      <c r="D1247" s="2">
        <v>39538</v>
      </c>
      <c r="E1247" s="2">
        <v>3.14</v>
      </c>
      <c r="F1247" s="2">
        <v>4.5199999999999996</v>
      </c>
      <c r="G1247" s="2">
        <v>4.4800000000000004</v>
      </c>
      <c r="H1247" s="2">
        <v>4.01</v>
      </c>
      <c r="I1247" s="2">
        <v>3.46</v>
      </c>
      <c r="J1247" s="2">
        <v>2.84</v>
      </c>
      <c r="K1247" s="2">
        <v>105</v>
      </c>
      <c r="L1247" s="2">
        <v>7.31</v>
      </c>
      <c r="M1247" s="2">
        <v>897.97</v>
      </c>
      <c r="N1247" s="2">
        <v>89.61</v>
      </c>
      <c r="O1247" s="2">
        <v>65.61</v>
      </c>
      <c r="P1247" s="2">
        <v>902.05</v>
      </c>
      <c r="Q1247" s="2">
        <v>90.02</v>
      </c>
      <c r="R1247" s="2">
        <v>65.91</v>
      </c>
      <c r="S1247" s="4">
        <f>VLOOKUP([1]Initial_Data8!C1282,[1]Ratings_Numbers!$A$1:$B$21,2,FALSE)</f>
        <v>13</v>
      </c>
      <c r="T1247" s="4">
        <v>13</v>
      </c>
      <c r="U1247" s="4">
        <f t="shared" si="27"/>
        <v>0</v>
      </c>
      <c r="V1247" s="7">
        <v>5345.2349999999997</v>
      </c>
      <c r="W1247" s="3" t="s">
        <v>230</v>
      </c>
      <c r="X1247" s="4"/>
      <c r="Y1247" s="4"/>
      <c r="Z1247" s="4"/>
      <c r="AA1247" s="4"/>
    </row>
    <row r="1248" spans="1:27" ht="46.5" customHeight="1" thickBot="1" x14ac:dyDescent="0.4">
      <c r="A1248" s="5" t="s">
        <v>174</v>
      </c>
      <c r="B1248" s="5" t="s">
        <v>107</v>
      </c>
      <c r="C1248" s="5" t="s">
        <v>41</v>
      </c>
      <c r="D1248" s="2">
        <v>39629</v>
      </c>
      <c r="E1248" s="2">
        <v>3.14</v>
      </c>
      <c r="F1248" s="2">
        <v>4.53</v>
      </c>
      <c r="G1248" s="2">
        <v>4.4800000000000004</v>
      </c>
      <c r="H1248" s="2">
        <v>4.04</v>
      </c>
      <c r="I1248" s="2">
        <v>3.28</v>
      </c>
      <c r="J1248" s="2">
        <v>2.84</v>
      </c>
      <c r="K1248" s="2">
        <v>103.6</v>
      </c>
      <c r="L1248" s="2">
        <v>6.25</v>
      </c>
      <c r="M1248" s="2">
        <v>1064.05</v>
      </c>
      <c r="N1248" s="2">
        <v>91.03</v>
      </c>
      <c r="O1248" s="2">
        <v>66.47</v>
      </c>
      <c r="P1248" s="2">
        <v>1068.8800000000001</v>
      </c>
      <c r="Q1248" s="2">
        <v>91.44</v>
      </c>
      <c r="R1248" s="2">
        <v>66.77</v>
      </c>
      <c r="S1248" s="4">
        <f>VLOOKUP([1]Initial_Data8!C1283,[1]Ratings_Numbers!$A$1:$B$21,2,FALSE)</f>
        <v>13</v>
      </c>
      <c r="T1248" s="4">
        <v>13</v>
      </c>
      <c r="U1248" s="4">
        <f t="shared" si="27"/>
        <v>0</v>
      </c>
      <c r="V1248" s="7">
        <v>5424.6639999999998</v>
      </c>
      <c r="W1248" s="3" t="s">
        <v>230</v>
      </c>
      <c r="X1248" s="4"/>
      <c r="Y1248" s="4"/>
      <c r="Z1248" s="4"/>
      <c r="AA1248" s="4"/>
    </row>
    <row r="1249" spans="1:27" ht="46.5" customHeight="1" thickBot="1" x14ac:dyDescent="0.4">
      <c r="A1249" s="5" t="s">
        <v>174</v>
      </c>
      <c r="B1249" s="5" t="s">
        <v>108</v>
      </c>
      <c r="C1249" s="5" t="s">
        <v>41</v>
      </c>
      <c r="D1249" s="2">
        <v>39721</v>
      </c>
      <c r="E1249" s="2">
        <v>3.18</v>
      </c>
      <c r="F1249" s="2">
        <v>4.62</v>
      </c>
      <c r="G1249" s="2">
        <v>4.53</v>
      </c>
      <c r="H1249" s="2">
        <v>3.83</v>
      </c>
      <c r="I1249" s="2">
        <v>2.98</v>
      </c>
      <c r="J1249" s="2">
        <v>2.63</v>
      </c>
      <c r="K1249" s="2">
        <v>103.3</v>
      </c>
      <c r="L1249" s="2">
        <v>6.71</v>
      </c>
      <c r="M1249" s="2">
        <v>993.6</v>
      </c>
      <c r="N1249" s="2">
        <v>90.48</v>
      </c>
      <c r="O1249" s="2">
        <v>66.64</v>
      </c>
      <c r="P1249" s="2">
        <v>998.09</v>
      </c>
      <c r="Q1249" s="2">
        <v>90.89</v>
      </c>
      <c r="R1249" s="2">
        <v>66.94</v>
      </c>
      <c r="S1249" s="4">
        <f>VLOOKUP([1]Initial_Data8!C1284,[1]Ratings_Numbers!$A$1:$B$21,2,FALSE)</f>
        <v>13</v>
      </c>
      <c r="T1249" s="4">
        <v>13</v>
      </c>
      <c r="U1249" s="4">
        <f t="shared" si="27"/>
        <v>0</v>
      </c>
      <c r="V1249" s="7">
        <v>4807.0360000000001</v>
      </c>
      <c r="W1249" s="3" t="s">
        <v>230</v>
      </c>
      <c r="X1249" s="4"/>
      <c r="Y1249" s="4"/>
      <c r="Z1249" s="4"/>
      <c r="AA1249" s="4"/>
    </row>
    <row r="1250" spans="1:27" ht="46.5" customHeight="1" thickBot="1" x14ac:dyDescent="0.4">
      <c r="A1250" s="5" t="s">
        <v>174</v>
      </c>
      <c r="B1250" s="5" t="s">
        <v>80</v>
      </c>
      <c r="C1250" s="5" t="s">
        <v>41</v>
      </c>
      <c r="D1250" s="2">
        <v>39813</v>
      </c>
      <c r="E1250" s="2">
        <v>3.1</v>
      </c>
      <c r="F1250" s="2">
        <v>4.6900000000000004</v>
      </c>
      <c r="G1250" s="2">
        <v>4.43</v>
      </c>
      <c r="H1250" s="2">
        <v>3.89</v>
      </c>
      <c r="I1250" s="2">
        <v>2.94</v>
      </c>
      <c r="J1250" s="2">
        <v>2.71</v>
      </c>
      <c r="K1250" s="2">
        <v>104.5</v>
      </c>
      <c r="L1250" s="2">
        <v>3.15</v>
      </c>
      <c r="M1250" s="2">
        <v>2123.7399999999998</v>
      </c>
      <c r="N1250" s="2">
        <v>95.09</v>
      </c>
      <c r="O1250" s="2">
        <v>66.900000000000006</v>
      </c>
      <c r="P1250" s="2">
        <v>2133.37</v>
      </c>
      <c r="Q1250" s="2">
        <v>95.52</v>
      </c>
      <c r="R1250" s="2">
        <v>67.2</v>
      </c>
      <c r="S1250" s="4">
        <f>VLOOKUP([1]Initial_Data8!C1285,[1]Ratings_Numbers!$A$1:$B$21,2,FALSE)</f>
        <v>13</v>
      </c>
      <c r="T1250" s="4">
        <v>13</v>
      </c>
      <c r="U1250" s="4">
        <f t="shared" si="27"/>
        <v>0</v>
      </c>
      <c r="V1250" s="7">
        <v>4042.48</v>
      </c>
      <c r="W1250" s="3" t="s">
        <v>230</v>
      </c>
      <c r="X1250" s="4"/>
      <c r="Y1250" s="4"/>
      <c r="Z1250" s="4"/>
      <c r="AA1250" s="4"/>
    </row>
    <row r="1251" spans="1:27" ht="46.5" customHeight="1" thickBot="1" x14ac:dyDescent="0.4">
      <c r="A1251" s="5" t="s">
        <v>174</v>
      </c>
      <c r="B1251" s="5" t="s">
        <v>81</v>
      </c>
      <c r="C1251" s="5" t="s">
        <v>41</v>
      </c>
      <c r="D1251" s="2">
        <v>39903</v>
      </c>
      <c r="E1251" s="2">
        <v>3.16</v>
      </c>
      <c r="F1251" s="2">
        <v>4.88</v>
      </c>
      <c r="G1251" s="2">
        <v>4.5999999999999996</v>
      </c>
      <c r="H1251" s="2">
        <v>3.86</v>
      </c>
      <c r="I1251" s="2">
        <v>3.21</v>
      </c>
      <c r="J1251" s="2">
        <v>2.5299999999999998</v>
      </c>
      <c r="K1251" s="2">
        <v>99.7</v>
      </c>
      <c r="L1251" s="2">
        <v>2.82</v>
      </c>
      <c r="M1251" s="2">
        <v>2399.2399999999998</v>
      </c>
      <c r="N1251" s="2">
        <v>95.58</v>
      </c>
      <c r="O1251" s="2">
        <v>67.739999999999995</v>
      </c>
      <c r="P1251" s="2">
        <v>2410.08</v>
      </c>
      <c r="Q1251" s="2">
        <v>96.02</v>
      </c>
      <c r="R1251" s="2">
        <v>68.05</v>
      </c>
      <c r="S1251" s="4">
        <f>VLOOKUP([1]Initial_Data8!C1286,[1]Ratings_Numbers!$A$1:$B$21,2,FALSE)</f>
        <v>13</v>
      </c>
      <c r="T1251" s="4">
        <v>13</v>
      </c>
      <c r="U1251" s="4">
        <f t="shared" si="27"/>
        <v>0</v>
      </c>
      <c r="V1251" s="7">
        <v>3532.6979999999999</v>
      </c>
      <c r="W1251" s="3" t="s">
        <v>230</v>
      </c>
      <c r="X1251" s="4"/>
      <c r="Y1251" s="4"/>
      <c r="Z1251" s="4"/>
      <c r="AA1251" s="4"/>
    </row>
    <row r="1252" spans="1:27" ht="46.5" customHeight="1" thickBot="1" x14ac:dyDescent="0.4">
      <c r="A1252" s="5" t="s">
        <v>174</v>
      </c>
      <c r="B1252" s="5" t="s">
        <v>82</v>
      </c>
      <c r="C1252" s="5" t="s">
        <v>41</v>
      </c>
      <c r="D1252" s="2">
        <v>39994</v>
      </c>
      <c r="E1252" s="2">
        <v>3.18</v>
      </c>
      <c r="F1252" s="2">
        <v>4.97</v>
      </c>
      <c r="G1252" s="2">
        <v>4.74</v>
      </c>
      <c r="H1252" s="2">
        <v>3.86</v>
      </c>
      <c r="I1252" s="2">
        <v>3.07</v>
      </c>
      <c r="J1252" s="2">
        <v>2.5</v>
      </c>
      <c r="K1252" s="2">
        <v>97.8</v>
      </c>
      <c r="L1252" s="2">
        <v>2.91</v>
      </c>
      <c r="M1252" s="2">
        <v>2297.6999999999998</v>
      </c>
      <c r="N1252" s="2">
        <v>95.4</v>
      </c>
      <c r="O1252" s="2">
        <v>66.78</v>
      </c>
      <c r="P1252" s="2">
        <v>2308.39</v>
      </c>
      <c r="Q1252" s="2">
        <v>95.85</v>
      </c>
      <c r="R1252" s="2">
        <v>67.09</v>
      </c>
      <c r="S1252" s="4">
        <f>VLOOKUP([1]Initial_Data8!C1287,[1]Ratings_Numbers!$A$1:$B$21,2,FALSE)</f>
        <v>13</v>
      </c>
      <c r="T1252" s="4">
        <v>13</v>
      </c>
      <c r="U1252" s="4">
        <f t="shared" si="27"/>
        <v>0</v>
      </c>
      <c r="V1252" s="7">
        <v>3650.8119999999999</v>
      </c>
      <c r="W1252" s="3" t="s">
        <v>230</v>
      </c>
      <c r="X1252" s="4"/>
      <c r="Y1252" s="4"/>
      <c r="Z1252" s="4"/>
      <c r="AA1252" s="4"/>
    </row>
    <row r="1253" spans="1:27" ht="46.5" customHeight="1" thickBot="1" x14ac:dyDescent="0.4">
      <c r="A1253" s="5" t="s">
        <v>174</v>
      </c>
      <c r="B1253" s="5" t="s">
        <v>83</v>
      </c>
      <c r="C1253" s="5" t="s">
        <v>41</v>
      </c>
      <c r="D1253" s="2">
        <v>40086</v>
      </c>
      <c r="E1253" s="2">
        <v>3.23</v>
      </c>
      <c r="F1253" s="2">
        <v>5.2</v>
      </c>
      <c r="G1253" s="2">
        <v>4.91</v>
      </c>
      <c r="H1253" s="2">
        <v>3.68</v>
      </c>
      <c r="I1253" s="2">
        <v>2.98</v>
      </c>
      <c r="J1253" s="2">
        <v>2.31</v>
      </c>
      <c r="K1253" s="2">
        <v>97.5</v>
      </c>
      <c r="L1253" s="2">
        <v>2.44</v>
      </c>
      <c r="M1253" s="2">
        <v>2739.2</v>
      </c>
      <c r="N1253" s="2">
        <v>96.05</v>
      </c>
      <c r="O1253" s="2">
        <v>66.930000000000007</v>
      </c>
      <c r="P1253" s="2">
        <v>2751.9</v>
      </c>
      <c r="Q1253" s="2">
        <v>96.49</v>
      </c>
      <c r="R1253" s="2">
        <v>67.239999999999995</v>
      </c>
      <c r="S1253" s="4">
        <f>VLOOKUP([1]Initial_Data8!C1288,[1]Ratings_Numbers!$A$1:$B$21,2,FALSE)</f>
        <v>13</v>
      </c>
      <c r="T1253" s="4">
        <v>13</v>
      </c>
      <c r="U1253" s="4">
        <f t="shared" si="27"/>
        <v>0</v>
      </c>
      <c r="V1253" s="7">
        <v>4408.576</v>
      </c>
      <c r="W1253" s="3" t="s">
        <v>230</v>
      </c>
      <c r="X1253" s="4"/>
      <c r="Y1253" s="4"/>
      <c r="Z1253" s="4"/>
      <c r="AA1253" s="4"/>
    </row>
    <row r="1254" spans="1:27" ht="46.5" customHeight="1" thickBot="1" x14ac:dyDescent="0.4">
      <c r="A1254" s="5" t="s">
        <v>174</v>
      </c>
      <c r="B1254" s="5" t="s">
        <v>84</v>
      </c>
      <c r="C1254" s="5" t="s">
        <v>41</v>
      </c>
      <c r="D1254" s="2">
        <v>40178</v>
      </c>
      <c r="E1254" s="2">
        <v>3.5</v>
      </c>
      <c r="F1254" s="2">
        <v>6.58</v>
      </c>
      <c r="G1254" s="2">
        <v>5.47</v>
      </c>
      <c r="H1254" s="2">
        <v>3.24</v>
      </c>
      <c r="I1254" s="2">
        <v>2.44</v>
      </c>
      <c r="J1254" s="2">
        <v>2.04</v>
      </c>
      <c r="K1254" s="2">
        <v>115.2</v>
      </c>
      <c r="L1254" s="2">
        <v>2.85</v>
      </c>
      <c r="M1254" s="2">
        <v>2405.6</v>
      </c>
      <c r="N1254" s="2">
        <v>95.66</v>
      </c>
      <c r="O1254" s="2">
        <v>68.569999999999993</v>
      </c>
      <c r="P1254" s="2">
        <v>2414.73</v>
      </c>
      <c r="Q1254" s="2">
        <v>96.02</v>
      </c>
      <c r="R1254" s="2">
        <v>68.83</v>
      </c>
      <c r="S1254" s="4">
        <f>VLOOKUP([1]Initial_Data8!C1289,[1]Ratings_Numbers!$A$1:$B$21,2,FALSE)</f>
        <v>13</v>
      </c>
      <c r="T1254" s="4">
        <v>13</v>
      </c>
      <c r="U1254" s="4">
        <f t="shared" si="27"/>
        <v>0</v>
      </c>
      <c r="V1254" s="7">
        <v>4800.4319999999998</v>
      </c>
      <c r="W1254" s="3" t="s">
        <v>230</v>
      </c>
      <c r="X1254" s="4"/>
      <c r="Y1254" s="4"/>
      <c r="Z1254" s="4"/>
      <c r="AA1254" s="4"/>
    </row>
    <row r="1255" spans="1:27" ht="46.5" customHeight="1" thickBot="1" x14ac:dyDescent="0.4">
      <c r="A1255" s="5" t="s">
        <v>174</v>
      </c>
      <c r="B1255" s="5" t="s">
        <v>85</v>
      </c>
      <c r="C1255" s="5" t="s">
        <v>41</v>
      </c>
      <c r="D1255" s="2">
        <v>40268</v>
      </c>
      <c r="E1255" s="2">
        <v>3.78</v>
      </c>
      <c r="F1255" s="2">
        <v>6.62</v>
      </c>
      <c r="G1255" s="2">
        <v>6.01</v>
      </c>
      <c r="H1255" s="2">
        <v>3.27</v>
      </c>
      <c r="I1255" s="2">
        <v>2.77</v>
      </c>
      <c r="J1255" s="2">
        <v>2.0099999999999998</v>
      </c>
      <c r="K1255" s="2">
        <v>123</v>
      </c>
      <c r="L1255" s="2">
        <v>4.32</v>
      </c>
      <c r="M1255" s="2">
        <v>1555.4</v>
      </c>
      <c r="N1255" s="2">
        <v>93.56</v>
      </c>
      <c r="O1255" s="2">
        <v>67.19</v>
      </c>
      <c r="P1255" s="2">
        <v>1562.42</v>
      </c>
      <c r="Q1255" s="2">
        <v>93.98</v>
      </c>
      <c r="R1255" s="2">
        <v>67.489999999999995</v>
      </c>
      <c r="S1255" s="4">
        <f>VLOOKUP([1]Initial_Data8!C1290,[1]Ratings_Numbers!$A$1:$B$21,2,FALSE)</f>
        <v>13</v>
      </c>
      <c r="T1255" s="4">
        <v>13</v>
      </c>
      <c r="U1255" s="4">
        <f t="shared" si="27"/>
        <v>0</v>
      </c>
      <c r="V1255" s="7">
        <v>4972.3739999999998</v>
      </c>
      <c r="W1255" s="3" t="s">
        <v>230</v>
      </c>
      <c r="X1255" s="4"/>
      <c r="Y1255" s="4"/>
      <c r="Z1255" s="4"/>
      <c r="AA1255" s="4"/>
    </row>
    <row r="1256" spans="1:27" ht="46.5" customHeight="1" thickBot="1" x14ac:dyDescent="0.4">
      <c r="A1256" s="5" t="s">
        <v>174</v>
      </c>
      <c r="B1256" s="5" t="s">
        <v>109</v>
      </c>
      <c r="C1256" s="5" t="s">
        <v>41</v>
      </c>
      <c r="D1256" s="2">
        <v>40359</v>
      </c>
      <c r="E1256" s="2">
        <v>4.2</v>
      </c>
      <c r="F1256" s="2">
        <v>6.86</v>
      </c>
      <c r="G1256" s="2">
        <v>6.8</v>
      </c>
      <c r="H1256" s="2">
        <v>3.41</v>
      </c>
      <c r="I1256" s="2">
        <v>2.6</v>
      </c>
      <c r="J1256" s="2">
        <v>2.06</v>
      </c>
      <c r="K1256" s="2">
        <v>123.6</v>
      </c>
      <c r="L1256" s="2">
        <v>6.36</v>
      </c>
      <c r="M1256" s="2">
        <v>1022.75</v>
      </c>
      <c r="N1256" s="2">
        <v>90.74</v>
      </c>
      <c r="O1256" s="2">
        <v>65.069999999999993</v>
      </c>
      <c r="P1256" s="2">
        <v>1027.1300000000001</v>
      </c>
      <c r="Q1256" s="2">
        <v>91.13</v>
      </c>
      <c r="R1256" s="2">
        <v>65.349999999999994</v>
      </c>
      <c r="S1256" s="4">
        <f>VLOOKUP([1]Initial_Data8!C1291,[1]Ratings_Numbers!$A$1:$B$21,2,FALSE)</f>
        <v>13</v>
      </c>
      <c r="T1256" s="4">
        <v>13</v>
      </c>
      <c r="U1256" s="4">
        <f t="shared" si="27"/>
        <v>0</v>
      </c>
      <c r="V1256" s="7">
        <v>5102.5919999999996</v>
      </c>
      <c r="W1256" s="3" t="s">
        <v>230</v>
      </c>
      <c r="X1256" s="4"/>
      <c r="Y1256" s="4"/>
      <c r="Z1256" s="4"/>
      <c r="AA1256" s="4"/>
    </row>
    <row r="1257" spans="1:27" ht="46.5" customHeight="1" thickBot="1" x14ac:dyDescent="0.4">
      <c r="A1257" s="5" t="s">
        <v>174</v>
      </c>
      <c r="B1257" s="5" t="s">
        <v>110</v>
      </c>
      <c r="C1257" s="5" t="s">
        <v>41</v>
      </c>
      <c r="D1257" s="2">
        <v>40451</v>
      </c>
      <c r="E1257" s="2">
        <v>3.96</v>
      </c>
      <c r="F1257" s="2">
        <v>6.65</v>
      </c>
      <c r="G1257" s="2">
        <v>6.49</v>
      </c>
      <c r="H1257" s="2">
        <v>3.4</v>
      </c>
      <c r="I1257" s="2">
        <v>2.5299999999999998</v>
      </c>
      <c r="J1257" s="2">
        <v>2.04</v>
      </c>
      <c r="K1257" s="2">
        <v>132.30000000000001</v>
      </c>
      <c r="L1257" s="2">
        <v>6.07</v>
      </c>
      <c r="M1257" s="2">
        <v>1065.29</v>
      </c>
      <c r="N1257" s="2">
        <v>89.78</v>
      </c>
      <c r="O1257" s="2">
        <v>64.7</v>
      </c>
      <c r="P1257" s="2">
        <v>1086.5</v>
      </c>
      <c r="Q1257" s="2">
        <v>91.57</v>
      </c>
      <c r="R1257" s="2">
        <v>65.989999999999995</v>
      </c>
      <c r="S1257" s="4">
        <f>VLOOKUP([1]Initial_Data8!C1292,[1]Ratings_Numbers!$A$1:$B$21,2,FALSE)</f>
        <v>13</v>
      </c>
      <c r="T1257" s="4">
        <v>13</v>
      </c>
      <c r="U1257" s="4">
        <f t="shared" si="27"/>
        <v>0</v>
      </c>
      <c r="V1257" s="7">
        <v>5943.4637000000002</v>
      </c>
      <c r="W1257" s="3" t="s">
        <v>230</v>
      </c>
      <c r="X1257" s="4"/>
      <c r="Y1257" s="4"/>
      <c r="Z1257" s="4"/>
      <c r="AA1257" s="4"/>
    </row>
    <row r="1258" spans="1:27" ht="46.5" customHeight="1" thickBot="1" x14ac:dyDescent="0.4">
      <c r="A1258" s="5" t="s">
        <v>174</v>
      </c>
      <c r="B1258" s="5" t="s">
        <v>111</v>
      </c>
      <c r="C1258" s="5" t="s">
        <v>41</v>
      </c>
      <c r="D1258" s="2">
        <v>40543</v>
      </c>
      <c r="E1258" s="2">
        <v>4.29</v>
      </c>
      <c r="F1258" s="2">
        <v>7.29</v>
      </c>
      <c r="G1258" s="2">
        <v>7.25</v>
      </c>
      <c r="H1258" s="2">
        <v>2.97</v>
      </c>
      <c r="I1258" s="2">
        <v>1.98</v>
      </c>
      <c r="J1258" s="2">
        <v>1.63</v>
      </c>
      <c r="K1258" s="2">
        <v>142.80000000000001</v>
      </c>
      <c r="L1258" s="2">
        <v>7.35</v>
      </c>
      <c r="M1258" s="2">
        <v>864.81</v>
      </c>
      <c r="N1258" s="2">
        <v>88.11</v>
      </c>
      <c r="O1258" s="2">
        <v>63.58</v>
      </c>
      <c r="P1258" s="2">
        <v>881.56</v>
      </c>
      <c r="Q1258" s="2">
        <v>89.81</v>
      </c>
      <c r="R1258" s="2">
        <v>64.81</v>
      </c>
      <c r="S1258" s="4">
        <f>VLOOKUP([1]Initial_Data8!C1293,[1]Ratings_Numbers!$A$1:$B$21,2,FALSE)</f>
        <v>13</v>
      </c>
      <c r="T1258" s="4">
        <v>13</v>
      </c>
      <c r="U1258" s="4">
        <f t="shared" si="27"/>
        <v>0</v>
      </c>
      <c r="V1258" s="7">
        <v>7029.942</v>
      </c>
      <c r="W1258" s="3" t="s">
        <v>230</v>
      </c>
      <c r="X1258" s="4"/>
      <c r="Y1258" s="4"/>
      <c r="Z1258" s="4"/>
      <c r="AA1258" s="4"/>
    </row>
    <row r="1259" spans="1:27" ht="46.5" customHeight="1" thickBot="1" x14ac:dyDescent="0.4">
      <c r="A1259" s="5" t="s">
        <v>174</v>
      </c>
      <c r="B1259" s="5" t="s">
        <v>112</v>
      </c>
      <c r="C1259" s="5" t="s">
        <v>41</v>
      </c>
      <c r="D1259" s="2">
        <v>40633</v>
      </c>
      <c r="E1259" s="2">
        <v>4.12</v>
      </c>
      <c r="F1259" s="2">
        <v>7.07</v>
      </c>
      <c r="G1259" s="2">
        <v>7.04</v>
      </c>
      <c r="H1259" s="2">
        <v>3.39</v>
      </c>
      <c r="I1259" s="2">
        <v>2.2999999999999998</v>
      </c>
      <c r="J1259" s="2">
        <v>1.99</v>
      </c>
      <c r="K1259" s="2">
        <v>146.5</v>
      </c>
      <c r="L1259" s="2">
        <v>7.1</v>
      </c>
      <c r="M1259" s="2">
        <v>905.23</v>
      </c>
      <c r="N1259" s="2">
        <v>88.54</v>
      </c>
      <c r="O1259" s="2">
        <v>64.23</v>
      </c>
      <c r="P1259" s="2">
        <v>922.34</v>
      </c>
      <c r="Q1259" s="2">
        <v>90.22</v>
      </c>
      <c r="R1259" s="2">
        <v>65.44</v>
      </c>
      <c r="S1259" s="4">
        <f>VLOOKUP([1]Initial_Data8!C1294,[1]Ratings_Numbers!$A$1:$B$21,2,FALSE)</f>
        <v>13</v>
      </c>
      <c r="T1259" s="4">
        <v>13</v>
      </c>
      <c r="U1259" s="4">
        <f t="shared" si="27"/>
        <v>0</v>
      </c>
      <c r="V1259" s="7">
        <v>6568.8</v>
      </c>
      <c r="W1259" s="3" t="s">
        <v>230</v>
      </c>
      <c r="X1259" s="4"/>
      <c r="Y1259" s="4"/>
      <c r="Z1259" s="4"/>
      <c r="AA1259" s="4"/>
    </row>
    <row r="1260" spans="1:27" ht="46.5" customHeight="1" thickBot="1" x14ac:dyDescent="0.4">
      <c r="A1260" s="5" t="s">
        <v>174</v>
      </c>
      <c r="B1260" s="5" t="s">
        <v>86</v>
      </c>
      <c r="C1260" s="5" t="s">
        <v>41</v>
      </c>
      <c r="D1260" s="2">
        <v>40724</v>
      </c>
      <c r="E1260" s="2">
        <v>3.92</v>
      </c>
      <c r="F1260" s="2">
        <v>6.73</v>
      </c>
      <c r="G1260" s="2">
        <v>6.69</v>
      </c>
      <c r="H1260" s="2">
        <v>3.63</v>
      </c>
      <c r="I1260" s="2">
        <v>2.35</v>
      </c>
      <c r="J1260" s="2">
        <v>2.19</v>
      </c>
      <c r="K1260" s="2">
        <v>136.4</v>
      </c>
      <c r="L1260" s="2">
        <v>7.06</v>
      </c>
      <c r="M1260" s="2">
        <v>902.61</v>
      </c>
      <c r="N1260" s="2">
        <v>88.45</v>
      </c>
      <c r="O1260" s="2">
        <v>63.77</v>
      </c>
      <c r="P1260" s="2">
        <v>920.44</v>
      </c>
      <c r="Q1260" s="2">
        <v>90.2</v>
      </c>
      <c r="R1260" s="2">
        <v>65.03</v>
      </c>
      <c r="S1260" s="4">
        <f>VLOOKUP([1]Initial_Data8!C1295,[1]Ratings_Numbers!$A$1:$B$21,2,FALSE)</f>
        <v>13</v>
      </c>
      <c r="T1260" s="4">
        <v>13</v>
      </c>
      <c r="U1260" s="4">
        <f t="shared" si="27"/>
        <v>0</v>
      </c>
      <c r="V1260" s="7">
        <v>6609.6</v>
      </c>
      <c r="W1260" s="3" t="s">
        <v>230</v>
      </c>
      <c r="X1260" s="4"/>
      <c r="Y1260" s="4"/>
      <c r="Z1260" s="4"/>
      <c r="AA1260" s="4"/>
    </row>
    <row r="1261" spans="1:27" ht="46.5" customHeight="1" thickBot="1" x14ac:dyDescent="0.4">
      <c r="A1261" s="5" t="s">
        <v>174</v>
      </c>
      <c r="B1261" s="5" t="s">
        <v>87</v>
      </c>
      <c r="C1261" s="5" t="s">
        <v>41</v>
      </c>
      <c r="D1261" s="2">
        <v>40816</v>
      </c>
      <c r="E1261" s="2">
        <v>3.85</v>
      </c>
      <c r="F1261" s="2">
        <v>6.67</v>
      </c>
      <c r="G1261" s="2">
        <v>6.64</v>
      </c>
      <c r="H1261" s="2">
        <v>3.58</v>
      </c>
      <c r="I1261" s="2">
        <v>2.23</v>
      </c>
      <c r="J1261" s="2">
        <v>2.0699999999999998</v>
      </c>
      <c r="K1261" s="2">
        <v>134.19999999999999</v>
      </c>
      <c r="L1261" s="2">
        <v>7.2</v>
      </c>
      <c r="M1261" s="2">
        <v>887.02</v>
      </c>
      <c r="N1261" s="2">
        <v>89.38</v>
      </c>
      <c r="O1261" s="2">
        <v>63.9</v>
      </c>
      <c r="P1261" s="2">
        <v>892.46</v>
      </c>
      <c r="Q1261" s="2">
        <v>89.92</v>
      </c>
      <c r="R1261" s="2">
        <v>64.290000000000006</v>
      </c>
      <c r="S1261" s="4">
        <f>VLOOKUP([1]Initial_Data8!C1296,[1]Ratings_Numbers!$A$1:$B$21,2,FALSE)</f>
        <v>13</v>
      </c>
      <c r="T1261" s="4">
        <v>13</v>
      </c>
      <c r="U1261" s="4">
        <f t="shared" si="27"/>
        <v>0</v>
      </c>
      <c r="V1261" s="7">
        <v>6009.07</v>
      </c>
      <c r="W1261" s="3" t="s">
        <v>230</v>
      </c>
      <c r="X1261" s="4"/>
      <c r="Y1261" s="4"/>
      <c r="Z1261" s="4"/>
      <c r="AA1261" s="4"/>
    </row>
    <row r="1262" spans="1:27" ht="46.5" customHeight="1" thickBot="1" x14ac:dyDescent="0.4">
      <c r="A1262" s="5" t="s">
        <v>174</v>
      </c>
      <c r="B1262" s="5" t="s">
        <v>88</v>
      </c>
      <c r="C1262" s="5" t="s">
        <v>41</v>
      </c>
      <c r="D1262" s="2">
        <v>40908</v>
      </c>
      <c r="E1262" s="2">
        <v>4.93</v>
      </c>
      <c r="F1262" s="2">
        <v>9.5</v>
      </c>
      <c r="G1262" s="2">
        <v>9.26</v>
      </c>
      <c r="H1262" s="2">
        <v>2.39</v>
      </c>
      <c r="I1262" s="2">
        <v>0.98</v>
      </c>
      <c r="J1262" s="2">
        <v>0.68</v>
      </c>
      <c r="K1262" s="2">
        <v>141.19999999999999</v>
      </c>
      <c r="L1262" s="2">
        <v>10.39</v>
      </c>
      <c r="M1262" s="2">
        <v>597.65</v>
      </c>
      <c r="N1262" s="2">
        <v>83.95</v>
      </c>
      <c r="O1262" s="2">
        <v>62.09</v>
      </c>
      <c r="P1262" s="2">
        <v>611.94000000000005</v>
      </c>
      <c r="Q1262" s="2">
        <v>85.95</v>
      </c>
      <c r="R1262" s="2">
        <v>63.58</v>
      </c>
      <c r="S1262" s="4">
        <f>VLOOKUP([1]Initial_Data8!C1297,[1]Ratings_Numbers!$A$1:$B$21,2,FALSE)</f>
        <v>13</v>
      </c>
      <c r="T1262" s="4">
        <v>13</v>
      </c>
      <c r="U1262" s="4">
        <f t="shared" si="27"/>
        <v>0</v>
      </c>
      <c r="V1262" s="7">
        <v>6883.1620000000003</v>
      </c>
      <c r="W1262" s="3" t="s">
        <v>230</v>
      </c>
      <c r="X1262" s="4"/>
      <c r="Y1262" s="4"/>
      <c r="Z1262" s="4"/>
      <c r="AA1262" s="4"/>
    </row>
    <row r="1263" spans="1:27" ht="46.5" customHeight="1" thickBot="1" x14ac:dyDescent="0.4">
      <c r="A1263" s="5" t="s">
        <v>174</v>
      </c>
      <c r="B1263" s="5" t="s">
        <v>89</v>
      </c>
      <c r="C1263" s="5" t="s">
        <v>41</v>
      </c>
      <c r="D1263" s="2">
        <v>40999</v>
      </c>
      <c r="E1263" s="2">
        <v>4.7</v>
      </c>
      <c r="F1263" s="2">
        <v>9.65</v>
      </c>
      <c r="G1263" s="2">
        <v>9.58</v>
      </c>
      <c r="H1263" s="2">
        <v>3.56</v>
      </c>
      <c r="I1263" s="2">
        <v>2.1</v>
      </c>
      <c r="J1263" s="2">
        <v>1.57</v>
      </c>
      <c r="K1263" s="2">
        <v>156.5</v>
      </c>
      <c r="L1263" s="2">
        <v>10.210000000000001</v>
      </c>
      <c r="M1263" s="2">
        <v>616.23</v>
      </c>
      <c r="N1263" s="2">
        <v>85.48</v>
      </c>
      <c r="O1263" s="2">
        <v>62.92</v>
      </c>
      <c r="P1263" s="2">
        <v>620.86</v>
      </c>
      <c r="Q1263" s="2">
        <v>86.13</v>
      </c>
      <c r="R1263" s="2">
        <v>63.4</v>
      </c>
      <c r="S1263" s="4">
        <f>VLOOKUP([1]Initial_Data8!C1298,[1]Ratings_Numbers!$A$1:$B$21,2,FALSE)</f>
        <v>13</v>
      </c>
      <c r="T1263" s="4">
        <v>13</v>
      </c>
      <c r="U1263" s="4">
        <f t="shared" si="27"/>
        <v>0</v>
      </c>
      <c r="V1263" s="7">
        <v>6886.0514999999996</v>
      </c>
      <c r="W1263" s="3" t="s">
        <v>230</v>
      </c>
      <c r="X1263" s="4"/>
      <c r="Y1263" s="4"/>
      <c r="Z1263" s="4"/>
      <c r="AA1263" s="4"/>
    </row>
    <row r="1264" spans="1:27" ht="46.5" customHeight="1" thickBot="1" x14ac:dyDescent="0.4">
      <c r="A1264" s="5" t="s">
        <v>174</v>
      </c>
      <c r="B1264" s="5" t="s">
        <v>90</v>
      </c>
      <c r="C1264" s="5" t="s">
        <v>41</v>
      </c>
      <c r="D1264" s="2">
        <v>41090</v>
      </c>
      <c r="E1264" s="2">
        <v>4.57</v>
      </c>
      <c r="F1264" s="2">
        <v>10.39</v>
      </c>
      <c r="G1264" s="2">
        <v>10.35</v>
      </c>
      <c r="H1264" s="2">
        <v>3.61</v>
      </c>
      <c r="I1264" s="2">
        <v>1.78</v>
      </c>
      <c r="J1264" s="2">
        <v>1.52</v>
      </c>
      <c r="K1264" s="2">
        <v>153.5</v>
      </c>
      <c r="L1264" s="2">
        <v>9.6</v>
      </c>
      <c r="M1264" s="2">
        <v>657.57</v>
      </c>
      <c r="N1264" s="2">
        <v>86.24</v>
      </c>
      <c r="O1264" s="2">
        <v>63.14</v>
      </c>
      <c r="P1264" s="2">
        <v>662.49</v>
      </c>
      <c r="Q1264" s="2">
        <v>86.89</v>
      </c>
      <c r="R1264" s="2">
        <v>63.62</v>
      </c>
      <c r="S1264" s="4">
        <f>VLOOKUP([1]Initial_Data8!C1299,[1]Ratings_Numbers!$A$1:$B$21,2,FALSE)</f>
        <v>13</v>
      </c>
      <c r="T1264" s="4">
        <v>13</v>
      </c>
      <c r="U1264" s="4">
        <f t="shared" si="27"/>
        <v>0</v>
      </c>
      <c r="V1264" s="7">
        <v>5681.0460000000003</v>
      </c>
      <c r="W1264" s="3" t="s">
        <v>230</v>
      </c>
      <c r="X1264" s="4"/>
      <c r="Y1264" s="4"/>
      <c r="Z1264" s="4"/>
      <c r="AA1264" s="4"/>
    </row>
    <row r="1265" spans="1:27" ht="46.5" customHeight="1" thickBot="1" x14ac:dyDescent="0.4">
      <c r="A1265" s="5" t="s">
        <v>174</v>
      </c>
      <c r="B1265" s="5" t="s">
        <v>91</v>
      </c>
      <c r="C1265" s="5" t="s">
        <v>41</v>
      </c>
      <c r="D1265" s="2">
        <v>41182</v>
      </c>
      <c r="E1265" s="2">
        <v>4.43</v>
      </c>
      <c r="F1265" s="2">
        <v>11.13</v>
      </c>
      <c r="G1265" s="2">
        <v>10.98</v>
      </c>
      <c r="H1265" s="2">
        <v>3.62</v>
      </c>
      <c r="I1265" s="2">
        <v>1.57</v>
      </c>
      <c r="J1265" s="2">
        <v>1.52</v>
      </c>
      <c r="K1265" s="2">
        <v>155.4</v>
      </c>
      <c r="L1265" s="2">
        <v>8.8699999999999992</v>
      </c>
      <c r="M1265" s="2">
        <v>630.59</v>
      </c>
      <c r="N1265" s="2">
        <v>76.38</v>
      </c>
      <c r="O1265" s="2">
        <v>55.95</v>
      </c>
      <c r="P1265" s="2">
        <v>725.6</v>
      </c>
      <c r="Q1265" s="2">
        <v>87.89</v>
      </c>
      <c r="R1265" s="2">
        <v>64.38</v>
      </c>
      <c r="S1265" s="4">
        <f>VLOOKUP([1]Initial_Data8!C1300,[1]Ratings_Numbers!$A$1:$B$21,2,FALSE)</f>
        <v>13</v>
      </c>
      <c r="T1265" s="4">
        <v>13</v>
      </c>
      <c r="U1265" s="4">
        <f t="shared" si="27"/>
        <v>0</v>
      </c>
      <c r="V1265" s="7">
        <v>5933.9290000000001</v>
      </c>
      <c r="W1265" s="3" t="s">
        <v>230</v>
      </c>
      <c r="X1265" s="4"/>
      <c r="Y1265" s="4"/>
      <c r="Z1265" s="4"/>
      <c r="AA1265" s="4"/>
    </row>
    <row r="1266" spans="1:27" ht="46.5" customHeight="1" thickBot="1" x14ac:dyDescent="0.4">
      <c r="A1266" s="5" t="s">
        <v>174</v>
      </c>
      <c r="B1266" s="5" t="s">
        <v>113</v>
      </c>
      <c r="C1266" s="5" t="s">
        <v>41</v>
      </c>
      <c r="D1266" s="2">
        <v>41274</v>
      </c>
      <c r="E1266" s="2">
        <v>4.04</v>
      </c>
      <c r="F1266" s="2">
        <v>10.11</v>
      </c>
      <c r="G1266" s="2">
        <v>9.9600000000000009</v>
      </c>
      <c r="H1266" s="2">
        <v>3.2</v>
      </c>
      <c r="I1266" s="2">
        <v>1.32</v>
      </c>
      <c r="J1266" s="2">
        <v>1.07</v>
      </c>
      <c r="K1266" s="2">
        <v>159.69999999999999</v>
      </c>
      <c r="L1266" s="2">
        <v>7.9</v>
      </c>
      <c r="M1266" s="2">
        <v>733.15</v>
      </c>
      <c r="N1266" s="2">
        <v>80.430000000000007</v>
      </c>
      <c r="O1266" s="2">
        <v>57.93</v>
      </c>
      <c r="P1266" s="2">
        <v>811.53</v>
      </c>
      <c r="Q1266" s="2">
        <v>89.03</v>
      </c>
      <c r="R1266" s="2">
        <v>64.12</v>
      </c>
      <c r="S1266" s="4">
        <f>VLOOKUP([1]Initial_Data8!C1301,[1]Ratings_Numbers!$A$1:$B$21,2,FALSE)</f>
        <v>13</v>
      </c>
      <c r="T1266" s="4">
        <v>13</v>
      </c>
      <c r="U1266" s="4">
        <f t="shared" si="27"/>
        <v>0</v>
      </c>
      <c r="V1266" s="7">
        <v>4870.2960000000003</v>
      </c>
      <c r="W1266" s="3" t="s">
        <v>230</v>
      </c>
      <c r="X1266" s="4"/>
      <c r="Y1266" s="4"/>
      <c r="Z1266" s="4"/>
      <c r="AA1266" s="4"/>
    </row>
    <row r="1267" spans="1:27" ht="46.5" customHeight="1" thickBot="1" x14ac:dyDescent="0.4">
      <c r="A1267" s="5" t="s">
        <v>174</v>
      </c>
      <c r="B1267" s="5" t="s">
        <v>114</v>
      </c>
      <c r="C1267" s="5" t="s">
        <v>41</v>
      </c>
      <c r="D1267" s="2">
        <v>41364</v>
      </c>
      <c r="E1267" s="2">
        <v>4.08</v>
      </c>
      <c r="F1267" s="2">
        <v>10.26</v>
      </c>
      <c r="G1267" s="2">
        <v>10.199999999999999</v>
      </c>
      <c r="H1267" s="2">
        <v>3.35</v>
      </c>
      <c r="I1267" s="2">
        <v>1.89</v>
      </c>
      <c r="J1267" s="2">
        <v>1.4</v>
      </c>
      <c r="K1267" s="2">
        <v>168.9</v>
      </c>
      <c r="L1267" s="2">
        <v>7.46</v>
      </c>
      <c r="M1267" s="2">
        <v>791.94</v>
      </c>
      <c r="N1267" s="2">
        <v>80.92</v>
      </c>
      <c r="O1267" s="2">
        <v>59.09</v>
      </c>
      <c r="P1267" s="2">
        <v>878.67</v>
      </c>
      <c r="Q1267" s="2">
        <v>89.78</v>
      </c>
      <c r="R1267" s="2">
        <v>65.56</v>
      </c>
      <c r="S1267" s="4">
        <f>VLOOKUP([1]Initial_Data8!C1302,[1]Ratings_Numbers!$A$1:$B$21,2,FALSE)</f>
        <v>13</v>
      </c>
      <c r="T1267" s="4">
        <v>14</v>
      </c>
      <c r="U1267" s="4">
        <f t="shared" si="27"/>
        <v>0</v>
      </c>
      <c r="V1267" s="7">
        <v>4700.1109999999999</v>
      </c>
      <c r="W1267" s="3" t="s">
        <v>230</v>
      </c>
      <c r="X1267" s="4"/>
      <c r="Y1267" s="4"/>
      <c r="Z1267" s="4"/>
      <c r="AA1267" s="4"/>
    </row>
    <row r="1268" spans="1:27" ht="46.5" customHeight="1" thickBot="1" x14ac:dyDescent="0.4">
      <c r="A1268" s="5" t="s">
        <v>174</v>
      </c>
      <c r="B1268" s="5" t="s">
        <v>115</v>
      </c>
      <c r="C1268" s="5" t="s">
        <v>43</v>
      </c>
      <c r="D1268" s="2">
        <v>41455</v>
      </c>
      <c r="E1268" s="2">
        <v>4.03</v>
      </c>
      <c r="F1268" s="2">
        <v>10.27</v>
      </c>
      <c r="G1268" s="2">
        <v>10.18</v>
      </c>
      <c r="H1268" s="2">
        <v>3.45</v>
      </c>
      <c r="I1268" s="2">
        <v>2.0099999999999998</v>
      </c>
      <c r="J1268" s="2">
        <v>1.4</v>
      </c>
      <c r="K1268" s="2">
        <v>162</v>
      </c>
      <c r="L1268" s="2">
        <v>6.94</v>
      </c>
      <c r="M1268" s="2">
        <v>937.31</v>
      </c>
      <c r="N1268" s="2">
        <v>89.66</v>
      </c>
      <c r="O1268" s="2">
        <v>65.02</v>
      </c>
      <c r="P1268" s="2">
        <v>945.43</v>
      </c>
      <c r="Q1268" s="2">
        <v>90.43</v>
      </c>
      <c r="R1268" s="2">
        <v>65.58</v>
      </c>
      <c r="S1268" s="4">
        <f>VLOOKUP([1]Initial_Data8!C1303,[1]Ratings_Numbers!$A$1:$B$21,2,FALSE)</f>
        <v>14</v>
      </c>
      <c r="T1268" s="4">
        <v>14</v>
      </c>
      <c r="U1268" s="4">
        <f t="shared" si="27"/>
        <v>1</v>
      </c>
      <c r="V1268" s="7">
        <v>4570.4880000000003</v>
      </c>
      <c r="W1268" s="3" t="s">
        <v>230</v>
      </c>
      <c r="X1268" s="4"/>
      <c r="Y1268" s="4"/>
      <c r="Z1268" s="4"/>
      <c r="AA1268" s="4"/>
    </row>
    <row r="1269" spans="1:27" ht="46.5" customHeight="1" thickBot="1" x14ac:dyDescent="0.4">
      <c r="A1269" s="5" t="s">
        <v>174</v>
      </c>
      <c r="B1269" s="5" t="s">
        <v>116</v>
      </c>
      <c r="C1269" s="5" t="s">
        <v>43</v>
      </c>
      <c r="D1269" s="2">
        <v>41547</v>
      </c>
      <c r="E1269" s="2">
        <v>4</v>
      </c>
      <c r="F1269" s="2">
        <v>10.36</v>
      </c>
      <c r="G1269" s="2">
        <v>10.28</v>
      </c>
      <c r="H1269" s="2">
        <v>3.75</v>
      </c>
      <c r="I1269" s="2">
        <v>2.38</v>
      </c>
      <c r="J1269" s="2">
        <v>1.48</v>
      </c>
      <c r="K1269" s="2">
        <v>148.80000000000001</v>
      </c>
      <c r="L1269" s="2">
        <v>6.34</v>
      </c>
      <c r="M1269" s="2">
        <v>1024.8900000000001</v>
      </c>
      <c r="N1269" s="2">
        <v>90.3</v>
      </c>
      <c r="O1269" s="2">
        <v>64.959999999999994</v>
      </c>
      <c r="P1269" s="2">
        <v>1034.96</v>
      </c>
      <c r="Q1269" s="2">
        <v>91.19</v>
      </c>
      <c r="R1269" s="2">
        <v>65.599999999999994</v>
      </c>
      <c r="S1269" s="4">
        <f>VLOOKUP([1]Initial_Data8!C1304,[1]Ratings_Numbers!$A$1:$B$21,2,FALSE)</f>
        <v>14</v>
      </c>
      <c r="T1269" s="4">
        <v>14</v>
      </c>
      <c r="U1269" s="4">
        <f t="shared" si="27"/>
        <v>0</v>
      </c>
      <c r="V1269" s="7">
        <v>4762.8389999999999</v>
      </c>
      <c r="W1269" s="3" t="s">
        <v>230</v>
      </c>
      <c r="X1269" s="4"/>
      <c r="Y1269" s="4"/>
      <c r="Z1269" s="4"/>
      <c r="AA1269" s="4"/>
    </row>
    <row r="1270" spans="1:27" ht="46.5" customHeight="1" thickBot="1" x14ac:dyDescent="0.4">
      <c r="A1270" s="5" t="s">
        <v>174</v>
      </c>
      <c r="B1270" s="5" t="s">
        <v>92</v>
      </c>
      <c r="C1270" s="5" t="s">
        <v>43</v>
      </c>
      <c r="D1270" s="2">
        <v>41639</v>
      </c>
      <c r="E1270" s="2">
        <v>3.68</v>
      </c>
      <c r="F1270" s="2">
        <v>8.6300000000000008</v>
      </c>
      <c r="G1270" s="2">
        <v>8.58</v>
      </c>
      <c r="H1270" s="2">
        <v>4.51</v>
      </c>
      <c r="I1270" s="2">
        <v>3.26</v>
      </c>
      <c r="J1270" s="2">
        <v>2.21</v>
      </c>
      <c r="K1270" s="2">
        <v>148</v>
      </c>
      <c r="L1270" s="2">
        <v>6.25</v>
      </c>
      <c r="M1270" s="2">
        <v>1026.21</v>
      </c>
      <c r="N1270" s="2">
        <v>90.31</v>
      </c>
      <c r="O1270" s="2">
        <v>64.13</v>
      </c>
      <c r="P1270" s="2">
        <v>1036.32</v>
      </c>
      <c r="Q1270" s="2">
        <v>91.2</v>
      </c>
      <c r="R1270" s="2">
        <v>64.760000000000005</v>
      </c>
      <c r="S1270" s="4">
        <f>VLOOKUP([1]Initial_Data8!C1305,[1]Ratings_Numbers!$A$1:$B$21,2,FALSE)</f>
        <v>14</v>
      </c>
      <c r="T1270" s="4">
        <v>14</v>
      </c>
      <c r="U1270" s="4">
        <f t="shared" si="27"/>
        <v>0</v>
      </c>
      <c r="V1270" s="7">
        <v>4757.6760000000004</v>
      </c>
      <c r="W1270" s="3" t="s">
        <v>230</v>
      </c>
      <c r="X1270" s="4"/>
      <c r="Y1270" s="4"/>
      <c r="Z1270" s="4"/>
      <c r="AA1270" s="4"/>
    </row>
    <row r="1271" spans="1:27" ht="46.5" customHeight="1" thickBot="1" x14ac:dyDescent="0.4">
      <c r="A1271" s="5" t="s">
        <v>174</v>
      </c>
      <c r="B1271" s="5" t="s">
        <v>93</v>
      </c>
      <c r="C1271" s="5" t="s">
        <v>43</v>
      </c>
      <c r="D1271" s="2">
        <v>41729</v>
      </c>
      <c r="E1271" s="2">
        <v>3.77</v>
      </c>
      <c r="F1271" s="2">
        <v>9.25</v>
      </c>
      <c r="G1271" s="2">
        <v>9.18</v>
      </c>
      <c r="H1271" s="2">
        <v>3.57</v>
      </c>
      <c r="I1271" s="2">
        <v>2.4700000000000002</v>
      </c>
      <c r="J1271" s="2">
        <v>1.18</v>
      </c>
      <c r="K1271" s="2">
        <v>141.9</v>
      </c>
      <c r="L1271" s="2">
        <v>5.46</v>
      </c>
      <c r="M1271" s="2">
        <v>1192.42</v>
      </c>
      <c r="N1271" s="2">
        <v>91.39</v>
      </c>
      <c r="O1271" s="2">
        <v>65.09</v>
      </c>
      <c r="P1271" s="2">
        <v>1204.69</v>
      </c>
      <c r="Q1271" s="2">
        <v>92.34</v>
      </c>
      <c r="R1271" s="2">
        <v>65.760000000000005</v>
      </c>
      <c r="S1271" s="4">
        <f>VLOOKUP([1]Initial_Data8!C1306,[1]Ratings_Numbers!$A$1:$B$21,2,FALSE)</f>
        <v>14</v>
      </c>
      <c r="T1271" s="4">
        <v>14</v>
      </c>
      <c r="U1271" s="4">
        <f t="shared" si="27"/>
        <v>0</v>
      </c>
      <c r="V1271" s="7">
        <v>4966.2479999999996</v>
      </c>
      <c r="W1271" s="3" t="s">
        <v>230</v>
      </c>
      <c r="X1271" s="4"/>
      <c r="Y1271" s="4"/>
      <c r="Z1271" s="4"/>
      <c r="AA1271" s="4"/>
    </row>
    <row r="1272" spans="1:27" ht="46.5" customHeight="1" thickBot="1" x14ac:dyDescent="0.4">
      <c r="A1272" s="5" t="s">
        <v>174</v>
      </c>
      <c r="B1272" s="5" t="s">
        <v>94</v>
      </c>
      <c r="C1272" s="5" t="s">
        <v>43</v>
      </c>
      <c r="D1272" s="2">
        <v>41820</v>
      </c>
      <c r="E1272" s="2">
        <v>3.85</v>
      </c>
      <c r="F1272" s="2">
        <v>9.86</v>
      </c>
      <c r="G1272" s="2">
        <v>9.8000000000000007</v>
      </c>
      <c r="H1272" s="2">
        <v>3.59</v>
      </c>
      <c r="I1272" s="2">
        <v>2.13</v>
      </c>
      <c r="J1272" s="2">
        <v>1.17</v>
      </c>
      <c r="K1272" s="2">
        <v>142.5</v>
      </c>
      <c r="L1272" s="2">
        <v>4.54</v>
      </c>
      <c r="M1272" s="2">
        <v>1455.96</v>
      </c>
      <c r="N1272" s="2">
        <v>92.64</v>
      </c>
      <c r="O1272" s="2">
        <v>66.17</v>
      </c>
      <c r="P1272" s="2">
        <v>1471.64</v>
      </c>
      <c r="Q1272" s="2">
        <v>93.64</v>
      </c>
      <c r="R1272" s="2">
        <v>66.89</v>
      </c>
      <c r="S1272" s="4">
        <f>VLOOKUP([1]Initial_Data8!C1307,[1]Ratings_Numbers!$A$1:$B$21,2,FALSE)</f>
        <v>14</v>
      </c>
      <c r="T1272" s="4">
        <v>14</v>
      </c>
      <c r="U1272" s="4">
        <f t="shared" si="27"/>
        <v>0</v>
      </c>
      <c r="V1272" s="7">
        <v>6002.8919999999998</v>
      </c>
      <c r="W1272" s="3" t="s">
        <v>230</v>
      </c>
      <c r="X1272" s="4"/>
      <c r="Y1272" s="4"/>
      <c r="Z1272" s="4"/>
      <c r="AA1272" s="4"/>
    </row>
    <row r="1273" spans="1:27" ht="46.5" customHeight="1" thickBot="1" x14ac:dyDescent="0.4">
      <c r="A1273" s="5" t="s">
        <v>174</v>
      </c>
      <c r="B1273" s="5" t="s">
        <v>95</v>
      </c>
      <c r="C1273" s="5" t="s">
        <v>43</v>
      </c>
      <c r="D1273" s="2">
        <v>41912</v>
      </c>
      <c r="E1273" s="2">
        <v>3.92</v>
      </c>
      <c r="F1273" s="2">
        <v>10.65</v>
      </c>
      <c r="G1273" s="2">
        <v>10.52</v>
      </c>
      <c r="H1273" s="2">
        <v>3.49</v>
      </c>
      <c r="I1273" s="2">
        <v>2.12</v>
      </c>
      <c r="J1273" s="2">
        <v>1.06</v>
      </c>
      <c r="K1273" s="2">
        <v>143.4</v>
      </c>
      <c r="L1273" s="2">
        <v>3.58</v>
      </c>
      <c r="M1273" s="2">
        <v>1867.2</v>
      </c>
      <c r="N1273" s="2">
        <v>93.95</v>
      </c>
      <c r="O1273" s="2">
        <v>66.78</v>
      </c>
      <c r="P1273" s="2">
        <v>1887.36</v>
      </c>
      <c r="Q1273" s="2">
        <v>94.97</v>
      </c>
      <c r="R1273" s="2">
        <v>67.5</v>
      </c>
      <c r="S1273" s="4">
        <f>VLOOKUP([1]Initial_Data8!C1308,[1]Ratings_Numbers!$A$1:$B$21,2,FALSE)</f>
        <v>14</v>
      </c>
      <c r="T1273" s="4">
        <v>14</v>
      </c>
      <c r="U1273" s="4">
        <f t="shared" si="27"/>
        <v>0</v>
      </c>
      <c r="V1273" s="7">
        <v>6496.0280000000002</v>
      </c>
      <c r="W1273" s="3" t="s">
        <v>230</v>
      </c>
      <c r="X1273" s="4"/>
      <c r="Y1273" s="4"/>
      <c r="Z1273" s="4"/>
      <c r="AA1273" s="4"/>
    </row>
    <row r="1274" spans="1:27" ht="46.5" customHeight="1" thickBot="1" x14ac:dyDescent="0.4">
      <c r="A1274" s="5" t="s">
        <v>174</v>
      </c>
      <c r="B1274" s="5" t="s">
        <v>96</v>
      </c>
      <c r="C1274" s="5" t="s">
        <v>43</v>
      </c>
      <c r="D1274" s="2">
        <v>42004</v>
      </c>
      <c r="E1274" s="2">
        <v>4.55</v>
      </c>
      <c r="F1274" s="2">
        <v>17.05</v>
      </c>
      <c r="G1274" s="2">
        <v>16.989999999999998</v>
      </c>
      <c r="H1274" s="2">
        <v>2.61</v>
      </c>
      <c r="I1274" s="2">
        <v>0.95</v>
      </c>
      <c r="J1274" s="2">
        <v>0.14000000000000001</v>
      </c>
      <c r="K1274" s="2">
        <v>144</v>
      </c>
      <c r="L1274" s="2">
        <v>1.8</v>
      </c>
      <c r="M1274" s="2">
        <v>3526.47</v>
      </c>
      <c r="N1274" s="2">
        <v>89.38</v>
      </c>
      <c r="O1274" s="2">
        <v>63.32</v>
      </c>
      <c r="P1274" s="2">
        <v>3845.64</v>
      </c>
      <c r="Q1274" s="2">
        <v>97.47</v>
      </c>
      <c r="R1274" s="2">
        <v>69.05</v>
      </c>
      <c r="S1274" s="4">
        <f>VLOOKUP([1]Initial_Data8!C1309,[1]Ratings_Numbers!$A$1:$B$21,2,FALSE)</f>
        <v>14</v>
      </c>
      <c r="T1274" s="4">
        <v>14</v>
      </c>
      <c r="U1274" s="4">
        <f t="shared" si="27"/>
        <v>0</v>
      </c>
      <c r="V1274" s="7">
        <v>4968.7101000000002</v>
      </c>
      <c r="W1274" s="3" t="s">
        <v>230</v>
      </c>
      <c r="X1274" s="4"/>
      <c r="Y1274" s="4"/>
      <c r="Z1274" s="4"/>
      <c r="AA1274" s="4"/>
    </row>
    <row r="1275" spans="1:27" ht="46.5" customHeight="1" thickBot="1" x14ac:dyDescent="0.4">
      <c r="A1275" s="5" t="s">
        <v>174</v>
      </c>
      <c r="B1275" s="5" t="s">
        <v>97</v>
      </c>
      <c r="C1275" s="5" t="s">
        <v>43</v>
      </c>
      <c r="D1275" s="2">
        <v>42094</v>
      </c>
      <c r="E1275" s="2">
        <v>4.7300000000000004</v>
      </c>
      <c r="F1275" s="2">
        <v>19.21</v>
      </c>
      <c r="G1275" s="2">
        <v>19.05</v>
      </c>
      <c r="H1275" s="2">
        <v>3.26</v>
      </c>
      <c r="I1275" s="2">
        <v>1.9</v>
      </c>
      <c r="J1275" s="2">
        <v>0.85</v>
      </c>
      <c r="K1275" s="2">
        <v>141.1</v>
      </c>
      <c r="L1275" s="2">
        <v>0.75</v>
      </c>
      <c r="M1275" s="2">
        <v>9187.4699999999993</v>
      </c>
      <c r="N1275" s="2">
        <v>97.9</v>
      </c>
      <c r="O1275" s="2">
        <v>69.17</v>
      </c>
      <c r="P1275" s="2">
        <v>9284.84</v>
      </c>
      <c r="Q1275" s="2">
        <v>98.93</v>
      </c>
      <c r="R1275" s="2">
        <v>69.900000000000006</v>
      </c>
      <c r="S1275" s="4">
        <f>VLOOKUP([1]Initial_Data8!C1310,[1]Ratings_Numbers!$A$1:$B$21,2,FALSE)</f>
        <v>14</v>
      </c>
      <c r="T1275" s="4">
        <v>14</v>
      </c>
      <c r="U1275" s="4">
        <f t="shared" si="27"/>
        <v>0</v>
      </c>
      <c r="V1275" s="7">
        <v>4475.5110000000004</v>
      </c>
      <c r="W1275" s="3" t="s">
        <v>230</v>
      </c>
      <c r="X1275" s="4"/>
      <c r="Y1275" s="4"/>
      <c r="Z1275" s="4"/>
      <c r="AA1275" s="4"/>
    </row>
    <row r="1276" spans="1:27" ht="46.5" customHeight="1" thickBot="1" x14ac:dyDescent="0.4">
      <c r="A1276" s="5" t="s">
        <v>174</v>
      </c>
      <c r="B1276" s="5" t="s">
        <v>98</v>
      </c>
      <c r="C1276" s="5" t="s">
        <v>43</v>
      </c>
      <c r="D1276" s="2">
        <v>42185</v>
      </c>
      <c r="E1276" s="2">
        <v>6.14</v>
      </c>
      <c r="F1276" s="2">
        <v>29.17</v>
      </c>
      <c r="G1276" s="2">
        <v>29.05</v>
      </c>
      <c r="H1276" s="2">
        <v>1.94</v>
      </c>
      <c r="I1276" s="2">
        <v>0.76</v>
      </c>
      <c r="J1276" s="2">
        <v>0.36</v>
      </c>
      <c r="K1276" s="2">
        <v>217.5</v>
      </c>
      <c r="L1276" s="2">
        <v>3.29</v>
      </c>
      <c r="M1276" s="2">
        <v>2455.9299999999998</v>
      </c>
      <c r="N1276" s="2">
        <v>94.82</v>
      </c>
      <c r="O1276" s="2">
        <v>80.91</v>
      </c>
      <c r="P1276" s="2">
        <v>2490.11</v>
      </c>
      <c r="Q1276" s="2">
        <v>96.14</v>
      </c>
      <c r="R1276" s="2">
        <v>82.03</v>
      </c>
      <c r="S1276" s="4">
        <f>VLOOKUP([1]Initial_Data8!C1311,[1]Ratings_Numbers!$A$1:$B$21,2,FALSE)</f>
        <v>14</v>
      </c>
      <c r="T1276" s="4">
        <v>15</v>
      </c>
      <c r="U1276" s="4">
        <f t="shared" si="27"/>
        <v>0</v>
      </c>
      <c r="V1276" s="7">
        <v>664.15800000000002</v>
      </c>
      <c r="W1276" s="3" t="s">
        <v>230</v>
      </c>
      <c r="X1276" s="4"/>
      <c r="Y1276" s="4"/>
      <c r="Z1276" s="4"/>
      <c r="AA1276" s="4"/>
    </row>
    <row r="1277" spans="1:27" ht="46.5" customHeight="1" thickBot="1" x14ac:dyDescent="0.4">
      <c r="A1277" s="5" t="s">
        <v>174</v>
      </c>
      <c r="B1277" s="5" t="s">
        <v>99</v>
      </c>
      <c r="C1277" s="5" t="s">
        <v>45</v>
      </c>
      <c r="D1277" s="2">
        <v>42277</v>
      </c>
      <c r="E1277" s="2">
        <v>6.02</v>
      </c>
      <c r="F1277" s="2">
        <v>27.26</v>
      </c>
      <c r="G1277" s="2">
        <v>27.01</v>
      </c>
      <c r="H1277" s="2">
        <v>2.2999999999999998</v>
      </c>
      <c r="I1277" s="2">
        <v>0.98</v>
      </c>
      <c r="J1277" s="2">
        <v>0.78</v>
      </c>
      <c r="K1277" s="2">
        <v>230.2</v>
      </c>
      <c r="L1277" s="2">
        <v>1.34</v>
      </c>
      <c r="M1277" s="2">
        <v>6139.41</v>
      </c>
      <c r="N1277" s="2">
        <v>97.04</v>
      </c>
      <c r="O1277" s="2">
        <v>82.29</v>
      </c>
      <c r="P1277" s="2">
        <v>6226.79</v>
      </c>
      <c r="Q1277" s="2">
        <v>98.42</v>
      </c>
      <c r="R1277" s="2">
        <v>83.46</v>
      </c>
      <c r="S1277" s="4">
        <f>VLOOKUP([1]Initial_Data8!C1312,[1]Ratings_Numbers!$A$1:$B$21,2,FALSE)</f>
        <v>15</v>
      </c>
      <c r="T1277" s="4">
        <v>15</v>
      </c>
      <c r="U1277" s="4">
        <f t="shared" si="27"/>
        <v>1</v>
      </c>
      <c r="V1277" s="7">
        <v>620.14</v>
      </c>
      <c r="W1277" s="3" t="s">
        <v>230</v>
      </c>
      <c r="X1277" s="4"/>
      <c r="Y1277" s="4"/>
      <c r="Z1277" s="4"/>
      <c r="AA1277" s="4"/>
    </row>
    <row r="1278" spans="1:27" ht="46.5" customHeight="1" thickBot="1" x14ac:dyDescent="0.4">
      <c r="A1278" s="5" t="s">
        <v>174</v>
      </c>
      <c r="B1278" s="5" t="s">
        <v>100</v>
      </c>
      <c r="C1278" s="5" t="s">
        <v>45</v>
      </c>
      <c r="D1278" s="2">
        <v>42369</v>
      </c>
      <c r="E1278" s="2">
        <v>5.49</v>
      </c>
      <c r="F1278" s="2">
        <v>20.27</v>
      </c>
      <c r="G1278" s="2">
        <v>20.2</v>
      </c>
      <c r="H1278" s="2">
        <v>2.0699999999999998</v>
      </c>
      <c r="I1278" s="2">
        <v>0.68</v>
      </c>
      <c r="J1278" s="2">
        <v>0.59</v>
      </c>
      <c r="K1278" s="2">
        <v>224.4</v>
      </c>
      <c r="L1278" s="2">
        <v>2.4500000000000002</v>
      </c>
      <c r="M1278" s="2">
        <v>3317.56</v>
      </c>
      <c r="N1278" s="2">
        <v>95.63</v>
      </c>
      <c r="O1278" s="2">
        <v>81.2</v>
      </c>
      <c r="P1278" s="2">
        <v>3369.32</v>
      </c>
      <c r="Q1278" s="2">
        <v>97.12</v>
      </c>
      <c r="R1278" s="2">
        <v>82.47</v>
      </c>
      <c r="S1278" s="4">
        <f>VLOOKUP([1]Initial_Data8!C1313,[1]Ratings_Numbers!$A$1:$B$21,2,FALSE)</f>
        <v>15</v>
      </c>
      <c r="T1278" s="4">
        <v>15</v>
      </c>
      <c r="U1278" s="4">
        <f t="shared" si="27"/>
        <v>0</v>
      </c>
      <c r="V1278" s="7">
        <v>622.74800000000005</v>
      </c>
      <c r="W1278" s="3" t="s">
        <v>230</v>
      </c>
      <c r="X1278" s="4"/>
      <c r="Y1278" s="4"/>
      <c r="Z1278" s="4"/>
      <c r="AA1278" s="4"/>
    </row>
    <row r="1279" spans="1:27" ht="46.5" customHeight="1" thickBot="1" x14ac:dyDescent="0.4">
      <c r="A1279" s="5" t="s">
        <v>174</v>
      </c>
      <c r="B1279" s="5" t="s">
        <v>101</v>
      </c>
      <c r="C1279" s="5" t="s">
        <v>45</v>
      </c>
      <c r="D1279" s="2">
        <v>42460</v>
      </c>
      <c r="E1279" s="2">
        <v>5.58</v>
      </c>
      <c r="F1279" s="2">
        <v>19.3</v>
      </c>
      <c r="G1279" s="2">
        <v>19.16</v>
      </c>
      <c r="H1279" s="2">
        <v>2.11</v>
      </c>
      <c r="I1279" s="2">
        <v>0.89</v>
      </c>
      <c r="J1279" s="2">
        <v>0.72</v>
      </c>
      <c r="K1279" s="2">
        <v>219.7</v>
      </c>
      <c r="L1279" s="2">
        <v>2.68</v>
      </c>
      <c r="M1279" s="2">
        <v>3077.55</v>
      </c>
      <c r="N1279" s="2">
        <v>95.36</v>
      </c>
      <c r="O1279" s="2">
        <v>82.41</v>
      </c>
      <c r="P1279" s="2">
        <v>3127.45</v>
      </c>
      <c r="Q1279" s="2">
        <v>96.9</v>
      </c>
      <c r="R1279" s="2">
        <v>83.75</v>
      </c>
      <c r="S1279" s="4">
        <f>VLOOKUP([1]Initial_Data8!C1314,[1]Ratings_Numbers!$A$1:$B$21,2,FALSE)</f>
        <v>15</v>
      </c>
      <c r="T1279" s="4">
        <v>15</v>
      </c>
      <c r="U1279" s="4">
        <f t="shared" si="27"/>
        <v>0</v>
      </c>
      <c r="V1279" s="7">
        <v>739.58399999999995</v>
      </c>
      <c r="W1279" s="3" t="s">
        <v>230</v>
      </c>
      <c r="X1279" s="4"/>
      <c r="Y1279" s="4"/>
      <c r="Z1279" s="4"/>
      <c r="AA1279" s="4"/>
    </row>
    <row r="1280" spans="1:27" ht="46.5" customHeight="1" thickBot="1" x14ac:dyDescent="0.4">
      <c r="A1280" s="5" t="s">
        <v>174</v>
      </c>
      <c r="B1280" s="5" t="s">
        <v>102</v>
      </c>
      <c r="C1280" s="5" t="s">
        <v>45</v>
      </c>
      <c r="D1280" s="2">
        <v>42551</v>
      </c>
      <c r="E1280" s="2">
        <v>5.0999999999999996</v>
      </c>
      <c r="F1280" s="2">
        <v>15.78</v>
      </c>
      <c r="G1280" s="2">
        <v>15.71</v>
      </c>
      <c r="H1280" s="2">
        <v>2.13</v>
      </c>
      <c r="I1280" s="2">
        <v>0.98</v>
      </c>
      <c r="J1280" s="2">
        <v>0.71</v>
      </c>
      <c r="K1280" s="2">
        <v>217.4</v>
      </c>
      <c r="L1280" s="2">
        <v>2.78</v>
      </c>
      <c r="M1280" s="2">
        <v>2931.35</v>
      </c>
      <c r="N1280" s="2">
        <v>95.06</v>
      </c>
      <c r="O1280" s="2">
        <v>81.63</v>
      </c>
      <c r="P1280" s="2">
        <v>2983.69</v>
      </c>
      <c r="Q1280" s="2">
        <v>96.76</v>
      </c>
      <c r="R1280" s="2">
        <v>83.09</v>
      </c>
      <c r="S1280" s="4">
        <f>VLOOKUP([1]Initial_Data8!C1315,[1]Ratings_Numbers!$A$1:$B$21,2,FALSE)</f>
        <v>15</v>
      </c>
      <c r="T1280" s="4">
        <v>15</v>
      </c>
      <c r="U1280" s="4">
        <f t="shared" si="27"/>
        <v>0</v>
      </c>
      <c r="V1280" s="7">
        <v>893.62800000000004</v>
      </c>
      <c r="W1280" s="3" t="s">
        <v>230</v>
      </c>
      <c r="X1280" s="4"/>
      <c r="Y1280" s="4"/>
      <c r="Z1280" s="4"/>
      <c r="AA1280" s="4"/>
    </row>
    <row r="1281" spans="1:27" ht="14.25" customHeight="1" thickBot="1" x14ac:dyDescent="0.4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46.5" customHeight="1" thickBot="1" x14ac:dyDescent="0.4">
      <c r="A1282" s="5" t="s">
        <v>175</v>
      </c>
      <c r="B1282" s="5" t="s">
        <v>24</v>
      </c>
      <c r="C1282" s="5" t="s">
        <v>39</v>
      </c>
      <c r="D1282" s="2">
        <v>34699</v>
      </c>
      <c r="E1282" s="2">
        <v>1.65</v>
      </c>
      <c r="F1282" s="2">
        <v>3.87</v>
      </c>
      <c r="G1282" s="2">
        <v>3.04</v>
      </c>
      <c r="H1282" s="2">
        <v>2.38</v>
      </c>
      <c r="I1282" s="2">
        <v>-0.42</v>
      </c>
      <c r="J1282" s="2">
        <v>0.22</v>
      </c>
      <c r="K1282" s="2">
        <v>5</v>
      </c>
      <c r="L1282" s="2">
        <v>25.12</v>
      </c>
      <c r="M1282" s="2">
        <v>88.13</v>
      </c>
      <c r="N1282" s="2">
        <v>43.96</v>
      </c>
      <c r="O1282" s="2">
        <v>22.14</v>
      </c>
      <c r="P1282" s="2">
        <v>100.49</v>
      </c>
      <c r="Q1282" s="2">
        <v>50.12</v>
      </c>
      <c r="R1282" s="2">
        <v>25.25</v>
      </c>
      <c r="S1282" s="4">
        <f>VLOOKUP([1]Initial_Data8!C1318,[1]Ratings_Numbers!$A$1:$B$21,2,FALSE)</f>
        <v>12</v>
      </c>
      <c r="T1282" s="4">
        <v>12</v>
      </c>
      <c r="U1282" s="6">
        <v>0</v>
      </c>
      <c r="V1282" s="7">
        <v>420</v>
      </c>
      <c r="W1282" s="3" t="s">
        <v>127</v>
      </c>
      <c r="X1282" s="4"/>
      <c r="Y1282" s="4"/>
      <c r="Z1282" s="4"/>
      <c r="AA1282" s="4"/>
    </row>
    <row r="1283" spans="1:27" ht="46.5" customHeight="1" thickBot="1" x14ac:dyDescent="0.4">
      <c r="A1283" s="5" t="s">
        <v>175</v>
      </c>
      <c r="B1283" s="5" t="s">
        <v>30</v>
      </c>
      <c r="C1283" s="5" t="s">
        <v>39</v>
      </c>
      <c r="D1283" s="2">
        <v>34789</v>
      </c>
      <c r="E1283" s="2">
        <v>2.06</v>
      </c>
      <c r="F1283" s="2">
        <v>4.17</v>
      </c>
      <c r="G1283" s="2">
        <v>3.59</v>
      </c>
      <c r="H1283" s="2">
        <v>6.65</v>
      </c>
      <c r="I1283" s="2">
        <v>3.33</v>
      </c>
      <c r="J1283" s="2">
        <v>4.6100000000000003</v>
      </c>
      <c r="K1283" s="2">
        <v>5.4</v>
      </c>
      <c r="L1283" s="2">
        <v>24.15</v>
      </c>
      <c r="M1283" s="2">
        <v>79.760000000000005</v>
      </c>
      <c r="N1283" s="2">
        <v>36.21</v>
      </c>
      <c r="O1283" s="2">
        <v>19.260000000000002</v>
      </c>
      <c r="P1283" s="2">
        <v>120.24</v>
      </c>
      <c r="Q1283" s="2">
        <v>54.6</v>
      </c>
      <c r="R1283" s="2">
        <v>29.04</v>
      </c>
      <c r="S1283" s="4">
        <f>VLOOKUP([1]Initial_Data8!C1319,[1]Ratings_Numbers!$A$1:$B$21,2,FALSE)</f>
        <v>12</v>
      </c>
      <c r="T1283" s="4">
        <v>12</v>
      </c>
      <c r="U1283" s="4">
        <f t="shared" ref="U1283:U1288" si="28">S1283-S1282</f>
        <v>0</v>
      </c>
      <c r="V1283" s="7">
        <v>392.7944</v>
      </c>
      <c r="W1283" s="3" t="s">
        <v>127</v>
      </c>
      <c r="X1283" s="4"/>
      <c r="Y1283" s="4"/>
      <c r="Z1283" s="4"/>
      <c r="AA1283" s="4"/>
    </row>
    <row r="1284" spans="1:27" ht="46.5" customHeight="1" thickBot="1" x14ac:dyDescent="0.4">
      <c r="A1284" s="5" t="s">
        <v>175</v>
      </c>
      <c r="B1284" s="5" t="s">
        <v>34</v>
      </c>
      <c r="C1284" s="5" t="s">
        <v>39</v>
      </c>
      <c r="D1284" s="2">
        <v>34880</v>
      </c>
      <c r="E1284" s="2">
        <v>1.81</v>
      </c>
      <c r="F1284" s="2">
        <v>3.95</v>
      </c>
      <c r="G1284" s="2">
        <v>3.18</v>
      </c>
      <c r="H1284" s="2">
        <v>6.31</v>
      </c>
      <c r="I1284" s="2">
        <v>3.87</v>
      </c>
      <c r="J1284" s="2">
        <v>4.5999999999999996</v>
      </c>
      <c r="K1284" s="2">
        <v>6.8</v>
      </c>
      <c r="L1284" s="2">
        <v>27.31</v>
      </c>
      <c r="M1284" s="2">
        <v>71.2</v>
      </c>
      <c r="N1284" s="2">
        <v>35.369999999999997</v>
      </c>
      <c r="O1284" s="2">
        <v>19.440000000000001</v>
      </c>
      <c r="P1284" s="2">
        <v>101.33</v>
      </c>
      <c r="Q1284" s="2">
        <v>50.33</v>
      </c>
      <c r="R1284" s="2">
        <v>27.67</v>
      </c>
      <c r="S1284" s="4">
        <f>VLOOKUP([1]Initial_Data8!C1320,[1]Ratings_Numbers!$A$1:$B$21,2,FALSE)</f>
        <v>12</v>
      </c>
      <c r="T1284" s="4">
        <v>12</v>
      </c>
      <c r="U1284" s="4">
        <f t="shared" si="28"/>
        <v>0</v>
      </c>
      <c r="V1284" s="7">
        <v>430</v>
      </c>
      <c r="W1284" s="3" t="s">
        <v>127</v>
      </c>
      <c r="X1284" s="4"/>
      <c r="Y1284" s="4"/>
      <c r="Z1284" s="4"/>
      <c r="AA1284" s="4"/>
    </row>
    <row r="1285" spans="1:27" ht="46.5" customHeight="1" thickBot="1" x14ac:dyDescent="0.4">
      <c r="A1285" s="5" t="s">
        <v>175</v>
      </c>
      <c r="B1285" s="5" t="s">
        <v>38</v>
      </c>
      <c r="C1285" s="5" t="s">
        <v>39</v>
      </c>
      <c r="D1285" s="2">
        <v>34972</v>
      </c>
      <c r="E1285" s="2">
        <v>1.04</v>
      </c>
      <c r="F1285" s="2">
        <v>2.64</v>
      </c>
      <c r="G1285" s="2">
        <v>1.78</v>
      </c>
      <c r="H1285" s="2">
        <v>4.08</v>
      </c>
      <c r="I1285" s="2">
        <v>1.03</v>
      </c>
      <c r="J1285" s="2">
        <v>1.68</v>
      </c>
      <c r="K1285" s="2">
        <v>5.9</v>
      </c>
      <c r="L1285" s="2">
        <v>28.2</v>
      </c>
      <c r="M1285" s="2">
        <v>69.349999999999994</v>
      </c>
      <c r="N1285" s="2">
        <v>40.93</v>
      </c>
      <c r="O1285" s="2">
        <v>19.559999999999999</v>
      </c>
      <c r="P1285" s="2">
        <v>69.430000000000007</v>
      </c>
      <c r="Q1285" s="2">
        <v>40.98</v>
      </c>
      <c r="R1285" s="2">
        <v>19.579999999999998</v>
      </c>
      <c r="S1285" s="4">
        <f>VLOOKUP([1]Initial_Data8!C1321,[1]Ratings_Numbers!$A$1:$B$21,2,FALSE)</f>
        <v>12</v>
      </c>
      <c r="T1285" s="4">
        <v>12</v>
      </c>
      <c r="U1285" s="4">
        <f t="shared" si="28"/>
        <v>0</v>
      </c>
      <c r="V1285" s="7">
        <v>410.2303</v>
      </c>
      <c r="W1285" s="3" t="s">
        <v>127</v>
      </c>
      <c r="X1285" s="4"/>
      <c r="Y1285" s="4"/>
      <c r="Z1285" s="4"/>
      <c r="AA1285" s="4"/>
    </row>
    <row r="1286" spans="1:27" ht="46.5" customHeight="1" thickBot="1" x14ac:dyDescent="0.4">
      <c r="A1286" s="5" t="s">
        <v>175</v>
      </c>
      <c r="B1286" s="5" t="s">
        <v>40</v>
      </c>
      <c r="C1286" s="5" t="s">
        <v>39</v>
      </c>
      <c r="D1286" s="2">
        <v>35064</v>
      </c>
      <c r="E1286" s="2">
        <v>1.1599999999999999</v>
      </c>
      <c r="F1286" s="2">
        <v>2.97</v>
      </c>
      <c r="G1286" s="2">
        <v>2.11</v>
      </c>
      <c r="H1286" s="2">
        <v>1.04</v>
      </c>
      <c r="I1286" s="2">
        <v>-1.69</v>
      </c>
      <c r="J1286" s="2">
        <v>-1.17</v>
      </c>
      <c r="K1286" s="2">
        <v>5.4</v>
      </c>
      <c r="L1286" s="2">
        <v>28.57</v>
      </c>
      <c r="M1286" s="2">
        <v>73.12</v>
      </c>
      <c r="N1286" s="2">
        <v>42.24</v>
      </c>
      <c r="O1286" s="2">
        <v>20.89</v>
      </c>
      <c r="P1286" s="2">
        <v>73.12</v>
      </c>
      <c r="Q1286" s="2">
        <v>42.24</v>
      </c>
      <c r="R1286" s="2">
        <v>20.89</v>
      </c>
      <c r="S1286" s="4">
        <f>VLOOKUP([1]Initial_Data8!C1322,[1]Ratings_Numbers!$A$1:$B$21,2,FALSE)</f>
        <v>12</v>
      </c>
      <c r="T1286" s="4">
        <v>12</v>
      </c>
      <c r="U1286" s="4">
        <f t="shared" si="28"/>
        <v>0</v>
      </c>
      <c r="V1286" s="7">
        <v>385.29219999999998</v>
      </c>
      <c r="W1286" s="3" t="s">
        <v>127</v>
      </c>
      <c r="X1286" s="4"/>
      <c r="Y1286" s="4"/>
      <c r="Z1286" s="4"/>
      <c r="AA1286" s="4"/>
    </row>
    <row r="1287" spans="1:27" ht="46.5" customHeight="1" thickBot="1" x14ac:dyDescent="0.4">
      <c r="A1287" s="5" t="s">
        <v>175</v>
      </c>
      <c r="B1287" s="5" t="s">
        <v>166</v>
      </c>
      <c r="C1287" s="5" t="s">
        <v>39</v>
      </c>
      <c r="D1287" s="2">
        <v>35155</v>
      </c>
      <c r="E1287" s="2">
        <v>1.53</v>
      </c>
      <c r="F1287" s="2">
        <v>4.26</v>
      </c>
      <c r="G1287" s="2">
        <v>3.41</v>
      </c>
      <c r="H1287" s="2">
        <v>4.95</v>
      </c>
      <c r="I1287" s="2">
        <v>1.66</v>
      </c>
      <c r="J1287" s="2">
        <v>1.66</v>
      </c>
      <c r="K1287" s="2">
        <v>4.0999999999999996</v>
      </c>
      <c r="L1287" s="2">
        <v>27.53</v>
      </c>
      <c r="M1287" s="2">
        <v>73.5</v>
      </c>
      <c r="N1287" s="2">
        <v>42.36</v>
      </c>
      <c r="O1287" s="2">
        <v>20.23</v>
      </c>
      <c r="P1287" s="2">
        <v>73.5</v>
      </c>
      <c r="Q1287" s="2">
        <v>42.36</v>
      </c>
      <c r="R1287" s="2">
        <v>20.23</v>
      </c>
      <c r="S1287" s="4">
        <f>VLOOKUP([1]Initial_Data8!C1323,[1]Ratings_Numbers!$A$1:$B$21,2,FALSE)</f>
        <v>12</v>
      </c>
      <c r="T1287" s="4">
        <v>12</v>
      </c>
      <c r="U1287" s="4">
        <f t="shared" si="28"/>
        <v>0</v>
      </c>
      <c r="V1287" s="7">
        <v>365.255</v>
      </c>
      <c r="W1287" s="3" t="s">
        <v>127</v>
      </c>
      <c r="X1287" s="4"/>
      <c r="Y1287" s="4"/>
      <c r="Z1287" s="4"/>
      <c r="AA1287" s="4"/>
    </row>
    <row r="1288" spans="1:27" ht="46.5" customHeight="1" thickBot="1" x14ac:dyDescent="0.4">
      <c r="A1288" s="5" t="s">
        <v>175</v>
      </c>
      <c r="B1288" s="5" t="s">
        <v>167</v>
      </c>
      <c r="C1288" s="5" t="s">
        <v>39</v>
      </c>
      <c r="D1288" s="2">
        <v>35246</v>
      </c>
      <c r="E1288" s="2">
        <v>2.23</v>
      </c>
      <c r="F1288" s="2">
        <v>26.89</v>
      </c>
      <c r="G1288" s="2">
        <v>20.11</v>
      </c>
      <c r="H1288" s="2">
        <v>2</v>
      </c>
      <c r="I1288" s="2">
        <v>-0.46</v>
      </c>
      <c r="J1288" s="2">
        <v>-0.79</v>
      </c>
      <c r="K1288" s="2">
        <v>4.8</v>
      </c>
      <c r="L1288" s="2">
        <v>27.2</v>
      </c>
      <c r="M1288" s="2">
        <v>75.599999999999994</v>
      </c>
      <c r="N1288" s="2">
        <v>43.05</v>
      </c>
      <c r="O1288" s="2">
        <v>20.56</v>
      </c>
      <c r="P1288" s="2">
        <v>75.599999999999994</v>
      </c>
      <c r="Q1288" s="2">
        <v>43.05</v>
      </c>
      <c r="R1288" s="2">
        <v>20.56</v>
      </c>
      <c r="S1288" s="4">
        <f>VLOOKUP([1]Initial_Data8!C1324,[1]Ratings_Numbers!$A$1:$B$21,2,FALSE)</f>
        <v>12</v>
      </c>
      <c r="T1288" s="4">
        <v>13</v>
      </c>
      <c r="U1288" s="4">
        <f t="shared" si="28"/>
        <v>0</v>
      </c>
      <c r="V1288" s="7">
        <v>309.03750000000002</v>
      </c>
      <c r="W1288" s="3" t="s">
        <v>127</v>
      </c>
      <c r="X1288" s="4"/>
      <c r="Y1288" s="4"/>
      <c r="Z1288" s="4"/>
      <c r="AA1288" s="4"/>
    </row>
    <row r="1290" spans="1:27" ht="15" customHeight="1" x14ac:dyDescent="0.35">
      <c r="A1290" s="19" t="s">
        <v>200</v>
      </c>
      <c r="B1290" s="7" t="str">
        <f t="shared" ref="B1290:B1321" si="29">IF(MONTH(D1290)&lt;4,"Q1",IF(MONTH(D1290)&lt;7,"Q2",IF(MONTH(D1290)&lt;10,"Q3","Q4")))</f>
        <v>Q2</v>
      </c>
      <c r="C1290" s="7" t="s">
        <v>33</v>
      </c>
      <c r="D1290" s="20">
        <v>35216</v>
      </c>
      <c r="E1290" s="7">
        <v>10.3467</v>
      </c>
      <c r="F1290" s="7">
        <v>188.63560000000001</v>
      </c>
      <c r="G1290" s="7">
        <v>186.30600000000001</v>
      </c>
      <c r="H1290" s="7">
        <v>1.0768</v>
      </c>
      <c r="M1290" s="7">
        <v>380.5104</v>
      </c>
      <c r="N1290" s="7">
        <v>11.017300000000001</v>
      </c>
      <c r="O1290" s="18">
        <v>10.1469</v>
      </c>
      <c r="P1290" s="18">
        <v>3353.7577000000001</v>
      </c>
      <c r="Q1290" s="18">
        <v>97.104600000000005</v>
      </c>
      <c r="R1290" s="18">
        <v>89.433499999999995</v>
      </c>
      <c r="S1290" s="4">
        <f>VLOOKUP(C1290,Ratings_Numbers!$A$1:$B$21,2,FALSE)</f>
        <v>8</v>
      </c>
      <c r="T1290" s="4">
        <v>8</v>
      </c>
      <c r="U1290" s="4">
        <v>0</v>
      </c>
      <c r="V1290" s="18">
        <v>2459.7755999999999</v>
      </c>
      <c r="W1290" s="18" t="s">
        <v>146</v>
      </c>
    </row>
    <row r="1291" spans="1:27" ht="15" customHeight="1" x14ac:dyDescent="0.35">
      <c r="A1291" s="19" t="s">
        <v>200</v>
      </c>
      <c r="B1291" s="7" t="str">
        <f t="shared" si="29"/>
        <v>Q3</v>
      </c>
      <c r="C1291" s="7" t="s">
        <v>33</v>
      </c>
      <c r="D1291" s="20">
        <v>35308</v>
      </c>
      <c r="E1291" s="7">
        <v>9.3079999999999998</v>
      </c>
      <c r="F1291" s="7">
        <v>170.4649</v>
      </c>
      <c r="G1291" s="7">
        <v>168.11080000000001</v>
      </c>
      <c r="H1291" s="7">
        <v>1.0517000000000001</v>
      </c>
      <c r="M1291" s="7">
        <v>379.95190000000002</v>
      </c>
      <c r="N1291" s="7">
        <v>12.5778</v>
      </c>
      <c r="O1291" s="18">
        <v>11.3109</v>
      </c>
      <c r="P1291" s="18">
        <v>2920.8233</v>
      </c>
      <c r="Q1291" s="18">
        <v>96.689599999999999</v>
      </c>
      <c r="R1291" s="18">
        <v>86.951099999999997</v>
      </c>
      <c r="S1291" s="4">
        <f>VLOOKUP(C1291,Ratings_Numbers!$A$1:$B$21,2,FALSE)</f>
        <v>8</v>
      </c>
      <c r="T1291" s="4">
        <v>8</v>
      </c>
      <c r="U1291" s="4">
        <f t="shared" ref="U1291:U1338" si="30">S1291-S1290</f>
        <v>0</v>
      </c>
      <c r="V1291" s="18">
        <v>2113.0915</v>
      </c>
      <c r="W1291" s="18" t="s">
        <v>146</v>
      </c>
    </row>
    <row r="1292" spans="1:27" ht="15" customHeight="1" x14ac:dyDescent="0.35">
      <c r="A1292" s="19" t="s">
        <v>200</v>
      </c>
      <c r="B1292" s="7" t="str">
        <f t="shared" si="29"/>
        <v>Q4</v>
      </c>
      <c r="C1292" s="7" t="s">
        <v>33</v>
      </c>
      <c r="D1292" s="20">
        <v>35399</v>
      </c>
      <c r="E1292" s="7">
        <v>9.5764999999999993</v>
      </c>
      <c r="F1292" s="7">
        <v>157.9847</v>
      </c>
      <c r="G1292" s="7">
        <v>155.0042</v>
      </c>
      <c r="H1292" s="7">
        <v>1.1129</v>
      </c>
      <c r="M1292" s="7">
        <v>338.6164</v>
      </c>
      <c r="N1292" s="7">
        <v>11.137600000000001</v>
      </c>
      <c r="O1292" s="18">
        <v>10.200900000000001</v>
      </c>
      <c r="P1292" s="18">
        <v>2940.2943</v>
      </c>
      <c r="Q1292" s="18">
        <v>96.710800000000006</v>
      </c>
      <c r="R1292" s="18">
        <v>88.577399999999997</v>
      </c>
      <c r="S1292" s="4">
        <f>VLOOKUP(C1292,Ratings_Numbers!$A$1:$B$21,2,FALSE)</f>
        <v>8</v>
      </c>
      <c r="T1292" s="4">
        <v>8</v>
      </c>
      <c r="U1292" s="4">
        <f t="shared" si="30"/>
        <v>0</v>
      </c>
      <c r="V1292" s="18">
        <v>2925.5771</v>
      </c>
      <c r="W1292" s="18" t="s">
        <v>146</v>
      </c>
    </row>
    <row r="1293" spans="1:27" ht="15" customHeight="1" x14ac:dyDescent="0.35">
      <c r="A1293" s="19" t="s">
        <v>200</v>
      </c>
      <c r="B1293" s="7" t="str">
        <f t="shared" si="29"/>
        <v>Q1</v>
      </c>
      <c r="C1293" s="7" t="s">
        <v>33</v>
      </c>
      <c r="D1293" s="20">
        <v>35489</v>
      </c>
      <c r="E1293" s="7">
        <v>10.762</v>
      </c>
      <c r="F1293" s="7">
        <v>171.81309999999999</v>
      </c>
      <c r="G1293" s="7">
        <v>168.6223</v>
      </c>
      <c r="H1293" s="7">
        <v>1.0817000000000001</v>
      </c>
      <c r="M1293" s="7">
        <v>431.10669999999999</v>
      </c>
      <c r="N1293" s="7">
        <v>12.5154</v>
      </c>
      <c r="O1293" s="18">
        <v>11.569800000000001</v>
      </c>
      <c r="P1293" s="18">
        <v>3344.6161999999999</v>
      </c>
      <c r="Q1293" s="18">
        <v>97.096900000000005</v>
      </c>
      <c r="R1293" s="18">
        <v>89.7607</v>
      </c>
      <c r="S1293" s="4">
        <f>VLOOKUP(C1293,Ratings_Numbers!$A$1:$B$21,2,FALSE)</f>
        <v>8</v>
      </c>
      <c r="T1293" s="4">
        <v>8</v>
      </c>
      <c r="U1293" s="4">
        <f t="shared" si="30"/>
        <v>0</v>
      </c>
      <c r="V1293" s="18">
        <v>3404.9684000000002</v>
      </c>
      <c r="W1293" s="18" t="s">
        <v>146</v>
      </c>
    </row>
    <row r="1294" spans="1:27" ht="15" customHeight="1" x14ac:dyDescent="0.35">
      <c r="A1294" s="19" t="s">
        <v>200</v>
      </c>
      <c r="B1294" s="7" t="str">
        <f t="shared" si="29"/>
        <v>Q2</v>
      </c>
      <c r="C1294" s="7" t="s">
        <v>33</v>
      </c>
      <c r="D1294" s="20">
        <v>35581</v>
      </c>
      <c r="E1294" s="7">
        <v>10.085100000000001</v>
      </c>
      <c r="F1294" s="7">
        <v>164.07910000000001</v>
      </c>
      <c r="G1294" s="7">
        <v>161.375</v>
      </c>
      <c r="H1294" s="7">
        <v>1.0684</v>
      </c>
      <c r="M1294" s="7">
        <v>433.66359999999997</v>
      </c>
      <c r="N1294" s="7">
        <v>13.5152</v>
      </c>
      <c r="O1294" s="18">
        <v>12.3658</v>
      </c>
      <c r="P1294" s="18">
        <v>3108.6999000000001</v>
      </c>
      <c r="Q1294" s="18">
        <v>96.883499999999998</v>
      </c>
      <c r="R1294" s="18">
        <v>88.643699999999995</v>
      </c>
      <c r="S1294" s="4">
        <f>VLOOKUP(C1294,Ratings_Numbers!$A$1:$B$21,2,FALSE)</f>
        <v>8</v>
      </c>
      <c r="T1294" s="4">
        <v>8</v>
      </c>
      <c r="U1294" s="4">
        <f t="shared" si="30"/>
        <v>0</v>
      </c>
      <c r="V1294" s="18">
        <v>4163.1809999999996</v>
      </c>
      <c r="W1294" s="18" t="s">
        <v>146</v>
      </c>
    </row>
    <row r="1295" spans="1:27" ht="15" customHeight="1" x14ac:dyDescent="0.35">
      <c r="A1295" s="19" t="s">
        <v>200</v>
      </c>
      <c r="B1295" s="7" t="str">
        <f t="shared" si="29"/>
        <v>Q3</v>
      </c>
      <c r="C1295" s="7" t="s">
        <v>33</v>
      </c>
      <c r="D1295" s="20">
        <v>35673</v>
      </c>
      <c r="E1295" s="7">
        <v>9.7088999999999999</v>
      </c>
      <c r="F1295" s="7">
        <v>136.99789999999999</v>
      </c>
      <c r="G1295" s="7">
        <v>135.62799999999999</v>
      </c>
      <c r="H1295" s="7">
        <v>1.0955999999999999</v>
      </c>
      <c r="M1295" s="7">
        <v>439.32139999999998</v>
      </c>
      <c r="N1295" s="7">
        <v>14.0745</v>
      </c>
      <c r="O1295" s="18">
        <v>12.7821</v>
      </c>
      <c r="P1295" s="18">
        <v>3021.4036999999998</v>
      </c>
      <c r="Q1295" s="18">
        <v>96.796300000000002</v>
      </c>
      <c r="R1295" s="18">
        <v>87.908199999999994</v>
      </c>
      <c r="S1295" s="4">
        <f>VLOOKUP(C1295,Ratings_Numbers!$A$1:$B$21,2,FALSE)</f>
        <v>8</v>
      </c>
      <c r="T1295" s="4">
        <v>8</v>
      </c>
      <c r="U1295" s="4">
        <f t="shared" si="30"/>
        <v>0</v>
      </c>
      <c r="V1295" s="18">
        <v>4459.8751000000002</v>
      </c>
      <c r="W1295" s="18" t="s">
        <v>146</v>
      </c>
    </row>
    <row r="1296" spans="1:27" ht="15" customHeight="1" x14ac:dyDescent="0.35">
      <c r="A1296" s="19" t="s">
        <v>200</v>
      </c>
      <c r="B1296" s="7" t="str">
        <f t="shared" si="29"/>
        <v>Q4</v>
      </c>
      <c r="C1296" s="7" t="s">
        <v>33</v>
      </c>
      <c r="D1296" s="20">
        <v>35764</v>
      </c>
      <c r="E1296" s="7">
        <v>9.2068999999999992</v>
      </c>
      <c r="F1296" s="7">
        <v>140.19640000000001</v>
      </c>
      <c r="G1296" s="7">
        <v>138.3981</v>
      </c>
      <c r="H1296" s="7">
        <v>1.0828</v>
      </c>
      <c r="M1296" s="7">
        <v>380.10169999999999</v>
      </c>
      <c r="N1296" s="7">
        <v>12.6517</v>
      </c>
      <c r="O1296" s="18">
        <v>11.3325</v>
      </c>
      <c r="P1296" s="18">
        <v>2904.3555000000001</v>
      </c>
      <c r="Q1296" s="18">
        <v>96.671499999999995</v>
      </c>
      <c r="R1296" s="18">
        <v>86.591700000000003</v>
      </c>
      <c r="S1296" s="4">
        <f>VLOOKUP(C1296,Ratings_Numbers!$A$1:$B$21,2,FALSE)</f>
        <v>8</v>
      </c>
      <c r="T1296" s="4">
        <v>8</v>
      </c>
      <c r="U1296" s="4">
        <f t="shared" si="30"/>
        <v>0</v>
      </c>
      <c r="V1296" s="18">
        <v>5896.1941999999999</v>
      </c>
      <c r="W1296" s="18" t="s">
        <v>146</v>
      </c>
    </row>
    <row r="1297" spans="1:23" ht="15" customHeight="1" x14ac:dyDescent="0.35">
      <c r="A1297" s="19" t="s">
        <v>200</v>
      </c>
      <c r="B1297" s="7" t="str">
        <f t="shared" si="29"/>
        <v>Q1</v>
      </c>
      <c r="C1297" s="7" t="s">
        <v>33</v>
      </c>
      <c r="D1297" s="20">
        <v>35854</v>
      </c>
      <c r="E1297" s="7">
        <v>10.4932</v>
      </c>
      <c r="F1297" s="7">
        <v>157.47130000000001</v>
      </c>
      <c r="G1297" s="7">
        <v>154.31219999999999</v>
      </c>
      <c r="H1297" s="7">
        <v>1.0871</v>
      </c>
      <c r="M1297" s="7">
        <v>510.65559999999999</v>
      </c>
      <c r="N1297" s="7">
        <v>14.848599999999999</v>
      </c>
      <c r="O1297" s="18">
        <v>13.6151</v>
      </c>
      <c r="P1297" s="18">
        <v>3339.0774999999999</v>
      </c>
      <c r="Q1297" s="18">
        <v>97.092200000000005</v>
      </c>
      <c r="R1297" s="18">
        <v>89.026600000000002</v>
      </c>
      <c r="S1297" s="4">
        <f>VLOOKUP(C1297,Ratings_Numbers!$A$1:$B$21,2,FALSE)</f>
        <v>8</v>
      </c>
      <c r="T1297" s="4">
        <v>8</v>
      </c>
      <c r="U1297" s="4">
        <f t="shared" si="30"/>
        <v>0</v>
      </c>
      <c r="V1297" s="18">
        <v>7498.3509000000004</v>
      </c>
      <c r="W1297" s="18" t="s">
        <v>146</v>
      </c>
    </row>
    <row r="1298" spans="1:23" ht="15" customHeight="1" x14ac:dyDescent="0.35">
      <c r="A1298" s="19" t="s">
        <v>200</v>
      </c>
      <c r="B1298" s="7" t="str">
        <f t="shared" si="29"/>
        <v>Q2</v>
      </c>
      <c r="C1298" s="7" t="s">
        <v>33</v>
      </c>
      <c r="D1298" s="20">
        <v>35946</v>
      </c>
      <c r="E1298" s="7">
        <v>9.4741999999999997</v>
      </c>
      <c r="F1298" s="7">
        <v>121.1889</v>
      </c>
      <c r="G1298" s="7">
        <v>117.1604</v>
      </c>
      <c r="H1298" s="7">
        <v>1.1247</v>
      </c>
      <c r="M1298" s="7">
        <v>528.02909999999997</v>
      </c>
      <c r="N1298" s="7">
        <v>16.543800000000001</v>
      </c>
      <c r="O1298" s="18">
        <v>14.9916</v>
      </c>
      <c r="P1298" s="18">
        <v>3091.6994</v>
      </c>
      <c r="Q1298" s="18">
        <v>96.866900000000001</v>
      </c>
      <c r="R1298" s="18">
        <v>87.778300000000002</v>
      </c>
      <c r="S1298" s="4">
        <f>VLOOKUP(C1298,Ratings_Numbers!$A$1:$B$21,2,FALSE)</f>
        <v>8</v>
      </c>
      <c r="T1298" s="4">
        <v>8</v>
      </c>
      <c r="U1298" s="4">
        <f t="shared" si="30"/>
        <v>0</v>
      </c>
      <c r="V1298" s="18">
        <v>8307.7741999999998</v>
      </c>
      <c r="W1298" s="18" t="s">
        <v>146</v>
      </c>
    </row>
    <row r="1299" spans="1:23" ht="15" customHeight="1" x14ac:dyDescent="0.35">
      <c r="A1299" s="19" t="s">
        <v>200</v>
      </c>
      <c r="B1299" s="7" t="str">
        <f t="shared" si="29"/>
        <v>Q3</v>
      </c>
      <c r="C1299" s="7" t="s">
        <v>33</v>
      </c>
      <c r="D1299" s="20">
        <v>36038</v>
      </c>
      <c r="E1299" s="7">
        <v>9.4427000000000003</v>
      </c>
      <c r="F1299" s="7">
        <v>139.6345</v>
      </c>
      <c r="G1299" s="7">
        <v>135.7653</v>
      </c>
      <c r="H1299" s="7">
        <v>1.0467</v>
      </c>
      <c r="M1299" s="7">
        <v>530.58519999999999</v>
      </c>
      <c r="N1299" s="7">
        <v>16.1144</v>
      </c>
      <c r="O1299" s="18">
        <v>14.853400000000001</v>
      </c>
      <c r="P1299" s="18">
        <v>3192.6154000000001</v>
      </c>
      <c r="Q1299" s="18">
        <v>96.962900000000005</v>
      </c>
      <c r="R1299" s="18">
        <v>89.375299999999996</v>
      </c>
      <c r="S1299" s="4">
        <f>VLOOKUP(C1299,Ratings_Numbers!$A$1:$B$21,2,FALSE)</f>
        <v>8</v>
      </c>
      <c r="T1299" s="4">
        <v>8</v>
      </c>
      <c r="U1299" s="4">
        <f t="shared" si="30"/>
        <v>0</v>
      </c>
      <c r="V1299" s="18">
        <v>4593.9993000000004</v>
      </c>
      <c r="W1299" s="18" t="s">
        <v>146</v>
      </c>
    </row>
    <row r="1300" spans="1:23" ht="15" customHeight="1" x14ac:dyDescent="0.35">
      <c r="A1300" s="19" t="s">
        <v>200</v>
      </c>
      <c r="B1300" s="7" t="str">
        <f t="shared" si="29"/>
        <v>Q4</v>
      </c>
      <c r="C1300" s="7" t="s">
        <v>33</v>
      </c>
      <c r="D1300" s="20">
        <v>36129</v>
      </c>
      <c r="E1300" s="7">
        <v>7.7008999999999999</v>
      </c>
      <c r="F1300" s="7">
        <v>128.3441</v>
      </c>
      <c r="G1300" s="7">
        <v>125.4401</v>
      </c>
      <c r="H1300" s="7">
        <v>1.0967</v>
      </c>
      <c r="M1300" s="7">
        <v>400.24020000000002</v>
      </c>
      <c r="N1300" s="7">
        <v>15.4275</v>
      </c>
      <c r="O1300" s="18">
        <v>14.078200000000001</v>
      </c>
      <c r="P1300" s="18">
        <v>2494.3285000000001</v>
      </c>
      <c r="Q1300" s="18">
        <v>96.145399999999995</v>
      </c>
      <c r="R1300" s="18">
        <v>87.736699999999999</v>
      </c>
      <c r="S1300" s="4">
        <f>VLOOKUP(C1300,Ratings_Numbers!$A$1:$B$21,2,FALSE)</f>
        <v>8</v>
      </c>
      <c r="T1300" s="4">
        <v>8</v>
      </c>
      <c r="U1300" s="4">
        <f t="shared" si="30"/>
        <v>0</v>
      </c>
      <c r="V1300" s="18">
        <v>5682.8999000000003</v>
      </c>
      <c r="W1300" s="18" t="s">
        <v>146</v>
      </c>
    </row>
    <row r="1301" spans="1:23" ht="15" customHeight="1" x14ac:dyDescent="0.35">
      <c r="A1301" s="19" t="s">
        <v>200</v>
      </c>
      <c r="B1301" s="7" t="str">
        <f t="shared" si="29"/>
        <v>Q1</v>
      </c>
      <c r="C1301" s="7" t="s">
        <v>33</v>
      </c>
      <c r="D1301" s="20">
        <v>36219</v>
      </c>
      <c r="E1301" s="7">
        <v>9.2121999999999993</v>
      </c>
      <c r="F1301" s="7">
        <v>148.5018</v>
      </c>
      <c r="G1301" s="7">
        <v>145.1225</v>
      </c>
      <c r="H1301" s="7">
        <v>1.0985</v>
      </c>
      <c r="M1301" s="7">
        <v>447.98790000000002</v>
      </c>
      <c r="N1301" s="7">
        <v>15.976100000000001</v>
      </c>
      <c r="O1301" s="18">
        <v>14.9009</v>
      </c>
      <c r="P1301" s="18">
        <v>2704.1080000000002</v>
      </c>
      <c r="Q1301" s="18">
        <v>96.433800000000005</v>
      </c>
      <c r="R1301" s="18">
        <v>89.943399999999997</v>
      </c>
      <c r="S1301" s="4">
        <f>VLOOKUP(C1301,Ratings_Numbers!$A$1:$B$21,2,FALSE)</f>
        <v>8</v>
      </c>
      <c r="T1301" s="4">
        <v>8</v>
      </c>
      <c r="U1301" s="4">
        <f t="shared" si="30"/>
        <v>0</v>
      </c>
      <c r="V1301" s="18">
        <v>6305.8339999999998</v>
      </c>
      <c r="W1301" s="18" t="s">
        <v>146</v>
      </c>
    </row>
    <row r="1302" spans="1:23" ht="15" customHeight="1" x14ac:dyDescent="0.35">
      <c r="A1302" s="19" t="s">
        <v>200</v>
      </c>
      <c r="B1302" s="7" t="str">
        <f t="shared" si="29"/>
        <v>Q2</v>
      </c>
      <c r="C1302" s="7" t="s">
        <v>33</v>
      </c>
      <c r="D1302" s="20">
        <v>36311</v>
      </c>
      <c r="E1302" s="7">
        <v>10.331899999999999</v>
      </c>
      <c r="F1302" s="7">
        <v>162.0994</v>
      </c>
      <c r="G1302" s="7">
        <v>158.37729999999999</v>
      </c>
      <c r="H1302" s="7">
        <v>1.1435</v>
      </c>
      <c r="M1302" s="7">
        <v>441.06619999999998</v>
      </c>
      <c r="N1302" s="7">
        <v>15.736000000000001</v>
      </c>
      <c r="O1302" s="18">
        <v>14.859299999999999</v>
      </c>
      <c r="P1302" s="18">
        <v>2702.9133999999999</v>
      </c>
      <c r="Q1302" s="18">
        <v>96.432299999999998</v>
      </c>
      <c r="R1302" s="18">
        <v>91.06</v>
      </c>
      <c r="S1302" s="4">
        <f>VLOOKUP(C1302,Ratings_Numbers!$A$1:$B$21,2,FALSE)</f>
        <v>8</v>
      </c>
      <c r="T1302" s="4">
        <v>7</v>
      </c>
      <c r="U1302" s="4">
        <f t="shared" si="30"/>
        <v>0</v>
      </c>
      <c r="V1302" s="18">
        <v>6538.6670999999997</v>
      </c>
      <c r="W1302" s="18" t="s">
        <v>146</v>
      </c>
    </row>
    <row r="1303" spans="1:23" ht="15" customHeight="1" x14ac:dyDescent="0.35">
      <c r="A1303" s="19" t="s">
        <v>200</v>
      </c>
      <c r="B1303" s="7" t="str">
        <f t="shared" si="29"/>
        <v>Q3</v>
      </c>
      <c r="C1303" s="7" t="s">
        <v>25</v>
      </c>
      <c r="D1303" s="20">
        <v>36403</v>
      </c>
      <c r="E1303" s="7">
        <v>11.884399999999999</v>
      </c>
      <c r="F1303" s="7">
        <v>143.1104</v>
      </c>
      <c r="G1303" s="7">
        <v>139.38720000000001</v>
      </c>
      <c r="H1303" s="7">
        <v>1.1314</v>
      </c>
      <c r="M1303" s="7">
        <v>448.30329999999998</v>
      </c>
      <c r="N1303" s="7">
        <v>15.656499999999999</v>
      </c>
      <c r="O1303" s="18">
        <v>14.7698</v>
      </c>
      <c r="P1303" s="18">
        <v>2763.3634000000002</v>
      </c>
      <c r="Q1303" s="18">
        <v>96.507599999999996</v>
      </c>
      <c r="R1303" s="18">
        <v>91.041799999999995</v>
      </c>
      <c r="S1303" s="4">
        <f>VLOOKUP(C1303,Ratings_Numbers!$A$1:$B$21,2,FALSE)</f>
        <v>7</v>
      </c>
      <c r="T1303" s="4">
        <v>7</v>
      </c>
      <c r="U1303" s="4">
        <f t="shared" si="30"/>
        <v>-1</v>
      </c>
      <c r="V1303" s="18">
        <v>6453.7624999999998</v>
      </c>
      <c r="W1303" s="18" t="s">
        <v>146</v>
      </c>
    </row>
    <row r="1304" spans="1:23" ht="15" customHeight="1" x14ac:dyDescent="0.35">
      <c r="A1304" s="19" t="s">
        <v>200</v>
      </c>
      <c r="B1304" s="7" t="str">
        <f t="shared" si="29"/>
        <v>Q4</v>
      </c>
      <c r="C1304" s="7" t="s">
        <v>25</v>
      </c>
      <c r="D1304" s="20">
        <v>36494</v>
      </c>
      <c r="E1304" s="7">
        <v>10.452400000000001</v>
      </c>
      <c r="F1304" s="7">
        <v>103.9926</v>
      </c>
      <c r="G1304" s="7">
        <v>100.813</v>
      </c>
      <c r="H1304" s="7">
        <v>1.2410000000000001</v>
      </c>
      <c r="M1304" s="7">
        <v>323.76659999999998</v>
      </c>
      <c r="N1304" s="7">
        <v>12.8201</v>
      </c>
      <c r="O1304" s="18">
        <v>11.777200000000001</v>
      </c>
      <c r="P1304" s="18">
        <v>2425.4540000000002</v>
      </c>
      <c r="Q1304" s="18">
        <v>96.040300000000002</v>
      </c>
      <c r="R1304" s="18">
        <v>88.227500000000006</v>
      </c>
      <c r="S1304" s="4">
        <f>VLOOKUP(C1304,Ratings_Numbers!$A$1:$B$21,2,FALSE)</f>
        <v>7</v>
      </c>
      <c r="T1304" s="4">
        <v>7</v>
      </c>
      <c r="U1304" s="4">
        <f t="shared" si="30"/>
        <v>0</v>
      </c>
      <c r="V1304" s="18">
        <v>9158.3554000000004</v>
      </c>
      <c r="W1304" s="18" t="s">
        <v>146</v>
      </c>
    </row>
    <row r="1305" spans="1:23" ht="15" customHeight="1" x14ac:dyDescent="0.35">
      <c r="A1305" s="19" t="s">
        <v>200</v>
      </c>
      <c r="B1305" s="7" t="str">
        <f t="shared" si="29"/>
        <v>Q1</v>
      </c>
      <c r="C1305" s="7" t="s">
        <v>25</v>
      </c>
      <c r="D1305" s="20">
        <v>36585</v>
      </c>
      <c r="E1305" s="7">
        <v>10.9672</v>
      </c>
      <c r="F1305" s="7">
        <v>88.812399999999997</v>
      </c>
      <c r="G1305" s="7">
        <v>87.494299999999996</v>
      </c>
      <c r="H1305" s="7">
        <v>1.1999</v>
      </c>
      <c r="M1305" s="7">
        <v>442.90019999999998</v>
      </c>
      <c r="N1305" s="7">
        <v>16.552399999999999</v>
      </c>
      <c r="O1305" s="18">
        <v>15.107799999999999</v>
      </c>
      <c r="P1305" s="18">
        <v>2575.7538</v>
      </c>
      <c r="Q1305" s="18">
        <v>96.262699999999995</v>
      </c>
      <c r="R1305" s="18">
        <v>87.861900000000006</v>
      </c>
      <c r="S1305" s="4">
        <f>VLOOKUP(C1305,Ratings_Numbers!$A$1:$B$21,2,FALSE)</f>
        <v>7</v>
      </c>
      <c r="T1305" s="4">
        <v>7</v>
      </c>
      <c r="U1305" s="4">
        <f t="shared" si="30"/>
        <v>0</v>
      </c>
      <c r="V1305" s="18">
        <v>8710.875</v>
      </c>
      <c r="W1305" s="18" t="s">
        <v>146</v>
      </c>
    </row>
    <row r="1306" spans="1:23" ht="15" customHeight="1" x14ac:dyDescent="0.35">
      <c r="A1306" s="19" t="s">
        <v>200</v>
      </c>
      <c r="B1306" s="7" t="str">
        <f t="shared" si="29"/>
        <v>Q2</v>
      </c>
      <c r="C1306" s="7" t="s">
        <v>25</v>
      </c>
      <c r="D1306" s="20">
        <v>36677</v>
      </c>
      <c r="E1306" s="7">
        <v>11.178000000000001</v>
      </c>
      <c r="F1306" s="7">
        <v>93.276700000000005</v>
      </c>
      <c r="G1306" s="7">
        <v>91.479600000000005</v>
      </c>
      <c r="H1306" s="7">
        <v>1.1280000000000001</v>
      </c>
      <c r="M1306" s="7">
        <v>429.57979999999998</v>
      </c>
      <c r="N1306" s="7">
        <v>15.687100000000001</v>
      </c>
      <c r="O1306" s="18">
        <v>14.3651</v>
      </c>
      <c r="P1306" s="18">
        <v>2638.4191999999998</v>
      </c>
      <c r="Q1306" s="18">
        <v>96.348299999999995</v>
      </c>
      <c r="R1306" s="18">
        <v>88.228700000000003</v>
      </c>
      <c r="S1306" s="4">
        <f>VLOOKUP(C1306,Ratings_Numbers!$A$1:$B$21,2,FALSE)</f>
        <v>7</v>
      </c>
      <c r="T1306" s="4">
        <v>7</v>
      </c>
      <c r="U1306" s="4">
        <f t="shared" si="30"/>
        <v>0</v>
      </c>
      <c r="V1306" s="18">
        <v>9390.5329000000002</v>
      </c>
      <c r="W1306" s="18" t="s">
        <v>146</v>
      </c>
    </row>
    <row r="1307" spans="1:23" ht="15" customHeight="1" x14ac:dyDescent="0.35">
      <c r="A1307" s="19" t="s">
        <v>200</v>
      </c>
      <c r="B1307" s="7" t="str">
        <f t="shared" si="29"/>
        <v>Q3</v>
      </c>
      <c r="C1307" s="7" t="s">
        <v>25</v>
      </c>
      <c r="D1307" s="20">
        <v>36769</v>
      </c>
      <c r="E1307" s="7">
        <v>9.4953000000000003</v>
      </c>
      <c r="F1307" s="7">
        <v>79.874600000000001</v>
      </c>
      <c r="G1307" s="7">
        <v>77.858800000000002</v>
      </c>
      <c r="H1307" s="7">
        <v>1.1289</v>
      </c>
      <c r="M1307" s="7">
        <v>429.17579999999998</v>
      </c>
      <c r="N1307" s="7">
        <v>17.2666</v>
      </c>
      <c r="O1307" s="18">
        <v>15.6899</v>
      </c>
      <c r="P1307" s="18">
        <v>2385.5879</v>
      </c>
      <c r="Q1307" s="18">
        <v>95.976799999999997</v>
      </c>
      <c r="R1307" s="18">
        <v>87.212599999999995</v>
      </c>
      <c r="S1307" s="4">
        <f>VLOOKUP(C1307,Ratings_Numbers!$A$1:$B$21,2,FALSE)</f>
        <v>7</v>
      </c>
      <c r="T1307" s="4">
        <v>6</v>
      </c>
      <c r="U1307" s="4">
        <f t="shared" si="30"/>
        <v>0</v>
      </c>
      <c r="V1307" s="18">
        <v>17418.5942</v>
      </c>
      <c r="W1307" s="18" t="s">
        <v>146</v>
      </c>
    </row>
    <row r="1308" spans="1:23" ht="15" customHeight="1" x14ac:dyDescent="0.35">
      <c r="A1308" s="19" t="s">
        <v>200</v>
      </c>
      <c r="B1308" s="7" t="str">
        <f t="shared" si="29"/>
        <v>Q4</v>
      </c>
      <c r="C1308" s="7" t="s">
        <v>32</v>
      </c>
      <c r="D1308" s="20">
        <v>36860</v>
      </c>
      <c r="E1308" s="7">
        <v>8.8953000000000007</v>
      </c>
      <c r="F1308" s="7">
        <v>75.884799999999998</v>
      </c>
      <c r="G1308" s="7">
        <v>73.884100000000004</v>
      </c>
      <c r="H1308" s="7">
        <v>1.1237999999999999</v>
      </c>
      <c r="M1308" s="7">
        <v>326.94130000000001</v>
      </c>
      <c r="N1308" s="7">
        <v>13.8249</v>
      </c>
      <c r="O1308" s="18">
        <v>12.5716</v>
      </c>
      <c r="P1308" s="18">
        <v>2264.8652000000002</v>
      </c>
      <c r="Q1308" s="18">
        <v>95.7714</v>
      </c>
      <c r="R1308" s="18">
        <v>87.089299999999994</v>
      </c>
      <c r="S1308" s="4">
        <f>VLOOKUP(C1308,Ratings_Numbers!$A$1:$B$21,2,FALSE)</f>
        <v>6</v>
      </c>
      <c r="T1308" s="4">
        <v>6</v>
      </c>
      <c r="U1308" s="4">
        <f t="shared" si="30"/>
        <v>-1</v>
      </c>
      <c r="V1308" s="18">
        <v>11716.3272</v>
      </c>
      <c r="W1308" s="18" t="s">
        <v>146</v>
      </c>
    </row>
    <row r="1309" spans="1:23" ht="15" customHeight="1" x14ac:dyDescent="0.35">
      <c r="A1309" s="19" t="s">
        <v>200</v>
      </c>
      <c r="B1309" s="7" t="str">
        <f t="shared" si="29"/>
        <v>Q1</v>
      </c>
      <c r="C1309" s="7" t="s">
        <v>32</v>
      </c>
      <c r="D1309" s="20">
        <v>36950</v>
      </c>
      <c r="E1309" s="7">
        <v>9.2342999999999993</v>
      </c>
      <c r="F1309" s="7">
        <v>86.980099999999993</v>
      </c>
      <c r="G1309" s="7">
        <v>85.905000000000001</v>
      </c>
      <c r="H1309" s="7">
        <v>1.1254999999999999</v>
      </c>
      <c r="M1309" s="7">
        <v>429.37209999999999</v>
      </c>
      <c r="N1309" s="7">
        <v>17.003499999999999</v>
      </c>
      <c r="O1309" s="18">
        <v>15.367800000000001</v>
      </c>
      <c r="P1309" s="18">
        <v>2425.1981000000001</v>
      </c>
      <c r="Q1309" s="18">
        <v>96.039900000000003</v>
      </c>
      <c r="R1309" s="18">
        <v>86.800799999999995</v>
      </c>
      <c r="S1309" s="4">
        <f>VLOOKUP(C1309,Ratings_Numbers!$A$1:$B$21,2,FALSE)</f>
        <v>6</v>
      </c>
      <c r="T1309" s="4">
        <v>6</v>
      </c>
      <c r="U1309" s="4">
        <f t="shared" si="30"/>
        <v>0</v>
      </c>
      <c r="V1309" s="18">
        <v>16978.5867</v>
      </c>
      <c r="W1309" s="18" t="s">
        <v>146</v>
      </c>
    </row>
    <row r="1310" spans="1:23" ht="15" customHeight="1" x14ac:dyDescent="0.35">
      <c r="A1310" s="19" t="s">
        <v>200</v>
      </c>
      <c r="B1310" s="7" t="str">
        <f t="shared" si="29"/>
        <v>Q2</v>
      </c>
      <c r="C1310" s="7" t="s">
        <v>32</v>
      </c>
      <c r="D1310" s="20">
        <v>37042</v>
      </c>
      <c r="E1310" s="7">
        <v>9.2823999999999991</v>
      </c>
      <c r="F1310" s="7">
        <v>84.863900000000001</v>
      </c>
      <c r="G1310" s="7">
        <v>83.863100000000003</v>
      </c>
      <c r="H1310" s="7">
        <v>1.2055</v>
      </c>
      <c r="M1310" s="7">
        <v>434.2962</v>
      </c>
      <c r="N1310" s="7">
        <v>17.593900000000001</v>
      </c>
      <c r="O1310" s="18">
        <v>15.994199999999999</v>
      </c>
      <c r="P1310" s="18">
        <v>2368.4544000000001</v>
      </c>
      <c r="Q1310" s="18">
        <v>95.948899999999995</v>
      </c>
      <c r="R1310" s="18">
        <v>87.224900000000005</v>
      </c>
      <c r="S1310" s="4">
        <f>VLOOKUP(C1310,Ratings_Numbers!$A$1:$B$21,2,FALSE)</f>
        <v>6</v>
      </c>
      <c r="T1310" s="4">
        <v>6</v>
      </c>
      <c r="U1310" s="4">
        <f t="shared" si="30"/>
        <v>0</v>
      </c>
      <c r="V1310" s="18">
        <v>17487.305199999999</v>
      </c>
      <c r="W1310" s="18" t="s">
        <v>146</v>
      </c>
    </row>
    <row r="1311" spans="1:23" ht="15" customHeight="1" x14ac:dyDescent="0.35">
      <c r="A1311" s="19" t="s">
        <v>200</v>
      </c>
      <c r="B1311" s="7" t="str">
        <f t="shared" si="29"/>
        <v>Q3</v>
      </c>
      <c r="C1311" s="7" t="s">
        <v>32</v>
      </c>
      <c r="D1311" s="20">
        <v>37134</v>
      </c>
      <c r="E1311" s="7">
        <v>10.5314</v>
      </c>
      <c r="F1311" s="7">
        <v>97.595799999999997</v>
      </c>
      <c r="G1311" s="7">
        <v>96.000900000000001</v>
      </c>
      <c r="H1311" s="7">
        <v>1.1718</v>
      </c>
      <c r="M1311" s="7">
        <v>445.93579999999997</v>
      </c>
      <c r="N1311" s="7">
        <v>17.698</v>
      </c>
      <c r="O1311" s="18">
        <v>16.165199999999999</v>
      </c>
      <c r="P1311" s="18">
        <v>2419.703</v>
      </c>
      <c r="Q1311" s="18">
        <v>96.031300000000002</v>
      </c>
      <c r="R1311" s="18">
        <v>87.714600000000004</v>
      </c>
      <c r="S1311" s="4">
        <f>VLOOKUP(C1311,Ratings_Numbers!$A$1:$B$21,2,FALSE)</f>
        <v>6</v>
      </c>
      <c r="T1311" s="4">
        <v>6</v>
      </c>
      <c r="U1311" s="4">
        <f t="shared" si="30"/>
        <v>0</v>
      </c>
      <c r="V1311" s="18">
        <v>15693.435600000001</v>
      </c>
      <c r="W1311" s="18" t="s">
        <v>146</v>
      </c>
    </row>
    <row r="1312" spans="1:23" ht="15" customHeight="1" x14ac:dyDescent="0.35">
      <c r="A1312" s="19" t="s">
        <v>200</v>
      </c>
      <c r="B1312" s="7" t="str">
        <f t="shared" si="29"/>
        <v>Q4</v>
      </c>
      <c r="C1312" s="7" t="s">
        <v>32</v>
      </c>
      <c r="D1312" s="20">
        <v>37225</v>
      </c>
      <c r="E1312" s="7">
        <v>11.636200000000001</v>
      </c>
      <c r="F1312" s="7">
        <v>114.5634</v>
      </c>
      <c r="G1312" s="7">
        <v>113.1983</v>
      </c>
      <c r="H1312" s="7">
        <v>1.1673</v>
      </c>
      <c r="M1312" s="7">
        <v>324.64830000000001</v>
      </c>
      <c r="N1312" s="7">
        <v>13.2835</v>
      </c>
      <c r="O1312" s="18">
        <v>12.011699999999999</v>
      </c>
      <c r="P1312" s="18">
        <v>2343.9960999999998</v>
      </c>
      <c r="Q1312" s="18">
        <v>95.908299999999997</v>
      </c>
      <c r="R1312" s="18">
        <v>86.725999999999999</v>
      </c>
      <c r="S1312" s="4">
        <f>VLOOKUP(C1312,Ratings_Numbers!$A$1:$B$21,2,FALSE)</f>
        <v>6</v>
      </c>
      <c r="T1312" s="4">
        <v>6</v>
      </c>
      <c r="U1312" s="4">
        <f t="shared" si="30"/>
        <v>0</v>
      </c>
      <c r="V1312" s="18">
        <v>15712.874100000001</v>
      </c>
      <c r="W1312" s="18" t="s">
        <v>146</v>
      </c>
    </row>
    <row r="1313" spans="1:23" ht="15" customHeight="1" x14ac:dyDescent="0.35">
      <c r="A1313" s="19" t="s">
        <v>200</v>
      </c>
      <c r="B1313" s="7" t="str">
        <f t="shared" si="29"/>
        <v>Q1</v>
      </c>
      <c r="C1313" s="7" t="s">
        <v>32</v>
      </c>
      <c r="D1313" s="20">
        <v>37315</v>
      </c>
      <c r="E1313" s="7">
        <v>14.0791</v>
      </c>
      <c r="F1313" s="7">
        <v>130.84110000000001</v>
      </c>
      <c r="G1313" s="7">
        <v>129.39359999999999</v>
      </c>
      <c r="H1313" s="7">
        <v>1.2401</v>
      </c>
      <c r="M1313" s="7">
        <v>405.90940000000001</v>
      </c>
      <c r="N1313" s="7">
        <v>15.999499999999999</v>
      </c>
      <c r="O1313" s="18">
        <v>14.606199999999999</v>
      </c>
      <c r="P1313" s="18">
        <v>2437.0165000000002</v>
      </c>
      <c r="Q1313" s="18">
        <v>96.058400000000006</v>
      </c>
      <c r="R1313" s="18">
        <v>87.693299999999994</v>
      </c>
      <c r="S1313" s="4">
        <f>VLOOKUP(C1313,Ratings_Numbers!$A$1:$B$21,2,FALSE)</f>
        <v>6</v>
      </c>
      <c r="T1313" s="4">
        <v>6</v>
      </c>
      <c r="U1313" s="4">
        <f t="shared" si="30"/>
        <v>0</v>
      </c>
      <c r="V1313" s="18">
        <v>13795.605</v>
      </c>
      <c r="W1313" s="18" t="s">
        <v>146</v>
      </c>
    </row>
    <row r="1314" spans="1:23" ht="15" customHeight="1" x14ac:dyDescent="0.35">
      <c r="A1314" s="19" t="s">
        <v>200</v>
      </c>
      <c r="B1314" s="7" t="str">
        <f t="shared" si="29"/>
        <v>Q2</v>
      </c>
      <c r="C1314" s="7" t="s">
        <v>32</v>
      </c>
      <c r="D1314" s="20">
        <v>37407</v>
      </c>
      <c r="E1314" s="7">
        <v>16.3065</v>
      </c>
      <c r="F1314" s="7">
        <v>150.2645</v>
      </c>
      <c r="G1314" s="7">
        <v>148.8681</v>
      </c>
      <c r="H1314" s="7">
        <v>1.2317</v>
      </c>
      <c r="M1314" s="7">
        <v>381.06279999999998</v>
      </c>
      <c r="N1314" s="7">
        <v>15.0715</v>
      </c>
      <c r="O1314" s="18">
        <v>13.6836</v>
      </c>
      <c r="P1314" s="18">
        <v>2428.3589999999999</v>
      </c>
      <c r="Q1314" s="18">
        <v>96.044899999999998</v>
      </c>
      <c r="R1314" s="18">
        <v>87.200299999999999</v>
      </c>
      <c r="S1314" s="4">
        <f>VLOOKUP(C1314,Ratings_Numbers!$A$1:$B$21,2,FALSE)</f>
        <v>6</v>
      </c>
      <c r="T1314" s="4">
        <v>6</v>
      </c>
      <c r="U1314" s="4">
        <f t="shared" si="30"/>
        <v>0</v>
      </c>
      <c r="V1314" s="18">
        <v>14858.013999999999</v>
      </c>
      <c r="W1314" s="18" t="s">
        <v>146</v>
      </c>
    </row>
    <row r="1315" spans="1:23" ht="15" customHeight="1" x14ac:dyDescent="0.35">
      <c r="A1315" s="19" t="s">
        <v>200</v>
      </c>
      <c r="B1315" s="7" t="str">
        <f t="shared" si="29"/>
        <v>Q3</v>
      </c>
      <c r="C1315" s="7" t="s">
        <v>32</v>
      </c>
      <c r="D1315" s="20">
        <v>37499</v>
      </c>
      <c r="E1315" s="7">
        <v>17.1462</v>
      </c>
      <c r="F1315" s="7">
        <v>166.2903</v>
      </c>
      <c r="G1315" s="7">
        <v>164.81559999999999</v>
      </c>
      <c r="H1315" s="7">
        <v>1.1631</v>
      </c>
      <c r="M1315" s="7">
        <v>404.52229999999997</v>
      </c>
      <c r="N1315" s="7">
        <v>16.183900000000001</v>
      </c>
      <c r="O1315" s="18">
        <v>14.6716</v>
      </c>
      <c r="P1315" s="18">
        <v>2399.5322000000001</v>
      </c>
      <c r="Q1315" s="18">
        <v>95.999300000000005</v>
      </c>
      <c r="R1315" s="18">
        <v>87.028499999999994</v>
      </c>
      <c r="S1315" s="4">
        <f>VLOOKUP(C1315,Ratings_Numbers!$A$1:$B$21,2,FALSE)</f>
        <v>6</v>
      </c>
      <c r="T1315" s="4">
        <v>6</v>
      </c>
      <c r="U1315" s="4">
        <f t="shared" si="30"/>
        <v>0</v>
      </c>
      <c r="V1315" s="18">
        <v>13627.328299999999</v>
      </c>
      <c r="W1315" s="18" t="s">
        <v>146</v>
      </c>
    </row>
    <row r="1316" spans="1:23" ht="15" customHeight="1" x14ac:dyDescent="0.35">
      <c r="A1316" s="19" t="s">
        <v>200</v>
      </c>
      <c r="B1316" s="7" t="str">
        <f t="shared" si="29"/>
        <v>Q4</v>
      </c>
      <c r="C1316" s="7" t="s">
        <v>32</v>
      </c>
      <c r="D1316" s="20">
        <v>37590</v>
      </c>
      <c r="E1316" s="7">
        <v>17.206399999999999</v>
      </c>
      <c r="F1316" s="7">
        <v>151.15010000000001</v>
      </c>
      <c r="G1316" s="7">
        <v>148.6825</v>
      </c>
      <c r="H1316" s="7">
        <v>1.2433000000000001</v>
      </c>
      <c r="M1316" s="7">
        <v>318.1413</v>
      </c>
      <c r="N1316" s="7">
        <v>12.999000000000001</v>
      </c>
      <c r="O1316" s="18">
        <v>11.7951</v>
      </c>
      <c r="P1316" s="18">
        <v>2347.4306000000001</v>
      </c>
      <c r="Q1316" s="18">
        <v>95.914100000000005</v>
      </c>
      <c r="R1316" s="18">
        <v>87.031400000000005</v>
      </c>
      <c r="S1316" s="4">
        <f>VLOOKUP(C1316,Ratings_Numbers!$A$1:$B$21,2,FALSE)</f>
        <v>6</v>
      </c>
      <c r="T1316" s="4">
        <v>6</v>
      </c>
      <c r="U1316" s="4">
        <f t="shared" si="30"/>
        <v>0</v>
      </c>
      <c r="V1316" s="18">
        <v>14191.4434</v>
      </c>
      <c r="W1316" s="18" t="s">
        <v>146</v>
      </c>
    </row>
    <row r="1317" spans="1:23" ht="15" customHeight="1" x14ac:dyDescent="0.35">
      <c r="A1317" s="19" t="s">
        <v>200</v>
      </c>
      <c r="B1317" s="7" t="str">
        <f t="shared" si="29"/>
        <v>Q1</v>
      </c>
      <c r="C1317" s="7" t="s">
        <v>32</v>
      </c>
      <c r="D1317" s="20">
        <v>37680</v>
      </c>
      <c r="E1317" s="7">
        <v>17.738199999999999</v>
      </c>
      <c r="F1317" s="7">
        <v>153.06620000000001</v>
      </c>
      <c r="G1317" s="7">
        <v>151</v>
      </c>
      <c r="H1317" s="7">
        <v>1.2686999999999999</v>
      </c>
      <c r="M1317" s="7">
        <v>341.8972</v>
      </c>
      <c r="N1317" s="7">
        <v>14.123699999999999</v>
      </c>
      <c r="O1317" s="18">
        <v>12.5739</v>
      </c>
      <c r="P1317" s="18">
        <v>2320.7357999999999</v>
      </c>
      <c r="Q1317" s="18">
        <v>95.869</v>
      </c>
      <c r="R1317" s="18">
        <v>85.349599999999995</v>
      </c>
      <c r="S1317" s="4">
        <f>VLOOKUP(C1317,Ratings_Numbers!$A$1:$B$21,2,FALSE)</f>
        <v>6</v>
      </c>
      <c r="T1317" s="4">
        <v>6</v>
      </c>
      <c r="U1317" s="4">
        <f t="shared" si="30"/>
        <v>0</v>
      </c>
      <c r="V1317" s="18">
        <v>13369.750899999999</v>
      </c>
      <c r="W1317" s="18" t="s">
        <v>146</v>
      </c>
    </row>
    <row r="1318" spans="1:23" ht="15" customHeight="1" x14ac:dyDescent="0.35">
      <c r="A1318" s="19" t="s">
        <v>200</v>
      </c>
      <c r="B1318" s="7" t="str">
        <f t="shared" si="29"/>
        <v>Q2</v>
      </c>
      <c r="C1318" s="7" t="s">
        <v>32</v>
      </c>
      <c r="D1318" s="20">
        <v>37772</v>
      </c>
      <c r="E1318" s="7">
        <v>20.1875</v>
      </c>
      <c r="F1318" s="7">
        <v>145.79150000000001</v>
      </c>
      <c r="G1318" s="7">
        <v>142.9598</v>
      </c>
      <c r="H1318" s="7">
        <v>1.4089</v>
      </c>
      <c r="M1318" s="7">
        <v>346.0498</v>
      </c>
      <c r="N1318" s="7">
        <v>13.7468</v>
      </c>
      <c r="O1318" s="18">
        <v>12.181100000000001</v>
      </c>
      <c r="P1318" s="18">
        <v>2417.3038999999999</v>
      </c>
      <c r="Q1318" s="18">
        <v>96.027500000000003</v>
      </c>
      <c r="R1318" s="18">
        <v>85.090400000000002</v>
      </c>
      <c r="S1318" s="4">
        <f>VLOOKUP(C1318,Ratings_Numbers!$A$1:$B$21,2,FALSE)</f>
        <v>6</v>
      </c>
      <c r="T1318" s="4">
        <v>6</v>
      </c>
      <c r="U1318" s="4">
        <f t="shared" si="30"/>
        <v>0</v>
      </c>
      <c r="V1318" s="18">
        <v>17364.687900000001</v>
      </c>
      <c r="W1318" s="18" t="s">
        <v>146</v>
      </c>
    </row>
    <row r="1319" spans="1:23" ht="15" customHeight="1" x14ac:dyDescent="0.35">
      <c r="A1319" s="19" t="s">
        <v>200</v>
      </c>
      <c r="B1319" s="7" t="str">
        <f t="shared" si="29"/>
        <v>Q3</v>
      </c>
      <c r="C1319" s="7" t="s">
        <v>32</v>
      </c>
      <c r="D1319" s="20">
        <v>37864</v>
      </c>
      <c r="E1319" s="7">
        <v>18.382400000000001</v>
      </c>
      <c r="F1319" s="7">
        <v>106.5065</v>
      </c>
      <c r="G1319" s="7">
        <v>101.20529999999999</v>
      </c>
      <c r="H1319" s="7">
        <v>1.4338</v>
      </c>
      <c r="M1319" s="7">
        <v>304.17329999999998</v>
      </c>
      <c r="N1319" s="7">
        <v>13.71</v>
      </c>
      <c r="O1319" s="18">
        <v>11.771100000000001</v>
      </c>
      <c r="P1319" s="18">
        <v>2118.616</v>
      </c>
      <c r="Q1319" s="18">
        <v>95.492699999999999</v>
      </c>
      <c r="R1319" s="18">
        <v>81.9876</v>
      </c>
      <c r="S1319" s="4">
        <f>VLOOKUP(C1319,Ratings_Numbers!$A$1:$B$21,2,FALSE)</f>
        <v>6</v>
      </c>
      <c r="T1319" s="4">
        <v>5</v>
      </c>
      <c r="U1319" s="4">
        <f t="shared" si="30"/>
        <v>0</v>
      </c>
      <c r="V1319" s="18">
        <v>15723.5362</v>
      </c>
      <c r="W1319" s="18" t="s">
        <v>146</v>
      </c>
    </row>
    <row r="1320" spans="1:23" ht="15" customHeight="1" x14ac:dyDescent="0.35">
      <c r="A1320" s="19" t="s">
        <v>200</v>
      </c>
      <c r="B1320" s="7" t="str">
        <f t="shared" si="29"/>
        <v>Q4</v>
      </c>
      <c r="C1320" s="7" t="s">
        <v>31</v>
      </c>
      <c r="D1320" s="20">
        <v>37955</v>
      </c>
      <c r="E1320" s="7">
        <v>20.726900000000001</v>
      </c>
      <c r="F1320" s="7">
        <v>99.749300000000005</v>
      </c>
      <c r="G1320" s="7">
        <v>96.717600000000004</v>
      </c>
      <c r="H1320" s="7">
        <v>1.5634000000000001</v>
      </c>
      <c r="M1320" s="7">
        <v>247.7561</v>
      </c>
      <c r="N1320" s="7">
        <v>13.042999999999999</v>
      </c>
      <c r="O1320" s="18">
        <v>11.4994</v>
      </c>
      <c r="P1320" s="18">
        <v>1799.5373999999999</v>
      </c>
      <c r="Q1320" s="18">
        <v>94.735600000000005</v>
      </c>
      <c r="R1320" s="18">
        <v>83.523700000000005</v>
      </c>
      <c r="S1320" s="4">
        <f>VLOOKUP(C1320,Ratings_Numbers!$A$1:$B$21,2,FALSE)</f>
        <v>5</v>
      </c>
      <c r="T1320" s="4">
        <v>5</v>
      </c>
      <c r="U1320" s="4">
        <f t="shared" si="30"/>
        <v>-1</v>
      </c>
      <c r="V1320" s="18">
        <v>19256.890599999999</v>
      </c>
      <c r="W1320" s="18" t="s">
        <v>146</v>
      </c>
    </row>
    <row r="1321" spans="1:23" ht="15" customHeight="1" x14ac:dyDescent="0.35">
      <c r="A1321" s="19" t="s">
        <v>200</v>
      </c>
      <c r="B1321" s="7" t="str">
        <f t="shared" si="29"/>
        <v>Q1</v>
      </c>
      <c r="C1321" s="7" t="s">
        <v>31</v>
      </c>
      <c r="D1321" s="20">
        <v>38046</v>
      </c>
      <c r="E1321" s="7">
        <v>21.649899999999999</v>
      </c>
      <c r="F1321" s="7">
        <v>85.4465</v>
      </c>
      <c r="G1321" s="7">
        <v>83.580399999999997</v>
      </c>
      <c r="H1321" s="7">
        <v>1.6637999999999999</v>
      </c>
      <c r="M1321" s="7">
        <v>299.89839999999998</v>
      </c>
      <c r="N1321" s="7">
        <v>14.270199999999999</v>
      </c>
      <c r="O1321" s="18">
        <v>12.593299999999999</v>
      </c>
      <c r="P1321" s="18">
        <v>2001.5679</v>
      </c>
      <c r="Q1321" s="18">
        <v>95.241600000000005</v>
      </c>
      <c r="R1321" s="18">
        <v>84.049499999999995</v>
      </c>
      <c r="S1321" s="4">
        <f>VLOOKUP(C1321,Ratings_Numbers!$A$1:$B$21,2,FALSE)</f>
        <v>5</v>
      </c>
      <c r="T1321" s="4">
        <v>5</v>
      </c>
      <c r="U1321" s="4">
        <f t="shared" si="30"/>
        <v>0</v>
      </c>
      <c r="V1321" s="18">
        <v>24039.133600000001</v>
      </c>
      <c r="W1321" s="18" t="s">
        <v>146</v>
      </c>
    </row>
    <row r="1322" spans="1:23" ht="15" customHeight="1" x14ac:dyDescent="0.35">
      <c r="A1322" s="19" t="s">
        <v>200</v>
      </c>
      <c r="B1322" s="7" t="str">
        <f t="shared" ref="B1322:B1338" si="31">IF(MONTH(D1322)&lt;4,"Q1",IF(MONTH(D1322)&lt;7,"Q2",IF(MONTH(D1322)&lt;10,"Q3","Q4")))</f>
        <v>Q2</v>
      </c>
      <c r="C1322" s="7" t="s">
        <v>31</v>
      </c>
      <c r="D1322" s="20">
        <v>38138</v>
      </c>
      <c r="E1322" s="7">
        <v>21.950099999999999</v>
      </c>
      <c r="F1322" s="7">
        <v>83.874899999999997</v>
      </c>
      <c r="G1322" s="7">
        <v>82.502899999999997</v>
      </c>
      <c r="H1322" s="7">
        <v>1.4830999999999999</v>
      </c>
      <c r="M1322" s="7">
        <v>306.72570000000002</v>
      </c>
      <c r="N1322" s="7">
        <v>14.335100000000001</v>
      </c>
      <c r="O1322" s="18">
        <v>12.398300000000001</v>
      </c>
      <c r="P1322" s="18">
        <v>2039.683</v>
      </c>
      <c r="Q1322" s="18">
        <v>95.326400000000007</v>
      </c>
      <c r="R1322" s="18">
        <v>82.447000000000003</v>
      </c>
      <c r="S1322" s="4">
        <f>VLOOKUP(C1322,Ratings_Numbers!$A$1:$B$21,2,FALSE)</f>
        <v>5</v>
      </c>
      <c r="T1322" s="4">
        <v>5</v>
      </c>
      <c r="U1322" s="4">
        <f t="shared" si="30"/>
        <v>0</v>
      </c>
      <c r="V1322" s="18">
        <v>20633.461899999998</v>
      </c>
      <c r="W1322" s="18" t="s">
        <v>146</v>
      </c>
    </row>
    <row r="1323" spans="1:23" ht="15" customHeight="1" x14ac:dyDescent="0.35">
      <c r="A1323" s="19" t="s">
        <v>200</v>
      </c>
      <c r="B1323" s="7" t="str">
        <f t="shared" si="31"/>
        <v>Q3</v>
      </c>
      <c r="C1323" s="7" t="s">
        <v>31</v>
      </c>
      <c r="D1323" s="20">
        <v>38230</v>
      </c>
      <c r="E1323" s="7">
        <v>21.333300000000001</v>
      </c>
      <c r="F1323" s="7">
        <v>83.905000000000001</v>
      </c>
      <c r="G1323" s="7">
        <v>83.0672</v>
      </c>
      <c r="H1323" s="7">
        <v>1.3974</v>
      </c>
      <c r="M1323" s="7">
        <v>347.01479999999998</v>
      </c>
      <c r="N1323" s="7">
        <v>16.791799999999999</v>
      </c>
      <c r="O1323" s="18">
        <v>14.680099999999999</v>
      </c>
      <c r="P1323" s="18">
        <v>1966.5696</v>
      </c>
      <c r="Q1323" s="18">
        <v>95.161100000000005</v>
      </c>
      <c r="R1323" s="18">
        <v>83.193700000000007</v>
      </c>
      <c r="S1323" s="4">
        <f>VLOOKUP(C1323,Ratings_Numbers!$A$1:$B$21,2,FALSE)</f>
        <v>5</v>
      </c>
      <c r="T1323" s="4">
        <v>5</v>
      </c>
      <c r="U1323" s="4">
        <f t="shared" si="30"/>
        <v>0</v>
      </c>
      <c r="V1323" s="18">
        <v>19914.02</v>
      </c>
      <c r="W1323" s="18" t="s">
        <v>146</v>
      </c>
    </row>
    <row r="1324" spans="1:23" ht="15" customHeight="1" x14ac:dyDescent="0.35">
      <c r="A1324" s="19" t="s">
        <v>200</v>
      </c>
      <c r="B1324" s="7" t="str">
        <f t="shared" si="31"/>
        <v>Q4</v>
      </c>
      <c r="C1324" s="7" t="s">
        <v>31</v>
      </c>
      <c r="D1324" s="20">
        <v>38321</v>
      </c>
      <c r="E1324" s="7">
        <v>19.971800000000002</v>
      </c>
      <c r="F1324" s="7">
        <v>83.068399999999997</v>
      </c>
      <c r="G1324" s="7">
        <v>81.5304</v>
      </c>
      <c r="H1324" s="7">
        <v>1.4634</v>
      </c>
      <c r="M1324" s="7">
        <v>330.8646</v>
      </c>
      <c r="N1324" s="7">
        <v>15.9895</v>
      </c>
      <c r="O1324" s="18">
        <v>13.821199999999999</v>
      </c>
      <c r="P1324" s="18">
        <v>1969.2560000000001</v>
      </c>
      <c r="Q1324" s="18">
        <v>95.167299999999997</v>
      </c>
      <c r="R1324" s="18">
        <v>82.261799999999994</v>
      </c>
      <c r="S1324" s="4">
        <f>VLOOKUP(C1324,Ratings_Numbers!$A$1:$B$21,2,FALSE)</f>
        <v>5</v>
      </c>
      <c r="T1324" s="4">
        <v>5</v>
      </c>
      <c r="U1324" s="4">
        <f t="shared" si="30"/>
        <v>0</v>
      </c>
      <c r="V1324" s="18">
        <v>22969.041000000001</v>
      </c>
      <c r="W1324" s="18" t="s">
        <v>146</v>
      </c>
    </row>
    <row r="1325" spans="1:23" ht="15" customHeight="1" x14ac:dyDescent="0.35">
      <c r="A1325" s="19" t="s">
        <v>200</v>
      </c>
      <c r="B1325" s="7" t="str">
        <f t="shared" si="31"/>
        <v>Q1</v>
      </c>
      <c r="C1325" s="7" t="s">
        <v>31</v>
      </c>
      <c r="D1325" s="20">
        <v>38411</v>
      </c>
      <c r="E1325" s="7">
        <v>17.908899999999999</v>
      </c>
      <c r="F1325" s="7">
        <v>78.569599999999994</v>
      </c>
      <c r="G1325" s="7">
        <v>77.005499999999998</v>
      </c>
      <c r="H1325" s="7">
        <v>1.4415</v>
      </c>
      <c r="M1325" s="7">
        <v>376.8313</v>
      </c>
      <c r="N1325" s="7">
        <v>18.9251</v>
      </c>
      <c r="O1325" s="18">
        <v>16.3232</v>
      </c>
      <c r="P1325" s="18">
        <v>1891.1768</v>
      </c>
      <c r="Q1325" s="18">
        <v>94.977800000000002</v>
      </c>
      <c r="R1325" s="18">
        <v>81.919899999999998</v>
      </c>
      <c r="S1325" s="4">
        <f>VLOOKUP(C1325,Ratings_Numbers!$A$1:$B$21,2,FALSE)</f>
        <v>5</v>
      </c>
      <c r="T1325" s="4">
        <v>5</v>
      </c>
      <c r="U1325" s="4">
        <f t="shared" si="30"/>
        <v>0</v>
      </c>
      <c r="V1325" s="18">
        <v>25113.662899999999</v>
      </c>
      <c r="W1325" s="18" t="s">
        <v>146</v>
      </c>
    </row>
    <row r="1326" spans="1:23" ht="15" customHeight="1" x14ac:dyDescent="0.35">
      <c r="A1326" s="19" t="s">
        <v>200</v>
      </c>
      <c r="B1326" s="7" t="str">
        <f t="shared" si="31"/>
        <v>Q2</v>
      </c>
      <c r="C1326" s="7" t="s">
        <v>31</v>
      </c>
      <c r="D1326" s="20">
        <v>38503</v>
      </c>
      <c r="E1326" s="7">
        <v>16.101199999999999</v>
      </c>
      <c r="F1326" s="7">
        <v>76.181799999999996</v>
      </c>
      <c r="G1326" s="7">
        <v>74.982699999999994</v>
      </c>
      <c r="H1326" s="7">
        <v>1.3233999999999999</v>
      </c>
      <c r="M1326" s="7">
        <v>376.67840000000001</v>
      </c>
      <c r="N1326" s="7">
        <v>19.011900000000001</v>
      </c>
      <c r="O1326" s="18">
        <v>16.1386</v>
      </c>
      <c r="P1326" s="18">
        <v>1881.2760000000001</v>
      </c>
      <c r="Q1326" s="18">
        <v>94.952699999999993</v>
      </c>
      <c r="R1326" s="18">
        <v>80.602500000000006</v>
      </c>
      <c r="S1326" s="4">
        <f>VLOOKUP(C1326,Ratings_Numbers!$A$1:$B$21,2,FALSE)</f>
        <v>5</v>
      </c>
      <c r="T1326" s="4">
        <v>5</v>
      </c>
      <c r="U1326" s="4">
        <f t="shared" si="30"/>
        <v>0</v>
      </c>
      <c r="V1326" s="18">
        <v>25121.807499999999</v>
      </c>
      <c r="W1326" s="18" t="s">
        <v>146</v>
      </c>
    </row>
    <row r="1327" spans="1:23" ht="15" customHeight="1" x14ac:dyDescent="0.35">
      <c r="A1327" s="19" t="s">
        <v>200</v>
      </c>
      <c r="B1327" s="7" t="str">
        <f t="shared" si="31"/>
        <v>Q3</v>
      </c>
      <c r="C1327" s="7" t="s">
        <v>31</v>
      </c>
      <c r="D1327" s="20">
        <v>38595</v>
      </c>
      <c r="E1327" s="7">
        <v>14.6531</v>
      </c>
      <c r="F1327" s="7">
        <v>70.143000000000001</v>
      </c>
      <c r="G1327" s="7">
        <v>69.186999999999998</v>
      </c>
      <c r="H1327" s="7">
        <v>1.3240000000000001</v>
      </c>
      <c r="M1327" s="7">
        <v>385.2088</v>
      </c>
      <c r="N1327" s="7">
        <v>18.9892</v>
      </c>
      <c r="O1327" s="18">
        <v>16.372800000000002</v>
      </c>
      <c r="P1327" s="18">
        <v>1928.5662</v>
      </c>
      <c r="Q1327" s="18">
        <v>95.070400000000006</v>
      </c>
      <c r="R1327" s="18">
        <v>81.971400000000003</v>
      </c>
      <c r="S1327" s="4">
        <f>VLOOKUP(C1327,Ratings_Numbers!$A$1:$B$21,2,FALSE)</f>
        <v>5</v>
      </c>
      <c r="T1327" s="4">
        <v>5</v>
      </c>
      <c r="U1327" s="4">
        <f t="shared" si="30"/>
        <v>0</v>
      </c>
      <c r="V1327" s="18">
        <v>28459.445800000001</v>
      </c>
      <c r="W1327" s="18" t="s">
        <v>146</v>
      </c>
    </row>
    <row r="1328" spans="1:23" ht="15" customHeight="1" x14ac:dyDescent="0.35">
      <c r="A1328" s="19" t="s">
        <v>200</v>
      </c>
      <c r="B1328" s="7" t="str">
        <f t="shared" si="31"/>
        <v>Q4</v>
      </c>
      <c r="C1328" s="7" t="s">
        <v>31</v>
      </c>
      <c r="D1328" s="20">
        <v>38686</v>
      </c>
      <c r="E1328" s="7">
        <v>14.3284</v>
      </c>
      <c r="F1328" s="7">
        <v>69.392600000000002</v>
      </c>
      <c r="G1328" s="7">
        <v>68.377899999999997</v>
      </c>
      <c r="H1328" s="7">
        <v>1.1512</v>
      </c>
      <c r="M1328" s="7">
        <v>320.94200000000001</v>
      </c>
      <c r="N1328" s="7">
        <v>15.317</v>
      </c>
      <c r="O1328" s="18">
        <v>13.1441</v>
      </c>
      <c r="P1328" s="18">
        <v>1995.3376000000001</v>
      </c>
      <c r="Q1328" s="18">
        <v>95.227500000000006</v>
      </c>
      <c r="R1328" s="18">
        <v>81.718400000000003</v>
      </c>
      <c r="S1328" s="4">
        <f>VLOOKUP(C1328,Ratings_Numbers!$A$1:$B$21,2,FALSE)</f>
        <v>5</v>
      </c>
      <c r="T1328" s="4">
        <v>5</v>
      </c>
      <c r="U1328" s="4">
        <f t="shared" si="30"/>
        <v>0</v>
      </c>
      <c r="V1328" s="18">
        <v>34201.074999999997</v>
      </c>
      <c r="W1328" s="18" t="s">
        <v>146</v>
      </c>
    </row>
    <row r="1329" spans="1:23" ht="15" customHeight="1" x14ac:dyDescent="0.35">
      <c r="A1329" s="19" t="s">
        <v>200</v>
      </c>
      <c r="B1329" s="7" t="str">
        <f t="shared" si="31"/>
        <v>Q1</v>
      </c>
      <c r="C1329" s="7" t="s">
        <v>31</v>
      </c>
      <c r="D1329" s="20">
        <v>38776</v>
      </c>
      <c r="E1329" s="7">
        <v>13.9312</v>
      </c>
      <c r="F1329" s="7">
        <v>71.060699999999997</v>
      </c>
      <c r="G1329" s="7">
        <v>69.743799999999993</v>
      </c>
      <c r="H1329" s="7">
        <v>1.2862</v>
      </c>
      <c r="M1329" s="7">
        <v>377.8426</v>
      </c>
      <c r="N1329" s="7">
        <v>17.4832</v>
      </c>
      <c r="O1329" s="18">
        <v>15.0288</v>
      </c>
      <c r="P1329" s="18">
        <v>2061.1788000000001</v>
      </c>
      <c r="Q1329" s="18">
        <v>95.372900000000001</v>
      </c>
      <c r="R1329" s="18">
        <v>81.983900000000006</v>
      </c>
      <c r="S1329" s="4">
        <f>VLOOKUP(C1329,Ratings_Numbers!$A$1:$B$21,2,FALSE)</f>
        <v>5</v>
      </c>
      <c r="T1329" s="4">
        <v>5</v>
      </c>
      <c r="U1329" s="4">
        <f t="shared" si="30"/>
        <v>0</v>
      </c>
      <c r="V1329" s="18">
        <v>39282.655400000003</v>
      </c>
      <c r="W1329" s="18" t="s">
        <v>146</v>
      </c>
    </row>
    <row r="1330" spans="1:23" ht="15" customHeight="1" x14ac:dyDescent="0.35">
      <c r="A1330" s="19" t="s">
        <v>200</v>
      </c>
      <c r="B1330" s="7" t="str">
        <f t="shared" si="31"/>
        <v>Q2</v>
      </c>
      <c r="C1330" s="7" t="s">
        <v>31</v>
      </c>
      <c r="D1330" s="20">
        <v>38868</v>
      </c>
      <c r="E1330" s="7">
        <v>12.715400000000001</v>
      </c>
      <c r="F1330" s="7">
        <v>66.593100000000007</v>
      </c>
      <c r="G1330" s="7">
        <v>65.791300000000007</v>
      </c>
      <c r="H1330" s="7">
        <v>1.2288999999999999</v>
      </c>
      <c r="M1330" s="7">
        <v>452.55810000000002</v>
      </c>
      <c r="N1330" s="7">
        <v>20.964600000000001</v>
      </c>
      <c r="O1330" s="18">
        <v>17.8384</v>
      </c>
      <c r="P1330" s="18">
        <v>2058.6752999999999</v>
      </c>
      <c r="Q1330" s="18">
        <v>95.367500000000007</v>
      </c>
      <c r="R1330" s="18">
        <v>81.146299999999997</v>
      </c>
      <c r="S1330" s="4">
        <f>VLOOKUP(C1330,Ratings_Numbers!$A$1:$B$21,2,FALSE)</f>
        <v>5</v>
      </c>
      <c r="T1330" s="4">
        <v>5</v>
      </c>
      <c r="U1330" s="4">
        <f t="shared" si="30"/>
        <v>0</v>
      </c>
      <c r="V1330" s="18">
        <v>35990.919000000002</v>
      </c>
      <c r="W1330" s="18" t="s">
        <v>146</v>
      </c>
    </row>
    <row r="1331" spans="1:23" ht="15" customHeight="1" x14ac:dyDescent="0.35">
      <c r="A1331" s="19" t="s">
        <v>200</v>
      </c>
      <c r="B1331" s="7" t="str">
        <f t="shared" si="31"/>
        <v>Q3</v>
      </c>
      <c r="C1331" s="7" t="s">
        <v>31</v>
      </c>
      <c r="D1331" s="20">
        <v>38960</v>
      </c>
      <c r="E1331" s="7">
        <v>12.1387</v>
      </c>
      <c r="F1331" s="7">
        <v>68.557299999999998</v>
      </c>
      <c r="G1331" s="7">
        <v>67.817499999999995</v>
      </c>
      <c r="H1331" s="7">
        <v>1.1982999999999999</v>
      </c>
      <c r="M1331" s="7">
        <v>332.72989999999999</v>
      </c>
      <c r="N1331" s="7">
        <v>15.129099999999999</v>
      </c>
      <c r="O1331" s="18">
        <v>12.920500000000001</v>
      </c>
      <c r="P1331" s="18">
        <v>2099.277</v>
      </c>
      <c r="Q1331" s="18">
        <v>95.453100000000006</v>
      </c>
      <c r="R1331" s="18">
        <v>81.5184</v>
      </c>
      <c r="S1331" s="4">
        <f>VLOOKUP(C1331,Ratings_Numbers!$A$1:$B$21,2,FALSE)</f>
        <v>5</v>
      </c>
      <c r="T1331" s="4">
        <v>5</v>
      </c>
      <c r="U1331" s="4">
        <f t="shared" si="30"/>
        <v>0</v>
      </c>
      <c r="V1331" s="18">
        <v>33838.220600000001</v>
      </c>
      <c r="W1331" s="18" t="s">
        <v>146</v>
      </c>
    </row>
    <row r="1332" spans="1:23" ht="15" customHeight="1" x14ac:dyDescent="0.35">
      <c r="A1332" s="19" t="s">
        <v>200</v>
      </c>
      <c r="B1332" s="7" t="str">
        <f t="shared" si="31"/>
        <v>Q4</v>
      </c>
      <c r="C1332" s="7" t="s">
        <v>31</v>
      </c>
      <c r="D1332" s="20">
        <v>39051</v>
      </c>
      <c r="E1332" s="7">
        <v>11.2692</v>
      </c>
      <c r="F1332" s="7">
        <v>68.848399999999998</v>
      </c>
      <c r="G1332" s="7">
        <v>67.834500000000006</v>
      </c>
      <c r="H1332" s="7">
        <v>1.1880999999999999</v>
      </c>
      <c r="M1332" s="7">
        <v>352.63929999999999</v>
      </c>
      <c r="N1332" s="7">
        <v>15.895799999999999</v>
      </c>
      <c r="O1332" s="18">
        <v>13.4397</v>
      </c>
      <c r="P1332" s="18">
        <v>2118.4409000000001</v>
      </c>
      <c r="Q1332" s="18">
        <v>95.4923</v>
      </c>
      <c r="R1332" s="18">
        <v>80.7376</v>
      </c>
      <c r="S1332" s="4">
        <f>VLOOKUP(C1332,Ratings_Numbers!$A$1:$B$21,2,FALSE)</f>
        <v>5</v>
      </c>
      <c r="T1332" s="4">
        <v>5</v>
      </c>
      <c r="U1332" s="4">
        <f t="shared" si="30"/>
        <v>0</v>
      </c>
      <c r="V1332" s="18">
        <v>39293.234900000003</v>
      </c>
      <c r="W1332" s="18" t="s">
        <v>146</v>
      </c>
    </row>
    <row r="1333" spans="1:23" ht="15" customHeight="1" x14ac:dyDescent="0.35">
      <c r="A1333" s="19" t="s">
        <v>200</v>
      </c>
      <c r="B1333" s="7" t="str">
        <f t="shared" si="31"/>
        <v>Q1</v>
      </c>
      <c r="C1333" s="7" t="s">
        <v>31</v>
      </c>
      <c r="D1333" s="20">
        <v>39141</v>
      </c>
      <c r="E1333" s="7">
        <v>11.946</v>
      </c>
      <c r="F1333" s="7">
        <v>76.879199999999997</v>
      </c>
      <c r="G1333" s="7">
        <v>76.199200000000005</v>
      </c>
      <c r="H1333" s="7">
        <v>1.2099</v>
      </c>
      <c r="M1333" s="7">
        <v>453.76159999999999</v>
      </c>
      <c r="N1333" s="7">
        <v>18.7028</v>
      </c>
      <c r="O1333" s="18">
        <v>16.143999999999998</v>
      </c>
      <c r="P1333" s="18">
        <v>2326.1685000000002</v>
      </c>
      <c r="Q1333" s="18">
        <v>95.878299999999996</v>
      </c>
      <c r="R1333" s="18">
        <v>82.760800000000003</v>
      </c>
      <c r="S1333" s="4">
        <f>VLOOKUP(C1333,Ratings_Numbers!$A$1:$B$21,2,FALSE)</f>
        <v>5</v>
      </c>
      <c r="T1333" s="4">
        <v>5</v>
      </c>
      <c r="U1333" s="4">
        <f t="shared" si="30"/>
        <v>0</v>
      </c>
      <c r="V1333" s="18">
        <v>39211.864800000003</v>
      </c>
      <c r="W1333" s="18" t="s">
        <v>146</v>
      </c>
    </row>
    <row r="1334" spans="1:23" ht="15" customHeight="1" x14ac:dyDescent="0.35">
      <c r="A1334" s="19" t="s">
        <v>200</v>
      </c>
      <c r="B1334" s="7" t="str">
        <f t="shared" si="31"/>
        <v>Q2</v>
      </c>
      <c r="C1334" s="7" t="s">
        <v>31</v>
      </c>
      <c r="D1334" s="20">
        <v>39233</v>
      </c>
      <c r="E1334" s="7">
        <v>11.7837</v>
      </c>
      <c r="F1334" s="7">
        <v>77.695099999999996</v>
      </c>
      <c r="G1334" s="7">
        <v>76.872399999999999</v>
      </c>
      <c r="H1334" s="7">
        <v>1.2013</v>
      </c>
      <c r="M1334" s="7">
        <v>477.15940000000001</v>
      </c>
      <c r="N1334" s="7">
        <v>19.350300000000001</v>
      </c>
      <c r="O1334" s="18">
        <v>16.640599999999999</v>
      </c>
      <c r="P1334" s="18">
        <v>2365.8951999999999</v>
      </c>
      <c r="Q1334" s="18">
        <v>95.944699999999997</v>
      </c>
      <c r="R1334" s="18">
        <v>82.509</v>
      </c>
      <c r="S1334" s="4">
        <f>VLOOKUP(C1334,Ratings_Numbers!$A$1:$B$21,2,FALSE)</f>
        <v>5</v>
      </c>
      <c r="T1334" s="4">
        <v>5</v>
      </c>
      <c r="U1334" s="4">
        <f t="shared" si="30"/>
        <v>0</v>
      </c>
      <c r="V1334" s="18">
        <v>38902.639000000003</v>
      </c>
      <c r="W1334" s="18" t="s">
        <v>146</v>
      </c>
    </row>
    <row r="1335" spans="1:23" ht="15" customHeight="1" x14ac:dyDescent="0.35">
      <c r="A1335" s="19" t="s">
        <v>200</v>
      </c>
      <c r="B1335" s="7" t="str">
        <f t="shared" si="31"/>
        <v>Q3</v>
      </c>
      <c r="C1335" s="7" t="s">
        <v>31</v>
      </c>
      <c r="D1335" s="20">
        <v>39325</v>
      </c>
      <c r="E1335" s="7">
        <v>12.0625</v>
      </c>
      <c r="F1335" s="7">
        <v>87.103300000000004</v>
      </c>
      <c r="G1335" s="7">
        <v>85.979600000000005</v>
      </c>
      <c r="H1335" s="7">
        <v>1.1292</v>
      </c>
      <c r="M1335" s="7">
        <v>553.67870000000005</v>
      </c>
      <c r="N1335" s="7">
        <v>21.183399999999999</v>
      </c>
      <c r="O1335" s="18">
        <v>18.253699999999998</v>
      </c>
      <c r="P1335" s="18">
        <v>2513.7440999999999</v>
      </c>
      <c r="Q1335" s="18">
        <v>96.174099999999996</v>
      </c>
      <c r="R1335" s="18">
        <v>82.873000000000005</v>
      </c>
      <c r="S1335" s="4">
        <f>VLOOKUP(C1335,Ratings_Numbers!$A$1:$B$21,2,FALSE)</f>
        <v>5</v>
      </c>
      <c r="T1335" s="4">
        <v>5</v>
      </c>
      <c r="U1335" s="4">
        <f t="shared" si="30"/>
        <v>0</v>
      </c>
      <c r="V1335" s="18">
        <v>29029.477699999999</v>
      </c>
      <c r="W1335" s="18" t="s">
        <v>146</v>
      </c>
    </row>
    <row r="1336" spans="1:23" ht="15" customHeight="1" x14ac:dyDescent="0.35">
      <c r="A1336" s="19" t="s">
        <v>200</v>
      </c>
      <c r="B1336" s="7" t="str">
        <f t="shared" si="31"/>
        <v>Q4</v>
      </c>
      <c r="C1336" s="7" t="s">
        <v>31</v>
      </c>
      <c r="D1336" s="20">
        <v>39416</v>
      </c>
      <c r="E1336" s="7">
        <v>11.991</v>
      </c>
      <c r="F1336" s="7">
        <v>93.458299999999994</v>
      </c>
      <c r="G1336" s="7">
        <v>92.246600000000001</v>
      </c>
      <c r="H1336" s="7">
        <v>1.1324000000000001</v>
      </c>
      <c r="M1336" s="7">
        <v>472.87240000000003</v>
      </c>
      <c r="N1336" s="7">
        <v>18.196300000000001</v>
      </c>
      <c r="O1336" s="18">
        <v>15.389200000000001</v>
      </c>
      <c r="P1336" s="18">
        <v>2498.7328000000002</v>
      </c>
      <c r="Q1336" s="18">
        <v>96.152000000000001</v>
      </c>
      <c r="R1336" s="18">
        <v>81.318899999999999</v>
      </c>
      <c r="S1336" s="4">
        <f>VLOOKUP(C1336,Ratings_Numbers!$A$1:$B$21,2,FALSE)</f>
        <v>5</v>
      </c>
      <c r="T1336" s="4">
        <v>5</v>
      </c>
      <c r="U1336" s="4">
        <f t="shared" si="30"/>
        <v>0</v>
      </c>
      <c r="V1336" s="18">
        <v>33312.109100000001</v>
      </c>
      <c r="W1336" s="18" t="s">
        <v>146</v>
      </c>
    </row>
    <row r="1337" spans="1:23" ht="15" customHeight="1" x14ac:dyDescent="0.35">
      <c r="A1337" s="19" t="s">
        <v>200</v>
      </c>
      <c r="B1337" s="7" t="str">
        <f t="shared" si="31"/>
        <v>Q1</v>
      </c>
      <c r="C1337" s="7" t="s">
        <v>31</v>
      </c>
      <c r="D1337" s="20">
        <v>39507</v>
      </c>
      <c r="E1337" s="7">
        <v>14.117699999999999</v>
      </c>
      <c r="F1337" s="7">
        <v>130.1875</v>
      </c>
      <c r="G1337" s="7">
        <v>128.6677</v>
      </c>
      <c r="H1337" s="7">
        <v>1.0929</v>
      </c>
      <c r="M1337" s="7">
        <v>516.61159999999995</v>
      </c>
      <c r="N1337" s="7">
        <v>19.068000000000001</v>
      </c>
      <c r="O1337" s="18">
        <v>16.320499999999999</v>
      </c>
      <c r="P1337" s="18">
        <v>2609.3065000000001</v>
      </c>
      <c r="Q1337" s="18">
        <v>96.308999999999997</v>
      </c>
      <c r="R1337" s="18">
        <v>82.431799999999996</v>
      </c>
      <c r="S1337" s="4">
        <f>VLOOKUP(C1337,Ratings_Numbers!$A$1:$B$21,2,FALSE)</f>
        <v>5</v>
      </c>
      <c r="T1337" s="4">
        <v>5</v>
      </c>
      <c r="U1337" s="4">
        <f t="shared" si="30"/>
        <v>0</v>
      </c>
      <c r="V1337" s="18">
        <v>28115.075199999999</v>
      </c>
      <c r="W1337" s="18" t="s">
        <v>146</v>
      </c>
    </row>
    <row r="1338" spans="1:23" ht="15" customHeight="1" x14ac:dyDescent="0.35">
      <c r="A1338" s="19" t="s">
        <v>200</v>
      </c>
      <c r="B1338" s="7" t="str">
        <f t="shared" si="31"/>
        <v>Q2</v>
      </c>
      <c r="C1338" s="7" t="s">
        <v>31</v>
      </c>
      <c r="D1338" s="20">
        <v>39599</v>
      </c>
      <c r="E1338" s="7">
        <v>14.074299999999999</v>
      </c>
      <c r="F1338" s="7">
        <v>11.3341114479315</v>
      </c>
      <c r="G1338" s="7">
        <v>9.101455563</v>
      </c>
      <c r="H1338" s="7">
        <v>0.43230000000000002</v>
      </c>
      <c r="M1338" s="7">
        <v>487.82920000000001</v>
      </c>
      <c r="N1338" s="7">
        <v>23.6052</v>
      </c>
      <c r="O1338" s="18">
        <v>20.046199999999999</v>
      </c>
      <c r="P1338" s="18">
        <v>1966.6159</v>
      </c>
      <c r="Q1338" s="18">
        <v>95.161199999999994</v>
      </c>
      <c r="R1338" s="18">
        <v>80.813599999999994</v>
      </c>
      <c r="S1338" s="4">
        <f>VLOOKUP(C1338,Ratings_Numbers!$A$1:$B$21,2,FALSE)</f>
        <v>5</v>
      </c>
      <c r="T1338" s="4">
        <v>16</v>
      </c>
      <c r="U1338" s="4">
        <f t="shared" si="30"/>
        <v>0</v>
      </c>
      <c r="V1338" s="18">
        <v>20345.0681</v>
      </c>
      <c r="W1338" s="18" t="s">
        <v>146</v>
      </c>
    </row>
    <row r="1339" spans="1:23" ht="15" customHeight="1" x14ac:dyDescent="0.3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</row>
    <row r="1340" spans="1:23" ht="15" customHeight="1" x14ac:dyDescent="0.35">
      <c r="A1340" s="19" t="s">
        <v>201</v>
      </c>
      <c r="B1340" s="7" t="str">
        <f t="shared" ref="B1340:B1354" si="32">IF(MONTH(D1340)&lt;4,"Q1",IF(MONTH(D1340)&lt;7,"Q2",IF(MONTH(D1340)&lt;10,"Q3","Q4")))</f>
        <v>Q1</v>
      </c>
      <c r="C1340" s="18" t="s">
        <v>47</v>
      </c>
      <c r="D1340" s="20">
        <v>41364</v>
      </c>
      <c r="E1340" s="7">
        <v>2.0019</v>
      </c>
      <c r="F1340" s="7">
        <v>16.2852</v>
      </c>
      <c r="G1340" s="7">
        <v>16.221599999999999</v>
      </c>
      <c r="H1340" s="7">
        <v>25.212536409999998</v>
      </c>
      <c r="I1340" s="7">
        <v>16.193109969999998</v>
      </c>
      <c r="J1340" s="7">
        <v>20.831923459999999</v>
      </c>
      <c r="K1340" s="7">
        <v>126.3117096</v>
      </c>
      <c r="L1340" s="7">
        <v>69.720500000000001</v>
      </c>
      <c r="M1340" s="7">
        <v>23.968399999999999</v>
      </c>
      <c r="N1340" s="7">
        <v>19.334299999999999</v>
      </c>
      <c r="O1340" s="18">
        <v>16.710899999999999</v>
      </c>
      <c r="P1340" s="18">
        <v>23.968399999999999</v>
      </c>
      <c r="Q1340" s="18">
        <v>19.334299999999999</v>
      </c>
      <c r="R1340" s="18">
        <v>16.710899999999999</v>
      </c>
      <c r="S1340" s="4">
        <f>VLOOKUP(C1340,Ratings_Numbers!$A$1:$B$21,2,FALSE)</f>
        <v>16</v>
      </c>
      <c r="T1340" s="4">
        <v>16</v>
      </c>
      <c r="U1340" s="18">
        <v>0</v>
      </c>
      <c r="V1340" s="18">
        <v>960.34400000000005</v>
      </c>
      <c r="W1340" s="18" t="s">
        <v>202</v>
      </c>
    </row>
    <row r="1341" spans="1:23" ht="15" customHeight="1" x14ac:dyDescent="0.35">
      <c r="A1341" s="19" t="s">
        <v>201</v>
      </c>
      <c r="B1341" s="7" t="str">
        <f t="shared" si="32"/>
        <v>Q2</v>
      </c>
      <c r="C1341" s="18" t="s">
        <v>47</v>
      </c>
      <c r="D1341" s="21">
        <v>41455</v>
      </c>
      <c r="E1341" s="18">
        <v>2.2726999999999999</v>
      </c>
      <c r="F1341" s="18">
        <v>16.249600000000001</v>
      </c>
      <c r="G1341" s="18">
        <v>12.656599999999999</v>
      </c>
      <c r="H1341" s="18">
        <v>25.212536409999998</v>
      </c>
      <c r="I1341" s="18">
        <v>16.193109969999998</v>
      </c>
      <c r="J1341" s="18">
        <v>20.831923459999999</v>
      </c>
      <c r="K1341" s="18">
        <v>126.3117096</v>
      </c>
      <c r="L1341" s="18">
        <v>63.792999999999999</v>
      </c>
      <c r="M1341" s="18">
        <v>38.803800000000003</v>
      </c>
      <c r="N1341" s="18">
        <v>27.9559</v>
      </c>
      <c r="O1341" s="18">
        <v>24.754100000000001</v>
      </c>
      <c r="P1341" s="18">
        <v>38.803800000000003</v>
      </c>
      <c r="Q1341" s="18">
        <v>27.9559</v>
      </c>
      <c r="R1341" s="18">
        <v>24.754100000000001</v>
      </c>
      <c r="S1341" s="4">
        <f>VLOOKUP(C1341,Ratings_Numbers!$A$1:$B$21,2,FALSE)</f>
        <v>16</v>
      </c>
      <c r="T1341" s="4">
        <v>16</v>
      </c>
      <c r="U1341" s="4">
        <f t="shared" ref="U1341:U1354" si="33">S1341-S1340</f>
        <v>0</v>
      </c>
      <c r="V1341" s="18">
        <v>958.07529999999997</v>
      </c>
      <c r="W1341" s="18" t="s">
        <v>202</v>
      </c>
    </row>
    <row r="1342" spans="1:23" ht="15" customHeight="1" x14ac:dyDescent="0.35">
      <c r="A1342" s="19" t="s">
        <v>201</v>
      </c>
      <c r="B1342" s="7" t="str">
        <f t="shared" si="32"/>
        <v>Q3</v>
      </c>
      <c r="C1342" s="18" t="s">
        <v>47</v>
      </c>
      <c r="D1342" s="21">
        <v>41547</v>
      </c>
      <c r="E1342" s="18">
        <v>2.3561999999999999</v>
      </c>
      <c r="F1342" s="18">
        <v>11.207699999999999</v>
      </c>
      <c r="G1342" s="18">
        <v>10.065</v>
      </c>
      <c r="H1342" s="18">
        <v>25.212536409999998</v>
      </c>
      <c r="I1342" s="18">
        <v>16.193109969999998</v>
      </c>
      <c r="J1342" s="18">
        <v>20.831923459999999</v>
      </c>
      <c r="K1342" s="18">
        <v>126.3117096</v>
      </c>
      <c r="L1342" s="18">
        <v>60.762900000000002</v>
      </c>
      <c r="M1342" s="18">
        <v>38.677300000000002</v>
      </c>
      <c r="N1342" s="18">
        <v>27.8901</v>
      </c>
      <c r="O1342" s="18">
        <v>23.5015</v>
      </c>
      <c r="P1342" s="18">
        <v>38.677300000000002</v>
      </c>
      <c r="Q1342" s="18">
        <v>27.8901</v>
      </c>
      <c r="R1342" s="18">
        <v>23.5015</v>
      </c>
      <c r="S1342" s="4">
        <f>VLOOKUP(C1342,Ratings_Numbers!$A$1:$B$21,2,FALSE)</f>
        <v>16</v>
      </c>
      <c r="T1342" s="4">
        <v>16</v>
      </c>
      <c r="U1342" s="4">
        <f t="shared" si="33"/>
        <v>0</v>
      </c>
      <c r="V1342" s="18">
        <v>1025.5145</v>
      </c>
      <c r="W1342" s="18" t="s">
        <v>202</v>
      </c>
    </row>
    <row r="1343" spans="1:23" ht="15" customHeight="1" x14ac:dyDescent="0.35">
      <c r="A1343" s="19" t="s">
        <v>201</v>
      </c>
      <c r="B1343" s="7" t="str">
        <f t="shared" si="32"/>
        <v>Q4</v>
      </c>
      <c r="C1343" s="18" t="s">
        <v>47</v>
      </c>
      <c r="D1343" s="21">
        <v>41639</v>
      </c>
      <c r="E1343" s="18">
        <v>1.6002999999999998</v>
      </c>
      <c r="F1343" s="18">
        <v>5.8762999999999996</v>
      </c>
      <c r="G1343" s="18">
        <v>4.4950999999999999</v>
      </c>
      <c r="H1343" s="18">
        <v>25.212536409999998</v>
      </c>
      <c r="I1343" s="18">
        <v>16.193109969999998</v>
      </c>
      <c r="J1343" s="18">
        <v>20.831923459999999</v>
      </c>
      <c r="K1343" s="18">
        <v>126.3117096</v>
      </c>
      <c r="L1343" s="18">
        <v>62.025700000000001</v>
      </c>
      <c r="M1343" s="18">
        <v>35.186700000000002</v>
      </c>
      <c r="N1343" s="18">
        <v>26.028199999999998</v>
      </c>
      <c r="O1343" s="18">
        <v>21.8248</v>
      </c>
      <c r="P1343" s="18">
        <v>35.186700000000002</v>
      </c>
      <c r="Q1343" s="18">
        <v>26.028199999999998</v>
      </c>
      <c r="R1343" s="18">
        <v>21.8248</v>
      </c>
      <c r="S1343" s="4">
        <f>VLOOKUP(C1343,Ratings_Numbers!$A$1:$B$21,2,FALSE)</f>
        <v>16</v>
      </c>
      <c r="T1343" s="4">
        <v>16</v>
      </c>
      <c r="U1343" s="4">
        <f t="shared" si="33"/>
        <v>0</v>
      </c>
      <c r="V1343" s="18">
        <v>753.62059999999997</v>
      </c>
      <c r="W1343" s="18" t="s">
        <v>202</v>
      </c>
    </row>
    <row r="1344" spans="1:23" ht="15" customHeight="1" x14ac:dyDescent="0.35">
      <c r="A1344" s="19" t="s">
        <v>201</v>
      </c>
      <c r="B1344" s="7" t="str">
        <f t="shared" si="32"/>
        <v>Q1</v>
      </c>
      <c r="C1344" s="18" t="s">
        <v>47</v>
      </c>
      <c r="D1344" s="21">
        <v>41729</v>
      </c>
      <c r="E1344" s="18">
        <v>1.7953999999999999</v>
      </c>
      <c r="F1344" s="18">
        <v>4.6885000000000003</v>
      </c>
      <c r="G1344" s="18">
        <v>4.6071</v>
      </c>
      <c r="H1344" s="18">
        <v>25.212536409999998</v>
      </c>
      <c r="I1344" s="18">
        <v>16.193109969999998</v>
      </c>
      <c r="J1344" s="18">
        <v>20.831923459999999</v>
      </c>
      <c r="K1344" s="18">
        <v>126.3117096</v>
      </c>
      <c r="L1344" s="18">
        <v>60.774700000000003</v>
      </c>
      <c r="M1344" s="18">
        <v>34.923000000000002</v>
      </c>
      <c r="N1344" s="18">
        <v>25.883700000000001</v>
      </c>
      <c r="O1344" s="18">
        <v>21.224399999999999</v>
      </c>
      <c r="P1344" s="18">
        <v>34.923000000000002</v>
      </c>
      <c r="Q1344" s="18">
        <v>25.883700000000001</v>
      </c>
      <c r="R1344" s="18">
        <v>21.224399999999999</v>
      </c>
      <c r="S1344" s="4">
        <f>VLOOKUP(C1344,Ratings_Numbers!$A$1:$B$21,2,FALSE)</f>
        <v>16</v>
      </c>
      <c r="T1344" s="4">
        <v>16</v>
      </c>
      <c r="U1344" s="4">
        <f t="shared" si="33"/>
        <v>0</v>
      </c>
      <c r="V1344" s="18">
        <v>823.26760000000002</v>
      </c>
      <c r="W1344" s="18" t="s">
        <v>202</v>
      </c>
    </row>
    <row r="1345" spans="1:23" ht="15" customHeight="1" x14ac:dyDescent="0.35">
      <c r="A1345" s="19" t="s">
        <v>201</v>
      </c>
      <c r="B1345" s="7" t="str">
        <f t="shared" si="32"/>
        <v>Q2</v>
      </c>
      <c r="C1345" s="18" t="s">
        <v>47</v>
      </c>
      <c r="D1345" s="21">
        <v>41820</v>
      </c>
      <c r="E1345" s="18">
        <v>1.895</v>
      </c>
      <c r="F1345" s="18">
        <v>4.7458999999999998</v>
      </c>
      <c r="G1345" s="18">
        <v>4.7388000000000003</v>
      </c>
      <c r="H1345" s="18">
        <v>25.212536409999998</v>
      </c>
      <c r="I1345" s="18">
        <v>16.193109969999998</v>
      </c>
      <c r="J1345" s="18">
        <v>20.831923459999999</v>
      </c>
      <c r="K1345" s="18">
        <v>126.3117096</v>
      </c>
      <c r="L1345" s="18">
        <v>58.701000000000001</v>
      </c>
      <c r="M1345" s="18">
        <v>41.068300000000001</v>
      </c>
      <c r="N1345" s="18">
        <v>29.112300000000001</v>
      </c>
      <c r="O1345" s="18">
        <v>24.107500000000002</v>
      </c>
      <c r="P1345" s="18">
        <v>41.068300000000001</v>
      </c>
      <c r="Q1345" s="18">
        <v>29.112300000000001</v>
      </c>
      <c r="R1345" s="18">
        <v>24.107500000000002</v>
      </c>
      <c r="S1345" s="4">
        <f>VLOOKUP(C1345,Ratings_Numbers!$A$1:$B$21,2,FALSE)</f>
        <v>16</v>
      </c>
      <c r="T1345" s="4">
        <v>16</v>
      </c>
      <c r="U1345" s="4">
        <f t="shared" si="33"/>
        <v>0</v>
      </c>
      <c r="V1345" s="18">
        <v>894.8229</v>
      </c>
      <c r="W1345" s="18" t="s">
        <v>202</v>
      </c>
    </row>
    <row r="1346" spans="1:23" ht="15" customHeight="1" x14ac:dyDescent="0.35">
      <c r="A1346" s="19" t="s">
        <v>201</v>
      </c>
      <c r="B1346" s="7" t="str">
        <f t="shared" si="32"/>
        <v>Q3</v>
      </c>
      <c r="C1346" s="18" t="s">
        <v>47</v>
      </c>
      <c r="D1346" s="21">
        <v>41912</v>
      </c>
      <c r="E1346" s="18">
        <v>1.9273</v>
      </c>
      <c r="F1346" s="18">
        <v>4.5168999999999997</v>
      </c>
      <c r="G1346" s="18">
        <v>4.4951999999999996</v>
      </c>
      <c r="H1346" s="18">
        <v>25.212536409999998</v>
      </c>
      <c r="I1346" s="18">
        <v>16.193109969999998</v>
      </c>
      <c r="J1346" s="18">
        <v>20.831923459999999</v>
      </c>
      <c r="K1346" s="18">
        <v>126.3117096</v>
      </c>
      <c r="L1346" s="18">
        <v>57.218899999999998</v>
      </c>
      <c r="M1346" s="18">
        <v>45.565199999999997</v>
      </c>
      <c r="N1346" s="18">
        <v>31.302299999999999</v>
      </c>
      <c r="O1346" s="18">
        <v>26.071899999999999</v>
      </c>
      <c r="P1346" s="18">
        <v>45.565199999999997</v>
      </c>
      <c r="Q1346" s="18">
        <v>31.302299999999999</v>
      </c>
      <c r="R1346" s="18">
        <v>26.071899999999999</v>
      </c>
      <c r="S1346" s="4">
        <f>VLOOKUP(C1346,Ratings_Numbers!$A$1:$B$21,2,FALSE)</f>
        <v>16</v>
      </c>
      <c r="T1346" s="4">
        <v>16</v>
      </c>
      <c r="U1346" s="4">
        <f t="shared" si="33"/>
        <v>0</v>
      </c>
      <c r="V1346" s="18">
        <v>570.3886</v>
      </c>
      <c r="W1346" s="18" t="s">
        <v>202</v>
      </c>
    </row>
    <row r="1347" spans="1:23" ht="15" customHeight="1" x14ac:dyDescent="0.35">
      <c r="A1347" s="19" t="s">
        <v>201</v>
      </c>
      <c r="B1347" s="7" t="str">
        <f t="shared" si="32"/>
        <v>Q4</v>
      </c>
      <c r="C1347" s="18" t="s">
        <v>47</v>
      </c>
      <c r="D1347" s="21">
        <v>42004</v>
      </c>
      <c r="E1347" s="18">
        <v>2.2168999999999999</v>
      </c>
      <c r="F1347" s="18">
        <v>5.6291000000000002</v>
      </c>
      <c r="G1347" s="18">
        <v>5.6228999999999996</v>
      </c>
      <c r="H1347" s="18">
        <v>25.212536409999998</v>
      </c>
      <c r="I1347" s="18">
        <v>16.193109969999998</v>
      </c>
      <c r="J1347" s="18">
        <v>20.831923459999999</v>
      </c>
      <c r="K1347" s="18">
        <v>126.3117096</v>
      </c>
      <c r="L1347" s="18">
        <v>55.597499999999997</v>
      </c>
      <c r="M1347" s="18">
        <v>50.535600000000002</v>
      </c>
      <c r="N1347" s="18">
        <v>33.570500000000003</v>
      </c>
      <c r="O1347" s="18">
        <v>28.096499999999999</v>
      </c>
      <c r="P1347" s="18">
        <v>50.535600000000002</v>
      </c>
      <c r="Q1347" s="18">
        <v>33.570500000000003</v>
      </c>
      <c r="R1347" s="18">
        <v>28.096499999999999</v>
      </c>
      <c r="S1347" s="4">
        <f>VLOOKUP(C1347,Ratings_Numbers!$A$1:$B$21,2,FALSE)</f>
        <v>16</v>
      </c>
      <c r="T1347" s="4">
        <v>16</v>
      </c>
      <c r="U1347" s="4">
        <f t="shared" si="33"/>
        <v>0</v>
      </c>
      <c r="V1347" s="18">
        <v>254.4127</v>
      </c>
      <c r="W1347" s="18" t="s">
        <v>202</v>
      </c>
    </row>
    <row r="1348" spans="1:23" ht="15" customHeight="1" x14ac:dyDescent="0.35">
      <c r="A1348" s="19" t="s">
        <v>201</v>
      </c>
      <c r="B1348" s="7" t="str">
        <f t="shared" si="32"/>
        <v>Q1</v>
      </c>
      <c r="C1348" s="18" t="s">
        <v>47</v>
      </c>
      <c r="D1348" s="21">
        <v>42094</v>
      </c>
      <c r="E1348" s="18">
        <v>2.7518000000000002</v>
      </c>
      <c r="F1348" s="18">
        <v>8.0222999999999995</v>
      </c>
      <c r="G1348" s="18">
        <v>8.0172000000000008</v>
      </c>
      <c r="H1348" s="18">
        <v>25.212536409999998</v>
      </c>
      <c r="I1348" s="18">
        <v>16.193109969999998</v>
      </c>
      <c r="J1348" s="18">
        <v>20.831923459999999</v>
      </c>
      <c r="K1348" s="18">
        <v>126.3117096</v>
      </c>
      <c r="L1348" s="18">
        <v>53.478200000000001</v>
      </c>
      <c r="M1348" s="18">
        <v>59.833399999999997</v>
      </c>
      <c r="N1348" s="18">
        <v>37.434899999999999</v>
      </c>
      <c r="O1348" s="18">
        <v>31.997900000000001</v>
      </c>
      <c r="P1348" s="18">
        <v>59.833399999999997</v>
      </c>
      <c r="Q1348" s="18">
        <v>37.434899999999999</v>
      </c>
      <c r="R1348" s="18">
        <v>31.997900000000001</v>
      </c>
      <c r="S1348" s="4">
        <f>VLOOKUP(C1348,Ratings_Numbers!$A$1:$B$21,2,FALSE)</f>
        <v>16</v>
      </c>
      <c r="T1348" s="4">
        <v>16</v>
      </c>
      <c r="U1348" s="4">
        <f t="shared" si="33"/>
        <v>0</v>
      </c>
      <c r="V1348" s="18">
        <v>267.3082</v>
      </c>
      <c r="W1348" s="18" t="s">
        <v>202</v>
      </c>
    </row>
    <row r="1349" spans="1:23" ht="15" customHeight="1" x14ac:dyDescent="0.35">
      <c r="A1349" s="19" t="s">
        <v>201</v>
      </c>
      <c r="B1349" s="7" t="str">
        <f t="shared" si="32"/>
        <v>Q2</v>
      </c>
      <c r="C1349" s="18" t="s">
        <v>47</v>
      </c>
      <c r="D1349" s="21">
        <v>42185</v>
      </c>
      <c r="E1349" s="18">
        <v>3.3553000000000002</v>
      </c>
      <c r="F1349" s="18">
        <v>12.804</v>
      </c>
      <c r="G1349" s="18">
        <v>12.784700000000001</v>
      </c>
      <c r="H1349" s="18">
        <v>25.212536409999998</v>
      </c>
      <c r="I1349" s="18">
        <v>16.193109969999998</v>
      </c>
      <c r="J1349" s="18">
        <v>20.831923459999999</v>
      </c>
      <c r="K1349" s="18">
        <v>126.3117096</v>
      </c>
      <c r="L1349" s="18">
        <v>52.5914</v>
      </c>
      <c r="M1349" s="18">
        <v>65.7607</v>
      </c>
      <c r="N1349" s="18">
        <v>39.6721</v>
      </c>
      <c r="O1349" s="18">
        <v>34.584499999999998</v>
      </c>
      <c r="P1349" s="18">
        <v>65.7607</v>
      </c>
      <c r="Q1349" s="18">
        <v>39.6721</v>
      </c>
      <c r="R1349" s="18">
        <v>34.584499999999998</v>
      </c>
      <c r="S1349" s="4">
        <f>VLOOKUP(C1349,Ratings_Numbers!$A$1:$B$21,2,FALSE)</f>
        <v>16</v>
      </c>
      <c r="T1349" s="4">
        <v>17</v>
      </c>
      <c r="U1349" s="4">
        <f t="shared" si="33"/>
        <v>0</v>
      </c>
      <c r="V1349" s="18">
        <v>277.75060000000002</v>
      </c>
      <c r="W1349" s="18" t="s">
        <v>202</v>
      </c>
    </row>
    <row r="1350" spans="1:23" ht="15" customHeight="1" x14ac:dyDescent="0.35">
      <c r="A1350" s="19" t="s">
        <v>201</v>
      </c>
      <c r="B1350" s="7" t="str">
        <f t="shared" si="32"/>
        <v>Q3</v>
      </c>
      <c r="C1350" s="18" t="s">
        <v>49</v>
      </c>
      <c r="D1350" s="21">
        <v>42277</v>
      </c>
      <c r="E1350" s="18">
        <v>2.4147458140000002</v>
      </c>
      <c r="F1350" s="18">
        <v>11.3341114479315</v>
      </c>
      <c r="G1350" s="18">
        <v>9.101455563</v>
      </c>
      <c r="H1350" s="18">
        <v>25.212536409999998</v>
      </c>
      <c r="I1350" s="18">
        <v>16.193109969999998</v>
      </c>
      <c r="J1350" s="18">
        <v>20.831923459999999</v>
      </c>
      <c r="K1350" s="18">
        <v>126.3117096</v>
      </c>
      <c r="L1350" s="18">
        <v>50.617400000000004</v>
      </c>
      <c r="M1350" s="18">
        <v>84.264200000000002</v>
      </c>
      <c r="N1350" s="18">
        <v>45.7301</v>
      </c>
      <c r="O1350" s="18">
        <v>42.652299999999997</v>
      </c>
      <c r="P1350" s="18">
        <v>84.264200000000002</v>
      </c>
      <c r="Q1350" s="18">
        <v>45.7301</v>
      </c>
      <c r="R1350" s="18">
        <v>42.652299999999997</v>
      </c>
      <c r="S1350" s="4">
        <f>VLOOKUP(C1350,Ratings_Numbers!$A$1:$B$21,2,FALSE)</f>
        <v>17</v>
      </c>
      <c r="T1350" s="4">
        <v>17</v>
      </c>
      <c r="U1350" s="4">
        <f t="shared" si="33"/>
        <v>1</v>
      </c>
      <c r="V1350" s="18">
        <v>75.627300000000005</v>
      </c>
      <c r="W1350" s="18" t="s">
        <v>202</v>
      </c>
    </row>
    <row r="1351" spans="1:23" ht="15" customHeight="1" x14ac:dyDescent="0.35">
      <c r="A1351" s="19" t="s">
        <v>201</v>
      </c>
      <c r="B1351" s="7" t="str">
        <f t="shared" si="32"/>
        <v>Q4</v>
      </c>
      <c r="C1351" s="18" t="s">
        <v>49</v>
      </c>
      <c r="D1351" s="21">
        <v>42369</v>
      </c>
      <c r="E1351" s="18">
        <v>2.4147458140000002</v>
      </c>
      <c r="F1351" s="18">
        <v>11.3341114479315</v>
      </c>
      <c r="G1351" s="18">
        <v>9.101455563</v>
      </c>
      <c r="H1351" s="18">
        <v>25.212536409999998</v>
      </c>
      <c r="I1351" s="18">
        <v>16.193109969999998</v>
      </c>
      <c r="J1351" s="18">
        <v>20.831923459999999</v>
      </c>
      <c r="K1351" s="18">
        <v>126.3117096</v>
      </c>
      <c r="L1351" s="18">
        <v>51.742600000000003</v>
      </c>
      <c r="M1351" s="18">
        <v>81.679900000000004</v>
      </c>
      <c r="N1351" s="18">
        <v>44.958100000000002</v>
      </c>
      <c r="O1351" s="18">
        <v>42.263300000000001</v>
      </c>
      <c r="P1351" s="18">
        <v>81.679900000000004</v>
      </c>
      <c r="Q1351" s="18">
        <v>44.958100000000002</v>
      </c>
      <c r="R1351" s="18">
        <v>42.263300000000001</v>
      </c>
      <c r="S1351" s="4">
        <f>VLOOKUP(C1351,Ratings_Numbers!$A$1:$B$21,2,FALSE)</f>
        <v>17</v>
      </c>
      <c r="T1351" s="4">
        <v>19</v>
      </c>
      <c r="U1351" s="4">
        <f t="shared" si="33"/>
        <v>0</v>
      </c>
      <c r="V1351" s="18">
        <v>75.051199999999994</v>
      </c>
      <c r="W1351" s="18" t="s">
        <v>202</v>
      </c>
    </row>
    <row r="1352" spans="1:23" ht="15" customHeight="1" x14ac:dyDescent="0.35">
      <c r="A1352" s="19" t="s">
        <v>201</v>
      </c>
      <c r="B1352" s="7" t="str">
        <f t="shared" si="32"/>
        <v>Q1</v>
      </c>
      <c r="C1352" s="18" t="s">
        <v>52</v>
      </c>
      <c r="D1352" s="21">
        <v>42460</v>
      </c>
      <c r="E1352" s="18">
        <v>2.4147458140000002</v>
      </c>
      <c r="F1352" s="18">
        <v>11.3341114479315</v>
      </c>
      <c r="G1352" s="18">
        <v>9.101455563</v>
      </c>
      <c r="H1352" s="18">
        <v>25.212536409999998</v>
      </c>
      <c r="I1352" s="18">
        <v>16.193109969999998</v>
      </c>
      <c r="J1352" s="18">
        <v>20.831923459999999</v>
      </c>
      <c r="K1352" s="18">
        <v>126.3117096</v>
      </c>
      <c r="L1352" s="18">
        <v>51.585099999999997</v>
      </c>
      <c r="M1352" s="18">
        <v>83.235399999999998</v>
      </c>
      <c r="N1352" s="18">
        <v>45.425400000000003</v>
      </c>
      <c r="O1352" s="18">
        <v>42.937100000000001</v>
      </c>
      <c r="P1352" s="18">
        <v>83.235399999999998</v>
      </c>
      <c r="Q1352" s="18">
        <v>45.425400000000003</v>
      </c>
      <c r="R1352" s="18">
        <v>42.937100000000001</v>
      </c>
      <c r="S1352" s="4">
        <f>VLOOKUP(C1352,Ratings_Numbers!$A$1:$B$21,2,FALSE)</f>
        <v>19</v>
      </c>
      <c r="T1352" s="4">
        <v>19</v>
      </c>
      <c r="U1352" s="4">
        <f t="shared" si="33"/>
        <v>2</v>
      </c>
      <c r="V1352" s="18">
        <v>48.188200000000002</v>
      </c>
      <c r="W1352" s="18" t="s">
        <v>202</v>
      </c>
    </row>
    <row r="1353" spans="1:23" ht="15" customHeight="1" x14ac:dyDescent="0.35">
      <c r="A1353" s="19" t="s">
        <v>201</v>
      </c>
      <c r="B1353" s="7" t="str">
        <f t="shared" si="32"/>
        <v>Q2</v>
      </c>
      <c r="C1353" s="18" t="s">
        <v>52</v>
      </c>
      <c r="D1353" s="21">
        <v>42551</v>
      </c>
      <c r="E1353" s="18">
        <v>2.4147458140000002</v>
      </c>
      <c r="F1353" s="18">
        <v>11.3341114479315</v>
      </c>
      <c r="G1353" s="18">
        <v>9.101455563</v>
      </c>
      <c r="H1353" s="18">
        <v>25.212536409999998</v>
      </c>
      <c r="I1353" s="18">
        <v>16.193109969999998</v>
      </c>
      <c r="J1353" s="18">
        <v>20.831923459999999</v>
      </c>
      <c r="K1353" s="18">
        <v>126.3117096</v>
      </c>
      <c r="L1353" s="18">
        <v>51.139899999999997</v>
      </c>
      <c r="M1353" s="18">
        <v>85.975999999999999</v>
      </c>
      <c r="N1353" s="18">
        <v>46.229599999999998</v>
      </c>
      <c r="O1353" s="18">
        <v>43.968000000000004</v>
      </c>
      <c r="P1353" s="18">
        <v>85.975999999999999</v>
      </c>
      <c r="Q1353" s="18">
        <v>46.229599999999998</v>
      </c>
      <c r="R1353" s="18">
        <v>43.968000000000004</v>
      </c>
      <c r="S1353" s="4">
        <f>VLOOKUP(C1353,Ratings_Numbers!$A$1:$B$21,2,FALSE)</f>
        <v>19</v>
      </c>
      <c r="T1353" s="4">
        <v>19</v>
      </c>
      <c r="U1353" s="4">
        <f t="shared" si="33"/>
        <v>0</v>
      </c>
      <c r="V1353" s="18">
        <v>87.384500000000003</v>
      </c>
      <c r="W1353" s="18" t="s">
        <v>202</v>
      </c>
    </row>
    <row r="1354" spans="1:23" ht="15" customHeight="1" x14ac:dyDescent="0.35">
      <c r="A1354" s="19" t="s">
        <v>201</v>
      </c>
      <c r="B1354" s="7" t="str">
        <f t="shared" si="32"/>
        <v>Q3</v>
      </c>
      <c r="C1354" s="18" t="s">
        <v>52</v>
      </c>
      <c r="D1354" s="21">
        <v>42643</v>
      </c>
      <c r="E1354" s="18">
        <v>9.5504999999999995</v>
      </c>
      <c r="F1354" s="18">
        <v>11.3341114479315</v>
      </c>
      <c r="G1354" s="18">
        <v>9.101455563</v>
      </c>
      <c r="H1354" s="18">
        <v>25.212536409999998</v>
      </c>
      <c r="I1354" s="18">
        <v>16.193109969999998</v>
      </c>
      <c r="J1354" s="18">
        <v>20.831923459999999</v>
      </c>
      <c r="K1354" s="18">
        <v>126.3117096</v>
      </c>
      <c r="L1354" s="18">
        <v>51.084299999999999</v>
      </c>
      <c r="M1354" s="18">
        <v>87.191500000000005</v>
      </c>
      <c r="N1354" s="18">
        <v>46.578800000000001</v>
      </c>
      <c r="O1354" s="18">
        <v>44.541200000000003</v>
      </c>
      <c r="P1354" s="18">
        <v>87.191500000000005</v>
      </c>
      <c r="Q1354" s="18">
        <v>46.578800000000001</v>
      </c>
      <c r="R1354" s="18">
        <v>44.541200000000003</v>
      </c>
      <c r="S1354" s="4">
        <f>VLOOKUP(C1354,Ratings_Numbers!$A$1:$B$21,2,FALSE)</f>
        <v>19</v>
      </c>
      <c r="T1354" s="4">
        <v>19</v>
      </c>
      <c r="U1354" s="4">
        <f t="shared" si="33"/>
        <v>0</v>
      </c>
      <c r="V1354" s="18">
        <v>140.63630000000001</v>
      </c>
      <c r="W1354" s="18" t="s">
        <v>202</v>
      </c>
    </row>
    <row r="1355" spans="1:23" ht="15" customHeight="1" x14ac:dyDescent="0.3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</row>
    <row r="1356" spans="1:23" ht="15" customHeight="1" x14ac:dyDescent="0.35">
      <c r="A1356" s="19" t="s">
        <v>203</v>
      </c>
      <c r="B1356" s="7" t="str">
        <f t="shared" ref="B1356:B1388" si="34">IF(MONTH(D1356)&lt;4,"Q1",IF(MONTH(D1356)&lt;7,"Q2",IF(MONTH(D1356)&lt;10,"Q3","Q4")))</f>
        <v>Q4</v>
      </c>
      <c r="C1356" s="18" t="s">
        <v>49</v>
      </c>
      <c r="D1356" s="20">
        <v>39447</v>
      </c>
      <c r="E1356" s="7">
        <v>5.8814000000000002</v>
      </c>
      <c r="F1356" s="7">
        <v>10.964399999999999</v>
      </c>
      <c r="G1356" s="7">
        <v>10.849399999999999</v>
      </c>
      <c r="H1356" s="7">
        <v>2.2793999999999999</v>
      </c>
      <c r="I1356" s="7">
        <v>-0.29089999999999999</v>
      </c>
      <c r="J1356" s="7">
        <v>1.2873000000000001</v>
      </c>
      <c r="K1356" s="7">
        <v>22.635000000000002</v>
      </c>
      <c r="L1356" s="7">
        <v>6.7397</v>
      </c>
      <c r="M1356" s="7">
        <v>1073.2094</v>
      </c>
      <c r="N1356" s="7">
        <v>90.956299999999999</v>
      </c>
      <c r="O1356" s="18">
        <v>72.331100000000006</v>
      </c>
      <c r="P1356" s="18">
        <v>1079.9172000000001</v>
      </c>
      <c r="Q1356" s="18">
        <v>91.524799999999999</v>
      </c>
      <c r="R1356" s="18">
        <v>72.783199999999994</v>
      </c>
      <c r="S1356" s="4">
        <f>VLOOKUP(C1356,Ratings_Numbers!$A$1:$B$21,2,FALSE)</f>
        <v>17</v>
      </c>
      <c r="T1356" s="4">
        <v>17</v>
      </c>
      <c r="U1356" s="18">
        <v>0</v>
      </c>
      <c r="V1356" s="18"/>
      <c r="W1356" s="18" t="s">
        <v>204</v>
      </c>
    </row>
    <row r="1357" spans="1:23" ht="15" customHeight="1" x14ac:dyDescent="0.35">
      <c r="A1357" s="19" t="s">
        <v>203</v>
      </c>
      <c r="B1357" s="7" t="str">
        <f t="shared" si="34"/>
        <v>Q1</v>
      </c>
      <c r="C1357" s="18" t="s">
        <v>49</v>
      </c>
      <c r="D1357" s="21">
        <v>39538</v>
      </c>
      <c r="E1357" s="18">
        <v>5.5244</v>
      </c>
      <c r="F1357" s="18">
        <v>9.9749999999999996</v>
      </c>
      <c r="G1357" s="18">
        <v>9.8839000000000006</v>
      </c>
      <c r="H1357" s="18">
        <v>2.2660999999999998</v>
      </c>
      <c r="I1357" s="18">
        <v>-0.85880000000000001</v>
      </c>
      <c r="J1357" s="18">
        <v>1.1558999999999999</v>
      </c>
      <c r="K1357" s="18">
        <v>21.52</v>
      </c>
      <c r="L1357" s="18">
        <v>4.2895000000000003</v>
      </c>
      <c r="M1357" s="18">
        <v>1653.7672</v>
      </c>
      <c r="N1357" s="18">
        <v>93.611000000000004</v>
      </c>
      <c r="O1357" s="18">
        <v>70.938299999999998</v>
      </c>
      <c r="P1357" s="18">
        <v>1666.6374000000001</v>
      </c>
      <c r="Q1357" s="18">
        <v>94.339500000000001</v>
      </c>
      <c r="R1357" s="18">
        <v>71.490399999999994</v>
      </c>
      <c r="S1357" s="4">
        <f>VLOOKUP(C1357,Ratings_Numbers!$A$1:$B$21,2,FALSE)</f>
        <v>17</v>
      </c>
      <c r="T1357" s="4">
        <v>17</v>
      </c>
      <c r="U1357" s="4">
        <f t="shared" ref="U1357:U1419" si="35">S1357-S1356</f>
        <v>0</v>
      </c>
      <c r="V1357" s="18"/>
      <c r="W1357" s="18" t="s">
        <v>204</v>
      </c>
    </row>
    <row r="1358" spans="1:23" ht="15" customHeight="1" x14ac:dyDescent="0.35">
      <c r="A1358" s="19" t="s">
        <v>203</v>
      </c>
      <c r="B1358" s="7" t="str">
        <f t="shared" si="34"/>
        <v>Q2</v>
      </c>
      <c r="C1358" s="18" t="s">
        <v>49</v>
      </c>
      <c r="D1358" s="21">
        <v>39629</v>
      </c>
      <c r="E1358" s="18">
        <v>5.4073000000000002</v>
      </c>
      <c r="F1358" s="18">
        <v>9.9129000000000005</v>
      </c>
      <c r="G1358" s="18">
        <v>9.7505000000000006</v>
      </c>
      <c r="H1358" s="18">
        <v>2.6057000000000001</v>
      </c>
      <c r="I1358" s="18">
        <v>-1.3775999999999999</v>
      </c>
      <c r="J1358" s="18">
        <v>1.4077999999999999</v>
      </c>
      <c r="K1358" s="18">
        <v>21.100999999999999</v>
      </c>
      <c r="L1358" s="18">
        <v>-6.4412000000000003</v>
      </c>
      <c r="M1358" s="18">
        <v>209.63212290000001</v>
      </c>
      <c r="N1358" s="18">
        <v>109.9875</v>
      </c>
      <c r="O1358" s="18">
        <v>64.755700000000004</v>
      </c>
      <c r="P1358" s="18">
        <v>289.78154369999999</v>
      </c>
      <c r="Q1358" s="18">
        <v>110.94029999999999</v>
      </c>
      <c r="R1358" s="18">
        <v>65.316599999999994</v>
      </c>
      <c r="S1358" s="4">
        <f>VLOOKUP(C1358,Ratings_Numbers!$A$1:$B$21,2,FALSE)</f>
        <v>17</v>
      </c>
      <c r="T1358" s="4">
        <v>17</v>
      </c>
      <c r="U1358" s="4">
        <f t="shared" si="35"/>
        <v>0</v>
      </c>
      <c r="V1358" s="18"/>
      <c r="W1358" s="18" t="s">
        <v>204</v>
      </c>
    </row>
    <row r="1359" spans="1:23" ht="15" customHeight="1" x14ac:dyDescent="0.35">
      <c r="A1359" s="19" t="s">
        <v>203</v>
      </c>
      <c r="B1359" s="7" t="str">
        <f t="shared" si="34"/>
        <v>Q3</v>
      </c>
      <c r="C1359" s="18" t="s">
        <v>49</v>
      </c>
      <c r="D1359" s="21">
        <v>39721</v>
      </c>
      <c r="E1359" s="18">
        <v>4.7239000000000004</v>
      </c>
      <c r="F1359" s="18">
        <v>7.6787000000000001</v>
      </c>
      <c r="G1359" s="18">
        <v>7.6310000000000002</v>
      </c>
      <c r="H1359" s="18">
        <v>4.6078999999999999</v>
      </c>
      <c r="I1359" s="18">
        <v>0.3493</v>
      </c>
      <c r="J1359" s="18">
        <v>3.4270999999999998</v>
      </c>
      <c r="K1359" s="18">
        <v>21.661000000000001</v>
      </c>
      <c r="L1359" s="18">
        <v>7.6863999999999999</v>
      </c>
      <c r="M1359" s="18">
        <v>895.49260000000004</v>
      </c>
      <c r="N1359" s="18">
        <v>89.0929</v>
      </c>
      <c r="O1359" s="18">
        <v>68.831400000000002</v>
      </c>
      <c r="P1359" s="18">
        <v>905.1223</v>
      </c>
      <c r="Q1359" s="18">
        <v>90.051000000000002</v>
      </c>
      <c r="R1359" s="18">
        <v>69.571600000000004</v>
      </c>
      <c r="S1359" s="4">
        <f>VLOOKUP(C1359,Ratings_Numbers!$A$1:$B$21,2,FALSE)</f>
        <v>17</v>
      </c>
      <c r="T1359" s="4">
        <v>19</v>
      </c>
      <c r="U1359" s="4">
        <f t="shared" si="35"/>
        <v>0</v>
      </c>
      <c r="V1359" s="18"/>
      <c r="W1359" s="18" t="s">
        <v>204</v>
      </c>
    </row>
    <row r="1360" spans="1:23" ht="15" customHeight="1" x14ac:dyDescent="0.35">
      <c r="A1360" s="19" t="s">
        <v>203</v>
      </c>
      <c r="B1360" s="7" t="str">
        <f t="shared" si="34"/>
        <v>Q4</v>
      </c>
      <c r="C1360" s="18" t="s">
        <v>52</v>
      </c>
      <c r="D1360" s="21">
        <v>39813</v>
      </c>
      <c r="E1360" s="18">
        <v>4.9051999999999998</v>
      </c>
      <c r="F1360" s="18">
        <v>8.5953999999999997</v>
      </c>
      <c r="G1360" s="18">
        <v>8.2431999999999999</v>
      </c>
      <c r="H1360" s="18">
        <v>2.0707</v>
      </c>
      <c r="I1360" s="18">
        <v>-0.7409</v>
      </c>
      <c r="J1360" s="18">
        <v>0.87890000000000001</v>
      </c>
      <c r="K1360" s="18">
        <v>21.756</v>
      </c>
      <c r="L1360" s="18">
        <v>11.933400000000001</v>
      </c>
      <c r="M1360" s="18">
        <v>619.07489999999996</v>
      </c>
      <c r="N1360" s="18">
        <v>85.7316</v>
      </c>
      <c r="O1360" s="18">
        <v>73.876800000000003</v>
      </c>
      <c r="P1360" s="18">
        <v>622.10810000000004</v>
      </c>
      <c r="Q1360" s="18">
        <v>86.151700000000005</v>
      </c>
      <c r="R1360" s="18">
        <v>74.238799999999998</v>
      </c>
      <c r="S1360" s="4">
        <f>VLOOKUP(C1360,Ratings_Numbers!$A$1:$B$21,2,FALSE)</f>
        <v>19</v>
      </c>
      <c r="T1360" s="4">
        <v>19</v>
      </c>
      <c r="U1360" s="4">
        <f t="shared" si="35"/>
        <v>2</v>
      </c>
      <c r="V1360" s="18"/>
      <c r="W1360" s="18" t="s">
        <v>204</v>
      </c>
    </row>
    <row r="1361" spans="1:23" ht="15" customHeight="1" x14ac:dyDescent="0.35">
      <c r="A1361" s="19" t="s">
        <v>203</v>
      </c>
      <c r="B1361" s="7" t="str">
        <f t="shared" si="34"/>
        <v>Q1</v>
      </c>
      <c r="C1361" s="18" t="s">
        <v>52</v>
      </c>
      <c r="D1361" s="21">
        <v>39903</v>
      </c>
      <c r="E1361" s="18">
        <v>2.4147458140000002</v>
      </c>
      <c r="F1361" s="18">
        <v>11.3341114479315</v>
      </c>
      <c r="G1361" s="18">
        <v>9.101455563</v>
      </c>
      <c r="H1361" s="18">
        <v>-9.4136000000000006</v>
      </c>
      <c r="I1361" s="18">
        <v>-12.29</v>
      </c>
      <c r="J1361" s="18">
        <v>-10.768800000000001</v>
      </c>
      <c r="K1361" s="18">
        <v>22.463999999999999</v>
      </c>
      <c r="L1361" s="18">
        <v>4.5519999999999996</v>
      </c>
      <c r="M1361" s="18">
        <v>1820.0998999999999</v>
      </c>
      <c r="N1361" s="18">
        <v>94.382300000000001</v>
      </c>
      <c r="O1361" s="18">
        <v>82.850499999999997</v>
      </c>
      <c r="P1361" s="18">
        <v>1828.4336000000001</v>
      </c>
      <c r="Q1361" s="18">
        <v>94.814400000000006</v>
      </c>
      <c r="R1361" s="18">
        <v>83.229900000000001</v>
      </c>
      <c r="S1361" s="4">
        <f>VLOOKUP(C1361,Ratings_Numbers!$A$1:$B$21,2,FALSE)</f>
        <v>19</v>
      </c>
      <c r="T1361" s="4">
        <v>20</v>
      </c>
      <c r="U1361" s="4">
        <f t="shared" si="35"/>
        <v>0</v>
      </c>
      <c r="V1361" s="18"/>
      <c r="W1361" s="18" t="s">
        <v>204</v>
      </c>
    </row>
    <row r="1362" spans="1:23" ht="15" customHeight="1" x14ac:dyDescent="0.35">
      <c r="A1362" s="19" t="s">
        <v>203</v>
      </c>
      <c r="B1362" s="7" t="str">
        <f t="shared" si="34"/>
        <v>Q2</v>
      </c>
      <c r="C1362" s="18" t="s">
        <v>54</v>
      </c>
      <c r="D1362" s="21">
        <v>39994</v>
      </c>
      <c r="E1362" s="18">
        <v>2.4147458140000002</v>
      </c>
      <c r="F1362" s="18">
        <v>11.3341114479315</v>
      </c>
      <c r="G1362" s="18">
        <v>9.101455563</v>
      </c>
      <c r="H1362" s="18">
        <v>1.8087</v>
      </c>
      <c r="I1362" s="18">
        <v>0.26869999999999999</v>
      </c>
      <c r="J1362" s="18">
        <v>0.68820000000000003</v>
      </c>
      <c r="K1362" s="18">
        <v>22.72</v>
      </c>
      <c r="L1362" s="18">
        <v>0.79920000000000002</v>
      </c>
      <c r="M1362" s="18">
        <v>10815.785599999999</v>
      </c>
      <c r="N1362" s="18">
        <v>98.664299999999997</v>
      </c>
      <c r="O1362" s="18">
        <v>86.442899999999995</v>
      </c>
      <c r="P1362" s="18">
        <v>10862.2122</v>
      </c>
      <c r="Q1362" s="18">
        <v>99.087800000000001</v>
      </c>
      <c r="R1362" s="18">
        <v>86.813900000000004</v>
      </c>
      <c r="S1362" s="4">
        <f>VLOOKUP(C1362,Ratings_Numbers!$A$1:$B$21,2,FALSE)</f>
        <v>20</v>
      </c>
      <c r="T1362" s="4">
        <v>20</v>
      </c>
      <c r="U1362" s="4">
        <f t="shared" si="35"/>
        <v>1</v>
      </c>
      <c r="V1362" s="18"/>
      <c r="W1362" s="18" t="s">
        <v>204</v>
      </c>
    </row>
    <row r="1363" spans="1:23" ht="15" customHeight="1" x14ac:dyDescent="0.35">
      <c r="A1363" s="19" t="s">
        <v>203</v>
      </c>
      <c r="B1363" s="7" t="str">
        <f t="shared" si="34"/>
        <v>Q3</v>
      </c>
      <c r="C1363" s="18" t="s">
        <v>54</v>
      </c>
      <c r="D1363" s="21">
        <v>40086</v>
      </c>
      <c r="E1363" s="18">
        <v>2.4147458140000002</v>
      </c>
      <c r="F1363" s="18">
        <v>11.3341114479315</v>
      </c>
      <c r="G1363" s="18">
        <v>9.101455563</v>
      </c>
      <c r="H1363" s="18">
        <v>2.0568</v>
      </c>
      <c r="I1363" s="18">
        <v>0.47560000000000002</v>
      </c>
      <c r="J1363" s="18">
        <v>0.95189999999999997</v>
      </c>
      <c r="K1363" s="18">
        <v>22.471</v>
      </c>
      <c r="L1363" s="18">
        <v>0.69269999999999998</v>
      </c>
      <c r="M1363" s="18">
        <v>12564.439399999999</v>
      </c>
      <c r="N1363" s="18">
        <v>98.814499999999995</v>
      </c>
      <c r="O1363" s="18">
        <v>87.029799999999994</v>
      </c>
      <c r="P1363" s="18">
        <v>12615.1729</v>
      </c>
      <c r="Q1363" s="18">
        <v>99.213499999999996</v>
      </c>
      <c r="R1363" s="18">
        <v>87.381299999999996</v>
      </c>
      <c r="S1363" s="4">
        <f>VLOOKUP(C1363,Ratings_Numbers!$A$1:$B$21,2,FALSE)</f>
        <v>20</v>
      </c>
      <c r="T1363" s="4">
        <v>20</v>
      </c>
      <c r="U1363" s="4">
        <f t="shared" si="35"/>
        <v>0</v>
      </c>
      <c r="V1363" s="18"/>
      <c r="W1363" s="18" t="s">
        <v>204</v>
      </c>
    </row>
    <row r="1364" spans="1:23" ht="15" customHeight="1" x14ac:dyDescent="0.35">
      <c r="A1364" s="19" t="s">
        <v>203</v>
      </c>
      <c r="B1364" s="7" t="str">
        <f t="shared" si="34"/>
        <v>Q4</v>
      </c>
      <c r="C1364" s="18" t="s">
        <v>54</v>
      </c>
      <c r="D1364" s="21">
        <v>40178</v>
      </c>
      <c r="E1364" s="18">
        <v>2.4147458140000002</v>
      </c>
      <c r="F1364" s="18">
        <v>11.3341114479315</v>
      </c>
      <c r="G1364" s="18">
        <v>9.101455563</v>
      </c>
      <c r="H1364" s="18">
        <v>2.4736000000000002</v>
      </c>
      <c r="I1364" s="18">
        <v>0.55710000000000004</v>
      </c>
      <c r="J1364" s="18">
        <v>1.4039999999999999</v>
      </c>
      <c r="K1364" s="18">
        <v>22.446999999999999</v>
      </c>
      <c r="L1364" s="18">
        <v>-0.32740000000000002</v>
      </c>
      <c r="M1364" s="18">
        <v>209.63212290000001</v>
      </c>
      <c r="N1364" s="18">
        <v>99.981200000000001</v>
      </c>
      <c r="O1364" s="18">
        <v>86.599299999999999</v>
      </c>
      <c r="P1364" s="18">
        <v>289.78154369999999</v>
      </c>
      <c r="Q1364" s="18">
        <v>100.378</v>
      </c>
      <c r="R1364" s="18">
        <v>86.942999999999998</v>
      </c>
      <c r="S1364" s="4">
        <f>VLOOKUP(C1364,Ratings_Numbers!$A$1:$B$21,2,FALSE)</f>
        <v>20</v>
      </c>
      <c r="T1364" s="4">
        <v>19</v>
      </c>
      <c r="U1364" s="4">
        <f t="shared" si="35"/>
        <v>0</v>
      </c>
      <c r="V1364" s="18"/>
      <c r="W1364" s="18" t="s">
        <v>204</v>
      </c>
    </row>
    <row r="1365" spans="1:23" ht="15" customHeight="1" x14ac:dyDescent="0.35">
      <c r="A1365" s="19" t="s">
        <v>203</v>
      </c>
      <c r="B1365" s="7" t="str">
        <f t="shared" si="34"/>
        <v>Q1</v>
      </c>
      <c r="C1365" s="18" t="s">
        <v>52</v>
      </c>
      <c r="D1365" s="21">
        <v>40268</v>
      </c>
      <c r="E1365" s="18">
        <v>5.524</v>
      </c>
      <c r="F1365" s="18">
        <v>11.5601</v>
      </c>
      <c r="G1365" s="18">
        <v>10.8895</v>
      </c>
      <c r="H1365" s="18">
        <v>2.5589</v>
      </c>
      <c r="I1365" s="18">
        <v>0.56979999999999997</v>
      </c>
      <c r="J1365" s="18">
        <v>1.4716</v>
      </c>
      <c r="K1365" s="18">
        <v>22.552</v>
      </c>
      <c r="L1365" s="18">
        <v>1.6882000000000001</v>
      </c>
      <c r="M1365" s="18">
        <v>5083.4345999999996</v>
      </c>
      <c r="N1365" s="18">
        <v>97.711600000000004</v>
      </c>
      <c r="O1365" s="18">
        <v>85.817099999999996</v>
      </c>
      <c r="P1365" s="18">
        <v>5102.4861000000001</v>
      </c>
      <c r="Q1365" s="18">
        <v>98.077799999999996</v>
      </c>
      <c r="R1365" s="18">
        <v>86.1387</v>
      </c>
      <c r="S1365" s="4">
        <f>VLOOKUP(C1365,Ratings_Numbers!$A$1:$B$21,2,FALSE)</f>
        <v>19</v>
      </c>
      <c r="T1365" s="4">
        <v>17</v>
      </c>
      <c r="U1365" s="4">
        <f t="shared" si="35"/>
        <v>-1</v>
      </c>
      <c r="V1365" s="18"/>
      <c r="W1365" s="18" t="s">
        <v>204</v>
      </c>
    </row>
    <row r="1366" spans="1:23" ht="15" customHeight="1" x14ac:dyDescent="0.35">
      <c r="A1366" s="19" t="s">
        <v>203</v>
      </c>
      <c r="B1366" s="7" t="str">
        <f t="shared" si="34"/>
        <v>Q2</v>
      </c>
      <c r="C1366" s="18" t="s">
        <v>49</v>
      </c>
      <c r="D1366" s="21">
        <v>40359</v>
      </c>
      <c r="E1366" s="18">
        <v>3.9870000000000001</v>
      </c>
      <c r="F1366" s="18">
        <v>7.7553999999999998</v>
      </c>
      <c r="G1366" s="18">
        <v>7.6078000000000001</v>
      </c>
      <c r="H1366" s="18">
        <v>2.3944999999999999</v>
      </c>
      <c r="I1366" s="18">
        <v>-1.5922000000000001</v>
      </c>
      <c r="J1366" s="18">
        <v>1.1269</v>
      </c>
      <c r="K1366" s="18">
        <v>19.774999999999999</v>
      </c>
      <c r="L1366" s="18">
        <v>27.113199999999999</v>
      </c>
      <c r="M1366" s="18">
        <v>227.6542</v>
      </c>
      <c r="N1366" s="18">
        <v>69.228099999999998</v>
      </c>
      <c r="O1366" s="18">
        <v>61.724299999999999</v>
      </c>
      <c r="P1366" s="18">
        <v>228.8468</v>
      </c>
      <c r="Q1366" s="18">
        <v>69.590699999999998</v>
      </c>
      <c r="R1366" s="18">
        <v>62.047699999999999</v>
      </c>
      <c r="S1366" s="4">
        <f>VLOOKUP(C1366,Ratings_Numbers!$A$1:$B$21,2,FALSE)</f>
        <v>17</v>
      </c>
      <c r="T1366" s="4">
        <v>17</v>
      </c>
      <c r="U1366" s="4">
        <f t="shared" si="35"/>
        <v>-2</v>
      </c>
      <c r="V1366" s="18"/>
      <c r="W1366" s="18" t="s">
        <v>204</v>
      </c>
    </row>
    <row r="1367" spans="1:23" ht="15" customHeight="1" x14ac:dyDescent="0.35">
      <c r="A1367" s="19" t="s">
        <v>203</v>
      </c>
      <c r="B1367" s="7" t="str">
        <f t="shared" si="34"/>
        <v>Q3</v>
      </c>
      <c r="C1367" s="18" t="s">
        <v>49</v>
      </c>
      <c r="D1367" s="21">
        <v>40451</v>
      </c>
      <c r="E1367" s="18">
        <v>4.1128</v>
      </c>
      <c r="F1367" s="18">
        <v>8.8721999999999994</v>
      </c>
      <c r="G1367" s="18">
        <v>7.9350000000000005</v>
      </c>
      <c r="H1367" s="18">
        <v>2.6347</v>
      </c>
      <c r="I1367" s="18">
        <v>-1.7957999999999998</v>
      </c>
      <c r="J1367" s="18">
        <v>1.1623000000000001</v>
      </c>
      <c r="K1367" s="18">
        <v>18.469000000000001</v>
      </c>
      <c r="L1367" s="18">
        <v>24.717500000000001</v>
      </c>
      <c r="M1367" s="18">
        <v>255.8083</v>
      </c>
      <c r="N1367" s="18">
        <v>71.662599999999998</v>
      </c>
      <c r="O1367" s="18">
        <v>63.229500000000002</v>
      </c>
      <c r="P1367" s="18">
        <v>256.96230000000003</v>
      </c>
      <c r="Q1367" s="18">
        <v>71.985799999999998</v>
      </c>
      <c r="R1367" s="18">
        <v>63.514699999999998</v>
      </c>
      <c r="S1367" s="4">
        <f>VLOOKUP(C1367,Ratings_Numbers!$A$1:$B$21,2,FALSE)</f>
        <v>17</v>
      </c>
      <c r="T1367" s="4">
        <v>17</v>
      </c>
      <c r="U1367" s="4">
        <f t="shared" si="35"/>
        <v>0</v>
      </c>
      <c r="V1367" s="18"/>
      <c r="W1367" s="18" t="s">
        <v>204</v>
      </c>
    </row>
    <row r="1368" spans="1:23" ht="15" customHeight="1" x14ac:dyDescent="0.35">
      <c r="A1368" s="19" t="s">
        <v>203</v>
      </c>
      <c r="B1368" s="7" t="str">
        <f t="shared" si="34"/>
        <v>Q4</v>
      </c>
      <c r="C1368" s="18" t="s">
        <v>49</v>
      </c>
      <c r="D1368" s="21">
        <v>40543</v>
      </c>
      <c r="E1368" s="18">
        <v>4.2489999999999997</v>
      </c>
      <c r="F1368" s="18">
        <v>9.2547999999999995</v>
      </c>
      <c r="G1368" s="18">
        <v>8.7246000000000006</v>
      </c>
      <c r="H1368" s="18">
        <v>2.6185</v>
      </c>
      <c r="I1368" s="18">
        <v>-1.9664000000000001</v>
      </c>
      <c r="J1368" s="18">
        <v>1.1842999999999999</v>
      </c>
      <c r="K1368" s="18">
        <v>22.815000000000001</v>
      </c>
      <c r="L1368" s="18">
        <v>23.7729</v>
      </c>
      <c r="M1368" s="18">
        <v>263.48829999999998</v>
      </c>
      <c r="N1368" s="18">
        <v>72.260900000000007</v>
      </c>
      <c r="O1368" s="18">
        <v>62.638800000000003</v>
      </c>
      <c r="P1368" s="18">
        <v>264.63440000000003</v>
      </c>
      <c r="Q1368" s="18">
        <v>72.575299999999999</v>
      </c>
      <c r="R1368" s="18">
        <v>62.911299999999997</v>
      </c>
      <c r="S1368" s="4">
        <f>VLOOKUP(C1368,Ratings_Numbers!$A$1:$B$21,2,FALSE)</f>
        <v>17</v>
      </c>
      <c r="T1368" s="4">
        <v>17</v>
      </c>
      <c r="U1368" s="4">
        <f t="shared" si="35"/>
        <v>0</v>
      </c>
      <c r="V1368" s="18"/>
      <c r="W1368" s="18" t="s">
        <v>204</v>
      </c>
    </row>
    <row r="1369" spans="1:23" ht="15" customHeight="1" x14ac:dyDescent="0.35">
      <c r="A1369" s="19" t="s">
        <v>203</v>
      </c>
      <c r="B1369" s="7" t="str">
        <f t="shared" si="34"/>
        <v>Q1</v>
      </c>
      <c r="C1369" s="18" t="s">
        <v>49</v>
      </c>
      <c r="D1369" s="21">
        <v>40633</v>
      </c>
      <c r="E1369" s="18">
        <v>4.1184000000000003</v>
      </c>
      <c r="F1369" s="18">
        <v>9.1358999999999995</v>
      </c>
      <c r="G1369" s="18">
        <v>8.4344000000000001</v>
      </c>
      <c r="H1369" s="18">
        <v>3.2357</v>
      </c>
      <c r="I1369" s="18">
        <v>-0.48509999999999998</v>
      </c>
      <c r="J1369" s="18">
        <v>1.8027</v>
      </c>
      <c r="K1369" s="18">
        <v>23.71</v>
      </c>
      <c r="L1369" s="18">
        <v>20.087499999999999</v>
      </c>
      <c r="M1369" s="18">
        <v>314.29649999999998</v>
      </c>
      <c r="N1369" s="18">
        <v>75.641900000000007</v>
      </c>
      <c r="O1369" s="18">
        <v>63.1342</v>
      </c>
      <c r="P1369" s="18">
        <v>315.5059</v>
      </c>
      <c r="Q1369" s="18">
        <v>75.933000000000007</v>
      </c>
      <c r="R1369" s="18">
        <v>63.377099999999999</v>
      </c>
      <c r="S1369" s="4">
        <f>VLOOKUP(C1369,Ratings_Numbers!$A$1:$B$21,2,FALSE)</f>
        <v>17</v>
      </c>
      <c r="T1369" s="4">
        <v>17</v>
      </c>
      <c r="U1369" s="4">
        <f t="shared" si="35"/>
        <v>0</v>
      </c>
      <c r="V1369" s="18"/>
      <c r="W1369" s="18" t="s">
        <v>204</v>
      </c>
    </row>
    <row r="1370" spans="1:23" ht="15" customHeight="1" x14ac:dyDescent="0.35">
      <c r="A1370" s="19" t="s">
        <v>203</v>
      </c>
      <c r="B1370" s="7" t="str">
        <f t="shared" si="34"/>
        <v>Q2</v>
      </c>
      <c r="C1370" s="18" t="s">
        <v>49</v>
      </c>
      <c r="D1370" s="21">
        <v>40724</v>
      </c>
      <c r="E1370" s="18">
        <v>3.5813000000000001</v>
      </c>
      <c r="F1370" s="18">
        <v>7.2230999999999996</v>
      </c>
      <c r="G1370" s="18">
        <v>6.8451000000000004</v>
      </c>
      <c r="H1370" s="18">
        <v>3.6802000000000001</v>
      </c>
      <c r="I1370" s="18">
        <v>-0.1298</v>
      </c>
      <c r="J1370" s="18">
        <v>2.1577000000000002</v>
      </c>
      <c r="K1370" s="18">
        <v>24.221</v>
      </c>
      <c r="L1370" s="18">
        <v>23.145</v>
      </c>
      <c r="M1370" s="18">
        <v>272.44400000000002</v>
      </c>
      <c r="N1370" s="18">
        <v>72.962400000000002</v>
      </c>
      <c r="O1370" s="18">
        <v>63.057200000000002</v>
      </c>
      <c r="P1370" s="18">
        <v>273.40339999999998</v>
      </c>
      <c r="Q1370" s="18">
        <v>73.219300000000004</v>
      </c>
      <c r="R1370" s="18">
        <v>63.279299999999999</v>
      </c>
      <c r="S1370" s="4">
        <f>VLOOKUP(C1370,Ratings_Numbers!$A$1:$B$21,2,FALSE)</f>
        <v>17</v>
      </c>
      <c r="T1370" s="4">
        <v>17</v>
      </c>
      <c r="U1370" s="4">
        <f t="shared" si="35"/>
        <v>0</v>
      </c>
      <c r="V1370" s="18"/>
      <c r="W1370" s="18" t="s">
        <v>204</v>
      </c>
    </row>
    <row r="1371" spans="1:23" ht="15" customHeight="1" x14ac:dyDescent="0.35">
      <c r="A1371" s="19" t="s">
        <v>203</v>
      </c>
      <c r="B1371" s="7" t="str">
        <f t="shared" si="34"/>
        <v>Q3</v>
      </c>
      <c r="C1371" s="18" t="s">
        <v>49</v>
      </c>
      <c r="D1371" s="21">
        <v>40816</v>
      </c>
      <c r="E1371" s="18">
        <v>3.4264999999999999</v>
      </c>
      <c r="F1371" s="18">
        <v>6.7355</v>
      </c>
      <c r="G1371" s="18">
        <v>6.5014000000000003</v>
      </c>
      <c r="H1371" s="18">
        <v>2.9321999999999999</v>
      </c>
      <c r="I1371" s="18">
        <v>-0.23749999999999999</v>
      </c>
      <c r="J1371" s="18">
        <v>1.4177999999999999</v>
      </c>
      <c r="K1371" s="18">
        <v>24.47</v>
      </c>
      <c r="L1371" s="18">
        <v>26.258900000000001</v>
      </c>
      <c r="M1371" s="18">
        <v>234.547</v>
      </c>
      <c r="N1371" s="18">
        <v>69.9542</v>
      </c>
      <c r="O1371" s="18">
        <v>61.589500000000001</v>
      </c>
      <c r="P1371" s="18">
        <v>235.28630000000001</v>
      </c>
      <c r="Q1371" s="18">
        <v>70.174700000000001</v>
      </c>
      <c r="R1371" s="18">
        <v>61.7836</v>
      </c>
      <c r="S1371" s="4">
        <f>VLOOKUP(C1371,Ratings_Numbers!$A$1:$B$21,2,FALSE)</f>
        <v>17</v>
      </c>
      <c r="T1371" s="4">
        <v>17</v>
      </c>
      <c r="U1371" s="4">
        <f t="shared" si="35"/>
        <v>0</v>
      </c>
      <c r="V1371" s="18"/>
      <c r="W1371" s="18" t="s">
        <v>204</v>
      </c>
    </row>
    <row r="1372" spans="1:23" ht="15" customHeight="1" x14ac:dyDescent="0.35">
      <c r="A1372" s="19" t="s">
        <v>203</v>
      </c>
      <c r="B1372" s="7" t="str">
        <f t="shared" si="34"/>
        <v>Q4</v>
      </c>
      <c r="C1372" s="18" t="s">
        <v>49</v>
      </c>
      <c r="D1372" s="21">
        <v>40908</v>
      </c>
      <c r="E1372" s="18">
        <v>3.2742</v>
      </c>
      <c r="F1372" s="18">
        <v>6.4931999999999999</v>
      </c>
      <c r="G1372" s="18">
        <v>6.2760999999999996</v>
      </c>
      <c r="H1372" s="18">
        <v>2.7881</v>
      </c>
      <c r="I1372" s="18">
        <v>-0.54159999999999997</v>
      </c>
      <c r="J1372" s="18">
        <v>1.2185999999999999</v>
      </c>
      <c r="K1372" s="18">
        <v>24.318999999999999</v>
      </c>
      <c r="L1372" s="18">
        <v>25.394100000000002</v>
      </c>
      <c r="M1372" s="18">
        <v>243.2697</v>
      </c>
      <c r="N1372" s="18">
        <v>70.718800000000002</v>
      </c>
      <c r="O1372" s="18">
        <v>61.776000000000003</v>
      </c>
      <c r="P1372" s="18">
        <v>243.9956</v>
      </c>
      <c r="Q1372" s="18">
        <v>70.929900000000004</v>
      </c>
      <c r="R1372" s="18">
        <v>61.9604</v>
      </c>
      <c r="S1372" s="4">
        <f>VLOOKUP(C1372,Ratings_Numbers!$A$1:$B$21,2,FALSE)</f>
        <v>17</v>
      </c>
      <c r="T1372" s="4">
        <v>17</v>
      </c>
      <c r="U1372" s="4">
        <f t="shared" si="35"/>
        <v>0</v>
      </c>
      <c r="V1372" s="18"/>
      <c r="W1372" s="18" t="s">
        <v>204</v>
      </c>
    </row>
    <row r="1373" spans="1:23" ht="15" customHeight="1" x14ac:dyDescent="0.35">
      <c r="A1373" s="19" t="s">
        <v>203</v>
      </c>
      <c r="B1373" s="7" t="str">
        <f t="shared" si="34"/>
        <v>Q1</v>
      </c>
      <c r="C1373" s="18" t="s">
        <v>49</v>
      </c>
      <c r="D1373" s="21">
        <v>40999</v>
      </c>
      <c r="E1373" s="18">
        <v>3.3317000000000001</v>
      </c>
      <c r="F1373" s="18">
        <v>6.4363999999999999</v>
      </c>
      <c r="G1373" s="18">
        <v>6.3018999999999998</v>
      </c>
      <c r="H1373" s="18">
        <v>3.6233</v>
      </c>
      <c r="I1373" s="18">
        <v>-0.4375</v>
      </c>
      <c r="J1373" s="18">
        <v>2.0943999999999998</v>
      </c>
      <c r="K1373" s="18">
        <v>24.155999999999999</v>
      </c>
      <c r="L1373" s="18">
        <v>24.721499999999999</v>
      </c>
      <c r="M1373" s="18">
        <v>251.1592</v>
      </c>
      <c r="N1373" s="18">
        <v>71.328000000000003</v>
      </c>
      <c r="O1373" s="18">
        <v>62.090299999999999</v>
      </c>
      <c r="P1373" s="18">
        <v>252.1189</v>
      </c>
      <c r="Q1373" s="18">
        <v>71.600499999999997</v>
      </c>
      <c r="R1373" s="18">
        <v>62.327500000000001</v>
      </c>
      <c r="S1373" s="4">
        <f>VLOOKUP(C1373,Ratings_Numbers!$A$1:$B$21,2,FALSE)</f>
        <v>17</v>
      </c>
      <c r="T1373" s="4">
        <v>16</v>
      </c>
      <c r="U1373" s="4">
        <f t="shared" si="35"/>
        <v>0</v>
      </c>
      <c r="V1373" s="18"/>
      <c r="W1373" s="18" t="s">
        <v>204</v>
      </c>
    </row>
    <row r="1374" spans="1:23" ht="15" customHeight="1" x14ac:dyDescent="0.35">
      <c r="A1374" s="19" t="s">
        <v>203</v>
      </c>
      <c r="B1374" s="7" t="str">
        <f t="shared" si="34"/>
        <v>Q2</v>
      </c>
      <c r="C1374" s="18" t="s">
        <v>47</v>
      </c>
      <c r="D1374" s="21">
        <v>41090</v>
      </c>
      <c r="E1374" s="18">
        <v>3.7597</v>
      </c>
      <c r="F1374" s="18">
        <v>7.5983999999999998</v>
      </c>
      <c r="G1374" s="18">
        <v>7.5092999999999996</v>
      </c>
      <c r="H1374" s="18">
        <v>3.0527000000000002</v>
      </c>
      <c r="I1374" s="18">
        <v>-2.5032999999999999</v>
      </c>
      <c r="J1374" s="18">
        <v>1.4782</v>
      </c>
      <c r="K1374" s="18">
        <v>24.422999999999998</v>
      </c>
      <c r="L1374" s="18">
        <v>24.7881</v>
      </c>
      <c r="M1374" s="18">
        <v>246.9127</v>
      </c>
      <c r="N1374" s="18">
        <v>70.991500000000002</v>
      </c>
      <c r="O1374" s="18">
        <v>61.205100000000002</v>
      </c>
      <c r="P1374" s="18">
        <v>247.80590000000001</v>
      </c>
      <c r="Q1374" s="18">
        <v>71.2483</v>
      </c>
      <c r="R1374" s="18">
        <v>61.426499999999997</v>
      </c>
      <c r="S1374" s="4">
        <f>VLOOKUP(C1374,Ratings_Numbers!$A$1:$B$21,2,FALSE)</f>
        <v>16</v>
      </c>
      <c r="T1374" s="4">
        <v>16</v>
      </c>
      <c r="U1374" s="4">
        <f t="shared" si="35"/>
        <v>-1</v>
      </c>
      <c r="V1374" s="18"/>
      <c r="W1374" s="18" t="s">
        <v>204</v>
      </c>
    </row>
    <row r="1375" spans="1:23" ht="15" customHeight="1" x14ac:dyDescent="0.35">
      <c r="A1375" s="19" t="s">
        <v>203</v>
      </c>
      <c r="B1375" s="7" t="str">
        <f t="shared" si="34"/>
        <v>Q3</v>
      </c>
      <c r="C1375" s="18" t="s">
        <v>47</v>
      </c>
      <c r="D1375" s="21">
        <v>41182</v>
      </c>
      <c r="E1375" s="18">
        <v>3.7932999999999999</v>
      </c>
      <c r="F1375" s="18">
        <v>7.8029000000000002</v>
      </c>
      <c r="G1375" s="18">
        <v>7.5936000000000003</v>
      </c>
      <c r="H1375" s="18">
        <v>3.5611999999999999</v>
      </c>
      <c r="I1375" s="18">
        <v>-2.2044999999999999</v>
      </c>
      <c r="J1375" s="18">
        <v>1.7170000000000001</v>
      </c>
      <c r="K1375" s="18">
        <v>24.087</v>
      </c>
      <c r="L1375" s="18">
        <v>23.206199999999999</v>
      </c>
      <c r="M1375" s="18">
        <v>271.29930000000002</v>
      </c>
      <c r="N1375" s="18">
        <v>72.892700000000005</v>
      </c>
      <c r="O1375" s="18">
        <v>62.958199999999998</v>
      </c>
      <c r="P1375" s="18">
        <v>272.19009999999997</v>
      </c>
      <c r="Q1375" s="18">
        <v>73.132000000000005</v>
      </c>
      <c r="R1375" s="18">
        <v>63.164900000000003</v>
      </c>
      <c r="S1375" s="4">
        <f>VLOOKUP(C1375,Ratings_Numbers!$A$1:$B$21,2,FALSE)</f>
        <v>16</v>
      </c>
      <c r="T1375" s="4">
        <v>16</v>
      </c>
      <c r="U1375" s="4">
        <f t="shared" si="35"/>
        <v>0</v>
      </c>
      <c r="V1375" s="18"/>
      <c r="W1375" s="18" t="s">
        <v>204</v>
      </c>
    </row>
    <row r="1376" spans="1:23" ht="15" customHeight="1" x14ac:dyDescent="0.35">
      <c r="A1376" s="19" t="s">
        <v>203</v>
      </c>
      <c r="B1376" s="7" t="str">
        <f t="shared" si="34"/>
        <v>Q4</v>
      </c>
      <c r="C1376" s="18" t="s">
        <v>47</v>
      </c>
      <c r="D1376" s="21">
        <v>41274</v>
      </c>
      <c r="E1376" s="18">
        <v>3.7004000000000001</v>
      </c>
      <c r="F1376" s="18">
        <v>7.5125000000000002</v>
      </c>
      <c r="G1376" s="18">
        <v>7.3392999999999997</v>
      </c>
      <c r="H1376" s="18">
        <v>3.6375000000000002</v>
      </c>
      <c r="I1376" s="18">
        <v>-1.2695000000000001</v>
      </c>
      <c r="J1376" s="18">
        <v>1.7141</v>
      </c>
      <c r="K1376" s="18">
        <v>25.736000000000001</v>
      </c>
      <c r="L1376" s="18">
        <v>23.055800000000001</v>
      </c>
      <c r="M1376" s="18">
        <v>278.62950000000001</v>
      </c>
      <c r="N1376" s="18">
        <v>73.432000000000002</v>
      </c>
      <c r="O1376" s="18">
        <v>64.240200000000002</v>
      </c>
      <c r="P1376" s="18">
        <v>279.43880000000001</v>
      </c>
      <c r="Q1376" s="18">
        <v>73.645300000000006</v>
      </c>
      <c r="R1376" s="18">
        <v>64.4268</v>
      </c>
      <c r="S1376" s="4">
        <f>VLOOKUP(C1376,Ratings_Numbers!$A$1:$B$21,2,FALSE)</f>
        <v>16</v>
      </c>
      <c r="T1376" s="4">
        <v>16</v>
      </c>
      <c r="U1376" s="4">
        <f t="shared" si="35"/>
        <v>0</v>
      </c>
      <c r="V1376" s="18"/>
      <c r="W1376" s="18" t="s">
        <v>204</v>
      </c>
    </row>
    <row r="1377" spans="1:23" ht="15" customHeight="1" x14ac:dyDescent="0.35">
      <c r="A1377" s="19" t="s">
        <v>203</v>
      </c>
      <c r="B1377" s="7" t="str">
        <f t="shared" si="34"/>
        <v>Q1</v>
      </c>
      <c r="C1377" s="18" t="s">
        <v>47</v>
      </c>
      <c r="D1377" s="21">
        <v>41364</v>
      </c>
      <c r="E1377" s="18">
        <v>3.8984999999999999</v>
      </c>
      <c r="F1377" s="18">
        <v>8.2632999999999992</v>
      </c>
      <c r="G1377" s="18">
        <v>8.2126999999999999</v>
      </c>
      <c r="H1377" s="18">
        <v>3.3613</v>
      </c>
      <c r="I1377" s="18">
        <v>-1.0075000000000001</v>
      </c>
      <c r="J1377" s="18">
        <v>1.5533999999999999</v>
      </c>
      <c r="K1377" s="18">
        <v>24.291</v>
      </c>
      <c r="L1377" s="18">
        <v>22.2393</v>
      </c>
      <c r="M1377" s="18">
        <v>288.08370000000002</v>
      </c>
      <c r="N1377" s="18">
        <v>74.114999999999995</v>
      </c>
      <c r="O1377" s="18">
        <v>64.067700000000002</v>
      </c>
      <c r="P1377" s="18">
        <v>288.69850000000002</v>
      </c>
      <c r="Q1377" s="18">
        <v>74.273099999999999</v>
      </c>
      <c r="R1377" s="18">
        <v>64.204400000000007</v>
      </c>
      <c r="S1377" s="4">
        <f>VLOOKUP(C1377,Ratings_Numbers!$A$1:$B$21,2,FALSE)</f>
        <v>16</v>
      </c>
      <c r="T1377" s="4">
        <v>16</v>
      </c>
      <c r="U1377" s="4">
        <f t="shared" si="35"/>
        <v>0</v>
      </c>
      <c r="V1377" s="18"/>
      <c r="W1377" s="18" t="s">
        <v>204</v>
      </c>
    </row>
    <row r="1378" spans="1:23" ht="15" customHeight="1" x14ac:dyDescent="0.35">
      <c r="A1378" s="19" t="s">
        <v>203</v>
      </c>
      <c r="B1378" s="7" t="str">
        <f t="shared" si="34"/>
        <v>Q2</v>
      </c>
      <c r="C1378" s="18" t="s">
        <v>47</v>
      </c>
      <c r="D1378" s="21">
        <v>41455</v>
      </c>
      <c r="E1378" s="18">
        <v>3.6709000000000001</v>
      </c>
      <c r="F1378" s="18">
        <v>7.7268999999999997</v>
      </c>
      <c r="G1378" s="18">
        <v>7.5449999999999999</v>
      </c>
      <c r="H1378" s="18">
        <v>4.1641000000000004</v>
      </c>
      <c r="I1378" s="18">
        <v>-1.339</v>
      </c>
      <c r="J1378" s="18">
        <v>2.1831</v>
      </c>
      <c r="K1378" s="18">
        <v>24.2</v>
      </c>
      <c r="L1378" s="18">
        <v>22.951599999999999</v>
      </c>
      <c r="M1378" s="18">
        <v>277.2978</v>
      </c>
      <c r="N1378" s="18">
        <v>73.384299999999996</v>
      </c>
      <c r="O1378" s="18">
        <v>63.644100000000002</v>
      </c>
      <c r="P1378" s="18">
        <v>277.87079999999997</v>
      </c>
      <c r="Q1378" s="18">
        <v>73.535899999999998</v>
      </c>
      <c r="R1378" s="18">
        <v>63.775700000000001</v>
      </c>
      <c r="S1378" s="4">
        <f>VLOOKUP(C1378,Ratings_Numbers!$A$1:$B$21,2,FALSE)</f>
        <v>16</v>
      </c>
      <c r="T1378" s="4">
        <v>16</v>
      </c>
      <c r="U1378" s="4">
        <f t="shared" si="35"/>
        <v>0</v>
      </c>
      <c r="V1378" s="18"/>
      <c r="W1378" s="18" t="s">
        <v>204</v>
      </c>
    </row>
    <row r="1379" spans="1:23" ht="15" customHeight="1" x14ac:dyDescent="0.35">
      <c r="A1379" s="19" t="s">
        <v>203</v>
      </c>
      <c r="B1379" s="7" t="str">
        <f t="shared" si="34"/>
        <v>Q3</v>
      </c>
      <c r="C1379" s="18" t="s">
        <v>47</v>
      </c>
      <c r="D1379" s="21">
        <v>41547</v>
      </c>
      <c r="E1379" s="18">
        <v>3.4750000000000001</v>
      </c>
      <c r="F1379" s="18">
        <v>6.9890999999999996</v>
      </c>
      <c r="G1379" s="18">
        <v>6.8001000000000005</v>
      </c>
      <c r="H1379" s="18">
        <v>4.5842999999999998</v>
      </c>
      <c r="I1379" s="18">
        <v>-0.83699999999999997</v>
      </c>
      <c r="J1379" s="18">
        <v>2.6078000000000001</v>
      </c>
      <c r="K1379" s="18">
        <v>24.074000000000002</v>
      </c>
      <c r="L1379" s="18">
        <v>22.325800000000001</v>
      </c>
      <c r="M1379" s="18">
        <v>285.76029999999997</v>
      </c>
      <c r="N1379" s="18">
        <v>73.944999999999993</v>
      </c>
      <c r="O1379" s="18">
        <v>63.798400000000001</v>
      </c>
      <c r="P1379" s="18">
        <v>286.44979999999998</v>
      </c>
      <c r="Q1379" s="18">
        <v>74.123400000000004</v>
      </c>
      <c r="R1379" s="18">
        <v>63.952300000000001</v>
      </c>
      <c r="S1379" s="4">
        <f>VLOOKUP(C1379,Ratings_Numbers!$A$1:$B$21,2,FALSE)</f>
        <v>16</v>
      </c>
      <c r="T1379" s="4">
        <v>16</v>
      </c>
      <c r="U1379" s="4">
        <f t="shared" si="35"/>
        <v>0</v>
      </c>
      <c r="V1379" s="18"/>
      <c r="W1379" s="18" t="s">
        <v>204</v>
      </c>
    </row>
    <row r="1380" spans="1:23" ht="15" customHeight="1" x14ac:dyDescent="0.35">
      <c r="A1380" s="19" t="s">
        <v>203</v>
      </c>
      <c r="B1380" s="7" t="str">
        <f t="shared" si="34"/>
        <v>Q4</v>
      </c>
      <c r="C1380" s="18" t="s">
        <v>47</v>
      </c>
      <c r="D1380" s="21">
        <v>41639</v>
      </c>
      <c r="E1380" s="18">
        <v>3.8008999999999999</v>
      </c>
      <c r="F1380" s="18">
        <v>7.5876999999999999</v>
      </c>
      <c r="G1380" s="18">
        <v>7.3517999999999999</v>
      </c>
      <c r="H1380" s="18">
        <v>4.3441999999999998</v>
      </c>
      <c r="I1380" s="18">
        <v>-0.1132</v>
      </c>
      <c r="J1380" s="18">
        <v>2.1646999999999998</v>
      </c>
      <c r="K1380" s="18">
        <v>24.311</v>
      </c>
      <c r="L1380" s="18">
        <v>20.7376</v>
      </c>
      <c r="M1380" s="18">
        <v>313.21949999999998</v>
      </c>
      <c r="N1380" s="18">
        <v>75.603499999999997</v>
      </c>
      <c r="O1380" s="18">
        <v>64.954300000000003</v>
      </c>
      <c r="P1380" s="18">
        <v>314.29219999999998</v>
      </c>
      <c r="Q1380" s="18">
        <v>75.862399999999994</v>
      </c>
      <c r="R1380" s="18">
        <v>65.1768</v>
      </c>
      <c r="S1380" s="4">
        <f>VLOOKUP(C1380,Ratings_Numbers!$A$1:$B$21,2,FALSE)</f>
        <v>16</v>
      </c>
      <c r="T1380" s="4">
        <v>16</v>
      </c>
      <c r="U1380" s="4">
        <f t="shared" si="35"/>
        <v>0</v>
      </c>
      <c r="V1380" s="18"/>
      <c r="W1380" s="18" t="s">
        <v>204</v>
      </c>
    </row>
    <row r="1381" spans="1:23" ht="15" customHeight="1" x14ac:dyDescent="0.35">
      <c r="A1381" s="19" t="s">
        <v>203</v>
      </c>
      <c r="B1381" s="7" t="str">
        <f t="shared" si="34"/>
        <v>Q1</v>
      </c>
      <c r="C1381" s="18" t="s">
        <v>47</v>
      </c>
      <c r="D1381" s="21">
        <v>41729</v>
      </c>
      <c r="E1381" s="18">
        <v>3.6097999999999999</v>
      </c>
      <c r="F1381" s="18">
        <v>6.9722999999999997</v>
      </c>
      <c r="G1381" s="18">
        <v>6.8048000000000002</v>
      </c>
      <c r="H1381" s="18">
        <v>4.4706000000000001</v>
      </c>
      <c r="I1381" s="18">
        <v>-0.69320000000000004</v>
      </c>
      <c r="J1381" s="18">
        <v>2.3635999999999999</v>
      </c>
      <c r="K1381" s="18">
        <v>26.459</v>
      </c>
      <c r="L1381" s="18">
        <v>20.1599</v>
      </c>
      <c r="M1381" s="18">
        <v>318.23500000000001</v>
      </c>
      <c r="N1381" s="18">
        <v>75.891900000000007</v>
      </c>
      <c r="O1381" s="18">
        <v>64.155799999999999</v>
      </c>
      <c r="P1381" s="18">
        <v>319.32690000000002</v>
      </c>
      <c r="Q1381" s="18">
        <v>76.152299999999997</v>
      </c>
      <c r="R1381" s="18">
        <v>64.375900000000001</v>
      </c>
      <c r="S1381" s="4">
        <f>VLOOKUP(C1381,Ratings_Numbers!$A$1:$B$21,2,FALSE)</f>
        <v>16</v>
      </c>
      <c r="T1381" s="4">
        <v>16</v>
      </c>
      <c r="U1381" s="4">
        <f t="shared" si="35"/>
        <v>0</v>
      </c>
      <c r="V1381" s="18"/>
      <c r="W1381" s="18" t="s">
        <v>204</v>
      </c>
    </row>
    <row r="1382" spans="1:23" ht="15" customHeight="1" x14ac:dyDescent="0.35">
      <c r="A1382" s="19" t="s">
        <v>203</v>
      </c>
      <c r="B1382" s="7" t="str">
        <f t="shared" si="34"/>
        <v>Q2</v>
      </c>
      <c r="C1382" s="18" t="s">
        <v>47</v>
      </c>
      <c r="D1382" s="21">
        <v>41820</v>
      </c>
      <c r="E1382" s="18">
        <v>3.2141999999999999</v>
      </c>
      <c r="F1382" s="18">
        <v>6.2060000000000004</v>
      </c>
      <c r="G1382" s="18">
        <v>6.0629999999999997</v>
      </c>
      <c r="H1382" s="18">
        <v>5.0857000000000001</v>
      </c>
      <c r="I1382" s="18">
        <v>-1.7048999999999999</v>
      </c>
      <c r="J1382" s="18">
        <v>2.6678999999999999</v>
      </c>
      <c r="K1382" s="18">
        <v>26.202999999999999</v>
      </c>
      <c r="L1382" s="18">
        <v>20.066800000000001</v>
      </c>
      <c r="M1382" s="18">
        <v>308.2362</v>
      </c>
      <c r="N1382" s="18">
        <v>75.2958</v>
      </c>
      <c r="O1382" s="18">
        <v>61.853200000000001</v>
      </c>
      <c r="P1382" s="18">
        <v>309.36709999999999</v>
      </c>
      <c r="Q1382" s="18">
        <v>75.572000000000003</v>
      </c>
      <c r="R1382" s="18">
        <v>62.080199999999998</v>
      </c>
      <c r="S1382" s="4">
        <f>VLOOKUP(C1382,Ratings_Numbers!$A$1:$B$21,2,FALSE)</f>
        <v>16</v>
      </c>
      <c r="T1382" s="4">
        <v>16</v>
      </c>
      <c r="U1382" s="4">
        <f t="shared" si="35"/>
        <v>0</v>
      </c>
      <c r="V1382" s="18"/>
      <c r="W1382" s="18" t="s">
        <v>204</v>
      </c>
    </row>
    <row r="1383" spans="1:23" ht="15" customHeight="1" x14ac:dyDescent="0.35">
      <c r="A1383" s="19" t="s">
        <v>203</v>
      </c>
      <c r="B1383" s="7" t="str">
        <f t="shared" si="34"/>
        <v>Q3</v>
      </c>
      <c r="C1383" s="18" t="s">
        <v>47</v>
      </c>
      <c r="D1383" s="21">
        <v>41912</v>
      </c>
      <c r="E1383" s="18">
        <v>3.1758999999999999</v>
      </c>
      <c r="F1383" s="18">
        <v>6.3639999999999999</v>
      </c>
      <c r="G1383" s="18">
        <v>6.2815000000000003</v>
      </c>
      <c r="H1383" s="18">
        <v>4.5354000000000001</v>
      </c>
      <c r="I1383" s="18">
        <v>-2.1164000000000001</v>
      </c>
      <c r="J1383" s="18">
        <v>2.1162999999999998</v>
      </c>
      <c r="K1383" s="18">
        <v>25.434000000000001</v>
      </c>
      <c r="L1383" s="18">
        <v>23.196300000000001</v>
      </c>
      <c r="M1383" s="18">
        <v>260.92739999999998</v>
      </c>
      <c r="N1383" s="18">
        <v>72.098200000000006</v>
      </c>
      <c r="O1383" s="18">
        <v>60.525399999999998</v>
      </c>
      <c r="P1383" s="18">
        <v>261.90530000000001</v>
      </c>
      <c r="Q1383" s="18">
        <v>72.368499999999997</v>
      </c>
      <c r="R1383" s="18">
        <v>60.752200000000002</v>
      </c>
      <c r="S1383" s="4">
        <f>VLOOKUP(C1383,Ratings_Numbers!$A$1:$B$21,2,FALSE)</f>
        <v>16</v>
      </c>
      <c r="T1383" s="4">
        <v>16</v>
      </c>
      <c r="U1383" s="4">
        <f t="shared" si="35"/>
        <v>0</v>
      </c>
      <c r="V1383" s="18"/>
      <c r="W1383" s="18" t="s">
        <v>204</v>
      </c>
    </row>
    <row r="1384" spans="1:23" ht="15" customHeight="1" x14ac:dyDescent="0.35">
      <c r="A1384" s="19" t="s">
        <v>203</v>
      </c>
      <c r="B1384" s="7" t="str">
        <f t="shared" si="34"/>
        <v>Q4</v>
      </c>
      <c r="C1384" s="18" t="s">
        <v>47</v>
      </c>
      <c r="D1384" s="21">
        <v>42004</v>
      </c>
      <c r="E1384" s="18">
        <v>3.5611999999999999</v>
      </c>
      <c r="F1384" s="18">
        <v>8.0077999999999996</v>
      </c>
      <c r="G1384" s="18">
        <v>7.8533999999999997</v>
      </c>
      <c r="H1384" s="18">
        <v>3.1758999999999999</v>
      </c>
      <c r="I1384" s="18">
        <v>-3.4762</v>
      </c>
      <c r="J1384" s="18">
        <v>0.67910000000000004</v>
      </c>
      <c r="K1384" s="18">
        <v>26.145</v>
      </c>
      <c r="L1384" s="18">
        <v>25.137899999999998</v>
      </c>
      <c r="M1384" s="18">
        <v>228.75700000000001</v>
      </c>
      <c r="N1384" s="18">
        <v>69.422899999999998</v>
      </c>
      <c r="O1384" s="18">
        <v>57.504600000000003</v>
      </c>
      <c r="P1384" s="18">
        <v>229.51230000000001</v>
      </c>
      <c r="Q1384" s="18">
        <v>69.652100000000004</v>
      </c>
      <c r="R1384" s="18">
        <v>57.694499999999998</v>
      </c>
      <c r="S1384" s="4">
        <f>VLOOKUP(C1384,Ratings_Numbers!$A$1:$B$21,2,FALSE)</f>
        <v>16</v>
      </c>
      <c r="T1384" s="4">
        <v>16</v>
      </c>
      <c r="U1384" s="4">
        <f t="shared" si="35"/>
        <v>0</v>
      </c>
      <c r="V1384" s="18"/>
      <c r="W1384" s="18" t="s">
        <v>204</v>
      </c>
    </row>
    <row r="1385" spans="1:23" ht="15" customHeight="1" x14ac:dyDescent="0.35">
      <c r="A1385" s="19" t="s">
        <v>203</v>
      </c>
      <c r="B1385" s="7" t="str">
        <f t="shared" si="34"/>
        <v>Q1</v>
      </c>
      <c r="C1385" s="18" t="s">
        <v>47</v>
      </c>
      <c r="D1385" s="21">
        <v>42094</v>
      </c>
      <c r="E1385" s="18">
        <v>4.5975000000000001</v>
      </c>
      <c r="F1385" s="18">
        <v>15.370100000000001</v>
      </c>
      <c r="G1385" s="18">
        <v>14.996600000000001</v>
      </c>
      <c r="H1385" s="18">
        <v>1.371</v>
      </c>
      <c r="I1385" s="18">
        <v>-3.9826999999999999</v>
      </c>
      <c r="J1385" s="18">
        <v>-1.0702</v>
      </c>
      <c r="K1385" s="18">
        <v>26.712</v>
      </c>
      <c r="L1385" s="18">
        <v>25.304600000000001</v>
      </c>
      <c r="M1385" s="18">
        <v>241.2518</v>
      </c>
      <c r="N1385" s="18">
        <v>70.548000000000002</v>
      </c>
      <c r="O1385" s="18">
        <v>61.047699999999999</v>
      </c>
      <c r="P1385" s="18">
        <v>241.9682</v>
      </c>
      <c r="Q1385" s="18">
        <v>70.757499999999993</v>
      </c>
      <c r="R1385" s="18">
        <v>61.228999999999999</v>
      </c>
      <c r="S1385" s="4">
        <f>VLOOKUP(C1385,Ratings_Numbers!$A$1:$B$21,2,FALSE)</f>
        <v>16</v>
      </c>
      <c r="T1385" s="4">
        <v>16</v>
      </c>
      <c r="U1385" s="4">
        <f t="shared" si="35"/>
        <v>0</v>
      </c>
      <c r="V1385" s="18"/>
      <c r="W1385" s="18" t="s">
        <v>204</v>
      </c>
    </row>
    <row r="1386" spans="1:23" ht="15" customHeight="1" x14ac:dyDescent="0.35">
      <c r="A1386" s="19" t="s">
        <v>203</v>
      </c>
      <c r="B1386" s="7" t="str">
        <f t="shared" si="34"/>
        <v>Q2</v>
      </c>
      <c r="C1386" s="18" t="s">
        <v>47</v>
      </c>
      <c r="D1386" s="21">
        <v>42185</v>
      </c>
      <c r="E1386" s="18">
        <v>30.330100000000002</v>
      </c>
      <c r="F1386" s="18">
        <v>11.3341114479315</v>
      </c>
      <c r="G1386" s="18">
        <v>9.101455563</v>
      </c>
      <c r="H1386" s="18">
        <v>-6.4359000000000002</v>
      </c>
      <c r="I1386" s="18">
        <v>-7.9940999999999995</v>
      </c>
      <c r="J1386" s="18">
        <v>-8.4600000000000009</v>
      </c>
      <c r="K1386" s="18">
        <v>27.891999999999999</v>
      </c>
      <c r="L1386" s="18">
        <v>21.469899999999999</v>
      </c>
      <c r="M1386" s="18">
        <v>323.66250000000002</v>
      </c>
      <c r="N1386" s="18">
        <v>76.230199999999996</v>
      </c>
      <c r="O1386" s="18">
        <v>69.489999999999995</v>
      </c>
      <c r="P1386" s="18">
        <v>324.58589999999998</v>
      </c>
      <c r="Q1386" s="18">
        <v>76.447599999999994</v>
      </c>
      <c r="R1386" s="18">
        <v>69.688299999999998</v>
      </c>
      <c r="S1386" s="4">
        <f>VLOOKUP(C1386,Ratings_Numbers!$A$1:$B$21,2,FALSE)</f>
        <v>16</v>
      </c>
      <c r="T1386" s="4">
        <v>17</v>
      </c>
      <c r="U1386" s="4">
        <f t="shared" si="35"/>
        <v>0</v>
      </c>
      <c r="V1386" s="18"/>
      <c r="W1386" s="18" t="s">
        <v>204</v>
      </c>
    </row>
    <row r="1387" spans="1:23" ht="15" customHeight="1" x14ac:dyDescent="0.35">
      <c r="A1387" s="19" t="s">
        <v>203</v>
      </c>
      <c r="B1387" s="7" t="str">
        <f t="shared" si="34"/>
        <v>Q3</v>
      </c>
      <c r="C1387" s="18" t="s">
        <v>49</v>
      </c>
      <c r="D1387" s="21">
        <v>42277</v>
      </c>
      <c r="E1387" s="18">
        <v>2.4147458140000002</v>
      </c>
      <c r="F1387" s="18">
        <v>11.3341114479315</v>
      </c>
      <c r="G1387" s="18">
        <v>9.101455563</v>
      </c>
      <c r="H1387" s="18">
        <v>-24.505800000000001</v>
      </c>
      <c r="I1387" s="18">
        <v>-24.4833</v>
      </c>
      <c r="J1387" s="18">
        <v>-26.324999999999999</v>
      </c>
      <c r="K1387" s="18">
        <v>28.597999999999999</v>
      </c>
      <c r="L1387" s="18">
        <v>-6.7544000000000004</v>
      </c>
      <c r="M1387" s="18">
        <v>209.63212290000001</v>
      </c>
      <c r="N1387" s="18">
        <v>107.35339999999999</v>
      </c>
      <c r="O1387" s="18">
        <v>94.785499999999999</v>
      </c>
      <c r="P1387" s="18">
        <v>289.78154369999999</v>
      </c>
      <c r="Q1387" s="18">
        <v>107.65</v>
      </c>
      <c r="R1387" s="18">
        <v>95.047399999999996</v>
      </c>
      <c r="S1387" s="4">
        <f>VLOOKUP(C1387,Ratings_Numbers!$A$1:$B$21,2,FALSE)</f>
        <v>17</v>
      </c>
      <c r="T1387" s="4">
        <v>17</v>
      </c>
      <c r="U1387" s="4">
        <f t="shared" si="35"/>
        <v>1</v>
      </c>
      <c r="V1387" s="18"/>
      <c r="W1387" s="18" t="s">
        <v>204</v>
      </c>
    </row>
    <row r="1388" spans="1:23" ht="15" customHeight="1" x14ac:dyDescent="0.35">
      <c r="A1388" s="19" t="s">
        <v>203</v>
      </c>
      <c r="B1388" s="7" t="str">
        <f t="shared" si="34"/>
        <v>Q4</v>
      </c>
      <c r="C1388" s="18" t="s">
        <v>49</v>
      </c>
      <c r="D1388" s="21">
        <v>42369</v>
      </c>
      <c r="E1388" s="18">
        <v>2.4147458140000002</v>
      </c>
      <c r="F1388" s="18">
        <v>11.3341114479315</v>
      </c>
      <c r="G1388" s="18">
        <v>9.101455563</v>
      </c>
      <c r="H1388" s="18">
        <v>-17.726900000000001</v>
      </c>
      <c r="I1388" s="18">
        <v>-18.3353</v>
      </c>
      <c r="J1388" s="18">
        <v>-19.195499999999999</v>
      </c>
      <c r="K1388" s="18">
        <v>29.198</v>
      </c>
      <c r="L1388" s="18">
        <v>-51.493099999999998</v>
      </c>
      <c r="M1388" s="18">
        <v>209.63212290000001</v>
      </c>
      <c r="N1388" s="18">
        <v>0</v>
      </c>
      <c r="O1388" s="18">
        <v>0</v>
      </c>
      <c r="P1388" s="18">
        <v>289.78154369999999</v>
      </c>
      <c r="Q1388" s="18">
        <v>162.8674</v>
      </c>
      <c r="R1388" s="18">
        <v>133.40039999999999</v>
      </c>
      <c r="S1388" s="4">
        <f>VLOOKUP(C1388,Ratings_Numbers!$A$1:$B$21,2,FALSE)</f>
        <v>17</v>
      </c>
      <c r="T1388" s="4">
        <v>20</v>
      </c>
      <c r="U1388" s="4">
        <f t="shared" si="35"/>
        <v>0</v>
      </c>
      <c r="V1388" s="18"/>
      <c r="W1388" s="18" t="s">
        <v>204</v>
      </c>
    </row>
    <row r="1389" spans="1:23" ht="15" customHeight="1" x14ac:dyDescent="0.3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</row>
    <row r="1390" spans="1:23" ht="15" customHeight="1" x14ac:dyDescent="0.35">
      <c r="A1390" s="18" t="s">
        <v>205</v>
      </c>
      <c r="B1390" s="7" t="str">
        <f t="shared" ref="B1390:B1421" si="36">IF(MONTH(D1390)&lt;4,"Q1",IF(MONTH(D1390)&lt;7,"Q2",IF(MONTH(D1390)&lt;10,"Q3","Q4")))</f>
        <v>Q3</v>
      </c>
      <c r="C1390" s="18" t="s">
        <v>0</v>
      </c>
      <c r="D1390" s="20">
        <v>34607</v>
      </c>
      <c r="E1390" s="7">
        <v>0.43830000000000002</v>
      </c>
      <c r="F1390" s="7">
        <v>0.9002</v>
      </c>
      <c r="G1390" s="7">
        <v>0.55030000000000001</v>
      </c>
      <c r="H1390" s="7">
        <v>28.218800000000002</v>
      </c>
      <c r="I1390" s="7">
        <v>16.193109969999998</v>
      </c>
      <c r="J1390" s="7">
        <v>22.656300000000002</v>
      </c>
      <c r="K1390" s="7">
        <v>32</v>
      </c>
      <c r="L1390" s="7">
        <v>47.1449</v>
      </c>
      <c r="M1390" s="7">
        <v>17.9894</v>
      </c>
      <c r="N1390" s="7">
        <v>13.393000000000001</v>
      </c>
      <c r="O1390" s="18">
        <v>8.4810999999999996</v>
      </c>
      <c r="P1390" s="18">
        <v>34.32</v>
      </c>
      <c r="Q1390" s="18">
        <v>25.550899999999999</v>
      </c>
      <c r="R1390" s="18">
        <v>16.180099999999999</v>
      </c>
      <c r="S1390" s="4">
        <f>VLOOKUP(C1390,Ratings_Numbers!$A$1:$B$21,2,FALSE)</f>
        <v>1</v>
      </c>
      <c r="T1390" s="4">
        <v>1</v>
      </c>
      <c r="U1390" s="4">
        <f t="shared" si="35"/>
        <v>1</v>
      </c>
      <c r="V1390" s="18">
        <v>33275.404799999997</v>
      </c>
      <c r="W1390" s="18" t="s">
        <v>129</v>
      </c>
    </row>
    <row r="1391" spans="1:23" ht="15" customHeight="1" x14ac:dyDescent="0.35">
      <c r="A1391" s="18" t="s">
        <v>205</v>
      </c>
      <c r="B1391" s="7" t="str">
        <f t="shared" si="36"/>
        <v>Q4</v>
      </c>
      <c r="C1391" s="18" t="s">
        <v>0</v>
      </c>
      <c r="D1391" s="21">
        <v>34699</v>
      </c>
      <c r="E1391" s="18">
        <v>0.67800000000000005</v>
      </c>
      <c r="F1391" s="18">
        <v>1.1036999999999999</v>
      </c>
      <c r="G1391" s="18">
        <v>0.85289999999999999</v>
      </c>
      <c r="H1391" s="18">
        <v>18.9268</v>
      </c>
      <c r="I1391" s="18">
        <v>16.193109969999998</v>
      </c>
      <c r="J1391" s="18">
        <v>14.2439</v>
      </c>
      <c r="K1391" s="18">
        <v>41</v>
      </c>
      <c r="L1391" s="18">
        <v>45.4557</v>
      </c>
      <c r="M1391" s="18">
        <v>30.876200000000001</v>
      </c>
      <c r="N1391" s="18">
        <v>21.5166</v>
      </c>
      <c r="O1391" s="18">
        <v>14.035</v>
      </c>
      <c r="P1391" s="18">
        <v>43.499000000000002</v>
      </c>
      <c r="Q1391" s="18">
        <v>30.313099999999999</v>
      </c>
      <c r="R1391" s="18">
        <v>19.7728</v>
      </c>
      <c r="S1391" s="4">
        <f>VLOOKUP(C1391,Ratings_Numbers!$A$1:$B$21,2,FALSE)</f>
        <v>1</v>
      </c>
      <c r="T1391" s="4">
        <v>1</v>
      </c>
      <c r="U1391" s="4">
        <f t="shared" si="35"/>
        <v>0</v>
      </c>
      <c r="V1391" s="18">
        <v>35204.798000000003</v>
      </c>
      <c r="W1391" s="18" t="s">
        <v>129</v>
      </c>
    </row>
    <row r="1392" spans="1:23" ht="15" customHeight="1" x14ac:dyDescent="0.35">
      <c r="A1392" s="18" t="s">
        <v>205</v>
      </c>
      <c r="B1392" s="7" t="str">
        <f t="shared" si="36"/>
        <v>Q1</v>
      </c>
      <c r="C1392" s="18" t="s">
        <v>0</v>
      </c>
      <c r="D1392" s="21">
        <v>34789</v>
      </c>
      <c r="E1392" s="18">
        <v>0.4536</v>
      </c>
      <c r="F1392" s="18">
        <v>0.89910000000000001</v>
      </c>
      <c r="G1392" s="18">
        <v>0.56589999999999996</v>
      </c>
      <c r="H1392" s="18">
        <v>26.222200000000001</v>
      </c>
      <c r="I1392" s="18">
        <v>21.377800000000001</v>
      </c>
      <c r="J1392" s="18">
        <v>21.6889</v>
      </c>
      <c r="K1392" s="18">
        <v>45</v>
      </c>
      <c r="L1392" s="18">
        <v>47.364600000000003</v>
      </c>
      <c r="M1392" s="18">
        <v>28.042100000000001</v>
      </c>
      <c r="N1392" s="18">
        <v>20.8157</v>
      </c>
      <c r="O1392" s="18">
        <v>13.282</v>
      </c>
      <c r="P1392" s="18">
        <v>34.7164</v>
      </c>
      <c r="Q1392" s="18">
        <v>25.77</v>
      </c>
      <c r="R1392" s="18">
        <v>16.443300000000001</v>
      </c>
      <c r="S1392" s="4">
        <f>VLOOKUP(C1392,Ratings_Numbers!$A$1:$B$21,2,FALSE)</f>
        <v>1</v>
      </c>
      <c r="T1392" s="4">
        <v>1</v>
      </c>
      <c r="U1392" s="4">
        <f t="shared" si="35"/>
        <v>0</v>
      </c>
      <c r="V1392" s="18">
        <v>38258.5</v>
      </c>
      <c r="W1392" s="18" t="s">
        <v>129</v>
      </c>
    </row>
    <row r="1393" spans="1:23" ht="15" customHeight="1" x14ac:dyDescent="0.35">
      <c r="A1393" s="18" t="s">
        <v>205</v>
      </c>
      <c r="B1393" s="7" t="str">
        <f t="shared" si="36"/>
        <v>Q2</v>
      </c>
      <c r="C1393" s="18" t="s">
        <v>0</v>
      </c>
      <c r="D1393" s="21">
        <v>34880</v>
      </c>
      <c r="E1393" s="18">
        <v>0.42470000000000002</v>
      </c>
      <c r="F1393" s="18">
        <v>0.85809999999999997</v>
      </c>
      <c r="G1393" s="18">
        <v>0.52590000000000003</v>
      </c>
      <c r="H1393" s="18">
        <v>30.6053</v>
      </c>
      <c r="I1393" s="18">
        <v>23.921099999999999</v>
      </c>
      <c r="J1393" s="18">
        <v>25.342099999999999</v>
      </c>
      <c r="K1393" s="18">
        <v>38</v>
      </c>
      <c r="L1393" s="18">
        <v>49.249499999999998</v>
      </c>
      <c r="M1393" s="18">
        <v>24.965</v>
      </c>
      <c r="N1393" s="18">
        <v>18.8353</v>
      </c>
      <c r="O1393" s="18">
        <v>12.2951</v>
      </c>
      <c r="P1393" s="18">
        <v>32.543199999999999</v>
      </c>
      <c r="Q1393" s="18">
        <v>24.552900000000001</v>
      </c>
      <c r="R1393" s="18">
        <v>16.0274</v>
      </c>
      <c r="S1393" s="4">
        <f>VLOOKUP(C1393,Ratings_Numbers!$A$1:$B$21,2,FALSE)</f>
        <v>1</v>
      </c>
      <c r="T1393" s="4">
        <v>1</v>
      </c>
      <c r="U1393" s="4">
        <f t="shared" si="35"/>
        <v>0</v>
      </c>
      <c r="V1393" s="18">
        <v>43730.211199999998</v>
      </c>
      <c r="W1393" s="18" t="s">
        <v>129</v>
      </c>
    </row>
    <row r="1394" spans="1:23" ht="15" customHeight="1" x14ac:dyDescent="0.35">
      <c r="A1394" s="18" t="s">
        <v>205</v>
      </c>
      <c r="B1394" s="7" t="str">
        <f t="shared" si="36"/>
        <v>Q3</v>
      </c>
      <c r="C1394" s="18" t="s">
        <v>0</v>
      </c>
      <c r="D1394" s="21">
        <v>34972</v>
      </c>
      <c r="E1394" s="18">
        <v>0.28070000000000001</v>
      </c>
      <c r="F1394" s="18">
        <v>0.73939999999999995</v>
      </c>
      <c r="G1394" s="18">
        <v>0.34639999999999999</v>
      </c>
      <c r="H1394" s="18">
        <v>33.781300000000002</v>
      </c>
      <c r="I1394" s="18">
        <v>24.156300000000002</v>
      </c>
      <c r="J1394" s="18">
        <v>27.531300000000002</v>
      </c>
      <c r="K1394" s="18">
        <v>32</v>
      </c>
      <c r="L1394" s="18">
        <v>50.381599999999999</v>
      </c>
      <c r="M1394" s="18">
        <v>23.653500000000001</v>
      </c>
      <c r="N1394" s="18">
        <v>18.444299999999998</v>
      </c>
      <c r="O1394" s="18">
        <v>11.917</v>
      </c>
      <c r="P1394" s="18">
        <v>28.242799999999999</v>
      </c>
      <c r="Q1394" s="18">
        <v>22.0229</v>
      </c>
      <c r="R1394" s="18">
        <v>14.229200000000001</v>
      </c>
      <c r="S1394" s="4">
        <f>VLOOKUP(C1394,Ratings_Numbers!$A$1:$B$21,2,FALSE)</f>
        <v>1</v>
      </c>
      <c r="T1394" s="4">
        <v>1</v>
      </c>
      <c r="U1394" s="4">
        <f t="shared" si="35"/>
        <v>0</v>
      </c>
      <c r="V1394" s="18">
        <v>48014.319499999998</v>
      </c>
      <c r="W1394" s="18" t="s">
        <v>129</v>
      </c>
    </row>
    <row r="1395" spans="1:23" ht="15" customHeight="1" x14ac:dyDescent="0.35">
      <c r="A1395" s="18" t="s">
        <v>205</v>
      </c>
      <c r="B1395" s="7" t="str">
        <f t="shared" si="36"/>
        <v>Q4</v>
      </c>
      <c r="C1395" s="18" t="s">
        <v>0</v>
      </c>
      <c r="D1395" s="21">
        <v>35064</v>
      </c>
      <c r="E1395" s="18">
        <v>0.24360000000000001</v>
      </c>
      <c r="F1395" s="18">
        <v>0.6915</v>
      </c>
      <c r="G1395" s="18">
        <v>0.30299999999999999</v>
      </c>
      <c r="H1395" s="18">
        <v>33.714300000000001</v>
      </c>
      <c r="I1395" s="18">
        <v>16.714300000000001</v>
      </c>
      <c r="J1395" s="18">
        <v>24.678599999999999</v>
      </c>
      <c r="K1395" s="18">
        <v>28</v>
      </c>
      <c r="L1395" s="18">
        <v>50.607100000000003</v>
      </c>
      <c r="M1395" s="18">
        <v>23.294599999999999</v>
      </c>
      <c r="N1395" s="18">
        <v>18.364899999999999</v>
      </c>
      <c r="O1395" s="18">
        <v>11.7887</v>
      </c>
      <c r="P1395" s="18">
        <v>26.843599999999999</v>
      </c>
      <c r="Q1395" s="18">
        <v>21.162700000000001</v>
      </c>
      <c r="R1395" s="18">
        <v>13.5847</v>
      </c>
      <c r="S1395" s="4">
        <f>VLOOKUP(C1395,Ratings_Numbers!$A$1:$B$21,2,FALSE)</f>
        <v>1</v>
      </c>
      <c r="T1395" s="4">
        <v>1</v>
      </c>
      <c r="U1395" s="4">
        <f t="shared" si="35"/>
        <v>0</v>
      </c>
      <c r="V1395" s="18">
        <v>55376.6394</v>
      </c>
      <c r="W1395" s="18" t="s">
        <v>129</v>
      </c>
    </row>
    <row r="1396" spans="1:23" ht="15" customHeight="1" x14ac:dyDescent="0.35">
      <c r="A1396" s="18" t="s">
        <v>205</v>
      </c>
      <c r="B1396" s="7" t="str">
        <f t="shared" si="36"/>
        <v>Q1</v>
      </c>
      <c r="C1396" s="18" t="s">
        <v>0</v>
      </c>
      <c r="D1396" s="21">
        <v>35155</v>
      </c>
      <c r="E1396" s="18">
        <v>0.1114</v>
      </c>
      <c r="F1396" s="18">
        <v>0.63819999999999999</v>
      </c>
      <c r="G1396" s="18">
        <v>0.13819999999999999</v>
      </c>
      <c r="H1396" s="18">
        <v>41</v>
      </c>
      <c r="I1396" s="18">
        <v>34.742899999999999</v>
      </c>
      <c r="J1396" s="18">
        <v>34.028599999999997</v>
      </c>
      <c r="K1396" s="18">
        <v>35</v>
      </c>
      <c r="L1396" s="18">
        <v>51.8902</v>
      </c>
      <c r="M1396" s="18">
        <v>21.479399999999998</v>
      </c>
      <c r="N1396" s="18">
        <v>17.294799999999999</v>
      </c>
      <c r="O1396" s="18">
        <v>11.1457</v>
      </c>
      <c r="P1396" s="18">
        <v>24.196200000000001</v>
      </c>
      <c r="Q1396" s="18">
        <v>19.482199999999999</v>
      </c>
      <c r="R1396" s="18">
        <v>12.555400000000001</v>
      </c>
      <c r="S1396" s="4">
        <f>VLOOKUP(C1396,Ratings_Numbers!$A$1:$B$21,2,FALSE)</f>
        <v>1</v>
      </c>
      <c r="T1396" s="4">
        <v>1</v>
      </c>
      <c r="U1396" s="4">
        <f t="shared" si="35"/>
        <v>0</v>
      </c>
      <c r="V1396" s="18">
        <v>61469.681700000001</v>
      </c>
      <c r="W1396" s="18" t="s">
        <v>129</v>
      </c>
    </row>
    <row r="1397" spans="1:23" ht="15" customHeight="1" x14ac:dyDescent="0.35">
      <c r="A1397" s="18" t="s">
        <v>205</v>
      </c>
      <c r="B1397" s="7" t="str">
        <f t="shared" si="36"/>
        <v>Q2</v>
      </c>
      <c r="C1397" s="18" t="s">
        <v>0</v>
      </c>
      <c r="D1397" s="21">
        <v>35246</v>
      </c>
      <c r="E1397" s="18">
        <v>8.2500000000000004E-2</v>
      </c>
      <c r="F1397" s="18">
        <v>0.59950000000000003</v>
      </c>
      <c r="G1397" s="18">
        <v>0.1023</v>
      </c>
      <c r="H1397" s="18">
        <v>47.433300000000003</v>
      </c>
      <c r="I1397" s="18">
        <v>38.2333</v>
      </c>
      <c r="J1397" s="18">
        <v>39.166699999999999</v>
      </c>
      <c r="K1397" s="18">
        <v>30</v>
      </c>
      <c r="L1397" s="18">
        <v>53.043300000000002</v>
      </c>
      <c r="M1397" s="18">
        <v>20.517600000000002</v>
      </c>
      <c r="N1397" s="18">
        <v>16.673300000000001</v>
      </c>
      <c r="O1397" s="18">
        <v>10.8832</v>
      </c>
      <c r="P1397" s="18">
        <v>23.0566</v>
      </c>
      <c r="Q1397" s="18">
        <v>18.736599999999999</v>
      </c>
      <c r="R1397" s="18">
        <v>12.23</v>
      </c>
      <c r="S1397" s="4">
        <f>VLOOKUP(C1397,Ratings_Numbers!$A$1:$B$21,2,FALSE)</f>
        <v>1</v>
      </c>
      <c r="T1397" s="4">
        <v>1</v>
      </c>
      <c r="U1397" s="4">
        <f t="shared" si="35"/>
        <v>0</v>
      </c>
      <c r="V1397" s="18">
        <v>65994.044099999999</v>
      </c>
      <c r="W1397" s="18" t="s">
        <v>129</v>
      </c>
    </row>
    <row r="1398" spans="1:23" ht="15" customHeight="1" x14ac:dyDescent="0.35">
      <c r="A1398" s="18" t="s">
        <v>205</v>
      </c>
      <c r="B1398" s="7" t="str">
        <f t="shared" si="36"/>
        <v>Q3</v>
      </c>
      <c r="C1398" s="18" t="s">
        <v>0</v>
      </c>
      <c r="D1398" s="21">
        <v>35337</v>
      </c>
      <c r="E1398" s="18">
        <v>-5.9999999999999995E-4</v>
      </c>
      <c r="F1398" s="18">
        <v>0.5272</v>
      </c>
      <c r="G1398" s="18">
        <v>-6.9999999999999999E-4</v>
      </c>
      <c r="H1398" s="18">
        <v>44.375</v>
      </c>
      <c r="I1398" s="18">
        <v>34.8125</v>
      </c>
      <c r="J1398" s="18">
        <v>36.0625</v>
      </c>
      <c r="K1398" s="18">
        <v>32</v>
      </c>
      <c r="L1398" s="18">
        <v>53.631300000000003</v>
      </c>
      <c r="M1398" s="18">
        <v>16.079799999999999</v>
      </c>
      <c r="N1398" s="18">
        <v>13.312099999999999</v>
      </c>
      <c r="O1398" s="18">
        <v>8.6237999999999992</v>
      </c>
      <c r="P1398" s="18">
        <v>20.790399999999998</v>
      </c>
      <c r="Q1398" s="18">
        <v>17.212</v>
      </c>
      <c r="R1398" s="18">
        <v>11.1502</v>
      </c>
      <c r="S1398" s="4">
        <f>VLOOKUP(C1398,Ratings_Numbers!$A$1:$B$21,2,FALSE)</f>
        <v>1</v>
      </c>
      <c r="T1398" s="4">
        <v>1</v>
      </c>
      <c r="U1398" s="4">
        <f t="shared" si="35"/>
        <v>0</v>
      </c>
      <c r="V1398" s="18">
        <v>68632.092300000004</v>
      </c>
      <c r="W1398" s="18" t="s">
        <v>129</v>
      </c>
    </row>
    <row r="1399" spans="1:23" ht="15" customHeight="1" x14ac:dyDescent="0.35">
      <c r="A1399" s="18" t="s">
        <v>205</v>
      </c>
      <c r="B1399" s="7" t="str">
        <f t="shared" si="36"/>
        <v>Q4</v>
      </c>
      <c r="C1399" s="18" t="s">
        <v>0</v>
      </c>
      <c r="D1399" s="21">
        <v>35430</v>
      </c>
      <c r="E1399" s="18">
        <v>2.75E-2</v>
      </c>
      <c r="F1399" s="18">
        <v>0.53029999999999999</v>
      </c>
      <c r="G1399" s="18">
        <v>3.39E-2</v>
      </c>
      <c r="H1399" s="18">
        <v>36.928600000000003</v>
      </c>
      <c r="I1399" s="18">
        <v>16.5</v>
      </c>
      <c r="J1399" s="18">
        <v>27.964300000000001</v>
      </c>
      <c r="K1399" s="18">
        <v>28</v>
      </c>
      <c r="L1399" s="18">
        <v>54.152900000000002</v>
      </c>
      <c r="M1399" s="18">
        <v>13.0122</v>
      </c>
      <c r="N1399" s="18">
        <v>10.7486</v>
      </c>
      <c r="O1399" s="18">
        <v>7.0465</v>
      </c>
      <c r="P1399" s="18">
        <v>21.0594</v>
      </c>
      <c r="Q1399" s="18">
        <v>17.395900000000001</v>
      </c>
      <c r="R1399" s="18">
        <v>11.404299999999999</v>
      </c>
      <c r="S1399" s="4">
        <f>VLOOKUP(C1399,Ratings_Numbers!$A$1:$B$21,2,FALSE)</f>
        <v>1</v>
      </c>
      <c r="T1399" s="4">
        <v>1</v>
      </c>
      <c r="U1399" s="4">
        <f t="shared" si="35"/>
        <v>0</v>
      </c>
      <c r="V1399" s="18">
        <v>66291.079400000002</v>
      </c>
      <c r="W1399" s="18" t="s">
        <v>129</v>
      </c>
    </row>
    <row r="1400" spans="1:23" ht="15" customHeight="1" x14ac:dyDescent="0.35">
      <c r="A1400" s="18" t="s">
        <v>205</v>
      </c>
      <c r="B1400" s="7" t="str">
        <f t="shared" si="36"/>
        <v>Q1</v>
      </c>
      <c r="C1400" s="18" t="s">
        <v>0</v>
      </c>
      <c r="D1400" s="21">
        <v>35519</v>
      </c>
      <c r="E1400" s="18">
        <v>-1.8599999999999998E-2</v>
      </c>
      <c r="F1400" s="18">
        <v>0.49609999999999999</v>
      </c>
      <c r="G1400" s="18">
        <v>-2.3E-2</v>
      </c>
      <c r="H1400" s="18">
        <v>48.697000000000003</v>
      </c>
      <c r="I1400" s="18">
        <v>42.636400000000002</v>
      </c>
      <c r="J1400" s="18">
        <v>40.2121</v>
      </c>
      <c r="K1400" s="18">
        <v>33</v>
      </c>
      <c r="L1400" s="18">
        <v>54.190100000000001</v>
      </c>
      <c r="M1400" s="18">
        <v>11.5984</v>
      </c>
      <c r="N1400" s="18">
        <v>9.6890000000000001</v>
      </c>
      <c r="O1400" s="18">
        <v>6.2851999999999997</v>
      </c>
      <c r="P1400" s="18">
        <v>19.706499999999998</v>
      </c>
      <c r="Q1400" s="18">
        <v>16.462299999999999</v>
      </c>
      <c r="R1400" s="18">
        <v>10.679</v>
      </c>
      <c r="S1400" s="4">
        <f>VLOOKUP(C1400,Ratings_Numbers!$A$1:$B$21,2,FALSE)</f>
        <v>1</v>
      </c>
      <c r="T1400" s="4">
        <v>1</v>
      </c>
      <c r="U1400" s="4">
        <f t="shared" si="35"/>
        <v>0</v>
      </c>
      <c r="V1400" s="18">
        <v>73440.449500000002</v>
      </c>
      <c r="W1400" s="18" t="s">
        <v>129</v>
      </c>
    </row>
    <row r="1401" spans="1:23" ht="15" customHeight="1" x14ac:dyDescent="0.35">
      <c r="A1401" s="18" t="s">
        <v>205</v>
      </c>
      <c r="B1401" s="7" t="str">
        <f t="shared" si="36"/>
        <v>Q2</v>
      </c>
      <c r="C1401" s="18" t="s">
        <v>0</v>
      </c>
      <c r="D1401" s="21">
        <v>35610</v>
      </c>
      <c r="E1401" s="18">
        <v>-5.2400000000000002E-2</v>
      </c>
      <c r="F1401" s="18">
        <v>0.4546</v>
      </c>
      <c r="G1401" s="18">
        <v>-6.4600000000000005E-2</v>
      </c>
      <c r="H1401" s="18">
        <v>44.428600000000003</v>
      </c>
      <c r="I1401" s="18">
        <v>37</v>
      </c>
      <c r="J1401" s="18">
        <v>36.7714</v>
      </c>
      <c r="K1401" s="18">
        <v>35</v>
      </c>
      <c r="L1401" s="18">
        <v>55.805799999999998</v>
      </c>
      <c r="M1401" s="18">
        <v>10.791700000000001</v>
      </c>
      <c r="N1401" s="18">
        <v>9.1725999999999992</v>
      </c>
      <c r="O1401" s="18">
        <v>6.0224000000000002</v>
      </c>
      <c r="P1401" s="18">
        <v>17.650600000000001</v>
      </c>
      <c r="Q1401" s="18">
        <v>15.0025</v>
      </c>
      <c r="R1401" s="18">
        <v>9.85</v>
      </c>
      <c r="S1401" s="4">
        <f>VLOOKUP(C1401,Ratings_Numbers!$A$1:$B$21,2,FALSE)</f>
        <v>1</v>
      </c>
      <c r="T1401" s="4">
        <v>1</v>
      </c>
      <c r="U1401" s="4">
        <f t="shared" si="35"/>
        <v>0</v>
      </c>
      <c r="V1401" s="18">
        <v>85813.4231</v>
      </c>
      <c r="W1401" s="18" t="s">
        <v>129</v>
      </c>
    </row>
    <row r="1402" spans="1:23" ht="15" customHeight="1" x14ac:dyDescent="0.35">
      <c r="A1402" s="18" t="s">
        <v>205</v>
      </c>
      <c r="B1402" s="7" t="str">
        <f t="shared" si="36"/>
        <v>Q3</v>
      </c>
      <c r="C1402" s="18" t="s">
        <v>0</v>
      </c>
      <c r="D1402" s="21">
        <v>35701</v>
      </c>
      <c r="E1402" s="18">
        <v>-0.1794</v>
      </c>
      <c r="F1402" s="18">
        <v>0.45879999999999999</v>
      </c>
      <c r="G1402" s="18">
        <v>-0.2233</v>
      </c>
      <c r="H1402" s="18">
        <v>41.416699999999999</v>
      </c>
      <c r="I1402" s="18">
        <v>33.055599999999998</v>
      </c>
      <c r="J1402" s="18">
        <v>32.527799999999999</v>
      </c>
      <c r="K1402" s="18">
        <v>36</v>
      </c>
      <c r="L1402" s="18">
        <v>56.197800000000001</v>
      </c>
      <c r="M1402" s="18">
        <v>10.3185</v>
      </c>
      <c r="N1402" s="18">
        <v>8.8038000000000007</v>
      </c>
      <c r="O1402" s="18">
        <v>5.7988</v>
      </c>
      <c r="P1402" s="18">
        <v>17.2057</v>
      </c>
      <c r="Q1402" s="18">
        <v>14.6799</v>
      </c>
      <c r="R1402" s="18">
        <v>9.6692</v>
      </c>
      <c r="S1402" s="4">
        <f>VLOOKUP(C1402,Ratings_Numbers!$A$1:$B$21,2,FALSE)</f>
        <v>1</v>
      </c>
      <c r="T1402" s="4">
        <v>1</v>
      </c>
      <c r="U1402" s="4">
        <f t="shared" si="35"/>
        <v>0</v>
      </c>
      <c r="V1402" s="18">
        <v>77072.628599999996</v>
      </c>
      <c r="W1402" s="18" t="s">
        <v>129</v>
      </c>
    </row>
    <row r="1403" spans="1:23" ht="15" customHeight="1" x14ac:dyDescent="0.35">
      <c r="A1403" s="18" t="s">
        <v>205</v>
      </c>
      <c r="B1403" s="7" t="str">
        <f t="shared" si="36"/>
        <v>Q4</v>
      </c>
      <c r="C1403" s="18" t="s">
        <v>0</v>
      </c>
      <c r="D1403" s="21">
        <v>35792</v>
      </c>
      <c r="E1403" s="18">
        <v>-0.18609999999999999</v>
      </c>
      <c r="F1403" s="18">
        <v>0.39810000000000001</v>
      </c>
      <c r="G1403" s="18">
        <v>-0.2291</v>
      </c>
      <c r="H1403" s="18">
        <v>64.75</v>
      </c>
      <c r="I1403" s="18">
        <v>25.375</v>
      </c>
      <c r="J1403" s="18">
        <v>52.3125</v>
      </c>
      <c r="K1403" s="18">
        <v>16</v>
      </c>
      <c r="L1403" s="18">
        <v>57.609699999999997</v>
      </c>
      <c r="M1403" s="18">
        <v>9.1107999999999993</v>
      </c>
      <c r="N1403" s="18">
        <v>7.9301000000000004</v>
      </c>
      <c r="O1403" s="18">
        <v>5.2487000000000004</v>
      </c>
      <c r="P1403" s="18">
        <v>14.8879</v>
      </c>
      <c r="Q1403" s="18">
        <v>12.9587</v>
      </c>
      <c r="R1403" s="18">
        <v>8.5769000000000002</v>
      </c>
      <c r="S1403" s="4">
        <f>VLOOKUP(C1403,Ratings_Numbers!$A$1:$B$21,2,FALSE)</f>
        <v>1</v>
      </c>
      <c r="T1403" s="4">
        <v>1</v>
      </c>
      <c r="U1403" s="4">
        <f t="shared" si="35"/>
        <v>0</v>
      </c>
      <c r="V1403" s="18">
        <v>87265.760500000004</v>
      </c>
      <c r="W1403" s="18" t="s">
        <v>129</v>
      </c>
    </row>
    <row r="1404" spans="1:23" ht="15" customHeight="1" x14ac:dyDescent="0.35">
      <c r="A1404" s="18" t="s">
        <v>205</v>
      </c>
      <c r="B1404" s="7" t="str">
        <f t="shared" si="36"/>
        <v>Q1</v>
      </c>
      <c r="C1404" s="18" t="s">
        <v>0</v>
      </c>
      <c r="D1404" s="21">
        <v>35883</v>
      </c>
      <c r="E1404" s="18">
        <v>2.4147458140000002</v>
      </c>
      <c r="F1404" s="18">
        <v>0.35720000000000002</v>
      </c>
      <c r="G1404" s="18">
        <v>-0.27979999999999999</v>
      </c>
      <c r="H1404" s="18">
        <v>25.212536409999998</v>
      </c>
      <c r="I1404" s="18">
        <v>16.193109969999998</v>
      </c>
      <c r="J1404" s="18">
        <v>51.714300000000001</v>
      </c>
      <c r="K1404" s="18">
        <v>28</v>
      </c>
      <c r="L1404" s="18">
        <v>58.430300000000003</v>
      </c>
      <c r="M1404" s="18">
        <v>8.7777999999999992</v>
      </c>
      <c r="N1404" s="18">
        <v>7.7523</v>
      </c>
      <c r="O1404" s="18">
        <v>5.1288999999999998</v>
      </c>
      <c r="P1404" s="18">
        <v>13.229200000000001</v>
      </c>
      <c r="Q1404" s="18">
        <v>11.6836</v>
      </c>
      <c r="R1404" s="18">
        <v>7.7298999999999998</v>
      </c>
      <c r="S1404" s="4">
        <f>VLOOKUP(C1404,Ratings_Numbers!$A$1:$B$21,2,FALSE)</f>
        <v>1</v>
      </c>
      <c r="T1404" s="4">
        <v>1</v>
      </c>
      <c r="U1404" s="4">
        <f t="shared" si="35"/>
        <v>0</v>
      </c>
      <c r="V1404" s="18">
        <v>96162.420299999998</v>
      </c>
      <c r="W1404" s="18" t="s">
        <v>129</v>
      </c>
    </row>
    <row r="1405" spans="1:23" ht="15" customHeight="1" x14ac:dyDescent="0.35">
      <c r="A1405" s="18" t="s">
        <v>205</v>
      </c>
      <c r="B1405" s="7" t="str">
        <f t="shared" si="36"/>
        <v>Q2</v>
      </c>
      <c r="C1405" s="18" t="s">
        <v>0</v>
      </c>
      <c r="D1405" s="21">
        <v>35974</v>
      </c>
      <c r="E1405" s="18">
        <v>2.4147458140000002</v>
      </c>
      <c r="F1405" s="18">
        <v>0.3453</v>
      </c>
      <c r="G1405" s="18">
        <v>-0.31969999999999998</v>
      </c>
      <c r="H1405" s="18">
        <v>66.153800000000004</v>
      </c>
      <c r="I1405" s="18">
        <v>54.153799999999997</v>
      </c>
      <c r="J1405" s="18">
        <v>53.884599999999999</v>
      </c>
      <c r="K1405" s="18">
        <v>26</v>
      </c>
      <c r="L1405" s="18">
        <v>59.673699999999997</v>
      </c>
      <c r="M1405" s="18">
        <v>8.3534000000000006</v>
      </c>
      <c r="N1405" s="18">
        <v>7.4188000000000001</v>
      </c>
      <c r="O1405" s="18">
        <v>4.9847999999999999</v>
      </c>
      <c r="P1405" s="18">
        <v>12.5977</v>
      </c>
      <c r="Q1405" s="18">
        <v>11.1882</v>
      </c>
      <c r="R1405" s="18">
        <v>7.5175000000000001</v>
      </c>
      <c r="S1405" s="4">
        <f>VLOOKUP(C1405,Ratings_Numbers!$A$1:$B$21,2,FALSE)</f>
        <v>1</v>
      </c>
      <c r="T1405" s="4">
        <v>1</v>
      </c>
      <c r="U1405" s="4">
        <f t="shared" si="35"/>
        <v>0</v>
      </c>
      <c r="V1405" s="18">
        <v>103476.7018</v>
      </c>
      <c r="W1405" s="18" t="s">
        <v>129</v>
      </c>
    </row>
    <row r="1406" spans="1:23" ht="15" customHeight="1" x14ac:dyDescent="0.35">
      <c r="A1406" s="18" t="s">
        <v>205</v>
      </c>
      <c r="B1406" s="7" t="str">
        <f t="shared" si="36"/>
        <v>Q3</v>
      </c>
      <c r="C1406" s="18" t="s">
        <v>0</v>
      </c>
      <c r="D1406" s="21">
        <v>36065</v>
      </c>
      <c r="E1406" s="18">
        <v>2.4147458140000002</v>
      </c>
      <c r="F1406" s="18">
        <v>0.33539999999999998</v>
      </c>
      <c r="G1406" s="18">
        <v>-0.42299999999999999</v>
      </c>
      <c r="H1406" s="18">
        <v>25.212536409999998</v>
      </c>
      <c r="I1406" s="18">
        <v>16.193109969999998</v>
      </c>
      <c r="J1406" s="18">
        <v>52.269199999999998</v>
      </c>
      <c r="K1406" s="18">
        <v>26</v>
      </c>
      <c r="L1406" s="18">
        <v>59.735100000000003</v>
      </c>
      <c r="M1406" s="18">
        <v>8.0140999999999991</v>
      </c>
      <c r="N1406" s="18">
        <v>7.1464999999999996</v>
      </c>
      <c r="O1406" s="18">
        <v>4.7872000000000003</v>
      </c>
      <c r="P1406" s="18">
        <v>12.1395</v>
      </c>
      <c r="Q1406" s="18">
        <v>10.8253</v>
      </c>
      <c r="R1406" s="18">
        <v>7.2515000000000001</v>
      </c>
      <c r="S1406" s="4">
        <f>VLOOKUP(C1406,Ratings_Numbers!$A$1:$B$21,2,FALSE)</f>
        <v>1</v>
      </c>
      <c r="T1406" s="4">
        <v>1</v>
      </c>
      <c r="U1406" s="4">
        <f t="shared" si="35"/>
        <v>0</v>
      </c>
      <c r="V1406" s="18">
        <v>104652.5218</v>
      </c>
      <c r="W1406" s="18" t="s">
        <v>129</v>
      </c>
    </row>
    <row r="1407" spans="1:23" ht="15" customHeight="1" x14ac:dyDescent="0.35">
      <c r="A1407" s="18" t="s">
        <v>205</v>
      </c>
      <c r="B1407" s="7" t="str">
        <f t="shared" si="36"/>
        <v>Q1</v>
      </c>
      <c r="C1407" s="18" t="s">
        <v>0</v>
      </c>
      <c r="D1407" s="21">
        <v>36163</v>
      </c>
      <c r="E1407" s="18">
        <v>2.4147458140000002</v>
      </c>
      <c r="F1407" s="18">
        <v>0.85940000000000005</v>
      </c>
      <c r="G1407" s="18">
        <v>0.32579999999999998</v>
      </c>
      <c r="H1407" s="18">
        <v>46.2</v>
      </c>
      <c r="I1407" s="18">
        <v>22.966699999999999</v>
      </c>
      <c r="J1407" s="18">
        <v>33.566699999999997</v>
      </c>
      <c r="K1407" s="18">
        <v>30</v>
      </c>
      <c r="L1407" s="18">
        <v>51.5792</v>
      </c>
      <c r="M1407" s="18">
        <v>12.282399999999999</v>
      </c>
      <c r="N1407" s="18">
        <v>9.3162000000000003</v>
      </c>
      <c r="O1407" s="18">
        <v>6.3352000000000004</v>
      </c>
      <c r="P1407" s="18">
        <v>31.839199999999998</v>
      </c>
      <c r="Q1407" s="18">
        <v>24.15</v>
      </c>
      <c r="R1407" s="18">
        <v>16.4224</v>
      </c>
      <c r="S1407" s="4">
        <f>VLOOKUP(C1407,Ratings_Numbers!$A$1:$B$21,2,FALSE)</f>
        <v>1</v>
      </c>
      <c r="T1407" s="4">
        <v>1</v>
      </c>
      <c r="U1407" s="4">
        <f t="shared" si="35"/>
        <v>0</v>
      </c>
      <c r="V1407" s="18">
        <v>116524.5212</v>
      </c>
      <c r="W1407" s="18" t="s">
        <v>129</v>
      </c>
    </row>
    <row r="1408" spans="1:23" ht="15" customHeight="1" x14ac:dyDescent="0.35">
      <c r="A1408" s="18" t="s">
        <v>205</v>
      </c>
      <c r="B1408" s="7" t="str">
        <f t="shared" si="36"/>
        <v>Q2</v>
      </c>
      <c r="C1408" s="18" t="s">
        <v>0</v>
      </c>
      <c r="D1408" s="21">
        <v>36254</v>
      </c>
      <c r="E1408" s="18">
        <v>2.4147458140000002</v>
      </c>
      <c r="F1408" s="18">
        <v>0.70469999999999999</v>
      </c>
      <c r="G1408" s="18">
        <v>0.22969999999999999</v>
      </c>
      <c r="H1408" s="18">
        <v>38.777799999999999</v>
      </c>
      <c r="I1408" s="18">
        <v>32.592599999999997</v>
      </c>
      <c r="J1408" s="18">
        <v>31.0185</v>
      </c>
      <c r="K1408" s="18">
        <v>54</v>
      </c>
      <c r="L1408" s="18">
        <v>53.174300000000002</v>
      </c>
      <c r="M1408" s="18">
        <v>9.4641999999999999</v>
      </c>
      <c r="N1408" s="18">
        <v>7.4542000000000002</v>
      </c>
      <c r="O1408" s="18">
        <v>5.0324999999999998</v>
      </c>
      <c r="P1408" s="18">
        <v>26.965299999999999</v>
      </c>
      <c r="Q1408" s="18">
        <v>21.238299999999999</v>
      </c>
      <c r="R1408" s="18">
        <v>14.3386</v>
      </c>
      <c r="S1408" s="4">
        <f>VLOOKUP(C1408,Ratings_Numbers!$A$1:$B$21,2,FALSE)</f>
        <v>1</v>
      </c>
      <c r="T1408" s="4">
        <v>1</v>
      </c>
      <c r="U1408" s="4">
        <f t="shared" si="35"/>
        <v>0</v>
      </c>
      <c r="V1408" s="18">
        <v>126669.7528</v>
      </c>
      <c r="W1408" s="18" t="s">
        <v>129</v>
      </c>
    </row>
    <row r="1409" spans="1:23" ht="15" customHeight="1" x14ac:dyDescent="0.35">
      <c r="A1409" s="18" t="s">
        <v>205</v>
      </c>
      <c r="B1409" s="7" t="str">
        <f t="shared" si="36"/>
        <v>Q3</v>
      </c>
      <c r="C1409" s="18" t="s">
        <v>0</v>
      </c>
      <c r="D1409" s="21">
        <v>36345</v>
      </c>
      <c r="E1409" s="18">
        <v>2.4147458140000002</v>
      </c>
      <c r="F1409" s="18">
        <v>0.66190000000000004</v>
      </c>
      <c r="G1409" s="18">
        <v>9.3299999999999994E-2</v>
      </c>
      <c r="H1409" s="18">
        <v>37.584899999999998</v>
      </c>
      <c r="I1409" s="18">
        <v>31.018899999999999</v>
      </c>
      <c r="J1409" s="18">
        <v>31.3962</v>
      </c>
      <c r="K1409" s="18">
        <v>53</v>
      </c>
      <c r="L1409" s="18">
        <v>54.3538</v>
      </c>
      <c r="M1409" s="18">
        <v>8.2066999999999997</v>
      </c>
      <c r="N1409" s="18">
        <v>6.5335000000000001</v>
      </c>
      <c r="O1409" s="18">
        <v>4.4607000000000001</v>
      </c>
      <c r="P1409" s="18">
        <v>25.610399999999998</v>
      </c>
      <c r="Q1409" s="18">
        <v>20.3888</v>
      </c>
      <c r="R1409" s="18">
        <v>13.920199999999999</v>
      </c>
      <c r="S1409" s="4">
        <f>VLOOKUP(C1409,Ratings_Numbers!$A$1:$B$21,2,FALSE)</f>
        <v>1</v>
      </c>
      <c r="T1409" s="4">
        <v>1</v>
      </c>
      <c r="U1409" s="4">
        <f t="shared" si="35"/>
        <v>0</v>
      </c>
      <c r="V1409" s="18">
        <v>130982.1133</v>
      </c>
      <c r="W1409" s="18" t="s">
        <v>129</v>
      </c>
    </row>
    <row r="1410" spans="1:23" ht="15" customHeight="1" x14ac:dyDescent="0.35">
      <c r="A1410" s="18" t="s">
        <v>205</v>
      </c>
      <c r="B1410" s="7" t="str">
        <f t="shared" si="36"/>
        <v>Q4</v>
      </c>
      <c r="C1410" s="18" t="s">
        <v>0</v>
      </c>
      <c r="D1410" s="21">
        <v>36436</v>
      </c>
      <c r="E1410" s="18">
        <v>-4.7699999999999999E-2</v>
      </c>
      <c r="F1410" s="18">
        <v>0.54810000000000003</v>
      </c>
      <c r="G1410" s="18">
        <v>-5.9900000000000002E-2</v>
      </c>
      <c r="H1410" s="18">
        <v>42.456499999999998</v>
      </c>
      <c r="I1410" s="18">
        <v>33.347799999999999</v>
      </c>
      <c r="J1410" s="18">
        <v>34</v>
      </c>
      <c r="K1410" s="18">
        <v>46</v>
      </c>
      <c r="L1410" s="18">
        <v>49.320500000000003</v>
      </c>
      <c r="M1410" s="18">
        <v>14.369199999999999</v>
      </c>
      <c r="N1410" s="18">
        <v>11.6478</v>
      </c>
      <c r="O1410" s="18">
        <v>7.0869999999999997</v>
      </c>
      <c r="P1410" s="18">
        <v>23.3644</v>
      </c>
      <c r="Q1410" s="18">
        <v>18.939299999999999</v>
      </c>
      <c r="R1410" s="18">
        <v>11.523400000000001</v>
      </c>
      <c r="S1410" s="4">
        <f>VLOOKUP(C1410,Ratings_Numbers!$A$1:$B$21,2,FALSE)</f>
        <v>1</v>
      </c>
      <c r="T1410" s="4">
        <v>1</v>
      </c>
      <c r="U1410" s="4">
        <f t="shared" si="35"/>
        <v>0</v>
      </c>
      <c r="V1410" s="18">
        <v>144277.31</v>
      </c>
      <c r="W1410" s="18" t="s">
        <v>129</v>
      </c>
    </row>
    <row r="1411" spans="1:23" ht="15" customHeight="1" x14ac:dyDescent="0.35">
      <c r="A1411" s="18" t="s">
        <v>205</v>
      </c>
      <c r="B1411" s="7" t="str">
        <f t="shared" si="36"/>
        <v>Q1</v>
      </c>
      <c r="C1411" s="18" t="s">
        <v>0</v>
      </c>
      <c r="D1411" s="21">
        <v>36527</v>
      </c>
      <c r="E1411" s="18">
        <v>-8.6999999999999994E-3</v>
      </c>
      <c r="F1411" s="18">
        <v>0.72850000000000004</v>
      </c>
      <c r="G1411" s="18">
        <v>-1.0999999999999999E-2</v>
      </c>
      <c r="H1411" s="18">
        <v>24.226400000000002</v>
      </c>
      <c r="I1411" s="18">
        <v>10.6226</v>
      </c>
      <c r="J1411" s="18">
        <v>17.716999999999999</v>
      </c>
      <c r="K1411" s="18">
        <v>53</v>
      </c>
      <c r="L1411" s="18">
        <v>55.5944</v>
      </c>
      <c r="M1411" s="18">
        <v>15.1113</v>
      </c>
      <c r="N1411" s="18">
        <v>11.9693</v>
      </c>
      <c r="O1411" s="18">
        <v>8.4010999999999996</v>
      </c>
      <c r="P1411" s="18">
        <v>26.250499999999999</v>
      </c>
      <c r="Q1411" s="18">
        <v>20.792400000000001</v>
      </c>
      <c r="R1411" s="18">
        <v>14.5938</v>
      </c>
      <c r="S1411" s="4">
        <f>VLOOKUP(C1411,Ratings_Numbers!$A$1:$B$21,2,FALSE)</f>
        <v>1</v>
      </c>
      <c r="T1411" s="4">
        <v>1</v>
      </c>
      <c r="U1411" s="4">
        <f t="shared" si="35"/>
        <v>0</v>
      </c>
      <c r="V1411" s="18">
        <v>129587.93979999999</v>
      </c>
      <c r="W1411" s="18" t="s">
        <v>129</v>
      </c>
    </row>
    <row r="1412" spans="1:23" ht="15" customHeight="1" x14ac:dyDescent="0.35">
      <c r="A1412" s="18" t="s">
        <v>205</v>
      </c>
      <c r="B1412" s="7" t="str">
        <f t="shared" si="36"/>
        <v>Q2</v>
      </c>
      <c r="C1412" s="18" t="s">
        <v>0</v>
      </c>
      <c r="D1412" s="21">
        <v>36618</v>
      </c>
      <c r="E1412" s="18">
        <v>-7.1800000000000003E-2</v>
      </c>
      <c r="F1412" s="18">
        <v>0.60719999999999996</v>
      </c>
      <c r="G1412" s="18">
        <v>-8.9599999999999999E-2</v>
      </c>
      <c r="H1412" s="18">
        <v>49.826099999999997</v>
      </c>
      <c r="I1412" s="18">
        <v>43.087000000000003</v>
      </c>
      <c r="J1412" s="18">
        <v>40.456499999999998</v>
      </c>
      <c r="K1412" s="18">
        <v>46</v>
      </c>
      <c r="L1412" s="18">
        <v>57.237299999999998</v>
      </c>
      <c r="M1412" s="18">
        <v>14.244899999999999</v>
      </c>
      <c r="N1412" s="18">
        <v>11.7395</v>
      </c>
      <c r="O1412" s="18">
        <v>8.1533999999999995</v>
      </c>
      <c r="P1412" s="18">
        <v>21.341100000000001</v>
      </c>
      <c r="Q1412" s="18">
        <v>17.587700000000002</v>
      </c>
      <c r="R1412" s="18">
        <v>12.2151</v>
      </c>
      <c r="S1412" s="4">
        <f>VLOOKUP(C1412,Ratings_Numbers!$A$1:$B$21,2,FALSE)</f>
        <v>1</v>
      </c>
      <c r="T1412" s="4">
        <v>1</v>
      </c>
      <c r="U1412" s="4">
        <f t="shared" si="35"/>
        <v>0</v>
      </c>
      <c r="V1412" s="18">
        <v>97670.331300000005</v>
      </c>
      <c r="W1412" s="18" t="s">
        <v>129</v>
      </c>
    </row>
    <row r="1413" spans="1:23" ht="15" customHeight="1" x14ac:dyDescent="0.35">
      <c r="A1413" s="18" t="s">
        <v>205</v>
      </c>
      <c r="B1413" s="7" t="str">
        <f t="shared" si="36"/>
        <v>Q3</v>
      </c>
      <c r="C1413" s="18" t="s">
        <v>0</v>
      </c>
      <c r="D1413" s="21">
        <v>36709</v>
      </c>
      <c r="E1413" s="18">
        <v>-0.15329999999999999</v>
      </c>
      <c r="F1413" s="18">
        <v>0.53029999999999999</v>
      </c>
      <c r="G1413" s="18">
        <v>-0.1918</v>
      </c>
      <c r="H1413" s="18">
        <v>42.792499999999997</v>
      </c>
      <c r="I1413" s="18">
        <v>35.622599999999998</v>
      </c>
      <c r="J1413" s="18">
        <v>35.226399999999998</v>
      </c>
      <c r="K1413" s="18">
        <v>53</v>
      </c>
      <c r="L1413" s="18">
        <v>59.326799999999999</v>
      </c>
      <c r="M1413" s="18">
        <v>13.538</v>
      </c>
      <c r="N1413" s="18">
        <v>11.436400000000001</v>
      </c>
      <c r="O1413" s="18">
        <v>8.0317000000000007</v>
      </c>
      <c r="P1413" s="18">
        <v>18.376999999999999</v>
      </c>
      <c r="Q1413" s="18">
        <v>15.524100000000001</v>
      </c>
      <c r="R1413" s="18">
        <v>10.9025</v>
      </c>
      <c r="S1413" s="4">
        <f>VLOOKUP(C1413,Ratings_Numbers!$A$1:$B$21,2,FALSE)</f>
        <v>1</v>
      </c>
      <c r="T1413" s="4">
        <v>1</v>
      </c>
      <c r="U1413" s="4">
        <f t="shared" si="35"/>
        <v>0</v>
      </c>
      <c r="V1413" s="18">
        <v>141715.1513</v>
      </c>
      <c r="W1413" s="18" t="s">
        <v>129</v>
      </c>
    </row>
    <row r="1414" spans="1:23" ht="15" customHeight="1" x14ac:dyDescent="0.35">
      <c r="A1414" s="18" t="s">
        <v>205</v>
      </c>
      <c r="B1414" s="7" t="str">
        <f t="shared" si="36"/>
        <v>Q4</v>
      </c>
      <c r="C1414" s="18" t="s">
        <v>0</v>
      </c>
      <c r="D1414" s="21">
        <v>36800</v>
      </c>
      <c r="E1414" s="18">
        <v>-0.28470000000000001</v>
      </c>
      <c r="F1414" s="18">
        <v>0.51690000000000003</v>
      </c>
      <c r="G1414" s="18">
        <v>-0.35499999999999998</v>
      </c>
      <c r="H1414" s="18">
        <v>47.7333</v>
      </c>
      <c r="I1414" s="18">
        <v>39.2667</v>
      </c>
      <c r="J1414" s="18">
        <v>38.688899999999997</v>
      </c>
      <c r="K1414" s="18">
        <v>45</v>
      </c>
      <c r="L1414" s="18">
        <v>60.050699999999999</v>
      </c>
      <c r="M1414" s="18">
        <v>13.0748</v>
      </c>
      <c r="N1414" s="18">
        <v>11.088200000000001</v>
      </c>
      <c r="O1414" s="18">
        <v>7.8514999999999997</v>
      </c>
      <c r="P1414" s="18">
        <v>17.9163</v>
      </c>
      <c r="Q1414" s="18">
        <v>15.194100000000001</v>
      </c>
      <c r="R1414" s="18">
        <v>10.758800000000001</v>
      </c>
      <c r="S1414" s="4">
        <f>VLOOKUP(C1414,Ratings_Numbers!$A$1:$B$21,2,FALSE)</f>
        <v>1</v>
      </c>
      <c r="T1414" s="4">
        <v>1</v>
      </c>
      <c r="U1414" s="4">
        <f t="shared" si="35"/>
        <v>0</v>
      </c>
      <c r="V1414" s="18">
        <v>130606.56269999999</v>
      </c>
      <c r="W1414" s="18" t="s">
        <v>129</v>
      </c>
    </row>
    <row r="1415" spans="1:23" ht="15" customHeight="1" x14ac:dyDescent="0.35">
      <c r="A1415" s="18" t="s">
        <v>205</v>
      </c>
      <c r="B1415" s="7" t="str">
        <f t="shared" si="36"/>
        <v>Q4</v>
      </c>
      <c r="C1415" s="18" t="s">
        <v>0</v>
      </c>
      <c r="D1415" s="21">
        <v>36891</v>
      </c>
      <c r="E1415" s="18">
        <v>-0.33579999999999999</v>
      </c>
      <c r="F1415" s="18">
        <v>0.69920000000000004</v>
      </c>
      <c r="G1415" s="18">
        <v>-0.41520000000000001</v>
      </c>
      <c r="H1415" s="18">
        <v>48.903199999999998</v>
      </c>
      <c r="I1415" s="18">
        <v>29.483899999999998</v>
      </c>
      <c r="J1415" s="18">
        <v>38.1935</v>
      </c>
      <c r="K1415" s="18">
        <v>31</v>
      </c>
      <c r="L1415" s="18">
        <v>59.556100000000001</v>
      </c>
      <c r="M1415" s="18">
        <v>15.508699999999999</v>
      </c>
      <c r="N1415" s="18">
        <v>12.628299999999999</v>
      </c>
      <c r="O1415" s="18">
        <v>9.2363999999999997</v>
      </c>
      <c r="P1415" s="18">
        <v>22.8095</v>
      </c>
      <c r="Q1415" s="18">
        <v>18.5731</v>
      </c>
      <c r="R1415" s="18">
        <v>13.5845</v>
      </c>
      <c r="S1415" s="4">
        <f>VLOOKUP(C1415,Ratings_Numbers!$A$1:$B$21,2,FALSE)</f>
        <v>1</v>
      </c>
      <c r="T1415" s="4">
        <v>1</v>
      </c>
      <c r="U1415" s="4">
        <f t="shared" si="35"/>
        <v>0</v>
      </c>
      <c r="V1415" s="18">
        <v>158361.967</v>
      </c>
      <c r="W1415" s="18" t="s">
        <v>129</v>
      </c>
    </row>
    <row r="1416" spans="1:23" ht="15" customHeight="1" x14ac:dyDescent="0.35">
      <c r="A1416" s="18" t="s">
        <v>205</v>
      </c>
      <c r="B1416" s="7" t="str">
        <f t="shared" si="36"/>
        <v>Q2</v>
      </c>
      <c r="C1416" s="18" t="s">
        <v>0</v>
      </c>
      <c r="D1416" s="21">
        <v>36982</v>
      </c>
      <c r="E1416" s="18">
        <v>-0.43380000000000002</v>
      </c>
      <c r="F1416" s="18">
        <v>0.35770000000000002</v>
      </c>
      <c r="G1416" s="18">
        <v>-0.53120000000000001</v>
      </c>
      <c r="H1416" s="18">
        <v>76.697000000000003</v>
      </c>
      <c r="I1416" s="18">
        <v>68.484800000000007</v>
      </c>
      <c r="J1416" s="18">
        <v>64.212100000000007</v>
      </c>
      <c r="K1416" s="18">
        <v>33</v>
      </c>
      <c r="L1416" s="18">
        <v>63.033700000000003</v>
      </c>
      <c r="M1416" s="18">
        <v>7.819</v>
      </c>
      <c r="N1416" s="18">
        <v>6.9623999999999997</v>
      </c>
      <c r="O1416" s="18">
        <v>4.9286000000000003</v>
      </c>
      <c r="P1416" s="18">
        <v>12.3034</v>
      </c>
      <c r="Q1416" s="18">
        <v>10.955500000000001</v>
      </c>
      <c r="R1416" s="18">
        <v>7.7553000000000001</v>
      </c>
      <c r="S1416" s="4">
        <f>VLOOKUP(C1416,Ratings_Numbers!$A$1:$B$21,2,FALSE)</f>
        <v>1</v>
      </c>
      <c r="T1416" s="4">
        <v>1</v>
      </c>
      <c r="U1416" s="4">
        <f t="shared" si="35"/>
        <v>0</v>
      </c>
      <c r="V1416" s="18">
        <v>122190.2543</v>
      </c>
      <c r="W1416" s="18" t="s">
        <v>129</v>
      </c>
    </row>
    <row r="1417" spans="1:23" ht="15" customHeight="1" x14ac:dyDescent="0.35">
      <c r="A1417" s="18" t="s">
        <v>205</v>
      </c>
      <c r="B1417" s="7" t="str">
        <f t="shared" si="36"/>
        <v>Q3</v>
      </c>
      <c r="C1417" s="18" t="s">
        <v>0</v>
      </c>
      <c r="D1417" s="21">
        <v>37073</v>
      </c>
      <c r="E1417" s="18">
        <v>-0.46829999999999999</v>
      </c>
      <c r="F1417" s="18">
        <v>0.47299999999999998</v>
      </c>
      <c r="G1417" s="18">
        <v>-0.56840000000000002</v>
      </c>
      <c r="H1417" s="18">
        <v>51.36</v>
      </c>
      <c r="I1417" s="18">
        <v>45.36</v>
      </c>
      <c r="J1417" s="18">
        <v>43.52</v>
      </c>
      <c r="K1417" s="18">
        <v>50</v>
      </c>
      <c r="L1417" s="18">
        <v>62.909599999999998</v>
      </c>
      <c r="M1417" s="18">
        <v>10.968299999999999</v>
      </c>
      <c r="N1417" s="18">
        <v>9.5345999999999993</v>
      </c>
      <c r="O1417" s="18">
        <v>6.9001000000000001</v>
      </c>
      <c r="P1417" s="18">
        <v>15.036799999999999</v>
      </c>
      <c r="Q1417" s="18">
        <v>13.071300000000001</v>
      </c>
      <c r="R1417" s="18">
        <v>9.4596</v>
      </c>
      <c r="S1417" s="4">
        <f>VLOOKUP(C1417,Ratings_Numbers!$A$1:$B$21,2,FALSE)</f>
        <v>1</v>
      </c>
      <c r="T1417" s="4">
        <v>1</v>
      </c>
      <c r="U1417" s="4">
        <f t="shared" si="35"/>
        <v>0</v>
      </c>
      <c r="V1417" s="18">
        <v>151577.90530000001</v>
      </c>
      <c r="W1417" s="18" t="s">
        <v>129</v>
      </c>
    </row>
    <row r="1418" spans="1:23" ht="15" customHeight="1" x14ac:dyDescent="0.35">
      <c r="A1418" s="18" t="s">
        <v>205</v>
      </c>
      <c r="B1418" s="7" t="str">
        <f t="shared" si="36"/>
        <v>Q3</v>
      </c>
      <c r="C1418" s="18" t="s">
        <v>0</v>
      </c>
      <c r="D1418" s="21">
        <v>37164</v>
      </c>
      <c r="E1418" s="18">
        <v>-0.59130000000000005</v>
      </c>
      <c r="F1418" s="18">
        <v>0.37490000000000001</v>
      </c>
      <c r="G1418" s="18">
        <v>-0.7147</v>
      </c>
      <c r="H1418" s="18">
        <v>64.025599999999997</v>
      </c>
      <c r="I1418" s="18">
        <v>53.589700000000001</v>
      </c>
      <c r="J1418" s="18">
        <v>52.820500000000003</v>
      </c>
      <c r="K1418" s="18">
        <v>39</v>
      </c>
      <c r="L1418" s="18">
        <v>64.054199999999994</v>
      </c>
      <c r="M1418" s="18">
        <v>9.2146000000000008</v>
      </c>
      <c r="N1418" s="18">
        <v>8.2341999999999995</v>
      </c>
      <c r="O1418" s="18">
        <v>5.9024000000000001</v>
      </c>
      <c r="P1418" s="18">
        <v>11.907</v>
      </c>
      <c r="Q1418" s="18">
        <v>10.6401</v>
      </c>
      <c r="R1418" s="18">
        <v>7.6269</v>
      </c>
      <c r="S1418" s="4">
        <f>VLOOKUP(C1418,Ratings_Numbers!$A$1:$B$21,2,FALSE)</f>
        <v>1</v>
      </c>
      <c r="T1418" s="4">
        <v>1</v>
      </c>
      <c r="U1418" s="4">
        <f t="shared" si="35"/>
        <v>0</v>
      </c>
      <c r="V1418" s="18">
        <v>168652.61319999999</v>
      </c>
      <c r="W1418" s="18" t="s">
        <v>129</v>
      </c>
    </row>
    <row r="1419" spans="1:23" ht="15" customHeight="1" x14ac:dyDescent="0.35">
      <c r="A1419" s="18" t="s">
        <v>205</v>
      </c>
      <c r="B1419" s="7" t="str">
        <f t="shared" si="36"/>
        <v>Q4</v>
      </c>
      <c r="C1419" s="18" t="s">
        <v>0</v>
      </c>
      <c r="D1419" s="21">
        <v>37255</v>
      </c>
      <c r="E1419" s="18">
        <v>-0.65129999999999999</v>
      </c>
      <c r="F1419" s="18">
        <v>0.3553</v>
      </c>
      <c r="G1419" s="18">
        <v>-0.78659999999999997</v>
      </c>
      <c r="H1419" s="18">
        <v>31</v>
      </c>
      <c r="I1419" s="18">
        <v>18.216699999999999</v>
      </c>
      <c r="J1419" s="18">
        <v>24.583300000000001</v>
      </c>
      <c r="K1419" s="18">
        <v>60</v>
      </c>
      <c r="L1419" s="18">
        <v>62.962499999999999</v>
      </c>
      <c r="M1419" s="18">
        <v>9.1486999999999998</v>
      </c>
      <c r="N1419" s="18">
        <v>8.2065999999999999</v>
      </c>
      <c r="O1419" s="18">
        <v>5.7602000000000002</v>
      </c>
      <c r="P1419" s="18">
        <v>11.4802</v>
      </c>
      <c r="Q1419" s="18">
        <v>10.298</v>
      </c>
      <c r="R1419" s="18">
        <v>7.2282000000000002</v>
      </c>
      <c r="S1419" s="4">
        <f>VLOOKUP(C1419,Ratings_Numbers!$A$1:$B$21,2,FALSE)</f>
        <v>1</v>
      </c>
      <c r="T1419" s="4">
        <v>1</v>
      </c>
      <c r="U1419" s="4">
        <f t="shared" si="35"/>
        <v>0</v>
      </c>
      <c r="V1419" s="18">
        <v>182406.2899</v>
      </c>
      <c r="W1419" s="18" t="s">
        <v>129</v>
      </c>
    </row>
    <row r="1420" spans="1:23" ht="15" customHeight="1" x14ac:dyDescent="0.35">
      <c r="A1420" s="18" t="s">
        <v>205</v>
      </c>
      <c r="B1420" s="7" t="str">
        <f t="shared" si="36"/>
        <v>Q1</v>
      </c>
      <c r="C1420" s="18" t="s">
        <v>0</v>
      </c>
      <c r="D1420" s="21">
        <v>37346</v>
      </c>
      <c r="E1420" s="18">
        <v>-0.45419999999999999</v>
      </c>
      <c r="F1420" s="18">
        <v>0.34770000000000001</v>
      </c>
      <c r="G1420" s="18">
        <v>-0.54300000000000004</v>
      </c>
      <c r="H1420" s="18">
        <v>88.941199999999995</v>
      </c>
      <c r="I1420" s="18">
        <v>78.647099999999995</v>
      </c>
      <c r="J1420" s="18">
        <v>76.823499999999996</v>
      </c>
      <c r="K1420" s="18">
        <v>34</v>
      </c>
      <c r="L1420" s="18">
        <v>61.946399999999997</v>
      </c>
      <c r="M1420" s="18">
        <v>9.3790999999999993</v>
      </c>
      <c r="N1420" s="18">
        <v>8.3592999999999993</v>
      </c>
      <c r="O1420" s="18">
        <v>5.8100000000000005</v>
      </c>
      <c r="P1420" s="18">
        <v>12.1991</v>
      </c>
      <c r="Q1420" s="18">
        <v>10.8728</v>
      </c>
      <c r="R1420" s="18">
        <v>7.5568999999999997</v>
      </c>
      <c r="S1420" s="4">
        <f>VLOOKUP(C1420,Ratings_Numbers!$A$1:$B$21,2,FALSE)</f>
        <v>1</v>
      </c>
      <c r="T1420" s="4">
        <v>1</v>
      </c>
      <c r="U1420" s="4">
        <f t="shared" ref="U1420:U1478" si="37">S1420-S1419</f>
        <v>0</v>
      </c>
      <c r="V1420" s="18">
        <v>196510.25270000001</v>
      </c>
      <c r="W1420" s="18" t="s">
        <v>129</v>
      </c>
    </row>
    <row r="1421" spans="1:23" ht="15" customHeight="1" x14ac:dyDescent="0.35">
      <c r="A1421" s="18" t="s">
        <v>205</v>
      </c>
      <c r="B1421" s="7" t="str">
        <f t="shared" si="36"/>
        <v>Q2</v>
      </c>
      <c r="C1421" s="18" t="s">
        <v>0</v>
      </c>
      <c r="D1421" s="21">
        <v>37437</v>
      </c>
      <c r="E1421" s="18">
        <v>-0.21149999999999999</v>
      </c>
      <c r="F1421" s="18">
        <v>0.5373</v>
      </c>
      <c r="G1421" s="18">
        <v>-0.25180000000000002</v>
      </c>
      <c r="H1421" s="18">
        <v>67.318200000000004</v>
      </c>
      <c r="I1421" s="18">
        <v>57.045499999999997</v>
      </c>
      <c r="J1421" s="18">
        <v>57.7727</v>
      </c>
      <c r="K1421" s="18">
        <v>44</v>
      </c>
      <c r="L1421" s="18">
        <v>57.080599999999997</v>
      </c>
      <c r="M1421" s="18">
        <v>9.7255000000000003</v>
      </c>
      <c r="N1421" s="18">
        <v>8.0158000000000005</v>
      </c>
      <c r="O1421" s="18">
        <v>5.5514000000000001</v>
      </c>
      <c r="P1421" s="18">
        <v>21.328399999999998</v>
      </c>
      <c r="Q1421" s="18">
        <v>17.5791</v>
      </c>
      <c r="R1421" s="18">
        <v>12.1744</v>
      </c>
      <c r="S1421" s="4">
        <f>VLOOKUP(C1421,Ratings_Numbers!$A$1:$B$21,2,FALSE)</f>
        <v>1</v>
      </c>
      <c r="T1421" s="4">
        <v>1</v>
      </c>
      <c r="U1421" s="4">
        <f t="shared" si="37"/>
        <v>0</v>
      </c>
      <c r="V1421" s="18">
        <v>155915.71960000001</v>
      </c>
      <c r="W1421" s="18" t="s">
        <v>129</v>
      </c>
    </row>
    <row r="1422" spans="1:23" ht="15" customHeight="1" x14ac:dyDescent="0.35">
      <c r="A1422" s="18" t="s">
        <v>205</v>
      </c>
      <c r="B1422" s="7" t="str">
        <f t="shared" ref="B1422:B1453" si="38">IF(MONTH(D1422)&lt;4,"Q1",IF(MONTH(D1422)&lt;7,"Q2",IF(MONTH(D1422)&lt;10,"Q3","Q4")))</f>
        <v>Q3</v>
      </c>
      <c r="C1422" s="18" t="s">
        <v>0</v>
      </c>
      <c r="D1422" s="21">
        <v>37528</v>
      </c>
      <c r="E1422" s="18">
        <v>-0.25580000000000003</v>
      </c>
      <c r="F1422" s="18">
        <v>0.49049999999999999</v>
      </c>
      <c r="G1422" s="18">
        <v>-0.30220000000000002</v>
      </c>
      <c r="H1422" s="18">
        <v>75.692300000000003</v>
      </c>
      <c r="I1422" s="18">
        <v>62.948700000000002</v>
      </c>
      <c r="J1422" s="18">
        <v>64.358999999999995</v>
      </c>
      <c r="K1422" s="18">
        <v>39</v>
      </c>
      <c r="L1422" s="18">
        <v>57.1218</v>
      </c>
      <c r="M1422" s="18">
        <v>9.5177999999999994</v>
      </c>
      <c r="N1422" s="18">
        <v>7.9118000000000004</v>
      </c>
      <c r="O1422" s="18">
        <v>5.4367000000000001</v>
      </c>
      <c r="P1422" s="18">
        <v>20.2988</v>
      </c>
      <c r="Q1422" s="18">
        <v>16.873699999999999</v>
      </c>
      <c r="R1422" s="18">
        <v>11.5951</v>
      </c>
      <c r="S1422" s="4">
        <f>VLOOKUP(C1422,Ratings_Numbers!$A$1:$B$21,2,FALSE)</f>
        <v>1</v>
      </c>
      <c r="T1422" s="4">
        <v>1</v>
      </c>
      <c r="U1422" s="4">
        <f t="shared" si="37"/>
        <v>0</v>
      </c>
      <c r="V1422" s="18">
        <v>163578.67660000001</v>
      </c>
      <c r="W1422" s="18" t="s">
        <v>129</v>
      </c>
    </row>
    <row r="1423" spans="1:23" ht="15" customHeight="1" x14ac:dyDescent="0.35">
      <c r="A1423" s="18" t="s">
        <v>205</v>
      </c>
      <c r="B1423" s="7" t="str">
        <f t="shared" si="38"/>
        <v>Q4</v>
      </c>
      <c r="C1423" s="18" t="s">
        <v>0</v>
      </c>
      <c r="D1423" s="21">
        <v>37619</v>
      </c>
      <c r="E1423" s="18">
        <v>-0.29420000000000002</v>
      </c>
      <c r="F1423" s="18">
        <v>0.42770000000000002</v>
      </c>
      <c r="G1423" s="18">
        <v>-0.34470000000000001</v>
      </c>
      <c r="H1423" s="18">
        <v>55.860500000000002</v>
      </c>
      <c r="I1423" s="18">
        <v>37.255800000000001</v>
      </c>
      <c r="J1423" s="18">
        <v>46.837200000000003</v>
      </c>
      <c r="K1423" s="18">
        <v>43</v>
      </c>
      <c r="L1423" s="18">
        <v>55.964599999999997</v>
      </c>
      <c r="M1423" s="18">
        <v>8.9086999999999996</v>
      </c>
      <c r="N1423" s="18">
        <v>7.5347</v>
      </c>
      <c r="O1423" s="18">
        <v>4.9856999999999996</v>
      </c>
      <c r="P1423" s="18">
        <v>18.235900000000001</v>
      </c>
      <c r="Q1423" s="18">
        <v>15.423299999999999</v>
      </c>
      <c r="R1423" s="18">
        <v>10.2056</v>
      </c>
      <c r="S1423" s="4">
        <f>VLOOKUP(C1423,Ratings_Numbers!$A$1:$B$21,2,FALSE)</f>
        <v>1</v>
      </c>
      <c r="T1423" s="4">
        <v>1</v>
      </c>
      <c r="U1423" s="4">
        <f t="shared" si="37"/>
        <v>0</v>
      </c>
      <c r="V1423" s="18">
        <v>157646.1433</v>
      </c>
      <c r="W1423" s="18" t="s">
        <v>129</v>
      </c>
    </row>
    <row r="1424" spans="1:23" ht="15" customHeight="1" x14ac:dyDescent="0.35">
      <c r="A1424" s="18" t="s">
        <v>205</v>
      </c>
      <c r="B1424" s="7" t="str">
        <f t="shared" si="38"/>
        <v>Q1</v>
      </c>
      <c r="C1424" s="18" t="s">
        <v>0</v>
      </c>
      <c r="D1424" s="21">
        <v>37710</v>
      </c>
      <c r="E1424" s="18">
        <v>-0.32040000000000002</v>
      </c>
      <c r="F1424" s="18">
        <v>0.41170000000000001</v>
      </c>
      <c r="G1424" s="18">
        <v>-0.37490000000000001</v>
      </c>
      <c r="H1424" s="18">
        <v>88.315799999999996</v>
      </c>
      <c r="I1424" s="18">
        <v>77.578900000000004</v>
      </c>
      <c r="J1424" s="18">
        <v>76.578900000000004</v>
      </c>
      <c r="K1424" s="18">
        <v>38</v>
      </c>
      <c r="L1424" s="18">
        <v>57.236699999999999</v>
      </c>
      <c r="M1424" s="18">
        <v>8.3375000000000004</v>
      </c>
      <c r="N1424" s="18">
        <v>7.1208</v>
      </c>
      <c r="O1424" s="18">
        <v>4.7721</v>
      </c>
      <c r="P1424" s="18">
        <v>17.0869</v>
      </c>
      <c r="Q1424" s="18">
        <v>14.593299999999999</v>
      </c>
      <c r="R1424" s="18">
        <v>9.7799999999999994</v>
      </c>
      <c r="S1424" s="4">
        <f>VLOOKUP(C1424,Ratings_Numbers!$A$1:$B$21,2,FALSE)</f>
        <v>1</v>
      </c>
      <c r="T1424" s="4">
        <v>1</v>
      </c>
      <c r="U1424" s="4">
        <f t="shared" si="37"/>
        <v>0</v>
      </c>
      <c r="V1424" s="18">
        <v>170354.9656</v>
      </c>
      <c r="W1424" s="18" t="s">
        <v>129</v>
      </c>
    </row>
    <row r="1425" spans="1:23" ht="15" customHeight="1" x14ac:dyDescent="0.35">
      <c r="A1425" s="18" t="s">
        <v>205</v>
      </c>
      <c r="B1425" s="7" t="str">
        <f t="shared" si="38"/>
        <v>Q2</v>
      </c>
      <c r="C1425" s="18" t="s">
        <v>0</v>
      </c>
      <c r="D1425" s="21">
        <v>37801</v>
      </c>
      <c r="E1425" s="18">
        <v>-0.1201</v>
      </c>
      <c r="F1425" s="18">
        <v>0.62180000000000002</v>
      </c>
      <c r="G1425" s="18">
        <v>-0.1399</v>
      </c>
      <c r="H1425" s="18">
        <v>66.2</v>
      </c>
      <c r="I1425" s="18">
        <v>56.08</v>
      </c>
      <c r="J1425" s="18">
        <v>57.76</v>
      </c>
      <c r="K1425" s="18">
        <v>50</v>
      </c>
      <c r="L1425" s="18">
        <v>53.527700000000003</v>
      </c>
      <c r="M1425" s="18">
        <v>12.9476</v>
      </c>
      <c r="N1425" s="18">
        <v>10.2544</v>
      </c>
      <c r="O1425" s="18">
        <v>6.9305000000000003</v>
      </c>
      <c r="P1425" s="18">
        <v>26.263500000000001</v>
      </c>
      <c r="Q1425" s="18">
        <v>20.8005</v>
      </c>
      <c r="R1425" s="18">
        <v>14.058199999999999</v>
      </c>
      <c r="S1425" s="4">
        <f>VLOOKUP(C1425,Ratings_Numbers!$A$1:$B$21,2,FALSE)</f>
        <v>1</v>
      </c>
      <c r="T1425" s="4">
        <v>1</v>
      </c>
      <c r="U1425" s="4">
        <f t="shared" si="37"/>
        <v>0</v>
      </c>
      <c r="V1425" s="18">
        <v>153016.69829999999</v>
      </c>
      <c r="W1425" s="18" t="s">
        <v>129</v>
      </c>
    </row>
    <row r="1426" spans="1:23" ht="15" customHeight="1" x14ac:dyDescent="0.35">
      <c r="A1426" s="18" t="s">
        <v>205</v>
      </c>
      <c r="B1426" s="7" t="str">
        <f t="shared" si="38"/>
        <v>Q3</v>
      </c>
      <c r="C1426" s="18" t="s">
        <v>0</v>
      </c>
      <c r="D1426" s="21">
        <v>37892</v>
      </c>
      <c r="E1426" s="18">
        <v>-0.29599999999999999</v>
      </c>
      <c r="F1426" s="18">
        <v>0.48430000000000001</v>
      </c>
      <c r="G1426" s="18">
        <v>-0.34399999999999997</v>
      </c>
      <c r="H1426" s="18">
        <v>44.653300000000002</v>
      </c>
      <c r="I1426" s="18">
        <v>37.213299999999997</v>
      </c>
      <c r="J1426" s="18">
        <v>38.2667</v>
      </c>
      <c r="K1426" s="18">
        <v>75</v>
      </c>
      <c r="L1426" s="18">
        <v>55.161900000000003</v>
      </c>
      <c r="M1426" s="18">
        <v>12.2348</v>
      </c>
      <c r="N1426" s="18">
        <v>10.1873</v>
      </c>
      <c r="O1426" s="18">
        <v>6.7489999999999997</v>
      </c>
      <c r="P1426" s="18">
        <v>20.098700000000001</v>
      </c>
      <c r="Q1426" s="18">
        <v>16.735099999999999</v>
      </c>
      <c r="R1426" s="18">
        <v>11.0868</v>
      </c>
      <c r="S1426" s="4">
        <f>VLOOKUP(C1426,Ratings_Numbers!$A$1:$B$21,2,FALSE)</f>
        <v>1</v>
      </c>
      <c r="T1426" s="4">
        <v>1</v>
      </c>
      <c r="U1426" s="4">
        <f t="shared" si="37"/>
        <v>0</v>
      </c>
      <c r="V1426" s="18">
        <v>145965.0153</v>
      </c>
      <c r="W1426" s="18" t="s">
        <v>129</v>
      </c>
    </row>
    <row r="1427" spans="1:23" ht="15" customHeight="1" x14ac:dyDescent="0.35">
      <c r="A1427" s="18" t="s">
        <v>205</v>
      </c>
      <c r="B1427" s="7" t="str">
        <f t="shared" si="38"/>
        <v>Q4</v>
      </c>
      <c r="C1427" s="18" t="s">
        <v>0</v>
      </c>
      <c r="D1427" s="21">
        <v>37983</v>
      </c>
      <c r="E1427" s="18">
        <v>-0.42609999999999998</v>
      </c>
      <c r="F1427" s="18">
        <v>0.37659999999999999</v>
      </c>
      <c r="G1427" s="18">
        <v>-0.49940000000000001</v>
      </c>
      <c r="H1427" s="18">
        <v>61.931800000000003</v>
      </c>
      <c r="I1427" s="18">
        <v>43.9773</v>
      </c>
      <c r="J1427" s="18">
        <v>50.068199999999997</v>
      </c>
      <c r="K1427" s="18">
        <v>44</v>
      </c>
      <c r="L1427" s="18">
        <v>55.671999999999997</v>
      </c>
      <c r="M1427" s="18">
        <v>10.9978</v>
      </c>
      <c r="N1427" s="18">
        <v>9.5435999999999996</v>
      </c>
      <c r="O1427" s="18">
        <v>6.1227</v>
      </c>
      <c r="P1427" s="18">
        <v>15.2369</v>
      </c>
      <c r="Q1427" s="18">
        <v>13.222200000000001</v>
      </c>
      <c r="R1427" s="18">
        <v>8.4826999999999995</v>
      </c>
      <c r="S1427" s="4">
        <f>VLOOKUP(C1427,Ratings_Numbers!$A$1:$B$21,2,FALSE)</f>
        <v>1</v>
      </c>
      <c r="T1427" s="4">
        <v>1</v>
      </c>
      <c r="U1427" s="4">
        <f t="shared" si="37"/>
        <v>0</v>
      </c>
      <c r="V1427" s="18">
        <v>150238.78820000001</v>
      </c>
      <c r="W1427" s="18" t="s">
        <v>129</v>
      </c>
    </row>
    <row r="1428" spans="1:23" ht="15" customHeight="1" x14ac:dyDescent="0.35">
      <c r="A1428" s="18" t="s">
        <v>205</v>
      </c>
      <c r="B1428" s="7" t="str">
        <f t="shared" si="38"/>
        <v>Q1</v>
      </c>
      <c r="C1428" s="18" t="s">
        <v>0</v>
      </c>
      <c r="D1428" s="21">
        <v>38074</v>
      </c>
      <c r="E1428" s="18">
        <v>-0.51529999999999998</v>
      </c>
      <c r="F1428" s="18">
        <v>0.31140000000000001</v>
      </c>
      <c r="G1428" s="18">
        <v>-0.60219999999999996</v>
      </c>
      <c r="H1428" s="18">
        <v>87.977800000000002</v>
      </c>
      <c r="I1428" s="18">
        <v>81.488900000000001</v>
      </c>
      <c r="J1428" s="18">
        <v>76.822199999999995</v>
      </c>
      <c r="K1428" s="18">
        <v>45</v>
      </c>
      <c r="L1428" s="18">
        <v>58.308100000000003</v>
      </c>
      <c r="M1428" s="18">
        <v>10.3917</v>
      </c>
      <c r="N1428" s="18">
        <v>9.2390000000000008</v>
      </c>
      <c r="O1428" s="18">
        <v>6.0591999999999997</v>
      </c>
      <c r="P1428" s="18">
        <v>12.4763</v>
      </c>
      <c r="Q1428" s="18">
        <v>11.0924</v>
      </c>
      <c r="R1428" s="18">
        <v>7.2747000000000002</v>
      </c>
      <c r="S1428" s="4">
        <f>VLOOKUP(C1428,Ratings_Numbers!$A$1:$B$21,2,FALSE)</f>
        <v>1</v>
      </c>
      <c r="T1428" s="4">
        <v>1</v>
      </c>
      <c r="U1428" s="4">
        <f t="shared" si="37"/>
        <v>0</v>
      </c>
      <c r="V1428" s="18">
        <v>148763.58230000001</v>
      </c>
      <c r="W1428" s="18" t="s">
        <v>129</v>
      </c>
    </row>
    <row r="1429" spans="1:23" ht="15" customHeight="1" x14ac:dyDescent="0.35">
      <c r="A1429" s="18" t="s">
        <v>205</v>
      </c>
      <c r="B1429" s="7" t="str">
        <f t="shared" si="38"/>
        <v>Q2</v>
      </c>
      <c r="C1429" s="18" t="s">
        <v>0</v>
      </c>
      <c r="D1429" s="21">
        <v>38165</v>
      </c>
      <c r="E1429" s="18">
        <v>-0.52869999999999995</v>
      </c>
      <c r="F1429" s="18">
        <v>0.28870000000000001</v>
      </c>
      <c r="G1429" s="18">
        <v>-0.61839999999999995</v>
      </c>
      <c r="H1429" s="18">
        <v>76.038499999999999</v>
      </c>
      <c r="I1429" s="18">
        <v>67.923100000000005</v>
      </c>
      <c r="J1429" s="18">
        <v>65.942300000000003</v>
      </c>
      <c r="K1429" s="18">
        <v>52</v>
      </c>
      <c r="L1429" s="18">
        <v>59.899099999999997</v>
      </c>
      <c r="M1429" s="18">
        <v>9.8561999999999994</v>
      </c>
      <c r="N1429" s="18">
        <v>8.8405000000000005</v>
      </c>
      <c r="O1429" s="18">
        <v>5.9038000000000004</v>
      </c>
      <c r="P1429" s="18">
        <v>11.4901</v>
      </c>
      <c r="Q1429" s="18">
        <v>10.305899999999999</v>
      </c>
      <c r="R1429" s="18">
        <v>6.8825000000000003</v>
      </c>
      <c r="S1429" s="4">
        <f>VLOOKUP(C1429,Ratings_Numbers!$A$1:$B$21,2,FALSE)</f>
        <v>1</v>
      </c>
      <c r="T1429" s="4">
        <v>1</v>
      </c>
      <c r="U1429" s="4">
        <f t="shared" si="37"/>
        <v>0</v>
      </c>
      <c r="V1429" s="18">
        <v>161743.247</v>
      </c>
      <c r="W1429" s="18" t="s">
        <v>129</v>
      </c>
    </row>
    <row r="1430" spans="1:23" ht="15" customHeight="1" x14ac:dyDescent="0.35">
      <c r="A1430" s="18" t="s">
        <v>205</v>
      </c>
      <c r="B1430" s="7" t="str">
        <f t="shared" si="38"/>
        <v>Q3</v>
      </c>
      <c r="C1430" s="18" t="s">
        <v>0</v>
      </c>
      <c r="D1430" s="21">
        <v>38256</v>
      </c>
      <c r="E1430" s="18">
        <v>-0.67500000000000004</v>
      </c>
      <c r="F1430" s="18">
        <v>0.27529999999999999</v>
      </c>
      <c r="G1430" s="18">
        <v>-0.78539999999999999</v>
      </c>
      <c r="H1430" s="18">
        <v>126.4333</v>
      </c>
      <c r="I1430" s="18">
        <v>112.16670000000001</v>
      </c>
      <c r="J1430" s="18">
        <v>110.4667</v>
      </c>
      <c r="K1430" s="18">
        <v>30</v>
      </c>
      <c r="L1430" s="18">
        <v>60.498399999999997</v>
      </c>
      <c r="M1430" s="18">
        <v>9.3961000000000006</v>
      </c>
      <c r="N1430" s="18">
        <v>8.4773999999999994</v>
      </c>
      <c r="O1430" s="18">
        <v>5.6844999999999999</v>
      </c>
      <c r="P1430" s="18">
        <v>10.8368</v>
      </c>
      <c r="Q1430" s="18">
        <v>9.7773000000000003</v>
      </c>
      <c r="R1430" s="18">
        <v>6.5560999999999998</v>
      </c>
      <c r="S1430" s="4">
        <f>VLOOKUP(C1430,Ratings_Numbers!$A$1:$B$21,2,FALSE)</f>
        <v>1</v>
      </c>
      <c r="T1430" s="4">
        <v>1</v>
      </c>
      <c r="U1430" s="4">
        <f t="shared" si="37"/>
        <v>0</v>
      </c>
      <c r="V1430" s="18">
        <v>167864.14660000001</v>
      </c>
      <c r="W1430" s="18" t="s">
        <v>129</v>
      </c>
    </row>
    <row r="1431" spans="1:23" ht="15" customHeight="1" x14ac:dyDescent="0.35">
      <c r="A1431" s="18" t="s">
        <v>205</v>
      </c>
      <c r="B1431" s="7" t="str">
        <f t="shared" si="38"/>
        <v>Q1</v>
      </c>
      <c r="C1431" s="18" t="s">
        <v>0</v>
      </c>
      <c r="D1431" s="21">
        <v>38354</v>
      </c>
      <c r="E1431" s="18">
        <v>-0.66979999999999995</v>
      </c>
      <c r="F1431" s="18">
        <v>0.22120000000000001</v>
      </c>
      <c r="G1431" s="18">
        <v>-0.78039999999999998</v>
      </c>
      <c r="H1431" s="18">
        <v>54.7</v>
      </c>
      <c r="I1431" s="18">
        <v>37.4833</v>
      </c>
      <c r="J1431" s="18">
        <v>44.4</v>
      </c>
      <c r="K1431" s="18">
        <v>60</v>
      </c>
      <c r="L1431" s="18">
        <v>59.6676</v>
      </c>
      <c r="M1431" s="18">
        <v>8.0626999999999995</v>
      </c>
      <c r="N1431" s="18">
        <v>7.4009</v>
      </c>
      <c r="O1431" s="18">
        <v>4.8108000000000004</v>
      </c>
      <c r="P1431" s="18">
        <v>8.9428999999999998</v>
      </c>
      <c r="Q1431" s="18">
        <v>8.2088000000000001</v>
      </c>
      <c r="R1431" s="18">
        <v>5.3360000000000003</v>
      </c>
      <c r="S1431" s="4">
        <f>VLOOKUP(C1431,Ratings_Numbers!$A$1:$B$21,2,FALSE)</f>
        <v>1</v>
      </c>
      <c r="T1431" s="4">
        <v>1</v>
      </c>
      <c r="U1431" s="4">
        <f t="shared" si="37"/>
        <v>0</v>
      </c>
      <c r="V1431" s="18">
        <v>188422.2787</v>
      </c>
      <c r="W1431" s="18" t="s">
        <v>129</v>
      </c>
    </row>
    <row r="1432" spans="1:23" ht="15" customHeight="1" x14ac:dyDescent="0.35">
      <c r="A1432" s="18" t="s">
        <v>205</v>
      </c>
      <c r="B1432" s="7" t="str">
        <f t="shared" si="38"/>
        <v>Q2</v>
      </c>
      <c r="C1432" s="18" t="s">
        <v>0</v>
      </c>
      <c r="D1432" s="21">
        <v>38445</v>
      </c>
      <c r="E1432" s="18">
        <v>-0.71050000000000002</v>
      </c>
      <c r="F1432" s="18">
        <v>0.2099</v>
      </c>
      <c r="G1432" s="18">
        <v>-0.82530000000000003</v>
      </c>
      <c r="H1432" s="18">
        <v>289.33330000000001</v>
      </c>
      <c r="I1432" s="18">
        <v>262.86669999999998</v>
      </c>
      <c r="J1432" s="18">
        <v>255</v>
      </c>
      <c r="K1432" s="18">
        <v>15</v>
      </c>
      <c r="L1432" s="18">
        <v>61.811700000000002</v>
      </c>
      <c r="M1432" s="18">
        <v>7.3067000000000002</v>
      </c>
      <c r="N1432" s="18">
        <v>6.7496</v>
      </c>
      <c r="O1432" s="18">
        <v>4.5164</v>
      </c>
      <c r="P1432" s="18">
        <v>8.2545999999999999</v>
      </c>
      <c r="Q1432" s="18">
        <v>7.6251999999999995</v>
      </c>
      <c r="R1432" s="18">
        <v>5.1022999999999996</v>
      </c>
      <c r="S1432" s="4">
        <f>VLOOKUP(C1432,Ratings_Numbers!$A$1:$B$21,2,FALSE)</f>
        <v>1</v>
      </c>
      <c r="T1432" s="4">
        <v>1</v>
      </c>
      <c r="U1432" s="4">
        <f t="shared" si="37"/>
        <v>0</v>
      </c>
      <c r="V1432" s="18">
        <v>198704.00409999999</v>
      </c>
      <c r="W1432" s="18" t="s">
        <v>129</v>
      </c>
    </row>
    <row r="1433" spans="1:23" ht="15" customHeight="1" x14ac:dyDescent="0.35">
      <c r="A1433" s="18" t="s">
        <v>205</v>
      </c>
      <c r="B1433" s="7" t="str">
        <f t="shared" si="38"/>
        <v>Q3</v>
      </c>
      <c r="C1433" s="18" t="s">
        <v>0</v>
      </c>
      <c r="D1433" s="21">
        <v>38536</v>
      </c>
      <c r="E1433" s="18">
        <v>-0.68679999999999997</v>
      </c>
      <c r="F1433" s="18">
        <v>0.19889999999999999</v>
      </c>
      <c r="G1433" s="18">
        <v>-0.79890000000000005</v>
      </c>
      <c r="H1433" s="18">
        <v>265.66669999999999</v>
      </c>
      <c r="I1433" s="18">
        <v>233.86670000000001</v>
      </c>
      <c r="J1433" s="18">
        <v>229.13329999999999</v>
      </c>
      <c r="K1433" s="18">
        <v>15</v>
      </c>
      <c r="L1433" s="18">
        <v>64.467600000000004</v>
      </c>
      <c r="M1433" s="18">
        <v>6.6223000000000001</v>
      </c>
      <c r="N1433" s="18">
        <v>6.1609999999999996</v>
      </c>
      <c r="O1433" s="18">
        <v>4.2691999999999997</v>
      </c>
      <c r="P1433" s="18">
        <v>7.4866999999999999</v>
      </c>
      <c r="Q1433" s="18">
        <v>6.9652000000000003</v>
      </c>
      <c r="R1433" s="18">
        <v>4.8265000000000002</v>
      </c>
      <c r="S1433" s="4">
        <f>VLOOKUP(C1433,Ratings_Numbers!$A$1:$B$21,2,FALSE)</f>
        <v>1</v>
      </c>
      <c r="T1433" s="4">
        <v>1</v>
      </c>
      <c r="U1433" s="4">
        <f t="shared" si="37"/>
        <v>0</v>
      </c>
      <c r="V1433" s="18">
        <v>193174.03020000001</v>
      </c>
      <c r="W1433" s="18" t="s">
        <v>129</v>
      </c>
    </row>
    <row r="1434" spans="1:23" ht="15" customHeight="1" x14ac:dyDescent="0.35">
      <c r="A1434" s="18" t="s">
        <v>205</v>
      </c>
      <c r="B1434" s="7" t="str">
        <f t="shared" si="38"/>
        <v>Q4</v>
      </c>
      <c r="C1434" s="18" t="s">
        <v>0</v>
      </c>
      <c r="D1434" s="21">
        <v>38627</v>
      </c>
      <c r="E1434" s="18">
        <v>-0.83230000000000004</v>
      </c>
      <c r="F1434" s="18">
        <v>0.18340000000000001</v>
      </c>
      <c r="G1434" s="18">
        <v>-0.97150000000000003</v>
      </c>
      <c r="H1434" s="18">
        <v>171.77269999999999</v>
      </c>
      <c r="I1434" s="18">
        <v>143.77269999999999</v>
      </c>
      <c r="J1434" s="18">
        <v>148</v>
      </c>
      <c r="K1434" s="18">
        <v>22</v>
      </c>
      <c r="L1434" s="18">
        <v>65.130600000000001</v>
      </c>
      <c r="M1434" s="18">
        <v>5.8051000000000004</v>
      </c>
      <c r="N1434" s="18">
        <v>5.4477000000000002</v>
      </c>
      <c r="O1434" s="18">
        <v>3.7808999999999999</v>
      </c>
      <c r="P1434" s="18">
        <v>6.5595999999999997</v>
      </c>
      <c r="Q1434" s="18">
        <v>6.1558000000000002</v>
      </c>
      <c r="R1434" s="18">
        <v>4.2722999999999995</v>
      </c>
      <c r="S1434" s="4">
        <f>VLOOKUP(C1434,Ratings_Numbers!$A$1:$B$21,2,FALSE)</f>
        <v>1</v>
      </c>
      <c r="T1434" s="4">
        <v>1</v>
      </c>
      <c r="U1434" s="4">
        <f t="shared" si="37"/>
        <v>0</v>
      </c>
      <c r="V1434" s="18">
        <v>188258.88589999999</v>
      </c>
      <c r="W1434" s="18" t="s">
        <v>129</v>
      </c>
    </row>
    <row r="1435" spans="1:23" ht="15" customHeight="1" x14ac:dyDescent="0.35">
      <c r="A1435" s="18" t="s">
        <v>205</v>
      </c>
      <c r="B1435" s="7" t="str">
        <f t="shared" si="38"/>
        <v>Q1</v>
      </c>
      <c r="C1435" s="18" t="s">
        <v>0</v>
      </c>
      <c r="D1435" s="21">
        <v>38718</v>
      </c>
      <c r="E1435" s="18">
        <v>-0.90139999999999998</v>
      </c>
      <c r="F1435" s="18">
        <v>0.20930000000000001</v>
      </c>
      <c r="G1435" s="18">
        <v>-1.0485</v>
      </c>
      <c r="H1435" s="18">
        <v>1410</v>
      </c>
      <c r="I1435" s="18">
        <v>839</v>
      </c>
      <c r="J1435" s="18">
        <v>1156.5</v>
      </c>
      <c r="K1435" s="18">
        <v>2</v>
      </c>
      <c r="L1435" s="18">
        <v>65.761799999999994</v>
      </c>
      <c r="M1435" s="18">
        <v>5.2104999999999997</v>
      </c>
      <c r="N1435" s="18">
        <v>4.8726000000000003</v>
      </c>
      <c r="O1435" s="18">
        <v>3.4264999999999999</v>
      </c>
      <c r="P1435" s="18">
        <v>6.9362000000000004</v>
      </c>
      <c r="Q1435" s="18">
        <v>6.4863</v>
      </c>
      <c r="R1435" s="18">
        <v>4.5613999999999999</v>
      </c>
      <c r="S1435" s="4">
        <f>VLOOKUP(C1435,Ratings_Numbers!$A$1:$B$21,2,FALSE)</f>
        <v>1</v>
      </c>
      <c r="T1435" s="4">
        <v>1</v>
      </c>
      <c r="U1435" s="4">
        <f t="shared" si="37"/>
        <v>0</v>
      </c>
      <c r="V1435" s="18">
        <v>178766.12779999999</v>
      </c>
      <c r="W1435" s="18" t="s">
        <v>129</v>
      </c>
    </row>
    <row r="1436" spans="1:23" ht="15" customHeight="1" x14ac:dyDescent="0.35">
      <c r="A1436" s="18" t="s">
        <v>205</v>
      </c>
      <c r="B1436" s="7" t="str">
        <f t="shared" si="38"/>
        <v>Q2</v>
      </c>
      <c r="C1436" s="18" t="s">
        <v>0</v>
      </c>
      <c r="D1436" s="21">
        <v>38809</v>
      </c>
      <c r="E1436" s="18">
        <v>-0.96899999999999997</v>
      </c>
      <c r="F1436" s="18">
        <v>0.22009999999999999</v>
      </c>
      <c r="G1436" s="18">
        <v>-1.1284000000000001</v>
      </c>
      <c r="H1436" s="18">
        <v>267.125</v>
      </c>
      <c r="I1436" s="18">
        <v>239.25</v>
      </c>
      <c r="J1436" s="18">
        <v>234.5625</v>
      </c>
      <c r="K1436" s="18">
        <v>16</v>
      </c>
      <c r="L1436" s="18">
        <v>66.185400000000001</v>
      </c>
      <c r="M1436" s="18">
        <v>4.8148</v>
      </c>
      <c r="N1436" s="18">
        <v>4.5071000000000003</v>
      </c>
      <c r="O1436" s="18">
        <v>3.1867000000000001</v>
      </c>
      <c r="P1436" s="18">
        <v>6.8283000000000005</v>
      </c>
      <c r="Q1436" s="18">
        <v>6.3917999999999999</v>
      </c>
      <c r="R1436" s="18">
        <v>4.5193000000000003</v>
      </c>
      <c r="S1436" s="4">
        <f>VLOOKUP(C1436,Ratings_Numbers!$A$1:$B$21,2,FALSE)</f>
        <v>1</v>
      </c>
      <c r="T1436" s="4">
        <v>1</v>
      </c>
      <c r="U1436" s="4">
        <f t="shared" si="37"/>
        <v>0</v>
      </c>
      <c r="V1436" s="18">
        <v>176030.8578</v>
      </c>
      <c r="W1436" s="18" t="s">
        <v>129</v>
      </c>
    </row>
    <row r="1437" spans="1:23" ht="15" customHeight="1" x14ac:dyDescent="0.35">
      <c r="A1437" s="18" t="s">
        <v>205</v>
      </c>
      <c r="B1437" s="7" t="str">
        <f t="shared" si="38"/>
        <v>Q3</v>
      </c>
      <c r="C1437" s="18" t="s">
        <v>0</v>
      </c>
      <c r="D1437" s="21">
        <v>38900</v>
      </c>
      <c r="E1437" s="18">
        <v>-0.8175</v>
      </c>
      <c r="F1437" s="18">
        <v>0.2072</v>
      </c>
      <c r="G1437" s="18">
        <v>-0.95230000000000004</v>
      </c>
      <c r="H1437" s="18">
        <v>303.23079999999999</v>
      </c>
      <c r="I1437" s="18">
        <v>258</v>
      </c>
      <c r="J1437" s="18">
        <v>261.23079999999999</v>
      </c>
      <c r="K1437" s="18">
        <v>13</v>
      </c>
      <c r="L1437" s="18">
        <v>66.801100000000005</v>
      </c>
      <c r="M1437" s="18">
        <v>4.8623000000000003</v>
      </c>
      <c r="N1437" s="18">
        <v>4.5669000000000004</v>
      </c>
      <c r="O1437" s="18">
        <v>3.2481</v>
      </c>
      <c r="P1437" s="18">
        <v>6.4675000000000002</v>
      </c>
      <c r="Q1437" s="18">
        <v>6.0746000000000002</v>
      </c>
      <c r="R1437" s="18">
        <v>4.3204000000000002</v>
      </c>
      <c r="S1437" s="4">
        <f>VLOOKUP(C1437,Ratings_Numbers!$A$1:$B$21,2,FALSE)</f>
        <v>1</v>
      </c>
      <c r="T1437" s="4">
        <v>1</v>
      </c>
      <c r="U1437" s="4">
        <f t="shared" si="37"/>
        <v>0</v>
      </c>
      <c r="V1437" s="18">
        <v>175804.50099999999</v>
      </c>
      <c r="W1437" s="18" t="s">
        <v>129</v>
      </c>
    </row>
    <row r="1438" spans="1:23" ht="15" customHeight="1" x14ac:dyDescent="0.35">
      <c r="A1438" s="18" t="s">
        <v>205</v>
      </c>
      <c r="B1438" s="7" t="str">
        <f t="shared" si="38"/>
        <v>Q4</v>
      </c>
      <c r="C1438" s="18" t="s">
        <v>0</v>
      </c>
      <c r="D1438" s="21">
        <v>38991</v>
      </c>
      <c r="E1438" s="18">
        <v>-0.81169999999999998</v>
      </c>
      <c r="F1438" s="18">
        <v>0.18099999999999999</v>
      </c>
      <c r="G1438" s="18">
        <v>-0.94269999999999998</v>
      </c>
      <c r="H1438" s="18">
        <v>320.4615</v>
      </c>
      <c r="I1438" s="18">
        <v>276.38459999999998</v>
      </c>
      <c r="J1438" s="18">
        <v>279</v>
      </c>
      <c r="K1438" s="18">
        <v>13</v>
      </c>
      <c r="L1438" s="18">
        <v>66.254599999999996</v>
      </c>
      <c r="M1438" s="18">
        <v>4.9466000000000001</v>
      </c>
      <c r="N1438" s="18">
        <v>4.6737000000000002</v>
      </c>
      <c r="O1438" s="18">
        <v>3.2774000000000001</v>
      </c>
      <c r="P1438" s="18">
        <v>5.8388999999999998</v>
      </c>
      <c r="Q1438" s="18">
        <v>5.5167000000000002</v>
      </c>
      <c r="R1438" s="18">
        <v>3.8685</v>
      </c>
      <c r="S1438" s="4">
        <f>VLOOKUP(C1438,Ratings_Numbers!$A$1:$B$21,2,FALSE)</f>
        <v>1</v>
      </c>
      <c r="T1438" s="4">
        <v>1</v>
      </c>
      <c r="U1438" s="4">
        <f t="shared" si="37"/>
        <v>0</v>
      </c>
      <c r="V1438" s="18">
        <v>188606.73560000001</v>
      </c>
      <c r="W1438" s="18" t="s">
        <v>129</v>
      </c>
    </row>
    <row r="1439" spans="1:23" ht="15" customHeight="1" x14ac:dyDescent="0.35">
      <c r="A1439" s="18" t="s">
        <v>205</v>
      </c>
      <c r="B1439" s="7" t="str">
        <f t="shared" si="38"/>
        <v>Q4</v>
      </c>
      <c r="C1439" s="18" t="s">
        <v>0</v>
      </c>
      <c r="D1439" s="21">
        <v>39082</v>
      </c>
      <c r="E1439" s="18">
        <v>0.15690000000000001</v>
      </c>
      <c r="F1439" s="18">
        <v>0.48089999999999999</v>
      </c>
      <c r="G1439" s="18">
        <v>0.18190000000000001</v>
      </c>
      <c r="H1439" s="18">
        <v>166.8571</v>
      </c>
      <c r="I1439" s="18">
        <v>116.4286</v>
      </c>
      <c r="J1439" s="18">
        <v>139.66669999999999</v>
      </c>
      <c r="K1439" s="18">
        <v>21</v>
      </c>
      <c r="L1439" s="18">
        <v>55.725900000000003</v>
      </c>
      <c r="M1439" s="18">
        <v>5.1223000000000001</v>
      </c>
      <c r="N1439" s="18">
        <v>4.3867000000000003</v>
      </c>
      <c r="O1439" s="18">
        <v>2.8544999999999998</v>
      </c>
      <c r="P1439" s="18">
        <v>16.7684</v>
      </c>
      <c r="Q1439" s="18">
        <v>14.3604</v>
      </c>
      <c r="R1439" s="18">
        <v>9.3444000000000003</v>
      </c>
      <c r="S1439" s="4">
        <f>VLOOKUP(C1439,Ratings_Numbers!$A$1:$B$21,2,FALSE)</f>
        <v>1</v>
      </c>
      <c r="T1439" s="4">
        <v>1</v>
      </c>
      <c r="U1439" s="4">
        <f t="shared" si="37"/>
        <v>0</v>
      </c>
      <c r="V1439" s="18">
        <v>191011.04459999999</v>
      </c>
      <c r="W1439" s="18" t="s">
        <v>129</v>
      </c>
    </row>
    <row r="1440" spans="1:23" ht="15" customHeight="1" x14ac:dyDescent="0.35">
      <c r="A1440" s="18" t="s">
        <v>205</v>
      </c>
      <c r="B1440" s="7" t="str">
        <f t="shared" si="38"/>
        <v>Q2</v>
      </c>
      <c r="C1440" s="18" t="s">
        <v>0</v>
      </c>
      <c r="D1440" s="21">
        <v>39173</v>
      </c>
      <c r="E1440" s="18">
        <v>9.06E-2</v>
      </c>
      <c r="F1440" s="18">
        <v>0.47289999999999999</v>
      </c>
      <c r="G1440" s="18">
        <v>0.1052</v>
      </c>
      <c r="H1440" s="18">
        <v>77.741900000000001</v>
      </c>
      <c r="I1440" s="18">
        <v>70.548400000000001</v>
      </c>
      <c r="J1440" s="18">
        <v>67.709699999999998</v>
      </c>
      <c r="K1440" s="18">
        <v>62</v>
      </c>
      <c r="L1440" s="18">
        <v>56.015099999999997</v>
      </c>
      <c r="M1440" s="18">
        <v>4.9158999999999997</v>
      </c>
      <c r="N1440" s="18">
        <v>4.2248999999999999</v>
      </c>
      <c r="O1440" s="18">
        <v>2.7537000000000003</v>
      </c>
      <c r="P1440" s="18">
        <v>16.355599999999999</v>
      </c>
      <c r="Q1440" s="18">
        <v>14.0565</v>
      </c>
      <c r="R1440" s="18">
        <v>9.1616</v>
      </c>
      <c r="S1440" s="4">
        <f>VLOOKUP(C1440,Ratings_Numbers!$A$1:$B$21,2,FALSE)</f>
        <v>1</v>
      </c>
      <c r="T1440" s="4">
        <v>1</v>
      </c>
      <c r="U1440" s="4">
        <f t="shared" si="37"/>
        <v>0</v>
      </c>
      <c r="V1440" s="18">
        <v>174393.43719999999</v>
      </c>
      <c r="W1440" s="18" t="s">
        <v>129</v>
      </c>
    </row>
    <row r="1441" spans="1:23" ht="15" customHeight="1" x14ac:dyDescent="0.35">
      <c r="A1441" s="18" t="s">
        <v>205</v>
      </c>
      <c r="B1441" s="7" t="str">
        <f t="shared" si="38"/>
        <v>Q3</v>
      </c>
      <c r="C1441" s="18" t="s">
        <v>0</v>
      </c>
      <c r="D1441" s="21">
        <v>39264</v>
      </c>
      <c r="E1441" s="18">
        <v>2.9000000000000001E-2</v>
      </c>
      <c r="F1441" s="18">
        <v>0.44290000000000002</v>
      </c>
      <c r="G1441" s="18">
        <v>3.3799999999999997E-2</v>
      </c>
      <c r="H1441" s="18">
        <v>77.305099999999996</v>
      </c>
      <c r="I1441" s="18">
        <v>67.152500000000003</v>
      </c>
      <c r="J1441" s="18">
        <v>65.728800000000007</v>
      </c>
      <c r="K1441" s="18">
        <v>59</v>
      </c>
      <c r="L1441" s="18">
        <v>57.74</v>
      </c>
      <c r="M1441" s="18">
        <v>4.6681999999999997</v>
      </c>
      <c r="N1441" s="18">
        <v>4.0580999999999996</v>
      </c>
      <c r="O1441" s="18">
        <v>2.6954000000000002</v>
      </c>
      <c r="P1441" s="18">
        <v>15.0341</v>
      </c>
      <c r="Q1441" s="18">
        <v>13.0692</v>
      </c>
      <c r="R1441" s="18">
        <v>8.6806999999999999</v>
      </c>
      <c r="S1441" s="4">
        <f>VLOOKUP(C1441,Ratings_Numbers!$A$1:$B$21,2,FALSE)</f>
        <v>1</v>
      </c>
      <c r="T1441" s="4">
        <v>1</v>
      </c>
      <c r="U1441" s="4">
        <f t="shared" si="37"/>
        <v>0</v>
      </c>
      <c r="V1441" s="18">
        <v>178317.31159999999</v>
      </c>
      <c r="W1441" s="18" t="s">
        <v>129</v>
      </c>
    </row>
    <row r="1442" spans="1:23" ht="15" customHeight="1" x14ac:dyDescent="0.35">
      <c r="A1442" s="18" t="s">
        <v>205</v>
      </c>
      <c r="B1442" s="7" t="str">
        <f t="shared" si="38"/>
        <v>Q3</v>
      </c>
      <c r="C1442" s="18" t="s">
        <v>0</v>
      </c>
      <c r="D1442" s="21">
        <v>39355</v>
      </c>
      <c r="E1442" s="18">
        <v>-2.47E-2</v>
      </c>
      <c r="F1442" s="18">
        <v>0.52749999999999997</v>
      </c>
      <c r="G1442" s="18">
        <v>-2.8799999999999999E-2</v>
      </c>
      <c r="H1442" s="18">
        <v>55.6098</v>
      </c>
      <c r="I1442" s="18">
        <v>47.5732</v>
      </c>
      <c r="J1442" s="18">
        <v>48.329300000000003</v>
      </c>
      <c r="K1442" s="18">
        <v>82</v>
      </c>
      <c r="L1442" s="18">
        <v>55.390599999999999</v>
      </c>
      <c r="M1442" s="18">
        <v>10.6327</v>
      </c>
      <c r="N1442" s="18">
        <v>9.0014000000000003</v>
      </c>
      <c r="O1442" s="18">
        <v>5.8895</v>
      </c>
      <c r="P1442" s="18">
        <v>18.1236</v>
      </c>
      <c r="Q1442" s="18">
        <v>15.3429</v>
      </c>
      <c r="R1442" s="18">
        <v>10.0388</v>
      </c>
      <c r="S1442" s="4">
        <f>VLOOKUP(C1442,Ratings_Numbers!$A$1:$B$21,2,FALSE)</f>
        <v>1</v>
      </c>
      <c r="T1442" s="4">
        <v>1</v>
      </c>
      <c r="U1442" s="4">
        <f t="shared" si="37"/>
        <v>0</v>
      </c>
      <c r="V1442" s="18">
        <v>188756.49419999999</v>
      </c>
      <c r="W1442" s="18" t="s">
        <v>129</v>
      </c>
    </row>
    <row r="1443" spans="1:23" ht="15" customHeight="1" x14ac:dyDescent="0.35">
      <c r="A1443" s="18" t="s">
        <v>205</v>
      </c>
      <c r="B1443" s="7" t="str">
        <f t="shared" si="38"/>
        <v>Q4</v>
      </c>
      <c r="C1443" s="18" t="s">
        <v>0</v>
      </c>
      <c r="D1443" s="21">
        <v>39446</v>
      </c>
      <c r="E1443" s="18">
        <v>1.23E-2</v>
      </c>
      <c r="F1443" s="18">
        <v>0.62690000000000001</v>
      </c>
      <c r="G1443" s="18">
        <v>1.46E-2</v>
      </c>
      <c r="H1443" s="18">
        <v>43.537599999999998</v>
      </c>
      <c r="I1443" s="18">
        <v>12.605399999999999</v>
      </c>
      <c r="J1443" s="18">
        <v>34.128999999999998</v>
      </c>
      <c r="K1443" s="18">
        <v>93</v>
      </c>
      <c r="L1443" s="18">
        <v>53.510599999999997</v>
      </c>
      <c r="M1443" s="18">
        <v>16.329999999999998</v>
      </c>
      <c r="N1443" s="18">
        <v>13.3835</v>
      </c>
      <c r="O1443" s="18">
        <v>8.7383000000000006</v>
      </c>
      <c r="P1443" s="18">
        <v>22.015699999999999</v>
      </c>
      <c r="Q1443" s="18">
        <v>18.043399999999998</v>
      </c>
      <c r="R1443" s="18">
        <v>11.780799999999999</v>
      </c>
      <c r="S1443" s="4">
        <f>VLOOKUP(C1443,Ratings_Numbers!$A$1:$B$21,2,FALSE)</f>
        <v>1</v>
      </c>
      <c r="T1443" s="4">
        <v>1</v>
      </c>
      <c r="U1443" s="4">
        <f t="shared" si="37"/>
        <v>0</v>
      </c>
      <c r="V1443" s="18">
        <v>191374.22570000001</v>
      </c>
      <c r="W1443" s="18" t="s">
        <v>129</v>
      </c>
    </row>
    <row r="1444" spans="1:23" ht="15" customHeight="1" x14ac:dyDescent="0.35">
      <c r="A1444" s="18" t="s">
        <v>205</v>
      </c>
      <c r="B1444" s="7" t="str">
        <f t="shared" si="38"/>
        <v>Q1</v>
      </c>
      <c r="C1444" s="18" t="s">
        <v>0</v>
      </c>
      <c r="D1444" s="21">
        <v>39537</v>
      </c>
      <c r="E1444" s="18">
        <v>1.4500000000000001E-2</v>
      </c>
      <c r="F1444" s="18">
        <v>0.72440000000000004</v>
      </c>
      <c r="G1444" s="18">
        <v>1.7100000000000001E-2</v>
      </c>
      <c r="H1444" s="18">
        <v>55.214300000000001</v>
      </c>
      <c r="I1444" s="18">
        <v>50.326500000000003</v>
      </c>
      <c r="J1444" s="18">
        <v>48.418399999999998</v>
      </c>
      <c r="K1444" s="18">
        <v>98</v>
      </c>
      <c r="L1444" s="18">
        <v>53.055399999999999</v>
      </c>
      <c r="M1444" s="18">
        <v>15.706300000000001</v>
      </c>
      <c r="N1444" s="18">
        <v>12.562899999999999</v>
      </c>
      <c r="O1444" s="18">
        <v>8.3330000000000002</v>
      </c>
      <c r="P1444" s="18">
        <v>25.0214</v>
      </c>
      <c r="Q1444" s="18">
        <v>20.0137</v>
      </c>
      <c r="R1444" s="18">
        <v>13.2752</v>
      </c>
      <c r="S1444" s="4">
        <f>VLOOKUP(C1444,Ratings_Numbers!$A$1:$B$21,2,FALSE)</f>
        <v>1</v>
      </c>
      <c r="T1444" s="4">
        <v>1</v>
      </c>
      <c r="U1444" s="4">
        <f t="shared" si="37"/>
        <v>0</v>
      </c>
      <c r="V1444" s="18">
        <v>180829.11060000001</v>
      </c>
      <c r="W1444" s="18" t="s">
        <v>129</v>
      </c>
    </row>
    <row r="1445" spans="1:23" ht="15" customHeight="1" x14ac:dyDescent="0.35">
      <c r="A1445" s="18" t="s">
        <v>205</v>
      </c>
      <c r="B1445" s="7" t="str">
        <f t="shared" si="38"/>
        <v>Q2</v>
      </c>
      <c r="C1445" s="18" t="s">
        <v>0</v>
      </c>
      <c r="D1445" s="21">
        <v>39628</v>
      </c>
      <c r="E1445" s="18">
        <v>4.5600000000000002E-2</v>
      </c>
      <c r="F1445" s="18">
        <v>0.8629</v>
      </c>
      <c r="G1445" s="18">
        <v>5.3600000000000002E-2</v>
      </c>
      <c r="H1445" s="18">
        <v>47.0381</v>
      </c>
      <c r="I1445" s="18">
        <v>40.495199999999997</v>
      </c>
      <c r="J1445" s="18">
        <v>40.533299999999997</v>
      </c>
      <c r="K1445" s="18">
        <v>105</v>
      </c>
      <c r="L1445" s="18">
        <v>52.699399999999997</v>
      </c>
      <c r="M1445" s="18">
        <v>18.886600000000001</v>
      </c>
      <c r="N1445" s="18">
        <v>14.529199999999999</v>
      </c>
      <c r="O1445" s="18">
        <v>9.9530999999999992</v>
      </c>
      <c r="P1445" s="18">
        <v>29.990300000000001</v>
      </c>
      <c r="Q1445" s="18">
        <v>23.071200000000001</v>
      </c>
      <c r="R1445" s="18">
        <v>15.8047</v>
      </c>
      <c r="S1445" s="4">
        <f>VLOOKUP(C1445,Ratings_Numbers!$A$1:$B$21,2,FALSE)</f>
        <v>1</v>
      </c>
      <c r="T1445" s="4">
        <v>1</v>
      </c>
      <c r="U1445" s="4">
        <f t="shared" si="37"/>
        <v>0</v>
      </c>
      <c r="V1445" s="18">
        <v>177768.5814</v>
      </c>
      <c r="W1445" s="18" t="s">
        <v>129</v>
      </c>
    </row>
    <row r="1446" spans="1:23" ht="15" customHeight="1" x14ac:dyDescent="0.35">
      <c r="A1446" s="18" t="s">
        <v>205</v>
      </c>
      <c r="B1446" s="7" t="str">
        <f t="shared" si="38"/>
        <v>Q3</v>
      </c>
      <c r="C1446" s="18" t="s">
        <v>0</v>
      </c>
      <c r="D1446" s="21">
        <v>39719</v>
      </c>
      <c r="E1446" s="18">
        <v>-8.3999999999999995E-3</v>
      </c>
      <c r="F1446" s="18">
        <v>0.9</v>
      </c>
      <c r="G1446" s="18">
        <v>-9.9000000000000008E-3</v>
      </c>
      <c r="H1446" s="18">
        <v>39.8279</v>
      </c>
      <c r="I1446" s="18">
        <v>33.5</v>
      </c>
      <c r="J1446" s="18">
        <v>33.532800000000002</v>
      </c>
      <c r="K1446" s="18">
        <v>122</v>
      </c>
      <c r="L1446" s="18">
        <v>52.134</v>
      </c>
      <c r="M1446" s="18">
        <v>18.356100000000001</v>
      </c>
      <c r="N1446" s="18">
        <v>13.904999999999999</v>
      </c>
      <c r="O1446" s="18">
        <v>9.5698000000000008</v>
      </c>
      <c r="P1446" s="18">
        <v>32.011200000000002</v>
      </c>
      <c r="Q1446" s="18">
        <v>24.248799999999999</v>
      </c>
      <c r="R1446" s="18">
        <v>16.688700000000001</v>
      </c>
      <c r="S1446" s="4">
        <f>VLOOKUP(C1446,Ratings_Numbers!$A$1:$B$21,2,FALSE)</f>
        <v>1</v>
      </c>
      <c r="T1446" s="4">
        <v>1</v>
      </c>
      <c r="U1446" s="4">
        <f t="shared" si="37"/>
        <v>0</v>
      </c>
      <c r="V1446" s="18">
        <v>192954.73180000001</v>
      </c>
      <c r="W1446" s="18" t="s">
        <v>129</v>
      </c>
    </row>
    <row r="1447" spans="1:23" ht="15" customHeight="1" x14ac:dyDescent="0.35">
      <c r="A1447" s="18" t="s">
        <v>205</v>
      </c>
      <c r="B1447" s="7" t="str">
        <f t="shared" si="38"/>
        <v>Q4</v>
      </c>
      <c r="C1447" s="18" t="s">
        <v>0</v>
      </c>
      <c r="D1447" s="21">
        <v>39810</v>
      </c>
      <c r="E1447" s="18">
        <v>-5.04E-2</v>
      </c>
      <c r="F1447" s="18">
        <v>0.7298</v>
      </c>
      <c r="G1447" s="18">
        <v>-5.9200000000000003E-2</v>
      </c>
      <c r="H1447" s="18">
        <v>35.109099999999998</v>
      </c>
      <c r="I1447" s="18">
        <v>24.854500000000002</v>
      </c>
      <c r="J1447" s="18">
        <v>28.609100000000002</v>
      </c>
      <c r="K1447" s="18">
        <v>110</v>
      </c>
      <c r="L1447" s="18">
        <v>50.064799999999998</v>
      </c>
      <c r="M1447" s="18">
        <v>19.100899999999999</v>
      </c>
      <c r="N1447" s="18">
        <v>14.9366</v>
      </c>
      <c r="O1447" s="18">
        <v>9.5627999999999993</v>
      </c>
      <c r="P1447" s="18">
        <v>27.879799999999999</v>
      </c>
      <c r="Q1447" s="18">
        <v>21.801600000000001</v>
      </c>
      <c r="R1447" s="18">
        <v>13.958</v>
      </c>
      <c r="S1447" s="4">
        <f>VLOOKUP(C1447,Ratings_Numbers!$A$1:$B$21,2,FALSE)</f>
        <v>1</v>
      </c>
      <c r="T1447" s="4">
        <v>1</v>
      </c>
      <c r="U1447" s="4">
        <f t="shared" si="37"/>
        <v>0</v>
      </c>
      <c r="V1447" s="18">
        <v>162163.0637</v>
      </c>
      <c r="W1447" s="18" t="s">
        <v>129</v>
      </c>
    </row>
    <row r="1448" spans="1:23" ht="15" customHeight="1" x14ac:dyDescent="0.35">
      <c r="A1448" s="18" t="s">
        <v>205</v>
      </c>
      <c r="B1448" s="7" t="str">
        <f t="shared" si="38"/>
        <v>Q1</v>
      </c>
      <c r="C1448" s="18" t="s">
        <v>0</v>
      </c>
      <c r="D1448" s="21">
        <v>39901</v>
      </c>
      <c r="E1448" s="18">
        <v>6.4999999999999997E-3</v>
      </c>
      <c r="F1448" s="18">
        <v>0.87180000000000002</v>
      </c>
      <c r="G1448" s="18">
        <v>7.7000000000000002E-3</v>
      </c>
      <c r="H1448" s="18">
        <v>50.235799999999998</v>
      </c>
      <c r="I1448" s="18">
        <v>46.132100000000001</v>
      </c>
      <c r="J1448" s="18">
        <v>43.858499999999999</v>
      </c>
      <c r="K1448" s="18">
        <v>106</v>
      </c>
      <c r="L1448" s="18">
        <v>50.860599999999998</v>
      </c>
      <c r="M1448" s="18">
        <v>18.3873</v>
      </c>
      <c r="N1448" s="18">
        <v>13.915100000000001</v>
      </c>
      <c r="O1448" s="18">
        <v>9.3519000000000005</v>
      </c>
      <c r="P1448" s="18">
        <v>32.139000000000003</v>
      </c>
      <c r="Q1448" s="18">
        <v>24.322099999999999</v>
      </c>
      <c r="R1448" s="18">
        <v>16.3461</v>
      </c>
      <c r="S1448" s="4">
        <f>VLOOKUP(C1448,Ratings_Numbers!$A$1:$B$21,2,FALSE)</f>
        <v>1</v>
      </c>
      <c r="T1448" s="4">
        <v>1</v>
      </c>
      <c r="U1448" s="4">
        <f t="shared" si="37"/>
        <v>0</v>
      </c>
      <c r="V1448" s="18">
        <v>145755.38130000001</v>
      </c>
      <c r="W1448" s="18" t="s">
        <v>129</v>
      </c>
    </row>
    <row r="1449" spans="1:23" ht="15" customHeight="1" x14ac:dyDescent="0.35">
      <c r="A1449" s="18" t="s">
        <v>205</v>
      </c>
      <c r="B1449" s="7" t="str">
        <f t="shared" si="38"/>
        <v>Q2</v>
      </c>
      <c r="C1449" s="18" t="s">
        <v>0</v>
      </c>
      <c r="D1449" s="21">
        <v>39992</v>
      </c>
      <c r="E1449" s="18">
        <v>-5.8700000000000002E-2</v>
      </c>
      <c r="F1449" s="18">
        <v>0.83819999999999995</v>
      </c>
      <c r="G1449" s="18">
        <v>-6.9000000000000006E-2</v>
      </c>
      <c r="H1449" s="18">
        <v>45.7545</v>
      </c>
      <c r="I1449" s="18">
        <v>40.6</v>
      </c>
      <c r="J1449" s="18">
        <v>39.581800000000001</v>
      </c>
      <c r="K1449" s="18">
        <v>110</v>
      </c>
      <c r="L1449" s="18">
        <v>52.891199999999998</v>
      </c>
      <c r="M1449" s="18">
        <v>17.685500000000001</v>
      </c>
      <c r="N1449" s="18">
        <v>13.6633</v>
      </c>
      <c r="O1449" s="18">
        <v>9.3541000000000007</v>
      </c>
      <c r="P1449" s="18">
        <v>29.4376</v>
      </c>
      <c r="Q1449" s="18">
        <v>22.742699999999999</v>
      </c>
      <c r="R1449" s="18">
        <v>15.569900000000001</v>
      </c>
      <c r="S1449" s="4">
        <f>VLOOKUP(C1449,Ratings_Numbers!$A$1:$B$21,2,FALSE)</f>
        <v>1</v>
      </c>
      <c r="T1449" s="4">
        <v>1</v>
      </c>
      <c r="U1449" s="4">
        <f t="shared" si="37"/>
        <v>0</v>
      </c>
      <c r="V1449" s="18">
        <v>155895.67079999999</v>
      </c>
      <c r="W1449" s="18" t="s">
        <v>129</v>
      </c>
    </row>
    <row r="1450" spans="1:23" ht="15" customHeight="1" x14ac:dyDescent="0.35">
      <c r="A1450" s="18" t="s">
        <v>205</v>
      </c>
      <c r="B1450" s="7" t="str">
        <f t="shared" si="38"/>
        <v>Q3</v>
      </c>
      <c r="C1450" s="18" t="s">
        <v>0</v>
      </c>
      <c r="D1450" s="21">
        <v>40083</v>
      </c>
      <c r="E1450" s="18">
        <v>-0.1439</v>
      </c>
      <c r="F1450" s="18">
        <v>0.70679999999999998</v>
      </c>
      <c r="G1450" s="18">
        <v>-0.16789999999999999</v>
      </c>
      <c r="H1450" s="18">
        <v>34.7746</v>
      </c>
      <c r="I1450" s="18">
        <v>31.119700000000002</v>
      </c>
      <c r="J1450" s="18">
        <v>30.021100000000001</v>
      </c>
      <c r="K1450" s="18">
        <v>142</v>
      </c>
      <c r="L1450" s="18">
        <v>55.029600000000002</v>
      </c>
      <c r="M1450" s="18">
        <v>16.392099999999999</v>
      </c>
      <c r="N1450" s="18">
        <v>13.324400000000001</v>
      </c>
      <c r="O1450" s="18">
        <v>9.0205000000000002</v>
      </c>
      <c r="P1450" s="18">
        <v>23.023199999999999</v>
      </c>
      <c r="Q1450" s="18">
        <v>18.714500000000001</v>
      </c>
      <c r="R1450" s="18">
        <v>12.669599999999999</v>
      </c>
      <c r="S1450" s="4">
        <f>VLOOKUP(C1450,Ratings_Numbers!$A$1:$B$21,2,FALSE)</f>
        <v>1</v>
      </c>
      <c r="T1450" s="4">
        <v>1</v>
      </c>
      <c r="U1450" s="4">
        <f t="shared" si="37"/>
        <v>0</v>
      </c>
      <c r="V1450" s="18">
        <v>167191.29120000001</v>
      </c>
      <c r="W1450" s="18" t="s">
        <v>129</v>
      </c>
    </row>
    <row r="1451" spans="1:23" ht="15" customHeight="1" x14ac:dyDescent="0.35">
      <c r="A1451" s="18" t="s">
        <v>205</v>
      </c>
      <c r="B1451" s="7" t="str">
        <f t="shared" si="38"/>
        <v>Q1</v>
      </c>
      <c r="C1451" s="18" t="s">
        <v>0</v>
      </c>
      <c r="D1451" s="21">
        <v>40181</v>
      </c>
      <c r="E1451" s="18">
        <v>-0.26600000000000001</v>
      </c>
      <c r="F1451" s="18">
        <v>0.93269999999999997</v>
      </c>
      <c r="G1451" s="18">
        <v>-0.31330000000000002</v>
      </c>
      <c r="H1451" s="18">
        <v>32.989199999999997</v>
      </c>
      <c r="I1451" s="18">
        <v>23.914000000000001</v>
      </c>
      <c r="J1451" s="18">
        <v>24.9892</v>
      </c>
      <c r="K1451" s="18">
        <v>93</v>
      </c>
      <c r="L1451" s="18">
        <v>53.429400000000001</v>
      </c>
      <c r="M1451" s="18">
        <v>16.254799999999999</v>
      </c>
      <c r="N1451" s="18">
        <v>12.6257</v>
      </c>
      <c r="O1451" s="18">
        <v>8.6849000000000007</v>
      </c>
      <c r="P1451" s="18">
        <v>28.744</v>
      </c>
      <c r="Q1451" s="18">
        <v>22.326499999999999</v>
      </c>
      <c r="R1451" s="18">
        <v>15.357699999999999</v>
      </c>
      <c r="S1451" s="4">
        <f>VLOOKUP(C1451,Ratings_Numbers!$A$1:$B$21,2,FALSE)</f>
        <v>1</v>
      </c>
      <c r="T1451" s="4">
        <v>1</v>
      </c>
      <c r="U1451" s="4">
        <f t="shared" si="37"/>
        <v>0</v>
      </c>
      <c r="V1451" s="18">
        <v>177405.8156</v>
      </c>
      <c r="W1451" s="18" t="s">
        <v>129</v>
      </c>
    </row>
    <row r="1452" spans="1:23" ht="15" customHeight="1" x14ac:dyDescent="0.35">
      <c r="A1452" s="18" t="s">
        <v>205</v>
      </c>
      <c r="B1452" s="7" t="str">
        <f t="shared" si="38"/>
        <v>Q2</v>
      </c>
      <c r="C1452" s="18" t="s">
        <v>0</v>
      </c>
      <c r="D1452" s="21">
        <v>40272</v>
      </c>
      <c r="E1452" s="18">
        <v>-0.31859999999999999</v>
      </c>
      <c r="F1452" s="18">
        <v>0.77049999999999996</v>
      </c>
      <c r="G1452" s="18">
        <v>-0.37609999999999999</v>
      </c>
      <c r="H1452" s="18">
        <v>50.935200000000002</v>
      </c>
      <c r="I1452" s="18">
        <v>47.259300000000003</v>
      </c>
      <c r="J1452" s="18">
        <v>44.1389</v>
      </c>
      <c r="K1452" s="18">
        <v>108</v>
      </c>
      <c r="L1452" s="18">
        <v>56.6282</v>
      </c>
      <c r="M1452" s="18">
        <v>15.230399999999999</v>
      </c>
      <c r="N1452" s="18">
        <v>12.395199999999999</v>
      </c>
      <c r="O1452" s="18">
        <v>8.6247000000000007</v>
      </c>
      <c r="P1452" s="18">
        <v>22.873000000000001</v>
      </c>
      <c r="Q1452" s="18">
        <v>18.615099999999998</v>
      </c>
      <c r="R1452" s="18">
        <v>12.9526</v>
      </c>
      <c r="S1452" s="4">
        <f>VLOOKUP(C1452,Ratings_Numbers!$A$1:$B$21,2,FALSE)</f>
        <v>1</v>
      </c>
      <c r="T1452" s="4">
        <v>1</v>
      </c>
      <c r="U1452" s="4">
        <f t="shared" si="37"/>
        <v>0</v>
      </c>
      <c r="V1452" s="18">
        <v>181382.74220000001</v>
      </c>
      <c r="W1452" s="18" t="s">
        <v>129</v>
      </c>
    </row>
    <row r="1453" spans="1:23" ht="15" customHeight="1" x14ac:dyDescent="0.35">
      <c r="A1453" s="18" t="s">
        <v>205</v>
      </c>
      <c r="B1453" s="7" t="str">
        <f t="shared" si="38"/>
        <v>Q3</v>
      </c>
      <c r="C1453" s="18" t="s">
        <v>0</v>
      </c>
      <c r="D1453" s="21">
        <v>40363</v>
      </c>
      <c r="E1453" s="18">
        <v>-0.39150000000000001</v>
      </c>
      <c r="F1453" s="18">
        <v>0.74450000000000005</v>
      </c>
      <c r="G1453" s="18">
        <v>-0.4632</v>
      </c>
      <c r="H1453" s="18">
        <v>49.574300000000001</v>
      </c>
      <c r="I1453" s="18">
        <v>44.623800000000003</v>
      </c>
      <c r="J1453" s="18">
        <v>42.534700000000001</v>
      </c>
      <c r="K1453" s="18">
        <v>101</v>
      </c>
      <c r="L1453" s="18">
        <v>57.26</v>
      </c>
      <c r="M1453" s="18">
        <v>15.0177</v>
      </c>
      <c r="N1453" s="18">
        <v>12.3049</v>
      </c>
      <c r="O1453" s="18">
        <v>8.5991</v>
      </c>
      <c r="P1453" s="18">
        <v>22.046900000000001</v>
      </c>
      <c r="Q1453" s="18">
        <v>18.064299999999999</v>
      </c>
      <c r="R1453" s="18">
        <v>12.6241</v>
      </c>
      <c r="S1453" s="4">
        <f>VLOOKUP(C1453,Ratings_Numbers!$A$1:$B$21,2,FALSE)</f>
        <v>1</v>
      </c>
      <c r="T1453" s="4">
        <v>1</v>
      </c>
      <c r="U1453" s="4">
        <f t="shared" si="37"/>
        <v>0</v>
      </c>
      <c r="V1453" s="18">
        <v>162714.29579999999</v>
      </c>
      <c r="W1453" s="18" t="s">
        <v>129</v>
      </c>
    </row>
    <row r="1454" spans="1:23" ht="15" customHeight="1" x14ac:dyDescent="0.35">
      <c r="A1454" s="18" t="s">
        <v>205</v>
      </c>
      <c r="B1454" s="7" t="str">
        <f t="shared" ref="B1454:B1478" si="39">IF(MONTH(D1454)&lt;4,"Q1",IF(MONTH(D1454)&lt;7,"Q2",IF(MONTH(D1454)&lt;10,"Q3","Q4")))</f>
        <v>Q4</v>
      </c>
      <c r="C1454" s="18" t="s">
        <v>0</v>
      </c>
      <c r="D1454" s="21">
        <v>40454</v>
      </c>
      <c r="E1454" s="18">
        <v>-0.55130000000000001</v>
      </c>
      <c r="F1454" s="18">
        <v>0.78039999999999998</v>
      </c>
      <c r="G1454" s="18">
        <v>-0.65549999999999997</v>
      </c>
      <c r="H1454" s="18">
        <v>43.953699999999998</v>
      </c>
      <c r="I1454" s="18">
        <v>39.064799999999998</v>
      </c>
      <c r="J1454" s="18">
        <v>37.240699999999997</v>
      </c>
      <c r="K1454" s="18">
        <v>108</v>
      </c>
      <c r="L1454" s="18">
        <v>58.313200000000002</v>
      </c>
      <c r="M1454" s="18">
        <v>16.027000000000001</v>
      </c>
      <c r="N1454" s="18">
        <v>13.246600000000001</v>
      </c>
      <c r="O1454" s="18">
        <v>9.3458000000000006</v>
      </c>
      <c r="P1454" s="18">
        <v>20.9893</v>
      </c>
      <c r="Q1454" s="18">
        <v>17.348099999999999</v>
      </c>
      <c r="R1454" s="18">
        <v>12.239599999999999</v>
      </c>
      <c r="S1454" s="4">
        <f>VLOOKUP(C1454,Ratings_Numbers!$A$1:$B$21,2,FALSE)</f>
        <v>1</v>
      </c>
      <c r="T1454" s="4">
        <v>1</v>
      </c>
      <c r="U1454" s="4">
        <f t="shared" si="37"/>
        <v>0</v>
      </c>
      <c r="V1454" s="18">
        <v>169671.15419999999</v>
      </c>
      <c r="W1454" s="18" t="s">
        <v>129</v>
      </c>
    </row>
    <row r="1455" spans="1:23" ht="15" customHeight="1" x14ac:dyDescent="0.35">
      <c r="A1455" s="18" t="s">
        <v>205</v>
      </c>
      <c r="B1455" s="7" t="str">
        <f t="shared" si="39"/>
        <v>Q1</v>
      </c>
      <c r="C1455" s="18" t="s">
        <v>0</v>
      </c>
      <c r="D1455" s="21">
        <v>40545</v>
      </c>
      <c r="E1455" s="18">
        <v>-0.55920000000000003</v>
      </c>
      <c r="F1455" s="18">
        <v>1.0148999999999999</v>
      </c>
      <c r="G1455" s="18">
        <v>-0.65859999999999996</v>
      </c>
      <c r="H1455" s="18">
        <v>30.514499999999998</v>
      </c>
      <c r="I1455" s="18">
        <v>23.565200000000001</v>
      </c>
      <c r="J1455" s="18">
        <v>24.942</v>
      </c>
      <c r="K1455" s="18">
        <v>138</v>
      </c>
      <c r="L1455" s="18">
        <v>54.980199999999996</v>
      </c>
      <c r="M1455" s="18">
        <v>16.182700000000001</v>
      </c>
      <c r="N1455" s="18">
        <v>12.4823</v>
      </c>
      <c r="O1455" s="18">
        <v>8.8972999999999995</v>
      </c>
      <c r="P1455" s="18">
        <v>29.645299999999999</v>
      </c>
      <c r="Q1455" s="18">
        <v>22.866499999999998</v>
      </c>
      <c r="R1455" s="18">
        <v>16.298999999999999</v>
      </c>
      <c r="S1455" s="4">
        <f>VLOOKUP(C1455,Ratings_Numbers!$A$1:$B$21,2,FALSE)</f>
        <v>1</v>
      </c>
      <c r="T1455" s="4">
        <v>1</v>
      </c>
      <c r="U1455" s="4">
        <f t="shared" si="37"/>
        <v>0</v>
      </c>
      <c r="V1455" s="18">
        <v>169351.29949999999</v>
      </c>
      <c r="W1455" s="18" t="s">
        <v>129</v>
      </c>
    </row>
    <row r="1456" spans="1:23" ht="15" customHeight="1" x14ac:dyDescent="0.35">
      <c r="A1456" s="18" t="s">
        <v>205</v>
      </c>
      <c r="B1456" s="7" t="str">
        <f t="shared" si="39"/>
        <v>Q2</v>
      </c>
      <c r="C1456" s="18" t="s">
        <v>0</v>
      </c>
      <c r="D1456" s="21">
        <v>40636</v>
      </c>
      <c r="E1456" s="18">
        <v>-0.4677</v>
      </c>
      <c r="F1456" s="18">
        <v>1.0898000000000001</v>
      </c>
      <c r="G1456" s="18">
        <v>-0.5524</v>
      </c>
      <c r="H1456" s="18">
        <v>42.847999999999999</v>
      </c>
      <c r="I1456" s="18">
        <v>39.36</v>
      </c>
      <c r="J1456" s="18">
        <v>36.808</v>
      </c>
      <c r="K1456" s="18">
        <v>125</v>
      </c>
      <c r="L1456" s="18">
        <v>55.351799999999997</v>
      </c>
      <c r="M1456" s="18">
        <v>15.4603</v>
      </c>
      <c r="N1456" s="18">
        <v>11.9123</v>
      </c>
      <c r="O1456" s="18">
        <v>8.5576000000000008</v>
      </c>
      <c r="P1456" s="18">
        <v>29.784700000000001</v>
      </c>
      <c r="Q1456" s="18">
        <v>22.949300000000001</v>
      </c>
      <c r="R1456" s="18">
        <v>16.4864</v>
      </c>
      <c r="S1456" s="4">
        <f>VLOOKUP(C1456,Ratings_Numbers!$A$1:$B$21,2,FALSE)</f>
        <v>1</v>
      </c>
      <c r="T1456" s="4">
        <v>1</v>
      </c>
      <c r="U1456" s="4">
        <f t="shared" si="37"/>
        <v>0</v>
      </c>
      <c r="V1456" s="18">
        <v>162910.62849999999</v>
      </c>
      <c r="W1456" s="18" t="s">
        <v>129</v>
      </c>
    </row>
    <row r="1457" spans="1:23" ht="15" customHeight="1" x14ac:dyDescent="0.35">
      <c r="A1457" s="18" t="s">
        <v>205</v>
      </c>
      <c r="B1457" s="7" t="str">
        <f t="shared" si="39"/>
        <v>Q3</v>
      </c>
      <c r="C1457" s="18" t="s">
        <v>0</v>
      </c>
      <c r="D1457" s="21">
        <v>40727</v>
      </c>
      <c r="E1457" s="18">
        <v>-0.58179999999999998</v>
      </c>
      <c r="F1457" s="18">
        <v>1.1849000000000001</v>
      </c>
      <c r="G1457" s="18">
        <v>-0.69320000000000004</v>
      </c>
      <c r="H1457" s="18">
        <v>35.007800000000003</v>
      </c>
      <c r="I1457" s="18">
        <v>30.217099999999999</v>
      </c>
      <c r="J1457" s="18">
        <v>28.984500000000001</v>
      </c>
      <c r="K1457" s="18">
        <v>129</v>
      </c>
      <c r="L1457" s="18">
        <v>55.418599999999998</v>
      </c>
      <c r="M1457" s="18">
        <v>22.017600000000002</v>
      </c>
      <c r="N1457" s="18">
        <v>16.918500000000002</v>
      </c>
      <c r="O1457" s="18">
        <v>12.2019</v>
      </c>
      <c r="P1457" s="18">
        <v>30.139099999999999</v>
      </c>
      <c r="Q1457" s="18">
        <v>23.159099999999999</v>
      </c>
      <c r="R1457" s="18">
        <v>16.7026</v>
      </c>
      <c r="S1457" s="4">
        <f>VLOOKUP(C1457,Ratings_Numbers!$A$1:$B$21,2,FALSE)</f>
        <v>1</v>
      </c>
      <c r="T1457" s="4">
        <v>1</v>
      </c>
      <c r="U1457" s="4">
        <f t="shared" si="37"/>
        <v>0</v>
      </c>
      <c r="V1457" s="18">
        <v>184441.03400000001</v>
      </c>
      <c r="W1457" s="18" t="s">
        <v>129</v>
      </c>
    </row>
    <row r="1458" spans="1:23" ht="15" customHeight="1" x14ac:dyDescent="0.35">
      <c r="A1458" s="18" t="s">
        <v>205</v>
      </c>
      <c r="B1458" s="7" t="str">
        <f t="shared" si="39"/>
        <v>Q4</v>
      </c>
      <c r="C1458" s="18" t="s">
        <v>0</v>
      </c>
      <c r="D1458" s="21">
        <v>40818</v>
      </c>
      <c r="E1458" s="18">
        <v>-0.66910000000000003</v>
      </c>
      <c r="F1458" s="18">
        <v>1.1691</v>
      </c>
      <c r="G1458" s="18">
        <v>-0.80049999999999999</v>
      </c>
      <c r="H1458" s="18">
        <v>35.097000000000001</v>
      </c>
      <c r="I1458" s="18">
        <v>29.791</v>
      </c>
      <c r="J1458" s="18">
        <v>29.253699999999998</v>
      </c>
      <c r="K1458" s="18">
        <v>134</v>
      </c>
      <c r="L1458" s="18">
        <v>55.022799999999997</v>
      </c>
      <c r="M1458" s="18">
        <v>21.179300000000001</v>
      </c>
      <c r="N1458" s="18">
        <v>16.3124</v>
      </c>
      <c r="O1458" s="18">
        <v>11.6534</v>
      </c>
      <c r="P1458" s="18">
        <v>29.835699999999999</v>
      </c>
      <c r="Q1458" s="18">
        <v>22.979600000000001</v>
      </c>
      <c r="R1458" s="18">
        <v>16.416399999999999</v>
      </c>
      <c r="S1458" s="4">
        <f>VLOOKUP(C1458,Ratings_Numbers!$A$1:$B$21,2,FALSE)</f>
        <v>1</v>
      </c>
      <c r="T1458" s="4">
        <v>1</v>
      </c>
      <c r="U1458" s="4">
        <f t="shared" si="37"/>
        <v>0</v>
      </c>
      <c r="V1458" s="18">
        <v>174017.0662</v>
      </c>
      <c r="W1458" s="18" t="s">
        <v>129</v>
      </c>
    </row>
    <row r="1459" spans="1:23" ht="15" customHeight="1" x14ac:dyDescent="0.35">
      <c r="A1459" s="18" t="s">
        <v>205</v>
      </c>
      <c r="B1459" s="7" t="str">
        <f t="shared" si="39"/>
        <v>Q1</v>
      </c>
      <c r="C1459" s="18" t="s">
        <v>0</v>
      </c>
      <c r="D1459" s="21">
        <v>40909</v>
      </c>
      <c r="E1459" s="18">
        <v>-0.67410000000000003</v>
      </c>
      <c r="F1459" s="18">
        <v>1.2594000000000001</v>
      </c>
      <c r="G1459" s="18">
        <v>-0.81069999999999998</v>
      </c>
      <c r="H1459" s="18">
        <v>22.770499999999998</v>
      </c>
      <c r="I1459" s="18">
        <v>16.6066</v>
      </c>
      <c r="J1459" s="18">
        <v>18.163900000000002</v>
      </c>
      <c r="K1459" s="18">
        <v>183</v>
      </c>
      <c r="L1459" s="18">
        <v>50.226999999999997</v>
      </c>
      <c r="M1459" s="18">
        <v>22.720700000000001</v>
      </c>
      <c r="N1459" s="18">
        <v>16.9072</v>
      </c>
      <c r="O1459" s="18">
        <v>11.412000000000001</v>
      </c>
      <c r="P1459" s="18">
        <v>34.385100000000001</v>
      </c>
      <c r="Q1459" s="18">
        <v>25.587</v>
      </c>
      <c r="R1459" s="18">
        <v>17.270600000000002</v>
      </c>
      <c r="S1459" s="4">
        <f>VLOOKUP(C1459,Ratings_Numbers!$A$1:$B$21,2,FALSE)</f>
        <v>1</v>
      </c>
      <c r="T1459" s="4">
        <v>1</v>
      </c>
      <c r="U1459" s="4">
        <f t="shared" si="37"/>
        <v>0</v>
      </c>
      <c r="V1459" s="18">
        <v>178663.7255</v>
      </c>
      <c r="W1459" s="18" t="s">
        <v>129</v>
      </c>
    </row>
    <row r="1460" spans="1:23" ht="15" customHeight="1" x14ac:dyDescent="0.35">
      <c r="A1460" s="18" t="s">
        <v>205</v>
      </c>
      <c r="B1460" s="7" t="str">
        <f t="shared" si="39"/>
        <v>Q2</v>
      </c>
      <c r="C1460" s="18" t="s">
        <v>0</v>
      </c>
      <c r="D1460" s="21">
        <v>41000</v>
      </c>
      <c r="E1460" s="18">
        <v>-0.76900000000000002</v>
      </c>
      <c r="F1460" s="18">
        <v>1.2509999999999999</v>
      </c>
      <c r="G1460" s="18">
        <v>-0.92610000000000003</v>
      </c>
      <c r="H1460" s="18">
        <v>36.306100000000001</v>
      </c>
      <c r="I1460" s="18">
        <v>32.891199999999998</v>
      </c>
      <c r="J1460" s="18">
        <v>31.047599999999999</v>
      </c>
      <c r="K1460" s="18">
        <v>147</v>
      </c>
      <c r="L1460" s="18">
        <v>52.813400000000001</v>
      </c>
      <c r="M1460" s="18">
        <v>21.200700000000001</v>
      </c>
      <c r="N1460" s="18">
        <v>16.098500000000001</v>
      </c>
      <c r="O1460" s="18">
        <v>11.1968</v>
      </c>
      <c r="P1460" s="18">
        <v>31.6934</v>
      </c>
      <c r="Q1460" s="18">
        <v>24.066099999999999</v>
      </c>
      <c r="R1460" s="18">
        <v>16.738399999999999</v>
      </c>
      <c r="S1460" s="4">
        <f>VLOOKUP(C1460,Ratings_Numbers!$A$1:$B$21,2,FALSE)</f>
        <v>1</v>
      </c>
      <c r="T1460" s="4">
        <v>1</v>
      </c>
      <c r="U1460" s="4">
        <f t="shared" si="37"/>
        <v>0</v>
      </c>
      <c r="V1460" s="18">
        <v>181107.75719999999</v>
      </c>
      <c r="W1460" s="18" t="s">
        <v>129</v>
      </c>
    </row>
    <row r="1461" spans="1:23" ht="15" customHeight="1" x14ac:dyDescent="0.35">
      <c r="A1461" s="18" t="s">
        <v>205</v>
      </c>
      <c r="B1461" s="7" t="str">
        <f t="shared" si="39"/>
        <v>Q3</v>
      </c>
      <c r="C1461" s="18" t="s">
        <v>0</v>
      </c>
      <c r="D1461" s="21">
        <v>41091</v>
      </c>
      <c r="E1461" s="18">
        <v>3.3799999999999997E-2</v>
      </c>
      <c r="F1461" s="18">
        <v>1.0992</v>
      </c>
      <c r="G1461" s="18">
        <v>4.07E-2</v>
      </c>
      <c r="H1461" s="18">
        <v>35.132899999999999</v>
      </c>
      <c r="I1461" s="18">
        <v>30.951000000000001</v>
      </c>
      <c r="J1461" s="18">
        <v>29.174800000000001</v>
      </c>
      <c r="K1461" s="18">
        <v>143</v>
      </c>
      <c r="L1461" s="18">
        <v>52.210799999999999</v>
      </c>
      <c r="M1461" s="18">
        <v>19.070399999999999</v>
      </c>
      <c r="N1461" s="18">
        <v>14.7758</v>
      </c>
      <c r="O1461" s="18">
        <v>9.9567999999999994</v>
      </c>
      <c r="P1461" s="18">
        <v>29.064800000000002</v>
      </c>
      <c r="Q1461" s="18">
        <v>22.519500000000001</v>
      </c>
      <c r="R1461" s="18">
        <v>15.174899999999999</v>
      </c>
      <c r="S1461" s="4">
        <f>VLOOKUP(C1461,Ratings_Numbers!$A$1:$B$21,2,FALSE)</f>
        <v>1</v>
      </c>
      <c r="T1461" s="4">
        <v>1</v>
      </c>
      <c r="U1461" s="4">
        <f t="shared" si="37"/>
        <v>0</v>
      </c>
      <c r="V1461" s="18">
        <v>185827.766</v>
      </c>
      <c r="W1461" s="18" t="s">
        <v>129</v>
      </c>
    </row>
    <row r="1462" spans="1:23" ht="15" customHeight="1" x14ac:dyDescent="0.35">
      <c r="A1462" s="18" t="s">
        <v>205</v>
      </c>
      <c r="B1462" s="7" t="str">
        <f t="shared" si="39"/>
        <v>Q3</v>
      </c>
      <c r="C1462" s="18" t="s">
        <v>0</v>
      </c>
      <c r="D1462" s="21">
        <v>41182</v>
      </c>
      <c r="E1462" s="18">
        <v>-0.15240000000000001</v>
      </c>
      <c r="F1462" s="18">
        <v>1.0743</v>
      </c>
      <c r="G1462" s="18">
        <v>-0.1862</v>
      </c>
      <c r="H1462" s="18">
        <v>34.296300000000002</v>
      </c>
      <c r="I1462" s="18">
        <v>29.244399999999999</v>
      </c>
      <c r="J1462" s="18">
        <v>26.851900000000001</v>
      </c>
      <c r="K1462" s="18">
        <v>135</v>
      </c>
      <c r="L1462" s="18">
        <v>53.602699999999999</v>
      </c>
      <c r="M1462" s="18">
        <v>17.923200000000001</v>
      </c>
      <c r="N1462" s="18">
        <v>14.176500000000001</v>
      </c>
      <c r="O1462" s="18">
        <v>9.6073000000000004</v>
      </c>
      <c r="P1462" s="18">
        <v>26.4284</v>
      </c>
      <c r="Q1462" s="18">
        <v>20.9038</v>
      </c>
      <c r="R1462" s="18">
        <v>14.1663</v>
      </c>
      <c r="S1462" s="4">
        <f>VLOOKUP(C1462,Ratings_Numbers!$A$1:$B$21,2,FALSE)</f>
        <v>1</v>
      </c>
      <c r="T1462" s="4">
        <v>1</v>
      </c>
      <c r="U1462" s="4">
        <f t="shared" si="37"/>
        <v>0</v>
      </c>
      <c r="V1462" s="18">
        <v>190367.87179999999</v>
      </c>
      <c r="W1462" s="18" t="s">
        <v>129</v>
      </c>
    </row>
    <row r="1463" spans="1:23" ht="15" customHeight="1" x14ac:dyDescent="0.35">
      <c r="A1463" s="18" t="s">
        <v>205</v>
      </c>
      <c r="B1463" s="7" t="str">
        <f t="shared" si="39"/>
        <v>Q4</v>
      </c>
      <c r="C1463" s="18" t="s">
        <v>0</v>
      </c>
      <c r="D1463" s="21">
        <v>41273</v>
      </c>
      <c r="E1463" s="18">
        <v>-0.25209999999999999</v>
      </c>
      <c r="F1463" s="18">
        <v>1.0186999999999999</v>
      </c>
      <c r="G1463" s="18">
        <v>-0.31030000000000002</v>
      </c>
      <c r="H1463" s="18">
        <v>42.467300000000002</v>
      </c>
      <c r="I1463" s="18">
        <v>31.700900000000001</v>
      </c>
      <c r="J1463" s="18">
        <v>32.784999999999997</v>
      </c>
      <c r="K1463" s="18">
        <v>107</v>
      </c>
      <c r="L1463" s="18">
        <v>53.421999999999997</v>
      </c>
      <c r="M1463" s="18">
        <v>17.722799999999999</v>
      </c>
      <c r="N1463" s="18">
        <v>14.185499999999999</v>
      </c>
      <c r="O1463" s="18">
        <v>9.4679000000000002</v>
      </c>
      <c r="P1463" s="18">
        <v>24.936</v>
      </c>
      <c r="Q1463" s="18">
        <v>19.959</v>
      </c>
      <c r="R1463" s="18">
        <v>13.321300000000001</v>
      </c>
      <c r="S1463" s="4">
        <f>VLOOKUP(C1463,Ratings_Numbers!$A$1:$B$21,2,FALSE)</f>
        <v>1</v>
      </c>
      <c r="T1463" s="4">
        <v>1</v>
      </c>
      <c r="U1463" s="4">
        <f t="shared" si="37"/>
        <v>0</v>
      </c>
      <c r="V1463" s="18">
        <v>193049.41570000001</v>
      </c>
      <c r="W1463" s="18" t="s">
        <v>129</v>
      </c>
    </row>
    <row r="1464" spans="1:23" ht="15" customHeight="1" x14ac:dyDescent="0.35">
      <c r="A1464" s="18" t="s">
        <v>205</v>
      </c>
      <c r="B1464" s="7" t="str">
        <f t="shared" si="39"/>
        <v>Q1</v>
      </c>
      <c r="C1464" s="18" t="s">
        <v>0</v>
      </c>
      <c r="D1464" s="21">
        <v>41364</v>
      </c>
      <c r="E1464" s="18">
        <v>-0.28720000000000001</v>
      </c>
      <c r="F1464" s="18">
        <v>0.9819</v>
      </c>
      <c r="G1464" s="18">
        <v>-0.3569</v>
      </c>
      <c r="H1464" s="18">
        <v>47.328000000000003</v>
      </c>
      <c r="I1464" s="18">
        <v>42.64</v>
      </c>
      <c r="J1464" s="18">
        <v>39.04</v>
      </c>
      <c r="K1464" s="18">
        <v>125</v>
      </c>
      <c r="L1464" s="18">
        <v>55.008400000000002</v>
      </c>
      <c r="M1464" s="18">
        <v>16.996500000000001</v>
      </c>
      <c r="N1464" s="18">
        <v>13.732200000000001</v>
      </c>
      <c r="O1464" s="18">
        <v>9.3495000000000008</v>
      </c>
      <c r="P1464" s="18">
        <v>23.770800000000001</v>
      </c>
      <c r="Q1464" s="18">
        <v>19.205500000000001</v>
      </c>
      <c r="R1464" s="18">
        <v>13.076000000000001</v>
      </c>
      <c r="S1464" s="4">
        <f>VLOOKUP(C1464,Ratings_Numbers!$A$1:$B$21,2,FALSE)</f>
        <v>1</v>
      </c>
      <c r="T1464" s="4">
        <v>1</v>
      </c>
      <c r="U1464" s="4">
        <f t="shared" si="37"/>
        <v>0</v>
      </c>
      <c r="V1464" s="18">
        <v>228541.96090000001</v>
      </c>
      <c r="W1464" s="18" t="s">
        <v>129</v>
      </c>
    </row>
    <row r="1465" spans="1:23" ht="15" customHeight="1" x14ac:dyDescent="0.35">
      <c r="A1465" s="18" t="s">
        <v>205</v>
      </c>
      <c r="B1465" s="7" t="str">
        <f t="shared" si="39"/>
        <v>Q2</v>
      </c>
      <c r="C1465" s="18" t="s">
        <v>0</v>
      </c>
      <c r="D1465" s="21">
        <v>41455</v>
      </c>
      <c r="E1465" s="18">
        <v>-0.47989999999999999</v>
      </c>
      <c r="F1465" s="18">
        <v>0.87719999999999998</v>
      </c>
      <c r="G1465" s="18">
        <v>-0.59409999999999996</v>
      </c>
      <c r="H1465" s="18">
        <v>51.322000000000003</v>
      </c>
      <c r="I1465" s="18">
        <v>44.7881</v>
      </c>
      <c r="J1465" s="18">
        <v>42.932200000000002</v>
      </c>
      <c r="K1465" s="18">
        <v>118</v>
      </c>
      <c r="L1465" s="18">
        <v>56.034599999999998</v>
      </c>
      <c r="M1465" s="18">
        <v>13.842000000000001</v>
      </c>
      <c r="N1465" s="18">
        <v>11.391999999999999</v>
      </c>
      <c r="O1465" s="18">
        <v>7.7562999999999995</v>
      </c>
      <c r="P1465" s="18">
        <v>21.505800000000001</v>
      </c>
      <c r="Q1465" s="18">
        <v>17.699400000000001</v>
      </c>
      <c r="R1465" s="18">
        <v>12.050700000000001</v>
      </c>
      <c r="S1465" s="4">
        <f>VLOOKUP(C1465,Ratings_Numbers!$A$1:$B$21,2,FALSE)</f>
        <v>1</v>
      </c>
      <c r="T1465" s="4">
        <v>1</v>
      </c>
      <c r="U1465" s="4">
        <f t="shared" si="37"/>
        <v>0</v>
      </c>
      <c r="V1465" s="18">
        <v>241626.18169999999</v>
      </c>
      <c r="W1465" s="18" t="s">
        <v>129</v>
      </c>
    </row>
    <row r="1466" spans="1:23" ht="15" customHeight="1" x14ac:dyDescent="0.35">
      <c r="A1466" s="18" t="s">
        <v>205</v>
      </c>
      <c r="B1466" s="7" t="str">
        <f t="shared" si="39"/>
        <v>Q3</v>
      </c>
      <c r="C1466" s="18" t="s">
        <v>0</v>
      </c>
      <c r="D1466" s="21">
        <v>41546</v>
      </c>
      <c r="E1466" s="18">
        <v>-0.45610000000000001</v>
      </c>
      <c r="F1466" s="18">
        <v>0.83230000000000004</v>
      </c>
      <c r="G1466" s="18">
        <v>-0.55759999999999998</v>
      </c>
      <c r="H1466" s="18">
        <v>54.028599999999997</v>
      </c>
      <c r="I1466" s="18">
        <v>46.323799999999999</v>
      </c>
      <c r="J1466" s="18">
        <v>44.7333</v>
      </c>
      <c r="K1466" s="18">
        <v>105</v>
      </c>
      <c r="L1466" s="18">
        <v>54.992800000000003</v>
      </c>
      <c r="M1466" s="18">
        <v>13.9648</v>
      </c>
      <c r="N1466" s="18">
        <v>11.4803</v>
      </c>
      <c r="O1466" s="18">
        <v>7.6795999999999998</v>
      </c>
      <c r="P1466" s="18">
        <v>21.641999999999999</v>
      </c>
      <c r="Q1466" s="18">
        <v>17.791599999999999</v>
      </c>
      <c r="R1466" s="18">
        <v>11.9016</v>
      </c>
      <c r="S1466" s="4">
        <f>VLOOKUP(C1466,Ratings_Numbers!$A$1:$B$21,2,FALSE)</f>
        <v>1</v>
      </c>
      <c r="T1466" s="4">
        <v>1</v>
      </c>
      <c r="U1466" s="4">
        <f t="shared" si="37"/>
        <v>0</v>
      </c>
      <c r="V1466" s="18">
        <v>244635.75510000001</v>
      </c>
      <c r="W1466" s="18" t="s">
        <v>129</v>
      </c>
    </row>
    <row r="1467" spans="1:23" ht="15" customHeight="1" x14ac:dyDescent="0.35">
      <c r="A1467" s="18" t="s">
        <v>205</v>
      </c>
      <c r="B1467" s="7" t="str">
        <f t="shared" si="39"/>
        <v>Q4</v>
      </c>
      <c r="C1467" s="18" t="s">
        <v>0</v>
      </c>
      <c r="D1467" s="21">
        <v>41637</v>
      </c>
      <c r="E1467" s="18">
        <v>-0.49049999999999999</v>
      </c>
      <c r="F1467" s="18">
        <v>0.98929999999999996</v>
      </c>
      <c r="G1467" s="18">
        <v>-0.6</v>
      </c>
      <c r="H1467" s="18">
        <v>36.089599999999997</v>
      </c>
      <c r="I1467" s="18">
        <v>25.4254</v>
      </c>
      <c r="J1467" s="18">
        <v>27.8657</v>
      </c>
      <c r="K1467" s="18">
        <v>134</v>
      </c>
      <c r="L1467" s="18">
        <v>55.811999999999998</v>
      </c>
      <c r="M1467" s="18">
        <v>17.997900000000001</v>
      </c>
      <c r="N1467" s="18">
        <v>14.4504</v>
      </c>
      <c r="O1467" s="18">
        <v>10.045</v>
      </c>
      <c r="P1467" s="18">
        <v>24.55</v>
      </c>
      <c r="Q1467" s="18">
        <v>19.710899999999999</v>
      </c>
      <c r="R1467" s="18">
        <v>13.7018</v>
      </c>
      <c r="S1467" s="4">
        <f>VLOOKUP(C1467,Ratings_Numbers!$A$1:$B$21,2,FALSE)</f>
        <v>1</v>
      </c>
      <c r="T1467" s="4">
        <v>1</v>
      </c>
      <c r="U1467" s="4">
        <f t="shared" si="37"/>
        <v>0</v>
      </c>
      <c r="V1467" s="18">
        <v>260484.9958</v>
      </c>
      <c r="W1467" s="18" t="s">
        <v>129</v>
      </c>
    </row>
    <row r="1468" spans="1:23" ht="15" customHeight="1" x14ac:dyDescent="0.35">
      <c r="A1468" s="18" t="s">
        <v>205</v>
      </c>
      <c r="B1468" s="7" t="str">
        <f t="shared" si="39"/>
        <v>Q1</v>
      </c>
      <c r="C1468" s="18" t="s">
        <v>0</v>
      </c>
      <c r="D1468" s="21">
        <v>41728</v>
      </c>
      <c r="E1468" s="18">
        <v>-0.52139999999999997</v>
      </c>
      <c r="F1468" s="18">
        <v>0.9042</v>
      </c>
      <c r="G1468" s="18">
        <v>-0.63270000000000004</v>
      </c>
      <c r="H1468" s="18">
        <v>48.8309</v>
      </c>
      <c r="I1468" s="18">
        <v>44.198500000000003</v>
      </c>
      <c r="J1468" s="18">
        <v>41.382399999999997</v>
      </c>
      <c r="K1468" s="18">
        <v>136</v>
      </c>
      <c r="L1468" s="18">
        <v>57.437899999999999</v>
      </c>
      <c r="M1468" s="18">
        <v>17.423200000000001</v>
      </c>
      <c r="N1468" s="18">
        <v>14.213699999999999</v>
      </c>
      <c r="O1468" s="18">
        <v>10.0075</v>
      </c>
      <c r="P1468" s="18">
        <v>22.579699999999999</v>
      </c>
      <c r="Q1468" s="18">
        <v>18.420400000000001</v>
      </c>
      <c r="R1468" s="18">
        <v>12.9693</v>
      </c>
      <c r="S1468" s="4">
        <f>VLOOKUP(C1468,Ratings_Numbers!$A$1:$B$21,2,FALSE)</f>
        <v>1</v>
      </c>
      <c r="T1468" s="4">
        <v>1</v>
      </c>
      <c r="U1468" s="4">
        <f t="shared" si="37"/>
        <v>0</v>
      </c>
      <c r="V1468" s="18">
        <v>275525.33899999998</v>
      </c>
      <c r="W1468" s="18" t="s">
        <v>129</v>
      </c>
    </row>
    <row r="1469" spans="1:23" ht="15" customHeight="1" x14ac:dyDescent="0.35">
      <c r="A1469" s="18" t="s">
        <v>205</v>
      </c>
      <c r="B1469" s="7" t="str">
        <f t="shared" si="39"/>
        <v>Q2</v>
      </c>
      <c r="C1469" s="18" t="s">
        <v>0</v>
      </c>
      <c r="D1469" s="21">
        <v>41819</v>
      </c>
      <c r="E1469" s="18">
        <v>-0.60250000000000004</v>
      </c>
      <c r="F1469" s="18">
        <v>0.85499999999999998</v>
      </c>
      <c r="G1469" s="18">
        <v>-0.72419999999999995</v>
      </c>
      <c r="H1469" s="18">
        <v>54.046900000000001</v>
      </c>
      <c r="I1469" s="18">
        <v>47.507800000000003</v>
      </c>
      <c r="J1469" s="18">
        <v>46.609400000000001</v>
      </c>
      <c r="K1469" s="18">
        <v>128</v>
      </c>
      <c r="L1469" s="18">
        <v>57.727800000000002</v>
      </c>
      <c r="M1469" s="18">
        <v>17.044599999999999</v>
      </c>
      <c r="N1469" s="18">
        <v>13.9781</v>
      </c>
      <c r="O1469" s="18">
        <v>9.8394999999999992</v>
      </c>
      <c r="P1469" s="18">
        <v>21.937799999999999</v>
      </c>
      <c r="Q1469" s="18">
        <v>17.991</v>
      </c>
      <c r="R1469" s="18">
        <v>12.664199999999999</v>
      </c>
      <c r="S1469" s="4">
        <f>VLOOKUP(C1469,Ratings_Numbers!$A$1:$B$21,2,FALSE)</f>
        <v>1</v>
      </c>
      <c r="T1469" s="4">
        <v>1</v>
      </c>
      <c r="U1469" s="4">
        <f t="shared" si="37"/>
        <v>0</v>
      </c>
      <c r="V1469" s="18">
        <v>296342.56920000003</v>
      </c>
      <c r="W1469" s="18" t="s">
        <v>129</v>
      </c>
    </row>
    <row r="1470" spans="1:23" ht="15" customHeight="1" x14ac:dyDescent="0.35">
      <c r="A1470" s="18" t="s">
        <v>205</v>
      </c>
      <c r="B1470" s="7" t="str">
        <f t="shared" si="39"/>
        <v>Q3</v>
      </c>
      <c r="C1470" s="18" t="s">
        <v>0</v>
      </c>
      <c r="D1470" s="21">
        <v>41910</v>
      </c>
      <c r="E1470" s="18">
        <v>-0.71209999999999996</v>
      </c>
      <c r="F1470" s="18">
        <v>0.73029999999999995</v>
      </c>
      <c r="G1470" s="18">
        <v>-0.84850000000000003</v>
      </c>
      <c r="H1470" s="18">
        <v>50.123100000000001</v>
      </c>
      <c r="I1470" s="18">
        <v>44.346200000000003</v>
      </c>
      <c r="J1470" s="18">
        <v>42.9</v>
      </c>
      <c r="K1470" s="18">
        <v>130</v>
      </c>
      <c r="L1470" s="18">
        <v>57.980899999999998</v>
      </c>
      <c r="M1470" s="18">
        <v>17.171700000000001</v>
      </c>
      <c r="N1470" s="18">
        <v>14.3178</v>
      </c>
      <c r="O1470" s="18">
        <v>9.9563000000000006</v>
      </c>
      <c r="P1470" s="18">
        <v>19.933199999999999</v>
      </c>
      <c r="Q1470" s="18">
        <v>16.620200000000001</v>
      </c>
      <c r="R1470" s="18">
        <v>11.557399999999999</v>
      </c>
      <c r="S1470" s="4">
        <f>VLOOKUP(C1470,Ratings_Numbers!$A$1:$B$21,2,FALSE)</f>
        <v>1</v>
      </c>
      <c r="T1470" s="4">
        <v>1</v>
      </c>
      <c r="U1470" s="4">
        <f t="shared" si="37"/>
        <v>0</v>
      </c>
      <c r="V1470" s="18">
        <v>300314.39760000003</v>
      </c>
      <c r="W1470" s="18" t="s">
        <v>129</v>
      </c>
    </row>
    <row r="1471" spans="1:23" ht="15" customHeight="1" x14ac:dyDescent="0.35">
      <c r="A1471" s="18" t="s">
        <v>205</v>
      </c>
      <c r="B1471" s="7" t="str">
        <f t="shared" si="39"/>
        <v>Q4</v>
      </c>
      <c r="C1471" s="18" t="s">
        <v>0</v>
      </c>
      <c r="D1471" s="21">
        <v>42001</v>
      </c>
      <c r="E1471" s="18">
        <v>-0.57650000000000001</v>
      </c>
      <c r="F1471" s="18">
        <v>0.89510000000000001</v>
      </c>
      <c r="G1471" s="18">
        <v>-0.68369999999999997</v>
      </c>
      <c r="H1471" s="18">
        <v>34.381300000000003</v>
      </c>
      <c r="I1471" s="18">
        <v>23.6187</v>
      </c>
      <c r="J1471" s="18">
        <v>27.251799999999999</v>
      </c>
      <c r="K1471" s="18">
        <v>139</v>
      </c>
      <c r="L1471" s="18">
        <v>53.508000000000003</v>
      </c>
      <c r="M1471" s="18">
        <v>21.6797</v>
      </c>
      <c r="N1471" s="18">
        <v>17.084700000000002</v>
      </c>
      <c r="O1471" s="18">
        <v>11.6004</v>
      </c>
      <c r="P1471" s="18">
        <v>26.895299999999999</v>
      </c>
      <c r="Q1471" s="18">
        <v>21.194900000000001</v>
      </c>
      <c r="R1471" s="18">
        <v>14.3911</v>
      </c>
      <c r="S1471" s="4">
        <f>VLOOKUP(C1471,Ratings_Numbers!$A$1:$B$21,2,FALSE)</f>
        <v>1</v>
      </c>
      <c r="T1471" s="4">
        <v>1</v>
      </c>
      <c r="U1471" s="4">
        <f t="shared" si="37"/>
        <v>0</v>
      </c>
      <c r="V1471" s="18">
        <v>292405.40840000001</v>
      </c>
      <c r="W1471" s="18" t="s">
        <v>129</v>
      </c>
    </row>
    <row r="1472" spans="1:23" ht="15" customHeight="1" x14ac:dyDescent="0.35">
      <c r="A1472" s="18" t="s">
        <v>205</v>
      </c>
      <c r="B1472" s="7" t="str">
        <f t="shared" si="39"/>
        <v>Q1</v>
      </c>
      <c r="C1472" s="18" t="s">
        <v>0</v>
      </c>
      <c r="D1472" s="21">
        <v>42092</v>
      </c>
      <c r="E1472" s="18">
        <v>-0.50449999999999995</v>
      </c>
      <c r="F1472" s="18">
        <v>0.91810000000000003</v>
      </c>
      <c r="G1472" s="18">
        <v>-0.59660000000000002</v>
      </c>
      <c r="H1472" s="18">
        <v>45.224600000000002</v>
      </c>
      <c r="I1472" s="18">
        <v>41.289900000000003</v>
      </c>
      <c r="J1472" s="18">
        <v>38.739100000000001</v>
      </c>
      <c r="K1472" s="18">
        <v>138</v>
      </c>
      <c r="L1472" s="18">
        <v>52.7864</v>
      </c>
      <c r="M1472" s="18">
        <v>22.007100000000001</v>
      </c>
      <c r="N1472" s="18">
        <v>17.197600000000001</v>
      </c>
      <c r="O1472" s="18">
        <v>11.6168</v>
      </c>
      <c r="P1472" s="18">
        <v>27.9664</v>
      </c>
      <c r="Q1472" s="18">
        <v>21.854500000000002</v>
      </c>
      <c r="R1472" s="18">
        <v>14.7624</v>
      </c>
      <c r="S1472" s="4">
        <f>VLOOKUP(C1472,Ratings_Numbers!$A$1:$B$21,2,FALSE)</f>
        <v>1</v>
      </c>
      <c r="T1472" s="4">
        <v>1</v>
      </c>
      <c r="U1472" s="4">
        <f t="shared" si="37"/>
        <v>0</v>
      </c>
      <c r="V1472" s="18">
        <v>278531.1972</v>
      </c>
      <c r="W1472" s="18" t="s">
        <v>129</v>
      </c>
    </row>
    <row r="1473" spans="1:23" ht="15" customHeight="1" x14ac:dyDescent="0.35">
      <c r="A1473" s="18" t="s">
        <v>205</v>
      </c>
      <c r="B1473" s="7" t="str">
        <f t="shared" si="39"/>
        <v>Q2</v>
      </c>
      <c r="C1473" s="18" t="s">
        <v>0</v>
      </c>
      <c r="D1473" s="21">
        <v>42183</v>
      </c>
      <c r="E1473" s="18">
        <v>-0.62749999999999995</v>
      </c>
      <c r="F1473" s="18">
        <v>0.98360000000000003</v>
      </c>
      <c r="G1473" s="18">
        <v>-0.74619999999999997</v>
      </c>
      <c r="H1473" s="18">
        <v>44.320599999999999</v>
      </c>
      <c r="I1473" s="18">
        <v>38.480899999999998</v>
      </c>
      <c r="J1473" s="18">
        <v>37.534399999999998</v>
      </c>
      <c r="K1473" s="18">
        <v>131</v>
      </c>
      <c r="L1473" s="18">
        <v>53.872399999999999</v>
      </c>
      <c r="M1473" s="18">
        <v>19.801500000000001</v>
      </c>
      <c r="N1473" s="18">
        <v>15.574199999999999</v>
      </c>
      <c r="O1473" s="18">
        <v>10.6675</v>
      </c>
      <c r="P1473" s="18">
        <v>27.142900000000001</v>
      </c>
      <c r="Q1473" s="18">
        <v>21.348299999999998</v>
      </c>
      <c r="R1473" s="18">
        <v>14.6225</v>
      </c>
      <c r="S1473" s="4">
        <f>VLOOKUP(C1473,Ratings_Numbers!$A$1:$B$21,2,FALSE)</f>
        <v>1</v>
      </c>
      <c r="T1473" s="4">
        <v>1</v>
      </c>
      <c r="U1473" s="4">
        <f t="shared" si="37"/>
        <v>0</v>
      </c>
      <c r="V1473" s="18">
        <v>275900.66899999999</v>
      </c>
      <c r="W1473" s="18" t="s">
        <v>129</v>
      </c>
    </row>
    <row r="1474" spans="1:23" ht="15" customHeight="1" x14ac:dyDescent="0.35">
      <c r="A1474" s="18" t="s">
        <v>205</v>
      </c>
      <c r="B1474" s="7" t="str">
        <f t="shared" si="39"/>
        <v>Q3</v>
      </c>
      <c r="C1474" s="18" t="s">
        <v>0</v>
      </c>
      <c r="D1474" s="21">
        <v>42274</v>
      </c>
      <c r="E1474" s="18">
        <v>-0.78420000000000001</v>
      </c>
      <c r="F1474" s="18">
        <v>1.0570999999999999</v>
      </c>
      <c r="G1474" s="18">
        <v>-0.93959999999999999</v>
      </c>
      <c r="H1474" s="18">
        <v>45.219499999999996</v>
      </c>
      <c r="I1474" s="18">
        <v>38.804900000000004</v>
      </c>
      <c r="J1474" s="18">
        <v>37.666699999999999</v>
      </c>
      <c r="K1474" s="18">
        <v>123</v>
      </c>
      <c r="L1474" s="18">
        <v>53.692599999999999</v>
      </c>
      <c r="M1474" s="18">
        <v>19.6677</v>
      </c>
      <c r="N1474" s="18">
        <v>15.4133</v>
      </c>
      <c r="O1474" s="18">
        <v>10.5601</v>
      </c>
      <c r="P1474" s="18">
        <v>27.601500000000001</v>
      </c>
      <c r="Q1474" s="18">
        <v>21.631</v>
      </c>
      <c r="R1474" s="18">
        <v>14.82</v>
      </c>
      <c r="S1474" s="4">
        <f>VLOOKUP(C1474,Ratings_Numbers!$A$1:$B$21,2,FALSE)</f>
        <v>1</v>
      </c>
      <c r="T1474" s="4">
        <v>1</v>
      </c>
      <c r="U1474" s="4">
        <f t="shared" si="37"/>
        <v>0</v>
      </c>
      <c r="V1474" s="18">
        <v>251822.571</v>
      </c>
      <c r="W1474" s="18" t="s">
        <v>129</v>
      </c>
    </row>
    <row r="1475" spans="1:23" ht="15" customHeight="1" x14ac:dyDescent="0.35">
      <c r="A1475" s="18" t="s">
        <v>205</v>
      </c>
      <c r="B1475" s="7" t="str">
        <f t="shared" si="39"/>
        <v>Q1</v>
      </c>
      <c r="C1475" s="18" t="s">
        <v>0</v>
      </c>
      <c r="D1475" s="21">
        <v>42372</v>
      </c>
      <c r="E1475" s="18">
        <v>-0.86919999999999997</v>
      </c>
      <c r="F1475" s="18">
        <v>1.1313</v>
      </c>
      <c r="G1475" s="18">
        <v>-1.0546</v>
      </c>
      <c r="H1475" s="18">
        <v>23.081299999999999</v>
      </c>
      <c r="I1475" s="18">
        <v>14.543799999999999</v>
      </c>
      <c r="J1475" s="18">
        <v>16.625</v>
      </c>
      <c r="K1475" s="18">
        <v>160</v>
      </c>
      <c r="L1475" s="18">
        <v>53.331400000000002</v>
      </c>
      <c r="M1475" s="18">
        <v>18.0703</v>
      </c>
      <c r="N1475" s="18">
        <v>14.126899999999999</v>
      </c>
      <c r="O1475" s="18">
        <v>9.6371000000000002</v>
      </c>
      <c r="P1475" s="18">
        <v>27.914300000000001</v>
      </c>
      <c r="Q1475" s="18">
        <v>21.822600000000001</v>
      </c>
      <c r="R1475" s="18">
        <v>14.8871</v>
      </c>
      <c r="S1475" s="4">
        <f>VLOOKUP(C1475,Ratings_Numbers!$A$1:$B$21,2,FALSE)</f>
        <v>1</v>
      </c>
      <c r="T1475" s="4">
        <v>1</v>
      </c>
      <c r="U1475" s="4">
        <f t="shared" si="37"/>
        <v>0</v>
      </c>
      <c r="V1475" s="18">
        <v>283010.24060000002</v>
      </c>
      <c r="W1475" s="18" t="s">
        <v>129</v>
      </c>
    </row>
    <row r="1476" spans="1:23" ht="15" customHeight="1" x14ac:dyDescent="0.35">
      <c r="A1476" s="18" t="s">
        <v>205</v>
      </c>
      <c r="B1476" s="7" t="str">
        <f t="shared" si="39"/>
        <v>Q2</v>
      </c>
      <c r="C1476" s="18" t="s">
        <v>0</v>
      </c>
      <c r="D1476" s="21">
        <v>42463</v>
      </c>
      <c r="E1476" s="18">
        <v>-0.7712</v>
      </c>
      <c r="F1476" s="18">
        <v>1.3220000000000001</v>
      </c>
      <c r="G1476" s="18">
        <v>-0.9345</v>
      </c>
      <c r="H1476" s="18">
        <v>39.643799999999999</v>
      </c>
      <c r="I1476" s="18">
        <v>35.65</v>
      </c>
      <c r="J1476" s="18">
        <v>34.075000000000003</v>
      </c>
      <c r="K1476" s="18">
        <v>160</v>
      </c>
      <c r="L1476" s="18">
        <v>53.326300000000003</v>
      </c>
      <c r="M1476" s="18">
        <v>27.851099999999999</v>
      </c>
      <c r="N1476" s="18">
        <v>21.076899999999998</v>
      </c>
      <c r="O1476" s="18">
        <v>14.852</v>
      </c>
      <c r="P1476" s="18">
        <v>32.140300000000003</v>
      </c>
      <c r="Q1476" s="18">
        <v>24.322900000000001</v>
      </c>
      <c r="R1476" s="18">
        <v>17.139299999999999</v>
      </c>
      <c r="S1476" s="4">
        <f>VLOOKUP(C1476,Ratings_Numbers!$A$1:$B$21,2,FALSE)</f>
        <v>1</v>
      </c>
      <c r="T1476" s="4">
        <v>1</v>
      </c>
      <c r="U1476" s="4">
        <f t="shared" si="37"/>
        <v>0</v>
      </c>
      <c r="V1476" s="18">
        <v>300458.66889999999</v>
      </c>
      <c r="W1476" s="18" t="s">
        <v>129</v>
      </c>
    </row>
    <row r="1477" spans="1:23" ht="15" customHeight="1" x14ac:dyDescent="0.35">
      <c r="A1477" s="18" t="s">
        <v>205</v>
      </c>
      <c r="B1477" s="7" t="str">
        <f t="shared" si="39"/>
        <v>Q3</v>
      </c>
      <c r="C1477" s="18" t="s">
        <v>0</v>
      </c>
      <c r="D1477" s="21">
        <v>42554</v>
      </c>
      <c r="E1477" s="18">
        <v>-0.7369</v>
      </c>
      <c r="F1477" s="18">
        <v>1.4245000000000001</v>
      </c>
      <c r="G1477" s="18">
        <v>-0.88700000000000001</v>
      </c>
      <c r="H1477" s="18">
        <v>34.6158</v>
      </c>
      <c r="I1477" s="18">
        <v>30.631599999999999</v>
      </c>
      <c r="J1477" s="18">
        <v>29.878900000000002</v>
      </c>
      <c r="K1477" s="18">
        <v>190</v>
      </c>
      <c r="L1477" s="18">
        <v>51.835299999999997</v>
      </c>
      <c r="M1477" s="18">
        <v>33.853999999999999</v>
      </c>
      <c r="N1477" s="18">
        <v>24.854099999999999</v>
      </c>
      <c r="O1477" s="18">
        <v>17.548300000000001</v>
      </c>
      <c r="P1477" s="18">
        <v>36.210700000000003</v>
      </c>
      <c r="Q1477" s="18">
        <v>26.584299999999999</v>
      </c>
      <c r="R1477" s="18">
        <v>18.7699</v>
      </c>
      <c r="S1477" s="4">
        <f>VLOOKUP(C1477,Ratings_Numbers!$A$1:$B$21,2,FALSE)</f>
        <v>1</v>
      </c>
      <c r="T1477" s="4">
        <v>1</v>
      </c>
      <c r="U1477" s="4">
        <f t="shared" si="37"/>
        <v>0</v>
      </c>
      <c r="V1477" s="18">
        <v>332050.05369999999</v>
      </c>
      <c r="W1477" s="18" t="s">
        <v>129</v>
      </c>
    </row>
    <row r="1478" spans="1:23" ht="15" customHeight="1" x14ac:dyDescent="0.35">
      <c r="A1478" s="18" t="s">
        <v>205</v>
      </c>
      <c r="B1478" s="7" t="str">
        <f t="shared" si="39"/>
        <v>Q4</v>
      </c>
      <c r="C1478" s="18" t="s">
        <v>0</v>
      </c>
      <c r="D1478" s="21">
        <v>42645</v>
      </c>
      <c r="E1478" s="18">
        <v>-0.58689999999999998</v>
      </c>
      <c r="F1478" s="18">
        <v>1.4077</v>
      </c>
      <c r="G1478" s="18">
        <v>-0.70120000000000005</v>
      </c>
      <c r="H1478" s="18">
        <v>32.770800000000001</v>
      </c>
      <c r="I1478" s="18">
        <v>28.932300000000001</v>
      </c>
      <c r="J1478" s="18">
        <v>28.041699999999999</v>
      </c>
      <c r="K1478" s="18">
        <v>192</v>
      </c>
      <c r="L1478" s="18">
        <v>51.841200000000001</v>
      </c>
      <c r="M1478" s="18">
        <v>32.357199999999999</v>
      </c>
      <c r="N1478" s="18">
        <v>23.603100000000001</v>
      </c>
      <c r="O1478" s="18">
        <v>16.7744</v>
      </c>
      <c r="P1478" s="18">
        <v>37.0886</v>
      </c>
      <c r="Q1478" s="18">
        <v>27.054500000000001</v>
      </c>
      <c r="R1478" s="18">
        <v>19.2272</v>
      </c>
      <c r="S1478" s="4">
        <f>VLOOKUP(C1478,Ratings_Numbers!$A$1:$B$21,2,FALSE)</f>
        <v>1</v>
      </c>
      <c r="T1478" s="4">
        <v>1</v>
      </c>
      <c r="U1478" s="4">
        <f t="shared" si="37"/>
        <v>0</v>
      </c>
      <c r="V1478" s="18">
        <v>321618.84789999999</v>
      </c>
      <c r="W1478" s="18" t="s">
        <v>129</v>
      </c>
    </row>
    <row r="1479" spans="1:23" ht="15" customHeight="1" x14ac:dyDescent="0.3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</row>
    <row r="1480" spans="1:23" ht="15" customHeight="1" x14ac:dyDescent="0.35">
      <c r="A1480" s="18" t="s">
        <v>206</v>
      </c>
      <c r="B1480" s="7" t="str">
        <f t="shared" ref="B1480:B1499" si="40">IF(MONTH(D1480)&lt;4,"Q1",IF(MONTH(D1480)&lt;7,"Q2",IF(MONTH(D1480)&lt;10,"Q3","Q4")))</f>
        <v>Q1</v>
      </c>
      <c r="C1480" s="18" t="s">
        <v>50</v>
      </c>
      <c r="D1480" s="20">
        <v>35885</v>
      </c>
      <c r="E1480" s="7">
        <v>2.4147458140000002</v>
      </c>
      <c r="F1480" s="7">
        <v>11.3341114479315</v>
      </c>
      <c r="G1480" s="7">
        <v>9.101455563</v>
      </c>
      <c r="H1480" s="7">
        <v>-4.0137999999999998</v>
      </c>
      <c r="I1480" s="7">
        <v>-5.0797999999999996</v>
      </c>
      <c r="J1480" s="7">
        <v>-4.9211</v>
      </c>
      <c r="K1480" s="7">
        <v>2.0289999999999999</v>
      </c>
      <c r="L1480" s="7">
        <v>13.6731</v>
      </c>
      <c r="M1480" s="7">
        <v>386.85629999999998</v>
      </c>
      <c r="N1480" s="7">
        <v>78.900999999999996</v>
      </c>
      <c r="O1480" s="18">
        <v>52.895400000000002</v>
      </c>
      <c r="P1480" s="18">
        <v>390.30619999999999</v>
      </c>
      <c r="Q1480" s="18">
        <v>79.604600000000005</v>
      </c>
      <c r="R1480" s="18">
        <v>53.367100000000001</v>
      </c>
      <c r="S1480" s="4">
        <f>VLOOKUP(C1480,Ratings_Numbers!$A$1:$B$21,2,FALSE)</f>
        <v>18</v>
      </c>
      <c r="T1480" s="4">
        <v>18</v>
      </c>
      <c r="U1480" s="18">
        <v>0</v>
      </c>
      <c r="V1480" s="18">
        <v>2066.6916000000001</v>
      </c>
      <c r="W1480" s="18" t="s">
        <v>207</v>
      </c>
    </row>
    <row r="1481" spans="1:23" ht="15" customHeight="1" x14ac:dyDescent="0.35">
      <c r="A1481" s="18" t="s">
        <v>206</v>
      </c>
      <c r="B1481" s="7" t="str">
        <f t="shared" si="40"/>
        <v>Q2</v>
      </c>
      <c r="C1481" s="18" t="s">
        <v>50</v>
      </c>
      <c r="D1481" s="21">
        <v>35976</v>
      </c>
      <c r="E1481" s="18">
        <v>2.4147458140000002</v>
      </c>
      <c r="F1481" s="18">
        <v>11.3341114479315</v>
      </c>
      <c r="G1481" s="18">
        <v>9.101455563</v>
      </c>
      <c r="H1481" s="18">
        <v>-1.4981</v>
      </c>
      <c r="I1481" s="18">
        <v>-2.3956</v>
      </c>
      <c r="J1481" s="18">
        <v>-1.7161999999999999</v>
      </c>
      <c r="K1481" s="18">
        <v>7.569</v>
      </c>
      <c r="L1481" s="18">
        <v>8.8851999999999993</v>
      </c>
      <c r="M1481" s="18">
        <v>843.04949999999997</v>
      </c>
      <c r="N1481" s="18">
        <v>89.231999999999999</v>
      </c>
      <c r="O1481" s="18">
        <v>74.906899999999993</v>
      </c>
      <c r="P1481" s="18">
        <v>844.78430000000003</v>
      </c>
      <c r="Q1481" s="18">
        <v>89.415599999999998</v>
      </c>
      <c r="R1481" s="18">
        <v>75.061000000000007</v>
      </c>
      <c r="S1481" s="4">
        <f>VLOOKUP(C1481,Ratings_Numbers!$A$1:$B$21,2,FALSE)</f>
        <v>18</v>
      </c>
      <c r="T1481" s="4">
        <v>18</v>
      </c>
      <c r="U1481" s="4">
        <f t="shared" ref="U1481:U1499" si="41">S1481-S1480</f>
        <v>0</v>
      </c>
      <c r="V1481" s="18">
        <v>4954.5823</v>
      </c>
      <c r="W1481" s="18" t="s">
        <v>207</v>
      </c>
    </row>
    <row r="1482" spans="1:23" ht="15" customHeight="1" x14ac:dyDescent="0.35">
      <c r="A1482" s="18" t="s">
        <v>206</v>
      </c>
      <c r="B1482" s="7" t="str">
        <f t="shared" si="40"/>
        <v>Q3</v>
      </c>
      <c r="C1482" s="18" t="s">
        <v>50</v>
      </c>
      <c r="D1482" s="21">
        <v>36068</v>
      </c>
      <c r="E1482" s="18">
        <v>2.4147458140000002</v>
      </c>
      <c r="F1482" s="18">
        <v>11.3341114479315</v>
      </c>
      <c r="G1482" s="18">
        <v>9.101455563</v>
      </c>
      <c r="H1482" s="18">
        <v>-2.3774000000000002</v>
      </c>
      <c r="I1482" s="18">
        <v>-3.6916000000000002</v>
      </c>
      <c r="J1482" s="18">
        <v>-2.4935999999999998</v>
      </c>
      <c r="K1482" s="18">
        <v>8.4190000000000005</v>
      </c>
      <c r="L1482" s="18">
        <v>29.0076</v>
      </c>
      <c r="M1482" s="18">
        <v>189.41220000000001</v>
      </c>
      <c r="N1482" s="18">
        <v>65.3613</v>
      </c>
      <c r="O1482" s="18">
        <v>54.943899999999999</v>
      </c>
      <c r="P1482" s="18">
        <v>189.7927</v>
      </c>
      <c r="Q1482" s="18">
        <v>65.492599999999996</v>
      </c>
      <c r="R1482" s="18">
        <v>55.054299999999998</v>
      </c>
      <c r="S1482" s="4">
        <f>VLOOKUP(C1482,Ratings_Numbers!$A$1:$B$21,2,FALSE)</f>
        <v>18</v>
      </c>
      <c r="T1482" s="4">
        <v>18</v>
      </c>
      <c r="U1482" s="4">
        <f t="shared" si="41"/>
        <v>0</v>
      </c>
      <c r="V1482" s="18">
        <v>5885.4934999999996</v>
      </c>
      <c r="W1482" s="18" t="s">
        <v>207</v>
      </c>
    </row>
    <row r="1483" spans="1:23" ht="15" customHeight="1" x14ac:dyDescent="0.35">
      <c r="A1483" s="18" t="s">
        <v>206</v>
      </c>
      <c r="B1483" s="7" t="str">
        <f t="shared" si="40"/>
        <v>Q4</v>
      </c>
      <c r="C1483" s="18" t="s">
        <v>50</v>
      </c>
      <c r="D1483" s="21">
        <v>36160</v>
      </c>
      <c r="E1483" s="18">
        <v>2.4147458140000002</v>
      </c>
      <c r="F1483" s="18">
        <v>11.3341114479315</v>
      </c>
      <c r="G1483" s="18">
        <v>9.101455563</v>
      </c>
      <c r="H1483" s="18">
        <v>-1.2363999999999999</v>
      </c>
      <c r="I1483" s="18">
        <v>-2.2004000000000001</v>
      </c>
      <c r="J1483" s="18">
        <v>-2.0872000000000002</v>
      </c>
      <c r="K1483" s="18">
        <v>8.6219999999999999</v>
      </c>
      <c r="L1483" s="18">
        <v>21.396100000000001</v>
      </c>
      <c r="M1483" s="18">
        <v>250.92080000000001</v>
      </c>
      <c r="N1483" s="18">
        <v>71.403199999999998</v>
      </c>
      <c r="O1483" s="18">
        <v>53.687199999999997</v>
      </c>
      <c r="P1483" s="18">
        <v>251.41380000000001</v>
      </c>
      <c r="Q1483" s="18">
        <v>71.543499999999995</v>
      </c>
      <c r="R1483" s="18">
        <v>53.792699999999996</v>
      </c>
      <c r="S1483" s="4">
        <f>VLOOKUP(C1483,Ratings_Numbers!$A$1:$B$21,2,FALSE)</f>
        <v>18</v>
      </c>
      <c r="T1483" s="4">
        <v>17</v>
      </c>
      <c r="U1483" s="4">
        <f t="shared" si="41"/>
        <v>0</v>
      </c>
      <c r="V1483" s="18">
        <v>17054.841499999999</v>
      </c>
      <c r="W1483" s="18" t="s">
        <v>207</v>
      </c>
    </row>
    <row r="1484" spans="1:23" ht="15" customHeight="1" x14ac:dyDescent="0.35">
      <c r="A1484" s="18" t="s">
        <v>206</v>
      </c>
      <c r="B1484" s="7" t="str">
        <f t="shared" si="40"/>
        <v>Q1</v>
      </c>
      <c r="C1484" s="18" t="s">
        <v>49</v>
      </c>
      <c r="D1484" s="21">
        <v>36250</v>
      </c>
      <c r="E1484" s="18">
        <v>2.4147458140000002</v>
      </c>
      <c r="F1484" s="18">
        <v>11.3341114479315</v>
      </c>
      <c r="G1484" s="18">
        <v>9.101455563</v>
      </c>
      <c r="H1484" s="18">
        <v>-2.7778</v>
      </c>
      <c r="I1484" s="18">
        <v>-3.9201000000000001</v>
      </c>
      <c r="J1484" s="18">
        <v>-3.0908000000000002</v>
      </c>
      <c r="K1484" s="18">
        <v>16.687999999999999</v>
      </c>
      <c r="L1484" s="18">
        <v>4.2767999999999997</v>
      </c>
      <c r="M1484" s="18">
        <v>1978.232</v>
      </c>
      <c r="N1484" s="18">
        <v>94.765600000000006</v>
      </c>
      <c r="O1484" s="18">
        <v>84.604299999999995</v>
      </c>
      <c r="P1484" s="18">
        <v>1987.4998000000001</v>
      </c>
      <c r="Q1484" s="18">
        <v>95.209599999999995</v>
      </c>
      <c r="R1484" s="18">
        <v>85.000600000000006</v>
      </c>
      <c r="S1484" s="4">
        <f>VLOOKUP(C1484,Ratings_Numbers!$A$1:$B$21,2,FALSE)</f>
        <v>17</v>
      </c>
      <c r="T1484" s="4">
        <v>17</v>
      </c>
      <c r="U1484" s="4">
        <f t="shared" si="41"/>
        <v>-1</v>
      </c>
      <c r="V1484" s="18">
        <v>27786.0694</v>
      </c>
      <c r="W1484" s="18" t="s">
        <v>207</v>
      </c>
    </row>
    <row r="1485" spans="1:23" ht="15" customHeight="1" x14ac:dyDescent="0.35">
      <c r="A1485" s="18" t="s">
        <v>206</v>
      </c>
      <c r="B1485" s="7" t="str">
        <f t="shared" si="40"/>
        <v>Q2</v>
      </c>
      <c r="C1485" s="18" t="s">
        <v>49</v>
      </c>
      <c r="D1485" s="21">
        <v>36341</v>
      </c>
      <c r="E1485" s="18">
        <v>2.4147458140000002</v>
      </c>
      <c r="F1485" s="18">
        <v>11.3341114479315</v>
      </c>
      <c r="G1485" s="18">
        <v>9.101455563</v>
      </c>
      <c r="H1485" s="18">
        <v>-3.5508999999999999</v>
      </c>
      <c r="I1485" s="18">
        <v>-6.7876000000000003</v>
      </c>
      <c r="J1485" s="18">
        <v>-3.8357999999999999</v>
      </c>
      <c r="K1485" s="18">
        <v>28.434999999999999</v>
      </c>
      <c r="L1485" s="18">
        <v>24.8474</v>
      </c>
      <c r="M1485" s="18">
        <v>253.7841</v>
      </c>
      <c r="N1485" s="18">
        <v>71.385300000000001</v>
      </c>
      <c r="O1485" s="18">
        <v>63.058700000000002</v>
      </c>
      <c r="P1485" s="18">
        <v>255.51300000000001</v>
      </c>
      <c r="Q1485" s="18">
        <v>71.871600000000001</v>
      </c>
      <c r="R1485" s="18">
        <v>63.488300000000002</v>
      </c>
      <c r="S1485" s="4">
        <f>VLOOKUP(C1485,Ratings_Numbers!$A$1:$B$21,2,FALSE)</f>
        <v>17</v>
      </c>
      <c r="T1485" s="4">
        <v>17</v>
      </c>
      <c r="U1485" s="4">
        <f t="shared" si="41"/>
        <v>0</v>
      </c>
      <c r="V1485" s="18">
        <v>21040.144100000001</v>
      </c>
      <c r="W1485" s="18" t="s">
        <v>207</v>
      </c>
    </row>
    <row r="1486" spans="1:23" ht="15" customHeight="1" x14ac:dyDescent="0.35">
      <c r="A1486" s="18" t="s">
        <v>206</v>
      </c>
      <c r="B1486" s="7" t="str">
        <f t="shared" si="40"/>
        <v>Q3</v>
      </c>
      <c r="C1486" s="18" t="s">
        <v>49</v>
      </c>
      <c r="D1486" s="21">
        <v>36433</v>
      </c>
      <c r="E1486" s="18">
        <v>2.4147458140000002</v>
      </c>
      <c r="F1486" s="18">
        <v>11.3341114479315</v>
      </c>
      <c r="G1486" s="18">
        <v>9.101455563</v>
      </c>
      <c r="H1486" s="18">
        <v>-3.2412000000000001</v>
      </c>
      <c r="I1486" s="18">
        <v>-6.5369999999999999</v>
      </c>
      <c r="J1486" s="18">
        <v>-7.7004999999999999</v>
      </c>
      <c r="K1486" s="18">
        <v>21.47</v>
      </c>
      <c r="L1486" s="18">
        <v>18.7483</v>
      </c>
      <c r="M1486" s="18">
        <v>348.20580000000001</v>
      </c>
      <c r="N1486" s="18">
        <v>77.165000000000006</v>
      </c>
      <c r="O1486" s="18">
        <v>65.282799999999995</v>
      </c>
      <c r="P1486" s="18">
        <v>351.2482</v>
      </c>
      <c r="Q1486" s="18">
        <v>77.839200000000005</v>
      </c>
      <c r="R1486" s="18">
        <v>65.853200000000001</v>
      </c>
      <c r="S1486" s="4">
        <f>VLOOKUP(C1486,Ratings_Numbers!$A$1:$B$21,2,FALSE)</f>
        <v>17</v>
      </c>
      <c r="T1486" s="4">
        <v>17</v>
      </c>
      <c r="U1486" s="4">
        <f t="shared" si="41"/>
        <v>0</v>
      </c>
      <c r="V1486" s="18">
        <v>27241.659800000001</v>
      </c>
      <c r="W1486" s="18" t="s">
        <v>207</v>
      </c>
    </row>
    <row r="1487" spans="1:23" ht="15" customHeight="1" x14ac:dyDescent="0.35">
      <c r="A1487" s="18" t="s">
        <v>206</v>
      </c>
      <c r="B1487" s="7" t="str">
        <f t="shared" si="40"/>
        <v>Q4</v>
      </c>
      <c r="C1487" s="18" t="s">
        <v>49</v>
      </c>
      <c r="D1487" s="21">
        <v>36525</v>
      </c>
      <c r="E1487" s="18">
        <v>2.4147458140000002</v>
      </c>
      <c r="F1487" s="18">
        <v>11.3341114479315</v>
      </c>
      <c r="G1487" s="18">
        <v>9.101455563</v>
      </c>
      <c r="H1487" s="18">
        <v>5.056</v>
      </c>
      <c r="I1487" s="18">
        <v>-0.79700000000000004</v>
      </c>
      <c r="J1487" s="18">
        <v>-4.5724</v>
      </c>
      <c r="K1487" s="18">
        <v>17.972999999999999</v>
      </c>
      <c r="L1487" s="18">
        <v>10.7737</v>
      </c>
      <c r="M1487" s="18">
        <v>550.67949999999996</v>
      </c>
      <c r="N1487" s="18">
        <v>83.937600000000003</v>
      </c>
      <c r="O1487" s="18">
        <v>59.328699999999998</v>
      </c>
      <c r="P1487" s="18">
        <v>556.05809999999997</v>
      </c>
      <c r="Q1487" s="18">
        <v>84.757400000000004</v>
      </c>
      <c r="R1487" s="18">
        <v>59.908099999999997</v>
      </c>
      <c r="S1487" s="4">
        <f>VLOOKUP(C1487,Ratings_Numbers!$A$1:$B$21,2,FALSE)</f>
        <v>17</v>
      </c>
      <c r="T1487" s="4">
        <v>17</v>
      </c>
      <c r="U1487" s="4">
        <f t="shared" si="41"/>
        <v>0</v>
      </c>
      <c r="V1487" s="18">
        <v>26274.924299999999</v>
      </c>
      <c r="W1487" s="18" t="s">
        <v>207</v>
      </c>
    </row>
    <row r="1488" spans="1:23" ht="15" customHeight="1" x14ac:dyDescent="0.35">
      <c r="A1488" s="18" t="s">
        <v>206</v>
      </c>
      <c r="B1488" s="7" t="str">
        <f t="shared" si="40"/>
        <v>Q1</v>
      </c>
      <c r="C1488" s="18" t="s">
        <v>49</v>
      </c>
      <c r="D1488" s="21">
        <v>36616</v>
      </c>
      <c r="E1488" s="18">
        <v>2.4147458140000002</v>
      </c>
      <c r="F1488" s="18">
        <v>11.3341114479315</v>
      </c>
      <c r="G1488" s="18">
        <v>9.101455563</v>
      </c>
      <c r="H1488" s="18">
        <v>-3.4298999999999999</v>
      </c>
      <c r="I1488" s="18">
        <v>-4.3929999999999998</v>
      </c>
      <c r="J1488" s="18">
        <v>-7.0914999999999999</v>
      </c>
      <c r="K1488" s="18">
        <v>27.620999999999999</v>
      </c>
      <c r="L1488" s="18">
        <v>0.93840000000000001</v>
      </c>
      <c r="M1488" s="18">
        <v>8341.9825000000001</v>
      </c>
      <c r="N1488" s="18">
        <v>98.090500000000006</v>
      </c>
      <c r="O1488" s="18">
        <v>78.284300000000002</v>
      </c>
      <c r="P1488" s="18">
        <v>8404.3747999999996</v>
      </c>
      <c r="Q1488" s="18">
        <v>98.824100000000001</v>
      </c>
      <c r="R1488" s="18">
        <v>78.869799999999998</v>
      </c>
      <c r="S1488" s="4">
        <f>VLOOKUP(C1488,Ratings_Numbers!$A$1:$B$21,2,FALSE)</f>
        <v>17</v>
      </c>
      <c r="T1488" s="4">
        <v>17</v>
      </c>
      <c r="U1488" s="4">
        <f t="shared" si="41"/>
        <v>0</v>
      </c>
      <c r="V1488" s="18">
        <v>23447.254000000001</v>
      </c>
      <c r="W1488" s="18" t="s">
        <v>207</v>
      </c>
    </row>
    <row r="1489" spans="1:23" ht="15" customHeight="1" x14ac:dyDescent="0.35">
      <c r="A1489" s="18" t="s">
        <v>206</v>
      </c>
      <c r="B1489" s="7" t="str">
        <f t="shared" si="40"/>
        <v>Q2</v>
      </c>
      <c r="C1489" s="18" t="s">
        <v>49</v>
      </c>
      <c r="D1489" s="21">
        <v>36707</v>
      </c>
      <c r="E1489" s="18">
        <v>2.4147458140000002</v>
      </c>
      <c r="F1489" s="18">
        <v>11.3341114479315</v>
      </c>
      <c r="G1489" s="18">
        <v>9.101455563</v>
      </c>
      <c r="H1489" s="18">
        <v>-2.3006000000000002</v>
      </c>
      <c r="I1489" s="18">
        <v>-3.1653000000000002</v>
      </c>
      <c r="J1489" s="18">
        <v>-5.3277000000000001</v>
      </c>
      <c r="K1489" s="18">
        <v>33.396999999999998</v>
      </c>
      <c r="L1489" s="18">
        <v>-11.3147</v>
      </c>
      <c r="M1489" s="18">
        <v>209.63212290000001</v>
      </c>
      <c r="N1489" s="18">
        <v>113.9346</v>
      </c>
      <c r="O1489" s="18">
        <v>86.621899999999997</v>
      </c>
      <c r="P1489" s="18">
        <v>289.78154369999999</v>
      </c>
      <c r="Q1489" s="18">
        <v>114.8823</v>
      </c>
      <c r="R1489" s="18">
        <v>87.342500000000001</v>
      </c>
      <c r="S1489" s="4">
        <f>VLOOKUP(C1489,Ratings_Numbers!$A$1:$B$21,2,FALSE)</f>
        <v>17</v>
      </c>
      <c r="T1489" s="4">
        <v>17</v>
      </c>
      <c r="U1489" s="4">
        <f t="shared" si="41"/>
        <v>0</v>
      </c>
      <c r="V1489" s="18">
        <v>12905.462299999999</v>
      </c>
      <c r="W1489" s="18" t="s">
        <v>207</v>
      </c>
    </row>
    <row r="1490" spans="1:23" ht="15" customHeight="1" x14ac:dyDescent="0.35">
      <c r="A1490" s="18" t="s">
        <v>206</v>
      </c>
      <c r="B1490" s="7" t="str">
        <f t="shared" si="40"/>
        <v>Q3</v>
      </c>
      <c r="C1490" s="18" t="s">
        <v>49</v>
      </c>
      <c r="D1490" s="21">
        <v>36799</v>
      </c>
      <c r="E1490" s="18">
        <v>2.4147458140000002</v>
      </c>
      <c r="F1490" s="18">
        <v>11.3341114479315</v>
      </c>
      <c r="G1490" s="18">
        <v>9.101455563</v>
      </c>
      <c r="H1490" s="18">
        <v>-1.3482000000000001</v>
      </c>
      <c r="I1490" s="18">
        <v>-2.589</v>
      </c>
      <c r="J1490" s="18">
        <v>-4.4877000000000002</v>
      </c>
      <c r="K1490" s="18">
        <v>33.808999999999997</v>
      </c>
      <c r="L1490" s="18">
        <v>-21.607399999999998</v>
      </c>
      <c r="M1490" s="18">
        <v>209.63212290000001</v>
      </c>
      <c r="N1490" s="18">
        <v>129.13999999999999</v>
      </c>
      <c r="O1490" s="18">
        <v>92.374399999999994</v>
      </c>
      <c r="P1490" s="18">
        <v>289.78154369999999</v>
      </c>
      <c r="Q1490" s="18">
        <v>130.20740000000001</v>
      </c>
      <c r="R1490" s="18">
        <v>93.137799999999999</v>
      </c>
      <c r="S1490" s="4">
        <f>VLOOKUP(C1490,Ratings_Numbers!$A$1:$B$21,2,FALSE)</f>
        <v>17</v>
      </c>
      <c r="T1490" s="4">
        <v>17</v>
      </c>
      <c r="U1490" s="4">
        <f t="shared" si="41"/>
        <v>0</v>
      </c>
      <c r="V1490" s="18">
        <v>13687.6702</v>
      </c>
      <c r="W1490" s="18" t="s">
        <v>207</v>
      </c>
    </row>
    <row r="1491" spans="1:23" ht="15" customHeight="1" x14ac:dyDescent="0.35">
      <c r="A1491" s="18" t="s">
        <v>206</v>
      </c>
      <c r="B1491" s="7" t="str">
        <f t="shared" si="40"/>
        <v>Q4</v>
      </c>
      <c r="C1491" s="18" t="s">
        <v>49</v>
      </c>
      <c r="D1491" s="21">
        <v>36891</v>
      </c>
      <c r="E1491" s="18">
        <v>2.4147458140000002</v>
      </c>
      <c r="F1491" s="18">
        <v>11.3341114479315</v>
      </c>
      <c r="G1491" s="18">
        <v>9.101455563</v>
      </c>
      <c r="H1491" s="18">
        <v>-1.7178</v>
      </c>
      <c r="I1491" s="18">
        <v>-2.7521</v>
      </c>
      <c r="J1491" s="18">
        <v>-3.8246000000000002</v>
      </c>
      <c r="K1491" s="18">
        <v>36.094000000000001</v>
      </c>
      <c r="L1491" s="18">
        <v>-45.300899999999999</v>
      </c>
      <c r="M1491" s="18">
        <v>209.63212290000001</v>
      </c>
      <c r="N1491" s="18">
        <v>180.78530000000001</v>
      </c>
      <c r="O1491" s="18">
        <v>99.639099999999999</v>
      </c>
      <c r="P1491" s="18">
        <v>289.78154369999999</v>
      </c>
      <c r="Q1491" s="18">
        <v>182.19399999999999</v>
      </c>
      <c r="R1491" s="18">
        <v>100.41549999999999</v>
      </c>
      <c r="S1491" s="4">
        <f>VLOOKUP(C1491,Ratings_Numbers!$A$1:$B$21,2,FALSE)</f>
        <v>17</v>
      </c>
      <c r="T1491" s="4">
        <v>17</v>
      </c>
      <c r="U1491" s="4">
        <f t="shared" si="41"/>
        <v>0</v>
      </c>
      <c r="V1491" s="18">
        <v>5557.9915000000001</v>
      </c>
      <c r="W1491" s="18" t="s">
        <v>207</v>
      </c>
    </row>
    <row r="1492" spans="1:23" ht="15" customHeight="1" x14ac:dyDescent="0.35">
      <c r="A1492" s="18" t="s">
        <v>206</v>
      </c>
      <c r="B1492" s="7" t="str">
        <f t="shared" si="40"/>
        <v>Q1</v>
      </c>
      <c r="C1492" s="18" t="s">
        <v>49</v>
      </c>
      <c r="D1492" s="21">
        <v>36981</v>
      </c>
      <c r="E1492" s="18">
        <v>2.4147458140000002</v>
      </c>
      <c r="F1492" s="18">
        <v>11.3341114479315</v>
      </c>
      <c r="G1492" s="18">
        <v>9.101455563</v>
      </c>
      <c r="H1492" s="18">
        <v>-0.84279999999999999</v>
      </c>
      <c r="I1492" s="18">
        <v>-1.4188000000000001</v>
      </c>
      <c r="J1492" s="18">
        <v>-3.0327000000000002</v>
      </c>
      <c r="K1492" s="18">
        <v>33.747999999999998</v>
      </c>
      <c r="L1492" s="18">
        <v>-85.257099999999994</v>
      </c>
      <c r="M1492" s="18">
        <v>209.63212290000001</v>
      </c>
      <c r="N1492" s="18">
        <v>239.4864</v>
      </c>
      <c r="O1492" s="18">
        <v>144.12469999999999</v>
      </c>
      <c r="P1492" s="18">
        <v>289.78154369999999</v>
      </c>
      <c r="Q1492" s="18">
        <v>241.66839999999999</v>
      </c>
      <c r="R1492" s="18">
        <v>145.43780000000001</v>
      </c>
      <c r="S1492" s="4">
        <f>VLOOKUP(C1492,Ratings_Numbers!$A$1:$B$21,2,FALSE)</f>
        <v>17</v>
      </c>
      <c r="T1492" s="4">
        <v>17</v>
      </c>
      <c r="U1492" s="4">
        <f t="shared" si="41"/>
        <v>0</v>
      </c>
      <c r="V1492" s="18">
        <v>3671.0047</v>
      </c>
      <c r="W1492" s="18" t="s">
        <v>207</v>
      </c>
    </row>
    <row r="1493" spans="1:23" ht="15" customHeight="1" x14ac:dyDescent="0.35">
      <c r="A1493" s="18" t="s">
        <v>206</v>
      </c>
      <c r="B1493" s="7" t="str">
        <f t="shared" si="40"/>
        <v>Q2</v>
      </c>
      <c r="C1493" s="18" t="s">
        <v>49</v>
      </c>
      <c r="D1493" s="21">
        <v>37072</v>
      </c>
      <c r="E1493" s="18">
        <v>2.4147458140000002</v>
      </c>
      <c r="F1493" s="18">
        <v>11.3341114479315</v>
      </c>
      <c r="G1493" s="18">
        <v>9.101455563</v>
      </c>
      <c r="H1493" s="18">
        <v>-0.2722</v>
      </c>
      <c r="I1493" s="18">
        <v>-0.56879999999999997</v>
      </c>
      <c r="J1493" s="18">
        <v>-2.3098999999999998</v>
      </c>
      <c r="K1493" s="18">
        <v>35.148000000000003</v>
      </c>
      <c r="L1493" s="18">
        <v>-106.3117</v>
      </c>
      <c r="M1493" s="18">
        <v>209.63212290000001</v>
      </c>
      <c r="N1493" s="18">
        <v>297.38900000000001</v>
      </c>
      <c r="O1493" s="18">
        <v>158.11670000000001</v>
      </c>
      <c r="P1493" s="18">
        <v>289.78154369999999</v>
      </c>
      <c r="Q1493" s="18">
        <v>299.95319999999998</v>
      </c>
      <c r="R1493" s="18">
        <v>159.47999999999999</v>
      </c>
      <c r="S1493" s="4">
        <f>VLOOKUP(C1493,Ratings_Numbers!$A$1:$B$21,2,FALSE)</f>
        <v>17</v>
      </c>
      <c r="T1493" s="4">
        <v>17</v>
      </c>
      <c r="U1493" s="4">
        <f t="shared" si="41"/>
        <v>0</v>
      </c>
      <c r="V1493" s="18">
        <v>5125.0028000000002</v>
      </c>
      <c r="W1493" s="18" t="s">
        <v>207</v>
      </c>
    </row>
    <row r="1494" spans="1:23" ht="15" customHeight="1" x14ac:dyDescent="0.35">
      <c r="A1494" s="18" t="s">
        <v>206</v>
      </c>
      <c r="B1494" s="7" t="str">
        <f t="shared" si="40"/>
        <v>Q3</v>
      </c>
      <c r="C1494" s="18" t="s">
        <v>49</v>
      </c>
      <c r="D1494" s="21">
        <v>37164</v>
      </c>
      <c r="E1494" s="18">
        <v>2.4147458140000002</v>
      </c>
      <c r="F1494" s="18">
        <v>11.3341114479315</v>
      </c>
      <c r="G1494" s="18">
        <v>9.101455563</v>
      </c>
      <c r="H1494" s="18">
        <v>-0.20760000000000001</v>
      </c>
      <c r="I1494" s="18">
        <v>-0.57640000000000002</v>
      </c>
      <c r="J1494" s="18">
        <v>-1.9661999999999999</v>
      </c>
      <c r="K1494" s="18">
        <v>35.045999999999999</v>
      </c>
      <c r="L1494" s="18">
        <v>-107.99379999999999</v>
      </c>
      <c r="M1494" s="18">
        <v>209.63212290000001</v>
      </c>
      <c r="N1494" s="18">
        <v>295.8449</v>
      </c>
      <c r="O1494" s="18">
        <v>161.33510000000001</v>
      </c>
      <c r="P1494" s="18">
        <v>289.78154369999999</v>
      </c>
      <c r="Q1494" s="18">
        <v>298.03140000000002</v>
      </c>
      <c r="R1494" s="18">
        <v>162.5275</v>
      </c>
      <c r="S1494" s="4">
        <f>VLOOKUP(C1494,Ratings_Numbers!$A$1:$B$21,2,FALSE)</f>
        <v>17</v>
      </c>
      <c r="T1494" s="4">
        <v>17</v>
      </c>
      <c r="U1494" s="4">
        <f t="shared" si="41"/>
        <v>0</v>
      </c>
      <c r="V1494" s="18">
        <v>2219.4430000000002</v>
      </c>
      <c r="W1494" s="18" t="s">
        <v>207</v>
      </c>
    </row>
    <row r="1495" spans="1:23" ht="15" customHeight="1" x14ac:dyDescent="0.35">
      <c r="A1495" s="18" t="s">
        <v>206</v>
      </c>
      <c r="B1495" s="7" t="str">
        <f t="shared" si="40"/>
        <v>Q4</v>
      </c>
      <c r="C1495" s="18" t="s">
        <v>49</v>
      </c>
      <c r="D1495" s="21">
        <v>37256</v>
      </c>
      <c r="E1495" s="18">
        <v>33.491300000000003</v>
      </c>
      <c r="F1495" s="18">
        <v>11.3341114479315</v>
      </c>
      <c r="G1495" s="18">
        <v>9.101455563</v>
      </c>
      <c r="H1495" s="18">
        <v>2.2770000000000001</v>
      </c>
      <c r="I1495" s="18">
        <v>2.0636000000000001</v>
      </c>
      <c r="J1495" s="18">
        <v>0.61699999999999999</v>
      </c>
      <c r="K1495" s="18">
        <v>35.29</v>
      </c>
      <c r="L1495" s="18">
        <v>-87.936400000000006</v>
      </c>
      <c r="M1495" s="18">
        <v>209.63212290000001</v>
      </c>
      <c r="N1495" s="18">
        <v>294.90620000000001</v>
      </c>
      <c r="O1495" s="18">
        <v>131.66849999999999</v>
      </c>
      <c r="P1495" s="18">
        <v>289.78154369999999</v>
      </c>
      <c r="Q1495" s="18">
        <v>296.95670000000001</v>
      </c>
      <c r="R1495" s="18">
        <v>132.584</v>
      </c>
      <c r="S1495" s="4">
        <f>VLOOKUP(C1495,Ratings_Numbers!$A$1:$B$21,2,FALSE)</f>
        <v>17</v>
      </c>
      <c r="T1495" s="4">
        <v>16</v>
      </c>
      <c r="U1495" s="4">
        <f t="shared" si="41"/>
        <v>0</v>
      </c>
      <c r="V1495" s="18">
        <v>4038.2186000000002</v>
      </c>
      <c r="W1495" s="18" t="s">
        <v>207</v>
      </c>
    </row>
    <row r="1496" spans="1:23" ht="15" customHeight="1" x14ac:dyDescent="0.35">
      <c r="A1496" s="18" t="s">
        <v>206</v>
      </c>
      <c r="B1496" s="7" t="str">
        <f t="shared" si="40"/>
        <v>Q1</v>
      </c>
      <c r="C1496" s="18" t="s">
        <v>47</v>
      </c>
      <c r="D1496" s="21">
        <v>37346</v>
      </c>
      <c r="E1496" s="18">
        <v>14.474299999999999</v>
      </c>
      <c r="F1496" s="18">
        <v>11.3341114479315</v>
      </c>
      <c r="G1496" s="18">
        <v>9.101455563</v>
      </c>
      <c r="H1496" s="18">
        <v>0.98340000000000005</v>
      </c>
      <c r="I1496" s="18">
        <v>0.84560000000000002</v>
      </c>
      <c r="J1496" s="18">
        <v>0.33329999999999999</v>
      </c>
      <c r="K1496" s="18">
        <v>35.244</v>
      </c>
      <c r="L1496" s="18">
        <v>-106.274</v>
      </c>
      <c r="M1496" s="18">
        <v>209.63212290000001</v>
      </c>
      <c r="N1496" s="18">
        <v>299.40249999999997</v>
      </c>
      <c r="O1496" s="18">
        <v>158.03129999999999</v>
      </c>
      <c r="P1496" s="18">
        <v>289.78154369999999</v>
      </c>
      <c r="Q1496" s="18">
        <v>301.3442</v>
      </c>
      <c r="R1496" s="18">
        <v>159.05619999999999</v>
      </c>
      <c r="S1496" s="4">
        <f>VLOOKUP(C1496,Ratings_Numbers!$A$1:$B$21,2,FALSE)</f>
        <v>16</v>
      </c>
      <c r="T1496" s="4">
        <v>16</v>
      </c>
      <c r="U1496" s="4">
        <f t="shared" si="41"/>
        <v>-1</v>
      </c>
      <c r="V1496" s="18">
        <v>5364.0587999999998</v>
      </c>
      <c r="W1496" s="18" t="s">
        <v>207</v>
      </c>
    </row>
    <row r="1497" spans="1:23" ht="15" customHeight="1" x14ac:dyDescent="0.35">
      <c r="A1497" s="18" t="s">
        <v>206</v>
      </c>
      <c r="B1497" s="7" t="str">
        <f t="shared" si="40"/>
        <v>Q2</v>
      </c>
      <c r="C1497" s="18" t="s">
        <v>47</v>
      </c>
      <c r="D1497" s="21">
        <v>37437</v>
      </c>
      <c r="E1497" s="18">
        <v>10.712400000000001</v>
      </c>
      <c r="F1497" s="18">
        <v>11.3341114479315</v>
      </c>
      <c r="G1497" s="18">
        <v>9.101455563</v>
      </c>
      <c r="H1497" s="18">
        <v>0.66800000000000004</v>
      </c>
      <c r="I1497" s="18">
        <v>0.45929999999999999</v>
      </c>
      <c r="J1497" s="18">
        <v>4.1300000000000003E-2</v>
      </c>
      <c r="K1497" s="18">
        <v>35.651000000000003</v>
      </c>
      <c r="L1497" s="18">
        <v>-100.6177</v>
      </c>
      <c r="M1497" s="18">
        <v>209.63212290000001</v>
      </c>
      <c r="N1497" s="18">
        <v>281.19749999999999</v>
      </c>
      <c r="O1497" s="18">
        <v>154.5891</v>
      </c>
      <c r="P1497" s="18">
        <v>289.78154369999999</v>
      </c>
      <c r="Q1497" s="18">
        <v>283.02350000000001</v>
      </c>
      <c r="R1497" s="18">
        <v>155.59299999999999</v>
      </c>
      <c r="S1497" s="4">
        <f>VLOOKUP(C1497,Ratings_Numbers!$A$1:$B$21,2,FALSE)</f>
        <v>16</v>
      </c>
      <c r="T1497" s="4">
        <v>16</v>
      </c>
      <c r="U1497" s="4">
        <f t="shared" si="41"/>
        <v>0</v>
      </c>
      <c r="V1497" s="18">
        <v>6179.9398000000001</v>
      </c>
      <c r="W1497" s="18" t="s">
        <v>207</v>
      </c>
    </row>
    <row r="1498" spans="1:23" ht="15" customHeight="1" x14ac:dyDescent="0.35">
      <c r="A1498" s="18" t="s">
        <v>206</v>
      </c>
      <c r="B1498" s="7" t="str">
        <f t="shared" si="40"/>
        <v>Q3</v>
      </c>
      <c r="C1498" s="18" t="s">
        <v>47</v>
      </c>
      <c r="D1498" s="21">
        <v>37529</v>
      </c>
      <c r="E1498" s="18">
        <v>7.5254000000000003</v>
      </c>
      <c r="F1498" s="18">
        <v>36.679499999999997</v>
      </c>
      <c r="G1498" s="18">
        <v>22.738600000000002</v>
      </c>
      <c r="H1498" s="18">
        <v>1.3592</v>
      </c>
      <c r="I1498" s="18">
        <v>1.0430999999999999</v>
      </c>
      <c r="J1498" s="18">
        <v>0.75470000000000004</v>
      </c>
      <c r="K1498" s="18">
        <v>35.921999999999997</v>
      </c>
      <c r="L1498" s="18">
        <v>-98.733400000000003</v>
      </c>
      <c r="M1498" s="18">
        <v>209.63212290000001</v>
      </c>
      <c r="N1498" s="18">
        <v>283.26819999999998</v>
      </c>
      <c r="O1498" s="18">
        <v>151.25139999999999</v>
      </c>
      <c r="P1498" s="18">
        <v>289.78154369999999</v>
      </c>
      <c r="Q1498" s="18">
        <v>284.91090000000003</v>
      </c>
      <c r="R1498" s="18">
        <v>152.1285</v>
      </c>
      <c r="S1498" s="4">
        <f>VLOOKUP(C1498,Ratings_Numbers!$A$1:$B$21,2,FALSE)</f>
        <v>16</v>
      </c>
      <c r="T1498" s="4">
        <v>16</v>
      </c>
      <c r="U1498" s="4">
        <f t="shared" si="41"/>
        <v>0</v>
      </c>
      <c r="V1498" s="18">
        <v>6072.7709000000004</v>
      </c>
      <c r="W1498" s="18" t="s">
        <v>207</v>
      </c>
    </row>
    <row r="1499" spans="1:23" ht="15" customHeight="1" x14ac:dyDescent="0.35">
      <c r="A1499" s="18" t="s">
        <v>206</v>
      </c>
      <c r="B1499" s="7" t="str">
        <f t="shared" si="40"/>
        <v>Q4</v>
      </c>
      <c r="C1499" s="18" t="s">
        <v>47</v>
      </c>
      <c r="D1499" s="21">
        <v>37621</v>
      </c>
      <c r="E1499" s="18">
        <v>5.1161000000000003</v>
      </c>
      <c r="F1499" s="18">
        <v>21.671600000000002</v>
      </c>
      <c r="G1499" s="18">
        <v>9.3630999999999993</v>
      </c>
      <c r="H1499" s="18">
        <v>2.3856000000000002</v>
      </c>
      <c r="I1499" s="18">
        <v>1.9559</v>
      </c>
      <c r="J1499" s="18">
        <v>1.8103</v>
      </c>
      <c r="K1499" s="18">
        <v>36.107999999999997</v>
      </c>
      <c r="L1499" s="18">
        <v>-67.965299999999999</v>
      </c>
      <c r="M1499" s="18">
        <v>209.63212290000001</v>
      </c>
      <c r="N1499" s="18">
        <v>242.83250000000001</v>
      </c>
      <c r="O1499" s="18">
        <v>114.41160000000001</v>
      </c>
      <c r="P1499" s="18">
        <v>289.78154369999999</v>
      </c>
      <c r="Q1499" s="18">
        <v>244.2526</v>
      </c>
      <c r="R1499" s="18">
        <v>115.08069999999999</v>
      </c>
      <c r="S1499" s="4">
        <f>VLOOKUP(C1499,Ratings_Numbers!$A$1:$B$21,2,FALSE)</f>
        <v>16</v>
      </c>
      <c r="T1499" s="4">
        <v>16</v>
      </c>
      <c r="U1499" s="4">
        <f t="shared" si="41"/>
        <v>0</v>
      </c>
      <c r="V1499" s="18">
        <v>7327.5445</v>
      </c>
      <c r="W1499" s="18" t="s">
        <v>207</v>
      </c>
    </row>
    <row r="1500" spans="1:23" ht="15" customHeight="1" x14ac:dyDescent="0.3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1:23" ht="15" customHeight="1" x14ac:dyDescent="0.35">
      <c r="A1501" s="18" t="s">
        <v>206</v>
      </c>
      <c r="B1501" s="7" t="str">
        <f t="shared" ref="B1501:B1516" si="42">IF(MONTH(D1501)&lt;4,"Q1",IF(MONTH(D1501)&lt;7,"Q2",IF(MONTH(D1501)&lt;10,"Q3","Q4")))</f>
        <v>Q4</v>
      </c>
      <c r="C1501" s="18" t="s">
        <v>33</v>
      </c>
      <c r="D1501" s="21">
        <v>41274</v>
      </c>
      <c r="E1501" s="18">
        <v>-2.2879</v>
      </c>
      <c r="F1501" s="18">
        <v>7.3432000000000004</v>
      </c>
      <c r="G1501" s="18">
        <v>-9.5916999999999994</v>
      </c>
      <c r="H1501" s="18">
        <v>38.107100000000003</v>
      </c>
      <c r="I1501" s="18">
        <v>-34.214300000000001</v>
      </c>
      <c r="J1501" s="18">
        <v>14.4643</v>
      </c>
      <c r="K1501" s="18">
        <v>28</v>
      </c>
      <c r="L1501" s="18">
        <v>25.163599999999999</v>
      </c>
      <c r="M1501" s="18">
        <v>46.752899999999997</v>
      </c>
      <c r="N1501" s="18">
        <v>29.112200000000001</v>
      </c>
      <c r="O1501" s="18">
        <v>11.764699999999999</v>
      </c>
      <c r="P1501" s="18">
        <v>60.595700000000001</v>
      </c>
      <c r="Q1501" s="18">
        <v>37.7318</v>
      </c>
      <c r="R1501" s="18">
        <v>15.247999999999999</v>
      </c>
      <c r="S1501" s="4">
        <f>VLOOKUP(C1501,Ratings_Numbers!$A$1:$B$21,2,FALSE)</f>
        <v>8</v>
      </c>
      <c r="T1501" s="4">
        <v>8</v>
      </c>
      <c r="U1501" s="4">
        <v>0</v>
      </c>
      <c r="V1501" s="18">
        <v>113894.98</v>
      </c>
      <c r="W1501" s="18" t="s">
        <v>207</v>
      </c>
    </row>
    <row r="1502" spans="1:23" ht="15" customHeight="1" x14ac:dyDescent="0.35">
      <c r="A1502" s="18" t="s">
        <v>206</v>
      </c>
      <c r="B1502" s="7" t="str">
        <f t="shared" si="42"/>
        <v>Q1</v>
      </c>
      <c r="C1502" s="18" t="s">
        <v>33</v>
      </c>
      <c r="D1502" s="21">
        <v>41364</v>
      </c>
      <c r="E1502" s="18">
        <v>-1.3708</v>
      </c>
      <c r="F1502" s="18">
        <v>5.5518999999999998</v>
      </c>
      <c r="G1502" s="18">
        <v>-6.3202999999999996</v>
      </c>
      <c r="H1502" s="18">
        <v>26.696999999999999</v>
      </c>
      <c r="I1502" s="18">
        <v>6.3939000000000004</v>
      </c>
      <c r="J1502" s="18">
        <v>5.4847999999999999</v>
      </c>
      <c r="K1502" s="18">
        <v>33</v>
      </c>
      <c r="L1502" s="18">
        <v>29.714199999999998</v>
      </c>
      <c r="M1502" s="18">
        <v>36.053100000000001</v>
      </c>
      <c r="N1502" s="18">
        <v>25.074200000000001</v>
      </c>
      <c r="O1502" s="18">
        <v>10.712899999999999</v>
      </c>
      <c r="P1502" s="18">
        <v>43.785600000000002</v>
      </c>
      <c r="Q1502" s="18">
        <v>30.452000000000002</v>
      </c>
      <c r="R1502" s="18">
        <v>13.0105</v>
      </c>
      <c r="S1502" s="4">
        <f>VLOOKUP(C1502,Ratings_Numbers!$A$1:$B$21,2,FALSE)</f>
        <v>8</v>
      </c>
      <c r="T1502" s="4">
        <v>8</v>
      </c>
      <c r="U1502" s="4">
        <f t="shared" ref="U1502:U1516" si="43">S1502-S1501</f>
        <v>0</v>
      </c>
      <c r="V1502" s="18">
        <v>121252.95</v>
      </c>
      <c r="W1502" s="18" t="s">
        <v>207</v>
      </c>
    </row>
    <row r="1503" spans="1:23" ht="15" customHeight="1" x14ac:dyDescent="0.35">
      <c r="A1503" s="18" t="s">
        <v>206</v>
      </c>
      <c r="B1503" s="7" t="str">
        <f t="shared" si="42"/>
        <v>Q2</v>
      </c>
      <c r="C1503" s="18" t="s">
        <v>33</v>
      </c>
      <c r="D1503" s="21">
        <v>41455</v>
      </c>
      <c r="E1503" s="18">
        <v>-1.1272</v>
      </c>
      <c r="F1503" s="18">
        <v>5.8602999999999996</v>
      </c>
      <c r="G1503" s="18">
        <v>-5.8555999999999999</v>
      </c>
      <c r="H1503" s="18">
        <v>25.303000000000001</v>
      </c>
      <c r="I1503" s="18">
        <v>-0.60609999999999997</v>
      </c>
      <c r="J1503" s="18">
        <v>2.3938999999999999</v>
      </c>
      <c r="K1503" s="18">
        <v>33</v>
      </c>
      <c r="L1503" s="18">
        <v>29.480499999999999</v>
      </c>
      <c r="M1503" s="18">
        <v>34.833399999999997</v>
      </c>
      <c r="N1503" s="18">
        <v>24.4024</v>
      </c>
      <c r="O1503" s="18">
        <v>10.269</v>
      </c>
      <c r="P1503" s="18">
        <v>42.745899999999999</v>
      </c>
      <c r="Q1503" s="18">
        <v>29.945499999999999</v>
      </c>
      <c r="R1503" s="18">
        <v>12.601699999999999</v>
      </c>
      <c r="S1503" s="4">
        <f>VLOOKUP(C1503,Ratings_Numbers!$A$1:$B$21,2,FALSE)</f>
        <v>8</v>
      </c>
      <c r="T1503" s="4">
        <v>8</v>
      </c>
      <c r="U1503" s="4">
        <f t="shared" si="43"/>
        <v>0</v>
      </c>
      <c r="V1503" s="18">
        <v>126904.33</v>
      </c>
      <c r="W1503" s="18" t="s">
        <v>207</v>
      </c>
    </row>
    <row r="1504" spans="1:23" ht="15" customHeight="1" x14ac:dyDescent="0.35">
      <c r="A1504" s="18" t="s">
        <v>206</v>
      </c>
      <c r="B1504" s="7" t="str">
        <f t="shared" si="42"/>
        <v>Q3</v>
      </c>
      <c r="C1504" s="18" t="s">
        <v>33</v>
      </c>
      <c r="D1504" s="21">
        <v>41547</v>
      </c>
      <c r="E1504" s="18">
        <v>-1.1041000000000001</v>
      </c>
      <c r="F1504" s="18">
        <v>5.8171999999999997</v>
      </c>
      <c r="G1504" s="18">
        <v>-6.1969000000000003</v>
      </c>
      <c r="H1504" s="18">
        <v>22.472200000000001</v>
      </c>
      <c r="I1504" s="18">
        <v>-6.3611000000000004</v>
      </c>
      <c r="J1504" s="18">
        <v>-0.69440000000000002</v>
      </c>
      <c r="K1504" s="18">
        <v>36</v>
      </c>
      <c r="L1504" s="18">
        <v>28.520800000000001</v>
      </c>
      <c r="M1504" s="18">
        <v>33.487400000000001</v>
      </c>
      <c r="N1504" s="18">
        <v>23.754899999999999</v>
      </c>
      <c r="O1504" s="18">
        <v>9.5509000000000004</v>
      </c>
      <c r="P1504" s="18">
        <v>40.970599999999997</v>
      </c>
      <c r="Q1504" s="18">
        <v>29.063199999999998</v>
      </c>
      <c r="R1504" s="18">
        <v>11.6851</v>
      </c>
      <c r="S1504" s="4">
        <f>VLOOKUP(C1504,Ratings_Numbers!$A$1:$B$21,2,FALSE)</f>
        <v>8</v>
      </c>
      <c r="T1504" s="4">
        <v>8</v>
      </c>
      <c r="U1504" s="4">
        <f t="shared" si="43"/>
        <v>0</v>
      </c>
      <c r="V1504" s="18">
        <v>143189.12</v>
      </c>
      <c r="W1504" s="18" t="s">
        <v>207</v>
      </c>
    </row>
    <row r="1505" spans="1:23" ht="15" customHeight="1" x14ac:dyDescent="0.35">
      <c r="A1505" s="18" t="s">
        <v>206</v>
      </c>
      <c r="B1505" s="7" t="str">
        <f t="shared" si="42"/>
        <v>Q4</v>
      </c>
      <c r="C1505" s="18" t="s">
        <v>33</v>
      </c>
      <c r="D1505" s="21">
        <v>41639</v>
      </c>
      <c r="E1505" s="18">
        <v>-1.3902000000000001</v>
      </c>
      <c r="F1505" s="18">
        <v>9.2469999999999999</v>
      </c>
      <c r="G1505" s="18">
        <v>-7.4603999999999999</v>
      </c>
      <c r="H1505" s="18">
        <v>37.769199999999998</v>
      </c>
      <c r="I1505" s="18">
        <v>15.2051</v>
      </c>
      <c r="J1505" s="18">
        <v>13.0769</v>
      </c>
      <c r="K1505" s="18">
        <v>39</v>
      </c>
      <c r="L1505" s="18">
        <v>24.2685</v>
      </c>
      <c r="M1505" s="18">
        <v>53.160299999999999</v>
      </c>
      <c r="N1505" s="18">
        <v>31.145199999999999</v>
      </c>
      <c r="O1505" s="18">
        <v>12.901199999999999</v>
      </c>
      <c r="P1505" s="18">
        <v>70.685400000000001</v>
      </c>
      <c r="Q1505" s="18">
        <v>41.412700000000001</v>
      </c>
      <c r="R1505" s="18">
        <v>17.154299999999999</v>
      </c>
      <c r="S1505" s="4">
        <f>VLOOKUP(C1505,Ratings_Numbers!$A$1:$B$21,2,FALSE)</f>
        <v>8</v>
      </c>
      <c r="T1505" s="4">
        <v>8</v>
      </c>
      <c r="U1505" s="4">
        <f t="shared" si="43"/>
        <v>0</v>
      </c>
      <c r="V1505" s="18">
        <v>183044.61</v>
      </c>
      <c r="W1505" s="18" t="s">
        <v>207</v>
      </c>
    </row>
    <row r="1506" spans="1:23" ht="15" customHeight="1" x14ac:dyDescent="0.35">
      <c r="A1506" s="18" t="s">
        <v>206</v>
      </c>
      <c r="B1506" s="7" t="str">
        <f t="shared" si="42"/>
        <v>Q1</v>
      </c>
      <c r="C1506" s="18" t="s">
        <v>33</v>
      </c>
      <c r="D1506" s="21">
        <v>41729</v>
      </c>
      <c r="E1506" s="18">
        <v>-1.1081000000000001</v>
      </c>
      <c r="F1506" s="18">
        <v>5.5366</v>
      </c>
      <c r="G1506" s="18">
        <v>-6.6690000000000005</v>
      </c>
      <c r="H1506" s="18">
        <v>27.523800000000001</v>
      </c>
      <c r="I1506" s="18">
        <v>1.8094999999999999</v>
      </c>
      <c r="J1506" s="18">
        <v>3.4762</v>
      </c>
      <c r="K1506" s="18">
        <v>42</v>
      </c>
      <c r="L1506" s="18">
        <v>28.401700000000002</v>
      </c>
      <c r="M1506" s="18">
        <v>30.470600000000001</v>
      </c>
      <c r="N1506" s="18">
        <v>22.0703</v>
      </c>
      <c r="O1506" s="18">
        <v>8.6541999999999994</v>
      </c>
      <c r="P1506" s="18">
        <v>38.061599999999999</v>
      </c>
      <c r="Q1506" s="18">
        <v>27.5686</v>
      </c>
      <c r="R1506" s="18">
        <v>10.8101</v>
      </c>
      <c r="S1506" s="4">
        <f>VLOOKUP(C1506,Ratings_Numbers!$A$1:$B$21,2,FALSE)</f>
        <v>8</v>
      </c>
      <c r="T1506" s="4">
        <v>8</v>
      </c>
      <c r="U1506" s="4">
        <f t="shared" si="43"/>
        <v>0</v>
      </c>
      <c r="V1506" s="18">
        <v>154727.9</v>
      </c>
      <c r="W1506" s="18" t="s">
        <v>207</v>
      </c>
    </row>
    <row r="1507" spans="1:23" ht="15" customHeight="1" x14ac:dyDescent="0.35">
      <c r="A1507" s="18" t="s">
        <v>206</v>
      </c>
      <c r="B1507" s="7" t="str">
        <f t="shared" si="42"/>
        <v>Q2</v>
      </c>
      <c r="C1507" s="18" t="s">
        <v>33</v>
      </c>
      <c r="D1507" s="21">
        <v>41820</v>
      </c>
      <c r="E1507" s="18">
        <v>-0.88419999999999999</v>
      </c>
      <c r="F1507" s="18">
        <v>6.4593999999999996</v>
      </c>
      <c r="G1507" s="18">
        <v>-6.5049000000000001</v>
      </c>
      <c r="H1507" s="18">
        <v>24.3111</v>
      </c>
      <c r="I1507" s="18">
        <v>-4.3555999999999999</v>
      </c>
      <c r="J1507" s="18">
        <v>-0.33329999999999999</v>
      </c>
      <c r="K1507" s="18">
        <v>45</v>
      </c>
      <c r="L1507" s="18">
        <v>27.975100000000001</v>
      </c>
      <c r="M1507" s="18">
        <v>29.419</v>
      </c>
      <c r="N1507" s="18">
        <v>21.390899999999998</v>
      </c>
      <c r="O1507" s="18">
        <v>8.23</v>
      </c>
      <c r="P1507" s="18">
        <v>37.530700000000003</v>
      </c>
      <c r="Q1507" s="18">
        <v>27.288900000000002</v>
      </c>
      <c r="R1507" s="18">
        <v>10.4992</v>
      </c>
      <c r="S1507" s="4">
        <f>VLOOKUP(C1507,Ratings_Numbers!$A$1:$B$21,2,FALSE)</f>
        <v>8</v>
      </c>
      <c r="T1507" s="4">
        <v>8</v>
      </c>
      <c r="U1507" s="4">
        <f t="shared" si="43"/>
        <v>0</v>
      </c>
      <c r="V1507" s="18">
        <v>150048.35999999999</v>
      </c>
      <c r="W1507" s="18" t="s">
        <v>207</v>
      </c>
    </row>
    <row r="1508" spans="1:23" ht="15" customHeight="1" x14ac:dyDescent="0.35">
      <c r="A1508" s="18" t="s">
        <v>206</v>
      </c>
      <c r="B1508" s="7" t="str">
        <f t="shared" si="42"/>
        <v>Q3</v>
      </c>
      <c r="C1508" s="18" t="s">
        <v>33</v>
      </c>
      <c r="D1508" s="21">
        <v>41912</v>
      </c>
      <c r="E1508" s="18">
        <v>-0.65969999999999995</v>
      </c>
      <c r="F1508" s="18">
        <v>40.855699999999999</v>
      </c>
      <c r="G1508" s="18">
        <v>-30.103100000000001</v>
      </c>
      <c r="H1508" s="18">
        <v>14.3469</v>
      </c>
      <c r="I1508" s="18">
        <v>-13.775499999999999</v>
      </c>
      <c r="J1508" s="18">
        <v>-11.102</v>
      </c>
      <c r="K1508" s="18">
        <v>49</v>
      </c>
      <c r="L1508" s="18">
        <v>25.572099999999999</v>
      </c>
      <c r="M1508" s="18">
        <v>29.982600000000001</v>
      </c>
      <c r="N1508" s="18">
        <v>21.672799999999999</v>
      </c>
      <c r="O1508" s="18">
        <v>7.6672000000000002</v>
      </c>
      <c r="P1508" s="18">
        <v>38.341700000000003</v>
      </c>
      <c r="Q1508" s="18">
        <v>27.715199999999999</v>
      </c>
      <c r="R1508" s="18">
        <v>9.8048000000000002</v>
      </c>
      <c r="S1508" s="4">
        <f>VLOOKUP(C1508,Ratings_Numbers!$A$1:$B$21,2,FALSE)</f>
        <v>8</v>
      </c>
      <c r="T1508" s="4">
        <v>8</v>
      </c>
      <c r="U1508" s="4">
        <f t="shared" si="43"/>
        <v>0</v>
      </c>
      <c r="V1508" s="18">
        <v>149289.72</v>
      </c>
      <c r="W1508" s="18" t="s">
        <v>207</v>
      </c>
    </row>
    <row r="1509" spans="1:23" ht="15" customHeight="1" x14ac:dyDescent="0.35">
      <c r="A1509" s="18" t="s">
        <v>206</v>
      </c>
      <c r="B1509" s="7" t="str">
        <f t="shared" si="42"/>
        <v>Q4</v>
      </c>
      <c r="C1509" s="18" t="s">
        <v>33</v>
      </c>
      <c r="D1509" s="21">
        <v>42004</v>
      </c>
      <c r="E1509" s="18">
        <v>-0.26960000000000001</v>
      </c>
      <c r="F1509" s="18">
        <v>90.387600000000006</v>
      </c>
      <c r="G1509" s="18">
        <v>-7.4550999999999998</v>
      </c>
      <c r="H1509" s="18">
        <v>26.621600000000001</v>
      </c>
      <c r="I1509" s="18">
        <v>11.1622</v>
      </c>
      <c r="J1509" s="18">
        <v>7.9865000000000004</v>
      </c>
      <c r="K1509" s="18">
        <v>74</v>
      </c>
      <c r="L1509" s="18">
        <v>19.706399999999999</v>
      </c>
      <c r="M1509" s="18">
        <v>116.2741</v>
      </c>
      <c r="N1509" s="18">
        <v>46.5486</v>
      </c>
      <c r="O1509" s="18">
        <v>22.913499999999999</v>
      </c>
      <c r="P1509" s="18">
        <v>149.79050000000001</v>
      </c>
      <c r="Q1509" s="18">
        <v>59.966500000000003</v>
      </c>
      <c r="R1509" s="18">
        <v>29.5184</v>
      </c>
      <c r="S1509" s="4">
        <f>VLOOKUP(C1509,Ratings_Numbers!$A$1:$B$21,2,FALSE)</f>
        <v>8</v>
      </c>
      <c r="T1509" s="4">
        <v>8</v>
      </c>
      <c r="U1509" s="4">
        <f t="shared" si="43"/>
        <v>0</v>
      </c>
      <c r="V1509" s="18">
        <v>144312.75</v>
      </c>
      <c r="W1509" s="18" t="s">
        <v>207</v>
      </c>
    </row>
    <row r="1510" spans="1:23" ht="15" customHeight="1" x14ac:dyDescent="0.35">
      <c r="A1510" s="18" t="s">
        <v>206</v>
      </c>
      <c r="B1510" s="7" t="str">
        <f t="shared" si="42"/>
        <v>Q1</v>
      </c>
      <c r="C1510" s="18" t="s">
        <v>33</v>
      </c>
      <c r="D1510" s="21">
        <v>42094</v>
      </c>
      <c r="E1510" s="18">
        <v>-0.76119999999999999</v>
      </c>
      <c r="F1510" s="18">
        <v>33.567900000000002</v>
      </c>
      <c r="G1510" s="18">
        <v>-14.4495</v>
      </c>
      <c r="H1510" s="18">
        <v>14.6174</v>
      </c>
      <c r="I1510" s="18">
        <v>7.0434999999999999</v>
      </c>
      <c r="J1510" s="18">
        <v>2.2174</v>
      </c>
      <c r="K1510" s="18">
        <v>115</v>
      </c>
      <c r="L1510" s="18">
        <v>21.7134</v>
      </c>
      <c r="M1510" s="18">
        <v>75.940399999999997</v>
      </c>
      <c r="N1510" s="18">
        <v>40.264299999999999</v>
      </c>
      <c r="O1510" s="18">
        <v>16.4893</v>
      </c>
      <c r="P1510" s="18">
        <v>88.604799999999997</v>
      </c>
      <c r="Q1510" s="18">
        <v>46.979100000000003</v>
      </c>
      <c r="R1510" s="18">
        <v>19.239100000000001</v>
      </c>
      <c r="S1510" s="4">
        <f>VLOOKUP(C1510,Ratings_Numbers!$A$1:$B$21,2,FALSE)</f>
        <v>8</v>
      </c>
      <c r="T1510" s="4">
        <v>8</v>
      </c>
      <c r="U1510" s="4">
        <f t="shared" si="43"/>
        <v>0</v>
      </c>
      <c r="V1510" s="18">
        <v>173398.6</v>
      </c>
      <c r="W1510" s="18" t="s">
        <v>207</v>
      </c>
    </row>
    <row r="1511" spans="1:23" ht="15" customHeight="1" x14ac:dyDescent="0.35">
      <c r="A1511" s="18" t="s">
        <v>206</v>
      </c>
      <c r="B1511" s="7" t="str">
        <f t="shared" si="42"/>
        <v>Q2</v>
      </c>
      <c r="C1511" s="18" t="s">
        <v>33</v>
      </c>
      <c r="D1511" s="21">
        <v>42185</v>
      </c>
      <c r="E1511" s="18">
        <v>-0.71050000000000002</v>
      </c>
      <c r="F1511" s="18">
        <v>12.4138</v>
      </c>
      <c r="G1511" s="18">
        <v>-5.8642000000000003</v>
      </c>
      <c r="H1511" s="18">
        <v>17.263200000000001</v>
      </c>
      <c r="I1511" s="18">
        <v>6.6227999999999998</v>
      </c>
      <c r="J1511" s="18">
        <v>4.0701999999999998</v>
      </c>
      <c r="K1511" s="18">
        <v>114</v>
      </c>
      <c r="L1511" s="18">
        <v>22.440899999999999</v>
      </c>
      <c r="M1511" s="18">
        <v>70.105400000000003</v>
      </c>
      <c r="N1511" s="18">
        <v>38.774299999999997</v>
      </c>
      <c r="O1511" s="18">
        <v>15.7323</v>
      </c>
      <c r="P1511" s="18">
        <v>80.803899999999999</v>
      </c>
      <c r="Q1511" s="18">
        <v>44.691499999999998</v>
      </c>
      <c r="R1511" s="18">
        <v>18.133099999999999</v>
      </c>
      <c r="S1511" s="4">
        <f>VLOOKUP(C1511,Ratings_Numbers!$A$1:$B$21,2,FALSE)</f>
        <v>8</v>
      </c>
      <c r="T1511" s="4">
        <v>8</v>
      </c>
      <c r="U1511" s="4">
        <f t="shared" si="43"/>
        <v>0</v>
      </c>
      <c r="V1511" s="18">
        <v>203154.12</v>
      </c>
      <c r="W1511" s="18" t="s">
        <v>207</v>
      </c>
    </row>
    <row r="1512" spans="1:23" ht="15" customHeight="1" x14ac:dyDescent="0.35">
      <c r="A1512" s="18" t="s">
        <v>206</v>
      </c>
      <c r="B1512" s="7" t="str">
        <f t="shared" si="42"/>
        <v>Q3</v>
      </c>
      <c r="C1512" s="18" t="s">
        <v>33</v>
      </c>
      <c r="D1512" s="21">
        <v>42277</v>
      </c>
      <c r="E1512" s="18">
        <v>-0.66469999999999996</v>
      </c>
      <c r="F1512" s="18">
        <v>5.4545000000000003</v>
      </c>
      <c r="G1512" s="18">
        <v>-2.9534000000000002</v>
      </c>
      <c r="H1512" s="18">
        <v>17.284500000000001</v>
      </c>
      <c r="I1512" s="18">
        <v>6.9828000000000001</v>
      </c>
      <c r="J1512" s="18">
        <v>3.5</v>
      </c>
      <c r="K1512" s="18">
        <v>116</v>
      </c>
      <c r="L1512" s="18">
        <v>22.105599999999999</v>
      </c>
      <c r="M1512" s="18">
        <v>66.315399999999997</v>
      </c>
      <c r="N1512" s="18">
        <v>37.829300000000003</v>
      </c>
      <c r="O1512" s="18">
        <v>14.6594</v>
      </c>
      <c r="P1512" s="18">
        <v>75.301699999999997</v>
      </c>
      <c r="Q1512" s="18">
        <v>42.955500000000001</v>
      </c>
      <c r="R1512" s="18">
        <v>16.645900000000001</v>
      </c>
      <c r="S1512" s="4">
        <f>VLOOKUP(C1512,Ratings_Numbers!$A$1:$B$21,2,FALSE)</f>
        <v>8</v>
      </c>
      <c r="T1512" s="4">
        <v>8</v>
      </c>
      <c r="U1512" s="4">
        <f t="shared" si="43"/>
        <v>0</v>
      </c>
      <c r="V1512" s="18">
        <v>240076.41</v>
      </c>
      <c r="W1512" s="18" t="s">
        <v>207</v>
      </c>
    </row>
    <row r="1513" spans="1:23" ht="15" customHeight="1" x14ac:dyDescent="0.35">
      <c r="A1513" s="18" t="s">
        <v>206</v>
      </c>
      <c r="B1513" s="7" t="str">
        <f t="shared" si="42"/>
        <v>Q4</v>
      </c>
      <c r="C1513" s="18" t="s">
        <v>33</v>
      </c>
      <c r="D1513" s="21">
        <v>42369</v>
      </c>
      <c r="E1513" s="18">
        <v>-0.26650000000000001</v>
      </c>
      <c r="F1513" s="18">
        <v>7.8544999999999998</v>
      </c>
      <c r="G1513" s="18">
        <v>-1.0161</v>
      </c>
      <c r="H1513" s="18">
        <v>24.869599999999998</v>
      </c>
      <c r="I1513" s="18">
        <v>13.487</v>
      </c>
      <c r="J1513" s="18">
        <v>9.6348000000000003</v>
      </c>
      <c r="K1513" s="18">
        <v>115</v>
      </c>
      <c r="L1513" s="18">
        <v>20.671199999999999</v>
      </c>
      <c r="M1513" s="18">
        <v>105.91</v>
      </c>
      <c r="N1513" s="18">
        <v>45.839700000000001</v>
      </c>
      <c r="O1513" s="18">
        <v>21.892900000000001</v>
      </c>
      <c r="P1513" s="18">
        <v>131.0445</v>
      </c>
      <c r="Q1513" s="18">
        <v>56.718299999999999</v>
      </c>
      <c r="R1513" s="18">
        <v>27.0885</v>
      </c>
      <c r="S1513" s="4">
        <f>VLOOKUP(C1513,Ratings_Numbers!$A$1:$B$21,2,FALSE)</f>
        <v>8</v>
      </c>
      <c r="T1513" s="4">
        <v>8</v>
      </c>
      <c r="U1513" s="4">
        <f t="shared" si="43"/>
        <v>0</v>
      </c>
      <c r="V1513" s="18">
        <v>318344.19</v>
      </c>
      <c r="W1513" s="18" t="s">
        <v>207</v>
      </c>
    </row>
    <row r="1514" spans="1:23" ht="15" customHeight="1" x14ac:dyDescent="0.35">
      <c r="A1514" s="18" t="s">
        <v>206</v>
      </c>
      <c r="B1514" s="7" t="str">
        <f t="shared" si="42"/>
        <v>Q1</v>
      </c>
      <c r="C1514" s="18" t="s">
        <v>33</v>
      </c>
      <c r="D1514" s="21">
        <v>42460</v>
      </c>
      <c r="E1514" s="18">
        <v>0.18010000000000001</v>
      </c>
      <c r="F1514" s="18">
        <v>5.7763</v>
      </c>
      <c r="G1514" s="18">
        <v>0.57489999999999997</v>
      </c>
      <c r="H1514" s="18">
        <v>24.769200000000001</v>
      </c>
      <c r="I1514" s="18">
        <v>14.692299999999999</v>
      </c>
      <c r="J1514" s="18">
        <v>9.1538000000000004</v>
      </c>
      <c r="K1514" s="18">
        <v>117</v>
      </c>
      <c r="L1514" s="18">
        <v>24.139500000000002</v>
      </c>
      <c r="M1514" s="18">
        <v>96.360799999999998</v>
      </c>
      <c r="N1514" s="18">
        <v>43.929200000000002</v>
      </c>
      <c r="O1514" s="18">
        <v>23.260999999999999</v>
      </c>
      <c r="P1514" s="18">
        <v>119.3548</v>
      </c>
      <c r="Q1514" s="18">
        <v>54.411799999999999</v>
      </c>
      <c r="R1514" s="18">
        <v>28.811699999999998</v>
      </c>
      <c r="S1514" s="4">
        <f>VLOOKUP(C1514,Ratings_Numbers!$A$1:$B$21,2,FALSE)</f>
        <v>8</v>
      </c>
      <c r="T1514" s="4">
        <v>8</v>
      </c>
      <c r="U1514" s="4">
        <f t="shared" si="43"/>
        <v>0</v>
      </c>
      <c r="V1514" s="18">
        <v>280198.08</v>
      </c>
      <c r="W1514" s="18" t="s">
        <v>207</v>
      </c>
    </row>
    <row r="1515" spans="1:23" ht="15" customHeight="1" x14ac:dyDescent="0.35">
      <c r="A1515" s="18" t="s">
        <v>206</v>
      </c>
      <c r="B1515" s="7" t="str">
        <f t="shared" si="42"/>
        <v>Q2</v>
      </c>
      <c r="C1515" s="18" t="s">
        <v>33</v>
      </c>
      <c r="D1515" s="21">
        <v>42551</v>
      </c>
      <c r="E1515" s="18">
        <v>0.1205</v>
      </c>
      <c r="F1515" s="18">
        <v>4.6150000000000002</v>
      </c>
      <c r="G1515" s="18">
        <v>0.34110000000000001</v>
      </c>
      <c r="H1515" s="18">
        <v>27.534500000000001</v>
      </c>
      <c r="I1515" s="18">
        <v>12.7845</v>
      </c>
      <c r="J1515" s="18">
        <v>11.0776</v>
      </c>
      <c r="K1515" s="18">
        <v>116</v>
      </c>
      <c r="L1515" s="18">
        <v>25.413399999999999</v>
      </c>
      <c r="M1515" s="18">
        <v>86.540099999999995</v>
      </c>
      <c r="N1515" s="18">
        <v>41.607100000000003</v>
      </c>
      <c r="O1515" s="18">
        <v>21.992699999999999</v>
      </c>
      <c r="P1515" s="18">
        <v>107.9937</v>
      </c>
      <c r="Q1515" s="18">
        <v>51.921599999999998</v>
      </c>
      <c r="R1515" s="18">
        <v>27.444800000000001</v>
      </c>
      <c r="S1515" s="4">
        <f>VLOOKUP(C1515,Ratings_Numbers!$A$1:$B$21,2,FALSE)</f>
        <v>8</v>
      </c>
      <c r="T1515" s="4">
        <v>8</v>
      </c>
      <c r="U1515" s="4">
        <f t="shared" si="43"/>
        <v>0</v>
      </c>
      <c r="V1515" s="18">
        <v>339203.88</v>
      </c>
      <c r="W1515" s="18" t="s">
        <v>207</v>
      </c>
    </row>
    <row r="1516" spans="1:23" ht="15" customHeight="1" x14ac:dyDescent="0.35">
      <c r="A1516" s="18" t="s">
        <v>206</v>
      </c>
      <c r="B1516" s="7" t="str">
        <f t="shared" si="42"/>
        <v>Q3</v>
      </c>
      <c r="C1516" s="18" t="s">
        <v>33</v>
      </c>
      <c r="D1516" s="21">
        <v>42643</v>
      </c>
      <c r="E1516" s="18">
        <v>5.5199999999999999E-2</v>
      </c>
      <c r="F1516" s="18">
        <v>4.7012</v>
      </c>
      <c r="G1516" s="18">
        <v>0.15870000000000001</v>
      </c>
      <c r="H1516" s="18">
        <v>22.533899999999999</v>
      </c>
      <c r="I1516" s="18">
        <v>6.9321999999999999</v>
      </c>
      <c r="J1516" s="18">
        <v>4.8728999999999996</v>
      </c>
      <c r="K1516" s="18">
        <v>118</v>
      </c>
      <c r="L1516" s="18">
        <v>25.081499999999998</v>
      </c>
      <c r="M1516" s="18">
        <v>84.945499999999996</v>
      </c>
      <c r="N1516" s="18">
        <v>41.079700000000003</v>
      </c>
      <c r="O1516" s="18">
        <v>21.305599999999998</v>
      </c>
      <c r="P1516" s="18">
        <v>106.7821</v>
      </c>
      <c r="Q1516" s="18">
        <v>51.639899999999997</v>
      </c>
      <c r="R1516" s="18">
        <v>26.782499999999999</v>
      </c>
      <c r="S1516" s="4">
        <f>VLOOKUP(C1516,Ratings_Numbers!$A$1:$B$21,2,FALSE)</f>
        <v>8</v>
      </c>
      <c r="T1516" s="4">
        <v>8</v>
      </c>
      <c r="U1516" s="4">
        <f t="shared" si="43"/>
        <v>0</v>
      </c>
      <c r="V1516" s="18">
        <v>397722.25</v>
      </c>
      <c r="W1516" s="18" t="s">
        <v>207</v>
      </c>
    </row>
    <row r="1517" spans="1:23" ht="15" customHeight="1" x14ac:dyDescent="0.3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</row>
    <row r="1518" spans="1:23" ht="15" customHeight="1" x14ac:dyDescent="0.35">
      <c r="A1518" s="18" t="s">
        <v>208</v>
      </c>
      <c r="B1518" s="7" t="str">
        <f t="shared" ref="B1518:B1549" si="44">IF(MONTH(D1518)&lt;4,"Q1",IF(MONTH(D1518)&lt;7,"Q2",IF(MONTH(D1518)&lt;10,"Q3","Q4")))</f>
        <v>Q4</v>
      </c>
      <c r="C1518" s="18" t="s">
        <v>32</v>
      </c>
      <c r="D1518" s="20">
        <v>35064</v>
      </c>
      <c r="E1518" s="7">
        <v>0.27139999999999997</v>
      </c>
      <c r="F1518" s="7">
        <v>1.2291000000000001</v>
      </c>
      <c r="G1518" s="7">
        <v>0.51549999999999996</v>
      </c>
      <c r="H1518" s="7">
        <v>105.92310000000001</v>
      </c>
      <c r="I1518" s="7">
        <v>27.923100000000002</v>
      </c>
      <c r="J1518" s="7">
        <v>59.769199999999998</v>
      </c>
      <c r="K1518" s="7">
        <v>13</v>
      </c>
      <c r="L1518" s="7">
        <v>46.635199999999998</v>
      </c>
      <c r="M1518" s="7">
        <v>38.952800000000003</v>
      </c>
      <c r="N1518" s="7">
        <v>28.033100000000001</v>
      </c>
      <c r="O1518" s="18">
        <v>18.165800000000001</v>
      </c>
      <c r="P1518" s="18">
        <v>38.952800000000003</v>
      </c>
      <c r="Q1518" s="18">
        <v>28.033100000000001</v>
      </c>
      <c r="R1518" s="18">
        <v>18.165800000000001</v>
      </c>
      <c r="S1518" s="4">
        <f>VLOOKUP(C1518,Ratings_Numbers!$A$1:$B$21,2,FALSE)</f>
        <v>6</v>
      </c>
      <c r="T1518" s="4">
        <v>6</v>
      </c>
      <c r="U1518" s="18">
        <v>0</v>
      </c>
      <c r="V1518" s="18">
        <v>30909.375</v>
      </c>
      <c r="W1518" s="18" t="s">
        <v>207</v>
      </c>
    </row>
    <row r="1519" spans="1:23" ht="15" customHeight="1" x14ac:dyDescent="0.35">
      <c r="A1519" s="18" t="s">
        <v>208</v>
      </c>
      <c r="B1519" s="7" t="str">
        <f t="shared" si="44"/>
        <v>Q1</v>
      </c>
      <c r="C1519" s="18" t="s">
        <v>32</v>
      </c>
      <c r="D1519" s="21">
        <v>35155</v>
      </c>
      <c r="E1519" s="18">
        <v>2.3174000000000001</v>
      </c>
      <c r="F1519" s="18">
        <v>5.2603999999999997</v>
      </c>
      <c r="G1519" s="18">
        <v>4.8908000000000005</v>
      </c>
      <c r="H1519" s="18">
        <v>18.939799999999998</v>
      </c>
      <c r="I1519" s="18">
        <v>14.903600000000001</v>
      </c>
      <c r="J1519" s="18">
        <v>6.7348999999999997</v>
      </c>
      <c r="K1519" s="18">
        <v>83</v>
      </c>
      <c r="L1519" s="18">
        <v>43.161000000000001</v>
      </c>
      <c r="M1519" s="18">
        <v>75.871200000000002</v>
      </c>
      <c r="N1519" s="18">
        <v>43.1402</v>
      </c>
      <c r="O1519" s="18">
        <v>32.7468</v>
      </c>
      <c r="P1519" s="18">
        <v>75.871200000000002</v>
      </c>
      <c r="Q1519" s="18">
        <v>43.1402</v>
      </c>
      <c r="R1519" s="18">
        <v>32.7468</v>
      </c>
      <c r="S1519" s="4">
        <f>VLOOKUP(C1519,Ratings_Numbers!$A$1:$B$21,2,FALSE)</f>
        <v>6</v>
      </c>
      <c r="T1519" s="4">
        <v>6</v>
      </c>
      <c r="U1519" s="4">
        <f t="shared" ref="U1519:U1582" si="45">S1519-S1518</f>
        <v>0</v>
      </c>
      <c r="V1519" s="18">
        <v>43435</v>
      </c>
      <c r="W1519" s="18" t="s">
        <v>207</v>
      </c>
    </row>
    <row r="1520" spans="1:23" ht="15" customHeight="1" x14ac:dyDescent="0.35">
      <c r="A1520" s="18" t="s">
        <v>208</v>
      </c>
      <c r="B1520" s="7" t="str">
        <f t="shared" si="44"/>
        <v>Q2</v>
      </c>
      <c r="C1520" s="18" t="s">
        <v>32</v>
      </c>
      <c r="D1520" s="21">
        <v>35246</v>
      </c>
      <c r="E1520" s="18">
        <v>1.8109999999999999</v>
      </c>
      <c r="F1520" s="18">
        <v>4.4082999999999997</v>
      </c>
      <c r="G1520" s="18">
        <v>4.0814000000000004</v>
      </c>
      <c r="H1520" s="18">
        <v>12.239800000000001</v>
      </c>
      <c r="I1520" s="18">
        <v>9.4093999999999998</v>
      </c>
      <c r="J1520" s="18">
        <v>5.2046999999999999</v>
      </c>
      <c r="K1520" s="18">
        <v>171</v>
      </c>
      <c r="L1520" s="18">
        <v>44.381900000000002</v>
      </c>
      <c r="M1520" s="18">
        <v>72.101799999999997</v>
      </c>
      <c r="N1520" s="18">
        <v>41.894800000000004</v>
      </c>
      <c r="O1520" s="18">
        <v>32.000100000000003</v>
      </c>
      <c r="P1520" s="18">
        <v>72.101799999999997</v>
      </c>
      <c r="Q1520" s="18">
        <v>41.894800000000004</v>
      </c>
      <c r="R1520" s="18">
        <v>32.000100000000003</v>
      </c>
      <c r="S1520" s="4">
        <f>VLOOKUP(C1520,Ratings_Numbers!$A$1:$B$21,2,FALSE)</f>
        <v>6</v>
      </c>
      <c r="T1520" s="4">
        <v>6</v>
      </c>
      <c r="U1520" s="4">
        <f t="shared" si="45"/>
        <v>0</v>
      </c>
      <c r="V1520" s="18">
        <v>42797.125200000002</v>
      </c>
      <c r="W1520" s="18" t="s">
        <v>207</v>
      </c>
    </row>
    <row r="1521" spans="1:23" ht="15" customHeight="1" x14ac:dyDescent="0.35">
      <c r="A1521" s="18" t="s">
        <v>208</v>
      </c>
      <c r="B1521" s="7" t="str">
        <f t="shared" si="44"/>
        <v>Q3</v>
      </c>
      <c r="C1521" s="18" t="s">
        <v>32</v>
      </c>
      <c r="D1521" s="21">
        <v>35338</v>
      </c>
      <c r="E1521" s="18">
        <v>1.7284000000000002</v>
      </c>
      <c r="F1521" s="18">
        <v>4.1113</v>
      </c>
      <c r="G1521" s="18">
        <v>4.0186999999999999</v>
      </c>
      <c r="H1521" s="18">
        <v>9.1415000000000006</v>
      </c>
      <c r="I1521" s="18">
        <v>6.5425000000000004</v>
      </c>
      <c r="J1521" s="18">
        <v>3.6604000000000001</v>
      </c>
      <c r="K1521" s="18">
        <v>212</v>
      </c>
      <c r="L1521" s="18">
        <v>43.919600000000003</v>
      </c>
      <c r="M1521" s="18">
        <v>76.725099999999998</v>
      </c>
      <c r="N1521" s="18">
        <v>43.414900000000003</v>
      </c>
      <c r="O1521" s="18">
        <v>33.697400000000002</v>
      </c>
      <c r="P1521" s="18">
        <v>76.725099999999998</v>
      </c>
      <c r="Q1521" s="18">
        <v>43.414900000000003</v>
      </c>
      <c r="R1521" s="18">
        <v>33.697400000000002</v>
      </c>
      <c r="S1521" s="4">
        <f>VLOOKUP(C1521,Ratings_Numbers!$A$1:$B$21,2,FALSE)</f>
        <v>6</v>
      </c>
      <c r="T1521" s="4">
        <v>6</v>
      </c>
      <c r="U1521" s="4">
        <f t="shared" si="45"/>
        <v>0</v>
      </c>
      <c r="V1521" s="18">
        <v>42630.5</v>
      </c>
      <c r="W1521" s="18" t="s">
        <v>207</v>
      </c>
    </row>
    <row r="1522" spans="1:23" ht="15" customHeight="1" x14ac:dyDescent="0.35">
      <c r="A1522" s="18" t="s">
        <v>208</v>
      </c>
      <c r="B1522" s="7" t="str">
        <f t="shared" si="44"/>
        <v>Q4</v>
      </c>
      <c r="C1522" s="18" t="s">
        <v>32</v>
      </c>
      <c r="D1522" s="21">
        <v>35430</v>
      </c>
      <c r="E1522" s="18">
        <v>1.3323</v>
      </c>
      <c r="F1522" s="18">
        <v>3.4710999999999999</v>
      </c>
      <c r="G1522" s="18">
        <v>3.137</v>
      </c>
      <c r="H1522" s="18">
        <v>16.2807</v>
      </c>
      <c r="I1522" s="18">
        <v>5.4561000000000002</v>
      </c>
      <c r="J1522" s="18">
        <v>7.8186999999999998</v>
      </c>
      <c r="K1522" s="18">
        <v>171</v>
      </c>
      <c r="L1522" s="18">
        <v>43.415999999999997</v>
      </c>
      <c r="M1522" s="18">
        <v>73.630300000000005</v>
      </c>
      <c r="N1522" s="18">
        <v>42.406399999999998</v>
      </c>
      <c r="O1522" s="18">
        <v>31.967300000000002</v>
      </c>
      <c r="P1522" s="18">
        <v>73.630300000000005</v>
      </c>
      <c r="Q1522" s="18">
        <v>42.406399999999998</v>
      </c>
      <c r="R1522" s="18">
        <v>31.967300000000002</v>
      </c>
      <c r="S1522" s="4">
        <f>VLOOKUP(C1522,Ratings_Numbers!$A$1:$B$21,2,FALSE)</f>
        <v>6</v>
      </c>
      <c r="T1522" s="4">
        <v>6</v>
      </c>
      <c r="U1522" s="4">
        <f t="shared" si="45"/>
        <v>0</v>
      </c>
      <c r="V1522" s="18">
        <v>47081.25</v>
      </c>
      <c r="W1522" s="18" t="s">
        <v>207</v>
      </c>
    </row>
    <row r="1523" spans="1:23" ht="15" customHeight="1" x14ac:dyDescent="0.35">
      <c r="A1523" s="18" t="s">
        <v>208</v>
      </c>
      <c r="B1523" s="7" t="str">
        <f t="shared" si="44"/>
        <v>Q1</v>
      </c>
      <c r="C1523" s="18" t="s">
        <v>32</v>
      </c>
      <c r="D1523" s="21">
        <v>35520</v>
      </c>
      <c r="E1523" s="18">
        <v>1.2849999999999999</v>
      </c>
      <c r="F1523" s="18">
        <v>3.4178999999999999</v>
      </c>
      <c r="G1523" s="18">
        <v>2.9891000000000001</v>
      </c>
      <c r="H1523" s="18">
        <v>10.483700000000001</v>
      </c>
      <c r="I1523" s="18">
        <v>2.4674</v>
      </c>
      <c r="J1523" s="18">
        <v>4.1086999999999998</v>
      </c>
      <c r="K1523" s="18">
        <v>184</v>
      </c>
      <c r="L1523" s="18">
        <v>43.071800000000003</v>
      </c>
      <c r="M1523" s="18">
        <v>76.217600000000004</v>
      </c>
      <c r="N1523" s="18">
        <v>43.252000000000002</v>
      </c>
      <c r="O1523" s="18">
        <v>32.828299999999999</v>
      </c>
      <c r="P1523" s="18">
        <v>76.217600000000004</v>
      </c>
      <c r="Q1523" s="18">
        <v>43.252000000000002</v>
      </c>
      <c r="R1523" s="18">
        <v>32.828299999999999</v>
      </c>
      <c r="S1523" s="4">
        <f>VLOOKUP(C1523,Ratings_Numbers!$A$1:$B$21,2,FALSE)</f>
        <v>6</v>
      </c>
      <c r="T1523" s="4">
        <v>6</v>
      </c>
      <c r="U1523" s="4">
        <f t="shared" si="45"/>
        <v>0</v>
      </c>
      <c r="V1523" s="18">
        <v>49190.625</v>
      </c>
      <c r="W1523" s="18" t="s">
        <v>207</v>
      </c>
    </row>
    <row r="1524" spans="1:23" ht="15" customHeight="1" x14ac:dyDescent="0.35">
      <c r="A1524" s="18" t="s">
        <v>208</v>
      </c>
      <c r="B1524" s="7" t="str">
        <f t="shared" si="44"/>
        <v>Q3</v>
      </c>
      <c r="C1524" s="18" t="s">
        <v>32</v>
      </c>
      <c r="D1524" s="21">
        <v>35703</v>
      </c>
      <c r="E1524" s="18">
        <v>1.2076</v>
      </c>
      <c r="F1524" s="18">
        <v>2.8056000000000001</v>
      </c>
      <c r="G1524" s="18">
        <v>2.7252000000000001</v>
      </c>
      <c r="H1524" s="18">
        <v>13.3856</v>
      </c>
      <c r="I1524" s="18">
        <v>16.193109969999998</v>
      </c>
      <c r="J1524" s="18">
        <v>5.6274999999999995</v>
      </c>
      <c r="K1524" s="18">
        <v>153</v>
      </c>
      <c r="L1524" s="18">
        <v>44.8996</v>
      </c>
      <c r="M1524" s="18">
        <v>58.8429</v>
      </c>
      <c r="N1524" s="18">
        <v>35.872700000000002</v>
      </c>
      <c r="O1524" s="18">
        <v>26.420200000000001</v>
      </c>
      <c r="P1524" s="18">
        <v>64.032399999999996</v>
      </c>
      <c r="Q1524" s="18">
        <v>39.0364</v>
      </c>
      <c r="R1524" s="18">
        <v>28.750299999999999</v>
      </c>
      <c r="S1524" s="4">
        <f>VLOOKUP(C1524,Ratings_Numbers!$A$1:$B$21,2,FALSE)</f>
        <v>6</v>
      </c>
      <c r="T1524" s="4">
        <v>6</v>
      </c>
      <c r="U1524" s="4">
        <v>0</v>
      </c>
      <c r="V1524" s="18">
        <v>54421.875</v>
      </c>
      <c r="W1524" s="18" t="s">
        <v>207</v>
      </c>
    </row>
    <row r="1525" spans="1:23" ht="15" customHeight="1" x14ac:dyDescent="0.35">
      <c r="A1525" s="18" t="s">
        <v>208</v>
      </c>
      <c r="B1525" s="7" t="str">
        <f t="shared" si="44"/>
        <v>Q3</v>
      </c>
      <c r="C1525" s="18" t="s">
        <v>32</v>
      </c>
      <c r="D1525" s="21">
        <v>36068</v>
      </c>
      <c r="E1525" s="18">
        <v>1.5211999999999999</v>
      </c>
      <c r="F1525" s="18">
        <v>2.9552</v>
      </c>
      <c r="G1525" s="18">
        <v>2.9230999999999998</v>
      </c>
      <c r="H1525" s="18">
        <v>9.9831000000000003</v>
      </c>
      <c r="I1525" s="18">
        <v>5.8192000000000004</v>
      </c>
      <c r="J1525" s="18">
        <v>3.8982999999999999</v>
      </c>
      <c r="K1525" s="18">
        <v>177</v>
      </c>
      <c r="L1525" s="18">
        <v>46.855800000000002</v>
      </c>
      <c r="M1525" s="18">
        <v>49.319200000000002</v>
      </c>
      <c r="N1525" s="18">
        <v>30.7727</v>
      </c>
      <c r="O1525" s="18">
        <v>23.108899999999998</v>
      </c>
      <c r="P1525" s="18">
        <v>60.269199999999998</v>
      </c>
      <c r="Q1525" s="18">
        <v>37.604999999999997</v>
      </c>
      <c r="R1525" s="18">
        <v>28.239599999999999</v>
      </c>
      <c r="S1525" s="4">
        <f>VLOOKUP(C1525,Ratings_Numbers!$A$1:$B$21,2,FALSE)</f>
        <v>6</v>
      </c>
      <c r="T1525" s="4">
        <v>6</v>
      </c>
      <c r="U1525" s="4">
        <v>0</v>
      </c>
      <c r="V1525" s="18">
        <v>52551.625</v>
      </c>
      <c r="W1525" s="18" t="s">
        <v>207</v>
      </c>
    </row>
    <row r="1526" spans="1:23" ht="15" customHeight="1" x14ac:dyDescent="0.35">
      <c r="A1526" s="18" t="s">
        <v>208</v>
      </c>
      <c r="B1526" s="7" t="str">
        <f t="shared" si="44"/>
        <v>Q4</v>
      </c>
      <c r="C1526" s="18" t="s">
        <v>32</v>
      </c>
      <c r="D1526" s="21">
        <v>36160</v>
      </c>
      <c r="E1526" s="18">
        <v>1.6649</v>
      </c>
      <c r="F1526" s="18">
        <v>3.74</v>
      </c>
      <c r="G1526" s="18">
        <v>3.3993000000000002</v>
      </c>
      <c r="H1526" s="18">
        <v>11.668699999999999</v>
      </c>
      <c r="I1526" s="18">
        <v>5.5336999999999996</v>
      </c>
      <c r="J1526" s="18">
        <v>6.3925999999999998</v>
      </c>
      <c r="K1526" s="18">
        <v>163</v>
      </c>
      <c r="L1526" s="18">
        <v>45.940199999999997</v>
      </c>
      <c r="M1526" s="18">
        <v>55.382199999999997</v>
      </c>
      <c r="N1526" s="18">
        <v>33.459200000000003</v>
      </c>
      <c r="O1526" s="18">
        <v>25.442699999999999</v>
      </c>
      <c r="P1526" s="18">
        <v>65.521699999999996</v>
      </c>
      <c r="Q1526" s="18">
        <v>39.585000000000001</v>
      </c>
      <c r="R1526" s="18">
        <v>30.1008</v>
      </c>
      <c r="S1526" s="4">
        <f>VLOOKUP(C1526,Ratings_Numbers!$A$1:$B$21,2,FALSE)</f>
        <v>6</v>
      </c>
      <c r="T1526" s="4">
        <v>6</v>
      </c>
      <c r="U1526" s="4">
        <f t="shared" si="45"/>
        <v>0</v>
      </c>
      <c r="V1526" s="18">
        <v>62130</v>
      </c>
      <c r="W1526" s="18" t="s">
        <v>207</v>
      </c>
    </row>
    <row r="1527" spans="1:23" ht="15" customHeight="1" x14ac:dyDescent="0.35">
      <c r="A1527" s="18" t="s">
        <v>208</v>
      </c>
      <c r="B1527" s="7" t="str">
        <f t="shared" si="44"/>
        <v>Q1</v>
      </c>
      <c r="C1527" s="18" t="s">
        <v>32</v>
      </c>
      <c r="D1527" s="21">
        <v>36250</v>
      </c>
      <c r="E1527" s="18">
        <v>1.7048999999999999</v>
      </c>
      <c r="F1527" s="18">
        <v>3.6795999999999998</v>
      </c>
      <c r="G1527" s="18">
        <v>3.4478</v>
      </c>
      <c r="H1527" s="18">
        <v>9.2093000000000007</v>
      </c>
      <c r="I1527" s="18">
        <v>5.5755999999999997</v>
      </c>
      <c r="J1527" s="18">
        <v>4.3779000000000003</v>
      </c>
      <c r="K1527" s="18">
        <v>172</v>
      </c>
      <c r="L1527" s="18">
        <v>46.821100000000001</v>
      </c>
      <c r="M1527" s="18">
        <v>51.697400000000002</v>
      </c>
      <c r="N1527" s="18">
        <v>31.989699999999999</v>
      </c>
      <c r="O1527" s="18">
        <v>24.205300000000001</v>
      </c>
      <c r="P1527" s="18">
        <v>61.606499999999997</v>
      </c>
      <c r="Q1527" s="18">
        <v>38.121299999999998</v>
      </c>
      <c r="R1527" s="18">
        <v>28.844799999999999</v>
      </c>
      <c r="S1527" s="4">
        <f>VLOOKUP(C1527,Ratings_Numbers!$A$1:$B$21,2,FALSE)</f>
        <v>6</v>
      </c>
      <c r="T1527" s="4">
        <v>6</v>
      </c>
      <c r="U1527" s="4">
        <f t="shared" si="45"/>
        <v>0</v>
      </c>
      <c r="V1527" s="18">
        <v>64459.875</v>
      </c>
      <c r="W1527" s="18" t="s">
        <v>207</v>
      </c>
    </row>
    <row r="1528" spans="1:23" ht="15" customHeight="1" x14ac:dyDescent="0.35">
      <c r="A1528" s="18" t="s">
        <v>208</v>
      </c>
      <c r="B1528" s="7" t="str">
        <f t="shared" si="44"/>
        <v>Q2</v>
      </c>
      <c r="C1528" s="18" t="s">
        <v>32</v>
      </c>
      <c r="D1528" s="21">
        <v>36341</v>
      </c>
      <c r="E1528" s="18">
        <v>1.6082999999999998</v>
      </c>
      <c r="F1528" s="18">
        <v>3.4912999999999998</v>
      </c>
      <c r="G1528" s="18">
        <v>3.2458</v>
      </c>
      <c r="H1528" s="18">
        <v>10.622</v>
      </c>
      <c r="I1528" s="18">
        <v>6.6463000000000001</v>
      </c>
      <c r="J1528" s="18">
        <v>5.9817</v>
      </c>
      <c r="K1528" s="18">
        <v>164</v>
      </c>
      <c r="L1528" s="18">
        <v>48.124600000000001</v>
      </c>
      <c r="M1528" s="18">
        <v>49.814999999999998</v>
      </c>
      <c r="N1528" s="18">
        <v>31.499099999999999</v>
      </c>
      <c r="O1528" s="18">
        <v>23.973300000000002</v>
      </c>
      <c r="P1528" s="18">
        <v>58.147100000000002</v>
      </c>
      <c r="Q1528" s="18">
        <v>36.767699999999998</v>
      </c>
      <c r="R1528" s="18">
        <v>27.9831</v>
      </c>
      <c r="S1528" s="4">
        <f>VLOOKUP(C1528,Ratings_Numbers!$A$1:$B$21,2,FALSE)</f>
        <v>6</v>
      </c>
      <c r="T1528" s="4">
        <v>6</v>
      </c>
      <c r="U1528" s="4">
        <f t="shared" si="45"/>
        <v>0</v>
      </c>
      <c r="V1528" s="18">
        <v>63812.6875</v>
      </c>
      <c r="W1528" s="18" t="s">
        <v>207</v>
      </c>
    </row>
    <row r="1529" spans="1:23" ht="15" customHeight="1" x14ac:dyDescent="0.35">
      <c r="A1529" s="18" t="s">
        <v>208</v>
      </c>
      <c r="B1529" s="7" t="str">
        <f t="shared" si="44"/>
        <v>Q3</v>
      </c>
      <c r="C1529" s="18" t="s">
        <v>32</v>
      </c>
      <c r="D1529" s="21">
        <v>36433</v>
      </c>
      <c r="E1529" s="18">
        <v>1.7101999999999999</v>
      </c>
      <c r="F1529" s="18">
        <v>3.5737000000000001</v>
      </c>
      <c r="G1529" s="18">
        <v>3.4470999999999998</v>
      </c>
      <c r="H1529" s="18">
        <v>12.657399999999999</v>
      </c>
      <c r="I1529" s="18">
        <v>12.657399999999999</v>
      </c>
      <c r="J1529" s="18">
        <v>4.5926</v>
      </c>
      <c r="K1529" s="18">
        <v>108</v>
      </c>
      <c r="L1529" s="18">
        <v>48.020800000000001</v>
      </c>
      <c r="M1529" s="18">
        <v>44.233600000000003</v>
      </c>
      <c r="N1529" s="18">
        <v>28.4009</v>
      </c>
      <c r="O1529" s="18">
        <v>21.241299999999999</v>
      </c>
      <c r="P1529" s="18">
        <v>55.747300000000003</v>
      </c>
      <c r="Q1529" s="18">
        <v>35.793399999999998</v>
      </c>
      <c r="R1529" s="18">
        <v>26.770299999999999</v>
      </c>
      <c r="S1529" s="4">
        <f>VLOOKUP(C1529,Ratings_Numbers!$A$1:$B$21,2,FALSE)</f>
        <v>6</v>
      </c>
      <c r="T1529" s="4">
        <v>6</v>
      </c>
      <c r="U1529" s="4">
        <f t="shared" si="45"/>
        <v>0</v>
      </c>
      <c r="V1529" s="18">
        <v>53846</v>
      </c>
      <c r="W1529" s="18" t="s">
        <v>207</v>
      </c>
    </row>
    <row r="1530" spans="1:23" ht="15" customHeight="1" x14ac:dyDescent="0.35">
      <c r="A1530" s="18" t="s">
        <v>208</v>
      </c>
      <c r="B1530" s="7" t="str">
        <f t="shared" si="44"/>
        <v>Q4</v>
      </c>
      <c r="C1530" s="18" t="s">
        <v>32</v>
      </c>
      <c r="D1530" s="21">
        <v>36525</v>
      </c>
      <c r="E1530" s="18">
        <v>1.7534999999999998</v>
      </c>
      <c r="F1530" s="18">
        <v>3.7233999999999998</v>
      </c>
      <c r="G1530" s="18">
        <v>3.4036</v>
      </c>
      <c r="H1530" s="18">
        <v>25.212536409999998</v>
      </c>
      <c r="I1530" s="18">
        <v>16.193109969999998</v>
      </c>
      <c r="J1530" s="18">
        <v>20.831923459999999</v>
      </c>
      <c r="K1530" s="18">
        <v>126.3117096</v>
      </c>
      <c r="L1530" s="18">
        <v>49.587000000000003</v>
      </c>
      <c r="M1530" s="18">
        <v>39.534700000000001</v>
      </c>
      <c r="N1530" s="18">
        <v>26.316400000000002</v>
      </c>
      <c r="O1530" s="18">
        <v>19.604099999999999</v>
      </c>
      <c r="P1530" s="18">
        <v>50.228299999999997</v>
      </c>
      <c r="Q1530" s="18">
        <v>33.434699999999999</v>
      </c>
      <c r="R1530" s="18">
        <v>24.906700000000001</v>
      </c>
      <c r="S1530" s="4">
        <f>VLOOKUP(C1530,Ratings_Numbers!$A$1:$B$21,2,FALSE)</f>
        <v>6</v>
      </c>
      <c r="T1530" s="4">
        <v>6</v>
      </c>
      <c r="U1530" s="4">
        <f t="shared" si="45"/>
        <v>0</v>
      </c>
      <c r="V1530" s="18">
        <v>60576.75</v>
      </c>
      <c r="W1530" s="18" t="s">
        <v>207</v>
      </c>
    </row>
    <row r="1531" spans="1:23" ht="15" customHeight="1" x14ac:dyDescent="0.35">
      <c r="A1531" s="18" t="s">
        <v>208</v>
      </c>
      <c r="B1531" s="7" t="str">
        <f t="shared" si="44"/>
        <v>Q1</v>
      </c>
      <c r="C1531" s="18" t="s">
        <v>32</v>
      </c>
      <c r="D1531" s="21">
        <v>36616</v>
      </c>
      <c r="E1531" s="18">
        <v>1.7917999999999998</v>
      </c>
      <c r="F1531" s="18">
        <v>3.8258999999999999</v>
      </c>
      <c r="G1531" s="18">
        <v>3.5160999999999998</v>
      </c>
      <c r="H1531" s="18">
        <v>25.212536409999998</v>
      </c>
      <c r="I1531" s="18">
        <v>16.193109969999998</v>
      </c>
      <c r="J1531" s="18">
        <v>20.831923459999999</v>
      </c>
      <c r="K1531" s="18">
        <v>126.3117096</v>
      </c>
      <c r="L1531" s="18">
        <v>50.745800000000003</v>
      </c>
      <c r="M1531" s="18">
        <v>33.470199999999998</v>
      </c>
      <c r="N1531" s="18">
        <v>22.971900000000002</v>
      </c>
      <c r="O1531" s="18">
        <v>17.2608</v>
      </c>
      <c r="P1531" s="18">
        <v>45.700600000000001</v>
      </c>
      <c r="Q1531" s="18">
        <v>31.366099999999999</v>
      </c>
      <c r="R1531" s="18">
        <v>23.568100000000001</v>
      </c>
      <c r="S1531" s="4">
        <f>VLOOKUP(C1531,Ratings_Numbers!$A$1:$B$21,2,FALSE)</f>
        <v>6</v>
      </c>
      <c r="T1531" s="4">
        <v>6</v>
      </c>
      <c r="U1531" s="4">
        <f t="shared" si="45"/>
        <v>0</v>
      </c>
      <c r="V1531" s="18">
        <v>85709.332599999994</v>
      </c>
      <c r="W1531" s="18" t="s">
        <v>207</v>
      </c>
    </row>
    <row r="1532" spans="1:23" ht="15" customHeight="1" x14ac:dyDescent="0.35">
      <c r="A1532" s="18" t="s">
        <v>208</v>
      </c>
      <c r="B1532" s="7" t="str">
        <f t="shared" si="44"/>
        <v>Q2</v>
      </c>
      <c r="C1532" s="18" t="s">
        <v>32</v>
      </c>
      <c r="D1532" s="21">
        <v>36707</v>
      </c>
      <c r="E1532" s="18">
        <v>1.7875000000000001</v>
      </c>
      <c r="F1532" s="18">
        <v>3.8007999999999997</v>
      </c>
      <c r="G1532" s="18">
        <v>3.5331999999999999</v>
      </c>
      <c r="H1532" s="18">
        <v>11.129</v>
      </c>
      <c r="I1532" s="18">
        <v>7.6210000000000004</v>
      </c>
      <c r="J1532" s="18">
        <v>6.2742000000000004</v>
      </c>
      <c r="K1532" s="18">
        <v>124</v>
      </c>
      <c r="L1532" s="18">
        <v>52.814</v>
      </c>
      <c r="M1532" s="18">
        <v>30.6706</v>
      </c>
      <c r="N1532" s="18">
        <v>21.726400000000002</v>
      </c>
      <c r="O1532" s="18">
        <v>16.430599999999998</v>
      </c>
      <c r="P1532" s="18">
        <v>41.1678</v>
      </c>
      <c r="Q1532" s="18">
        <v>29.162299999999998</v>
      </c>
      <c r="R1532" s="18">
        <v>22.053999999999998</v>
      </c>
      <c r="S1532" s="4">
        <f>VLOOKUP(C1532,Ratings_Numbers!$A$1:$B$21,2,FALSE)</f>
        <v>6</v>
      </c>
      <c r="T1532" s="4">
        <v>6</v>
      </c>
      <c r="U1532" s="4">
        <f t="shared" si="45"/>
        <v>0</v>
      </c>
      <c r="V1532" s="18">
        <v>80908.810899999997</v>
      </c>
      <c r="W1532" s="18" t="s">
        <v>207</v>
      </c>
    </row>
    <row r="1533" spans="1:23" ht="15" customHeight="1" x14ac:dyDescent="0.35">
      <c r="A1533" s="18" t="s">
        <v>208</v>
      </c>
      <c r="B1533" s="7" t="str">
        <f t="shared" si="44"/>
        <v>Q3</v>
      </c>
      <c r="C1533" s="18" t="s">
        <v>32</v>
      </c>
      <c r="D1533" s="21">
        <v>36799</v>
      </c>
      <c r="E1533" s="18">
        <v>1.6238000000000001</v>
      </c>
      <c r="F1533" s="18">
        <v>4.4988000000000001</v>
      </c>
      <c r="G1533" s="18">
        <v>4.0983999999999998</v>
      </c>
      <c r="H1533" s="18">
        <v>19.226199999999999</v>
      </c>
      <c r="I1533" s="18">
        <v>18.9405</v>
      </c>
      <c r="J1533" s="18">
        <v>0.46429999999999999</v>
      </c>
      <c r="K1533" s="18">
        <v>84</v>
      </c>
      <c r="L1533" s="18">
        <v>53.523400000000002</v>
      </c>
      <c r="M1533" s="18">
        <v>28.455200000000001</v>
      </c>
      <c r="N1533" s="18">
        <v>20.517700000000001</v>
      </c>
      <c r="O1533" s="18">
        <v>15.4552</v>
      </c>
      <c r="P1533" s="18">
        <v>38.6858</v>
      </c>
      <c r="Q1533" s="18">
        <v>27.894600000000001</v>
      </c>
      <c r="R1533" s="18">
        <v>21.011800000000001</v>
      </c>
      <c r="S1533" s="4">
        <f>VLOOKUP(C1533,Ratings_Numbers!$A$1:$B$21,2,FALSE)</f>
        <v>6</v>
      </c>
      <c r="T1533" s="4">
        <v>6</v>
      </c>
      <c r="U1533" s="4">
        <f t="shared" si="45"/>
        <v>0</v>
      </c>
      <c r="V1533" s="18">
        <v>79097.171300000002</v>
      </c>
      <c r="W1533" s="18" t="s">
        <v>207</v>
      </c>
    </row>
    <row r="1534" spans="1:23" ht="15" customHeight="1" x14ac:dyDescent="0.35">
      <c r="A1534" s="18" t="s">
        <v>208</v>
      </c>
      <c r="B1534" s="7" t="str">
        <f t="shared" si="44"/>
        <v>Q4</v>
      </c>
      <c r="C1534" s="18" t="s">
        <v>32</v>
      </c>
      <c r="D1534" s="21">
        <v>36891</v>
      </c>
      <c r="E1534" s="18">
        <v>1.6983000000000001</v>
      </c>
      <c r="F1534" s="18">
        <v>4.9401000000000002</v>
      </c>
      <c r="G1534" s="18">
        <v>4.3654000000000002</v>
      </c>
      <c r="H1534" s="18">
        <v>25.212536409999998</v>
      </c>
      <c r="I1534" s="18">
        <v>16.193109969999998</v>
      </c>
      <c r="J1534" s="18">
        <v>20.831923459999999</v>
      </c>
      <c r="K1534" s="18">
        <v>126.3117096</v>
      </c>
      <c r="L1534" s="18">
        <v>51.237900000000003</v>
      </c>
      <c r="M1534" s="18">
        <v>34.966900000000003</v>
      </c>
      <c r="N1534" s="18">
        <v>24.411000000000001</v>
      </c>
      <c r="O1534" s="18">
        <v>18.210999999999999</v>
      </c>
      <c r="P1534" s="18">
        <v>43.242199999999997</v>
      </c>
      <c r="Q1534" s="18">
        <v>30.188199999999998</v>
      </c>
      <c r="R1534" s="18">
        <v>22.520900000000001</v>
      </c>
      <c r="S1534" s="4">
        <f>VLOOKUP(C1534,Ratings_Numbers!$A$1:$B$21,2,FALSE)</f>
        <v>6</v>
      </c>
      <c r="T1534" s="4">
        <v>6</v>
      </c>
      <c r="U1534" s="4">
        <f t="shared" si="45"/>
        <v>0</v>
      </c>
      <c r="V1534" s="18">
        <v>61159.406300000002</v>
      </c>
      <c r="W1534" s="18" t="s">
        <v>207</v>
      </c>
    </row>
    <row r="1535" spans="1:23" ht="15" customHeight="1" x14ac:dyDescent="0.35">
      <c r="A1535" s="18" t="s">
        <v>208</v>
      </c>
      <c r="B1535" s="7" t="str">
        <f t="shared" si="44"/>
        <v>Q1</v>
      </c>
      <c r="C1535" s="18" t="s">
        <v>32</v>
      </c>
      <c r="D1535" s="21">
        <v>36981</v>
      </c>
      <c r="E1535" s="18">
        <v>1.6579000000000002</v>
      </c>
      <c r="F1535" s="18">
        <v>4.0880999999999998</v>
      </c>
      <c r="G1535" s="18">
        <v>3.8125999999999998</v>
      </c>
      <c r="H1535" s="18">
        <v>25.212536409999998</v>
      </c>
      <c r="I1535" s="18">
        <v>16.193109969999998</v>
      </c>
      <c r="J1535" s="18">
        <v>20.831923459999999</v>
      </c>
      <c r="K1535" s="18">
        <v>126.3117096</v>
      </c>
      <c r="L1535" s="18">
        <v>51.7151</v>
      </c>
      <c r="M1535" s="18">
        <v>41.268700000000003</v>
      </c>
      <c r="N1535" s="18">
        <v>29.059100000000001</v>
      </c>
      <c r="O1535" s="18">
        <v>21.731100000000001</v>
      </c>
      <c r="P1535" s="18">
        <v>42.016199999999998</v>
      </c>
      <c r="Q1535" s="18">
        <v>29.5855</v>
      </c>
      <c r="R1535" s="18">
        <v>22.124700000000001</v>
      </c>
      <c r="S1535" s="4">
        <f>VLOOKUP(C1535,Ratings_Numbers!$A$1:$B$21,2,FALSE)</f>
        <v>6</v>
      </c>
      <c r="T1535" s="4">
        <v>6</v>
      </c>
      <c r="U1535" s="4">
        <f t="shared" si="45"/>
        <v>0</v>
      </c>
      <c r="V1535" s="18">
        <v>59170.537199999999</v>
      </c>
      <c r="W1535" s="18" t="s">
        <v>207</v>
      </c>
    </row>
    <row r="1536" spans="1:23" ht="15" customHeight="1" x14ac:dyDescent="0.35">
      <c r="A1536" s="18" t="s">
        <v>208</v>
      </c>
      <c r="B1536" s="7" t="str">
        <f t="shared" si="44"/>
        <v>Q2</v>
      </c>
      <c r="C1536" s="18" t="s">
        <v>32</v>
      </c>
      <c r="D1536" s="21">
        <v>37072</v>
      </c>
      <c r="E1536" s="18">
        <v>1.5590999999999999</v>
      </c>
      <c r="F1536" s="18">
        <v>4.3552</v>
      </c>
      <c r="G1536" s="18">
        <v>3.3803000000000001</v>
      </c>
      <c r="H1536" s="18">
        <v>25.212536409999998</v>
      </c>
      <c r="I1536" s="18">
        <v>16.193109969999998</v>
      </c>
      <c r="J1536" s="18">
        <v>20.831923459999999</v>
      </c>
      <c r="K1536" s="18">
        <v>126.3117096</v>
      </c>
      <c r="L1536" s="18">
        <v>51.172800000000002</v>
      </c>
      <c r="M1536" s="18">
        <v>43.975499999999997</v>
      </c>
      <c r="N1536" s="18">
        <v>30.1449</v>
      </c>
      <c r="O1536" s="18">
        <v>22.8505</v>
      </c>
      <c r="P1536" s="18">
        <v>45.880200000000002</v>
      </c>
      <c r="Q1536" s="18">
        <v>31.450600000000001</v>
      </c>
      <c r="R1536" s="18">
        <v>23.840299999999999</v>
      </c>
      <c r="S1536" s="4">
        <f>VLOOKUP(C1536,Ratings_Numbers!$A$1:$B$21,2,FALSE)</f>
        <v>6</v>
      </c>
      <c r="T1536" s="4">
        <v>6</v>
      </c>
      <c r="U1536" s="4">
        <f t="shared" si="45"/>
        <v>0</v>
      </c>
      <c r="V1536" s="18">
        <v>60475.374900000003</v>
      </c>
      <c r="W1536" s="18" t="s">
        <v>207</v>
      </c>
    </row>
    <row r="1537" spans="1:23" ht="15" customHeight="1" x14ac:dyDescent="0.35">
      <c r="A1537" s="18" t="s">
        <v>208</v>
      </c>
      <c r="B1537" s="7" t="str">
        <f t="shared" si="44"/>
        <v>Q3</v>
      </c>
      <c r="C1537" s="18" t="s">
        <v>32</v>
      </c>
      <c r="D1537" s="21">
        <v>37164</v>
      </c>
      <c r="E1537" s="18">
        <v>1.9954000000000001</v>
      </c>
      <c r="F1537" s="18">
        <v>3.4495</v>
      </c>
      <c r="G1537" s="18">
        <v>3.2313000000000001</v>
      </c>
      <c r="H1537" s="18">
        <v>3.8231999999999999</v>
      </c>
      <c r="I1537" s="18">
        <v>1.0253000000000001</v>
      </c>
      <c r="J1537" s="18">
        <v>1.8182</v>
      </c>
      <c r="K1537" s="18">
        <v>198</v>
      </c>
      <c r="L1537" s="18">
        <v>51.750700000000002</v>
      </c>
      <c r="M1537" s="18">
        <v>38.778500000000001</v>
      </c>
      <c r="N1537" s="18">
        <v>27.236999999999998</v>
      </c>
      <c r="O1537" s="18">
        <v>20.406300000000002</v>
      </c>
      <c r="P1537" s="18">
        <v>42.374400000000001</v>
      </c>
      <c r="Q1537" s="18">
        <v>29.762699999999999</v>
      </c>
      <c r="R1537" s="18">
        <v>22.2986</v>
      </c>
      <c r="S1537" s="4">
        <f>VLOOKUP(C1537,Ratings_Numbers!$A$1:$B$21,2,FALSE)</f>
        <v>6</v>
      </c>
      <c r="T1537" s="4">
        <v>6</v>
      </c>
      <c r="U1537" s="4">
        <f t="shared" si="45"/>
        <v>0</v>
      </c>
      <c r="V1537" s="18">
        <v>37426.199999999997</v>
      </c>
      <c r="W1537" s="18" t="s">
        <v>207</v>
      </c>
    </row>
    <row r="1538" spans="1:23" ht="15" customHeight="1" x14ac:dyDescent="0.35">
      <c r="A1538" s="18" t="s">
        <v>208</v>
      </c>
      <c r="B1538" s="7" t="str">
        <f t="shared" si="44"/>
        <v>Q4</v>
      </c>
      <c r="C1538" s="18" t="s">
        <v>32</v>
      </c>
      <c r="D1538" s="21">
        <v>37256</v>
      </c>
      <c r="E1538" s="18">
        <v>3.6413000000000002</v>
      </c>
      <c r="F1538" s="18">
        <v>6.0156000000000001</v>
      </c>
      <c r="G1538" s="18">
        <v>5.6932</v>
      </c>
      <c r="H1538" s="18">
        <v>25.212536409999998</v>
      </c>
      <c r="I1538" s="18">
        <v>16.193109969999998</v>
      </c>
      <c r="J1538" s="18">
        <v>20.831923459999999</v>
      </c>
      <c r="K1538" s="18">
        <v>126.3117096</v>
      </c>
      <c r="L1538" s="18">
        <v>45.101300000000002</v>
      </c>
      <c r="M1538" s="18">
        <v>64.537899999999993</v>
      </c>
      <c r="N1538" s="18">
        <v>38.439</v>
      </c>
      <c r="O1538" s="18">
        <v>29.6996</v>
      </c>
      <c r="P1538" s="18">
        <v>67.896799999999999</v>
      </c>
      <c r="Q1538" s="18">
        <v>40.439599999999999</v>
      </c>
      <c r="R1538" s="18">
        <v>31.2453</v>
      </c>
      <c r="S1538" s="4">
        <f>VLOOKUP(C1538,Ratings_Numbers!$A$1:$B$21,2,FALSE)</f>
        <v>6</v>
      </c>
      <c r="T1538" s="4">
        <v>6</v>
      </c>
      <c r="U1538" s="4">
        <f t="shared" si="45"/>
        <v>0</v>
      </c>
      <c r="V1538" s="18">
        <v>41825.392</v>
      </c>
      <c r="W1538" s="18" t="s">
        <v>207</v>
      </c>
    </row>
    <row r="1539" spans="1:23" ht="15" customHeight="1" x14ac:dyDescent="0.35">
      <c r="A1539" s="18" t="s">
        <v>208</v>
      </c>
      <c r="B1539" s="7" t="str">
        <f t="shared" si="44"/>
        <v>Q1</v>
      </c>
      <c r="C1539" s="18" t="s">
        <v>32</v>
      </c>
      <c r="D1539" s="21">
        <v>37346</v>
      </c>
      <c r="E1539" s="18">
        <v>3.6189999999999998</v>
      </c>
      <c r="F1539" s="18">
        <v>6.2728999999999999</v>
      </c>
      <c r="G1539" s="18">
        <v>5.5228999999999999</v>
      </c>
      <c r="H1539" s="18">
        <v>4.7033000000000005</v>
      </c>
      <c r="I1539" s="18">
        <v>3.3351999999999999</v>
      </c>
      <c r="J1539" s="18">
        <v>3.3132000000000001</v>
      </c>
      <c r="K1539" s="18">
        <v>182</v>
      </c>
      <c r="L1539" s="18">
        <v>45.616100000000003</v>
      </c>
      <c r="M1539" s="18">
        <v>62.773699999999998</v>
      </c>
      <c r="N1539" s="18">
        <v>37.710999999999999</v>
      </c>
      <c r="O1539" s="18">
        <v>29.249199999999998</v>
      </c>
      <c r="P1539" s="18">
        <v>66.459800000000001</v>
      </c>
      <c r="Q1539" s="18">
        <v>39.925400000000003</v>
      </c>
      <c r="R1539" s="18">
        <v>30.966699999999999</v>
      </c>
      <c r="S1539" s="4">
        <f>VLOOKUP(C1539,Ratings_Numbers!$A$1:$B$21,2,FALSE)</f>
        <v>6</v>
      </c>
      <c r="T1539" s="4">
        <v>6</v>
      </c>
      <c r="U1539" s="4">
        <f t="shared" si="45"/>
        <v>0</v>
      </c>
      <c r="V1539" s="18">
        <v>47102.101799999997</v>
      </c>
      <c r="W1539" s="18" t="s">
        <v>207</v>
      </c>
    </row>
    <row r="1540" spans="1:23" ht="15" customHeight="1" x14ac:dyDescent="0.35">
      <c r="A1540" s="18" t="s">
        <v>208</v>
      </c>
      <c r="B1540" s="7" t="str">
        <f t="shared" si="44"/>
        <v>Q2</v>
      </c>
      <c r="C1540" s="18" t="s">
        <v>32</v>
      </c>
      <c r="D1540" s="21">
        <v>37437</v>
      </c>
      <c r="E1540" s="18">
        <v>3.7039999999999997</v>
      </c>
      <c r="F1540" s="18">
        <v>6.4833999999999996</v>
      </c>
      <c r="G1540" s="18">
        <v>5.5496999999999996</v>
      </c>
      <c r="H1540" s="18">
        <v>25.212536409999998</v>
      </c>
      <c r="I1540" s="18">
        <v>16.193109969999998</v>
      </c>
      <c r="J1540" s="18">
        <v>20.831923459999999</v>
      </c>
      <c r="K1540" s="18">
        <v>126.3117096</v>
      </c>
      <c r="L1540" s="18">
        <v>46.411000000000001</v>
      </c>
      <c r="M1540" s="18">
        <v>61.795200000000001</v>
      </c>
      <c r="N1540" s="18">
        <v>37.6203</v>
      </c>
      <c r="O1540" s="18">
        <v>29.197800000000001</v>
      </c>
      <c r="P1540" s="18">
        <v>64.260400000000004</v>
      </c>
      <c r="Q1540" s="18">
        <v>39.121099999999998</v>
      </c>
      <c r="R1540" s="18">
        <v>30.3626</v>
      </c>
      <c r="S1540" s="4">
        <f>VLOOKUP(C1540,Ratings_Numbers!$A$1:$B$21,2,FALSE)</f>
        <v>6</v>
      </c>
      <c r="T1540" s="4">
        <v>6</v>
      </c>
      <c r="U1540" s="4">
        <f t="shared" si="45"/>
        <v>0</v>
      </c>
      <c r="V1540" s="18">
        <v>38151.54</v>
      </c>
      <c r="W1540" s="18" t="s">
        <v>207</v>
      </c>
    </row>
    <row r="1541" spans="1:23" ht="15" customHeight="1" x14ac:dyDescent="0.35">
      <c r="A1541" s="18" t="s">
        <v>208</v>
      </c>
      <c r="B1541" s="7" t="str">
        <f t="shared" si="44"/>
        <v>Q3</v>
      </c>
      <c r="C1541" s="18" t="s">
        <v>32</v>
      </c>
      <c r="D1541" s="21">
        <v>37529</v>
      </c>
      <c r="E1541" s="18">
        <v>3.7627000000000002</v>
      </c>
      <c r="F1541" s="18">
        <v>5.9269999999999996</v>
      </c>
      <c r="G1541" s="18">
        <v>5.4073000000000002</v>
      </c>
      <c r="H1541" s="18">
        <v>25.212536409999998</v>
      </c>
      <c r="I1541" s="18">
        <v>16.193109969999998</v>
      </c>
      <c r="J1541" s="18">
        <v>20.831923459999999</v>
      </c>
      <c r="K1541" s="18">
        <v>126.3117096</v>
      </c>
      <c r="L1541" s="18">
        <v>46.847799999999999</v>
      </c>
      <c r="M1541" s="18">
        <v>52.209099999999999</v>
      </c>
      <c r="N1541" s="18">
        <v>32.8001</v>
      </c>
      <c r="O1541" s="18">
        <v>24.9116</v>
      </c>
      <c r="P1541" s="18">
        <v>59.173299999999998</v>
      </c>
      <c r="Q1541" s="18">
        <v>37.175400000000003</v>
      </c>
      <c r="R1541" s="18">
        <v>28.2346</v>
      </c>
      <c r="S1541" s="4">
        <f>VLOOKUP(C1541,Ratings_Numbers!$A$1:$B$21,2,FALSE)</f>
        <v>6</v>
      </c>
      <c r="T1541" s="4">
        <v>8</v>
      </c>
      <c r="U1541" s="4">
        <f t="shared" si="45"/>
        <v>0</v>
      </c>
      <c r="V1541" s="18">
        <v>30900.74</v>
      </c>
      <c r="W1541" s="18" t="s">
        <v>207</v>
      </c>
    </row>
    <row r="1542" spans="1:23" ht="15" customHeight="1" x14ac:dyDescent="0.35">
      <c r="A1542" s="18" t="s">
        <v>208</v>
      </c>
      <c r="B1542" s="7" t="str">
        <f t="shared" si="44"/>
        <v>Q4</v>
      </c>
      <c r="C1542" s="18" t="s">
        <v>33</v>
      </c>
      <c r="D1542" s="21">
        <v>37621</v>
      </c>
      <c r="E1542" s="18">
        <v>2.4147458140000002</v>
      </c>
      <c r="F1542" s="18">
        <v>11.3341114479315</v>
      </c>
      <c r="G1542" s="18">
        <v>9.101455563</v>
      </c>
      <c r="H1542" s="18">
        <v>25.212536409999998</v>
      </c>
      <c r="I1542" s="18">
        <v>16.193109969999998</v>
      </c>
      <c r="J1542" s="18">
        <v>20.831923459999999</v>
      </c>
      <c r="K1542" s="18">
        <v>187</v>
      </c>
      <c r="L1542" s="18">
        <v>45.768099999999997</v>
      </c>
      <c r="M1542" s="18">
        <v>55.083399999999997</v>
      </c>
      <c r="N1542" s="18">
        <v>33.845700000000001</v>
      </c>
      <c r="O1542" s="18">
        <v>25.707599999999999</v>
      </c>
      <c r="P1542" s="18">
        <v>62.7485</v>
      </c>
      <c r="Q1542" s="18">
        <v>38.555500000000002</v>
      </c>
      <c r="R1542" s="18">
        <v>29.2849</v>
      </c>
      <c r="S1542" s="4">
        <f>VLOOKUP(C1542,Ratings_Numbers!$A$1:$B$21,2,FALSE)</f>
        <v>8</v>
      </c>
      <c r="T1542" s="4">
        <v>8</v>
      </c>
      <c r="U1542" s="4">
        <f t="shared" si="45"/>
        <v>2</v>
      </c>
      <c r="V1542" s="18">
        <v>33311.038699999997</v>
      </c>
      <c r="W1542" s="18" t="s">
        <v>207</v>
      </c>
    </row>
    <row r="1543" spans="1:23" ht="15" customHeight="1" x14ac:dyDescent="0.35">
      <c r="A1543" s="18" t="s">
        <v>208</v>
      </c>
      <c r="B1543" s="7" t="str">
        <f t="shared" si="44"/>
        <v>Q1</v>
      </c>
      <c r="C1543" s="18" t="s">
        <v>33</v>
      </c>
      <c r="D1543" s="21">
        <v>37711</v>
      </c>
      <c r="E1543" s="18">
        <v>2.4147458140000002</v>
      </c>
      <c r="F1543" s="18">
        <v>11.3341114479315</v>
      </c>
      <c r="G1543" s="18">
        <v>9.101455563</v>
      </c>
      <c r="H1543" s="18">
        <v>5.7849000000000004</v>
      </c>
      <c r="I1543" s="18">
        <v>4.3022999999999998</v>
      </c>
      <c r="J1543" s="18">
        <v>4.1512000000000002</v>
      </c>
      <c r="K1543" s="18">
        <v>172</v>
      </c>
      <c r="L1543" s="18">
        <v>46.319600000000001</v>
      </c>
      <c r="M1543" s="18">
        <v>53.881100000000004</v>
      </c>
      <c r="N1543" s="18">
        <v>33.4039</v>
      </c>
      <c r="O1543" s="18">
        <v>25.4788</v>
      </c>
      <c r="P1543" s="18">
        <v>61.301600000000001</v>
      </c>
      <c r="Q1543" s="18">
        <v>38.004300000000001</v>
      </c>
      <c r="R1543" s="18">
        <v>28.9877</v>
      </c>
      <c r="S1543" s="4">
        <f>VLOOKUP(C1543,Ratings_Numbers!$A$1:$B$21,2,FALSE)</f>
        <v>8</v>
      </c>
      <c r="T1543" s="4">
        <v>8</v>
      </c>
      <c r="U1543" s="4">
        <f t="shared" si="45"/>
        <v>0</v>
      </c>
      <c r="V1543" s="18">
        <v>34266.366800000003</v>
      </c>
      <c r="W1543" s="18" t="s">
        <v>207</v>
      </c>
    </row>
    <row r="1544" spans="1:23" ht="15" customHeight="1" x14ac:dyDescent="0.35">
      <c r="A1544" s="18" t="s">
        <v>208</v>
      </c>
      <c r="B1544" s="7" t="str">
        <f t="shared" si="44"/>
        <v>Q2</v>
      </c>
      <c r="C1544" s="18" t="s">
        <v>33</v>
      </c>
      <c r="D1544" s="21">
        <v>37802</v>
      </c>
      <c r="E1544" s="18">
        <v>2.4147458140000002</v>
      </c>
      <c r="F1544" s="18">
        <v>11.3341114479315</v>
      </c>
      <c r="G1544" s="18">
        <v>9.101455563</v>
      </c>
      <c r="H1544" s="18">
        <v>7.3213999999999997</v>
      </c>
      <c r="I1544" s="18">
        <v>5.75</v>
      </c>
      <c r="J1544" s="18">
        <v>5.6310000000000002</v>
      </c>
      <c r="K1544" s="18">
        <v>168</v>
      </c>
      <c r="L1544" s="18">
        <v>47.8583</v>
      </c>
      <c r="M1544" s="18">
        <v>49.572400000000002</v>
      </c>
      <c r="N1544" s="18">
        <v>31.534600000000001</v>
      </c>
      <c r="O1544" s="18">
        <v>24.109100000000002</v>
      </c>
      <c r="P1544" s="18">
        <v>57.199800000000003</v>
      </c>
      <c r="Q1544" s="18">
        <v>36.386699999999998</v>
      </c>
      <c r="R1544" s="18">
        <v>27.8187</v>
      </c>
      <c r="S1544" s="4">
        <f>VLOOKUP(C1544,Ratings_Numbers!$A$1:$B$21,2,FALSE)</f>
        <v>8</v>
      </c>
      <c r="T1544" s="4">
        <v>8</v>
      </c>
      <c r="U1544" s="4">
        <f t="shared" si="45"/>
        <v>0</v>
      </c>
      <c r="V1544" s="18">
        <v>39760.699000000001</v>
      </c>
      <c r="W1544" s="18" t="s">
        <v>207</v>
      </c>
    </row>
    <row r="1545" spans="1:23" ht="15" customHeight="1" x14ac:dyDescent="0.35">
      <c r="A1545" s="18" t="s">
        <v>208</v>
      </c>
      <c r="B1545" s="7" t="str">
        <f t="shared" si="44"/>
        <v>Q3</v>
      </c>
      <c r="C1545" s="18" t="s">
        <v>33</v>
      </c>
      <c r="D1545" s="21">
        <v>37894</v>
      </c>
      <c r="E1545" s="18">
        <v>2.4147458140000002</v>
      </c>
      <c r="F1545" s="18">
        <v>11.3341114479315</v>
      </c>
      <c r="G1545" s="18">
        <v>9.101455563</v>
      </c>
      <c r="H1545" s="18">
        <v>6.3197000000000001</v>
      </c>
      <c r="I1545" s="18">
        <v>4.0271999999999997</v>
      </c>
      <c r="J1545" s="18">
        <v>4.6121999999999996</v>
      </c>
      <c r="K1545" s="18">
        <v>147</v>
      </c>
      <c r="L1545" s="18">
        <v>47.593400000000003</v>
      </c>
      <c r="M1545" s="18">
        <v>43.944800000000001</v>
      </c>
      <c r="N1545" s="18">
        <v>28.518999999999998</v>
      </c>
      <c r="O1545" s="18">
        <v>21.2911</v>
      </c>
      <c r="P1545" s="18">
        <v>54.089799999999997</v>
      </c>
      <c r="Q1545" s="18">
        <v>35.102800000000002</v>
      </c>
      <c r="R1545" s="18">
        <v>26.206299999999999</v>
      </c>
      <c r="S1545" s="4">
        <f>VLOOKUP(C1545,Ratings_Numbers!$A$1:$B$21,2,FALSE)</f>
        <v>8</v>
      </c>
      <c r="T1545" s="4">
        <v>8</v>
      </c>
      <c r="U1545" s="4">
        <f t="shared" si="45"/>
        <v>0</v>
      </c>
      <c r="V1545" s="18">
        <v>40608.262000000002</v>
      </c>
      <c r="W1545" s="18" t="s">
        <v>207</v>
      </c>
    </row>
    <row r="1546" spans="1:23" ht="15" customHeight="1" x14ac:dyDescent="0.35">
      <c r="A1546" s="18" t="s">
        <v>208</v>
      </c>
      <c r="B1546" s="7" t="str">
        <f t="shared" si="44"/>
        <v>Q4</v>
      </c>
      <c r="C1546" s="18" t="s">
        <v>33</v>
      </c>
      <c r="D1546" s="21">
        <v>37986</v>
      </c>
      <c r="E1546" s="18">
        <v>2.4147458140000002</v>
      </c>
      <c r="F1546" s="18">
        <v>11.3341114479315</v>
      </c>
      <c r="G1546" s="18">
        <v>9.101455563</v>
      </c>
      <c r="H1546" s="18">
        <v>25.212536409999998</v>
      </c>
      <c r="I1546" s="18">
        <v>16.193109969999998</v>
      </c>
      <c r="J1546" s="18">
        <v>20.831923459999999</v>
      </c>
      <c r="K1546" s="18">
        <v>148</v>
      </c>
      <c r="L1546" s="18">
        <v>46.649799999999999</v>
      </c>
      <c r="M1546" s="18">
        <v>44.2316</v>
      </c>
      <c r="N1546" s="18">
        <v>28.7669</v>
      </c>
      <c r="O1546" s="18">
        <v>21.0151</v>
      </c>
      <c r="P1546" s="18">
        <v>53.758499999999998</v>
      </c>
      <c r="Q1546" s="18">
        <v>34.962899999999998</v>
      </c>
      <c r="R1546" s="18">
        <v>25.541499999999999</v>
      </c>
      <c r="S1546" s="4">
        <f>VLOOKUP(C1546,Ratings_Numbers!$A$1:$B$21,2,FALSE)</f>
        <v>8</v>
      </c>
      <c r="T1546" s="4">
        <v>8</v>
      </c>
      <c r="U1546" s="4">
        <f t="shared" si="45"/>
        <v>0</v>
      </c>
      <c r="V1546" s="18">
        <v>48993</v>
      </c>
      <c r="W1546" s="18" t="s">
        <v>207</v>
      </c>
    </row>
    <row r="1547" spans="1:23" ht="15" customHeight="1" x14ac:dyDescent="0.35">
      <c r="A1547" s="18" t="s">
        <v>208</v>
      </c>
      <c r="B1547" s="7" t="str">
        <f t="shared" si="44"/>
        <v>Q1</v>
      </c>
      <c r="C1547" s="18" t="s">
        <v>33</v>
      </c>
      <c r="D1547" s="21">
        <v>38077</v>
      </c>
      <c r="E1547" s="18">
        <v>2.4147458140000002</v>
      </c>
      <c r="F1547" s="18">
        <v>11.3341114479315</v>
      </c>
      <c r="G1547" s="18">
        <v>9.101455563</v>
      </c>
      <c r="H1547" s="18">
        <v>9.4285999999999994</v>
      </c>
      <c r="I1547" s="18">
        <v>7.5713999999999997</v>
      </c>
      <c r="J1547" s="18">
        <v>7.4</v>
      </c>
      <c r="K1547" s="18">
        <v>140</v>
      </c>
      <c r="L1547" s="18">
        <v>44.939700000000002</v>
      </c>
      <c r="M1547" s="18">
        <v>39.073500000000003</v>
      </c>
      <c r="N1547" s="18">
        <v>24.409400000000002</v>
      </c>
      <c r="O1547" s="18">
        <v>18.0794</v>
      </c>
      <c r="P1547" s="18">
        <v>60.075299999999999</v>
      </c>
      <c r="Q1547" s="18">
        <v>37.529400000000003</v>
      </c>
      <c r="R1547" s="18">
        <v>27.796900000000001</v>
      </c>
      <c r="S1547" s="4">
        <f>VLOOKUP(C1547,Ratings_Numbers!$A$1:$B$21,2,FALSE)</f>
        <v>8</v>
      </c>
      <c r="T1547" s="4">
        <v>8</v>
      </c>
      <c r="U1547" s="4">
        <f t="shared" si="45"/>
        <v>0</v>
      </c>
      <c r="V1547" s="18">
        <v>50312.368199999997</v>
      </c>
      <c r="W1547" s="18" t="s">
        <v>207</v>
      </c>
    </row>
    <row r="1548" spans="1:23" ht="15" customHeight="1" x14ac:dyDescent="0.35">
      <c r="A1548" s="18" t="s">
        <v>208</v>
      </c>
      <c r="B1548" s="7" t="str">
        <f t="shared" si="44"/>
        <v>Q2</v>
      </c>
      <c r="C1548" s="18" t="s">
        <v>33</v>
      </c>
      <c r="D1548" s="21">
        <v>38168</v>
      </c>
      <c r="E1548" s="18">
        <v>2.4147458140000002</v>
      </c>
      <c r="F1548" s="18">
        <v>11.3341114479315</v>
      </c>
      <c r="G1548" s="18">
        <v>9.101455563</v>
      </c>
      <c r="H1548" s="18">
        <v>8.1552000000000007</v>
      </c>
      <c r="I1548" s="18">
        <v>5.7069000000000001</v>
      </c>
      <c r="J1548" s="18">
        <v>6.2988999999999997</v>
      </c>
      <c r="K1548" s="18">
        <v>174</v>
      </c>
      <c r="L1548" s="18">
        <v>46.720199999999998</v>
      </c>
      <c r="M1548" s="18">
        <v>35.752000000000002</v>
      </c>
      <c r="N1548" s="18">
        <v>22.963200000000001</v>
      </c>
      <c r="O1548" s="18">
        <v>17.1404</v>
      </c>
      <c r="P1548" s="18">
        <v>55.692300000000003</v>
      </c>
      <c r="Q1548" s="18">
        <v>35.770800000000001</v>
      </c>
      <c r="R1548" s="18">
        <v>26.700399999999998</v>
      </c>
      <c r="S1548" s="4">
        <f>VLOOKUP(C1548,Ratings_Numbers!$A$1:$B$21,2,FALSE)</f>
        <v>8</v>
      </c>
      <c r="T1548" s="4">
        <v>8</v>
      </c>
      <c r="U1548" s="4">
        <f t="shared" si="45"/>
        <v>0</v>
      </c>
      <c r="V1548" s="18">
        <v>51319.018199999999</v>
      </c>
      <c r="W1548" s="18" t="s">
        <v>207</v>
      </c>
    </row>
    <row r="1549" spans="1:23" ht="15" customHeight="1" x14ac:dyDescent="0.35">
      <c r="A1549" s="18" t="s">
        <v>208</v>
      </c>
      <c r="B1549" s="7" t="str">
        <f t="shared" si="44"/>
        <v>Q3</v>
      </c>
      <c r="C1549" s="18" t="s">
        <v>33</v>
      </c>
      <c r="D1549" s="21">
        <v>38260</v>
      </c>
      <c r="E1549" s="18">
        <v>2.4147458140000002</v>
      </c>
      <c r="F1549" s="18">
        <v>11.3341114479315</v>
      </c>
      <c r="G1549" s="18">
        <v>9.101455563</v>
      </c>
      <c r="H1549" s="18">
        <v>6.4730999999999996</v>
      </c>
      <c r="I1549" s="18">
        <v>3.2814000000000001</v>
      </c>
      <c r="J1549" s="18">
        <v>4.4969999999999999</v>
      </c>
      <c r="K1549" s="18">
        <v>167</v>
      </c>
      <c r="L1549" s="18">
        <v>48.386000000000003</v>
      </c>
      <c r="M1549" s="18">
        <v>34.9529</v>
      </c>
      <c r="N1549" s="18">
        <v>23.274000000000001</v>
      </c>
      <c r="O1549" s="18">
        <v>17.4298</v>
      </c>
      <c r="P1549" s="18">
        <v>50.180399999999999</v>
      </c>
      <c r="Q1549" s="18">
        <v>33.413400000000003</v>
      </c>
      <c r="R1549" s="18">
        <v>25.023199999999999</v>
      </c>
      <c r="S1549" s="4">
        <f>VLOOKUP(C1549,Ratings_Numbers!$A$1:$B$21,2,FALSE)</f>
        <v>8</v>
      </c>
      <c r="T1549" s="4">
        <v>8</v>
      </c>
      <c r="U1549" s="4">
        <f t="shared" si="45"/>
        <v>0</v>
      </c>
      <c r="V1549" s="18">
        <v>45063.920599999998</v>
      </c>
      <c r="W1549" s="18" t="s">
        <v>207</v>
      </c>
    </row>
    <row r="1550" spans="1:23" ht="15" customHeight="1" x14ac:dyDescent="0.35">
      <c r="A1550" s="18" t="s">
        <v>208</v>
      </c>
      <c r="B1550" s="7" t="str">
        <f t="shared" ref="B1550:B1581" si="46">IF(MONTH(D1550)&lt;4,"Q1",IF(MONTH(D1550)&lt;7,"Q2",IF(MONTH(D1550)&lt;10,"Q3","Q4")))</f>
        <v>Q1</v>
      </c>
      <c r="C1550" s="18" t="s">
        <v>33</v>
      </c>
      <c r="D1550" s="21">
        <v>38353</v>
      </c>
      <c r="E1550" s="18">
        <v>2.1945999999999999</v>
      </c>
      <c r="F1550" s="18">
        <v>3.4294000000000002</v>
      </c>
      <c r="G1550" s="18">
        <v>2.8877000000000002</v>
      </c>
      <c r="H1550" s="18">
        <v>8.9011999999999993</v>
      </c>
      <c r="I1550" s="18">
        <v>6.7592999999999996</v>
      </c>
      <c r="J1550" s="18">
        <v>6.8888999999999996</v>
      </c>
      <c r="K1550" s="18">
        <v>162</v>
      </c>
      <c r="L1550" s="18">
        <v>47.495899999999999</v>
      </c>
      <c r="M1550" s="18">
        <v>37.838099999999997</v>
      </c>
      <c r="N1550" s="18">
        <v>25.1691</v>
      </c>
      <c r="O1550" s="18">
        <v>18.591899999999999</v>
      </c>
      <c r="P1550" s="18">
        <v>50.335799999999999</v>
      </c>
      <c r="Q1550" s="18">
        <v>33.482300000000002</v>
      </c>
      <c r="R1550" s="18">
        <v>24.732600000000001</v>
      </c>
      <c r="S1550" s="4">
        <f>VLOOKUP(C1550,Ratings_Numbers!$A$1:$B$21,2,FALSE)</f>
        <v>8</v>
      </c>
      <c r="T1550" s="4">
        <v>8</v>
      </c>
      <c r="U1550" s="4">
        <f t="shared" si="45"/>
        <v>0</v>
      </c>
      <c r="V1550" s="18">
        <v>55544.4</v>
      </c>
      <c r="W1550" s="18" t="s">
        <v>207</v>
      </c>
    </row>
    <row r="1551" spans="1:23" ht="15" customHeight="1" x14ac:dyDescent="0.35">
      <c r="A1551" s="18" t="s">
        <v>208</v>
      </c>
      <c r="B1551" s="7" t="str">
        <f t="shared" si="46"/>
        <v>Q2</v>
      </c>
      <c r="C1551" s="18" t="s">
        <v>33</v>
      </c>
      <c r="D1551" s="21">
        <v>38444</v>
      </c>
      <c r="E1551" s="18">
        <v>2.0891999999999999</v>
      </c>
      <c r="F1551" s="18">
        <v>3.2385000000000002</v>
      </c>
      <c r="G1551" s="18">
        <v>2.7618</v>
      </c>
      <c r="H1551" s="18">
        <v>16.011099999999999</v>
      </c>
      <c r="I1551" s="18">
        <v>11.277799999999999</v>
      </c>
      <c r="J1551" s="18">
        <v>12.3222</v>
      </c>
      <c r="K1551" s="18">
        <v>90</v>
      </c>
      <c r="L1551" s="18">
        <v>48.9818</v>
      </c>
      <c r="M1551" s="18">
        <v>41.591799999999999</v>
      </c>
      <c r="N1551" s="18">
        <v>28.289400000000001</v>
      </c>
      <c r="O1551" s="18">
        <v>21.1892</v>
      </c>
      <c r="P1551" s="18">
        <v>47.022500000000001</v>
      </c>
      <c r="Q1551" s="18">
        <v>31.9832</v>
      </c>
      <c r="R1551" s="18">
        <v>23.9559</v>
      </c>
      <c r="S1551" s="4">
        <f>VLOOKUP(C1551,Ratings_Numbers!$A$1:$B$21,2,FALSE)</f>
        <v>8</v>
      </c>
      <c r="T1551" s="4">
        <v>8</v>
      </c>
      <c r="U1551" s="4">
        <f t="shared" si="45"/>
        <v>0</v>
      </c>
      <c r="V1551" s="18">
        <v>59529.281999999999</v>
      </c>
      <c r="W1551" s="18" t="s">
        <v>207</v>
      </c>
    </row>
    <row r="1552" spans="1:23" ht="15" customHeight="1" x14ac:dyDescent="0.35">
      <c r="A1552" s="18" t="s">
        <v>208</v>
      </c>
      <c r="B1552" s="7" t="str">
        <f t="shared" si="46"/>
        <v>Q3</v>
      </c>
      <c r="C1552" s="18" t="s">
        <v>33</v>
      </c>
      <c r="D1552" s="21">
        <v>38535</v>
      </c>
      <c r="E1552" s="18">
        <v>1.7972999999999999</v>
      </c>
      <c r="F1552" s="18">
        <v>2.7829000000000002</v>
      </c>
      <c r="G1552" s="18">
        <v>2.3313000000000001</v>
      </c>
      <c r="H1552" s="18">
        <v>14.014900000000001</v>
      </c>
      <c r="I1552" s="18">
        <v>10.9254</v>
      </c>
      <c r="J1552" s="18">
        <v>11.403</v>
      </c>
      <c r="K1552" s="18">
        <v>134</v>
      </c>
      <c r="L1552" s="18">
        <v>50.200400000000002</v>
      </c>
      <c r="M1552" s="18">
        <v>38.731499999999997</v>
      </c>
      <c r="N1552" s="18">
        <v>26.8157</v>
      </c>
      <c r="O1552" s="18">
        <v>20.271999999999998</v>
      </c>
      <c r="P1552" s="18">
        <v>44.4358</v>
      </c>
      <c r="Q1552" s="18">
        <v>30.7651</v>
      </c>
      <c r="R1552" s="18">
        <v>23.2576</v>
      </c>
      <c r="S1552" s="4">
        <f>VLOOKUP(C1552,Ratings_Numbers!$A$1:$B$21,2,FALSE)</f>
        <v>8</v>
      </c>
      <c r="T1552" s="4">
        <v>8</v>
      </c>
      <c r="U1552" s="4">
        <f t="shared" si="45"/>
        <v>0</v>
      </c>
      <c r="V1552" s="18">
        <v>51424.464</v>
      </c>
      <c r="W1552" s="18" t="s">
        <v>207</v>
      </c>
    </row>
    <row r="1553" spans="1:23" ht="15" customHeight="1" x14ac:dyDescent="0.35">
      <c r="A1553" s="18" t="s">
        <v>208</v>
      </c>
      <c r="B1553" s="7" t="str">
        <f t="shared" si="46"/>
        <v>Q4</v>
      </c>
      <c r="C1553" s="18" t="s">
        <v>33</v>
      </c>
      <c r="D1553" s="21">
        <v>38626</v>
      </c>
      <c r="E1553" s="18">
        <v>1.9481000000000002</v>
      </c>
      <c r="F1553" s="18">
        <v>2.9925999999999999</v>
      </c>
      <c r="G1553" s="18">
        <v>2.5789999999999997</v>
      </c>
      <c r="H1553" s="18">
        <v>3.2361</v>
      </c>
      <c r="I1553" s="18">
        <v>0.50639999999999996</v>
      </c>
      <c r="J1553" s="18">
        <v>1.7725</v>
      </c>
      <c r="K1553" s="18">
        <v>233</v>
      </c>
      <c r="L1553" s="18">
        <v>49.305799999999998</v>
      </c>
      <c r="M1553" s="18">
        <v>36.991</v>
      </c>
      <c r="N1553" s="18">
        <v>25.440200000000001</v>
      </c>
      <c r="O1553" s="18">
        <v>19.107199999999999</v>
      </c>
      <c r="P1553" s="18">
        <v>45.4039</v>
      </c>
      <c r="Q1553" s="18">
        <v>31.225999999999999</v>
      </c>
      <c r="R1553" s="18">
        <v>23.4527</v>
      </c>
      <c r="S1553" s="4">
        <f>VLOOKUP(C1553,Ratings_Numbers!$A$1:$B$21,2,FALSE)</f>
        <v>8</v>
      </c>
      <c r="T1553" s="4">
        <v>8</v>
      </c>
      <c r="U1553" s="4">
        <f t="shared" si="45"/>
        <v>0</v>
      </c>
      <c r="V1553" s="18">
        <v>48433.735999999997</v>
      </c>
      <c r="W1553" s="18" t="s">
        <v>207</v>
      </c>
    </row>
    <row r="1554" spans="1:23" ht="15" customHeight="1" x14ac:dyDescent="0.35">
      <c r="A1554" s="18" t="s">
        <v>208</v>
      </c>
      <c r="B1554" s="7" t="str">
        <f t="shared" si="46"/>
        <v>Q4</v>
      </c>
      <c r="C1554" s="18" t="s">
        <v>33</v>
      </c>
      <c r="D1554" s="21">
        <v>38717</v>
      </c>
      <c r="E1554" s="18">
        <v>2.0318000000000001</v>
      </c>
      <c r="F1554" s="18">
        <v>3.1354000000000002</v>
      </c>
      <c r="G1554" s="18">
        <v>2.7034000000000002</v>
      </c>
      <c r="H1554" s="18">
        <v>8.4529999999999994</v>
      </c>
      <c r="I1554" s="18">
        <v>7.3315000000000001</v>
      </c>
      <c r="J1554" s="18">
        <v>6.4143999999999997</v>
      </c>
      <c r="K1554" s="18">
        <v>181</v>
      </c>
      <c r="L1554" s="18">
        <v>47.2376</v>
      </c>
      <c r="M1554" s="18">
        <v>39.224400000000003</v>
      </c>
      <c r="N1554" s="18">
        <v>26.226099999999999</v>
      </c>
      <c r="O1554" s="18">
        <v>19.470099999999999</v>
      </c>
      <c r="P1554" s="18">
        <v>49.5627</v>
      </c>
      <c r="Q1554" s="18">
        <v>33.138399999999997</v>
      </c>
      <c r="R1554" s="18">
        <v>24.601700000000001</v>
      </c>
      <c r="S1554" s="4">
        <f>VLOOKUP(C1554,Ratings_Numbers!$A$1:$B$21,2,FALSE)</f>
        <v>8</v>
      </c>
      <c r="T1554" s="4">
        <v>7</v>
      </c>
      <c r="U1554" s="4">
        <f t="shared" si="45"/>
        <v>0</v>
      </c>
      <c r="V1554" s="18">
        <v>46947.642</v>
      </c>
      <c r="W1554" s="18" t="s">
        <v>207</v>
      </c>
    </row>
    <row r="1555" spans="1:23" ht="15" customHeight="1" x14ac:dyDescent="0.35">
      <c r="A1555" s="18" t="s">
        <v>208</v>
      </c>
      <c r="B1555" s="7" t="str">
        <f t="shared" si="46"/>
        <v>Q2</v>
      </c>
      <c r="C1555" s="18" t="s">
        <v>25</v>
      </c>
      <c r="D1555" s="21">
        <v>38808</v>
      </c>
      <c r="E1555" s="18">
        <v>1.8915</v>
      </c>
      <c r="F1555" s="18">
        <v>2.9901999999999997</v>
      </c>
      <c r="G1555" s="18">
        <v>2.5165999999999999</v>
      </c>
      <c r="H1555" s="18">
        <v>10.641400000000001</v>
      </c>
      <c r="I1555" s="18">
        <v>8.8552</v>
      </c>
      <c r="J1555" s="18">
        <v>8.1792999999999996</v>
      </c>
      <c r="K1555" s="18">
        <v>145</v>
      </c>
      <c r="L1555" s="18">
        <v>48.392499999999998</v>
      </c>
      <c r="M1555" s="18">
        <v>38.781199999999998</v>
      </c>
      <c r="N1555" s="18">
        <v>26.332999999999998</v>
      </c>
      <c r="O1555" s="18">
        <v>19.616199999999999</v>
      </c>
      <c r="P1555" s="18">
        <v>47.271799999999999</v>
      </c>
      <c r="Q1555" s="18">
        <v>32.098300000000002</v>
      </c>
      <c r="R1555" s="18">
        <v>23.910900000000002</v>
      </c>
      <c r="S1555" s="4">
        <f>VLOOKUP(C1555,Ratings_Numbers!$A$1:$B$21,2,FALSE)</f>
        <v>7</v>
      </c>
      <c r="T1555" s="4">
        <v>7</v>
      </c>
      <c r="U1555" s="4">
        <f t="shared" si="45"/>
        <v>-1</v>
      </c>
      <c r="V1555" s="18">
        <v>54109.389000000003</v>
      </c>
      <c r="W1555" s="18" t="s">
        <v>207</v>
      </c>
    </row>
    <row r="1556" spans="1:23" ht="15" customHeight="1" x14ac:dyDescent="0.35">
      <c r="A1556" s="18" t="s">
        <v>208</v>
      </c>
      <c r="B1556" s="7" t="str">
        <f t="shared" si="46"/>
        <v>Q3</v>
      </c>
      <c r="C1556" s="18" t="s">
        <v>25</v>
      </c>
      <c r="D1556" s="21">
        <v>38899</v>
      </c>
      <c r="E1556" s="18">
        <v>1.8087</v>
      </c>
      <c r="F1556" s="18">
        <v>2.8147000000000002</v>
      </c>
      <c r="G1556" s="18">
        <v>2.3807</v>
      </c>
      <c r="H1556" s="18">
        <v>13.2658</v>
      </c>
      <c r="I1556" s="18">
        <v>11.3354</v>
      </c>
      <c r="J1556" s="18">
        <v>11.012700000000001</v>
      </c>
      <c r="K1556" s="18">
        <v>158</v>
      </c>
      <c r="L1556" s="18">
        <v>54.810699999999997</v>
      </c>
      <c r="M1556" s="18">
        <v>29.517600000000002</v>
      </c>
      <c r="N1556" s="18">
        <v>21.469799999999999</v>
      </c>
      <c r="O1556" s="18">
        <v>16.8034</v>
      </c>
      <c r="P1556" s="18">
        <v>37.484499999999997</v>
      </c>
      <c r="Q1556" s="18">
        <v>27.264500000000002</v>
      </c>
      <c r="R1556" s="18">
        <v>21.338699999999999</v>
      </c>
      <c r="S1556" s="4">
        <f>VLOOKUP(C1556,Ratings_Numbers!$A$1:$B$21,2,FALSE)</f>
        <v>7</v>
      </c>
      <c r="T1556" s="4">
        <v>7</v>
      </c>
      <c r="U1556" s="4">
        <f t="shared" si="45"/>
        <v>0</v>
      </c>
      <c r="V1556" s="18">
        <v>64806</v>
      </c>
      <c r="W1556" s="18" t="s">
        <v>207</v>
      </c>
    </row>
    <row r="1557" spans="1:23" ht="15" customHeight="1" x14ac:dyDescent="0.35">
      <c r="A1557" s="18" t="s">
        <v>208</v>
      </c>
      <c r="B1557" s="7" t="str">
        <f t="shared" si="46"/>
        <v>Q3</v>
      </c>
      <c r="C1557" s="18" t="s">
        <v>25</v>
      </c>
      <c r="D1557" s="21">
        <v>38990</v>
      </c>
      <c r="E1557" s="18">
        <v>1.6251</v>
      </c>
      <c r="F1557" s="18">
        <v>2.5037000000000003</v>
      </c>
      <c r="G1557" s="18">
        <v>2.0573999999999999</v>
      </c>
      <c r="H1557" s="18">
        <v>11.0596</v>
      </c>
      <c r="I1557" s="18">
        <v>7.5430000000000001</v>
      </c>
      <c r="J1557" s="18">
        <v>8.7086000000000006</v>
      </c>
      <c r="K1557" s="18">
        <v>151</v>
      </c>
      <c r="L1557" s="18">
        <v>53.0351</v>
      </c>
      <c r="M1557" s="18">
        <v>32.696100000000001</v>
      </c>
      <c r="N1557" s="18">
        <v>23.224399999999999</v>
      </c>
      <c r="O1557" s="18">
        <v>18.072299999999998</v>
      </c>
      <c r="P1557" s="18">
        <v>40.7834</v>
      </c>
      <c r="Q1557" s="18">
        <v>28.968900000000001</v>
      </c>
      <c r="R1557" s="18">
        <v>22.542400000000001</v>
      </c>
      <c r="S1557" s="4">
        <f>VLOOKUP(C1557,Ratings_Numbers!$A$1:$B$21,2,FALSE)</f>
        <v>7</v>
      </c>
      <c r="T1557" s="4">
        <v>7</v>
      </c>
      <c r="U1557" s="4">
        <f t="shared" si="45"/>
        <v>0</v>
      </c>
      <c r="V1557" s="18">
        <v>63798.239999999998</v>
      </c>
      <c r="W1557" s="18" t="s">
        <v>207</v>
      </c>
    </row>
    <row r="1558" spans="1:23" ht="15" customHeight="1" x14ac:dyDescent="0.35">
      <c r="A1558" s="18" t="s">
        <v>208</v>
      </c>
      <c r="B1558" s="7" t="str">
        <f t="shared" si="46"/>
        <v>Q4</v>
      </c>
      <c r="C1558" s="18" t="s">
        <v>25</v>
      </c>
      <c r="D1558" s="21">
        <v>39081</v>
      </c>
      <c r="E1558" s="18">
        <v>1.3526</v>
      </c>
      <c r="F1558" s="18">
        <v>2.0943000000000001</v>
      </c>
      <c r="G1558" s="18">
        <v>1.6823000000000001</v>
      </c>
      <c r="H1558" s="18">
        <v>10.893599999999999</v>
      </c>
      <c r="I1558" s="18">
        <v>9.5904000000000007</v>
      </c>
      <c r="J1558" s="18">
        <v>8.9042999999999992</v>
      </c>
      <c r="K1558" s="18">
        <v>188</v>
      </c>
      <c r="L1558" s="18">
        <v>53.297899999999998</v>
      </c>
      <c r="M1558" s="18">
        <v>31.3855</v>
      </c>
      <c r="N1558" s="18">
        <v>22.979600000000001</v>
      </c>
      <c r="O1558" s="18">
        <v>17.426600000000001</v>
      </c>
      <c r="P1558" s="18">
        <v>36.579500000000003</v>
      </c>
      <c r="Q1558" s="18">
        <v>26.782499999999999</v>
      </c>
      <c r="R1558" s="18">
        <v>20.310500000000001</v>
      </c>
      <c r="S1558" s="4">
        <f>VLOOKUP(C1558,Ratings_Numbers!$A$1:$B$21,2,FALSE)</f>
        <v>7</v>
      </c>
      <c r="T1558" s="4">
        <v>7</v>
      </c>
      <c r="U1558" s="4">
        <f t="shared" si="45"/>
        <v>0</v>
      </c>
      <c r="V1558" s="18">
        <v>70199.580700000006</v>
      </c>
      <c r="W1558" s="18" t="s">
        <v>207</v>
      </c>
    </row>
    <row r="1559" spans="1:23" ht="15" customHeight="1" x14ac:dyDescent="0.35">
      <c r="A1559" s="18" t="s">
        <v>208</v>
      </c>
      <c r="B1559" s="7" t="str">
        <f t="shared" si="46"/>
        <v>Q1</v>
      </c>
      <c r="C1559" s="18" t="s">
        <v>25</v>
      </c>
      <c r="D1559" s="21">
        <v>39172</v>
      </c>
      <c r="E1559" s="18">
        <v>1.3669</v>
      </c>
      <c r="F1559" s="18">
        <v>2.0327999999999999</v>
      </c>
      <c r="G1559" s="18">
        <v>1.6833</v>
      </c>
      <c r="H1559" s="18">
        <v>11.2156</v>
      </c>
      <c r="I1559" s="18">
        <v>9.4131999999999998</v>
      </c>
      <c r="J1559" s="18">
        <v>9.0599000000000007</v>
      </c>
      <c r="K1559" s="18">
        <v>167</v>
      </c>
      <c r="L1559" s="18">
        <v>53.255600000000001</v>
      </c>
      <c r="M1559" s="18">
        <v>31.304200000000002</v>
      </c>
      <c r="N1559" s="18">
        <v>22.585599999999999</v>
      </c>
      <c r="O1559" s="18">
        <v>17.2637</v>
      </c>
      <c r="P1559" s="18">
        <v>38.602400000000003</v>
      </c>
      <c r="Q1559" s="18">
        <v>27.851199999999999</v>
      </c>
      <c r="R1559" s="18">
        <v>21.288499999999999</v>
      </c>
      <c r="S1559" s="4">
        <f>VLOOKUP(C1559,Ratings_Numbers!$A$1:$B$21,2,FALSE)</f>
        <v>7</v>
      </c>
      <c r="T1559" s="4">
        <v>6</v>
      </c>
      <c r="U1559" s="4">
        <f t="shared" si="45"/>
        <v>0</v>
      </c>
      <c r="V1559" s="18">
        <v>67778.898000000001</v>
      </c>
      <c r="W1559" s="18" t="s">
        <v>207</v>
      </c>
    </row>
    <row r="1560" spans="1:23" ht="15" customHeight="1" x14ac:dyDescent="0.35">
      <c r="A1560" s="18" t="s">
        <v>208</v>
      </c>
      <c r="B1560" s="7" t="str">
        <f t="shared" si="46"/>
        <v>Q2</v>
      </c>
      <c r="C1560" s="18" t="s">
        <v>32</v>
      </c>
      <c r="D1560" s="21">
        <v>39263</v>
      </c>
      <c r="E1560" s="18">
        <v>1.2793999999999999</v>
      </c>
      <c r="F1560" s="18">
        <v>2.0958000000000001</v>
      </c>
      <c r="G1560" s="18">
        <v>1.5649</v>
      </c>
      <c r="H1560" s="18">
        <v>13.0601</v>
      </c>
      <c r="I1560" s="18">
        <v>10.409800000000001</v>
      </c>
      <c r="J1560" s="18">
        <v>11.054600000000001</v>
      </c>
      <c r="K1560" s="18">
        <v>183</v>
      </c>
      <c r="L1560" s="18">
        <v>52.888500000000001</v>
      </c>
      <c r="M1560" s="18">
        <v>35.800800000000002</v>
      </c>
      <c r="N1560" s="18">
        <v>25.257400000000001</v>
      </c>
      <c r="O1560" s="18">
        <v>19.655799999999999</v>
      </c>
      <c r="P1560" s="18">
        <v>41.744300000000003</v>
      </c>
      <c r="Q1560" s="18">
        <v>29.450399999999998</v>
      </c>
      <c r="R1560" s="18">
        <v>22.918900000000001</v>
      </c>
      <c r="S1560" s="4">
        <f>VLOOKUP(C1560,Ratings_Numbers!$A$1:$B$21,2,FALSE)</f>
        <v>6</v>
      </c>
      <c r="T1560" s="4">
        <v>6</v>
      </c>
      <c r="U1560" s="4">
        <f t="shared" si="45"/>
        <v>-1</v>
      </c>
      <c r="V1560" s="18">
        <v>68727.233999999997</v>
      </c>
      <c r="W1560" s="18" t="s">
        <v>207</v>
      </c>
    </row>
    <row r="1561" spans="1:23" ht="15" customHeight="1" x14ac:dyDescent="0.35">
      <c r="A1561" s="18" t="s">
        <v>208</v>
      </c>
      <c r="B1561" s="7" t="str">
        <f t="shared" si="46"/>
        <v>Q3</v>
      </c>
      <c r="C1561" s="18" t="s">
        <v>32</v>
      </c>
      <c r="D1561" s="21">
        <v>39354</v>
      </c>
      <c r="E1561" s="18">
        <v>1.3900999999999999</v>
      </c>
      <c r="F1561" s="18">
        <v>2.2374000000000001</v>
      </c>
      <c r="G1561" s="18">
        <v>1.6962000000000002</v>
      </c>
      <c r="H1561" s="18">
        <v>9.4375</v>
      </c>
      <c r="I1561" s="18">
        <v>6.2308000000000003</v>
      </c>
      <c r="J1561" s="18">
        <v>7.5529000000000002</v>
      </c>
      <c r="K1561" s="18">
        <v>208</v>
      </c>
      <c r="L1561" s="18">
        <v>50.474299999999999</v>
      </c>
      <c r="M1561" s="18">
        <v>37.1068</v>
      </c>
      <c r="N1561" s="18">
        <v>25.184200000000001</v>
      </c>
      <c r="O1561" s="18">
        <v>19.5181</v>
      </c>
      <c r="P1561" s="18">
        <v>47.341500000000003</v>
      </c>
      <c r="Q1561" s="18">
        <v>32.130499999999998</v>
      </c>
      <c r="R1561" s="18">
        <v>24.901499999999999</v>
      </c>
      <c r="S1561" s="4">
        <f>VLOOKUP(C1561,Ratings_Numbers!$A$1:$B$21,2,FALSE)</f>
        <v>6</v>
      </c>
      <c r="T1561" s="4">
        <v>6</v>
      </c>
      <c r="U1561" s="4">
        <f t="shared" si="45"/>
        <v>0</v>
      </c>
      <c r="V1561" s="18">
        <v>67480.058000000005</v>
      </c>
      <c r="W1561" s="18" t="s">
        <v>207</v>
      </c>
    </row>
    <row r="1562" spans="1:23" ht="15" customHeight="1" x14ac:dyDescent="0.35">
      <c r="A1562" s="18" t="s">
        <v>208</v>
      </c>
      <c r="B1562" s="7" t="str">
        <f t="shared" si="46"/>
        <v>Q4</v>
      </c>
      <c r="C1562" s="18" t="s">
        <v>32</v>
      </c>
      <c r="D1562" s="21">
        <v>39445</v>
      </c>
      <c r="E1562" s="18">
        <v>1.4248000000000001</v>
      </c>
      <c r="F1562" s="18">
        <v>2.2031000000000001</v>
      </c>
      <c r="G1562" s="18">
        <v>1.7248999999999999</v>
      </c>
      <c r="H1562" s="18">
        <v>11.1944</v>
      </c>
      <c r="I1562" s="18">
        <v>10.041700000000001</v>
      </c>
      <c r="J1562" s="18">
        <v>9.4120000000000008</v>
      </c>
      <c r="K1562" s="18">
        <v>216</v>
      </c>
      <c r="L1562" s="18">
        <v>48.397399999999998</v>
      </c>
      <c r="M1562" s="18">
        <v>40.322299999999998</v>
      </c>
      <c r="N1562" s="18">
        <v>26.951499999999999</v>
      </c>
      <c r="O1562" s="18">
        <v>20.3674</v>
      </c>
      <c r="P1562" s="18">
        <v>49.610500000000002</v>
      </c>
      <c r="Q1562" s="18">
        <v>33.159799999999997</v>
      </c>
      <c r="R1562" s="18">
        <v>25.058900000000001</v>
      </c>
      <c r="S1562" s="4">
        <f>VLOOKUP(C1562,Ratings_Numbers!$A$1:$B$21,2,FALSE)</f>
        <v>6</v>
      </c>
      <c r="T1562" s="4">
        <v>6</v>
      </c>
      <c r="U1562" s="4">
        <f t="shared" si="45"/>
        <v>0</v>
      </c>
      <c r="V1562" s="18">
        <v>62603.02</v>
      </c>
      <c r="W1562" s="18" t="s">
        <v>207</v>
      </c>
    </row>
    <row r="1563" spans="1:23" ht="15" customHeight="1" x14ac:dyDescent="0.35">
      <c r="A1563" s="18" t="s">
        <v>208</v>
      </c>
      <c r="B1563" s="7" t="str">
        <f t="shared" si="46"/>
        <v>Q1</v>
      </c>
      <c r="C1563" s="18" t="s">
        <v>32</v>
      </c>
      <c r="D1563" s="21">
        <v>39536</v>
      </c>
      <c r="E1563" s="18">
        <v>1.3168</v>
      </c>
      <c r="F1563" s="18">
        <v>2.0983000000000001</v>
      </c>
      <c r="G1563" s="18">
        <v>1.5853999999999999</v>
      </c>
      <c r="H1563" s="18">
        <v>12.3065</v>
      </c>
      <c r="I1563" s="18">
        <v>10.440899999999999</v>
      </c>
      <c r="J1563" s="18">
        <v>10.2043</v>
      </c>
      <c r="K1563" s="18">
        <v>186</v>
      </c>
      <c r="L1563" s="18">
        <v>49.426099999999998</v>
      </c>
      <c r="M1563" s="18">
        <v>40.486600000000003</v>
      </c>
      <c r="N1563" s="18">
        <v>27.091200000000001</v>
      </c>
      <c r="O1563" s="18">
        <v>20.755800000000001</v>
      </c>
      <c r="P1563" s="18">
        <v>49.445700000000002</v>
      </c>
      <c r="Q1563" s="18">
        <v>33.086100000000002</v>
      </c>
      <c r="R1563" s="18">
        <v>25.348800000000001</v>
      </c>
      <c r="S1563" s="4">
        <f>VLOOKUP(C1563,Ratings_Numbers!$A$1:$B$21,2,FALSE)</f>
        <v>6</v>
      </c>
      <c r="T1563" s="4">
        <v>6</v>
      </c>
      <c r="U1563" s="4">
        <f t="shared" si="45"/>
        <v>0</v>
      </c>
      <c r="V1563" s="18">
        <v>58937.2</v>
      </c>
      <c r="W1563" s="18" t="s">
        <v>207</v>
      </c>
    </row>
    <row r="1564" spans="1:23" ht="15" customHeight="1" x14ac:dyDescent="0.35">
      <c r="A1564" s="18" t="s">
        <v>208</v>
      </c>
      <c r="B1564" s="7" t="str">
        <f t="shared" si="46"/>
        <v>Q2</v>
      </c>
      <c r="C1564" s="18" t="s">
        <v>32</v>
      </c>
      <c r="D1564" s="21">
        <v>39627</v>
      </c>
      <c r="E1564" s="18">
        <v>1.2079</v>
      </c>
      <c r="F1564" s="18">
        <v>1.8041</v>
      </c>
      <c r="G1564" s="18">
        <v>1.4599</v>
      </c>
      <c r="H1564" s="18">
        <v>15.0497</v>
      </c>
      <c r="I1564" s="18">
        <v>12.857099999999999</v>
      </c>
      <c r="J1564" s="18">
        <v>12.5528</v>
      </c>
      <c r="K1564" s="18">
        <v>161</v>
      </c>
      <c r="L1564" s="18">
        <v>53.228200000000001</v>
      </c>
      <c r="M1564" s="18">
        <v>33.8733</v>
      </c>
      <c r="N1564" s="18">
        <v>24.212499999999999</v>
      </c>
      <c r="O1564" s="18">
        <v>18.71</v>
      </c>
      <c r="P1564" s="18">
        <v>39.9</v>
      </c>
      <c r="Q1564" s="18">
        <v>28.520399999999999</v>
      </c>
      <c r="R1564" s="18">
        <v>22.038900000000002</v>
      </c>
      <c r="S1564" s="4">
        <f>VLOOKUP(C1564,Ratings_Numbers!$A$1:$B$21,2,FALSE)</f>
        <v>6</v>
      </c>
      <c r="T1564" s="4">
        <v>6</v>
      </c>
      <c r="U1564" s="4">
        <f t="shared" si="45"/>
        <v>0</v>
      </c>
      <c r="V1564" s="18">
        <v>59026.428999999996</v>
      </c>
      <c r="W1564" s="18" t="s">
        <v>207</v>
      </c>
    </row>
    <row r="1565" spans="1:23" ht="15" customHeight="1" x14ac:dyDescent="0.35">
      <c r="A1565" s="18" t="s">
        <v>208</v>
      </c>
      <c r="B1565" s="7" t="str">
        <f t="shared" si="46"/>
        <v>Q3</v>
      </c>
      <c r="C1565" s="18" t="s">
        <v>32</v>
      </c>
      <c r="D1565" s="21">
        <v>39718</v>
      </c>
      <c r="E1565" s="18">
        <v>1.2950999999999999</v>
      </c>
      <c r="F1565" s="18">
        <v>1.9771999999999998</v>
      </c>
      <c r="G1565" s="18">
        <v>1.5718999999999999</v>
      </c>
      <c r="H1565" s="18">
        <v>12.4564</v>
      </c>
      <c r="I1565" s="18">
        <v>8.1812000000000005</v>
      </c>
      <c r="J1565" s="18">
        <v>9.7449999999999992</v>
      </c>
      <c r="K1565" s="18">
        <v>149</v>
      </c>
      <c r="L1565" s="18">
        <v>51.719299999999997</v>
      </c>
      <c r="M1565" s="18">
        <v>32.999699999999997</v>
      </c>
      <c r="N1565" s="18">
        <v>22.999199999999998</v>
      </c>
      <c r="O1565" s="18">
        <v>17.776900000000001</v>
      </c>
      <c r="P1565" s="18">
        <v>43.481700000000004</v>
      </c>
      <c r="Q1565" s="18">
        <v>30.3047</v>
      </c>
      <c r="R1565" s="18">
        <v>23.423500000000001</v>
      </c>
      <c r="S1565" s="4">
        <f>VLOOKUP(C1565,Ratings_Numbers!$A$1:$B$21,2,FALSE)</f>
        <v>6</v>
      </c>
      <c r="T1565" s="4">
        <v>6</v>
      </c>
      <c r="U1565" s="4">
        <f t="shared" si="45"/>
        <v>0</v>
      </c>
      <c r="V1565" s="18">
        <v>60718.5</v>
      </c>
      <c r="W1565" s="18" t="s">
        <v>207</v>
      </c>
    </row>
    <row r="1566" spans="1:23" ht="15" customHeight="1" x14ac:dyDescent="0.35">
      <c r="A1566" s="18" t="s">
        <v>208</v>
      </c>
      <c r="B1566" s="7" t="str">
        <f t="shared" si="46"/>
        <v>Q4</v>
      </c>
      <c r="C1566" s="18" t="s">
        <v>32</v>
      </c>
      <c r="D1566" s="21">
        <v>39809</v>
      </c>
      <c r="E1566" s="18">
        <v>1.4717</v>
      </c>
      <c r="F1566" s="18">
        <v>2.3877999999999999</v>
      </c>
      <c r="G1566" s="18">
        <v>1.8214999999999999</v>
      </c>
      <c r="H1566" s="18">
        <v>10.2798</v>
      </c>
      <c r="I1566" s="18">
        <v>8.5475999999999992</v>
      </c>
      <c r="J1566" s="18">
        <v>7.9226000000000001</v>
      </c>
      <c r="K1566" s="18">
        <v>168</v>
      </c>
      <c r="L1566" s="18">
        <v>50.315100000000001</v>
      </c>
      <c r="M1566" s="18">
        <v>36.066600000000001</v>
      </c>
      <c r="N1566" s="18">
        <v>24.504200000000001</v>
      </c>
      <c r="O1566" s="18">
        <v>18.847200000000001</v>
      </c>
      <c r="P1566" s="18">
        <v>47.185600000000001</v>
      </c>
      <c r="Q1566" s="18">
        <v>32.058599999999998</v>
      </c>
      <c r="R1566" s="18">
        <v>24.657599999999999</v>
      </c>
      <c r="S1566" s="4">
        <f>VLOOKUP(C1566,Ratings_Numbers!$A$1:$B$21,2,FALSE)</f>
        <v>6</v>
      </c>
      <c r="T1566" s="4">
        <v>6</v>
      </c>
      <c r="U1566" s="4">
        <f t="shared" si="45"/>
        <v>0</v>
      </c>
      <c r="V1566" s="18">
        <v>40360.946000000004</v>
      </c>
      <c r="W1566" s="18" t="s">
        <v>207</v>
      </c>
    </row>
    <row r="1567" spans="1:23" ht="15" customHeight="1" x14ac:dyDescent="0.35">
      <c r="A1567" s="18" t="s">
        <v>208</v>
      </c>
      <c r="B1567" s="7" t="str">
        <f t="shared" si="46"/>
        <v>Q1</v>
      </c>
      <c r="C1567" s="18" t="s">
        <v>32</v>
      </c>
      <c r="D1567" s="21">
        <v>39900</v>
      </c>
      <c r="E1567" s="18">
        <v>1.5362</v>
      </c>
      <c r="F1567" s="18">
        <v>2.5455000000000001</v>
      </c>
      <c r="G1567" s="18">
        <v>1.9632000000000001</v>
      </c>
      <c r="H1567" s="18">
        <v>9.2532999999999994</v>
      </c>
      <c r="I1567" s="18">
        <v>6.2</v>
      </c>
      <c r="J1567" s="18">
        <v>6.5466999999999995</v>
      </c>
      <c r="K1567" s="18">
        <v>150</v>
      </c>
      <c r="L1567" s="18">
        <v>52.785899999999998</v>
      </c>
      <c r="M1567" s="18">
        <v>36.563699999999997</v>
      </c>
      <c r="N1567" s="18">
        <v>25.579799999999999</v>
      </c>
      <c r="O1567" s="18">
        <v>19.8962</v>
      </c>
      <c r="P1567" s="18">
        <v>42.94</v>
      </c>
      <c r="Q1567" s="18">
        <v>30.040600000000001</v>
      </c>
      <c r="R1567" s="18">
        <v>23.3659</v>
      </c>
      <c r="S1567" s="4">
        <f>VLOOKUP(C1567,Ratings_Numbers!$A$1:$B$21,2,FALSE)</f>
        <v>6</v>
      </c>
      <c r="T1567" s="4">
        <v>6</v>
      </c>
      <c r="U1567" s="4">
        <f t="shared" si="45"/>
        <v>0</v>
      </c>
      <c r="V1567" s="18">
        <v>33828.222999999998</v>
      </c>
      <c r="W1567" s="18" t="s">
        <v>207</v>
      </c>
    </row>
    <row r="1568" spans="1:23" ht="15" customHeight="1" x14ac:dyDescent="0.35">
      <c r="A1568" s="18" t="s">
        <v>208</v>
      </c>
      <c r="B1568" s="7" t="str">
        <f t="shared" si="46"/>
        <v>Q2</v>
      </c>
      <c r="C1568" s="18" t="s">
        <v>32</v>
      </c>
      <c r="D1568" s="21">
        <v>39991</v>
      </c>
      <c r="E1568" s="18">
        <v>1.5199</v>
      </c>
      <c r="F1568" s="18">
        <v>2.5634999999999999</v>
      </c>
      <c r="G1568" s="18">
        <v>1.9779</v>
      </c>
      <c r="H1568" s="18">
        <v>14.7836</v>
      </c>
      <c r="I1568" s="18">
        <v>11.9627</v>
      </c>
      <c r="J1568" s="18">
        <v>11.768700000000001</v>
      </c>
      <c r="K1568" s="18">
        <v>134</v>
      </c>
      <c r="L1568" s="18">
        <v>54.799900000000001</v>
      </c>
      <c r="M1568" s="18">
        <v>35.459600000000002</v>
      </c>
      <c r="N1568" s="18">
        <v>25.568300000000001</v>
      </c>
      <c r="O1568" s="18">
        <v>20.0562</v>
      </c>
      <c r="P1568" s="18">
        <v>38.6858</v>
      </c>
      <c r="Q1568" s="18">
        <v>27.894600000000001</v>
      </c>
      <c r="R1568" s="18">
        <v>21.881</v>
      </c>
      <c r="S1568" s="4">
        <f>VLOOKUP(C1568,Ratings_Numbers!$A$1:$B$21,2,FALSE)</f>
        <v>6</v>
      </c>
      <c r="T1568" s="4">
        <v>6</v>
      </c>
      <c r="U1568" s="4">
        <f t="shared" si="45"/>
        <v>0</v>
      </c>
      <c r="V1568" s="18">
        <v>42635.571000000004</v>
      </c>
      <c r="W1568" s="18" t="s">
        <v>207</v>
      </c>
    </row>
    <row r="1569" spans="1:23" ht="15" customHeight="1" x14ac:dyDescent="0.35">
      <c r="A1569" s="18" t="s">
        <v>208</v>
      </c>
      <c r="B1569" s="7" t="str">
        <f t="shared" si="46"/>
        <v>Q4</v>
      </c>
      <c r="C1569" s="18" t="s">
        <v>32</v>
      </c>
      <c r="D1569" s="21">
        <v>40089</v>
      </c>
      <c r="E1569" s="18">
        <v>1.3249</v>
      </c>
      <c r="F1569" s="18">
        <v>2.3304</v>
      </c>
      <c r="G1569" s="18">
        <v>1.7143999999999999</v>
      </c>
      <c r="H1569" s="18">
        <v>15.3088</v>
      </c>
      <c r="I1569" s="18">
        <v>10.7059</v>
      </c>
      <c r="J1569" s="18">
        <v>12.1838</v>
      </c>
      <c r="K1569" s="18">
        <v>136</v>
      </c>
      <c r="L1569" s="18">
        <v>53.446800000000003</v>
      </c>
      <c r="M1569" s="18">
        <v>33.086799999999997</v>
      </c>
      <c r="N1569" s="18">
        <v>24.241</v>
      </c>
      <c r="O1569" s="18">
        <v>18.5703</v>
      </c>
      <c r="P1569" s="18">
        <v>36.491199999999999</v>
      </c>
      <c r="Q1569" s="18">
        <v>26.735199999999999</v>
      </c>
      <c r="R1569" s="18">
        <v>20.481000000000002</v>
      </c>
      <c r="S1569" s="4">
        <f>VLOOKUP(C1569,Ratings_Numbers!$A$1:$B$21,2,FALSE)</f>
        <v>6</v>
      </c>
      <c r="T1569" s="4">
        <v>6</v>
      </c>
      <c r="U1569" s="4">
        <f t="shared" si="45"/>
        <v>0</v>
      </c>
      <c r="V1569" s="18">
        <v>49475.942999999999</v>
      </c>
      <c r="W1569" s="18" t="s">
        <v>207</v>
      </c>
    </row>
    <row r="1570" spans="1:23" ht="15" customHeight="1" x14ac:dyDescent="0.35">
      <c r="A1570" s="18" t="s">
        <v>208</v>
      </c>
      <c r="B1570" s="7" t="str">
        <f t="shared" si="46"/>
        <v>Q1</v>
      </c>
      <c r="C1570" s="18" t="s">
        <v>32</v>
      </c>
      <c r="D1570" s="21">
        <v>40180</v>
      </c>
      <c r="E1570" s="18">
        <v>1.4739</v>
      </c>
      <c r="F1570" s="18">
        <v>2.4912000000000001</v>
      </c>
      <c r="G1570" s="18">
        <v>1.9140999999999999</v>
      </c>
      <c r="H1570" s="18">
        <v>14.9068</v>
      </c>
      <c r="I1570" s="18">
        <v>12.305099999999999</v>
      </c>
      <c r="J1570" s="18">
        <v>11.321999999999999</v>
      </c>
      <c r="K1570" s="18">
        <v>118</v>
      </c>
      <c r="L1570" s="18">
        <v>52.197200000000002</v>
      </c>
      <c r="M1570" s="18">
        <v>29.4773</v>
      </c>
      <c r="N1570" s="18">
        <v>21.605</v>
      </c>
      <c r="O1570" s="18">
        <v>16.142499999999998</v>
      </c>
      <c r="P1570" s="18">
        <v>36.437600000000003</v>
      </c>
      <c r="Q1570" s="18">
        <v>26.706399999999999</v>
      </c>
      <c r="R1570" s="18">
        <v>19.9541</v>
      </c>
      <c r="S1570" s="4">
        <f>VLOOKUP(C1570,Ratings_Numbers!$A$1:$B$21,2,FALSE)</f>
        <v>6</v>
      </c>
      <c r="T1570" s="4">
        <v>6</v>
      </c>
      <c r="U1570" s="4">
        <f t="shared" si="45"/>
        <v>0</v>
      </c>
      <c r="V1570" s="18">
        <v>60497.775000000001</v>
      </c>
      <c r="W1570" s="18" t="s">
        <v>207</v>
      </c>
    </row>
    <row r="1571" spans="1:23" ht="15" customHeight="1" x14ac:dyDescent="0.35">
      <c r="A1571" s="18" t="s">
        <v>208</v>
      </c>
      <c r="B1571" s="7" t="str">
        <f t="shared" si="46"/>
        <v>Q2</v>
      </c>
      <c r="C1571" s="18" t="s">
        <v>32</v>
      </c>
      <c r="D1571" s="21">
        <v>40271</v>
      </c>
      <c r="E1571" s="18">
        <v>1.3106</v>
      </c>
      <c r="F1571" s="18">
        <v>2.1774</v>
      </c>
      <c r="G1571" s="18">
        <v>1.6718</v>
      </c>
      <c r="H1571" s="18">
        <v>13.1633</v>
      </c>
      <c r="I1571" s="18">
        <v>9.7619000000000007</v>
      </c>
      <c r="J1571" s="18">
        <v>10.2789</v>
      </c>
      <c r="K1571" s="18">
        <v>147</v>
      </c>
      <c r="L1571" s="18">
        <v>54.508400000000002</v>
      </c>
      <c r="M1571" s="18">
        <v>28.227599999999999</v>
      </c>
      <c r="N1571" s="18">
        <v>21.0688</v>
      </c>
      <c r="O1571" s="18">
        <v>15.9977</v>
      </c>
      <c r="P1571" s="18">
        <v>33.978299999999997</v>
      </c>
      <c r="Q1571" s="18">
        <v>25.361000000000001</v>
      </c>
      <c r="R1571" s="18">
        <v>19.256799999999998</v>
      </c>
      <c r="S1571" s="4">
        <f>VLOOKUP(C1571,Ratings_Numbers!$A$1:$B$21,2,FALSE)</f>
        <v>6</v>
      </c>
      <c r="T1571" s="4">
        <v>6</v>
      </c>
      <c r="U1571" s="4">
        <f t="shared" si="45"/>
        <v>0</v>
      </c>
      <c r="V1571" s="18">
        <v>70005.06</v>
      </c>
      <c r="W1571" s="18" t="s">
        <v>207</v>
      </c>
    </row>
    <row r="1572" spans="1:23" ht="15" customHeight="1" x14ac:dyDescent="0.35">
      <c r="A1572" s="18" t="s">
        <v>208</v>
      </c>
      <c r="B1572" s="7" t="str">
        <f t="shared" si="46"/>
        <v>Q3</v>
      </c>
      <c r="C1572" s="18" t="s">
        <v>32</v>
      </c>
      <c r="D1572" s="21">
        <v>40362</v>
      </c>
      <c r="E1572" s="18">
        <v>1.1392</v>
      </c>
      <c r="F1572" s="18">
        <v>1.8595999999999999</v>
      </c>
      <c r="G1572" s="18">
        <v>1.425</v>
      </c>
      <c r="H1572" s="18">
        <v>26.388300000000001</v>
      </c>
      <c r="I1572" s="18">
        <v>21.4757</v>
      </c>
      <c r="J1572" s="18">
        <v>22.194199999999999</v>
      </c>
      <c r="K1572" s="18">
        <v>103</v>
      </c>
      <c r="L1572" s="18">
        <v>55.572800000000001</v>
      </c>
      <c r="M1572" s="18">
        <v>27.2821</v>
      </c>
      <c r="N1572" s="18">
        <v>20.686199999999999</v>
      </c>
      <c r="O1572" s="18">
        <v>15.817299999999999</v>
      </c>
      <c r="P1572" s="18">
        <v>31.8856</v>
      </c>
      <c r="Q1572" s="18">
        <v>24.1767</v>
      </c>
      <c r="R1572" s="18">
        <v>18.4862</v>
      </c>
      <c r="S1572" s="4">
        <f>VLOOKUP(C1572,Ratings_Numbers!$A$1:$B$21,2,FALSE)</f>
        <v>6</v>
      </c>
      <c r="T1572" s="4">
        <v>6</v>
      </c>
      <c r="U1572" s="4">
        <f t="shared" si="45"/>
        <v>0</v>
      </c>
      <c r="V1572" s="18">
        <v>60635.574000000001</v>
      </c>
      <c r="W1572" s="18" t="s">
        <v>207</v>
      </c>
    </row>
    <row r="1573" spans="1:23" ht="15" customHeight="1" x14ac:dyDescent="0.35">
      <c r="A1573" s="18" t="s">
        <v>208</v>
      </c>
      <c r="B1573" s="7" t="str">
        <f t="shared" si="46"/>
        <v>Q4</v>
      </c>
      <c r="C1573" s="18" t="s">
        <v>32</v>
      </c>
      <c r="D1573" s="21">
        <v>40453</v>
      </c>
      <c r="E1573" s="18">
        <v>1.2013</v>
      </c>
      <c r="F1573" s="18">
        <v>1.9260000000000002</v>
      </c>
      <c r="G1573" s="18">
        <v>1.5133000000000001</v>
      </c>
      <c r="H1573" s="18">
        <v>21.556799999999999</v>
      </c>
      <c r="I1573" s="18">
        <v>12.5</v>
      </c>
      <c r="J1573" s="18">
        <v>16.625</v>
      </c>
      <c r="K1573" s="18">
        <v>88</v>
      </c>
      <c r="L1573" s="18">
        <v>54.213500000000003</v>
      </c>
      <c r="M1573" s="18">
        <v>26.317900000000002</v>
      </c>
      <c r="N1573" s="18">
        <v>19.893899999999999</v>
      </c>
      <c r="O1573" s="18">
        <v>14.9611</v>
      </c>
      <c r="P1573" s="18">
        <v>32.291200000000003</v>
      </c>
      <c r="Q1573" s="18">
        <v>24.409199999999998</v>
      </c>
      <c r="R1573" s="18">
        <v>18.3568</v>
      </c>
      <c r="S1573" s="4">
        <f>VLOOKUP(C1573,Ratings_Numbers!$A$1:$B$21,2,FALSE)</f>
        <v>6</v>
      </c>
      <c r="T1573" s="4">
        <v>6</v>
      </c>
      <c r="U1573" s="4">
        <f t="shared" si="45"/>
        <v>0</v>
      </c>
      <c r="V1573" s="18">
        <v>63242.646000000001</v>
      </c>
      <c r="W1573" s="18" t="s">
        <v>207</v>
      </c>
    </row>
    <row r="1574" spans="1:23" ht="15" customHeight="1" x14ac:dyDescent="0.35">
      <c r="A1574" s="18" t="s">
        <v>208</v>
      </c>
      <c r="B1574" s="7" t="str">
        <f t="shared" si="46"/>
        <v>Q1</v>
      </c>
      <c r="C1574" s="18" t="s">
        <v>32</v>
      </c>
      <c r="D1574" s="21">
        <v>40544</v>
      </c>
      <c r="E1574" s="18">
        <v>1.0796000000000001</v>
      </c>
      <c r="F1574" s="18">
        <v>1.7562</v>
      </c>
      <c r="G1574" s="18">
        <v>1.3376999999999999</v>
      </c>
      <c r="H1574" s="18">
        <v>24.5</v>
      </c>
      <c r="I1574" s="18">
        <v>12.37</v>
      </c>
      <c r="J1574" s="18">
        <v>20.03</v>
      </c>
      <c r="K1574" s="18">
        <v>100</v>
      </c>
      <c r="L1574" s="18">
        <v>53.2727</v>
      </c>
      <c r="M1574" s="18">
        <v>24.9956</v>
      </c>
      <c r="N1574" s="18">
        <v>18.9222</v>
      </c>
      <c r="O1574" s="18">
        <v>14</v>
      </c>
      <c r="P1574" s="18">
        <v>32.096899999999998</v>
      </c>
      <c r="Q1574" s="18">
        <v>24.297999999999998</v>
      </c>
      <c r="R1574" s="18">
        <v>17.977399999999999</v>
      </c>
      <c r="S1574" s="4">
        <f>VLOOKUP(C1574,Ratings_Numbers!$A$1:$B$21,2,FALSE)</f>
        <v>6</v>
      </c>
      <c r="T1574" s="4">
        <v>6</v>
      </c>
      <c r="U1574" s="4">
        <f t="shared" si="45"/>
        <v>0</v>
      </c>
      <c r="V1574" s="18">
        <v>70319.997000000003</v>
      </c>
      <c r="W1574" s="18" t="s">
        <v>207</v>
      </c>
    </row>
    <row r="1575" spans="1:23" ht="15" customHeight="1" x14ac:dyDescent="0.35">
      <c r="A1575" s="18" t="s">
        <v>208</v>
      </c>
      <c r="B1575" s="7" t="str">
        <f t="shared" si="46"/>
        <v>Q2</v>
      </c>
      <c r="C1575" s="18" t="s">
        <v>32</v>
      </c>
      <c r="D1575" s="21">
        <v>40635</v>
      </c>
      <c r="E1575" s="18">
        <v>1.0695000000000001</v>
      </c>
      <c r="F1575" s="18">
        <v>1.7544</v>
      </c>
      <c r="G1575" s="18">
        <v>1.3294000000000001</v>
      </c>
      <c r="H1575" s="18">
        <v>17.873899999999999</v>
      </c>
      <c r="I1575" s="18">
        <v>12.180199999999999</v>
      </c>
      <c r="J1575" s="18">
        <v>13.7658</v>
      </c>
      <c r="K1575" s="18">
        <v>111</v>
      </c>
      <c r="L1575" s="18">
        <v>54.754300000000001</v>
      </c>
      <c r="M1575" s="18">
        <v>21.5519</v>
      </c>
      <c r="N1575" s="18">
        <v>16.366499999999998</v>
      </c>
      <c r="O1575" s="18">
        <v>12.308</v>
      </c>
      <c r="P1575" s="18">
        <v>31.6829</v>
      </c>
      <c r="Q1575" s="18">
        <v>24.06</v>
      </c>
      <c r="R1575" s="18">
        <v>18.093699999999998</v>
      </c>
      <c r="S1575" s="4">
        <f>VLOOKUP(C1575,Ratings_Numbers!$A$1:$B$21,2,FALSE)</f>
        <v>6</v>
      </c>
      <c r="T1575" s="4">
        <v>6</v>
      </c>
      <c r="U1575" s="4">
        <f t="shared" si="45"/>
        <v>0</v>
      </c>
      <c r="V1575" s="18">
        <v>79495.320000000007</v>
      </c>
      <c r="W1575" s="18" t="s">
        <v>207</v>
      </c>
    </row>
    <row r="1576" spans="1:23" ht="15" customHeight="1" x14ac:dyDescent="0.35">
      <c r="A1576" s="18" t="s">
        <v>208</v>
      </c>
      <c r="B1576" s="7" t="str">
        <f t="shared" si="46"/>
        <v>Q3</v>
      </c>
      <c r="C1576" s="18" t="s">
        <v>32</v>
      </c>
      <c r="D1576" s="21">
        <v>40726</v>
      </c>
      <c r="E1576" s="18">
        <v>1.0542</v>
      </c>
      <c r="F1576" s="18">
        <v>1.7875000000000001</v>
      </c>
      <c r="G1576" s="18">
        <v>1.3123</v>
      </c>
      <c r="H1576" s="18">
        <v>25.557500000000001</v>
      </c>
      <c r="I1576" s="18">
        <v>19.2212</v>
      </c>
      <c r="J1576" s="18">
        <v>21.345099999999999</v>
      </c>
      <c r="K1576" s="18">
        <v>113</v>
      </c>
      <c r="L1576" s="18">
        <v>54.772500000000001</v>
      </c>
      <c r="M1576" s="18">
        <v>22.423100000000002</v>
      </c>
      <c r="N1576" s="18">
        <v>16.942399999999999</v>
      </c>
      <c r="O1576" s="18">
        <v>12.9049</v>
      </c>
      <c r="P1576" s="18">
        <v>32.349299999999999</v>
      </c>
      <c r="Q1576" s="18">
        <v>24.442399999999999</v>
      </c>
      <c r="R1576" s="18">
        <v>18.6175</v>
      </c>
      <c r="S1576" s="4">
        <f>VLOOKUP(C1576,Ratings_Numbers!$A$1:$B$21,2,FALSE)</f>
        <v>6</v>
      </c>
      <c r="T1576" s="4">
        <v>6</v>
      </c>
      <c r="U1576" s="4">
        <f t="shared" si="45"/>
        <v>0</v>
      </c>
      <c r="V1576" s="18">
        <v>72298.343999999997</v>
      </c>
      <c r="W1576" s="18" t="s">
        <v>207</v>
      </c>
    </row>
    <row r="1577" spans="1:23" ht="15" customHeight="1" x14ac:dyDescent="0.35">
      <c r="A1577" s="18" t="s">
        <v>208</v>
      </c>
      <c r="B1577" s="7" t="str">
        <f t="shared" si="46"/>
        <v>Q4</v>
      </c>
      <c r="C1577" s="18" t="s">
        <v>32</v>
      </c>
      <c r="D1577" s="21">
        <v>40817</v>
      </c>
      <c r="E1577" s="18">
        <v>1.1491</v>
      </c>
      <c r="F1577" s="18">
        <v>1.8286</v>
      </c>
      <c r="G1577" s="18">
        <v>1.4203000000000001</v>
      </c>
      <c r="H1577" s="18">
        <v>20.9009</v>
      </c>
      <c r="I1577" s="18">
        <v>11.9099</v>
      </c>
      <c r="J1577" s="18">
        <v>16.738700000000001</v>
      </c>
      <c r="K1577" s="18">
        <v>111</v>
      </c>
      <c r="L1577" s="18">
        <v>51.834299999999999</v>
      </c>
      <c r="M1577" s="18">
        <v>28.413599999999999</v>
      </c>
      <c r="N1577" s="18">
        <v>20.868200000000002</v>
      </c>
      <c r="O1577" s="18">
        <v>15.5427</v>
      </c>
      <c r="P1577" s="18">
        <v>36.1569</v>
      </c>
      <c r="Q1577" s="18">
        <v>26.555299999999999</v>
      </c>
      <c r="R1577" s="18">
        <v>19.778400000000001</v>
      </c>
      <c r="S1577" s="4">
        <f>VLOOKUP(C1577,Ratings_Numbers!$A$1:$B$21,2,FALSE)</f>
        <v>6</v>
      </c>
      <c r="T1577" s="4">
        <v>6</v>
      </c>
      <c r="U1577" s="4">
        <f t="shared" si="45"/>
        <v>0</v>
      </c>
      <c r="V1577" s="18">
        <v>53147.951999999997</v>
      </c>
      <c r="W1577" s="18" t="s">
        <v>207</v>
      </c>
    </row>
    <row r="1578" spans="1:23" ht="15" customHeight="1" x14ac:dyDescent="0.35">
      <c r="A1578" s="18" t="s">
        <v>208</v>
      </c>
      <c r="B1578" s="7" t="str">
        <f t="shared" si="46"/>
        <v>Q4</v>
      </c>
      <c r="C1578" s="18" t="s">
        <v>32</v>
      </c>
      <c r="D1578" s="21">
        <v>40908</v>
      </c>
      <c r="E1578" s="18">
        <v>1.0768</v>
      </c>
      <c r="F1578" s="18">
        <v>1.8018999999999998</v>
      </c>
      <c r="G1578" s="18">
        <v>1.3302</v>
      </c>
      <c r="H1578" s="18">
        <v>23.0259</v>
      </c>
      <c r="I1578" s="18">
        <v>17.560300000000002</v>
      </c>
      <c r="J1578" s="18">
        <v>18.844799999999999</v>
      </c>
      <c r="K1578" s="18">
        <v>116</v>
      </c>
      <c r="L1578" s="18">
        <v>50.431100000000001</v>
      </c>
      <c r="M1578" s="18">
        <v>28.4758</v>
      </c>
      <c r="N1578" s="18">
        <v>20.8627</v>
      </c>
      <c r="O1578" s="18">
        <v>15.195499999999999</v>
      </c>
      <c r="P1578" s="18">
        <v>36.491399999999999</v>
      </c>
      <c r="Q1578" s="18">
        <v>26.735299999999999</v>
      </c>
      <c r="R1578" s="18">
        <v>19.472899999999999</v>
      </c>
      <c r="S1578" s="4">
        <f>VLOOKUP(C1578,Ratings_Numbers!$A$1:$B$21,2,FALSE)</f>
        <v>6</v>
      </c>
      <c r="T1578" s="4">
        <v>6</v>
      </c>
      <c r="U1578" s="4">
        <f t="shared" si="45"/>
        <v>0</v>
      </c>
      <c r="V1578" s="18">
        <v>68958.75</v>
      </c>
      <c r="W1578" s="18" t="s">
        <v>207</v>
      </c>
    </row>
    <row r="1579" spans="1:23" ht="15" customHeight="1" x14ac:dyDescent="0.35">
      <c r="A1579" s="18" t="s">
        <v>208</v>
      </c>
      <c r="B1579" s="7" t="str">
        <f t="shared" si="46"/>
        <v>Q1</v>
      </c>
      <c r="C1579" s="18" t="s">
        <v>32</v>
      </c>
      <c r="D1579" s="21">
        <v>40999</v>
      </c>
      <c r="E1579" s="18">
        <v>1.2057</v>
      </c>
      <c r="F1579" s="18">
        <v>1.9338</v>
      </c>
      <c r="G1579" s="18">
        <v>1.4837</v>
      </c>
      <c r="H1579" s="18">
        <v>18.4206</v>
      </c>
      <c r="I1579" s="18">
        <v>6.6984000000000004</v>
      </c>
      <c r="J1579" s="18">
        <v>14.547599999999999</v>
      </c>
      <c r="K1579" s="18">
        <v>126</v>
      </c>
      <c r="L1579" s="18">
        <v>50.5749</v>
      </c>
      <c r="M1579" s="18">
        <v>31.5244</v>
      </c>
      <c r="N1579" s="18">
        <v>22.491599999999998</v>
      </c>
      <c r="O1579" s="18">
        <v>16.724</v>
      </c>
      <c r="P1579" s="18">
        <v>40.160899999999998</v>
      </c>
      <c r="Q1579" s="18">
        <v>28.653400000000001</v>
      </c>
      <c r="R1579" s="18">
        <v>21.305800000000001</v>
      </c>
      <c r="S1579" s="4">
        <f>VLOOKUP(C1579,Ratings_Numbers!$A$1:$B$21,2,FALSE)</f>
        <v>6</v>
      </c>
      <c r="T1579" s="4">
        <v>6</v>
      </c>
      <c r="U1579" s="4">
        <f t="shared" si="45"/>
        <v>0</v>
      </c>
      <c r="V1579" s="18">
        <v>79570.149999999994</v>
      </c>
      <c r="W1579" s="18" t="s">
        <v>207</v>
      </c>
    </row>
    <row r="1580" spans="1:23" ht="15" customHeight="1" x14ac:dyDescent="0.35">
      <c r="A1580" s="18" t="s">
        <v>208</v>
      </c>
      <c r="B1580" s="7" t="str">
        <f t="shared" si="46"/>
        <v>Q2</v>
      </c>
      <c r="C1580" s="18" t="s">
        <v>32</v>
      </c>
      <c r="D1580" s="21">
        <v>41090</v>
      </c>
      <c r="E1580" s="18">
        <v>0.98719999999999997</v>
      </c>
      <c r="F1580" s="18">
        <v>1.7014</v>
      </c>
      <c r="G1580" s="18">
        <v>1.206</v>
      </c>
      <c r="H1580" s="18">
        <v>30.217400000000001</v>
      </c>
      <c r="I1580" s="18">
        <v>23.782599999999999</v>
      </c>
      <c r="J1580" s="18">
        <v>25.6783</v>
      </c>
      <c r="K1580" s="18">
        <v>115</v>
      </c>
      <c r="L1580" s="18">
        <v>53.135199999999998</v>
      </c>
      <c r="M1580" s="18">
        <v>29.600899999999999</v>
      </c>
      <c r="N1580" s="18">
        <v>21.8124</v>
      </c>
      <c r="O1580" s="18">
        <v>16.5412</v>
      </c>
      <c r="P1580" s="18">
        <v>35.707000000000001</v>
      </c>
      <c r="Q1580" s="18">
        <v>26.311800000000002</v>
      </c>
      <c r="R1580" s="18">
        <v>19.953199999999999</v>
      </c>
      <c r="S1580" s="4">
        <f>VLOOKUP(C1580,Ratings_Numbers!$A$1:$B$21,2,FALSE)</f>
        <v>6</v>
      </c>
      <c r="T1580" s="4">
        <v>6</v>
      </c>
      <c r="U1580" s="4">
        <f t="shared" si="45"/>
        <v>0</v>
      </c>
      <c r="V1580" s="18">
        <v>87731.65</v>
      </c>
      <c r="W1580" s="18" t="s">
        <v>207</v>
      </c>
    </row>
    <row r="1581" spans="1:23" ht="15" customHeight="1" x14ac:dyDescent="0.35">
      <c r="A1581" s="18" t="s">
        <v>208</v>
      </c>
      <c r="B1581" s="7" t="str">
        <f t="shared" si="46"/>
        <v>Q3</v>
      </c>
      <c r="C1581" s="18" t="s">
        <v>32</v>
      </c>
      <c r="D1581" s="21">
        <v>41181</v>
      </c>
      <c r="E1581" s="18">
        <v>0.99409999999999998</v>
      </c>
      <c r="F1581" s="18">
        <v>1.5897999999999999</v>
      </c>
      <c r="G1581" s="18">
        <v>1.2135</v>
      </c>
      <c r="H1581" s="18">
        <v>21.930399999999999</v>
      </c>
      <c r="I1581" s="18">
        <v>13.817399999999999</v>
      </c>
      <c r="J1581" s="18">
        <v>17.652200000000001</v>
      </c>
      <c r="K1581" s="18">
        <v>115</v>
      </c>
      <c r="L1581" s="18">
        <v>53.084200000000003</v>
      </c>
      <c r="M1581" s="18">
        <v>25.494499999999999</v>
      </c>
      <c r="N1581" s="18">
        <v>19.0105</v>
      </c>
      <c r="O1581" s="18">
        <v>14.2821</v>
      </c>
      <c r="P1581" s="18">
        <v>34.107900000000001</v>
      </c>
      <c r="Q1581" s="18">
        <v>25.433199999999999</v>
      </c>
      <c r="R1581" s="18">
        <v>19.107299999999999</v>
      </c>
      <c r="S1581" s="4">
        <f>VLOOKUP(C1581,Ratings_Numbers!$A$1:$B$21,2,FALSE)</f>
        <v>6</v>
      </c>
      <c r="T1581" s="4">
        <v>6</v>
      </c>
      <c r="U1581" s="4">
        <f t="shared" si="45"/>
        <v>0</v>
      </c>
      <c r="V1581" s="18">
        <v>94104</v>
      </c>
      <c r="W1581" s="18" t="s">
        <v>207</v>
      </c>
    </row>
    <row r="1582" spans="1:23" ht="15" customHeight="1" x14ac:dyDescent="0.35">
      <c r="A1582" s="18" t="s">
        <v>208</v>
      </c>
      <c r="B1582" s="7" t="str">
        <f t="shared" ref="B1582:B1597" si="47">IF(MONTH(D1582)&lt;4,"Q1",IF(MONTH(D1582)&lt;7,"Q2",IF(MONTH(D1582)&lt;10,"Q3","Q4")))</f>
        <v>Q4</v>
      </c>
      <c r="C1582" s="18" t="s">
        <v>32</v>
      </c>
      <c r="D1582" s="21">
        <v>41272</v>
      </c>
      <c r="E1582" s="18">
        <v>1.3159000000000001</v>
      </c>
      <c r="F1582" s="18">
        <v>1.9814000000000001</v>
      </c>
      <c r="G1582" s="18">
        <v>1.6172</v>
      </c>
      <c r="H1582" s="18">
        <v>27.217400000000001</v>
      </c>
      <c r="I1582" s="18">
        <v>21.293500000000002</v>
      </c>
      <c r="J1582" s="18">
        <v>21.630400000000002</v>
      </c>
      <c r="K1582" s="18">
        <v>92</v>
      </c>
      <c r="L1582" s="18">
        <v>50.861800000000002</v>
      </c>
      <c r="M1582" s="18">
        <v>29.128399999999999</v>
      </c>
      <c r="N1582" s="18">
        <v>20.771799999999999</v>
      </c>
      <c r="O1582" s="18">
        <v>15.6655</v>
      </c>
      <c r="P1582" s="18">
        <v>40.230600000000003</v>
      </c>
      <c r="Q1582" s="18">
        <v>28.6889</v>
      </c>
      <c r="R1582" s="18">
        <v>21.636399999999998</v>
      </c>
      <c r="S1582" s="4">
        <f>VLOOKUP(C1582,Ratings_Numbers!$A$1:$B$21,2,FALSE)</f>
        <v>6</v>
      </c>
      <c r="T1582" s="4">
        <v>6</v>
      </c>
      <c r="U1582" s="4">
        <f t="shared" si="45"/>
        <v>0</v>
      </c>
      <c r="V1582" s="18">
        <v>88470</v>
      </c>
      <c r="W1582" s="18" t="s">
        <v>207</v>
      </c>
    </row>
    <row r="1583" spans="1:23" ht="15" customHeight="1" x14ac:dyDescent="0.35">
      <c r="A1583" s="18" t="s">
        <v>208</v>
      </c>
      <c r="B1583" s="7" t="str">
        <f t="shared" si="47"/>
        <v>Q1</v>
      </c>
      <c r="C1583" s="18" t="s">
        <v>32</v>
      </c>
      <c r="D1583" s="21">
        <v>41363</v>
      </c>
      <c r="E1583" s="18">
        <v>1.1598999999999999</v>
      </c>
      <c r="F1583" s="18">
        <v>1.8576999999999999</v>
      </c>
      <c r="G1583" s="18">
        <v>1.4243000000000001</v>
      </c>
      <c r="H1583" s="18">
        <v>32.457799999999999</v>
      </c>
      <c r="I1583" s="18">
        <v>25.542200000000001</v>
      </c>
      <c r="J1583" s="18">
        <v>25.831299999999999</v>
      </c>
      <c r="K1583" s="18">
        <v>83</v>
      </c>
      <c r="L1583" s="18">
        <v>51.7331</v>
      </c>
      <c r="M1583" s="18">
        <v>30.312200000000001</v>
      </c>
      <c r="N1583" s="18">
        <v>21.907</v>
      </c>
      <c r="O1583" s="18">
        <v>16.447099999999999</v>
      </c>
      <c r="P1583" s="18">
        <v>38.367600000000003</v>
      </c>
      <c r="Q1583" s="18">
        <v>27.7288</v>
      </c>
      <c r="R1583" s="18">
        <v>20.817900000000002</v>
      </c>
      <c r="S1583" s="4">
        <f>VLOOKUP(C1583,Ratings_Numbers!$A$1:$B$21,2,FALSE)</f>
        <v>6</v>
      </c>
      <c r="T1583" s="4">
        <v>6</v>
      </c>
      <c r="U1583" s="4">
        <f t="shared" ref="U1583:U1597" si="48">S1583-S1582</f>
        <v>0</v>
      </c>
      <c r="V1583" s="18">
        <v>102240</v>
      </c>
      <c r="W1583" s="18" t="s">
        <v>207</v>
      </c>
    </row>
    <row r="1584" spans="1:23" ht="15" customHeight="1" x14ac:dyDescent="0.35">
      <c r="A1584" s="18" t="s">
        <v>208</v>
      </c>
      <c r="B1584" s="7" t="str">
        <f t="shared" si="47"/>
        <v>Q2</v>
      </c>
      <c r="C1584" s="18" t="s">
        <v>32</v>
      </c>
      <c r="D1584" s="21">
        <v>41454</v>
      </c>
      <c r="E1584" s="18">
        <v>0.98560000000000003</v>
      </c>
      <c r="F1584" s="18">
        <v>1.6472</v>
      </c>
      <c r="G1584" s="18">
        <v>1.2155</v>
      </c>
      <c r="H1584" s="18">
        <v>37.7742</v>
      </c>
      <c r="I1584" s="18">
        <v>30.354800000000001</v>
      </c>
      <c r="J1584" s="18">
        <v>31.655899999999999</v>
      </c>
      <c r="K1584" s="18">
        <v>93</v>
      </c>
      <c r="L1584" s="18">
        <v>54.038400000000003</v>
      </c>
      <c r="M1584" s="18">
        <v>27.8476</v>
      </c>
      <c r="N1584" s="18">
        <v>20.988299999999999</v>
      </c>
      <c r="O1584" s="18">
        <v>15.867900000000001</v>
      </c>
      <c r="P1584" s="18">
        <v>32.6813</v>
      </c>
      <c r="Q1584" s="18">
        <v>24.631399999999999</v>
      </c>
      <c r="R1584" s="18">
        <v>18.622199999999999</v>
      </c>
      <c r="S1584" s="4">
        <f>VLOOKUP(C1584,Ratings_Numbers!$A$1:$B$21,2,FALSE)</f>
        <v>6</v>
      </c>
      <c r="T1584" s="4">
        <v>6</v>
      </c>
      <c r="U1584" s="4">
        <f t="shared" si="48"/>
        <v>0</v>
      </c>
      <c r="V1584" s="18">
        <v>113670</v>
      </c>
      <c r="W1584" s="18" t="s">
        <v>207</v>
      </c>
    </row>
    <row r="1585" spans="1:23" ht="15" customHeight="1" x14ac:dyDescent="0.35">
      <c r="A1585" s="18" t="s">
        <v>208</v>
      </c>
      <c r="B1585" s="7" t="str">
        <f t="shared" si="47"/>
        <v>Q3</v>
      </c>
      <c r="C1585" s="18" t="s">
        <v>32</v>
      </c>
      <c r="D1585" s="21">
        <v>41545</v>
      </c>
      <c r="E1585" s="18">
        <v>0.91180000000000005</v>
      </c>
      <c r="F1585" s="18">
        <v>1.5586</v>
      </c>
      <c r="G1585" s="18">
        <v>1.1297999999999999</v>
      </c>
      <c r="H1585" s="18">
        <v>32.691400000000002</v>
      </c>
      <c r="I1585" s="18">
        <v>20.5062</v>
      </c>
      <c r="J1585" s="18">
        <v>25.790099999999999</v>
      </c>
      <c r="K1585" s="18">
        <v>81</v>
      </c>
      <c r="L1585" s="18">
        <v>55.918799999999997</v>
      </c>
      <c r="M1585" s="18">
        <v>26.5337</v>
      </c>
      <c r="N1585" s="18">
        <v>20.4619</v>
      </c>
      <c r="O1585" s="18">
        <v>15.725999999999999</v>
      </c>
      <c r="P1585" s="18">
        <v>29.6739</v>
      </c>
      <c r="Q1585" s="18">
        <v>22.883500000000002</v>
      </c>
      <c r="R1585" s="18">
        <v>17.587199999999999</v>
      </c>
      <c r="S1585" s="4">
        <f>VLOOKUP(C1585,Ratings_Numbers!$A$1:$B$21,2,FALSE)</f>
        <v>6</v>
      </c>
      <c r="T1585" s="4">
        <v>6</v>
      </c>
      <c r="U1585" s="4">
        <f t="shared" si="48"/>
        <v>0</v>
      </c>
      <c r="V1585" s="18">
        <v>117342</v>
      </c>
      <c r="W1585" s="18" t="s">
        <v>207</v>
      </c>
    </row>
    <row r="1586" spans="1:23" ht="15" customHeight="1" x14ac:dyDescent="0.35">
      <c r="A1586" s="18" t="s">
        <v>208</v>
      </c>
      <c r="B1586" s="7" t="str">
        <f t="shared" si="47"/>
        <v>Q4</v>
      </c>
      <c r="C1586" s="18" t="s">
        <v>32</v>
      </c>
      <c r="D1586" s="21">
        <v>41636</v>
      </c>
      <c r="E1586" s="18">
        <v>0.91180000000000005</v>
      </c>
      <c r="F1586" s="18">
        <v>1.5669</v>
      </c>
      <c r="G1586" s="18">
        <v>1.1194999999999999</v>
      </c>
      <c r="H1586" s="18">
        <v>39.666699999999999</v>
      </c>
      <c r="I1586" s="18">
        <v>26.340199999999999</v>
      </c>
      <c r="J1586" s="18">
        <v>32.740699999999997</v>
      </c>
      <c r="K1586" s="18">
        <v>81</v>
      </c>
      <c r="L1586" s="18">
        <v>53.2958</v>
      </c>
      <c r="M1586" s="18">
        <v>24.767399999999999</v>
      </c>
      <c r="N1586" s="18">
        <v>18.683499999999999</v>
      </c>
      <c r="O1586" s="18">
        <v>14.085100000000001</v>
      </c>
      <c r="P1586" s="18">
        <v>32.563000000000002</v>
      </c>
      <c r="Q1586" s="18">
        <v>24.5642</v>
      </c>
      <c r="R1586" s="18">
        <v>18.5184</v>
      </c>
      <c r="S1586" s="4">
        <f>VLOOKUP(C1586,Ratings_Numbers!$A$1:$B$21,2,FALSE)</f>
        <v>6</v>
      </c>
      <c r="T1586" s="4">
        <v>6</v>
      </c>
      <c r="U1586" s="4">
        <f t="shared" si="48"/>
        <v>0</v>
      </c>
      <c r="V1586" s="18">
        <v>126395</v>
      </c>
      <c r="W1586" s="18" t="s">
        <v>207</v>
      </c>
    </row>
    <row r="1587" spans="1:23" ht="15" customHeight="1" x14ac:dyDescent="0.35">
      <c r="A1587" s="18" t="s">
        <v>208</v>
      </c>
      <c r="B1587" s="7" t="str">
        <f t="shared" si="47"/>
        <v>Q1</v>
      </c>
      <c r="C1587" s="18" t="s">
        <v>32</v>
      </c>
      <c r="D1587" s="21">
        <v>41727</v>
      </c>
      <c r="E1587" s="18">
        <v>0.89700000000000002</v>
      </c>
      <c r="F1587" s="18">
        <v>1.4746999999999999</v>
      </c>
      <c r="G1587" s="18">
        <v>1.0892999999999999</v>
      </c>
      <c r="H1587" s="18">
        <v>51.880600000000001</v>
      </c>
      <c r="I1587" s="18">
        <v>33.841500000000003</v>
      </c>
      <c r="J1587" s="18">
        <v>43.2239</v>
      </c>
      <c r="K1587" s="18">
        <v>67</v>
      </c>
      <c r="L1587" s="18">
        <v>54.358199999999997</v>
      </c>
      <c r="M1587" s="18">
        <v>22.898800000000001</v>
      </c>
      <c r="N1587" s="18">
        <v>17.249099999999999</v>
      </c>
      <c r="O1587" s="18">
        <v>13.2102</v>
      </c>
      <c r="P1587" s="18">
        <v>32.753999999999998</v>
      </c>
      <c r="Q1587" s="18">
        <v>24.672699999999999</v>
      </c>
      <c r="R1587" s="18">
        <v>18.895600000000002</v>
      </c>
      <c r="S1587" s="4">
        <f>VLOOKUP(C1587,Ratings_Numbers!$A$1:$B$21,2,FALSE)</f>
        <v>6</v>
      </c>
      <c r="T1587" s="4">
        <v>6</v>
      </c>
      <c r="U1587" s="4">
        <f t="shared" si="48"/>
        <v>0</v>
      </c>
      <c r="V1587" s="18">
        <v>134283</v>
      </c>
      <c r="W1587" s="18" t="s">
        <v>207</v>
      </c>
    </row>
    <row r="1588" spans="1:23" ht="15" customHeight="1" x14ac:dyDescent="0.35">
      <c r="A1588" s="18" t="s">
        <v>208</v>
      </c>
      <c r="B1588" s="7" t="str">
        <f t="shared" si="47"/>
        <v>Q2</v>
      </c>
      <c r="C1588" s="18" t="s">
        <v>32</v>
      </c>
      <c r="D1588" s="21">
        <v>41818</v>
      </c>
      <c r="E1588" s="18">
        <v>0.89949999999999997</v>
      </c>
      <c r="F1588" s="18">
        <v>1.4491000000000001</v>
      </c>
      <c r="G1588" s="18">
        <v>1.0818000000000001</v>
      </c>
      <c r="H1588" s="18">
        <v>54.7973</v>
      </c>
      <c r="I1588" s="18">
        <v>34.412999999999997</v>
      </c>
      <c r="J1588" s="18">
        <v>47.270299999999999</v>
      </c>
      <c r="K1588" s="18">
        <v>74</v>
      </c>
      <c r="L1588" s="18">
        <v>54.369799999999998</v>
      </c>
      <c r="M1588" s="18">
        <v>26.5778</v>
      </c>
      <c r="N1588" s="18">
        <v>19.9543</v>
      </c>
      <c r="O1588" s="18">
        <v>15.431800000000001</v>
      </c>
      <c r="P1588" s="18">
        <v>33.1935</v>
      </c>
      <c r="Q1588" s="18">
        <v>24.921199999999999</v>
      </c>
      <c r="R1588" s="18">
        <v>19.273099999999999</v>
      </c>
      <c r="S1588" s="4">
        <f>VLOOKUP(C1588,Ratings_Numbers!$A$1:$B$21,2,FALSE)</f>
        <v>6</v>
      </c>
      <c r="T1588" s="4">
        <v>6</v>
      </c>
      <c r="U1588" s="4">
        <f t="shared" si="48"/>
        <v>0</v>
      </c>
      <c r="V1588" s="18">
        <v>145010</v>
      </c>
      <c r="W1588" s="18" t="s">
        <v>207</v>
      </c>
    </row>
    <row r="1589" spans="1:23" ht="15" customHeight="1" x14ac:dyDescent="0.35">
      <c r="A1589" s="18" t="s">
        <v>208</v>
      </c>
      <c r="B1589" s="7" t="str">
        <f t="shared" si="47"/>
        <v>Q3</v>
      </c>
      <c r="C1589" s="18" t="s">
        <v>32</v>
      </c>
      <c r="D1589" s="21">
        <v>41909</v>
      </c>
      <c r="E1589" s="18">
        <v>0.83520000000000005</v>
      </c>
      <c r="F1589" s="18">
        <v>1.3042</v>
      </c>
      <c r="G1589" s="18">
        <v>1.0033000000000001</v>
      </c>
      <c r="H1589" s="18">
        <v>40.458300000000001</v>
      </c>
      <c r="I1589" s="18">
        <v>19.270800000000001</v>
      </c>
      <c r="J1589" s="18">
        <v>32.2639</v>
      </c>
      <c r="K1589" s="18">
        <v>72</v>
      </c>
      <c r="L1589" s="18">
        <v>53.431699999999999</v>
      </c>
      <c r="M1589" s="18">
        <v>26.217400000000001</v>
      </c>
      <c r="N1589" s="18">
        <v>20.0473</v>
      </c>
      <c r="O1589" s="18">
        <v>15.011699999999999</v>
      </c>
      <c r="P1589" s="18">
        <v>30.7775</v>
      </c>
      <c r="Q1589" s="18">
        <v>23.534300000000002</v>
      </c>
      <c r="R1589" s="18">
        <v>17.622800000000002</v>
      </c>
      <c r="S1589" s="4">
        <f>VLOOKUP(C1589,Ratings_Numbers!$A$1:$B$21,2,FALSE)</f>
        <v>6</v>
      </c>
      <c r="T1589" s="4">
        <v>6</v>
      </c>
      <c r="U1589" s="4">
        <f t="shared" si="48"/>
        <v>0</v>
      </c>
      <c r="V1589" s="18">
        <v>150858</v>
      </c>
      <c r="W1589" s="18" t="s">
        <v>207</v>
      </c>
    </row>
    <row r="1590" spans="1:23" ht="15" customHeight="1" x14ac:dyDescent="0.35">
      <c r="A1590" s="18" t="s">
        <v>208</v>
      </c>
      <c r="B1590" s="7" t="str">
        <f t="shared" si="47"/>
        <v>Q4</v>
      </c>
      <c r="C1590" s="18" t="s">
        <v>32</v>
      </c>
      <c r="D1590" s="21">
        <v>42000</v>
      </c>
      <c r="E1590" s="18">
        <v>0.80500000000000005</v>
      </c>
      <c r="F1590" s="18">
        <v>1.3873</v>
      </c>
      <c r="G1590" s="18">
        <v>0.96150000000000002</v>
      </c>
      <c r="H1590" s="18">
        <v>55.072499999999998</v>
      </c>
      <c r="I1590" s="18">
        <v>31.4831</v>
      </c>
      <c r="J1590" s="18">
        <v>46.492800000000003</v>
      </c>
      <c r="K1590" s="18">
        <v>69</v>
      </c>
      <c r="L1590" s="18">
        <v>50.744</v>
      </c>
      <c r="M1590" s="18">
        <v>25.457699999999999</v>
      </c>
      <c r="N1590" s="18">
        <v>18.9117</v>
      </c>
      <c r="O1590" s="18">
        <v>13.9794</v>
      </c>
      <c r="P1590" s="18">
        <v>34.613900000000001</v>
      </c>
      <c r="Q1590" s="18">
        <v>25.7134</v>
      </c>
      <c r="R1590" s="18">
        <v>19.007300000000001</v>
      </c>
      <c r="S1590" s="4">
        <f>VLOOKUP(C1590,Ratings_Numbers!$A$1:$B$21,2,FALSE)</f>
        <v>6</v>
      </c>
      <c r="T1590" s="4">
        <v>6</v>
      </c>
      <c r="U1590" s="4">
        <f t="shared" si="48"/>
        <v>0</v>
      </c>
      <c r="V1590" s="18">
        <v>161551</v>
      </c>
      <c r="W1590" s="18" t="s">
        <v>207</v>
      </c>
    </row>
    <row r="1591" spans="1:23" ht="15" customHeight="1" x14ac:dyDescent="0.35">
      <c r="A1591" s="18" t="s">
        <v>208</v>
      </c>
      <c r="B1591" s="7" t="str">
        <f t="shared" si="47"/>
        <v>Q1</v>
      </c>
      <c r="C1591" s="18" t="s">
        <v>32</v>
      </c>
      <c r="D1591" s="21">
        <v>42091</v>
      </c>
      <c r="E1591" s="18">
        <v>0.77549999999999997</v>
      </c>
      <c r="F1591" s="18">
        <v>1.2325999999999999</v>
      </c>
      <c r="G1591" s="18">
        <v>0.92390000000000005</v>
      </c>
      <c r="H1591" s="18">
        <v>55.909100000000002</v>
      </c>
      <c r="I1591" s="18">
        <v>29.924700000000001</v>
      </c>
      <c r="J1591" s="18">
        <v>47.060600000000001</v>
      </c>
      <c r="K1591" s="18">
        <v>66</v>
      </c>
      <c r="L1591" s="18">
        <v>53.710599999999999</v>
      </c>
      <c r="M1591" s="18">
        <v>24.500900000000001</v>
      </c>
      <c r="N1591" s="18">
        <v>18.836400000000001</v>
      </c>
      <c r="O1591" s="18">
        <v>14.216900000000001</v>
      </c>
      <c r="P1591" s="18">
        <v>30.072199999999999</v>
      </c>
      <c r="Q1591" s="18">
        <v>23.119599999999998</v>
      </c>
      <c r="R1591" s="18">
        <v>17.4497</v>
      </c>
      <c r="S1591" s="4">
        <f>VLOOKUP(C1591,Ratings_Numbers!$A$1:$B$21,2,FALSE)</f>
        <v>6</v>
      </c>
      <c r="T1591" s="4">
        <v>6</v>
      </c>
      <c r="U1591" s="4">
        <f t="shared" si="48"/>
        <v>0</v>
      </c>
      <c r="V1591" s="18">
        <v>179316</v>
      </c>
      <c r="W1591" s="18" t="s">
        <v>207</v>
      </c>
    </row>
    <row r="1592" spans="1:23" ht="15" customHeight="1" x14ac:dyDescent="0.35">
      <c r="A1592" s="18" t="s">
        <v>208</v>
      </c>
      <c r="B1592" s="7" t="str">
        <f t="shared" si="47"/>
        <v>Q2</v>
      </c>
      <c r="C1592" s="18" t="s">
        <v>32</v>
      </c>
      <c r="D1592" s="21">
        <v>42182</v>
      </c>
      <c r="E1592" s="18">
        <v>0.73260000000000003</v>
      </c>
      <c r="F1592" s="18">
        <v>1.2318</v>
      </c>
      <c r="G1592" s="18">
        <v>0.87090000000000001</v>
      </c>
      <c r="H1592" s="18">
        <v>69.951599999999999</v>
      </c>
      <c r="I1592" s="18">
        <v>34.204300000000003</v>
      </c>
      <c r="J1592" s="18">
        <v>60.677399999999999</v>
      </c>
      <c r="K1592" s="18">
        <v>62</v>
      </c>
      <c r="L1592" s="18">
        <v>53.2455</v>
      </c>
      <c r="M1592" s="18">
        <v>24.064</v>
      </c>
      <c r="N1592" s="18">
        <v>18.476700000000001</v>
      </c>
      <c r="O1592" s="18">
        <v>13.9114</v>
      </c>
      <c r="P1592" s="18">
        <v>30.2394</v>
      </c>
      <c r="Q1592" s="18">
        <v>23.218299999999999</v>
      </c>
      <c r="R1592" s="18">
        <v>17.481400000000001</v>
      </c>
      <c r="S1592" s="4">
        <f>VLOOKUP(C1592,Ratings_Numbers!$A$1:$B$21,2,FALSE)</f>
        <v>6</v>
      </c>
      <c r="T1592" s="4">
        <v>6</v>
      </c>
      <c r="U1592" s="4">
        <f t="shared" si="48"/>
        <v>0</v>
      </c>
      <c r="V1592" s="18">
        <v>183984</v>
      </c>
      <c r="W1592" s="18" t="s">
        <v>207</v>
      </c>
    </row>
    <row r="1593" spans="1:23" ht="15" customHeight="1" x14ac:dyDescent="0.35">
      <c r="A1593" s="18" t="s">
        <v>208</v>
      </c>
      <c r="B1593" s="7" t="str">
        <f t="shared" si="47"/>
        <v>Q4</v>
      </c>
      <c r="C1593" s="18" t="s">
        <v>32</v>
      </c>
      <c r="D1593" s="21">
        <v>42280</v>
      </c>
      <c r="E1593" s="18">
        <v>0.84340000000000004</v>
      </c>
      <c r="F1593" s="18">
        <v>1.3183</v>
      </c>
      <c r="G1593" s="18">
        <v>0.99419999999999997</v>
      </c>
      <c r="H1593" s="18">
        <v>54.382399999999997</v>
      </c>
      <c r="I1593" s="18">
        <v>24.94</v>
      </c>
      <c r="J1593" s="18">
        <v>45.514699999999998</v>
      </c>
      <c r="K1593" s="18">
        <v>68</v>
      </c>
      <c r="L1593" s="18">
        <v>50.492199999999997</v>
      </c>
      <c r="M1593" s="18">
        <v>26.252199999999998</v>
      </c>
      <c r="N1593" s="18">
        <v>19.347799999999999</v>
      </c>
      <c r="O1593" s="18">
        <v>14.4848</v>
      </c>
      <c r="P1593" s="18">
        <v>35.686</v>
      </c>
      <c r="Q1593" s="18">
        <v>26.3004</v>
      </c>
      <c r="R1593" s="18">
        <v>19.690000000000001</v>
      </c>
      <c r="S1593" s="4">
        <f>VLOOKUP(C1593,Ratings_Numbers!$A$1:$B$21,2,FALSE)</f>
        <v>6</v>
      </c>
      <c r="T1593" s="4">
        <v>6</v>
      </c>
      <c r="U1593" s="4">
        <f t="shared" si="48"/>
        <v>0</v>
      </c>
      <c r="V1593" s="18">
        <v>164800</v>
      </c>
      <c r="W1593" s="18" t="s">
        <v>207</v>
      </c>
    </row>
    <row r="1594" spans="1:23" ht="15" customHeight="1" x14ac:dyDescent="0.35">
      <c r="A1594" s="18" t="s">
        <v>208</v>
      </c>
      <c r="B1594" s="7" t="str">
        <f t="shared" si="47"/>
        <v>Q1</v>
      </c>
      <c r="C1594" s="18" t="s">
        <v>32</v>
      </c>
      <c r="D1594" s="21">
        <v>42371</v>
      </c>
      <c r="E1594" s="18">
        <v>0.89990000000000003</v>
      </c>
      <c r="F1594" s="18">
        <v>1.3635999999999999</v>
      </c>
      <c r="G1594" s="18">
        <v>1.0536000000000001</v>
      </c>
      <c r="H1594" s="18">
        <v>68.409099999999995</v>
      </c>
      <c r="I1594" s="18">
        <v>31.09</v>
      </c>
      <c r="J1594" s="18">
        <v>59.2121</v>
      </c>
      <c r="K1594" s="18">
        <v>66</v>
      </c>
      <c r="L1594" s="18">
        <v>48.776600000000002</v>
      </c>
      <c r="M1594" s="18">
        <v>26.8995</v>
      </c>
      <c r="N1594" s="18">
        <v>19.318200000000001</v>
      </c>
      <c r="O1594" s="18">
        <v>14.386200000000001</v>
      </c>
      <c r="P1594" s="18">
        <v>39.244399999999999</v>
      </c>
      <c r="Q1594" s="18">
        <v>28.183800000000002</v>
      </c>
      <c r="R1594" s="18">
        <v>20.988399999999999</v>
      </c>
      <c r="S1594" s="4">
        <f>VLOOKUP(C1594,Ratings_Numbers!$A$1:$B$21,2,FALSE)</f>
        <v>6</v>
      </c>
      <c r="T1594" s="4">
        <v>6</v>
      </c>
      <c r="U1594" s="4">
        <f t="shared" si="48"/>
        <v>0</v>
      </c>
      <c r="V1594" s="18">
        <v>178636</v>
      </c>
      <c r="W1594" s="18" t="s">
        <v>207</v>
      </c>
    </row>
    <row r="1595" spans="1:23" ht="15" customHeight="1" x14ac:dyDescent="0.35">
      <c r="A1595" s="18" t="s">
        <v>208</v>
      </c>
      <c r="B1595" s="7" t="str">
        <f t="shared" si="47"/>
        <v>Q2</v>
      </c>
      <c r="C1595" s="18" t="s">
        <v>32</v>
      </c>
      <c r="D1595" s="21">
        <v>42462</v>
      </c>
      <c r="E1595" s="18">
        <v>0.97509999999999997</v>
      </c>
      <c r="F1595" s="18">
        <v>1.4950000000000001</v>
      </c>
      <c r="G1595" s="18">
        <v>1.1400999999999999</v>
      </c>
      <c r="H1595" s="18">
        <v>48.987699999999997</v>
      </c>
      <c r="I1595" s="18">
        <v>23.289300000000001</v>
      </c>
      <c r="J1595" s="18">
        <v>41.518500000000003</v>
      </c>
      <c r="K1595" s="18">
        <v>81</v>
      </c>
      <c r="L1595" s="18">
        <v>48.883299999999998</v>
      </c>
      <c r="M1595" s="18">
        <v>32.007899999999999</v>
      </c>
      <c r="N1595" s="18">
        <v>22.2285</v>
      </c>
      <c r="O1595" s="18">
        <v>17.0245</v>
      </c>
      <c r="P1595" s="18">
        <v>43.994999999999997</v>
      </c>
      <c r="Q1595" s="18">
        <v>30.553100000000001</v>
      </c>
      <c r="R1595" s="18">
        <v>23.400200000000002</v>
      </c>
      <c r="S1595" s="4">
        <f>VLOOKUP(C1595,Ratings_Numbers!$A$1:$B$21,2,FALSE)</f>
        <v>6</v>
      </c>
      <c r="T1595" s="4">
        <v>6</v>
      </c>
      <c r="U1595" s="4">
        <f t="shared" si="48"/>
        <v>0</v>
      </c>
      <c r="V1595" s="18">
        <v>168419</v>
      </c>
      <c r="W1595" s="18" t="s">
        <v>207</v>
      </c>
    </row>
    <row r="1596" spans="1:23" ht="15" customHeight="1" x14ac:dyDescent="0.35">
      <c r="A1596" s="18" t="s">
        <v>208</v>
      </c>
      <c r="B1596" s="7" t="str">
        <f t="shared" si="47"/>
        <v>Q3</v>
      </c>
      <c r="C1596" s="18" t="s">
        <v>32</v>
      </c>
      <c r="D1596" s="21">
        <v>42553</v>
      </c>
      <c r="E1596" s="18">
        <v>0.89980000000000004</v>
      </c>
      <c r="F1596" s="18">
        <v>1.4129</v>
      </c>
      <c r="G1596" s="18">
        <v>1.0516000000000001</v>
      </c>
      <c r="H1596" s="18">
        <v>53.715899999999998</v>
      </c>
      <c r="I1596" s="18">
        <v>27.0075</v>
      </c>
      <c r="J1596" s="18">
        <v>46.6023</v>
      </c>
      <c r="K1596" s="18">
        <v>88</v>
      </c>
      <c r="L1596" s="18">
        <v>48.609699999999997</v>
      </c>
      <c r="M1596" s="18">
        <v>31.423200000000001</v>
      </c>
      <c r="N1596" s="18">
        <v>22.0581</v>
      </c>
      <c r="O1596" s="18">
        <v>16.640999999999998</v>
      </c>
      <c r="P1596" s="18">
        <v>42.456299999999999</v>
      </c>
      <c r="Q1596" s="18">
        <v>29.803000000000001</v>
      </c>
      <c r="R1596" s="18">
        <v>22.483899999999998</v>
      </c>
      <c r="S1596" s="4">
        <f>VLOOKUP(C1596,Ratings_Numbers!$A$1:$B$21,2,FALSE)</f>
        <v>6</v>
      </c>
      <c r="T1596" s="4">
        <v>6</v>
      </c>
      <c r="U1596" s="4">
        <f t="shared" si="48"/>
        <v>0</v>
      </c>
      <c r="V1596" s="18">
        <v>166651</v>
      </c>
      <c r="W1596" s="18" t="s">
        <v>207</v>
      </c>
    </row>
    <row r="1597" spans="1:23" ht="15" customHeight="1" x14ac:dyDescent="0.35">
      <c r="A1597" s="18" t="s">
        <v>208</v>
      </c>
      <c r="B1597" s="7" t="str">
        <f t="shared" si="47"/>
        <v>Q4</v>
      </c>
      <c r="C1597" s="18" t="s">
        <v>32</v>
      </c>
      <c r="D1597" s="21">
        <v>42644</v>
      </c>
      <c r="E1597" s="18">
        <v>0.93130000000000002</v>
      </c>
      <c r="F1597" s="18">
        <v>1.4216</v>
      </c>
      <c r="G1597" s="18">
        <v>1.097</v>
      </c>
      <c r="H1597" s="18">
        <v>29.571400000000001</v>
      </c>
      <c r="I1597" s="18">
        <v>17.532399999999999</v>
      </c>
      <c r="J1597" s="18">
        <v>23.781500000000001</v>
      </c>
      <c r="K1597" s="18">
        <v>119</v>
      </c>
      <c r="L1597" s="18">
        <v>47.010300000000001</v>
      </c>
      <c r="M1597" s="18">
        <v>34.830799999999996</v>
      </c>
      <c r="N1597" s="18">
        <v>24.4146</v>
      </c>
      <c r="O1597" s="18">
        <v>17.9099</v>
      </c>
      <c r="P1597" s="18">
        <v>42.664200000000001</v>
      </c>
      <c r="Q1597" s="18">
        <v>29.9054</v>
      </c>
      <c r="R1597" s="18">
        <v>21.937799999999999</v>
      </c>
      <c r="S1597" s="4">
        <f>VLOOKUP(C1597,Ratings_Numbers!$A$1:$B$21,2,FALSE)</f>
        <v>6</v>
      </c>
      <c r="T1597" s="4">
        <v>6</v>
      </c>
      <c r="U1597" s="4">
        <f t="shared" si="48"/>
        <v>0</v>
      </c>
      <c r="V1597" s="18">
        <v>148576</v>
      </c>
      <c r="W1597" s="18" t="s">
        <v>207</v>
      </c>
    </row>
    <row r="1598" spans="1:23" ht="15" customHeight="1" x14ac:dyDescent="0.3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</row>
    <row r="1599" spans="1:23" ht="15" customHeight="1" x14ac:dyDescent="0.35">
      <c r="A1599" s="18" t="s">
        <v>209</v>
      </c>
      <c r="B1599" s="7" t="str">
        <f t="shared" ref="B1599:B1630" si="49">IF(MONTH(D1599)&lt;4,"Q1",IF(MONTH(D1599)&lt;7,"Q2",IF(MONTH(D1599)&lt;10,"Q3","Q4")))</f>
        <v>Q3</v>
      </c>
      <c r="C1599" s="18" t="s">
        <v>33</v>
      </c>
      <c r="D1599" s="20">
        <v>36049</v>
      </c>
      <c r="E1599" s="7">
        <v>0.78769999999999996</v>
      </c>
      <c r="F1599" s="7">
        <v>1.6189</v>
      </c>
      <c r="G1599" s="7">
        <v>0.98680000000000001</v>
      </c>
      <c r="H1599" s="7">
        <v>28.333300000000001</v>
      </c>
      <c r="I1599" s="7">
        <v>-4.5</v>
      </c>
      <c r="J1599" s="7">
        <v>23.166699999999999</v>
      </c>
      <c r="K1599" s="7">
        <v>6</v>
      </c>
      <c r="L1599" s="7">
        <v>41.527200000000001</v>
      </c>
      <c r="M1599" s="7">
        <v>33.568100000000001</v>
      </c>
      <c r="N1599" s="7">
        <v>25.131799999999998</v>
      </c>
      <c r="O1599" s="18">
        <v>13.9399</v>
      </c>
      <c r="P1599" s="18">
        <v>33.568100000000001</v>
      </c>
      <c r="Q1599" s="18">
        <v>25.131799999999998</v>
      </c>
      <c r="R1599" s="18">
        <v>13.9399</v>
      </c>
      <c r="S1599" s="4">
        <f>VLOOKUP(C1599,Ratings_Numbers!$A$1:$B$21,2,FALSE)</f>
        <v>8</v>
      </c>
      <c r="T1599" s="4">
        <v>8</v>
      </c>
      <c r="U1599" s="18">
        <v>0</v>
      </c>
      <c r="V1599" s="18">
        <v>6585.2717000000002</v>
      </c>
      <c r="W1599" s="18" t="s">
        <v>207</v>
      </c>
    </row>
    <row r="1600" spans="1:23" ht="15" customHeight="1" x14ac:dyDescent="0.35">
      <c r="A1600" s="18" t="s">
        <v>209</v>
      </c>
      <c r="B1600" s="7" t="str">
        <f t="shared" si="49"/>
        <v>Q1</v>
      </c>
      <c r="C1600" s="18" t="s">
        <v>33</v>
      </c>
      <c r="D1600" s="21">
        <v>36161</v>
      </c>
      <c r="E1600" s="18">
        <v>1.1449</v>
      </c>
      <c r="F1600" s="18">
        <v>2.024</v>
      </c>
      <c r="G1600" s="18">
        <v>1.401</v>
      </c>
      <c r="H1600" s="18">
        <v>15.6</v>
      </c>
      <c r="I1600" s="18">
        <v>-11.6</v>
      </c>
      <c r="J1600" s="18">
        <v>12.466699999999999</v>
      </c>
      <c r="K1600" s="18">
        <v>15</v>
      </c>
      <c r="L1600" s="18">
        <v>41.232199999999999</v>
      </c>
      <c r="M1600" s="18">
        <v>49.299599999999998</v>
      </c>
      <c r="N1600" s="18">
        <v>33.020600000000002</v>
      </c>
      <c r="O1600" s="18">
        <v>20.327300000000001</v>
      </c>
      <c r="P1600" s="18">
        <v>49.299599999999998</v>
      </c>
      <c r="Q1600" s="18">
        <v>33.020600000000002</v>
      </c>
      <c r="R1600" s="18">
        <v>20.327300000000001</v>
      </c>
      <c r="S1600" s="4">
        <f>VLOOKUP(C1600,Ratings_Numbers!$A$1:$B$21,2,FALSE)</f>
        <v>8</v>
      </c>
      <c r="T1600" s="4">
        <v>8</v>
      </c>
      <c r="U1600" s="4">
        <f t="shared" ref="U1600:U1663" si="50">S1600-S1599</f>
        <v>0</v>
      </c>
      <c r="V1600" s="18">
        <v>7058.5998</v>
      </c>
      <c r="W1600" s="18" t="s">
        <v>207</v>
      </c>
    </row>
    <row r="1601" spans="1:23" ht="15" customHeight="1" x14ac:dyDescent="0.35">
      <c r="A1601" s="18" t="s">
        <v>209</v>
      </c>
      <c r="B1601" s="7" t="str">
        <f t="shared" si="49"/>
        <v>Q1</v>
      </c>
      <c r="C1601" s="18" t="s">
        <v>33</v>
      </c>
      <c r="D1601" s="21">
        <v>36245</v>
      </c>
      <c r="E1601" s="18">
        <v>1.1711</v>
      </c>
      <c r="F1601" s="18">
        <v>1.9417</v>
      </c>
      <c r="G1601" s="18">
        <v>1.4278999999999999</v>
      </c>
      <c r="H1601" s="18">
        <v>17.909099999999999</v>
      </c>
      <c r="I1601" s="18">
        <v>-0.44440000000000002</v>
      </c>
      <c r="J1601" s="18">
        <v>14.9091</v>
      </c>
      <c r="K1601" s="18">
        <v>11</v>
      </c>
      <c r="L1601" s="18">
        <v>43.1494</v>
      </c>
      <c r="M1601" s="18">
        <v>45.4741</v>
      </c>
      <c r="N1601" s="18">
        <v>31.2593</v>
      </c>
      <c r="O1601" s="18">
        <v>19.6218</v>
      </c>
      <c r="P1601" s="18">
        <v>45.4741</v>
      </c>
      <c r="Q1601" s="18">
        <v>31.2593</v>
      </c>
      <c r="R1601" s="18">
        <v>19.6218</v>
      </c>
      <c r="S1601" s="4">
        <f>VLOOKUP(C1601,Ratings_Numbers!$A$1:$B$21,2,FALSE)</f>
        <v>8</v>
      </c>
      <c r="T1601" s="4">
        <v>8</v>
      </c>
      <c r="U1601" s="4">
        <f t="shared" si="50"/>
        <v>0</v>
      </c>
      <c r="V1601" s="18">
        <v>8732.7800000000007</v>
      </c>
      <c r="W1601" s="18" t="s">
        <v>207</v>
      </c>
    </row>
    <row r="1602" spans="1:23" ht="15" customHeight="1" x14ac:dyDescent="0.35">
      <c r="A1602" s="18" t="s">
        <v>209</v>
      </c>
      <c r="B1602" s="7" t="str">
        <f t="shared" si="49"/>
        <v>Q2</v>
      </c>
      <c r="C1602" s="18" t="s">
        <v>33</v>
      </c>
      <c r="D1602" s="21">
        <v>36329</v>
      </c>
      <c r="E1602" s="18">
        <v>1.137</v>
      </c>
      <c r="F1602" s="18">
        <v>1.7375</v>
      </c>
      <c r="G1602" s="18">
        <v>1.3835</v>
      </c>
      <c r="H1602" s="18">
        <v>20.363600000000002</v>
      </c>
      <c r="I1602" s="18">
        <v>1.8420999999999998</v>
      </c>
      <c r="J1602" s="18">
        <v>17.090900000000001</v>
      </c>
      <c r="K1602" s="18">
        <v>11</v>
      </c>
      <c r="L1602" s="18">
        <v>43.802399999999999</v>
      </c>
      <c r="M1602" s="18">
        <v>41.002400000000002</v>
      </c>
      <c r="N1602" s="18">
        <v>29.0792</v>
      </c>
      <c r="O1602" s="18">
        <v>17.960100000000001</v>
      </c>
      <c r="P1602" s="18">
        <v>41.002400000000002</v>
      </c>
      <c r="Q1602" s="18">
        <v>29.0792</v>
      </c>
      <c r="R1602" s="18">
        <v>17.960100000000001</v>
      </c>
      <c r="S1602" s="4">
        <f>VLOOKUP(C1602,Ratings_Numbers!$A$1:$B$21,2,FALSE)</f>
        <v>8</v>
      </c>
      <c r="T1602" s="4">
        <v>8</v>
      </c>
      <c r="U1602" s="4">
        <f t="shared" si="50"/>
        <v>0</v>
      </c>
      <c r="V1602" s="18">
        <v>9562.5966000000008</v>
      </c>
      <c r="W1602" s="18" t="s">
        <v>207</v>
      </c>
    </row>
    <row r="1603" spans="1:23" ht="15" customHeight="1" x14ac:dyDescent="0.35">
      <c r="A1603" s="18" t="s">
        <v>209</v>
      </c>
      <c r="B1603" s="7" t="str">
        <f t="shared" si="49"/>
        <v>Q3</v>
      </c>
      <c r="C1603" s="18" t="s">
        <v>33</v>
      </c>
      <c r="D1603" s="21">
        <v>36413</v>
      </c>
      <c r="E1603" s="18">
        <v>1.3388</v>
      </c>
      <c r="F1603" s="18">
        <v>2.0918000000000001</v>
      </c>
      <c r="G1603" s="18">
        <v>1.627</v>
      </c>
      <c r="H1603" s="18">
        <v>16</v>
      </c>
      <c r="I1603" s="18">
        <v>-6.75</v>
      </c>
      <c r="J1603" s="18">
        <v>13.166700000000001</v>
      </c>
      <c r="K1603" s="18">
        <v>12</v>
      </c>
      <c r="L1603" s="18">
        <v>40.500700000000002</v>
      </c>
      <c r="M1603" s="18">
        <v>51.501199999999997</v>
      </c>
      <c r="N1603" s="18">
        <v>33.993899999999996</v>
      </c>
      <c r="O1603" s="18">
        <v>20.8584</v>
      </c>
      <c r="P1603" s="18">
        <v>51.501199999999997</v>
      </c>
      <c r="Q1603" s="18">
        <v>33.993899999999996</v>
      </c>
      <c r="R1603" s="18">
        <v>20.8584</v>
      </c>
      <c r="S1603" s="4">
        <f>VLOOKUP(C1603,Ratings_Numbers!$A$1:$B$21,2,FALSE)</f>
        <v>8</v>
      </c>
      <c r="T1603" s="4">
        <v>8</v>
      </c>
      <c r="U1603" s="4">
        <f t="shared" si="50"/>
        <v>0</v>
      </c>
      <c r="V1603" s="18">
        <v>8288.3904999999995</v>
      </c>
      <c r="W1603" s="18" t="s">
        <v>207</v>
      </c>
    </row>
    <row r="1604" spans="1:23" ht="15" customHeight="1" x14ac:dyDescent="0.35">
      <c r="A1604" s="18" t="s">
        <v>209</v>
      </c>
      <c r="B1604" s="7" t="str">
        <f t="shared" si="49"/>
        <v>Q4</v>
      </c>
      <c r="C1604" s="18" t="s">
        <v>33</v>
      </c>
      <c r="D1604" s="21">
        <v>36525</v>
      </c>
      <c r="E1604" s="18">
        <v>1.4336</v>
      </c>
      <c r="F1604" s="18">
        <v>2.5164999999999997</v>
      </c>
      <c r="G1604" s="18">
        <v>1.7823</v>
      </c>
      <c r="H1604" s="18">
        <v>7.9630000000000001</v>
      </c>
      <c r="I1604" s="18">
        <v>-1.7406999999999999</v>
      </c>
      <c r="J1604" s="18">
        <v>5.7778</v>
      </c>
      <c r="K1604" s="18">
        <v>27</v>
      </c>
      <c r="L1604" s="18">
        <v>39.705100000000002</v>
      </c>
      <c r="M1604" s="18">
        <v>57.634099999999997</v>
      </c>
      <c r="N1604" s="18">
        <v>36.561999999999998</v>
      </c>
      <c r="O1604" s="18">
        <v>22.883700000000001</v>
      </c>
      <c r="P1604" s="18">
        <v>57.634099999999997</v>
      </c>
      <c r="Q1604" s="18">
        <v>36.561999999999998</v>
      </c>
      <c r="R1604" s="18">
        <v>22.883700000000001</v>
      </c>
      <c r="S1604" s="4">
        <f>VLOOKUP(C1604,Ratings_Numbers!$A$1:$B$21,2,FALSE)</f>
        <v>8</v>
      </c>
      <c r="T1604" s="4">
        <v>8</v>
      </c>
      <c r="U1604" s="4">
        <f t="shared" si="50"/>
        <v>0</v>
      </c>
      <c r="V1604" s="18">
        <v>7773.8437999999996</v>
      </c>
      <c r="W1604" s="18" t="s">
        <v>207</v>
      </c>
    </row>
    <row r="1605" spans="1:23" ht="15" customHeight="1" x14ac:dyDescent="0.35">
      <c r="A1605" s="18" t="s">
        <v>209</v>
      </c>
      <c r="B1605" s="7" t="str">
        <f t="shared" si="49"/>
        <v>Q1</v>
      </c>
      <c r="C1605" s="18" t="s">
        <v>33</v>
      </c>
      <c r="D1605" s="21">
        <v>36609</v>
      </c>
      <c r="E1605" s="18">
        <v>2.0215000000000001</v>
      </c>
      <c r="F1605" s="18">
        <v>3.0912000000000002</v>
      </c>
      <c r="G1605" s="18">
        <v>2.5350999999999999</v>
      </c>
      <c r="H1605" s="18">
        <v>9.0434999999999999</v>
      </c>
      <c r="I1605" s="18">
        <v>-1.2581</v>
      </c>
      <c r="J1605" s="18">
        <v>7.2609000000000004</v>
      </c>
      <c r="K1605" s="18">
        <v>23</v>
      </c>
      <c r="L1605" s="18">
        <v>36.953600000000002</v>
      </c>
      <c r="M1605" s="18">
        <v>74.121899999999997</v>
      </c>
      <c r="N1605" s="18">
        <v>42.569000000000003</v>
      </c>
      <c r="O1605" s="18">
        <v>27.390699999999999</v>
      </c>
      <c r="P1605" s="18">
        <v>74.121899999999997</v>
      </c>
      <c r="Q1605" s="18">
        <v>42.569000000000003</v>
      </c>
      <c r="R1605" s="18">
        <v>27.390699999999999</v>
      </c>
      <c r="S1605" s="4">
        <f>VLOOKUP(C1605,Ratings_Numbers!$A$1:$B$21,2,FALSE)</f>
        <v>8</v>
      </c>
      <c r="T1605" s="4">
        <v>8</v>
      </c>
      <c r="U1605" s="4">
        <f t="shared" si="50"/>
        <v>0</v>
      </c>
      <c r="V1605" s="18">
        <v>7188.57</v>
      </c>
      <c r="W1605" s="18" t="s">
        <v>207</v>
      </c>
    </row>
    <row r="1606" spans="1:23" ht="15" customHeight="1" x14ac:dyDescent="0.35">
      <c r="A1606" s="18" t="s">
        <v>209</v>
      </c>
      <c r="B1606" s="7" t="str">
        <f t="shared" si="49"/>
        <v>Q2</v>
      </c>
      <c r="C1606" s="18" t="s">
        <v>33</v>
      </c>
      <c r="D1606" s="21">
        <v>36693</v>
      </c>
      <c r="E1606" s="18">
        <v>1.7530999999999999</v>
      </c>
      <c r="F1606" s="18">
        <v>2.7852000000000001</v>
      </c>
      <c r="G1606" s="18">
        <v>2.202</v>
      </c>
      <c r="H1606" s="18">
        <v>9.9259000000000004</v>
      </c>
      <c r="I1606" s="18">
        <v>1.6215999999999999</v>
      </c>
      <c r="J1606" s="18">
        <v>8.2222000000000008</v>
      </c>
      <c r="K1606" s="18">
        <v>27</v>
      </c>
      <c r="L1606" s="18">
        <v>37.972999999999999</v>
      </c>
      <c r="M1606" s="18">
        <v>68.222999999999999</v>
      </c>
      <c r="N1606" s="18">
        <v>40.555100000000003</v>
      </c>
      <c r="O1606" s="18">
        <v>25.906300000000002</v>
      </c>
      <c r="P1606" s="18">
        <v>68.222999999999999</v>
      </c>
      <c r="Q1606" s="18">
        <v>40.555100000000003</v>
      </c>
      <c r="R1606" s="18">
        <v>25.906300000000002</v>
      </c>
      <c r="S1606" s="4">
        <f>VLOOKUP(C1606,Ratings_Numbers!$A$1:$B$21,2,FALSE)</f>
        <v>8</v>
      </c>
      <c r="T1606" s="4">
        <v>8</v>
      </c>
      <c r="U1606" s="4">
        <f t="shared" si="50"/>
        <v>0</v>
      </c>
      <c r="V1606" s="18">
        <v>8372.4411999999993</v>
      </c>
      <c r="W1606" s="18" t="s">
        <v>207</v>
      </c>
    </row>
    <row r="1607" spans="1:23" ht="15" customHeight="1" x14ac:dyDescent="0.35">
      <c r="A1607" s="18" t="s">
        <v>209</v>
      </c>
      <c r="B1607" s="7" t="str">
        <f t="shared" si="49"/>
        <v>Q3</v>
      </c>
      <c r="C1607" s="18" t="s">
        <v>33</v>
      </c>
      <c r="D1607" s="21">
        <v>36777</v>
      </c>
      <c r="E1607" s="18">
        <v>1.4897</v>
      </c>
      <c r="F1607" s="18">
        <v>2.3988999999999998</v>
      </c>
      <c r="G1607" s="18">
        <v>1.8824999999999998</v>
      </c>
      <c r="H1607" s="18">
        <v>10.6364</v>
      </c>
      <c r="I1607" s="18">
        <v>1.7713999999999999</v>
      </c>
      <c r="J1607" s="18">
        <v>8.5</v>
      </c>
      <c r="K1607" s="18">
        <v>22</v>
      </c>
      <c r="L1607" s="18">
        <v>39.615499999999997</v>
      </c>
      <c r="M1607" s="18">
        <v>57.972900000000003</v>
      </c>
      <c r="N1607" s="18">
        <v>36.698</v>
      </c>
      <c r="O1607" s="18">
        <v>22.9663</v>
      </c>
      <c r="P1607" s="18">
        <v>57.972900000000003</v>
      </c>
      <c r="Q1607" s="18">
        <v>36.698</v>
      </c>
      <c r="R1607" s="18">
        <v>22.9663</v>
      </c>
      <c r="S1607" s="4">
        <f>VLOOKUP(C1607,Ratings_Numbers!$A$1:$B$21,2,FALSE)</f>
        <v>8</v>
      </c>
      <c r="T1607" s="4">
        <v>8</v>
      </c>
      <c r="U1607" s="4">
        <f t="shared" si="50"/>
        <v>0</v>
      </c>
      <c r="V1607" s="18">
        <v>9269.3433999999997</v>
      </c>
      <c r="W1607" s="18" t="s">
        <v>207</v>
      </c>
    </row>
    <row r="1608" spans="1:23" ht="15" customHeight="1" x14ac:dyDescent="0.35">
      <c r="A1608" s="18" t="s">
        <v>209</v>
      </c>
      <c r="B1608" s="7" t="str">
        <f t="shared" si="49"/>
        <v>Q4</v>
      </c>
      <c r="C1608" s="18" t="s">
        <v>33</v>
      </c>
      <c r="D1608" s="21">
        <v>36889</v>
      </c>
      <c r="E1608" s="18">
        <v>1.6871</v>
      </c>
      <c r="F1608" s="18">
        <v>2.5137</v>
      </c>
      <c r="G1608" s="18">
        <v>2.0973000000000002</v>
      </c>
      <c r="H1608" s="18">
        <v>10.25</v>
      </c>
      <c r="I1608" s="18">
        <v>-3.6939000000000002</v>
      </c>
      <c r="J1608" s="18">
        <v>8.0714000000000006</v>
      </c>
      <c r="K1608" s="18">
        <v>28</v>
      </c>
      <c r="L1608" s="18">
        <v>39.662500000000001</v>
      </c>
      <c r="M1608" s="18">
        <v>61.707999999999998</v>
      </c>
      <c r="N1608" s="18">
        <v>38.1601</v>
      </c>
      <c r="O1608" s="18">
        <v>24.474900000000002</v>
      </c>
      <c r="P1608" s="18">
        <v>61.707999999999998</v>
      </c>
      <c r="Q1608" s="18">
        <v>38.1601</v>
      </c>
      <c r="R1608" s="18">
        <v>24.474900000000002</v>
      </c>
      <c r="S1608" s="4">
        <f>VLOOKUP(C1608,Ratings_Numbers!$A$1:$B$21,2,FALSE)</f>
        <v>8</v>
      </c>
      <c r="T1608" s="4">
        <v>8</v>
      </c>
      <c r="U1608" s="4">
        <f t="shared" si="50"/>
        <v>0</v>
      </c>
      <c r="V1608" s="18">
        <v>10799.1</v>
      </c>
      <c r="W1608" s="18" t="s">
        <v>207</v>
      </c>
    </row>
    <row r="1609" spans="1:23" ht="15" customHeight="1" x14ac:dyDescent="0.35">
      <c r="A1609" s="18" t="s">
        <v>209</v>
      </c>
      <c r="B1609" s="7" t="str">
        <f t="shared" si="49"/>
        <v>Q1</v>
      </c>
      <c r="C1609" s="18" t="s">
        <v>33</v>
      </c>
      <c r="D1609" s="21">
        <v>36973</v>
      </c>
      <c r="E1609" s="18">
        <v>1.5926</v>
      </c>
      <c r="F1609" s="18">
        <v>2.4211999999999998</v>
      </c>
      <c r="G1609" s="18">
        <v>1.9759</v>
      </c>
      <c r="H1609" s="18">
        <v>11</v>
      </c>
      <c r="I1609" s="18">
        <v>3.0789</v>
      </c>
      <c r="J1609" s="18">
        <v>8.9091000000000005</v>
      </c>
      <c r="K1609" s="18">
        <v>22</v>
      </c>
      <c r="L1609" s="18">
        <v>41.785499999999999</v>
      </c>
      <c r="M1609" s="18">
        <v>58.167099999999998</v>
      </c>
      <c r="N1609" s="18">
        <v>36.775700000000001</v>
      </c>
      <c r="O1609" s="18">
        <v>24.305399999999999</v>
      </c>
      <c r="P1609" s="18">
        <v>58.167099999999998</v>
      </c>
      <c r="Q1609" s="18">
        <v>36.775700000000001</v>
      </c>
      <c r="R1609" s="18">
        <v>24.305399999999999</v>
      </c>
      <c r="S1609" s="4">
        <f>VLOOKUP(C1609,Ratings_Numbers!$A$1:$B$21,2,FALSE)</f>
        <v>8</v>
      </c>
      <c r="T1609" s="4">
        <v>8</v>
      </c>
      <c r="U1609" s="4">
        <f t="shared" si="50"/>
        <v>0</v>
      </c>
      <c r="V1609" s="18">
        <v>9726.9123</v>
      </c>
      <c r="W1609" s="18" t="s">
        <v>207</v>
      </c>
    </row>
    <row r="1610" spans="1:23" ht="15" customHeight="1" x14ac:dyDescent="0.35">
      <c r="A1610" s="18" t="s">
        <v>209</v>
      </c>
      <c r="B1610" s="7" t="str">
        <f t="shared" si="49"/>
        <v>Q2</v>
      </c>
      <c r="C1610" s="18" t="s">
        <v>33</v>
      </c>
      <c r="D1610" s="21">
        <v>37057</v>
      </c>
      <c r="E1610" s="18">
        <v>1.6031</v>
      </c>
      <c r="F1610" s="18">
        <v>2.8254000000000001</v>
      </c>
      <c r="G1610" s="18">
        <v>2.0024000000000002</v>
      </c>
      <c r="H1610" s="18">
        <v>9.6295999999999999</v>
      </c>
      <c r="I1610" s="18">
        <v>3.4359000000000002</v>
      </c>
      <c r="J1610" s="18">
        <v>7.7778</v>
      </c>
      <c r="K1610" s="18">
        <v>27</v>
      </c>
      <c r="L1610" s="18">
        <v>40.966999999999999</v>
      </c>
      <c r="M1610" s="18">
        <v>64.259900000000002</v>
      </c>
      <c r="N1610" s="18">
        <v>39.120899999999999</v>
      </c>
      <c r="O1610" s="18">
        <v>26.325399999999998</v>
      </c>
      <c r="P1610" s="18">
        <v>64.259900000000002</v>
      </c>
      <c r="Q1610" s="18">
        <v>39.120899999999999</v>
      </c>
      <c r="R1610" s="18">
        <v>26.325399999999998</v>
      </c>
      <c r="S1610" s="4">
        <f>VLOOKUP(C1610,Ratings_Numbers!$A$1:$B$21,2,FALSE)</f>
        <v>8</v>
      </c>
      <c r="T1610" s="4">
        <v>8</v>
      </c>
      <c r="U1610" s="4">
        <f t="shared" si="50"/>
        <v>0</v>
      </c>
      <c r="V1610" s="18">
        <v>11192.8338</v>
      </c>
      <c r="W1610" s="18" t="s">
        <v>207</v>
      </c>
    </row>
    <row r="1611" spans="1:23" ht="15" customHeight="1" x14ac:dyDescent="0.35">
      <c r="A1611" s="18" t="s">
        <v>209</v>
      </c>
      <c r="B1611" s="7" t="str">
        <f t="shared" si="49"/>
        <v>Q3</v>
      </c>
      <c r="C1611" s="18" t="s">
        <v>33</v>
      </c>
      <c r="D1611" s="21">
        <v>37141</v>
      </c>
      <c r="E1611" s="18">
        <v>1.4368000000000001</v>
      </c>
      <c r="F1611" s="18">
        <v>2.9083999999999999</v>
      </c>
      <c r="G1611" s="18">
        <v>1.8117999999999999</v>
      </c>
      <c r="H1611" s="18">
        <v>8.3077000000000005</v>
      </c>
      <c r="I1611" s="18">
        <v>2.7435999999999998</v>
      </c>
      <c r="J1611" s="18">
        <v>6.3461999999999996</v>
      </c>
      <c r="K1611" s="18">
        <v>26</v>
      </c>
      <c r="L1611" s="18">
        <v>40.299300000000002</v>
      </c>
      <c r="M1611" s="18">
        <v>63.768900000000002</v>
      </c>
      <c r="N1611" s="18">
        <v>38.938400000000001</v>
      </c>
      <c r="O1611" s="18">
        <v>25.698399999999999</v>
      </c>
      <c r="P1611" s="18">
        <v>63.768900000000002</v>
      </c>
      <c r="Q1611" s="18">
        <v>38.938400000000001</v>
      </c>
      <c r="R1611" s="18">
        <v>25.698399999999999</v>
      </c>
      <c r="S1611" s="4">
        <f>VLOOKUP(C1611,Ratings_Numbers!$A$1:$B$21,2,FALSE)</f>
        <v>8</v>
      </c>
      <c r="T1611" s="4">
        <v>9</v>
      </c>
      <c r="U1611" s="4">
        <f t="shared" si="50"/>
        <v>0</v>
      </c>
      <c r="V1611" s="18">
        <v>9904.6532000000007</v>
      </c>
      <c r="W1611" s="18" t="s">
        <v>207</v>
      </c>
    </row>
    <row r="1612" spans="1:23" ht="15" customHeight="1" x14ac:dyDescent="0.35">
      <c r="A1612" s="18" t="s">
        <v>209</v>
      </c>
      <c r="B1612" s="7" t="str">
        <f t="shared" si="49"/>
        <v>Q4</v>
      </c>
      <c r="C1612" s="18" t="s">
        <v>35</v>
      </c>
      <c r="D1612" s="21">
        <v>37253</v>
      </c>
      <c r="E1612" s="18">
        <v>2.5103999999999997</v>
      </c>
      <c r="F1612" s="18">
        <v>5.0183</v>
      </c>
      <c r="G1612" s="18">
        <v>3.5310999999999999</v>
      </c>
      <c r="H1612" s="18">
        <v>1.4706000000000001</v>
      </c>
      <c r="I1612" s="18">
        <v>-2.7778</v>
      </c>
      <c r="J1612" s="18">
        <v>-0.73529999999999995</v>
      </c>
      <c r="K1612" s="18">
        <v>34</v>
      </c>
      <c r="L1612" s="18">
        <v>38.190399999999997</v>
      </c>
      <c r="M1612" s="18">
        <v>77.860799999999998</v>
      </c>
      <c r="N1612" s="18">
        <v>43.551000000000002</v>
      </c>
      <c r="O1612" s="18">
        <v>29.735399999999998</v>
      </c>
      <c r="P1612" s="18">
        <v>78.780900000000003</v>
      </c>
      <c r="Q1612" s="18">
        <v>44.065600000000003</v>
      </c>
      <c r="R1612" s="18">
        <v>30.0867</v>
      </c>
      <c r="S1612" s="4">
        <f>VLOOKUP(C1612,Ratings_Numbers!$A$1:$B$21,2,FALSE)</f>
        <v>9</v>
      </c>
      <c r="T1612" s="4">
        <v>9</v>
      </c>
      <c r="U1612" s="4">
        <f t="shared" si="50"/>
        <v>1</v>
      </c>
      <c r="V1612" s="18">
        <v>9940.6466</v>
      </c>
      <c r="W1612" s="18" t="s">
        <v>207</v>
      </c>
    </row>
    <row r="1613" spans="1:23" ht="15" customHeight="1" x14ac:dyDescent="0.35">
      <c r="A1613" s="18" t="s">
        <v>209</v>
      </c>
      <c r="B1613" s="7" t="str">
        <f t="shared" si="49"/>
        <v>Q1</v>
      </c>
      <c r="C1613" s="18" t="s">
        <v>35</v>
      </c>
      <c r="D1613" s="21">
        <v>37337</v>
      </c>
      <c r="E1613" s="18">
        <v>2.9165000000000001</v>
      </c>
      <c r="F1613" s="18">
        <v>4.6623999999999999</v>
      </c>
      <c r="G1613" s="18">
        <v>4.2564000000000002</v>
      </c>
      <c r="H1613" s="18">
        <v>8.2631999999999994</v>
      </c>
      <c r="I1613" s="18">
        <v>2.1875</v>
      </c>
      <c r="J1613" s="18">
        <v>6.2104999999999997</v>
      </c>
      <c r="K1613" s="18">
        <v>19</v>
      </c>
      <c r="L1613" s="18">
        <v>42.651699999999998</v>
      </c>
      <c r="M1613" s="18">
        <v>59.813600000000001</v>
      </c>
      <c r="N1613" s="18">
        <v>37.427100000000003</v>
      </c>
      <c r="O1613" s="18">
        <v>25.511500000000002</v>
      </c>
      <c r="P1613" s="18">
        <v>59.813600000000001</v>
      </c>
      <c r="Q1613" s="18">
        <v>37.427100000000003</v>
      </c>
      <c r="R1613" s="18">
        <v>25.511500000000002</v>
      </c>
      <c r="S1613" s="4">
        <f>VLOOKUP(C1613,Ratings_Numbers!$A$1:$B$21,2,FALSE)</f>
        <v>9</v>
      </c>
      <c r="T1613" s="4">
        <v>9</v>
      </c>
      <c r="U1613" s="4">
        <f t="shared" si="50"/>
        <v>0</v>
      </c>
      <c r="V1613" s="18">
        <v>10806.869500000001</v>
      </c>
      <c r="W1613" s="18" t="s">
        <v>207</v>
      </c>
    </row>
    <row r="1614" spans="1:23" ht="15" customHeight="1" x14ac:dyDescent="0.35">
      <c r="A1614" s="18" t="s">
        <v>209</v>
      </c>
      <c r="B1614" s="7" t="str">
        <f t="shared" si="49"/>
        <v>Q2</v>
      </c>
      <c r="C1614" s="18" t="s">
        <v>35</v>
      </c>
      <c r="D1614" s="21">
        <v>37421</v>
      </c>
      <c r="E1614" s="18">
        <v>2.8708</v>
      </c>
      <c r="F1614" s="18">
        <v>4.9766000000000004</v>
      </c>
      <c r="G1614" s="18">
        <v>4.4557000000000002</v>
      </c>
      <c r="H1614" s="18">
        <v>8.2380999999999993</v>
      </c>
      <c r="I1614" s="18">
        <v>2.8387000000000002</v>
      </c>
      <c r="J1614" s="18">
        <v>6</v>
      </c>
      <c r="K1614" s="18">
        <v>21</v>
      </c>
      <c r="L1614" s="18">
        <v>44.186599999999999</v>
      </c>
      <c r="M1614" s="18">
        <v>50.689700000000002</v>
      </c>
      <c r="N1614" s="18">
        <v>33.638399999999997</v>
      </c>
      <c r="O1614" s="18">
        <v>22.398</v>
      </c>
      <c r="P1614" s="18">
        <v>50.689700000000002</v>
      </c>
      <c r="Q1614" s="18">
        <v>33.638399999999997</v>
      </c>
      <c r="R1614" s="18">
        <v>22.398</v>
      </c>
      <c r="S1614" s="4">
        <f>VLOOKUP(C1614,Ratings_Numbers!$A$1:$B$21,2,FALSE)</f>
        <v>9</v>
      </c>
      <c r="T1614" s="4">
        <v>9</v>
      </c>
      <c r="U1614" s="4">
        <f t="shared" si="50"/>
        <v>0</v>
      </c>
      <c r="V1614" s="18">
        <v>9215.0360999999994</v>
      </c>
      <c r="W1614" s="18" t="s">
        <v>207</v>
      </c>
    </row>
    <row r="1615" spans="1:23" ht="15" customHeight="1" x14ac:dyDescent="0.35">
      <c r="A1615" s="18" t="s">
        <v>209</v>
      </c>
      <c r="B1615" s="7" t="str">
        <f t="shared" si="49"/>
        <v>Q3</v>
      </c>
      <c r="C1615" s="18" t="s">
        <v>35</v>
      </c>
      <c r="D1615" s="21">
        <v>37505</v>
      </c>
      <c r="E1615" s="18">
        <v>2.9468999999999999</v>
      </c>
      <c r="F1615" s="18">
        <v>5.9279000000000002</v>
      </c>
      <c r="G1615" s="18">
        <v>4.9081999999999999</v>
      </c>
      <c r="H1615" s="18">
        <v>6.7367999999999997</v>
      </c>
      <c r="I1615" s="18">
        <v>2.7856999999999998</v>
      </c>
      <c r="J1615" s="18">
        <v>4.5263</v>
      </c>
      <c r="K1615" s="18">
        <v>19</v>
      </c>
      <c r="L1615" s="18">
        <v>44.301900000000003</v>
      </c>
      <c r="M1615" s="18">
        <v>48.046799999999998</v>
      </c>
      <c r="N1615" s="18">
        <v>32.453800000000001</v>
      </c>
      <c r="O1615" s="18">
        <v>21.285599999999999</v>
      </c>
      <c r="P1615" s="18">
        <v>48.046799999999998</v>
      </c>
      <c r="Q1615" s="18">
        <v>32.453800000000001</v>
      </c>
      <c r="R1615" s="18">
        <v>21.285599999999999</v>
      </c>
      <c r="S1615" s="4">
        <f>VLOOKUP(C1615,Ratings_Numbers!$A$1:$B$21,2,FALSE)</f>
        <v>9</v>
      </c>
      <c r="T1615" s="4">
        <v>9</v>
      </c>
      <c r="U1615" s="4">
        <f t="shared" si="50"/>
        <v>0</v>
      </c>
      <c r="V1615" s="18">
        <v>7851.1601000000001</v>
      </c>
      <c r="W1615" s="18" t="s">
        <v>207</v>
      </c>
    </row>
    <row r="1616" spans="1:23" ht="15" customHeight="1" x14ac:dyDescent="0.35">
      <c r="A1616" s="18" t="s">
        <v>209</v>
      </c>
      <c r="B1616" s="7" t="str">
        <f t="shared" si="49"/>
        <v>Q1</v>
      </c>
      <c r="C1616" s="18" t="s">
        <v>35</v>
      </c>
      <c r="D1616" s="21">
        <v>37624</v>
      </c>
      <c r="E1616" s="18">
        <v>2.1436000000000002</v>
      </c>
      <c r="F1616" s="18">
        <v>3.2168000000000001</v>
      </c>
      <c r="G1616" s="18">
        <v>2.8620000000000001</v>
      </c>
      <c r="H1616" s="18">
        <v>10.6296</v>
      </c>
      <c r="I1616" s="18">
        <v>5.7104999999999997</v>
      </c>
      <c r="J1616" s="18">
        <v>8.4443999999999999</v>
      </c>
      <c r="K1616" s="18">
        <v>27</v>
      </c>
      <c r="L1616" s="18">
        <v>43.068899999999999</v>
      </c>
      <c r="M1616" s="18">
        <v>43.4649</v>
      </c>
      <c r="N1616" s="18">
        <v>28.930700000000002</v>
      </c>
      <c r="O1616" s="18">
        <v>18.719899999999999</v>
      </c>
      <c r="P1616" s="18">
        <v>50.237900000000003</v>
      </c>
      <c r="Q1616" s="18">
        <v>33.438899999999997</v>
      </c>
      <c r="R1616" s="18">
        <v>21.636900000000001</v>
      </c>
      <c r="S1616" s="4">
        <f>VLOOKUP(C1616,Ratings_Numbers!$A$1:$B$21,2,FALSE)</f>
        <v>9</v>
      </c>
      <c r="T1616" s="4">
        <v>9</v>
      </c>
      <c r="U1616" s="4">
        <f t="shared" si="50"/>
        <v>0</v>
      </c>
      <c r="V1616" s="18">
        <v>8014.7605000000003</v>
      </c>
      <c r="W1616" s="18" t="s">
        <v>207</v>
      </c>
    </row>
    <row r="1617" spans="1:23" ht="15" customHeight="1" x14ac:dyDescent="0.35">
      <c r="A1617" s="18" t="s">
        <v>209</v>
      </c>
      <c r="B1617" s="7" t="str">
        <f t="shared" si="49"/>
        <v>Q1</v>
      </c>
      <c r="C1617" s="18" t="s">
        <v>35</v>
      </c>
      <c r="D1617" s="21">
        <v>37708</v>
      </c>
      <c r="E1617" s="18">
        <v>1.4341999999999999</v>
      </c>
      <c r="F1617" s="18">
        <v>2.2547000000000001</v>
      </c>
      <c r="G1617" s="18">
        <v>1.7067000000000001</v>
      </c>
      <c r="H1617" s="18">
        <v>21.230799999999999</v>
      </c>
      <c r="I1617" s="18">
        <v>15.7742</v>
      </c>
      <c r="J1617" s="18">
        <v>19.923100000000002</v>
      </c>
      <c r="K1617" s="18">
        <v>26</v>
      </c>
      <c r="L1617" s="18">
        <v>42.456600000000002</v>
      </c>
      <c r="M1617" s="18">
        <v>54.671199999999999</v>
      </c>
      <c r="N1617" s="18">
        <v>33.964599999999997</v>
      </c>
      <c r="O1617" s="18">
        <v>23.211500000000001</v>
      </c>
      <c r="P1617" s="18">
        <v>60.965299999999999</v>
      </c>
      <c r="Q1617" s="18">
        <v>37.8748</v>
      </c>
      <c r="R1617" s="18">
        <v>25.883800000000001</v>
      </c>
      <c r="S1617" s="4">
        <f>VLOOKUP(C1617,Ratings_Numbers!$A$1:$B$21,2,FALSE)</f>
        <v>9</v>
      </c>
      <c r="T1617" s="4">
        <v>9</v>
      </c>
      <c r="U1617" s="4">
        <f t="shared" si="50"/>
        <v>0</v>
      </c>
      <c r="V1617" s="18">
        <v>7558.9903999999997</v>
      </c>
      <c r="W1617" s="18" t="s">
        <v>207</v>
      </c>
    </row>
    <row r="1618" spans="1:23" ht="15" customHeight="1" x14ac:dyDescent="0.35">
      <c r="A1618" s="18" t="s">
        <v>209</v>
      </c>
      <c r="B1618" s="7" t="str">
        <f t="shared" si="49"/>
        <v>Q2</v>
      </c>
      <c r="C1618" s="18" t="s">
        <v>35</v>
      </c>
      <c r="D1618" s="21">
        <v>37792</v>
      </c>
      <c r="E1618" s="18">
        <v>1.3609</v>
      </c>
      <c r="F1618" s="18">
        <v>1.7433999999999998</v>
      </c>
      <c r="G1618" s="18">
        <v>1.5960999999999999</v>
      </c>
      <c r="H1618" s="18">
        <v>7.2</v>
      </c>
      <c r="I1618" s="18">
        <v>4.2332999999999998</v>
      </c>
      <c r="J1618" s="18">
        <v>5.84</v>
      </c>
      <c r="K1618" s="18">
        <v>25</v>
      </c>
      <c r="L1618" s="18">
        <v>45.951999999999998</v>
      </c>
      <c r="M1618" s="18">
        <v>39.206099999999999</v>
      </c>
      <c r="N1618" s="18">
        <v>26.788</v>
      </c>
      <c r="O1618" s="18">
        <v>18.015999999999998</v>
      </c>
      <c r="P1618" s="18">
        <v>46.356700000000004</v>
      </c>
      <c r="Q1618" s="18">
        <v>31.6738</v>
      </c>
      <c r="R1618" s="18">
        <v>21.3018</v>
      </c>
      <c r="S1618" s="4">
        <f>VLOOKUP(C1618,Ratings_Numbers!$A$1:$B$21,2,FALSE)</f>
        <v>9</v>
      </c>
      <c r="T1618" s="4">
        <v>9</v>
      </c>
      <c r="U1618" s="4">
        <f t="shared" si="50"/>
        <v>0</v>
      </c>
      <c r="V1618" s="18">
        <v>8937.3453000000009</v>
      </c>
      <c r="W1618" s="18" t="s">
        <v>207</v>
      </c>
    </row>
    <row r="1619" spans="1:23" ht="15" customHeight="1" x14ac:dyDescent="0.35">
      <c r="A1619" s="18" t="s">
        <v>209</v>
      </c>
      <c r="B1619" s="7" t="str">
        <f t="shared" si="49"/>
        <v>Q3</v>
      </c>
      <c r="C1619" s="18" t="s">
        <v>35</v>
      </c>
      <c r="D1619" s="21">
        <v>37876</v>
      </c>
      <c r="E1619" s="18">
        <v>1.2761</v>
      </c>
      <c r="F1619" s="18">
        <v>1.5789</v>
      </c>
      <c r="G1619" s="18">
        <v>1.4727000000000001</v>
      </c>
      <c r="H1619" s="18">
        <v>8.0385000000000009</v>
      </c>
      <c r="I1619" s="18">
        <v>5.6562999999999999</v>
      </c>
      <c r="J1619" s="18">
        <v>6.6154000000000002</v>
      </c>
      <c r="K1619" s="18">
        <v>26</v>
      </c>
      <c r="L1619" s="18">
        <v>45.193300000000001</v>
      </c>
      <c r="M1619" s="18">
        <v>38.740499999999997</v>
      </c>
      <c r="N1619" s="18">
        <v>26.570699999999999</v>
      </c>
      <c r="O1619" s="18">
        <v>17.604099999999999</v>
      </c>
      <c r="P1619" s="18">
        <v>45.801499999999997</v>
      </c>
      <c r="Q1619" s="18">
        <v>31.413599999999999</v>
      </c>
      <c r="R1619" s="18">
        <v>20.8127</v>
      </c>
      <c r="S1619" s="4">
        <f>VLOOKUP(C1619,Ratings_Numbers!$A$1:$B$21,2,FALSE)</f>
        <v>9</v>
      </c>
      <c r="T1619" s="4">
        <v>9</v>
      </c>
      <c r="U1619" s="4">
        <f t="shared" si="50"/>
        <v>0</v>
      </c>
      <c r="V1619" s="18">
        <v>9304.8963999999996</v>
      </c>
      <c r="W1619" s="18" t="s">
        <v>207</v>
      </c>
    </row>
    <row r="1620" spans="1:23" ht="15" customHeight="1" x14ac:dyDescent="0.35">
      <c r="A1620" s="18" t="s">
        <v>209</v>
      </c>
      <c r="B1620" s="7" t="str">
        <f t="shared" si="49"/>
        <v>Q1</v>
      </c>
      <c r="C1620" s="18" t="s">
        <v>35</v>
      </c>
      <c r="D1620" s="21">
        <v>37988</v>
      </c>
      <c r="E1620" s="18">
        <v>1.1105</v>
      </c>
      <c r="F1620" s="18">
        <v>1.5413000000000001</v>
      </c>
      <c r="G1620" s="18">
        <v>1.2987</v>
      </c>
      <c r="H1620" s="18">
        <v>4.9394</v>
      </c>
      <c r="I1620" s="18">
        <v>2.4249999999999998</v>
      </c>
      <c r="J1620" s="18">
        <v>3.2726999999999999</v>
      </c>
      <c r="K1620" s="18">
        <v>33</v>
      </c>
      <c r="L1620" s="18">
        <v>46.936500000000002</v>
      </c>
      <c r="M1620" s="18">
        <v>36.186300000000003</v>
      </c>
      <c r="N1620" s="18">
        <v>26.2502</v>
      </c>
      <c r="O1620" s="18">
        <v>17.011099999999999</v>
      </c>
      <c r="P1620" s="18">
        <v>37.851199999999999</v>
      </c>
      <c r="Q1620" s="18">
        <v>27.457999999999998</v>
      </c>
      <c r="R1620" s="18">
        <v>17.793800000000001</v>
      </c>
      <c r="S1620" s="4">
        <f>VLOOKUP(C1620,Ratings_Numbers!$A$1:$B$21,2,FALSE)</f>
        <v>9</v>
      </c>
      <c r="T1620" s="4">
        <v>9</v>
      </c>
      <c r="U1620" s="4">
        <f t="shared" si="50"/>
        <v>0</v>
      </c>
      <c r="V1620" s="18">
        <v>10847.096</v>
      </c>
      <c r="W1620" s="18" t="s">
        <v>207</v>
      </c>
    </row>
    <row r="1621" spans="1:23" ht="15" customHeight="1" x14ac:dyDescent="0.35">
      <c r="A1621" s="18" t="s">
        <v>209</v>
      </c>
      <c r="B1621" s="7" t="str">
        <f t="shared" si="49"/>
        <v>Q1</v>
      </c>
      <c r="C1621" s="18" t="s">
        <v>35</v>
      </c>
      <c r="D1621" s="21">
        <v>38072</v>
      </c>
      <c r="E1621" s="18">
        <v>2.0566</v>
      </c>
      <c r="F1621" s="18">
        <v>2.9965000000000002</v>
      </c>
      <c r="G1621" s="18">
        <v>2.6447000000000003</v>
      </c>
      <c r="H1621" s="18">
        <v>8.6364000000000001</v>
      </c>
      <c r="I1621" s="18">
        <v>6.1154000000000002</v>
      </c>
      <c r="J1621" s="18">
        <v>6.8635999999999999</v>
      </c>
      <c r="K1621" s="18">
        <v>22</v>
      </c>
      <c r="L1621" s="18">
        <v>44.414900000000003</v>
      </c>
      <c r="M1621" s="18">
        <v>45.304000000000002</v>
      </c>
      <c r="N1621" s="18">
        <v>30.833200000000001</v>
      </c>
      <c r="O1621" s="18">
        <v>20.176500000000001</v>
      </c>
      <c r="P1621" s="18">
        <v>46.932699999999997</v>
      </c>
      <c r="Q1621" s="18">
        <v>31.941600000000001</v>
      </c>
      <c r="R1621" s="18">
        <v>20.901800000000001</v>
      </c>
      <c r="S1621" s="4">
        <f>VLOOKUP(C1621,Ratings_Numbers!$A$1:$B$21,2,FALSE)</f>
        <v>9</v>
      </c>
      <c r="T1621" s="4">
        <v>9</v>
      </c>
      <c r="U1621" s="4">
        <f t="shared" si="50"/>
        <v>0</v>
      </c>
      <c r="V1621" s="18">
        <v>9439.2425000000003</v>
      </c>
      <c r="W1621" s="18" t="s">
        <v>207</v>
      </c>
    </row>
    <row r="1622" spans="1:23" ht="15" customHeight="1" x14ac:dyDescent="0.35">
      <c r="A1622" s="18" t="s">
        <v>209</v>
      </c>
      <c r="B1622" s="7" t="str">
        <f t="shared" si="49"/>
        <v>Q2</v>
      </c>
      <c r="C1622" s="18" t="s">
        <v>35</v>
      </c>
      <c r="D1622" s="21">
        <v>38156</v>
      </c>
      <c r="E1622" s="18">
        <v>1.7713000000000001</v>
      </c>
      <c r="F1622" s="18">
        <v>2.6120000000000001</v>
      </c>
      <c r="G1622" s="18">
        <v>2.3132999999999999</v>
      </c>
      <c r="H1622" s="18">
        <v>6.4583000000000004</v>
      </c>
      <c r="I1622" s="18">
        <v>3.8889</v>
      </c>
      <c r="J1622" s="18">
        <v>4.9166999999999996</v>
      </c>
      <c r="K1622" s="18">
        <v>24</v>
      </c>
      <c r="L1622" s="18">
        <v>46.3476</v>
      </c>
      <c r="M1622" s="18">
        <v>29.652699999999999</v>
      </c>
      <c r="N1622" s="18">
        <v>21.6175</v>
      </c>
      <c r="O1622" s="18">
        <v>13.7898</v>
      </c>
      <c r="P1622" s="18">
        <v>37.169499999999999</v>
      </c>
      <c r="Q1622" s="18">
        <v>27.0975</v>
      </c>
      <c r="R1622" s="18">
        <v>17.285399999999999</v>
      </c>
      <c r="S1622" s="4">
        <f>VLOOKUP(C1622,Ratings_Numbers!$A$1:$B$21,2,FALSE)</f>
        <v>9</v>
      </c>
      <c r="T1622" s="4">
        <v>9</v>
      </c>
      <c r="U1622" s="4">
        <f t="shared" si="50"/>
        <v>0</v>
      </c>
      <c r="V1622" s="18">
        <v>11428.577600000001</v>
      </c>
      <c r="W1622" s="18" t="s">
        <v>207</v>
      </c>
    </row>
    <row r="1623" spans="1:23" ht="15" customHeight="1" x14ac:dyDescent="0.35">
      <c r="A1623" s="18" t="s">
        <v>209</v>
      </c>
      <c r="B1623" s="7" t="str">
        <f t="shared" si="49"/>
        <v>Q3</v>
      </c>
      <c r="C1623" s="18" t="s">
        <v>35</v>
      </c>
      <c r="D1623" s="21">
        <v>38240</v>
      </c>
      <c r="E1623" s="18">
        <v>1.9325000000000001</v>
      </c>
      <c r="F1623" s="18">
        <v>2.8887</v>
      </c>
      <c r="G1623" s="18">
        <v>2.4643000000000002</v>
      </c>
      <c r="H1623" s="18">
        <v>4.3042999999999996</v>
      </c>
      <c r="I1623" s="18">
        <v>16.193109969999998</v>
      </c>
      <c r="J1623" s="18">
        <v>4.3042999999999996</v>
      </c>
      <c r="K1623" s="18">
        <v>23</v>
      </c>
      <c r="L1623" s="18">
        <v>45.434800000000003</v>
      </c>
      <c r="M1623" s="18">
        <v>28.802800000000001</v>
      </c>
      <c r="N1623" s="18">
        <v>21.1007</v>
      </c>
      <c r="O1623" s="18">
        <v>13.1213</v>
      </c>
      <c r="P1623" s="18">
        <v>36.501199999999997</v>
      </c>
      <c r="Q1623" s="18">
        <v>26.740600000000001</v>
      </c>
      <c r="R1623" s="18">
        <v>16.628399999999999</v>
      </c>
      <c r="S1623" s="4">
        <f>VLOOKUP(C1623,Ratings_Numbers!$A$1:$B$21,2,FALSE)</f>
        <v>9</v>
      </c>
      <c r="T1623" s="4">
        <v>9</v>
      </c>
      <c r="U1623" s="4">
        <f t="shared" si="50"/>
        <v>0</v>
      </c>
      <c r="V1623" s="18">
        <v>10800.4596</v>
      </c>
      <c r="W1623" s="18" t="s">
        <v>207</v>
      </c>
    </row>
    <row r="1624" spans="1:23" ht="15" customHeight="1" x14ac:dyDescent="0.35">
      <c r="A1624" s="18" t="s">
        <v>209</v>
      </c>
      <c r="B1624" s="7" t="str">
        <f t="shared" si="49"/>
        <v>Q4</v>
      </c>
      <c r="C1624" s="18" t="s">
        <v>35</v>
      </c>
      <c r="D1624" s="21">
        <v>38352</v>
      </c>
      <c r="E1624" s="18">
        <v>0.91890000000000005</v>
      </c>
      <c r="F1624" s="18">
        <v>2.7778</v>
      </c>
      <c r="G1624" s="18">
        <v>1.1635</v>
      </c>
      <c r="H1624" s="18">
        <v>5.3333000000000004</v>
      </c>
      <c r="I1624" s="18">
        <v>2.6111</v>
      </c>
      <c r="J1624" s="18">
        <v>3.6333000000000002</v>
      </c>
      <c r="K1624" s="18">
        <v>30</v>
      </c>
      <c r="L1624" s="18">
        <v>47.081200000000003</v>
      </c>
      <c r="M1624" s="18">
        <v>20.4251</v>
      </c>
      <c r="N1624" s="18">
        <v>15.43</v>
      </c>
      <c r="O1624" s="18">
        <v>9.6447000000000003</v>
      </c>
      <c r="P1624" s="18">
        <v>32.372300000000003</v>
      </c>
      <c r="Q1624" s="18">
        <v>24.455500000000001</v>
      </c>
      <c r="R1624" s="18">
        <v>15.286099999999999</v>
      </c>
      <c r="S1624" s="4">
        <f>VLOOKUP(C1624,Ratings_Numbers!$A$1:$B$21,2,FALSE)</f>
        <v>9</v>
      </c>
      <c r="T1624" s="4">
        <v>9</v>
      </c>
      <c r="U1624" s="4">
        <f t="shared" si="50"/>
        <v>0</v>
      </c>
      <c r="V1624" s="18">
        <v>14218.904500000001</v>
      </c>
      <c r="W1624" s="18" t="s">
        <v>207</v>
      </c>
    </row>
    <row r="1625" spans="1:23" ht="15" customHeight="1" x14ac:dyDescent="0.35">
      <c r="A1625" s="18" t="s">
        <v>209</v>
      </c>
      <c r="B1625" s="7" t="str">
        <f t="shared" si="49"/>
        <v>Q1</v>
      </c>
      <c r="C1625" s="18" t="s">
        <v>35</v>
      </c>
      <c r="D1625" s="21">
        <v>38436</v>
      </c>
      <c r="E1625" s="18">
        <v>1.5550000000000002</v>
      </c>
      <c r="F1625" s="18">
        <v>2.7355</v>
      </c>
      <c r="G1625" s="18">
        <v>1.9565999999999999</v>
      </c>
      <c r="H1625" s="18">
        <v>8.125</v>
      </c>
      <c r="I1625" s="18">
        <v>5.5171999999999999</v>
      </c>
      <c r="J1625" s="18">
        <v>6.5833000000000004</v>
      </c>
      <c r="K1625" s="18">
        <v>24</v>
      </c>
      <c r="L1625" s="18">
        <v>46.648499999999999</v>
      </c>
      <c r="M1625" s="18">
        <v>21.166</v>
      </c>
      <c r="N1625" s="18">
        <v>15.8474</v>
      </c>
      <c r="O1625" s="18">
        <v>9.9062999999999999</v>
      </c>
      <c r="P1625" s="18">
        <v>33.561500000000002</v>
      </c>
      <c r="Q1625" s="18">
        <v>25.1281</v>
      </c>
      <c r="R1625" s="18">
        <v>15.707699999999999</v>
      </c>
      <c r="S1625" s="4">
        <f>VLOOKUP(C1625,Ratings_Numbers!$A$1:$B$21,2,FALSE)</f>
        <v>9</v>
      </c>
      <c r="T1625" s="4">
        <v>9</v>
      </c>
      <c r="U1625" s="4">
        <f t="shared" si="50"/>
        <v>0</v>
      </c>
      <c r="V1625" s="18">
        <v>14538.2484</v>
      </c>
      <c r="W1625" s="18" t="s">
        <v>207</v>
      </c>
    </row>
    <row r="1626" spans="1:23" ht="15" customHeight="1" x14ac:dyDescent="0.35">
      <c r="A1626" s="18" t="s">
        <v>209</v>
      </c>
      <c r="B1626" s="7" t="str">
        <f t="shared" si="49"/>
        <v>Q2</v>
      </c>
      <c r="C1626" s="18" t="s">
        <v>35</v>
      </c>
      <c r="D1626" s="21">
        <v>38520</v>
      </c>
      <c r="E1626" s="18">
        <v>1.8098000000000001</v>
      </c>
      <c r="F1626" s="18">
        <v>3.5183999999999997</v>
      </c>
      <c r="G1626" s="18">
        <v>2.3612000000000002</v>
      </c>
      <c r="H1626" s="18">
        <v>3.6667000000000001</v>
      </c>
      <c r="I1626" s="18">
        <v>-0.77780000000000005</v>
      </c>
      <c r="J1626" s="18">
        <v>1.9523999999999999</v>
      </c>
      <c r="K1626" s="18">
        <v>21</v>
      </c>
      <c r="L1626" s="18">
        <v>43.159300000000002</v>
      </c>
      <c r="M1626" s="18">
        <v>32.915199999999999</v>
      </c>
      <c r="N1626" s="18">
        <v>23.671299999999999</v>
      </c>
      <c r="O1626" s="18">
        <v>14.260400000000001</v>
      </c>
      <c r="P1626" s="18">
        <v>39.051000000000002</v>
      </c>
      <c r="Q1626" s="18">
        <v>28.0839</v>
      </c>
      <c r="R1626" s="18">
        <v>16.918700000000001</v>
      </c>
      <c r="S1626" s="4">
        <f>VLOOKUP(C1626,Ratings_Numbers!$A$1:$B$21,2,FALSE)</f>
        <v>9</v>
      </c>
      <c r="T1626" s="4">
        <v>9</v>
      </c>
      <c r="U1626" s="4">
        <f t="shared" si="50"/>
        <v>0</v>
      </c>
      <c r="V1626" s="18">
        <v>15011.540999999999</v>
      </c>
      <c r="W1626" s="18" t="s">
        <v>207</v>
      </c>
    </row>
    <row r="1627" spans="1:23" ht="15" customHeight="1" x14ac:dyDescent="0.35">
      <c r="A1627" s="18" t="s">
        <v>209</v>
      </c>
      <c r="B1627" s="7" t="str">
        <f t="shared" si="49"/>
        <v>Q3</v>
      </c>
      <c r="C1627" s="18" t="s">
        <v>35</v>
      </c>
      <c r="D1627" s="21">
        <v>38604</v>
      </c>
      <c r="E1627" s="18">
        <v>2.6710000000000003</v>
      </c>
      <c r="F1627" s="18">
        <v>4.1016000000000004</v>
      </c>
      <c r="G1627" s="18">
        <v>3.7381000000000002</v>
      </c>
      <c r="H1627" s="18">
        <v>7.8333000000000004</v>
      </c>
      <c r="I1627" s="18">
        <v>-9.8386999999999993</v>
      </c>
      <c r="J1627" s="18">
        <v>5.625</v>
      </c>
      <c r="K1627" s="18">
        <v>24</v>
      </c>
      <c r="L1627" s="18">
        <v>38.3401</v>
      </c>
      <c r="M1627" s="18">
        <v>48.340400000000002</v>
      </c>
      <c r="N1627" s="18">
        <v>31.222000000000001</v>
      </c>
      <c r="O1627" s="18">
        <v>18.595500000000001</v>
      </c>
      <c r="P1627" s="18">
        <v>54.828000000000003</v>
      </c>
      <c r="Q1627" s="18">
        <v>35.412199999999999</v>
      </c>
      <c r="R1627" s="18">
        <v>21.091100000000001</v>
      </c>
      <c r="S1627" s="4">
        <f>VLOOKUP(C1627,Ratings_Numbers!$A$1:$B$21,2,FALSE)</f>
        <v>9</v>
      </c>
      <c r="T1627" s="4">
        <v>9</v>
      </c>
      <c r="U1627" s="4">
        <f t="shared" si="50"/>
        <v>0</v>
      </c>
      <c r="V1627" s="18">
        <v>13123.115900000001</v>
      </c>
      <c r="W1627" s="18" t="s">
        <v>207</v>
      </c>
    </row>
    <row r="1628" spans="1:23" ht="15" customHeight="1" x14ac:dyDescent="0.35">
      <c r="A1628" s="18" t="s">
        <v>209</v>
      </c>
      <c r="B1628" s="7" t="str">
        <f t="shared" si="49"/>
        <v>Q4</v>
      </c>
      <c r="C1628" s="18" t="s">
        <v>35</v>
      </c>
      <c r="D1628" s="21">
        <v>38716</v>
      </c>
      <c r="E1628" s="18">
        <v>2.0758000000000001</v>
      </c>
      <c r="F1628" s="18">
        <v>3.1297000000000001</v>
      </c>
      <c r="G1628" s="18">
        <v>2.7640000000000002</v>
      </c>
      <c r="H1628" s="18">
        <v>7.5404999999999998</v>
      </c>
      <c r="I1628" s="18">
        <v>2.5510000000000002</v>
      </c>
      <c r="J1628" s="18">
        <v>5.9729999999999999</v>
      </c>
      <c r="K1628" s="18">
        <v>37</v>
      </c>
      <c r="L1628" s="18">
        <v>38.124299999999998</v>
      </c>
      <c r="M1628" s="18">
        <v>51.517000000000003</v>
      </c>
      <c r="N1628" s="18">
        <v>33.619999999999997</v>
      </c>
      <c r="O1628" s="18">
        <v>19.706900000000001</v>
      </c>
      <c r="P1628" s="18">
        <v>53.233199999999997</v>
      </c>
      <c r="Q1628" s="18">
        <v>34.74</v>
      </c>
      <c r="R1628" s="18">
        <v>20.363399999999999</v>
      </c>
      <c r="S1628" s="4">
        <f>VLOOKUP(C1628,Ratings_Numbers!$A$1:$B$21,2,FALSE)</f>
        <v>9</v>
      </c>
      <c r="T1628" s="4">
        <v>9</v>
      </c>
      <c r="U1628" s="4">
        <f t="shared" si="50"/>
        <v>0</v>
      </c>
      <c r="V1628" s="18">
        <v>13752.471600000001</v>
      </c>
      <c r="W1628" s="18" t="s">
        <v>207</v>
      </c>
    </row>
    <row r="1629" spans="1:23" ht="15" customHeight="1" x14ac:dyDescent="0.35">
      <c r="A1629" s="18" t="s">
        <v>209</v>
      </c>
      <c r="B1629" s="7" t="str">
        <f t="shared" si="49"/>
        <v>Q1</v>
      </c>
      <c r="C1629" s="18" t="s">
        <v>35</v>
      </c>
      <c r="D1629" s="21">
        <v>38800</v>
      </c>
      <c r="E1629" s="18">
        <v>2.1665000000000001</v>
      </c>
      <c r="F1629" s="18">
        <v>3.1282999999999999</v>
      </c>
      <c r="G1629" s="18">
        <v>2.8416999999999999</v>
      </c>
      <c r="H1629" s="18">
        <v>9</v>
      </c>
      <c r="I1629" s="18">
        <v>4.2727000000000004</v>
      </c>
      <c r="J1629" s="18">
        <v>7.5184999999999995</v>
      </c>
      <c r="K1629" s="18">
        <v>27</v>
      </c>
      <c r="L1629" s="18">
        <v>35.069099999999999</v>
      </c>
      <c r="M1629" s="18">
        <v>61.268099999999997</v>
      </c>
      <c r="N1629" s="18">
        <v>37.898800000000001</v>
      </c>
      <c r="O1629" s="18">
        <v>21.4862</v>
      </c>
      <c r="P1629" s="18">
        <v>61.662300000000002</v>
      </c>
      <c r="Q1629" s="18">
        <v>38.142699999999998</v>
      </c>
      <c r="R1629" s="18">
        <v>21.624400000000001</v>
      </c>
      <c r="S1629" s="4">
        <f>VLOOKUP(C1629,Ratings_Numbers!$A$1:$B$21,2,FALSE)</f>
        <v>9</v>
      </c>
      <c r="T1629" s="4">
        <v>9</v>
      </c>
      <c r="U1629" s="4">
        <f t="shared" si="50"/>
        <v>0</v>
      </c>
      <c r="V1629" s="18">
        <v>14238.377200000001</v>
      </c>
      <c r="W1629" s="18" t="s">
        <v>207</v>
      </c>
    </row>
    <row r="1630" spans="1:23" ht="15" customHeight="1" x14ac:dyDescent="0.35">
      <c r="A1630" s="18" t="s">
        <v>209</v>
      </c>
      <c r="B1630" s="7" t="str">
        <f t="shared" si="49"/>
        <v>Q2</v>
      </c>
      <c r="C1630" s="18" t="s">
        <v>35</v>
      </c>
      <c r="D1630" s="21">
        <v>38884</v>
      </c>
      <c r="E1630" s="18">
        <v>1.2128000000000001</v>
      </c>
      <c r="F1630" s="18">
        <v>1.966</v>
      </c>
      <c r="G1630" s="18">
        <v>1.5076000000000001</v>
      </c>
      <c r="H1630" s="18">
        <v>9.2332999999999998</v>
      </c>
      <c r="I1630" s="18">
        <v>6.2778</v>
      </c>
      <c r="J1630" s="18">
        <v>7.8333000000000004</v>
      </c>
      <c r="K1630" s="18">
        <v>30</v>
      </c>
      <c r="L1630" s="18">
        <v>35.339799999999997</v>
      </c>
      <c r="M1630" s="18">
        <v>52.348799999999997</v>
      </c>
      <c r="N1630" s="18">
        <v>34.2699</v>
      </c>
      <c r="O1630" s="18">
        <v>18.4999</v>
      </c>
      <c r="P1630" s="18">
        <v>52.754300000000001</v>
      </c>
      <c r="Q1630" s="18">
        <v>34.535400000000003</v>
      </c>
      <c r="R1630" s="18">
        <v>18.6433</v>
      </c>
      <c r="S1630" s="4">
        <f>VLOOKUP(C1630,Ratings_Numbers!$A$1:$B$21,2,FALSE)</f>
        <v>9</v>
      </c>
      <c r="T1630" s="4">
        <v>9</v>
      </c>
      <c r="U1630" s="4">
        <f t="shared" si="50"/>
        <v>0</v>
      </c>
      <c r="V1630" s="18">
        <v>14540.3868</v>
      </c>
      <c r="W1630" s="18" t="s">
        <v>207</v>
      </c>
    </row>
    <row r="1631" spans="1:23" ht="15" customHeight="1" x14ac:dyDescent="0.35">
      <c r="A1631" s="18" t="s">
        <v>209</v>
      </c>
      <c r="B1631" s="7" t="str">
        <f t="shared" ref="B1631:B1662" si="51">IF(MONTH(D1631)&lt;4,"Q1",IF(MONTH(D1631)&lt;7,"Q2",IF(MONTH(D1631)&lt;10,"Q3","Q4")))</f>
        <v>Q3</v>
      </c>
      <c r="C1631" s="18" t="s">
        <v>35</v>
      </c>
      <c r="D1631" s="21">
        <v>38968</v>
      </c>
      <c r="E1631" s="18">
        <v>1.3993</v>
      </c>
      <c r="F1631" s="18">
        <v>1.8423</v>
      </c>
      <c r="G1631" s="18">
        <v>1.6892</v>
      </c>
      <c r="H1631" s="18">
        <v>9.4138000000000002</v>
      </c>
      <c r="I1631" s="18">
        <v>5.5945999999999998</v>
      </c>
      <c r="J1631" s="18">
        <v>7.8966000000000003</v>
      </c>
      <c r="K1631" s="18">
        <v>29</v>
      </c>
      <c r="L1631" s="18">
        <v>32.499400000000001</v>
      </c>
      <c r="M1631" s="18">
        <v>60.029600000000002</v>
      </c>
      <c r="N1631" s="18">
        <v>37.390500000000003</v>
      </c>
      <c r="O1631" s="18">
        <v>19.5093</v>
      </c>
      <c r="P1631" s="18">
        <v>60.547699999999999</v>
      </c>
      <c r="Q1631" s="18">
        <v>37.713200000000001</v>
      </c>
      <c r="R1631" s="18">
        <v>19.677700000000002</v>
      </c>
      <c r="S1631" s="4">
        <f>VLOOKUP(C1631,Ratings_Numbers!$A$1:$B$21,2,FALSE)</f>
        <v>9</v>
      </c>
      <c r="T1631" s="4">
        <v>9</v>
      </c>
      <c r="U1631" s="4">
        <f t="shared" si="50"/>
        <v>0</v>
      </c>
      <c r="V1631" s="18">
        <v>14835.0599</v>
      </c>
      <c r="W1631" s="18" t="s">
        <v>207</v>
      </c>
    </row>
    <row r="1632" spans="1:23" ht="15" customHeight="1" x14ac:dyDescent="0.35">
      <c r="A1632" s="18" t="s">
        <v>209</v>
      </c>
      <c r="B1632" s="7" t="str">
        <f t="shared" si="51"/>
        <v>Q4</v>
      </c>
      <c r="C1632" s="18" t="s">
        <v>35</v>
      </c>
      <c r="D1632" s="21">
        <v>39080</v>
      </c>
      <c r="E1632" s="18">
        <v>1.3764000000000001</v>
      </c>
      <c r="F1632" s="18">
        <v>1.8239000000000001</v>
      </c>
      <c r="G1632" s="18">
        <v>1.6337999999999999</v>
      </c>
      <c r="H1632" s="18">
        <v>10.526299999999999</v>
      </c>
      <c r="I1632" s="18">
        <v>1.8</v>
      </c>
      <c r="J1632" s="18">
        <v>8.8947000000000003</v>
      </c>
      <c r="K1632" s="18">
        <v>38</v>
      </c>
      <c r="L1632" s="18">
        <v>30.484400000000001</v>
      </c>
      <c r="M1632" s="18">
        <v>69.442300000000003</v>
      </c>
      <c r="N1632" s="18">
        <v>40.844799999999999</v>
      </c>
      <c r="O1632" s="18">
        <v>21.1691</v>
      </c>
      <c r="P1632" s="18">
        <v>70.015299999999996</v>
      </c>
      <c r="Q1632" s="18">
        <v>41.181800000000003</v>
      </c>
      <c r="R1632" s="18">
        <v>21.343699999999998</v>
      </c>
      <c r="S1632" s="4">
        <f>VLOOKUP(C1632,Ratings_Numbers!$A$1:$B$21,2,FALSE)</f>
        <v>9</v>
      </c>
      <c r="T1632" s="4">
        <v>9</v>
      </c>
      <c r="U1632" s="4">
        <f t="shared" si="50"/>
        <v>0</v>
      </c>
      <c r="V1632" s="18">
        <v>18513.0717</v>
      </c>
      <c r="W1632" s="18" t="s">
        <v>207</v>
      </c>
    </row>
    <row r="1633" spans="1:23" ht="15" customHeight="1" x14ac:dyDescent="0.35">
      <c r="A1633" s="18" t="s">
        <v>209</v>
      </c>
      <c r="B1633" s="7" t="str">
        <f t="shared" si="51"/>
        <v>Q1</v>
      </c>
      <c r="C1633" s="18" t="s">
        <v>35</v>
      </c>
      <c r="D1633" s="21">
        <v>39164</v>
      </c>
      <c r="E1633" s="18">
        <v>1.7824</v>
      </c>
      <c r="F1633" s="18">
        <v>2.2101999999999999</v>
      </c>
      <c r="G1633" s="18">
        <v>2.0969000000000002</v>
      </c>
      <c r="H1633" s="18">
        <v>10.2121</v>
      </c>
      <c r="I1633" s="18">
        <v>5.4241999999999999</v>
      </c>
      <c r="J1633" s="18">
        <v>8.8484999999999996</v>
      </c>
      <c r="K1633" s="18">
        <v>33</v>
      </c>
      <c r="L1633" s="18">
        <v>25.4146</v>
      </c>
      <c r="M1633" s="18">
        <v>104.00539999999999</v>
      </c>
      <c r="N1633" s="18">
        <v>49.805999999999997</v>
      </c>
      <c r="O1633" s="18">
        <v>26.432600000000001</v>
      </c>
      <c r="P1633" s="18">
        <v>108.82089999999999</v>
      </c>
      <c r="Q1633" s="18">
        <v>52.112099999999998</v>
      </c>
      <c r="R1633" s="18">
        <v>27.656400000000001</v>
      </c>
      <c r="S1633" s="4">
        <f>VLOOKUP(C1633,Ratings_Numbers!$A$1:$B$21,2,FALSE)</f>
        <v>9</v>
      </c>
      <c r="T1633" s="4">
        <v>9</v>
      </c>
      <c r="U1633" s="4">
        <f t="shared" si="50"/>
        <v>0</v>
      </c>
      <c r="V1633" s="18">
        <v>19166.552299999999</v>
      </c>
      <c r="W1633" s="18" t="s">
        <v>207</v>
      </c>
    </row>
    <row r="1634" spans="1:23" ht="15" customHeight="1" x14ac:dyDescent="0.35">
      <c r="A1634" s="18" t="s">
        <v>209</v>
      </c>
      <c r="B1634" s="7" t="str">
        <f t="shared" si="51"/>
        <v>Q2</v>
      </c>
      <c r="C1634" s="18" t="s">
        <v>35</v>
      </c>
      <c r="D1634" s="21">
        <v>39248</v>
      </c>
      <c r="E1634" s="18">
        <v>1.4200999999999999</v>
      </c>
      <c r="F1634" s="18">
        <v>1.8127</v>
      </c>
      <c r="G1634" s="18">
        <v>1.6928999999999998</v>
      </c>
      <c r="H1634" s="18">
        <v>9.4615000000000009</v>
      </c>
      <c r="I1634" s="18">
        <v>3.5192000000000001</v>
      </c>
      <c r="J1634" s="18">
        <v>7.7115</v>
      </c>
      <c r="K1634" s="18">
        <v>52</v>
      </c>
      <c r="L1634" s="18">
        <v>22.0989</v>
      </c>
      <c r="M1634" s="18">
        <v>104.7692</v>
      </c>
      <c r="N1634" s="18">
        <v>48.531100000000002</v>
      </c>
      <c r="O1634" s="18">
        <v>23.152799999999999</v>
      </c>
      <c r="P1634" s="18">
        <v>115.88030000000001</v>
      </c>
      <c r="Q1634" s="18">
        <v>53.677999999999997</v>
      </c>
      <c r="R1634" s="18">
        <v>25.6083</v>
      </c>
      <c r="S1634" s="4">
        <f>VLOOKUP(C1634,Ratings_Numbers!$A$1:$B$21,2,FALSE)</f>
        <v>9</v>
      </c>
      <c r="T1634" s="4">
        <v>9</v>
      </c>
      <c r="U1634" s="4">
        <f t="shared" si="50"/>
        <v>0</v>
      </c>
      <c r="V1634" s="18">
        <v>17518.945100000001</v>
      </c>
      <c r="W1634" s="18" t="s">
        <v>207</v>
      </c>
    </row>
    <row r="1635" spans="1:23" ht="15" customHeight="1" x14ac:dyDescent="0.35">
      <c r="A1635" s="18" t="s">
        <v>209</v>
      </c>
      <c r="B1635" s="7" t="str">
        <f t="shared" si="51"/>
        <v>Q3</v>
      </c>
      <c r="C1635" s="18" t="s">
        <v>35</v>
      </c>
      <c r="D1635" s="21">
        <v>39332</v>
      </c>
      <c r="E1635" s="18">
        <v>1.8832</v>
      </c>
      <c r="F1635" s="18">
        <v>2.4283000000000001</v>
      </c>
      <c r="G1635" s="18">
        <v>2.2570000000000001</v>
      </c>
      <c r="H1635" s="18">
        <v>5.3810000000000002</v>
      </c>
      <c r="I1635" s="18">
        <v>0.16669999999999999</v>
      </c>
      <c r="J1635" s="18">
        <v>4.3571</v>
      </c>
      <c r="K1635" s="18">
        <v>42</v>
      </c>
      <c r="L1635" s="18">
        <v>18.122900000000001</v>
      </c>
      <c r="M1635" s="18">
        <v>163.59780000000001</v>
      </c>
      <c r="N1635" s="18">
        <v>58.730199999999996</v>
      </c>
      <c r="O1635" s="18">
        <v>29.648700000000002</v>
      </c>
      <c r="P1635" s="18">
        <v>178.55840000000001</v>
      </c>
      <c r="Q1635" s="18">
        <v>64.100899999999996</v>
      </c>
      <c r="R1635" s="18">
        <v>32.36</v>
      </c>
      <c r="S1635" s="4">
        <f>VLOOKUP(C1635,Ratings_Numbers!$A$1:$B$21,2,FALSE)</f>
        <v>9</v>
      </c>
      <c r="T1635" s="4">
        <v>9</v>
      </c>
      <c r="U1635" s="4">
        <f t="shared" si="50"/>
        <v>0</v>
      </c>
      <c r="V1635" s="18">
        <v>15596.8326</v>
      </c>
      <c r="W1635" s="18" t="s">
        <v>207</v>
      </c>
    </row>
    <row r="1636" spans="1:23" ht="15" customHeight="1" x14ac:dyDescent="0.35">
      <c r="A1636" s="18" t="s">
        <v>209</v>
      </c>
      <c r="B1636" s="7" t="str">
        <f t="shared" si="51"/>
        <v>Q4</v>
      </c>
      <c r="C1636" s="18" t="s">
        <v>35</v>
      </c>
      <c r="D1636" s="21">
        <v>39444</v>
      </c>
      <c r="E1636" s="18">
        <v>1.7277</v>
      </c>
      <c r="F1636" s="18">
        <v>2.3128000000000002</v>
      </c>
      <c r="G1636" s="18">
        <v>2.0537999999999998</v>
      </c>
      <c r="H1636" s="18">
        <v>8.2280999999999995</v>
      </c>
      <c r="I1636" s="18">
        <v>4.3467000000000002</v>
      </c>
      <c r="J1636" s="18">
        <v>7.1227999999999998</v>
      </c>
      <c r="K1636" s="18">
        <v>57</v>
      </c>
      <c r="L1636" s="18">
        <v>15.9808</v>
      </c>
      <c r="M1636" s="18">
        <v>195.2414</v>
      </c>
      <c r="N1636" s="18">
        <v>63.495699999999999</v>
      </c>
      <c r="O1636" s="18">
        <v>31.2011</v>
      </c>
      <c r="P1636" s="18">
        <v>207.48779999999999</v>
      </c>
      <c r="Q1636" s="18">
        <v>67.478399999999993</v>
      </c>
      <c r="R1636" s="18">
        <v>33.158099999999997</v>
      </c>
      <c r="S1636" s="4">
        <f>VLOOKUP(C1636,Ratings_Numbers!$A$1:$B$21,2,FALSE)</f>
        <v>9</v>
      </c>
      <c r="T1636" s="4">
        <v>9</v>
      </c>
      <c r="U1636" s="4">
        <f t="shared" si="50"/>
        <v>0</v>
      </c>
      <c r="V1636" s="18">
        <v>12079.952600000001</v>
      </c>
      <c r="W1636" s="18" t="s">
        <v>207</v>
      </c>
    </row>
    <row r="1637" spans="1:23" ht="15" customHeight="1" x14ac:dyDescent="0.35">
      <c r="A1637" s="18" t="s">
        <v>209</v>
      </c>
      <c r="B1637" s="7" t="str">
        <f t="shared" si="51"/>
        <v>Q1</v>
      </c>
      <c r="C1637" s="18" t="s">
        <v>35</v>
      </c>
      <c r="D1637" s="21">
        <v>39528</v>
      </c>
      <c r="E1637" s="18">
        <v>2.1650999999999998</v>
      </c>
      <c r="F1637" s="18">
        <v>2.8650000000000002</v>
      </c>
      <c r="G1637" s="18">
        <v>2.6</v>
      </c>
      <c r="H1637" s="18">
        <v>5.6189999999999998</v>
      </c>
      <c r="I1637" s="18">
        <v>4.0713999999999997</v>
      </c>
      <c r="J1637" s="18">
        <v>4.6429</v>
      </c>
      <c r="K1637" s="18">
        <v>42</v>
      </c>
      <c r="L1637" s="18">
        <v>14.492800000000001</v>
      </c>
      <c r="M1637" s="18">
        <v>253.03030000000001</v>
      </c>
      <c r="N1637" s="18">
        <v>70.837800000000001</v>
      </c>
      <c r="O1637" s="18">
        <v>36.671100000000003</v>
      </c>
      <c r="P1637" s="18">
        <v>257.197</v>
      </c>
      <c r="Q1637" s="18">
        <v>72.004199999999997</v>
      </c>
      <c r="R1637" s="18">
        <v>37.274900000000002</v>
      </c>
      <c r="S1637" s="4">
        <f>VLOOKUP(C1637,Ratings_Numbers!$A$1:$B$21,2,FALSE)</f>
        <v>9</v>
      </c>
      <c r="T1637" s="4">
        <v>9</v>
      </c>
      <c r="U1637" s="4">
        <f t="shared" si="50"/>
        <v>0</v>
      </c>
      <c r="V1637" s="18">
        <v>12133.516</v>
      </c>
      <c r="W1637" s="18" t="s">
        <v>207</v>
      </c>
    </row>
    <row r="1638" spans="1:23" ht="15" customHeight="1" x14ac:dyDescent="0.35">
      <c r="A1638" s="18" t="s">
        <v>209</v>
      </c>
      <c r="B1638" s="7" t="str">
        <f t="shared" si="51"/>
        <v>Q2</v>
      </c>
      <c r="C1638" s="18" t="s">
        <v>35</v>
      </c>
      <c r="D1638" s="21">
        <v>39612</v>
      </c>
      <c r="E1638" s="18">
        <v>2.2659000000000002</v>
      </c>
      <c r="F1638" s="18">
        <v>2.7785000000000002</v>
      </c>
      <c r="G1638" s="18">
        <v>2.6644999999999999</v>
      </c>
      <c r="H1638" s="18">
        <v>9.4474</v>
      </c>
      <c r="I1638" s="18">
        <v>7.1578999999999997</v>
      </c>
      <c r="J1638" s="18">
        <v>8.2368000000000006</v>
      </c>
      <c r="K1638" s="18">
        <v>38</v>
      </c>
      <c r="L1638" s="18">
        <v>15.9232</v>
      </c>
      <c r="M1638" s="18">
        <v>209.47739999999999</v>
      </c>
      <c r="N1638" s="18">
        <v>67.053299999999993</v>
      </c>
      <c r="O1638" s="18">
        <v>33.355499999999999</v>
      </c>
      <c r="P1638" s="18">
        <v>212.4042</v>
      </c>
      <c r="Q1638" s="18">
        <v>67.990200000000002</v>
      </c>
      <c r="R1638" s="18">
        <v>33.821599999999997</v>
      </c>
      <c r="S1638" s="4">
        <f>VLOOKUP(C1638,Ratings_Numbers!$A$1:$B$21,2,FALSE)</f>
        <v>9</v>
      </c>
      <c r="T1638" s="4">
        <v>9</v>
      </c>
      <c r="U1638" s="4">
        <f t="shared" si="50"/>
        <v>0</v>
      </c>
      <c r="V1638" s="18">
        <v>10427.2433</v>
      </c>
      <c r="W1638" s="18" t="s">
        <v>207</v>
      </c>
    </row>
    <row r="1639" spans="1:23" ht="15" customHeight="1" x14ac:dyDescent="0.35">
      <c r="A1639" s="18" t="s">
        <v>209</v>
      </c>
      <c r="B1639" s="7" t="str">
        <f t="shared" si="51"/>
        <v>Q3</v>
      </c>
      <c r="C1639" s="18" t="s">
        <v>35</v>
      </c>
      <c r="D1639" s="21">
        <v>39696</v>
      </c>
      <c r="E1639" s="18">
        <v>2.2359</v>
      </c>
      <c r="F1639" s="18">
        <v>2.7269000000000001</v>
      </c>
      <c r="G1639" s="18">
        <v>2.6221999999999999</v>
      </c>
      <c r="H1639" s="18">
        <v>7.4545000000000003</v>
      </c>
      <c r="I1639" s="18">
        <v>5.3939000000000004</v>
      </c>
      <c r="J1639" s="18">
        <v>6.1515000000000004</v>
      </c>
      <c r="K1639" s="18">
        <v>33</v>
      </c>
      <c r="L1639" s="18">
        <v>15.6854</v>
      </c>
      <c r="M1639" s="18">
        <v>208.1831</v>
      </c>
      <c r="N1639" s="18">
        <v>66.889499999999998</v>
      </c>
      <c r="O1639" s="18">
        <v>32.974499999999999</v>
      </c>
      <c r="P1639" s="18">
        <v>211.23439999999999</v>
      </c>
      <c r="Q1639" s="18">
        <v>67.869900000000001</v>
      </c>
      <c r="R1639" s="18">
        <v>33.457799999999999</v>
      </c>
      <c r="S1639" s="4">
        <f>VLOOKUP(C1639,Ratings_Numbers!$A$1:$B$21,2,FALSE)</f>
        <v>9</v>
      </c>
      <c r="T1639" s="4">
        <v>9</v>
      </c>
      <c r="U1639" s="4">
        <f t="shared" si="50"/>
        <v>0</v>
      </c>
      <c r="V1639" s="18">
        <v>10054.143099999999</v>
      </c>
      <c r="W1639" s="18" t="s">
        <v>207</v>
      </c>
    </row>
    <row r="1640" spans="1:23" ht="15" customHeight="1" x14ac:dyDescent="0.35">
      <c r="A1640" s="18" t="s">
        <v>209</v>
      </c>
      <c r="B1640" s="7" t="str">
        <f t="shared" si="51"/>
        <v>Q1</v>
      </c>
      <c r="C1640" s="18" t="s">
        <v>35</v>
      </c>
      <c r="D1640" s="21">
        <v>39815</v>
      </c>
      <c r="E1640" s="18">
        <v>2.8748</v>
      </c>
      <c r="F1640" s="18">
        <v>3.6844999999999999</v>
      </c>
      <c r="G1640" s="18">
        <v>3.5249999999999999</v>
      </c>
      <c r="H1640" s="18">
        <v>3.7800000000000002</v>
      </c>
      <c r="I1640" s="18">
        <v>0.49519999999999997</v>
      </c>
      <c r="J1640" s="18">
        <v>2.58</v>
      </c>
      <c r="K1640" s="18">
        <v>50</v>
      </c>
      <c r="L1640" s="18">
        <v>15.500399999999999</v>
      </c>
      <c r="M1640" s="18">
        <v>213.8749</v>
      </c>
      <c r="N1640" s="18">
        <v>66.317400000000006</v>
      </c>
      <c r="O1640" s="18">
        <v>33.415700000000001</v>
      </c>
      <c r="P1640" s="18">
        <v>222.5018</v>
      </c>
      <c r="Q1640" s="18">
        <v>68.992400000000004</v>
      </c>
      <c r="R1640" s="18">
        <v>34.763599999999997</v>
      </c>
      <c r="S1640" s="4">
        <f>VLOOKUP(C1640,Ratings_Numbers!$A$1:$B$21,2,FALSE)</f>
        <v>9</v>
      </c>
      <c r="T1640" s="4">
        <v>9</v>
      </c>
      <c r="U1640" s="4">
        <f t="shared" si="50"/>
        <v>0</v>
      </c>
      <c r="V1640" s="18">
        <v>7012.9759999999997</v>
      </c>
      <c r="W1640" s="18" t="s">
        <v>207</v>
      </c>
    </row>
    <row r="1641" spans="1:23" ht="15" customHeight="1" x14ac:dyDescent="0.35">
      <c r="A1641" s="18" t="s">
        <v>209</v>
      </c>
      <c r="B1641" s="7" t="str">
        <f t="shared" si="51"/>
        <v>Q1</v>
      </c>
      <c r="C1641" s="18" t="s">
        <v>35</v>
      </c>
      <c r="D1641" s="21">
        <v>39899</v>
      </c>
      <c r="E1641" s="18">
        <v>3.0699000000000001</v>
      </c>
      <c r="F1641" s="18">
        <v>4.0949</v>
      </c>
      <c r="G1641" s="18">
        <v>3.8637999999999999</v>
      </c>
      <c r="H1641" s="18">
        <v>4.1723999999999997</v>
      </c>
      <c r="I1641" s="18">
        <v>2.4483000000000001</v>
      </c>
      <c r="J1641" s="18">
        <v>2.8275999999999999</v>
      </c>
      <c r="K1641" s="18">
        <v>29</v>
      </c>
      <c r="L1641" s="18">
        <v>15.257400000000001</v>
      </c>
      <c r="M1641" s="18">
        <v>211.96709999999999</v>
      </c>
      <c r="N1641" s="18">
        <v>65.693100000000001</v>
      </c>
      <c r="O1641" s="18">
        <v>32.559699999999999</v>
      </c>
      <c r="P1641" s="18">
        <v>222.6627</v>
      </c>
      <c r="Q1641" s="18">
        <v>69.007900000000006</v>
      </c>
      <c r="R1641" s="18">
        <v>34.2027</v>
      </c>
      <c r="S1641" s="4">
        <f>VLOOKUP(C1641,Ratings_Numbers!$A$1:$B$21,2,FALSE)</f>
        <v>9</v>
      </c>
      <c r="T1641" s="4">
        <v>10</v>
      </c>
      <c r="U1641" s="4">
        <f t="shared" si="50"/>
        <v>0</v>
      </c>
      <c r="V1641" s="18">
        <v>6003.1571000000004</v>
      </c>
      <c r="W1641" s="18" t="s">
        <v>207</v>
      </c>
    </row>
    <row r="1642" spans="1:23" ht="15" customHeight="1" x14ac:dyDescent="0.35">
      <c r="A1642" s="18" t="s">
        <v>209</v>
      </c>
      <c r="B1642" s="7" t="str">
        <f t="shared" si="51"/>
        <v>Q2</v>
      </c>
      <c r="C1642" s="18" t="s">
        <v>36</v>
      </c>
      <c r="D1642" s="21">
        <v>39983</v>
      </c>
      <c r="E1642" s="18">
        <v>3.9026000000000001</v>
      </c>
      <c r="F1642" s="18">
        <v>5.5427999999999997</v>
      </c>
      <c r="G1642" s="18">
        <v>5.2995999999999999</v>
      </c>
      <c r="H1642" s="18">
        <v>5.0713999999999997</v>
      </c>
      <c r="I1642" s="18">
        <v>3.8929</v>
      </c>
      <c r="J1642" s="18">
        <v>3.5714000000000001</v>
      </c>
      <c r="K1642" s="18">
        <v>28</v>
      </c>
      <c r="L1642" s="18">
        <v>16.1844</v>
      </c>
      <c r="M1642" s="18">
        <v>191.191</v>
      </c>
      <c r="N1642" s="18">
        <v>63.566099999999999</v>
      </c>
      <c r="O1642" s="18">
        <v>31.0305</v>
      </c>
      <c r="P1642" s="18">
        <v>200.77520000000001</v>
      </c>
      <c r="Q1642" s="18">
        <v>66.752600000000001</v>
      </c>
      <c r="R1642" s="18">
        <v>32.586100000000002</v>
      </c>
      <c r="S1642" s="4">
        <f>VLOOKUP(C1642,Ratings_Numbers!$A$1:$B$21,2,FALSE)</f>
        <v>10</v>
      </c>
      <c r="T1642" s="4">
        <v>10</v>
      </c>
      <c r="U1642" s="4">
        <f t="shared" si="50"/>
        <v>1</v>
      </c>
      <c r="V1642" s="18">
        <v>7842.1130999999996</v>
      </c>
      <c r="W1642" s="18" t="s">
        <v>207</v>
      </c>
    </row>
    <row r="1643" spans="1:23" ht="15" customHeight="1" x14ac:dyDescent="0.35">
      <c r="A1643" s="18" t="s">
        <v>209</v>
      </c>
      <c r="B1643" s="7" t="str">
        <f t="shared" si="51"/>
        <v>Q3</v>
      </c>
      <c r="C1643" s="18" t="s">
        <v>36</v>
      </c>
      <c r="D1643" s="21">
        <v>40067</v>
      </c>
      <c r="E1643" s="18">
        <v>2.4147458140000002</v>
      </c>
      <c r="F1643" s="18">
        <v>11.3341114479315</v>
      </c>
      <c r="G1643" s="18">
        <v>9.101455563</v>
      </c>
      <c r="H1643" s="18">
        <v>-17.148099999999999</v>
      </c>
      <c r="I1643" s="18">
        <v>-18.222200000000001</v>
      </c>
      <c r="J1643" s="18">
        <v>-18.7407</v>
      </c>
      <c r="K1643" s="18">
        <v>27</v>
      </c>
      <c r="L1643" s="18">
        <v>11.9148</v>
      </c>
      <c r="M1643" s="18">
        <v>256.14210000000003</v>
      </c>
      <c r="N1643" s="18">
        <v>69.218100000000007</v>
      </c>
      <c r="O1643" s="18">
        <v>30.518899999999999</v>
      </c>
      <c r="P1643" s="18">
        <v>270.05079999999998</v>
      </c>
      <c r="Q1643" s="18">
        <v>72.976699999999994</v>
      </c>
      <c r="R1643" s="18">
        <v>32.176099999999998</v>
      </c>
      <c r="S1643" s="4">
        <f>VLOOKUP(C1643,Ratings_Numbers!$A$1:$B$21,2,FALSE)</f>
        <v>10</v>
      </c>
      <c r="T1643" s="4">
        <v>10</v>
      </c>
      <c r="U1643" s="4">
        <f t="shared" si="50"/>
        <v>0</v>
      </c>
      <c r="V1643" s="18">
        <v>8758.1934000000001</v>
      </c>
      <c r="W1643" s="18" t="s">
        <v>207</v>
      </c>
    </row>
    <row r="1644" spans="1:23" ht="15" customHeight="1" x14ac:dyDescent="0.35">
      <c r="A1644" s="18" t="s">
        <v>209</v>
      </c>
      <c r="B1644" s="7" t="str">
        <f t="shared" si="51"/>
        <v>Q1</v>
      </c>
      <c r="C1644" s="18" t="s">
        <v>36</v>
      </c>
      <c r="D1644" s="21">
        <v>40179</v>
      </c>
      <c r="E1644" s="18">
        <v>2.4147458140000002</v>
      </c>
      <c r="F1644" s="18">
        <v>11.3341114479315</v>
      </c>
      <c r="G1644" s="18">
        <v>9.101455563</v>
      </c>
      <c r="H1644" s="18">
        <v>4.5881999999999996</v>
      </c>
      <c r="I1644" s="18">
        <v>4.5881999999999996</v>
      </c>
      <c r="J1644" s="18">
        <v>6.3235000000000001</v>
      </c>
      <c r="K1644" s="18">
        <v>34</v>
      </c>
      <c r="L1644" s="18">
        <v>14.3956</v>
      </c>
      <c r="M1644" s="18">
        <v>195.6217</v>
      </c>
      <c r="N1644" s="18">
        <v>64.941900000000004</v>
      </c>
      <c r="O1644" s="18">
        <v>28.160799999999998</v>
      </c>
      <c r="P1644" s="18">
        <v>201.2259</v>
      </c>
      <c r="Q1644" s="18">
        <v>66.802300000000002</v>
      </c>
      <c r="R1644" s="18">
        <v>28.967600000000001</v>
      </c>
      <c r="S1644" s="4">
        <f>VLOOKUP(C1644,Ratings_Numbers!$A$1:$B$21,2,FALSE)</f>
        <v>10</v>
      </c>
      <c r="T1644" s="4">
        <v>10</v>
      </c>
      <c r="U1644" s="4">
        <f t="shared" si="50"/>
        <v>0</v>
      </c>
      <c r="V1644" s="18">
        <v>9760.9500000000007</v>
      </c>
      <c r="W1644" s="18" t="s">
        <v>207</v>
      </c>
    </row>
    <row r="1645" spans="1:23" ht="15" customHeight="1" x14ac:dyDescent="0.35">
      <c r="A1645" s="18" t="s">
        <v>209</v>
      </c>
      <c r="B1645" s="7" t="str">
        <f t="shared" si="51"/>
        <v>Q1</v>
      </c>
      <c r="C1645" s="18" t="s">
        <v>36</v>
      </c>
      <c r="D1645" s="21">
        <v>40263</v>
      </c>
      <c r="E1645" s="18">
        <v>58.351900000000001</v>
      </c>
      <c r="F1645" s="18">
        <v>11.3341114479315</v>
      </c>
      <c r="G1645" s="18">
        <v>9.101455563</v>
      </c>
      <c r="H1645" s="18">
        <v>4.8666999999999998</v>
      </c>
      <c r="I1645" s="18">
        <v>3.9592000000000001</v>
      </c>
      <c r="J1645" s="18">
        <v>4</v>
      </c>
      <c r="K1645" s="18">
        <v>45</v>
      </c>
      <c r="L1645" s="18">
        <v>12.168799999999999</v>
      </c>
      <c r="M1645" s="18">
        <v>291.96260000000001</v>
      </c>
      <c r="N1645" s="18">
        <v>71.998199999999997</v>
      </c>
      <c r="O1645" s="18">
        <v>35.528300000000002</v>
      </c>
      <c r="P1645" s="18">
        <v>305.51400000000001</v>
      </c>
      <c r="Q1645" s="18">
        <v>75.3399</v>
      </c>
      <c r="R1645" s="18">
        <v>37.177300000000002</v>
      </c>
      <c r="S1645" s="4">
        <f>VLOOKUP(C1645,Ratings_Numbers!$A$1:$B$21,2,FALSE)</f>
        <v>10</v>
      </c>
      <c r="T1645" s="4">
        <v>10</v>
      </c>
      <c r="U1645" s="4">
        <f t="shared" si="50"/>
        <v>0</v>
      </c>
      <c r="V1645" s="18">
        <v>11233.813200000001</v>
      </c>
      <c r="W1645" s="18" t="s">
        <v>207</v>
      </c>
    </row>
    <row r="1646" spans="1:23" ht="15" customHeight="1" x14ac:dyDescent="0.35">
      <c r="A1646" s="18" t="s">
        <v>209</v>
      </c>
      <c r="B1646" s="7" t="str">
        <f t="shared" si="51"/>
        <v>Q2</v>
      </c>
      <c r="C1646" s="18" t="s">
        <v>36</v>
      </c>
      <c r="D1646" s="21">
        <v>40347</v>
      </c>
      <c r="E1646" s="18">
        <v>15.6167</v>
      </c>
      <c r="F1646" s="18">
        <v>25.312999999999999</v>
      </c>
      <c r="G1646" s="18">
        <v>24.4435</v>
      </c>
      <c r="H1646" s="18">
        <v>6.0909000000000004</v>
      </c>
      <c r="I1646" s="18">
        <v>4.58</v>
      </c>
      <c r="J1646" s="18">
        <v>5.1364000000000001</v>
      </c>
      <c r="K1646" s="18">
        <v>44</v>
      </c>
      <c r="L1646" s="18">
        <v>14.155200000000001</v>
      </c>
      <c r="M1646" s="18">
        <v>226.22550000000001</v>
      </c>
      <c r="N1646" s="18">
        <v>66.9649</v>
      </c>
      <c r="O1646" s="18">
        <v>32.0227</v>
      </c>
      <c r="P1646" s="18">
        <v>237.82679999999999</v>
      </c>
      <c r="Q1646" s="18">
        <v>70.399000000000001</v>
      </c>
      <c r="R1646" s="18">
        <v>33.664900000000003</v>
      </c>
      <c r="S1646" s="4">
        <f>VLOOKUP(C1646,Ratings_Numbers!$A$1:$B$21,2,FALSE)</f>
        <v>10</v>
      </c>
      <c r="T1646" s="4">
        <v>10</v>
      </c>
      <c r="U1646" s="4">
        <f t="shared" si="50"/>
        <v>0</v>
      </c>
      <c r="V1646" s="18">
        <v>12803.31</v>
      </c>
      <c r="W1646" s="18" t="s">
        <v>207</v>
      </c>
    </row>
    <row r="1647" spans="1:23" ht="15" customHeight="1" x14ac:dyDescent="0.35">
      <c r="A1647" s="18" t="s">
        <v>209</v>
      </c>
      <c r="B1647" s="7" t="str">
        <f t="shared" si="51"/>
        <v>Q3</v>
      </c>
      <c r="C1647" s="18" t="s">
        <v>36</v>
      </c>
      <c r="D1647" s="21">
        <v>40431</v>
      </c>
      <c r="E1647" s="18">
        <v>2.9447000000000001</v>
      </c>
      <c r="F1647" s="18">
        <v>3.4594</v>
      </c>
      <c r="G1647" s="18">
        <v>3.1764000000000001</v>
      </c>
      <c r="H1647" s="18">
        <v>5.0488</v>
      </c>
      <c r="I1647" s="18">
        <v>2.3845999999999998</v>
      </c>
      <c r="J1647" s="18">
        <v>4.0731999999999999</v>
      </c>
      <c r="K1647" s="18">
        <v>41</v>
      </c>
      <c r="L1647" s="18">
        <v>15.417</v>
      </c>
      <c r="M1647" s="18">
        <v>191.8819</v>
      </c>
      <c r="N1647" s="18">
        <v>63.709899999999998</v>
      </c>
      <c r="O1647" s="18">
        <v>29.5824</v>
      </c>
      <c r="P1647" s="18">
        <v>201.1808</v>
      </c>
      <c r="Q1647" s="18">
        <v>66.797399999999996</v>
      </c>
      <c r="R1647" s="18">
        <v>31.015999999999998</v>
      </c>
      <c r="S1647" s="4">
        <f>VLOOKUP(C1647,Ratings_Numbers!$A$1:$B$21,2,FALSE)</f>
        <v>10</v>
      </c>
      <c r="T1647" s="4">
        <v>9</v>
      </c>
      <c r="U1647" s="4">
        <f t="shared" si="50"/>
        <v>0</v>
      </c>
      <c r="V1647" s="18">
        <v>12922.089</v>
      </c>
      <c r="W1647" s="18" t="s">
        <v>207</v>
      </c>
    </row>
    <row r="1648" spans="1:23" ht="15" customHeight="1" x14ac:dyDescent="0.35">
      <c r="A1648" s="18" t="s">
        <v>209</v>
      </c>
      <c r="B1648" s="7" t="str">
        <f t="shared" si="51"/>
        <v>Q4</v>
      </c>
      <c r="C1648" s="18" t="s">
        <v>35</v>
      </c>
      <c r="D1648" s="21">
        <v>40543</v>
      </c>
      <c r="E1648" s="18">
        <v>2.6621000000000001</v>
      </c>
      <c r="F1648" s="18">
        <v>4.0705</v>
      </c>
      <c r="G1648" s="18">
        <v>3.3439000000000001</v>
      </c>
      <c r="H1648" s="18">
        <v>3.58</v>
      </c>
      <c r="I1648" s="18">
        <v>0.35189999999999999</v>
      </c>
      <c r="J1648" s="18">
        <v>2.44</v>
      </c>
      <c r="K1648" s="18">
        <v>50</v>
      </c>
      <c r="L1648" s="18">
        <v>17.644400000000001</v>
      </c>
      <c r="M1648" s="18">
        <v>169.7792</v>
      </c>
      <c r="N1648" s="18">
        <v>60.9651</v>
      </c>
      <c r="O1648" s="18">
        <v>29.956600000000002</v>
      </c>
      <c r="P1648" s="18">
        <v>178.48580000000001</v>
      </c>
      <c r="Q1648" s="18">
        <v>64.091499999999996</v>
      </c>
      <c r="R1648" s="18">
        <v>31.492799999999999</v>
      </c>
      <c r="S1648" s="4">
        <f>VLOOKUP(C1648,Ratings_Numbers!$A$1:$B$21,2,FALSE)</f>
        <v>9</v>
      </c>
      <c r="T1648" s="4">
        <v>9</v>
      </c>
      <c r="U1648" s="4">
        <f t="shared" si="50"/>
        <v>-1</v>
      </c>
      <c r="V1648" s="18">
        <v>15241.026</v>
      </c>
      <c r="W1648" s="18" t="s">
        <v>207</v>
      </c>
    </row>
    <row r="1649" spans="1:23" ht="15" customHeight="1" x14ac:dyDescent="0.35">
      <c r="A1649" s="18" t="s">
        <v>209</v>
      </c>
      <c r="B1649" s="7" t="str">
        <f t="shared" si="51"/>
        <v>Q1</v>
      </c>
      <c r="C1649" s="18" t="s">
        <v>35</v>
      </c>
      <c r="D1649" s="21">
        <v>40627</v>
      </c>
      <c r="E1649" s="18">
        <v>3.0830000000000002</v>
      </c>
      <c r="F1649" s="18">
        <v>4.0467000000000004</v>
      </c>
      <c r="G1649" s="18">
        <v>3.8428</v>
      </c>
      <c r="H1649" s="18">
        <v>5.5122</v>
      </c>
      <c r="I1649" s="18">
        <v>3.6444000000000001</v>
      </c>
      <c r="J1649" s="18">
        <v>4.6585000000000001</v>
      </c>
      <c r="K1649" s="18">
        <v>41</v>
      </c>
      <c r="L1649" s="18">
        <v>15.821899999999999</v>
      </c>
      <c r="M1649" s="18">
        <v>196.2482</v>
      </c>
      <c r="N1649" s="18">
        <v>64.105599999999995</v>
      </c>
      <c r="O1649" s="18">
        <v>31.0502</v>
      </c>
      <c r="P1649" s="18">
        <v>206.1328</v>
      </c>
      <c r="Q1649" s="18">
        <v>67.334400000000002</v>
      </c>
      <c r="R1649" s="18">
        <v>32.614199999999997</v>
      </c>
      <c r="S1649" s="4">
        <f>VLOOKUP(C1649,Ratings_Numbers!$A$1:$B$21,2,FALSE)</f>
        <v>9</v>
      </c>
      <c r="T1649" s="4">
        <v>9</v>
      </c>
      <c r="U1649" s="4">
        <f t="shared" si="50"/>
        <v>0</v>
      </c>
      <c r="V1649" s="18">
        <v>13674.346</v>
      </c>
      <c r="W1649" s="18" t="s">
        <v>207</v>
      </c>
    </row>
    <row r="1650" spans="1:23" ht="15" customHeight="1" x14ac:dyDescent="0.35">
      <c r="A1650" s="18" t="s">
        <v>209</v>
      </c>
      <c r="B1650" s="7" t="str">
        <f t="shared" si="51"/>
        <v>Q2</v>
      </c>
      <c r="C1650" s="18" t="s">
        <v>35</v>
      </c>
      <c r="D1650" s="21">
        <v>40711</v>
      </c>
      <c r="E1650" s="18">
        <v>3.1695000000000002</v>
      </c>
      <c r="F1650" s="18">
        <v>4.1039000000000003</v>
      </c>
      <c r="G1650" s="18">
        <v>3.9396</v>
      </c>
      <c r="H1650" s="18">
        <v>7.3784000000000001</v>
      </c>
      <c r="I1650" s="18">
        <v>5.1914999999999996</v>
      </c>
      <c r="J1650" s="18">
        <v>6.2702999999999998</v>
      </c>
      <c r="K1650" s="18">
        <v>37</v>
      </c>
      <c r="L1650" s="18">
        <v>12.9223</v>
      </c>
      <c r="M1650" s="18">
        <v>214.78870000000001</v>
      </c>
      <c r="N1650" s="18">
        <v>60.128100000000003</v>
      </c>
      <c r="O1650" s="18">
        <v>27.755700000000001</v>
      </c>
      <c r="P1650" s="18">
        <v>257.2183</v>
      </c>
      <c r="Q1650" s="18">
        <v>72.005899999999997</v>
      </c>
      <c r="R1650" s="18">
        <v>33.238500000000002</v>
      </c>
      <c r="S1650" s="4">
        <f>VLOOKUP(C1650,Ratings_Numbers!$A$1:$B$21,2,FALSE)</f>
        <v>9</v>
      </c>
      <c r="T1650" s="4">
        <v>9</v>
      </c>
      <c r="U1650" s="4">
        <f t="shared" si="50"/>
        <v>0</v>
      </c>
      <c r="V1650" s="18">
        <v>11701.95</v>
      </c>
      <c r="W1650" s="18" t="s">
        <v>207</v>
      </c>
    </row>
    <row r="1651" spans="1:23" ht="15" customHeight="1" x14ac:dyDescent="0.35">
      <c r="A1651" s="18" t="s">
        <v>209</v>
      </c>
      <c r="B1651" s="7" t="str">
        <f t="shared" si="51"/>
        <v>Q3</v>
      </c>
      <c r="C1651" s="18" t="s">
        <v>35</v>
      </c>
      <c r="D1651" s="21">
        <v>40795</v>
      </c>
      <c r="E1651" s="18">
        <v>5.0225999999999997</v>
      </c>
      <c r="F1651" s="18">
        <v>7.7382</v>
      </c>
      <c r="G1651" s="18">
        <v>7.1894999999999998</v>
      </c>
      <c r="H1651" s="18">
        <v>-2.6667000000000001</v>
      </c>
      <c r="I1651" s="18">
        <v>-2.6604000000000001</v>
      </c>
      <c r="J1651" s="18">
        <v>-3.6922999999999999</v>
      </c>
      <c r="K1651" s="18">
        <v>39</v>
      </c>
      <c r="L1651" s="18">
        <v>5.0796999999999999</v>
      </c>
      <c r="M1651" s="18">
        <v>610</v>
      </c>
      <c r="N1651" s="18">
        <v>74.242900000000006</v>
      </c>
      <c r="O1651" s="18">
        <v>30.9864</v>
      </c>
      <c r="P1651" s="18">
        <v>721.62789999999995</v>
      </c>
      <c r="Q1651" s="18">
        <v>87.828999999999994</v>
      </c>
      <c r="R1651" s="18">
        <v>36.656799999999997</v>
      </c>
      <c r="S1651" s="4">
        <f>VLOOKUP(C1651,Ratings_Numbers!$A$1:$B$21,2,FALSE)</f>
        <v>9</v>
      </c>
      <c r="T1651" s="4">
        <v>9</v>
      </c>
      <c r="U1651" s="4">
        <f t="shared" si="50"/>
        <v>0</v>
      </c>
      <c r="V1651" s="18">
        <v>8773.3119999999999</v>
      </c>
      <c r="W1651" s="18" t="s">
        <v>207</v>
      </c>
    </row>
    <row r="1652" spans="1:23" ht="15" customHeight="1" x14ac:dyDescent="0.35">
      <c r="A1652" s="18" t="s">
        <v>209</v>
      </c>
      <c r="B1652" s="7" t="str">
        <f t="shared" si="51"/>
        <v>Q4</v>
      </c>
      <c r="C1652" s="18" t="s">
        <v>35</v>
      </c>
      <c r="D1652" s="21">
        <v>40908</v>
      </c>
      <c r="E1652" s="18">
        <v>2.9813000000000001</v>
      </c>
      <c r="F1652" s="18">
        <v>4.1273999999999997</v>
      </c>
      <c r="G1652" s="18">
        <v>3.9335</v>
      </c>
      <c r="H1652" s="18">
        <v>6.3616999999999999</v>
      </c>
      <c r="I1652" s="18">
        <v>5.1914999999999996</v>
      </c>
      <c r="J1652" s="18">
        <v>5.2553000000000001</v>
      </c>
      <c r="K1652" s="18">
        <v>47</v>
      </c>
      <c r="L1652" s="18">
        <v>-13.2149</v>
      </c>
      <c r="M1652" s="18">
        <v>209.63212290000001</v>
      </c>
      <c r="N1652" s="18">
        <v>130.64750000000001</v>
      </c>
      <c r="O1652" s="18">
        <v>30.727599999999999</v>
      </c>
      <c r="P1652" s="18">
        <v>289.78154369999999</v>
      </c>
      <c r="Q1652" s="18">
        <v>156.18709999999999</v>
      </c>
      <c r="R1652" s="18">
        <v>36.734299999999998</v>
      </c>
      <c r="S1652" s="4">
        <f>VLOOKUP(C1652,Ratings_Numbers!$A$1:$B$21,2,FALSE)</f>
        <v>9</v>
      </c>
      <c r="T1652" s="4">
        <v>9</v>
      </c>
      <c r="U1652" s="4">
        <f t="shared" si="50"/>
        <v>0</v>
      </c>
      <c r="V1652" s="18">
        <v>9713.61</v>
      </c>
      <c r="W1652" s="18" t="s">
        <v>207</v>
      </c>
    </row>
    <row r="1653" spans="1:23" ht="15" customHeight="1" x14ac:dyDescent="0.35">
      <c r="A1653" s="18" t="s">
        <v>209</v>
      </c>
      <c r="B1653" s="7" t="str">
        <f t="shared" si="51"/>
        <v>Q1</v>
      </c>
      <c r="C1653" s="18" t="s">
        <v>35</v>
      </c>
      <c r="D1653" s="21">
        <v>40991</v>
      </c>
      <c r="E1653" s="18">
        <v>3.3289</v>
      </c>
      <c r="F1653" s="18">
        <v>4.9549000000000003</v>
      </c>
      <c r="G1653" s="18">
        <v>4.3863000000000003</v>
      </c>
      <c r="H1653" s="18">
        <v>6.1818</v>
      </c>
      <c r="I1653" s="18">
        <v>0.1842</v>
      </c>
      <c r="J1653" s="18">
        <v>5.3029999999999999</v>
      </c>
      <c r="K1653" s="18">
        <v>33</v>
      </c>
      <c r="L1653" s="18">
        <v>-13.7417</v>
      </c>
      <c r="M1653" s="18">
        <v>209.63212290000001</v>
      </c>
      <c r="N1653" s="18">
        <v>105.539</v>
      </c>
      <c r="O1653" s="18">
        <v>28.715</v>
      </c>
      <c r="P1653" s="18">
        <v>289.78154369999999</v>
      </c>
      <c r="Q1653" s="18">
        <v>150.50630000000001</v>
      </c>
      <c r="R1653" s="18">
        <v>40.949599999999997</v>
      </c>
      <c r="S1653" s="4">
        <f>VLOOKUP(C1653,Ratings_Numbers!$A$1:$B$21,2,FALSE)</f>
        <v>9</v>
      </c>
      <c r="T1653" s="4">
        <v>9</v>
      </c>
      <c r="U1653" s="4">
        <f t="shared" si="50"/>
        <v>0</v>
      </c>
      <c r="V1653" s="18">
        <v>12538.128000000001</v>
      </c>
      <c r="W1653" s="18" t="s">
        <v>207</v>
      </c>
    </row>
    <row r="1654" spans="1:23" ht="15" customHeight="1" x14ac:dyDescent="0.35">
      <c r="A1654" s="18" t="s">
        <v>209</v>
      </c>
      <c r="B1654" s="7" t="str">
        <f t="shared" si="51"/>
        <v>Q2</v>
      </c>
      <c r="C1654" s="18" t="s">
        <v>35</v>
      </c>
      <c r="D1654" s="21">
        <v>41075</v>
      </c>
      <c r="E1654" s="18">
        <v>3.6103000000000001</v>
      </c>
      <c r="F1654" s="18">
        <v>4.9135999999999997</v>
      </c>
      <c r="G1654" s="18">
        <v>4.7120999999999995</v>
      </c>
      <c r="H1654" s="18">
        <v>8.2646999999999995</v>
      </c>
      <c r="I1654" s="18">
        <v>4.9111000000000002</v>
      </c>
      <c r="J1654" s="18">
        <v>7.1471</v>
      </c>
      <c r="K1654" s="18">
        <v>34</v>
      </c>
      <c r="L1654" s="18">
        <v>-18.711500000000001</v>
      </c>
      <c r="M1654" s="18">
        <v>209.63212290000001</v>
      </c>
      <c r="N1654" s="18">
        <v>149.93039999999999</v>
      </c>
      <c r="O1654" s="18">
        <v>35.841500000000003</v>
      </c>
      <c r="P1654" s="18">
        <v>289.78154369999999</v>
      </c>
      <c r="Q1654" s="18">
        <v>178.273</v>
      </c>
      <c r="R1654" s="18">
        <v>42.616900000000001</v>
      </c>
      <c r="S1654" s="4">
        <f>VLOOKUP(C1654,Ratings_Numbers!$A$1:$B$21,2,FALSE)</f>
        <v>9</v>
      </c>
      <c r="T1654" s="4">
        <v>9</v>
      </c>
      <c r="U1654" s="4">
        <f t="shared" si="50"/>
        <v>0</v>
      </c>
      <c r="V1654" s="18">
        <v>12256.146000000001</v>
      </c>
      <c r="W1654" s="18" t="s">
        <v>207</v>
      </c>
    </row>
    <row r="1655" spans="1:23" ht="15" customHeight="1" x14ac:dyDescent="0.35">
      <c r="A1655" s="18" t="s">
        <v>209</v>
      </c>
      <c r="B1655" s="7" t="str">
        <f t="shared" si="51"/>
        <v>Q3</v>
      </c>
      <c r="C1655" s="18" t="s">
        <v>35</v>
      </c>
      <c r="D1655" s="21">
        <v>41159</v>
      </c>
      <c r="E1655" s="18">
        <v>2.3340000000000001</v>
      </c>
      <c r="F1655" s="18">
        <v>2.8576000000000001</v>
      </c>
      <c r="G1655" s="18">
        <v>2.738</v>
      </c>
      <c r="H1655" s="18">
        <v>8.4827999999999992</v>
      </c>
      <c r="I1655" s="18">
        <v>6.4482999999999997</v>
      </c>
      <c r="J1655" s="18">
        <v>7.3448000000000002</v>
      </c>
      <c r="K1655" s="18">
        <v>29</v>
      </c>
      <c r="L1655" s="18">
        <v>-22.097200000000001</v>
      </c>
      <c r="M1655" s="18">
        <v>209.63212290000001</v>
      </c>
      <c r="N1655" s="18">
        <v>173.20689999999999</v>
      </c>
      <c r="O1655" s="18">
        <v>35.822699999999998</v>
      </c>
      <c r="P1655" s="18">
        <v>289.78154369999999</v>
      </c>
      <c r="Q1655" s="18">
        <v>206.8425</v>
      </c>
      <c r="R1655" s="18">
        <v>42.779200000000003</v>
      </c>
      <c r="S1655" s="4">
        <f>VLOOKUP(C1655,Ratings_Numbers!$A$1:$B$21,2,FALSE)</f>
        <v>9</v>
      </c>
      <c r="T1655" s="4">
        <v>9</v>
      </c>
      <c r="U1655" s="4">
        <f t="shared" si="50"/>
        <v>0</v>
      </c>
      <c r="V1655" s="18">
        <v>12359.04</v>
      </c>
      <c r="W1655" s="18" t="s">
        <v>207</v>
      </c>
    </row>
    <row r="1656" spans="1:23" ht="15" customHeight="1" x14ac:dyDescent="0.35">
      <c r="A1656" s="18" t="s">
        <v>209</v>
      </c>
      <c r="B1656" s="7" t="str">
        <f t="shared" si="51"/>
        <v>Q4</v>
      </c>
      <c r="C1656" s="18" t="s">
        <v>35</v>
      </c>
      <c r="D1656" s="21">
        <v>41271</v>
      </c>
      <c r="E1656" s="18">
        <v>2.6240000000000001</v>
      </c>
      <c r="F1656" s="18">
        <v>3.1223000000000001</v>
      </c>
      <c r="G1656" s="18">
        <v>3.0287000000000002</v>
      </c>
      <c r="H1656" s="18">
        <v>8.6341000000000001</v>
      </c>
      <c r="I1656" s="18">
        <v>5.6829000000000001</v>
      </c>
      <c r="J1656" s="18">
        <v>7.5366</v>
      </c>
      <c r="K1656" s="18">
        <v>41</v>
      </c>
      <c r="L1656" s="18">
        <v>-20.261700000000001</v>
      </c>
      <c r="M1656" s="18">
        <v>209.63212290000001</v>
      </c>
      <c r="N1656" s="18">
        <v>153.21209999999999</v>
      </c>
      <c r="O1656" s="18">
        <v>39.861199999999997</v>
      </c>
      <c r="P1656" s="18">
        <v>289.78154369999999</v>
      </c>
      <c r="Q1656" s="18">
        <v>177.87880000000001</v>
      </c>
      <c r="R1656" s="18">
        <v>46.278799999999997</v>
      </c>
      <c r="S1656" s="4">
        <f>VLOOKUP(C1656,Ratings_Numbers!$A$1:$B$21,2,FALSE)</f>
        <v>9</v>
      </c>
      <c r="T1656" s="4">
        <v>9</v>
      </c>
      <c r="U1656" s="4">
        <f t="shared" si="50"/>
        <v>0</v>
      </c>
      <c r="V1656" s="18">
        <v>11341.632</v>
      </c>
      <c r="W1656" s="18" t="s">
        <v>207</v>
      </c>
    </row>
    <row r="1657" spans="1:23" ht="15" customHeight="1" x14ac:dyDescent="0.35">
      <c r="A1657" s="18" t="s">
        <v>209</v>
      </c>
      <c r="B1657" s="7" t="str">
        <f t="shared" si="51"/>
        <v>Q1</v>
      </c>
      <c r="C1657" s="18" t="s">
        <v>35</v>
      </c>
      <c r="D1657" s="21">
        <v>41364</v>
      </c>
      <c r="E1657" s="18">
        <v>2.6520999999999999</v>
      </c>
      <c r="F1657" s="18">
        <v>3.2846000000000002</v>
      </c>
      <c r="G1657" s="18">
        <v>3.0615999999999999</v>
      </c>
      <c r="H1657" s="18">
        <v>8.4839000000000002</v>
      </c>
      <c r="I1657" s="18">
        <v>4.8250000000000002</v>
      </c>
      <c r="J1657" s="18">
        <v>7.2903000000000002</v>
      </c>
      <c r="K1657" s="18">
        <v>31</v>
      </c>
      <c r="L1657" s="18">
        <v>-21.1099</v>
      </c>
      <c r="M1657" s="18">
        <v>209.63212290000001</v>
      </c>
      <c r="N1657" s="18">
        <v>170.71350000000001</v>
      </c>
      <c r="O1657" s="18">
        <v>49.1492</v>
      </c>
      <c r="P1657" s="18">
        <v>289.78154369999999</v>
      </c>
      <c r="Q1657" s="18">
        <v>173.3227</v>
      </c>
      <c r="R1657" s="18">
        <v>49.900399999999998</v>
      </c>
      <c r="S1657" s="4">
        <f>VLOOKUP(C1657,Ratings_Numbers!$A$1:$B$21,2,FALSE)</f>
        <v>9</v>
      </c>
      <c r="T1657" s="4">
        <v>9</v>
      </c>
      <c r="U1657" s="4">
        <f t="shared" si="50"/>
        <v>0</v>
      </c>
      <c r="V1657" s="18">
        <v>13061.739</v>
      </c>
      <c r="W1657" s="18" t="s">
        <v>207</v>
      </c>
    </row>
    <row r="1658" spans="1:23" ht="15" customHeight="1" x14ac:dyDescent="0.35">
      <c r="A1658" s="18" t="s">
        <v>209</v>
      </c>
      <c r="B1658" s="7" t="str">
        <f t="shared" si="51"/>
        <v>Q2</v>
      </c>
      <c r="C1658" s="18" t="s">
        <v>35</v>
      </c>
      <c r="D1658" s="21">
        <v>41455</v>
      </c>
      <c r="E1658" s="18">
        <v>2.5266999999999999</v>
      </c>
      <c r="F1658" s="18">
        <v>3.0057999999999998</v>
      </c>
      <c r="G1658" s="18">
        <v>2.9007000000000001</v>
      </c>
      <c r="H1658" s="18">
        <v>10.896599999999999</v>
      </c>
      <c r="I1658" s="18">
        <v>8.2068999999999992</v>
      </c>
      <c r="J1658" s="18">
        <v>9.6206999999999994</v>
      </c>
      <c r="K1658" s="18">
        <v>29</v>
      </c>
      <c r="L1658" s="18">
        <v>-23.412299999999998</v>
      </c>
      <c r="M1658" s="18">
        <v>209.63212290000001</v>
      </c>
      <c r="N1658" s="18">
        <v>190.52699999999999</v>
      </c>
      <c r="O1658" s="18">
        <v>47.624299999999998</v>
      </c>
      <c r="P1658" s="18">
        <v>289.78154369999999</v>
      </c>
      <c r="Q1658" s="18">
        <v>193.66370000000001</v>
      </c>
      <c r="R1658" s="18">
        <v>48.408299999999997</v>
      </c>
      <c r="S1658" s="4">
        <f>VLOOKUP(C1658,Ratings_Numbers!$A$1:$B$21,2,FALSE)</f>
        <v>9</v>
      </c>
      <c r="T1658" s="4">
        <v>9</v>
      </c>
      <c r="U1658" s="4">
        <f t="shared" si="50"/>
        <v>0</v>
      </c>
      <c r="V1658" s="18">
        <v>12236.147000000001</v>
      </c>
      <c r="W1658" s="18" t="s">
        <v>207</v>
      </c>
    </row>
    <row r="1659" spans="1:23" ht="15" customHeight="1" x14ac:dyDescent="0.35">
      <c r="A1659" s="18" t="s">
        <v>209</v>
      </c>
      <c r="B1659" s="7" t="str">
        <f t="shared" si="51"/>
        <v>Q3</v>
      </c>
      <c r="C1659" s="18" t="s">
        <v>35</v>
      </c>
      <c r="D1659" s="21">
        <v>41547</v>
      </c>
      <c r="E1659" s="18">
        <v>2.4748999999999999</v>
      </c>
      <c r="F1659" s="18">
        <v>2.9802</v>
      </c>
      <c r="G1659" s="18">
        <v>2.8441999999999998</v>
      </c>
      <c r="H1659" s="18">
        <v>10.142899999999999</v>
      </c>
      <c r="I1659" s="18">
        <v>7.3571</v>
      </c>
      <c r="J1659" s="18">
        <v>8.75</v>
      </c>
      <c r="K1659" s="18">
        <v>28</v>
      </c>
      <c r="L1659" s="18">
        <v>-21.7438</v>
      </c>
      <c r="M1659" s="18">
        <v>209.63212290000001</v>
      </c>
      <c r="N1659" s="18">
        <v>177.67599999999999</v>
      </c>
      <c r="O1659" s="18">
        <v>47.901200000000003</v>
      </c>
      <c r="P1659" s="18">
        <v>289.78154369999999</v>
      </c>
      <c r="Q1659" s="18">
        <v>180.6525</v>
      </c>
      <c r="R1659" s="18">
        <v>48.703699999999998</v>
      </c>
      <c r="S1659" s="4">
        <f>VLOOKUP(C1659,Ratings_Numbers!$A$1:$B$21,2,FALSE)</f>
        <v>9</v>
      </c>
      <c r="T1659" s="4">
        <v>9</v>
      </c>
      <c r="U1659" s="4">
        <f t="shared" si="50"/>
        <v>0</v>
      </c>
      <c r="V1659" s="18">
        <v>12634.824000000001</v>
      </c>
      <c r="W1659" s="18" t="s">
        <v>207</v>
      </c>
    </row>
    <row r="1660" spans="1:23" ht="15" customHeight="1" x14ac:dyDescent="0.35">
      <c r="A1660" s="18" t="s">
        <v>209</v>
      </c>
      <c r="B1660" s="7" t="str">
        <f t="shared" si="51"/>
        <v>Q4</v>
      </c>
      <c r="C1660" s="18" t="s">
        <v>35</v>
      </c>
      <c r="D1660" s="21">
        <v>41639</v>
      </c>
      <c r="E1660" s="18">
        <v>2.7147999999999999</v>
      </c>
      <c r="F1660" s="18">
        <v>3.1913</v>
      </c>
      <c r="G1660" s="18">
        <v>3.0638000000000001</v>
      </c>
      <c r="H1660" s="18">
        <v>7.875</v>
      </c>
      <c r="I1660" s="18">
        <v>2.3125</v>
      </c>
      <c r="J1660" s="18">
        <v>7.4375</v>
      </c>
      <c r="K1660" s="18">
        <v>32</v>
      </c>
      <c r="L1660" s="18">
        <v>-20.827200000000001</v>
      </c>
      <c r="M1660" s="18">
        <v>209.63212290000001</v>
      </c>
      <c r="N1660" s="18">
        <v>181.0702</v>
      </c>
      <c r="O1660" s="18">
        <v>46.320300000000003</v>
      </c>
      <c r="P1660" s="18">
        <v>289.78154369999999</v>
      </c>
      <c r="Q1660" s="18">
        <v>181.41540000000001</v>
      </c>
      <c r="R1660" s="18">
        <v>46.4086</v>
      </c>
      <c r="S1660" s="4">
        <f>VLOOKUP(C1660,Ratings_Numbers!$A$1:$B$21,2,FALSE)</f>
        <v>9</v>
      </c>
      <c r="T1660" s="4">
        <v>9</v>
      </c>
      <c r="U1660" s="4">
        <f t="shared" si="50"/>
        <v>0</v>
      </c>
      <c r="V1660" s="18">
        <v>14706.598</v>
      </c>
      <c r="W1660" s="18" t="s">
        <v>207</v>
      </c>
    </row>
    <row r="1661" spans="1:23" ht="15" customHeight="1" x14ac:dyDescent="0.35">
      <c r="A1661" s="18" t="s">
        <v>209</v>
      </c>
      <c r="B1661" s="7" t="str">
        <f t="shared" si="51"/>
        <v>Q1</v>
      </c>
      <c r="C1661" s="18" t="s">
        <v>35</v>
      </c>
      <c r="D1661" s="21">
        <v>41729</v>
      </c>
      <c r="E1661" s="18">
        <v>2.7302999999999997</v>
      </c>
      <c r="F1661" s="18">
        <v>3.25</v>
      </c>
      <c r="G1661" s="18">
        <v>3.0689000000000002</v>
      </c>
      <c r="H1661" s="18">
        <v>9.6667000000000005</v>
      </c>
      <c r="I1661" s="18">
        <v>6.1891999999999996</v>
      </c>
      <c r="J1661" s="18">
        <v>8.4666999999999994</v>
      </c>
      <c r="K1661" s="18">
        <v>30</v>
      </c>
      <c r="L1661" s="18">
        <v>-24.3811</v>
      </c>
      <c r="M1661" s="18">
        <v>209.63212290000001</v>
      </c>
      <c r="N1661" s="18">
        <v>196.48179999999999</v>
      </c>
      <c r="O1661" s="18">
        <v>49.437399999999997</v>
      </c>
      <c r="P1661" s="18">
        <v>289.78154369999999</v>
      </c>
      <c r="Q1661" s="18">
        <v>196.89920000000001</v>
      </c>
      <c r="R1661" s="18">
        <v>49.542400000000001</v>
      </c>
      <c r="S1661" s="4">
        <f>VLOOKUP(C1661,Ratings_Numbers!$A$1:$B$21,2,FALSE)</f>
        <v>9</v>
      </c>
      <c r="T1661" s="4">
        <v>9</v>
      </c>
      <c r="U1661" s="4">
        <f t="shared" si="50"/>
        <v>0</v>
      </c>
      <c r="V1661" s="18">
        <v>16492.288</v>
      </c>
      <c r="W1661" s="18" t="s">
        <v>207</v>
      </c>
    </row>
    <row r="1662" spans="1:23" ht="15" customHeight="1" x14ac:dyDescent="0.35">
      <c r="A1662" s="18" t="s">
        <v>209</v>
      </c>
      <c r="B1662" s="7" t="str">
        <f t="shared" si="51"/>
        <v>Q2</v>
      </c>
      <c r="C1662" s="18" t="s">
        <v>35</v>
      </c>
      <c r="D1662" s="21">
        <v>41820</v>
      </c>
      <c r="E1662" s="18">
        <v>2.7014</v>
      </c>
      <c r="F1662" s="18">
        <v>3.2326999999999999</v>
      </c>
      <c r="G1662" s="18">
        <v>3.0503</v>
      </c>
      <c r="H1662" s="18">
        <v>12.1</v>
      </c>
      <c r="I1662" s="18">
        <v>8.9332999999999991</v>
      </c>
      <c r="J1662" s="18">
        <v>10.533300000000001</v>
      </c>
      <c r="K1662" s="18">
        <v>30</v>
      </c>
      <c r="L1662" s="18">
        <v>-25.183</v>
      </c>
      <c r="M1662" s="18">
        <v>209.63212290000001</v>
      </c>
      <c r="N1662" s="18">
        <v>201.72210000000001</v>
      </c>
      <c r="O1662" s="18">
        <v>49.736499999999999</v>
      </c>
      <c r="P1662" s="18">
        <v>289.78154369999999</v>
      </c>
      <c r="Q1662" s="18">
        <v>202.1378</v>
      </c>
      <c r="R1662" s="18">
        <v>49.838900000000002</v>
      </c>
      <c r="S1662" s="4">
        <f>VLOOKUP(C1662,Ratings_Numbers!$A$1:$B$21,2,FALSE)</f>
        <v>9</v>
      </c>
      <c r="T1662" s="4">
        <v>9</v>
      </c>
      <c r="U1662" s="4">
        <f t="shared" si="50"/>
        <v>0</v>
      </c>
      <c r="V1662" s="18">
        <v>18633.87</v>
      </c>
      <c r="W1662" s="18" t="s">
        <v>207</v>
      </c>
    </row>
    <row r="1663" spans="1:23" ht="15" customHeight="1" x14ac:dyDescent="0.35">
      <c r="A1663" s="18" t="s">
        <v>209</v>
      </c>
      <c r="B1663" s="7" t="str">
        <f t="shared" ref="B1663:B1671" si="52">IF(MONTH(D1663)&lt;4,"Q1",IF(MONTH(D1663)&lt;7,"Q2",IF(MONTH(D1663)&lt;10,"Q3","Q4")))</f>
        <v>Q3</v>
      </c>
      <c r="C1663" s="18" t="s">
        <v>35</v>
      </c>
      <c r="D1663" s="21">
        <v>41912</v>
      </c>
      <c r="E1663" s="18">
        <v>2.7330000000000001</v>
      </c>
      <c r="F1663" s="18">
        <v>3.1899000000000002</v>
      </c>
      <c r="G1663" s="18">
        <v>3.0541999999999998</v>
      </c>
      <c r="H1663" s="18">
        <v>11.4138</v>
      </c>
      <c r="I1663" s="18">
        <v>7.5861999999999998</v>
      </c>
      <c r="J1663" s="18">
        <v>10.2759</v>
      </c>
      <c r="K1663" s="18">
        <v>29</v>
      </c>
      <c r="L1663" s="18">
        <v>-26.9023</v>
      </c>
      <c r="M1663" s="18">
        <v>209.63212290000001</v>
      </c>
      <c r="N1663" s="18">
        <v>208.83750000000001</v>
      </c>
      <c r="O1663" s="18">
        <v>51.423999999999999</v>
      </c>
      <c r="P1663" s="18">
        <v>289.78154369999999</v>
      </c>
      <c r="Q1663" s="18">
        <v>209.2527</v>
      </c>
      <c r="R1663" s="18">
        <v>51.526200000000003</v>
      </c>
      <c r="S1663" s="4">
        <f>VLOOKUP(C1663,Ratings_Numbers!$A$1:$B$21,2,FALSE)</f>
        <v>9</v>
      </c>
      <c r="T1663" s="4">
        <v>9</v>
      </c>
      <c r="U1663" s="4">
        <f t="shared" si="50"/>
        <v>0</v>
      </c>
      <c r="V1663" s="18">
        <v>20054.310000000001</v>
      </c>
      <c r="W1663" s="18" t="s">
        <v>207</v>
      </c>
    </row>
    <row r="1664" spans="1:23" ht="15" customHeight="1" x14ac:dyDescent="0.35">
      <c r="A1664" s="18" t="s">
        <v>209</v>
      </c>
      <c r="B1664" s="7" t="str">
        <f t="shared" si="52"/>
        <v>Q4</v>
      </c>
      <c r="C1664" s="18" t="s">
        <v>35</v>
      </c>
      <c r="D1664" s="21">
        <v>42004</v>
      </c>
      <c r="E1664" s="18">
        <v>2.8056999999999999</v>
      </c>
      <c r="F1664" s="18">
        <v>3.2536999999999998</v>
      </c>
      <c r="G1664" s="18">
        <v>3.1638999999999999</v>
      </c>
      <c r="H1664" s="18">
        <v>12.4231</v>
      </c>
      <c r="I1664" s="18">
        <v>6.8845999999999998</v>
      </c>
      <c r="J1664" s="18">
        <v>11.192299999999999</v>
      </c>
      <c r="K1664" s="18">
        <v>26</v>
      </c>
      <c r="L1664" s="18">
        <v>-32.1967</v>
      </c>
      <c r="M1664" s="18">
        <v>209.63212290000001</v>
      </c>
      <c r="N1664" s="18">
        <v>219.4144</v>
      </c>
      <c r="O1664" s="18">
        <v>50.446399999999997</v>
      </c>
      <c r="P1664" s="18">
        <v>289.78154369999999</v>
      </c>
      <c r="Q1664" s="18">
        <v>240.03819999999999</v>
      </c>
      <c r="R1664" s="18">
        <v>55.188099999999999</v>
      </c>
      <c r="S1664" s="4">
        <f>VLOOKUP(C1664,Ratings_Numbers!$A$1:$B$21,2,FALSE)</f>
        <v>9</v>
      </c>
      <c r="T1664" s="4">
        <v>9</v>
      </c>
      <c r="U1664" s="4">
        <f t="shared" ref="U1664:U1671" si="53">S1664-S1663</f>
        <v>0</v>
      </c>
      <c r="V1664" s="18">
        <v>21840.597000000002</v>
      </c>
      <c r="W1664" s="18" t="s">
        <v>207</v>
      </c>
    </row>
    <row r="1665" spans="1:23" ht="15" customHeight="1" x14ac:dyDescent="0.35">
      <c r="A1665" s="18" t="s">
        <v>209</v>
      </c>
      <c r="B1665" s="7" t="str">
        <f t="shared" si="52"/>
        <v>Q1</v>
      </c>
      <c r="C1665" s="18" t="s">
        <v>35</v>
      </c>
      <c r="D1665" s="21">
        <v>42094</v>
      </c>
      <c r="E1665" s="18">
        <v>2.8054999999999999</v>
      </c>
      <c r="F1665" s="18">
        <v>3.2563</v>
      </c>
      <c r="G1665" s="18">
        <v>3.1593</v>
      </c>
      <c r="H1665" s="18">
        <v>10.4444</v>
      </c>
      <c r="I1665" s="18">
        <v>7</v>
      </c>
      <c r="J1665" s="18">
        <v>9.2222000000000008</v>
      </c>
      <c r="K1665" s="18">
        <v>36</v>
      </c>
      <c r="L1665" s="18">
        <v>-37.292400000000001</v>
      </c>
      <c r="M1665" s="18">
        <v>209.63212290000001</v>
      </c>
      <c r="N1665" s="18">
        <v>248.35679999999999</v>
      </c>
      <c r="O1665" s="18">
        <v>54.431899999999999</v>
      </c>
      <c r="P1665" s="18">
        <v>289.78154369999999</v>
      </c>
      <c r="Q1665" s="18">
        <v>270.15429999999998</v>
      </c>
      <c r="R1665" s="18">
        <v>59.209200000000003</v>
      </c>
      <c r="S1665" s="4">
        <f>VLOOKUP(C1665,Ratings_Numbers!$A$1:$B$21,2,FALSE)</f>
        <v>9</v>
      </c>
      <c r="T1665" s="4">
        <v>9</v>
      </c>
      <c r="U1665" s="4">
        <f t="shared" si="53"/>
        <v>0</v>
      </c>
      <c r="V1665" s="18">
        <v>22192.416000000001</v>
      </c>
      <c r="W1665" s="18" t="s">
        <v>207</v>
      </c>
    </row>
    <row r="1666" spans="1:23" ht="15" customHeight="1" x14ac:dyDescent="0.35">
      <c r="A1666" s="18" t="s">
        <v>209</v>
      </c>
      <c r="B1666" s="7" t="str">
        <f t="shared" si="52"/>
        <v>Q2</v>
      </c>
      <c r="C1666" s="18" t="s">
        <v>35</v>
      </c>
      <c r="D1666" s="21">
        <v>42185</v>
      </c>
      <c r="E1666" s="18">
        <v>2.6394000000000002</v>
      </c>
      <c r="F1666" s="18">
        <v>3.0364</v>
      </c>
      <c r="G1666" s="18">
        <v>2.9279000000000002</v>
      </c>
      <c r="H1666" s="18">
        <v>9.5475999999999992</v>
      </c>
      <c r="I1666" s="18">
        <v>7.3720999999999997</v>
      </c>
      <c r="J1666" s="18">
        <v>8.7857000000000003</v>
      </c>
      <c r="K1666" s="18">
        <v>42</v>
      </c>
      <c r="L1666" s="18">
        <v>-47.982900000000001</v>
      </c>
      <c r="M1666" s="18">
        <v>209.63212290000001</v>
      </c>
      <c r="N1666" s="18">
        <v>373.64249999999998</v>
      </c>
      <c r="O1666" s="18">
        <v>52.254399999999997</v>
      </c>
      <c r="P1666" s="18">
        <v>289.78154369999999</v>
      </c>
      <c r="Q1666" s="18">
        <v>443.09949999999998</v>
      </c>
      <c r="R1666" s="18">
        <v>61.968000000000004</v>
      </c>
      <c r="S1666" s="4">
        <f>VLOOKUP(C1666,Ratings_Numbers!$A$1:$B$21,2,FALSE)</f>
        <v>9</v>
      </c>
      <c r="T1666" s="4">
        <v>9</v>
      </c>
      <c r="U1666" s="4">
        <f t="shared" si="53"/>
        <v>0</v>
      </c>
      <c r="V1666" s="18">
        <v>19884.447</v>
      </c>
      <c r="W1666" s="18" t="s">
        <v>207</v>
      </c>
    </row>
    <row r="1667" spans="1:23" ht="15" customHeight="1" x14ac:dyDescent="0.35">
      <c r="A1667" s="18" t="s">
        <v>209</v>
      </c>
      <c r="B1667" s="7" t="str">
        <f t="shared" si="52"/>
        <v>Q3</v>
      </c>
      <c r="C1667" s="18" t="s">
        <v>35</v>
      </c>
      <c r="D1667" s="21">
        <v>42277</v>
      </c>
      <c r="E1667" s="18">
        <v>2.8632999999999997</v>
      </c>
      <c r="F1667" s="18">
        <v>3.2336999999999998</v>
      </c>
      <c r="G1667" s="18">
        <v>3.1623000000000001</v>
      </c>
      <c r="H1667" s="18">
        <v>8.6046999999999993</v>
      </c>
      <c r="I1667" s="18">
        <v>7.2325999999999997</v>
      </c>
      <c r="J1667" s="18">
        <v>7.8837000000000002</v>
      </c>
      <c r="K1667" s="18">
        <v>43</v>
      </c>
      <c r="L1667" s="18">
        <v>-58.329300000000003</v>
      </c>
      <c r="M1667" s="18">
        <v>209.63212290000001</v>
      </c>
      <c r="N1667" s="18">
        <v>515.94410000000005</v>
      </c>
      <c r="O1667" s="18">
        <v>59.954500000000003</v>
      </c>
      <c r="P1667" s="18">
        <v>289.78154369999999</v>
      </c>
      <c r="Q1667" s="18">
        <v>601.95799999999997</v>
      </c>
      <c r="R1667" s="18">
        <v>69.949600000000004</v>
      </c>
      <c r="S1667" s="4">
        <f>VLOOKUP(C1667,Ratings_Numbers!$A$1:$B$21,2,FALSE)</f>
        <v>9</v>
      </c>
      <c r="T1667" s="4">
        <v>9</v>
      </c>
      <c r="U1667" s="4">
        <f t="shared" si="53"/>
        <v>0</v>
      </c>
      <c r="V1667" s="18">
        <v>17561.5</v>
      </c>
      <c r="W1667" s="18" t="s">
        <v>207</v>
      </c>
    </row>
    <row r="1668" spans="1:23" ht="15" customHeight="1" x14ac:dyDescent="0.35">
      <c r="A1668" s="18" t="s">
        <v>209</v>
      </c>
      <c r="B1668" s="7" t="str">
        <f t="shared" si="52"/>
        <v>Q4</v>
      </c>
      <c r="C1668" s="18" t="s">
        <v>35</v>
      </c>
      <c r="D1668" s="21">
        <v>42369</v>
      </c>
      <c r="E1668" s="18">
        <v>2.6938</v>
      </c>
      <c r="F1668" s="18">
        <v>3.0421999999999998</v>
      </c>
      <c r="G1668" s="18">
        <v>2.9710999999999999</v>
      </c>
      <c r="H1668" s="18">
        <v>7.4348000000000001</v>
      </c>
      <c r="I1668" s="18">
        <v>5.4254999999999995</v>
      </c>
      <c r="J1668" s="18">
        <v>6.7390999999999996</v>
      </c>
      <c r="K1668" s="18">
        <v>46</v>
      </c>
      <c r="L1668" s="18">
        <v>-59.026600000000002</v>
      </c>
      <c r="M1668" s="18">
        <v>209.63212290000001</v>
      </c>
      <c r="N1668" s="18">
        <v>736.36360000000002</v>
      </c>
      <c r="O1668" s="18">
        <v>62.594499999999996</v>
      </c>
      <c r="P1668" s="18">
        <v>289.78154369999999</v>
      </c>
      <c r="Q1668" s="18">
        <v>794.39070000000004</v>
      </c>
      <c r="R1668" s="18">
        <v>67.527100000000004</v>
      </c>
      <c r="S1668" s="4">
        <f>VLOOKUP(C1668,Ratings_Numbers!$A$1:$B$21,2,FALSE)</f>
        <v>9</v>
      </c>
      <c r="T1668" s="4">
        <v>9</v>
      </c>
      <c r="U1668" s="4">
        <f t="shared" si="53"/>
        <v>0</v>
      </c>
      <c r="V1668" s="18">
        <v>17182.351999999999</v>
      </c>
      <c r="W1668" s="18" t="s">
        <v>207</v>
      </c>
    </row>
    <row r="1669" spans="1:23" ht="15" customHeight="1" x14ac:dyDescent="0.35">
      <c r="A1669" s="18" t="s">
        <v>209</v>
      </c>
      <c r="B1669" s="7" t="str">
        <f t="shared" si="52"/>
        <v>Q1</v>
      </c>
      <c r="C1669" s="18" t="s">
        <v>35</v>
      </c>
      <c r="D1669" s="21">
        <v>42460</v>
      </c>
      <c r="E1669" s="18">
        <v>2.6870000000000003</v>
      </c>
      <c r="F1669" s="18">
        <v>3.0028999999999999</v>
      </c>
      <c r="G1669" s="18">
        <v>2.9314</v>
      </c>
      <c r="H1669" s="18">
        <v>8.4680999999999997</v>
      </c>
      <c r="I1669" s="18">
        <v>7.5745000000000005</v>
      </c>
      <c r="J1669" s="18">
        <v>7.8085000000000004</v>
      </c>
      <c r="K1669" s="18">
        <v>47</v>
      </c>
      <c r="L1669" s="18">
        <v>-59.908499999999997</v>
      </c>
      <c r="M1669" s="18">
        <v>209.63212290000001</v>
      </c>
      <c r="N1669" s="18">
        <v>784.34960000000001</v>
      </c>
      <c r="O1669" s="18">
        <v>63.045299999999997</v>
      </c>
      <c r="P1669" s="18">
        <v>289.78154369999999</v>
      </c>
      <c r="Q1669" s="18">
        <v>845.3252</v>
      </c>
      <c r="R1669" s="18">
        <v>67.946399999999997</v>
      </c>
      <c r="S1669" s="4">
        <f>VLOOKUP(C1669,Ratings_Numbers!$A$1:$B$21,2,FALSE)</f>
        <v>9</v>
      </c>
      <c r="T1669" s="4">
        <v>9</v>
      </c>
      <c r="U1669" s="4">
        <f t="shared" si="53"/>
        <v>0</v>
      </c>
      <c r="V1669" s="18">
        <v>18093.955999999998</v>
      </c>
      <c r="W1669" s="18" t="s">
        <v>207</v>
      </c>
    </row>
    <row r="1670" spans="1:23" ht="15" customHeight="1" x14ac:dyDescent="0.35">
      <c r="A1670" s="18" t="s">
        <v>209</v>
      </c>
      <c r="B1670" s="7" t="str">
        <f t="shared" si="52"/>
        <v>Q2</v>
      </c>
      <c r="C1670" s="18" t="s">
        <v>35</v>
      </c>
      <c r="D1670" s="21">
        <v>42551</v>
      </c>
      <c r="E1670" s="18">
        <v>2.4074999999999998</v>
      </c>
      <c r="F1670" s="18">
        <v>3.1032000000000002</v>
      </c>
      <c r="G1670" s="18">
        <v>2.6198999999999999</v>
      </c>
      <c r="H1670" s="18">
        <v>7.3509000000000002</v>
      </c>
      <c r="I1670" s="18">
        <v>6.6033999999999997</v>
      </c>
      <c r="J1670" s="18">
        <v>6.8246000000000002</v>
      </c>
      <c r="K1670" s="18">
        <v>57</v>
      </c>
      <c r="L1670" s="18">
        <v>-52.060200000000002</v>
      </c>
      <c r="M1670" s="18">
        <v>209.63212290000001</v>
      </c>
      <c r="N1670" s="18">
        <v>451.7817</v>
      </c>
      <c r="O1670" s="18">
        <v>61.0075</v>
      </c>
      <c r="P1670" s="18">
        <v>289.78154369999999</v>
      </c>
      <c r="Q1670" s="18">
        <v>485.52339999999998</v>
      </c>
      <c r="R1670" s="18">
        <v>65.563900000000004</v>
      </c>
      <c r="S1670" s="4">
        <f>VLOOKUP(C1670,Ratings_Numbers!$A$1:$B$21,2,FALSE)</f>
        <v>9</v>
      </c>
      <c r="T1670" s="4">
        <v>9</v>
      </c>
      <c r="U1670" s="4">
        <f t="shared" si="53"/>
        <v>0</v>
      </c>
      <c r="V1670" s="18">
        <v>16907.423999999999</v>
      </c>
      <c r="W1670" s="18" t="s">
        <v>207</v>
      </c>
    </row>
    <row r="1671" spans="1:23" ht="15" customHeight="1" x14ac:dyDescent="0.35">
      <c r="A1671" s="18" t="s">
        <v>209</v>
      </c>
      <c r="B1671" s="7" t="str">
        <f t="shared" si="52"/>
        <v>Q3</v>
      </c>
      <c r="C1671" s="18" t="s">
        <v>35</v>
      </c>
      <c r="D1671" s="21">
        <v>42643</v>
      </c>
      <c r="E1671" s="18">
        <v>5.6691000000000003</v>
      </c>
      <c r="F1671" s="18">
        <v>7.1318000000000001</v>
      </c>
      <c r="G1671" s="18">
        <v>6.2603</v>
      </c>
      <c r="H1671" s="18">
        <v>3.7635999999999998</v>
      </c>
      <c r="I1671" s="18">
        <v>2.7818000000000001</v>
      </c>
      <c r="J1671" s="18">
        <v>3.1091000000000002</v>
      </c>
      <c r="K1671" s="18">
        <v>55</v>
      </c>
      <c r="L1671" s="18">
        <v>23.362100000000002</v>
      </c>
      <c r="M1671" s="18">
        <v>145.62569999999999</v>
      </c>
      <c r="N1671" s="18">
        <v>58.01</v>
      </c>
      <c r="O1671" s="18">
        <v>34.021299999999997</v>
      </c>
      <c r="P1671" s="18">
        <v>151.03579999999999</v>
      </c>
      <c r="Q1671" s="18">
        <v>60.164999999999999</v>
      </c>
      <c r="R1671" s="18">
        <v>35.285200000000003</v>
      </c>
      <c r="S1671" s="4">
        <f>VLOOKUP(C1671,Ratings_Numbers!$A$1:$B$21,2,FALSE)</f>
        <v>9</v>
      </c>
      <c r="T1671" s="4">
        <v>9</v>
      </c>
      <c r="U1671" s="4">
        <f t="shared" si="53"/>
        <v>0</v>
      </c>
      <c r="V1671" s="18">
        <v>26292.365000000002</v>
      </c>
      <c r="W1671" s="18" t="s">
        <v>207</v>
      </c>
    </row>
    <row r="1672" spans="1:23" ht="15" customHeight="1" x14ac:dyDescent="0.3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</row>
    <row r="1673" spans="1:23" ht="15" customHeight="1" x14ac:dyDescent="0.35">
      <c r="A1673" s="18" t="s">
        <v>210</v>
      </c>
      <c r="B1673" s="7" t="str">
        <f t="shared" ref="B1673:B1698" si="54">IF(MONTH(D1673)&lt;4,"Q1",IF(MONTH(D1673)&lt;7,"Q2",IF(MONTH(D1673)&lt;10,"Q3","Q4")))</f>
        <v>Q2</v>
      </c>
      <c r="C1673" s="18" t="s">
        <v>36</v>
      </c>
      <c r="D1673" s="20">
        <v>40359</v>
      </c>
      <c r="E1673" s="7">
        <v>1.3915</v>
      </c>
      <c r="F1673" s="7">
        <v>1.9452</v>
      </c>
      <c r="G1673" s="7">
        <v>1.4712000000000001</v>
      </c>
      <c r="H1673" s="7">
        <v>67.891900000000007</v>
      </c>
      <c r="I1673" s="7">
        <v>56.497799999999998</v>
      </c>
      <c r="J1673" s="7">
        <v>64.602999999999994</v>
      </c>
      <c r="K1673" s="7">
        <v>0.67500000000000004</v>
      </c>
      <c r="L1673" s="7">
        <v>-24.8675</v>
      </c>
      <c r="N1673" s="7">
        <v>0</v>
      </c>
      <c r="O1673" s="18">
        <v>0</v>
      </c>
      <c r="P1673" s="18"/>
      <c r="Q1673" s="18">
        <v>150.00129999999999</v>
      </c>
      <c r="R1673" s="18">
        <v>74.601200000000006</v>
      </c>
      <c r="S1673" s="4">
        <f>VLOOKUP(C1673,Ratings_Numbers!$A$1:$B$21,2,FALSE)</f>
        <v>10</v>
      </c>
      <c r="T1673" s="4">
        <f>S1674</f>
        <v>10</v>
      </c>
      <c r="U1673" s="18">
        <v>0</v>
      </c>
      <c r="V1673" s="18">
        <v>1800.6070999999999</v>
      </c>
      <c r="W1673" s="18" t="s">
        <v>207</v>
      </c>
    </row>
    <row r="1674" spans="1:23" ht="15" customHeight="1" x14ac:dyDescent="0.35">
      <c r="A1674" s="18" t="s">
        <v>210</v>
      </c>
      <c r="B1674" s="7" t="str">
        <f t="shared" si="54"/>
        <v>Q3</v>
      </c>
      <c r="C1674" s="18" t="s">
        <v>36</v>
      </c>
      <c r="D1674" s="21">
        <v>40451</v>
      </c>
      <c r="E1674" s="18">
        <v>1.0849</v>
      </c>
      <c r="F1674" s="18">
        <v>1.6528</v>
      </c>
      <c r="G1674" s="18">
        <v>1.1442000000000001</v>
      </c>
      <c r="H1674" s="18">
        <v>30.555299999999999</v>
      </c>
      <c r="I1674" s="18">
        <v>27.645399999999999</v>
      </c>
      <c r="J1674" s="18">
        <v>29.4405</v>
      </c>
      <c r="K1674" s="18">
        <v>1.8639999999999999</v>
      </c>
      <c r="L1674" s="18">
        <v>-18.718699999999998</v>
      </c>
      <c r="M1674" s="18"/>
      <c r="N1674" s="18">
        <v>137.4837</v>
      </c>
      <c r="O1674" s="18">
        <v>62.387500000000003</v>
      </c>
      <c r="P1674" s="18"/>
      <c r="Q1674" s="18">
        <v>141.25059999999999</v>
      </c>
      <c r="R1674" s="18">
        <v>64.096800000000002</v>
      </c>
      <c r="S1674" s="4">
        <f>VLOOKUP(C1674,Ratings_Numbers!$A$1:$B$21,2,FALSE)</f>
        <v>10</v>
      </c>
      <c r="T1674" s="4">
        <f t="shared" ref="T1674:T1697" si="55">S1675</f>
        <v>10</v>
      </c>
      <c r="U1674" s="4">
        <f t="shared" ref="U1674:U1698" si="56">S1674-S1673</f>
        <v>0</v>
      </c>
      <c r="V1674" s="18">
        <v>2171.3402999999998</v>
      </c>
      <c r="W1674" s="18" t="s">
        <v>207</v>
      </c>
    </row>
    <row r="1675" spans="1:23" ht="15" customHeight="1" x14ac:dyDescent="0.35">
      <c r="A1675" s="18" t="s">
        <v>210</v>
      </c>
      <c r="B1675" s="7" t="str">
        <f t="shared" si="54"/>
        <v>Q4</v>
      </c>
      <c r="C1675" s="18" t="s">
        <v>36</v>
      </c>
      <c r="D1675" s="21">
        <v>40543</v>
      </c>
      <c r="E1675" s="18">
        <v>0.9516</v>
      </c>
      <c r="F1675" s="18">
        <v>1.5686</v>
      </c>
      <c r="G1675" s="18">
        <v>1.0009999999999999</v>
      </c>
      <c r="H1675" s="18">
        <v>11.4526</v>
      </c>
      <c r="I1675" s="18">
        <v>9.5505999999999993</v>
      </c>
      <c r="J1675" s="18">
        <v>10.9207</v>
      </c>
      <c r="K1675" s="18">
        <v>3.52</v>
      </c>
      <c r="L1675" s="18">
        <v>-14.1044</v>
      </c>
      <c r="M1675" s="18"/>
      <c r="N1675" s="18">
        <v>129.59819999999999</v>
      </c>
      <c r="O1675" s="18">
        <v>61.097999999999999</v>
      </c>
      <c r="P1675" s="18"/>
      <c r="Q1675" s="18">
        <v>129.91759999999999</v>
      </c>
      <c r="R1675" s="18">
        <v>61.248600000000003</v>
      </c>
      <c r="S1675" s="4">
        <f>VLOOKUP(C1675,Ratings_Numbers!$A$1:$B$21,2,FALSE)</f>
        <v>10</v>
      </c>
      <c r="T1675" s="4">
        <f t="shared" si="55"/>
        <v>10</v>
      </c>
      <c r="U1675" s="4">
        <f t="shared" si="56"/>
        <v>0</v>
      </c>
      <c r="V1675" s="18">
        <v>2280.2709</v>
      </c>
      <c r="W1675" s="18" t="s">
        <v>207</v>
      </c>
    </row>
    <row r="1676" spans="1:23" ht="15" customHeight="1" x14ac:dyDescent="0.35">
      <c r="A1676" s="18" t="s">
        <v>210</v>
      </c>
      <c r="B1676" s="7" t="str">
        <f t="shared" si="54"/>
        <v>Q1</v>
      </c>
      <c r="C1676" s="18" t="s">
        <v>36</v>
      </c>
      <c r="D1676" s="21">
        <v>40633</v>
      </c>
      <c r="E1676" s="18">
        <v>1.0784</v>
      </c>
      <c r="F1676" s="18">
        <v>1.6021000000000001</v>
      </c>
      <c r="G1676" s="18">
        <v>1.1323000000000001</v>
      </c>
      <c r="H1676" s="18">
        <v>8.5713000000000008</v>
      </c>
      <c r="I1676" s="18">
        <v>8.0022000000000002</v>
      </c>
      <c r="J1676" s="18">
        <v>7.9649999999999999</v>
      </c>
      <c r="K1676" s="18">
        <v>3.2240000000000002</v>
      </c>
      <c r="L1676" s="18">
        <v>-11.889699999999999</v>
      </c>
      <c r="M1676" s="18"/>
      <c r="N1676" s="18">
        <v>122.9435</v>
      </c>
      <c r="O1676" s="18">
        <v>63.051400000000001</v>
      </c>
      <c r="P1676" s="18"/>
      <c r="Q1676" s="18">
        <v>123.1837</v>
      </c>
      <c r="R1676" s="18">
        <v>63.174599999999998</v>
      </c>
      <c r="S1676" s="4">
        <f>VLOOKUP(C1676,Ratings_Numbers!$A$1:$B$21,2,FALSE)</f>
        <v>10</v>
      </c>
      <c r="T1676" s="4">
        <f t="shared" si="55"/>
        <v>10</v>
      </c>
      <c r="U1676" s="4">
        <f t="shared" si="56"/>
        <v>0</v>
      </c>
      <c r="V1676" s="18">
        <v>2323.5025000000001</v>
      </c>
      <c r="W1676" s="18" t="s">
        <v>207</v>
      </c>
    </row>
    <row r="1677" spans="1:23" ht="15" customHeight="1" x14ac:dyDescent="0.35">
      <c r="A1677" s="18" t="s">
        <v>210</v>
      </c>
      <c r="B1677" s="7" t="str">
        <f t="shared" si="54"/>
        <v>Q2</v>
      </c>
      <c r="C1677" s="18" t="s">
        <v>36</v>
      </c>
      <c r="D1677" s="21">
        <v>40724</v>
      </c>
      <c r="E1677" s="18">
        <v>0.93930000000000002</v>
      </c>
      <c r="F1677" s="18">
        <v>1.5385</v>
      </c>
      <c r="G1677" s="18">
        <v>0.98429999999999995</v>
      </c>
      <c r="H1677" s="18">
        <v>14.4077</v>
      </c>
      <c r="I1677" s="18">
        <v>13.4053</v>
      </c>
      <c r="J1677" s="18">
        <v>13.811400000000001</v>
      </c>
      <c r="K1677" s="18">
        <v>3.2669999999999999</v>
      </c>
      <c r="L1677" s="18">
        <v>-6.3316999999999997</v>
      </c>
      <c r="M1677" s="18"/>
      <c r="N1677" s="18">
        <v>112.2135</v>
      </c>
      <c r="O1677" s="18">
        <v>57.0991</v>
      </c>
      <c r="P1677" s="18"/>
      <c r="Q1677" s="18">
        <v>112.44329999999999</v>
      </c>
      <c r="R1677" s="18">
        <v>57.216000000000001</v>
      </c>
      <c r="S1677" s="4">
        <f>VLOOKUP(C1677,Ratings_Numbers!$A$1:$B$21,2,FALSE)</f>
        <v>10</v>
      </c>
      <c r="T1677" s="4">
        <f t="shared" si="55"/>
        <v>9</v>
      </c>
      <c r="U1677" s="4">
        <f t="shared" si="56"/>
        <v>0</v>
      </c>
      <c r="V1677" s="18">
        <v>1996.3381999999999</v>
      </c>
      <c r="W1677" s="18" t="s">
        <v>207</v>
      </c>
    </row>
    <row r="1678" spans="1:23" ht="15" customHeight="1" x14ac:dyDescent="0.35">
      <c r="A1678" s="18" t="s">
        <v>210</v>
      </c>
      <c r="B1678" s="7" t="str">
        <f t="shared" si="54"/>
        <v>Q3</v>
      </c>
      <c r="C1678" s="18" t="s">
        <v>35</v>
      </c>
      <c r="D1678" s="21">
        <v>40816</v>
      </c>
      <c r="E1678" s="18">
        <v>0.7147</v>
      </c>
      <c r="F1678" s="18">
        <v>1.4741</v>
      </c>
      <c r="G1678" s="18">
        <v>0.74739999999999995</v>
      </c>
      <c r="H1678" s="18">
        <v>19.972999999999999</v>
      </c>
      <c r="I1678" s="18">
        <v>19.037800000000001</v>
      </c>
      <c r="J1678" s="18">
        <v>19.3309</v>
      </c>
      <c r="K1678" s="18">
        <v>3.2280000000000002</v>
      </c>
      <c r="L1678" s="18">
        <v>-3.0861999999999998</v>
      </c>
      <c r="M1678" s="18"/>
      <c r="N1678" s="18">
        <v>105.76349999999999</v>
      </c>
      <c r="O1678" s="18">
        <v>53.9236</v>
      </c>
      <c r="P1678" s="18"/>
      <c r="Q1678" s="18">
        <v>106.0532</v>
      </c>
      <c r="R1678" s="18">
        <v>54.071300000000001</v>
      </c>
      <c r="S1678" s="4">
        <f>VLOOKUP(C1678,Ratings_Numbers!$A$1:$B$21,2,FALSE)</f>
        <v>9</v>
      </c>
      <c r="T1678" s="4">
        <f t="shared" si="55"/>
        <v>9</v>
      </c>
      <c r="U1678" s="4">
        <f t="shared" si="56"/>
        <v>-1</v>
      </c>
      <c r="V1678" s="18">
        <v>1758.4363000000001</v>
      </c>
      <c r="W1678" s="18" t="s">
        <v>207</v>
      </c>
    </row>
    <row r="1679" spans="1:23" ht="15" customHeight="1" x14ac:dyDescent="0.35">
      <c r="A1679" s="18" t="s">
        <v>210</v>
      </c>
      <c r="B1679" s="7" t="str">
        <f t="shared" si="54"/>
        <v>Q4</v>
      </c>
      <c r="C1679" s="18" t="s">
        <v>35</v>
      </c>
      <c r="D1679" s="21">
        <v>40908</v>
      </c>
      <c r="E1679" s="18">
        <v>0.74239999999999995</v>
      </c>
      <c r="F1679" s="18">
        <v>1.4703999999999999</v>
      </c>
      <c r="G1679" s="18">
        <v>0.77710000000000001</v>
      </c>
      <c r="H1679" s="18">
        <v>12.642900000000001</v>
      </c>
      <c r="I1679" s="18">
        <v>11.774800000000001</v>
      </c>
      <c r="J1679" s="18">
        <v>12.0068</v>
      </c>
      <c r="K1679" s="18">
        <v>3.22</v>
      </c>
      <c r="L1679" s="18">
        <v>-5.7095000000000002</v>
      </c>
      <c r="M1679" s="18"/>
      <c r="N1679" s="18">
        <v>110.9569</v>
      </c>
      <c r="O1679" s="18">
        <v>56.296199999999999</v>
      </c>
      <c r="P1679" s="18"/>
      <c r="Q1679" s="18">
        <v>111.25320000000001</v>
      </c>
      <c r="R1679" s="18">
        <v>56.446599999999997</v>
      </c>
      <c r="S1679" s="4">
        <f>VLOOKUP(C1679,Ratings_Numbers!$A$1:$B$21,2,FALSE)</f>
        <v>9</v>
      </c>
      <c r="T1679" s="4">
        <f t="shared" si="55"/>
        <v>9</v>
      </c>
      <c r="U1679" s="4">
        <f t="shared" si="56"/>
        <v>0</v>
      </c>
      <c r="V1679" s="18">
        <v>2217.4643999999998</v>
      </c>
      <c r="W1679" s="18" t="s">
        <v>207</v>
      </c>
    </row>
    <row r="1680" spans="1:23" ht="15" customHeight="1" x14ac:dyDescent="0.35">
      <c r="A1680" s="18" t="s">
        <v>210</v>
      </c>
      <c r="B1680" s="7" t="str">
        <f t="shared" si="54"/>
        <v>Q1</v>
      </c>
      <c r="C1680" s="18" t="s">
        <v>35</v>
      </c>
      <c r="D1680" s="21">
        <v>40999</v>
      </c>
      <c r="E1680" s="18">
        <v>0.87360000000000004</v>
      </c>
      <c r="F1680" s="18">
        <v>1.4581999999999999</v>
      </c>
      <c r="G1680" s="18">
        <v>0.91339999999999999</v>
      </c>
      <c r="H1680" s="18">
        <v>10.6134</v>
      </c>
      <c r="I1680" s="18">
        <v>9.6096000000000004</v>
      </c>
      <c r="J1680" s="18">
        <v>9.9663000000000004</v>
      </c>
      <c r="K1680" s="18">
        <v>3.117</v>
      </c>
      <c r="L1680" s="18">
        <v>-5.9056999999999995</v>
      </c>
      <c r="M1680" s="18"/>
      <c r="N1680" s="18">
        <v>110.97669999999999</v>
      </c>
      <c r="O1680" s="18">
        <v>58.159199999999998</v>
      </c>
      <c r="P1680" s="18"/>
      <c r="Q1680" s="18">
        <v>111.26900000000001</v>
      </c>
      <c r="R1680" s="18">
        <v>58.312399999999997</v>
      </c>
      <c r="S1680" s="4">
        <f>VLOOKUP(C1680,Ratings_Numbers!$A$1:$B$21,2,FALSE)</f>
        <v>9</v>
      </c>
      <c r="T1680" s="4">
        <f t="shared" si="55"/>
        <v>10</v>
      </c>
      <c r="U1680" s="4">
        <f t="shared" si="56"/>
        <v>0</v>
      </c>
      <c r="V1680" s="18">
        <v>2170.4634000000001</v>
      </c>
      <c r="W1680" s="18" t="s">
        <v>207</v>
      </c>
    </row>
    <row r="1681" spans="1:23" ht="15" customHeight="1" x14ac:dyDescent="0.35">
      <c r="A1681" s="18" t="s">
        <v>210</v>
      </c>
      <c r="B1681" s="7" t="str">
        <f t="shared" si="54"/>
        <v>Q2</v>
      </c>
      <c r="C1681" s="18" t="s">
        <v>36</v>
      </c>
      <c r="D1681" s="21">
        <v>41090</v>
      </c>
      <c r="E1681" s="18">
        <v>0.84360000000000002</v>
      </c>
      <c r="F1681" s="18">
        <v>3.5510999999999999</v>
      </c>
      <c r="G1681" s="18">
        <v>0.88080000000000003</v>
      </c>
      <c r="H1681" s="18">
        <v>15.1319</v>
      </c>
      <c r="I1681" s="18">
        <v>14.254200000000001</v>
      </c>
      <c r="J1681" s="18">
        <v>14.573399999999999</v>
      </c>
      <c r="K1681" s="18">
        <v>3.54</v>
      </c>
      <c r="L1681" s="18">
        <v>-1.3108</v>
      </c>
      <c r="M1681" s="18"/>
      <c r="N1681" s="18">
        <v>101.64700000000001</v>
      </c>
      <c r="O1681" s="18">
        <v>75.980900000000005</v>
      </c>
      <c r="P1681" s="18"/>
      <c r="Q1681" s="18">
        <v>101.7535</v>
      </c>
      <c r="R1681" s="18">
        <v>76.060500000000005</v>
      </c>
      <c r="S1681" s="4">
        <f>VLOOKUP(C1681,Ratings_Numbers!$A$1:$B$21,2,FALSE)</f>
        <v>10</v>
      </c>
      <c r="T1681" s="4">
        <f t="shared" si="55"/>
        <v>10</v>
      </c>
      <c r="U1681" s="4">
        <f t="shared" si="56"/>
        <v>1</v>
      </c>
      <c r="V1681" s="18">
        <v>2313.9814999999999</v>
      </c>
      <c r="W1681" s="18" t="s">
        <v>207</v>
      </c>
    </row>
    <row r="1682" spans="1:23" ht="15" customHeight="1" x14ac:dyDescent="0.35">
      <c r="A1682" s="18" t="s">
        <v>210</v>
      </c>
      <c r="B1682" s="7" t="str">
        <f t="shared" si="54"/>
        <v>Q3</v>
      </c>
      <c r="C1682" s="18" t="s">
        <v>36</v>
      </c>
      <c r="D1682" s="21">
        <v>41182</v>
      </c>
      <c r="E1682" s="18">
        <v>3.5981999999999998</v>
      </c>
      <c r="F1682" s="18">
        <v>4.3895999999999997</v>
      </c>
      <c r="G1682" s="18">
        <v>3.7532999999999999</v>
      </c>
      <c r="H1682" s="18">
        <v>6.6150000000000002</v>
      </c>
      <c r="I1682" s="18">
        <v>5.9963999999999995</v>
      </c>
      <c r="J1682" s="18">
        <v>6.4187000000000003</v>
      </c>
      <c r="K1682" s="18">
        <v>10.166</v>
      </c>
      <c r="L1682" s="18">
        <v>-117.8703</v>
      </c>
      <c r="M1682" s="18"/>
      <c r="N1682" s="18">
        <v>324.11020000000002</v>
      </c>
      <c r="O1682" s="18">
        <v>167.45179999999999</v>
      </c>
      <c r="P1682" s="18"/>
      <c r="Q1682" s="18">
        <v>328.14299999999997</v>
      </c>
      <c r="R1682" s="18">
        <v>169.53530000000001</v>
      </c>
      <c r="S1682" s="4">
        <f>VLOOKUP(C1682,Ratings_Numbers!$A$1:$B$21,2,FALSE)</f>
        <v>10</v>
      </c>
      <c r="T1682" s="4">
        <f t="shared" si="55"/>
        <v>10</v>
      </c>
      <c r="U1682" s="4">
        <f t="shared" si="56"/>
        <v>0</v>
      </c>
      <c r="V1682" s="18">
        <v>1857.1306999999999</v>
      </c>
      <c r="W1682" s="18" t="s">
        <v>207</v>
      </c>
    </row>
    <row r="1683" spans="1:23" ht="15" customHeight="1" x14ac:dyDescent="0.35">
      <c r="A1683" s="18" t="s">
        <v>210</v>
      </c>
      <c r="B1683" s="7" t="str">
        <f t="shared" si="54"/>
        <v>Q4</v>
      </c>
      <c r="C1683" s="18" t="s">
        <v>36</v>
      </c>
      <c r="D1683" s="21">
        <v>41274</v>
      </c>
      <c r="E1683" s="18">
        <v>3.5640000000000001</v>
      </c>
      <c r="F1683" s="18">
        <v>4.4286000000000003</v>
      </c>
      <c r="G1683" s="18">
        <v>3.7157999999999998</v>
      </c>
      <c r="H1683" s="18">
        <v>4.5795000000000003</v>
      </c>
      <c r="I1683" s="18">
        <v>4.298</v>
      </c>
      <c r="J1683" s="18">
        <v>4.3636999999999997</v>
      </c>
      <c r="K1683" s="18">
        <v>10.366</v>
      </c>
      <c r="L1683" s="18">
        <v>-107.46559999999999</v>
      </c>
      <c r="M1683" s="18"/>
      <c r="N1683" s="18">
        <v>276.44799999999998</v>
      </c>
      <c r="O1683" s="18">
        <v>165.85679999999999</v>
      </c>
      <c r="P1683" s="18"/>
      <c r="Q1683" s="18">
        <v>279.12220000000002</v>
      </c>
      <c r="R1683" s="18">
        <v>167.46119999999999</v>
      </c>
      <c r="S1683" s="4">
        <f>VLOOKUP(C1683,Ratings_Numbers!$A$1:$B$21,2,FALSE)</f>
        <v>10</v>
      </c>
      <c r="T1683" s="4">
        <f t="shared" si="55"/>
        <v>10</v>
      </c>
      <c r="U1683" s="4">
        <f t="shared" si="56"/>
        <v>0</v>
      </c>
      <c r="V1683" s="18">
        <v>1955.711</v>
      </c>
      <c r="W1683" s="18" t="s">
        <v>207</v>
      </c>
    </row>
    <row r="1684" spans="1:23" ht="15" customHeight="1" x14ac:dyDescent="0.35">
      <c r="A1684" s="18" t="s">
        <v>210</v>
      </c>
      <c r="B1684" s="7" t="str">
        <f t="shared" si="54"/>
        <v>Q1</v>
      </c>
      <c r="C1684" s="18" t="s">
        <v>36</v>
      </c>
      <c r="D1684" s="21">
        <v>41364</v>
      </c>
      <c r="E1684" s="18">
        <v>3.6367000000000003</v>
      </c>
      <c r="F1684" s="18">
        <v>4.5252999999999997</v>
      </c>
      <c r="G1684" s="18">
        <v>3.7951000000000001</v>
      </c>
      <c r="H1684" s="18">
        <v>3.0306999999999999</v>
      </c>
      <c r="I1684" s="18">
        <v>1.7638</v>
      </c>
      <c r="J1684" s="18">
        <v>2.8288000000000002</v>
      </c>
      <c r="K1684" s="18">
        <v>10.77</v>
      </c>
      <c r="L1684" s="18">
        <v>-98.783100000000005</v>
      </c>
      <c r="M1684" s="18"/>
      <c r="N1684" s="18">
        <v>259.98509999999999</v>
      </c>
      <c r="O1684" s="18">
        <v>158.0873</v>
      </c>
      <c r="P1684" s="18"/>
      <c r="Q1684" s="18">
        <v>262.45530000000002</v>
      </c>
      <c r="R1684" s="18">
        <v>159.58940000000001</v>
      </c>
      <c r="S1684" s="4">
        <f>VLOOKUP(C1684,Ratings_Numbers!$A$1:$B$21,2,FALSE)</f>
        <v>10</v>
      </c>
      <c r="T1684" s="4">
        <f t="shared" si="55"/>
        <v>10</v>
      </c>
      <c r="U1684" s="4">
        <f t="shared" si="56"/>
        <v>0</v>
      </c>
      <c r="V1684" s="18">
        <v>2474.7653</v>
      </c>
      <c r="W1684" s="18" t="s">
        <v>207</v>
      </c>
    </row>
    <row r="1685" spans="1:23" ht="15" customHeight="1" x14ac:dyDescent="0.35">
      <c r="A1685" s="18" t="s">
        <v>210</v>
      </c>
      <c r="B1685" s="7" t="str">
        <f t="shared" si="54"/>
        <v>Q2</v>
      </c>
      <c r="C1685" s="18" t="s">
        <v>36</v>
      </c>
      <c r="D1685" s="21">
        <v>41455</v>
      </c>
      <c r="E1685" s="18">
        <v>3.5300000000000002</v>
      </c>
      <c r="F1685" s="18">
        <v>4.4278000000000004</v>
      </c>
      <c r="G1685" s="18">
        <v>3.6911</v>
      </c>
      <c r="H1685" s="18">
        <v>5.2983000000000002</v>
      </c>
      <c r="I1685" s="18">
        <v>4.5220000000000002</v>
      </c>
      <c r="J1685" s="18">
        <v>5.0651000000000002</v>
      </c>
      <c r="K1685" s="18">
        <v>10.807</v>
      </c>
      <c r="L1685" s="18">
        <v>-92.413300000000007</v>
      </c>
      <c r="M1685" s="18"/>
      <c r="N1685" s="18">
        <v>247.7286</v>
      </c>
      <c r="O1685" s="18">
        <v>152.52440000000001</v>
      </c>
      <c r="P1685" s="18"/>
      <c r="Q1685" s="18">
        <v>250.0968</v>
      </c>
      <c r="R1685" s="18">
        <v>153.98249999999999</v>
      </c>
      <c r="S1685" s="4">
        <f>VLOOKUP(C1685,Ratings_Numbers!$A$1:$B$21,2,FALSE)</f>
        <v>10</v>
      </c>
      <c r="T1685" s="4">
        <f t="shared" si="55"/>
        <v>10</v>
      </c>
      <c r="U1685" s="4">
        <f t="shared" si="56"/>
        <v>0</v>
      </c>
      <c r="V1685" s="18">
        <v>2323.2550999999999</v>
      </c>
      <c r="W1685" s="18" t="s">
        <v>207</v>
      </c>
    </row>
    <row r="1686" spans="1:23" ht="15" customHeight="1" x14ac:dyDescent="0.35">
      <c r="A1686" s="18" t="s">
        <v>210</v>
      </c>
      <c r="B1686" s="7" t="str">
        <f t="shared" si="54"/>
        <v>Q3</v>
      </c>
      <c r="C1686" s="18" t="s">
        <v>36</v>
      </c>
      <c r="D1686" s="21">
        <v>41547</v>
      </c>
      <c r="E1686" s="18">
        <v>3.2688000000000001</v>
      </c>
      <c r="F1686" s="18">
        <v>4.2603</v>
      </c>
      <c r="G1686" s="18">
        <v>3.4262999999999999</v>
      </c>
      <c r="H1686" s="18">
        <v>6.1009000000000002</v>
      </c>
      <c r="I1686" s="18">
        <v>5.5536000000000003</v>
      </c>
      <c r="J1686" s="18">
        <v>5.8777999999999997</v>
      </c>
      <c r="K1686" s="18">
        <v>10.757</v>
      </c>
      <c r="L1686" s="18">
        <v>-87.226200000000006</v>
      </c>
      <c r="M1686" s="18"/>
      <c r="N1686" s="18">
        <v>239.73</v>
      </c>
      <c r="O1686" s="18">
        <v>146.83170000000001</v>
      </c>
      <c r="P1686" s="18"/>
      <c r="Q1686" s="18">
        <v>242.41300000000001</v>
      </c>
      <c r="R1686" s="18">
        <v>148.47499999999999</v>
      </c>
      <c r="S1686" s="4">
        <f>VLOOKUP(C1686,Ratings_Numbers!$A$1:$B$21,2,FALSE)</f>
        <v>10</v>
      </c>
      <c r="T1686" s="4">
        <f t="shared" si="55"/>
        <v>10</v>
      </c>
      <c r="U1686" s="4">
        <f t="shared" si="56"/>
        <v>0</v>
      </c>
      <c r="V1686" s="18">
        <v>2529.6754000000001</v>
      </c>
      <c r="W1686" s="18" t="s">
        <v>207</v>
      </c>
    </row>
    <row r="1687" spans="1:23" ht="15" customHeight="1" x14ac:dyDescent="0.35">
      <c r="A1687" s="18" t="s">
        <v>210</v>
      </c>
      <c r="B1687" s="7" t="str">
        <f t="shared" si="54"/>
        <v>Q4</v>
      </c>
      <c r="C1687" s="18" t="s">
        <v>36</v>
      </c>
      <c r="D1687" s="21">
        <v>41639</v>
      </c>
      <c r="E1687" s="18">
        <v>3.1400999999999999</v>
      </c>
      <c r="F1687" s="18">
        <v>4.1859999999999999</v>
      </c>
      <c r="G1687" s="18">
        <v>3.2988</v>
      </c>
      <c r="H1687" s="18">
        <v>4.2762000000000002</v>
      </c>
      <c r="I1687" s="18">
        <v>3.9232</v>
      </c>
      <c r="J1687" s="18">
        <v>4.0323000000000002</v>
      </c>
      <c r="K1687" s="18">
        <v>10.202999999999999</v>
      </c>
      <c r="L1687" s="18">
        <v>-81.389799999999994</v>
      </c>
      <c r="M1687" s="18"/>
      <c r="N1687" s="18">
        <v>229.96729999999999</v>
      </c>
      <c r="O1687" s="18">
        <v>140.80520000000001</v>
      </c>
      <c r="P1687" s="18"/>
      <c r="Q1687" s="18">
        <v>232.92840000000001</v>
      </c>
      <c r="R1687" s="18">
        <v>142.6182</v>
      </c>
      <c r="S1687" s="4">
        <f>VLOOKUP(C1687,Ratings_Numbers!$A$1:$B$21,2,FALSE)</f>
        <v>10</v>
      </c>
      <c r="T1687" s="4">
        <f t="shared" si="55"/>
        <v>10</v>
      </c>
      <c r="U1687" s="4">
        <f t="shared" si="56"/>
        <v>0</v>
      </c>
      <c r="V1687" s="18">
        <v>2879.7546000000002</v>
      </c>
      <c r="W1687" s="18" t="s">
        <v>207</v>
      </c>
    </row>
    <row r="1688" spans="1:23" ht="15" customHeight="1" x14ac:dyDescent="0.35">
      <c r="A1688" s="18" t="s">
        <v>210</v>
      </c>
      <c r="B1688" s="7" t="str">
        <f t="shared" si="54"/>
        <v>Q1</v>
      </c>
      <c r="C1688" s="18" t="s">
        <v>36</v>
      </c>
      <c r="D1688" s="21">
        <v>41729</v>
      </c>
      <c r="E1688" s="18">
        <v>3.1057000000000001</v>
      </c>
      <c r="F1688" s="18">
        <v>4.1616999999999997</v>
      </c>
      <c r="G1688" s="18">
        <v>3.2584</v>
      </c>
      <c r="H1688" s="18">
        <v>3.6189</v>
      </c>
      <c r="I1688" s="18">
        <v>3.3224999999999998</v>
      </c>
      <c r="J1688" s="18">
        <v>3.4102999999999999</v>
      </c>
      <c r="K1688" s="18">
        <v>10.170999999999999</v>
      </c>
      <c r="L1688" s="18">
        <v>-81.930599999999998</v>
      </c>
      <c r="M1688" s="18"/>
      <c r="N1688" s="18">
        <v>226.0641</v>
      </c>
      <c r="O1688" s="18">
        <v>143.3586</v>
      </c>
      <c r="P1688" s="18"/>
      <c r="Q1688" s="18">
        <v>229.19749999999999</v>
      </c>
      <c r="R1688" s="18">
        <v>145.34559999999999</v>
      </c>
      <c r="S1688" s="4">
        <f>VLOOKUP(C1688,Ratings_Numbers!$A$1:$B$21,2,FALSE)</f>
        <v>10</v>
      </c>
      <c r="T1688" s="4">
        <f t="shared" si="55"/>
        <v>10</v>
      </c>
      <c r="U1688" s="4">
        <f t="shared" si="56"/>
        <v>0</v>
      </c>
      <c r="V1688" s="18">
        <v>2687.2849000000001</v>
      </c>
      <c r="W1688" s="18" t="s">
        <v>207</v>
      </c>
    </row>
    <row r="1689" spans="1:23" ht="15" customHeight="1" x14ac:dyDescent="0.35">
      <c r="A1689" s="18" t="s">
        <v>210</v>
      </c>
      <c r="B1689" s="7" t="str">
        <f t="shared" si="54"/>
        <v>Q2</v>
      </c>
      <c r="C1689" s="18" t="s">
        <v>36</v>
      </c>
      <c r="D1689" s="21">
        <v>41820</v>
      </c>
      <c r="E1689" s="18">
        <v>2.7683999999999997</v>
      </c>
      <c r="F1689" s="18">
        <v>3.9632000000000001</v>
      </c>
      <c r="G1689" s="18">
        <v>2.9003999999999999</v>
      </c>
      <c r="H1689" s="18">
        <v>5.8487999999999998</v>
      </c>
      <c r="I1689" s="18">
        <v>5.4474</v>
      </c>
      <c r="J1689" s="18">
        <v>5.6165000000000003</v>
      </c>
      <c r="K1689" s="18">
        <v>10.71</v>
      </c>
      <c r="L1689" s="18">
        <v>-65.640100000000004</v>
      </c>
      <c r="M1689" s="18"/>
      <c r="N1689" s="18">
        <v>206.24520000000001</v>
      </c>
      <c r="O1689" s="18">
        <v>123.7244</v>
      </c>
      <c r="P1689" s="18"/>
      <c r="Q1689" s="18">
        <v>209.4203</v>
      </c>
      <c r="R1689" s="18">
        <v>125.62909999999999</v>
      </c>
      <c r="S1689" s="4">
        <f>VLOOKUP(C1689,Ratings_Numbers!$A$1:$B$21,2,FALSE)</f>
        <v>10</v>
      </c>
      <c r="T1689" s="4">
        <f t="shared" si="55"/>
        <v>10</v>
      </c>
      <c r="U1689" s="4">
        <f t="shared" si="56"/>
        <v>0</v>
      </c>
      <c r="V1689" s="18">
        <v>2752.7896999999998</v>
      </c>
      <c r="W1689" s="18" t="s">
        <v>207</v>
      </c>
    </row>
    <row r="1690" spans="1:23" ht="15" customHeight="1" x14ac:dyDescent="0.35">
      <c r="A1690" s="18" t="s">
        <v>210</v>
      </c>
      <c r="B1690" s="7" t="str">
        <f t="shared" si="54"/>
        <v>Q3</v>
      </c>
      <c r="C1690" s="18" t="s">
        <v>36</v>
      </c>
      <c r="D1690" s="21">
        <v>41912</v>
      </c>
      <c r="E1690" s="18">
        <v>2.5529000000000002</v>
      </c>
      <c r="F1690" s="18">
        <v>3.8761000000000001</v>
      </c>
      <c r="G1690" s="18">
        <v>2.6710000000000003</v>
      </c>
      <c r="H1690" s="18">
        <v>6.6010999999999997</v>
      </c>
      <c r="I1690" s="18">
        <v>6.1654999999999998</v>
      </c>
      <c r="J1690" s="18">
        <v>6.3826999999999998</v>
      </c>
      <c r="K1690" s="18">
        <v>10.494999999999999</v>
      </c>
      <c r="L1690" s="18">
        <v>-59.7746</v>
      </c>
      <c r="M1690" s="18"/>
      <c r="N1690" s="18">
        <v>198.80420000000001</v>
      </c>
      <c r="O1690" s="18">
        <v>116.6473</v>
      </c>
      <c r="P1690" s="18"/>
      <c r="Q1690" s="18">
        <v>201.875</v>
      </c>
      <c r="R1690" s="18">
        <v>118.449</v>
      </c>
      <c r="S1690" s="4">
        <f>VLOOKUP(C1690,Ratings_Numbers!$A$1:$B$21,2,FALSE)</f>
        <v>10</v>
      </c>
      <c r="T1690" s="4">
        <f t="shared" si="55"/>
        <v>10</v>
      </c>
      <c r="U1690" s="4">
        <f t="shared" si="56"/>
        <v>0</v>
      </c>
      <c r="V1690" s="18">
        <v>3025.4722000000002</v>
      </c>
      <c r="W1690" s="18" t="s">
        <v>207</v>
      </c>
    </row>
    <row r="1691" spans="1:23" ht="15" customHeight="1" x14ac:dyDescent="0.35">
      <c r="A1691" s="18" t="s">
        <v>210</v>
      </c>
      <c r="B1691" s="7" t="str">
        <f t="shared" si="54"/>
        <v>Q4</v>
      </c>
      <c r="C1691" s="18" t="s">
        <v>36</v>
      </c>
      <c r="D1691" s="21">
        <v>42004</v>
      </c>
      <c r="E1691" s="18">
        <v>2.6221999999999999</v>
      </c>
      <c r="F1691" s="18">
        <v>3.7728999999999999</v>
      </c>
      <c r="G1691" s="18">
        <v>2.7403</v>
      </c>
      <c r="H1691" s="18">
        <v>4.8189000000000002</v>
      </c>
      <c r="I1691" s="18">
        <v>3.9226999999999999</v>
      </c>
      <c r="J1691" s="18">
        <v>4.5754000000000001</v>
      </c>
      <c r="K1691" s="18">
        <v>10.11</v>
      </c>
      <c r="L1691" s="18">
        <v>-67.218900000000005</v>
      </c>
      <c r="M1691" s="18"/>
      <c r="N1691" s="18">
        <v>216.88990000000001</v>
      </c>
      <c r="O1691" s="18">
        <v>121.1332</v>
      </c>
      <c r="P1691" s="18"/>
      <c r="Q1691" s="18">
        <v>220.3561</v>
      </c>
      <c r="R1691" s="18">
        <v>123.069</v>
      </c>
      <c r="S1691" s="4">
        <f>VLOOKUP(C1691,Ratings_Numbers!$A$1:$B$21,2,FALSE)</f>
        <v>10</v>
      </c>
      <c r="T1691" s="4">
        <f t="shared" si="55"/>
        <v>10</v>
      </c>
      <c r="U1691" s="4">
        <f t="shared" si="56"/>
        <v>0</v>
      </c>
      <c r="V1691" s="18">
        <v>3212.0590999999999</v>
      </c>
      <c r="W1691" s="18" t="s">
        <v>207</v>
      </c>
    </row>
    <row r="1692" spans="1:23" ht="15" customHeight="1" x14ac:dyDescent="0.35">
      <c r="A1692" s="18" t="s">
        <v>210</v>
      </c>
      <c r="B1692" s="7" t="str">
        <f t="shared" si="54"/>
        <v>Q1</v>
      </c>
      <c r="C1692" s="18" t="s">
        <v>36</v>
      </c>
      <c r="D1692" s="21">
        <v>42094</v>
      </c>
      <c r="E1692" s="18">
        <v>2.7199999999999998</v>
      </c>
      <c r="F1692" s="18">
        <v>3.7801999999999998</v>
      </c>
      <c r="G1692" s="18">
        <v>2.8458000000000001</v>
      </c>
      <c r="H1692" s="18">
        <v>4.3319000000000001</v>
      </c>
      <c r="I1692" s="18">
        <v>3.6634000000000002</v>
      </c>
      <c r="J1692" s="18">
        <v>4.0675999999999997</v>
      </c>
      <c r="K1692" s="18">
        <v>10.179</v>
      </c>
      <c r="L1692" s="18">
        <v>-62.5441</v>
      </c>
      <c r="M1692" s="18"/>
      <c r="N1692" s="18">
        <v>200.661</v>
      </c>
      <c r="O1692" s="18">
        <v>120.95010000000001</v>
      </c>
      <c r="P1692" s="18"/>
      <c r="Q1692" s="18">
        <v>203.76310000000001</v>
      </c>
      <c r="R1692" s="18">
        <v>122.82</v>
      </c>
      <c r="S1692" s="4">
        <f>VLOOKUP(C1692,Ratings_Numbers!$A$1:$B$21,2,FALSE)</f>
        <v>10</v>
      </c>
      <c r="T1692" s="4">
        <f t="shared" si="55"/>
        <v>10</v>
      </c>
      <c r="U1692" s="4">
        <f t="shared" si="56"/>
        <v>0</v>
      </c>
      <c r="V1692" s="18">
        <v>3689.6354000000001</v>
      </c>
      <c r="W1692" s="18" t="s">
        <v>207</v>
      </c>
    </row>
    <row r="1693" spans="1:23" ht="15" customHeight="1" x14ac:dyDescent="0.35">
      <c r="A1693" s="18" t="s">
        <v>210</v>
      </c>
      <c r="B1693" s="7" t="str">
        <f t="shared" si="54"/>
        <v>Q2</v>
      </c>
      <c r="C1693" s="18" t="s">
        <v>36</v>
      </c>
      <c r="D1693" s="21">
        <v>42185</v>
      </c>
      <c r="E1693" s="18">
        <v>2.5013999999999998</v>
      </c>
      <c r="F1693" s="18">
        <v>3.6823999999999999</v>
      </c>
      <c r="G1693" s="18">
        <v>2.6215000000000002</v>
      </c>
      <c r="H1693" s="18">
        <v>5.9611000000000001</v>
      </c>
      <c r="I1693" s="18">
        <v>5.2602000000000002</v>
      </c>
      <c r="J1693" s="18">
        <v>5.6901999999999999</v>
      </c>
      <c r="K1693" s="18">
        <v>11.057</v>
      </c>
      <c r="L1693" s="18">
        <v>-54.863500000000002</v>
      </c>
      <c r="M1693" s="18"/>
      <c r="N1693" s="18">
        <v>192.45859999999999</v>
      </c>
      <c r="O1693" s="18">
        <v>113.8689</v>
      </c>
      <c r="P1693" s="18"/>
      <c r="Q1693" s="18">
        <v>192.72900000000001</v>
      </c>
      <c r="R1693" s="18">
        <v>114.02889999999999</v>
      </c>
      <c r="S1693" s="4">
        <f>VLOOKUP(C1693,Ratings_Numbers!$A$1:$B$21,2,FALSE)</f>
        <v>10</v>
      </c>
      <c r="T1693" s="4">
        <f t="shared" si="55"/>
        <v>10</v>
      </c>
      <c r="U1693" s="4">
        <f t="shared" si="56"/>
        <v>0</v>
      </c>
      <c r="V1693" s="18">
        <v>3125.2388000000001</v>
      </c>
      <c r="W1693" s="18" t="s">
        <v>207</v>
      </c>
    </row>
    <row r="1694" spans="1:23" ht="15" customHeight="1" x14ac:dyDescent="0.35">
      <c r="A1694" s="18" t="s">
        <v>210</v>
      </c>
      <c r="B1694" s="7" t="str">
        <f t="shared" si="54"/>
        <v>Q3</v>
      </c>
      <c r="C1694" s="18" t="s">
        <v>36</v>
      </c>
      <c r="D1694" s="21">
        <v>42277</v>
      </c>
      <c r="E1694" s="18">
        <v>2.6231999999999998</v>
      </c>
      <c r="F1694" s="18">
        <v>3.6436000000000002</v>
      </c>
      <c r="G1694" s="18">
        <v>2.7547999999999999</v>
      </c>
      <c r="H1694" s="18">
        <v>7.1075999999999997</v>
      </c>
      <c r="I1694" s="18">
        <v>6.4370000000000003</v>
      </c>
      <c r="J1694" s="18">
        <v>6.8202999999999996</v>
      </c>
      <c r="K1694" s="18">
        <v>10.821</v>
      </c>
      <c r="L1694" s="18">
        <v>-56.209899999999998</v>
      </c>
      <c r="M1694" s="18"/>
      <c r="N1694" s="18">
        <v>195.6865</v>
      </c>
      <c r="O1694" s="18">
        <v>114.46429999999999</v>
      </c>
      <c r="P1694" s="18"/>
      <c r="Q1694" s="18">
        <v>196.09569999999999</v>
      </c>
      <c r="R1694" s="18">
        <v>114.70359999999999</v>
      </c>
      <c r="S1694" s="4">
        <f>VLOOKUP(C1694,Ratings_Numbers!$A$1:$B$21,2,FALSE)</f>
        <v>10</v>
      </c>
      <c r="T1694" s="4">
        <f t="shared" si="55"/>
        <v>10</v>
      </c>
      <c r="U1694" s="4">
        <f t="shared" si="56"/>
        <v>0</v>
      </c>
      <c r="V1694" s="18">
        <v>2698.0717</v>
      </c>
      <c r="W1694" s="18" t="s">
        <v>207</v>
      </c>
    </row>
    <row r="1695" spans="1:23" ht="15" customHeight="1" x14ac:dyDescent="0.35">
      <c r="A1695" s="18" t="s">
        <v>210</v>
      </c>
      <c r="B1695" s="7" t="str">
        <f t="shared" si="54"/>
        <v>Q4</v>
      </c>
      <c r="C1695" s="18" t="s">
        <v>36</v>
      </c>
      <c r="D1695" s="21">
        <v>42369</v>
      </c>
      <c r="E1695" s="18">
        <v>2.6204999999999998</v>
      </c>
      <c r="F1695" s="18">
        <v>3.6132999999999997</v>
      </c>
      <c r="G1695" s="18">
        <v>2.7547000000000001</v>
      </c>
      <c r="H1695" s="18">
        <v>4.6347000000000005</v>
      </c>
      <c r="I1695" s="18">
        <v>4.0820999999999996</v>
      </c>
      <c r="J1695" s="18">
        <v>4.3795999999999999</v>
      </c>
      <c r="K1695" s="18">
        <v>10.776</v>
      </c>
      <c r="L1695" s="18">
        <v>-55.215299999999999</v>
      </c>
      <c r="M1695" s="18"/>
      <c r="N1695" s="18">
        <v>194.3742</v>
      </c>
      <c r="O1695" s="18">
        <v>113.37990000000001</v>
      </c>
      <c r="P1695" s="18"/>
      <c r="Q1695" s="18">
        <v>194.65899999999999</v>
      </c>
      <c r="R1695" s="18">
        <v>113.54600000000001</v>
      </c>
      <c r="S1695" s="4">
        <f>VLOOKUP(C1695,Ratings_Numbers!$A$1:$B$21,2,FALSE)</f>
        <v>10</v>
      </c>
      <c r="T1695" s="4">
        <f t="shared" si="55"/>
        <v>10</v>
      </c>
      <c r="U1695" s="4">
        <f t="shared" si="56"/>
        <v>0</v>
      </c>
      <c r="V1695" s="18">
        <v>2839.9263000000001</v>
      </c>
      <c r="W1695" s="18" t="s">
        <v>207</v>
      </c>
    </row>
    <row r="1696" spans="1:23" ht="15" customHeight="1" x14ac:dyDescent="0.35">
      <c r="A1696" s="18" t="s">
        <v>210</v>
      </c>
      <c r="B1696" s="7" t="str">
        <f t="shared" si="54"/>
        <v>Q1</v>
      </c>
      <c r="C1696" s="18" t="s">
        <v>36</v>
      </c>
      <c r="D1696" s="21">
        <v>42460</v>
      </c>
      <c r="E1696" s="18">
        <v>2.9336000000000002</v>
      </c>
      <c r="F1696" s="18">
        <v>3.9396</v>
      </c>
      <c r="G1696" s="18">
        <v>3.0838999999999999</v>
      </c>
      <c r="H1696" s="18">
        <v>4.1144999999999996</v>
      </c>
      <c r="I1696" s="18">
        <v>3.6360999999999999</v>
      </c>
      <c r="J1696" s="18">
        <v>3.8651999999999997</v>
      </c>
      <c r="K1696" s="18">
        <v>11.092000000000001</v>
      </c>
      <c r="L1696" s="18">
        <v>-49.013500000000001</v>
      </c>
      <c r="M1696" s="18"/>
      <c r="N1696" s="18">
        <v>175.8177</v>
      </c>
      <c r="O1696" s="18">
        <v>113.36069999999999</v>
      </c>
      <c r="P1696" s="18"/>
      <c r="Q1696" s="18">
        <v>176.01779999999999</v>
      </c>
      <c r="R1696" s="18">
        <v>113.4898</v>
      </c>
      <c r="S1696" s="4">
        <f>VLOOKUP(C1696,Ratings_Numbers!$A$1:$B$21,2,FALSE)</f>
        <v>10</v>
      </c>
      <c r="T1696" s="4">
        <f t="shared" si="55"/>
        <v>10</v>
      </c>
      <c r="U1696" s="4">
        <f t="shared" si="56"/>
        <v>0</v>
      </c>
      <c r="V1696" s="18">
        <v>3053.1592999999998</v>
      </c>
      <c r="W1696" s="18" t="s">
        <v>207</v>
      </c>
    </row>
    <row r="1697" spans="1:23" ht="15" customHeight="1" x14ac:dyDescent="0.35">
      <c r="A1697" s="18" t="s">
        <v>210</v>
      </c>
      <c r="B1697" s="7" t="str">
        <f t="shared" si="54"/>
        <v>Q2</v>
      </c>
      <c r="C1697" s="18" t="s">
        <v>36</v>
      </c>
      <c r="D1697" s="21">
        <v>42551</v>
      </c>
      <c r="E1697" s="18">
        <v>2.8881999999999999</v>
      </c>
      <c r="F1697" s="18">
        <v>3.9428999999999998</v>
      </c>
      <c r="G1697" s="18">
        <v>3.0343</v>
      </c>
      <c r="H1697" s="18">
        <v>6.0494000000000003</v>
      </c>
      <c r="I1697" s="18">
        <v>5.5499000000000001</v>
      </c>
      <c r="J1697" s="18">
        <v>5.7859999999999996</v>
      </c>
      <c r="K1697" s="18">
        <v>11.224</v>
      </c>
      <c r="L1697" s="18">
        <v>-44.3245</v>
      </c>
      <c r="M1697" s="18"/>
      <c r="N1697" s="18">
        <v>170.59530000000001</v>
      </c>
      <c r="O1697" s="18">
        <v>106.8725</v>
      </c>
      <c r="P1697" s="18"/>
      <c r="Q1697" s="18">
        <v>170.75290000000001</v>
      </c>
      <c r="R1697" s="18">
        <v>106.9713</v>
      </c>
      <c r="S1697" s="4">
        <f>VLOOKUP(C1697,Ratings_Numbers!$A$1:$B$21,2,FALSE)</f>
        <v>10</v>
      </c>
      <c r="T1697" s="4">
        <f t="shared" si="55"/>
        <v>10</v>
      </c>
      <c r="U1697" s="4">
        <f t="shared" si="56"/>
        <v>0</v>
      </c>
      <c r="V1697" s="18">
        <v>2671.7710999999999</v>
      </c>
      <c r="W1697" s="18" t="s">
        <v>207</v>
      </c>
    </row>
    <row r="1698" spans="1:23" ht="15" customHeight="1" x14ac:dyDescent="0.35">
      <c r="A1698" s="18" t="s">
        <v>210</v>
      </c>
      <c r="B1698" s="7" t="str">
        <f t="shared" si="54"/>
        <v>Q3</v>
      </c>
      <c r="C1698" s="18" t="s">
        <v>36</v>
      </c>
      <c r="D1698" s="21">
        <v>42643</v>
      </c>
      <c r="E1698" s="18">
        <v>2.6968000000000001</v>
      </c>
      <c r="F1698" s="18">
        <v>3.7105999999999999</v>
      </c>
      <c r="G1698" s="18">
        <v>2.8290999999999999</v>
      </c>
      <c r="H1698" s="18">
        <v>7.3186999999999998</v>
      </c>
      <c r="I1698" s="18">
        <v>6.7203999999999997</v>
      </c>
      <c r="J1698" s="18">
        <v>7.0509000000000004</v>
      </c>
      <c r="K1698" s="18">
        <v>11.15</v>
      </c>
      <c r="L1698" s="18">
        <v>-39.873800000000003</v>
      </c>
      <c r="M1698" s="18"/>
      <c r="N1698" s="18">
        <v>163.608</v>
      </c>
      <c r="O1698" s="18">
        <v>102.3599</v>
      </c>
      <c r="P1698" s="18"/>
      <c r="Q1698" s="18">
        <v>163.73259999999999</v>
      </c>
      <c r="R1698" s="18">
        <v>102.4379</v>
      </c>
      <c r="S1698" s="4">
        <f>VLOOKUP(C1698,Ratings_Numbers!$A$1:$B$21,2,FALSE)</f>
        <v>10</v>
      </c>
      <c r="T1698" s="4">
        <v>10</v>
      </c>
      <c r="U1698" s="4">
        <f t="shared" si="56"/>
        <v>0</v>
      </c>
      <c r="V1698" s="18">
        <v>2528.8521999999998</v>
      </c>
      <c r="W1698" s="18" t="s">
        <v>207</v>
      </c>
    </row>
    <row r="1699" spans="1:23" ht="15" customHeight="1" x14ac:dyDescent="0.3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</row>
    <row r="1700" spans="1:23" ht="15" customHeight="1" x14ac:dyDescent="0.35">
      <c r="A1700" s="18" t="s">
        <v>211</v>
      </c>
      <c r="B1700" s="7" t="str">
        <f t="shared" ref="B1700:B1731" si="57">IF(MONTH(D1700)&lt;4,"Q1",IF(MONTH(D1700)&lt;7,"Q2",IF(MONTH(D1700)&lt;10,"Q3","Q4")))</f>
        <v>Q2</v>
      </c>
      <c r="C1700" s="18" t="s">
        <v>28</v>
      </c>
      <c r="D1700" s="20">
        <v>33785</v>
      </c>
      <c r="E1700" s="7">
        <v>0.59499999999999997</v>
      </c>
      <c r="F1700" s="7">
        <v>1.0743</v>
      </c>
      <c r="G1700" s="7">
        <v>0.65410000000000001</v>
      </c>
      <c r="H1700" s="7">
        <v>20.886399999999998</v>
      </c>
      <c r="I1700" s="7">
        <v>16.193109969999998</v>
      </c>
      <c r="J1700" s="7">
        <v>18.909099999999999</v>
      </c>
      <c r="K1700" s="7">
        <v>44</v>
      </c>
      <c r="L1700" s="7">
        <v>39.892699999999998</v>
      </c>
      <c r="M1700" s="7">
        <v>22.1069</v>
      </c>
      <c r="N1700" s="7">
        <v>13.5786</v>
      </c>
      <c r="O1700" s="18">
        <v>8.8189999999999991</v>
      </c>
      <c r="P1700" s="18">
        <v>62.807000000000002</v>
      </c>
      <c r="Q1700" s="18">
        <v>38.577599999999997</v>
      </c>
      <c r="R1700" s="18">
        <v>25.055399999999999</v>
      </c>
      <c r="S1700" s="4">
        <f>VLOOKUP(C1700,Ratings_Numbers!$A$1:$B$21,2,FALSE)</f>
        <v>4</v>
      </c>
      <c r="T1700" s="4">
        <v>4</v>
      </c>
      <c r="U1700" s="18">
        <v>0</v>
      </c>
      <c r="V1700" s="18">
        <v>52591.748</v>
      </c>
      <c r="W1700" s="18" t="s">
        <v>212</v>
      </c>
    </row>
    <row r="1701" spans="1:23" ht="15" customHeight="1" x14ac:dyDescent="0.35">
      <c r="A1701" s="18" t="s">
        <v>211</v>
      </c>
      <c r="B1701" s="7" t="str">
        <f t="shared" si="57"/>
        <v>Q3</v>
      </c>
      <c r="C1701" s="18" t="s">
        <v>28</v>
      </c>
      <c r="D1701" s="21">
        <v>33877</v>
      </c>
      <c r="E1701" s="18">
        <v>0.52070000000000005</v>
      </c>
      <c r="F1701" s="18">
        <v>0.91800000000000004</v>
      </c>
      <c r="G1701" s="18">
        <v>0.5726</v>
      </c>
      <c r="H1701" s="18">
        <v>20.357099999999999</v>
      </c>
      <c r="I1701" s="18">
        <v>16.193109969999998</v>
      </c>
      <c r="J1701" s="18">
        <v>18.238099999999999</v>
      </c>
      <c r="K1701" s="18">
        <v>42</v>
      </c>
      <c r="L1701" s="18">
        <v>42.842799999999997</v>
      </c>
      <c r="M1701" s="18">
        <v>21.8005</v>
      </c>
      <c r="N1701" s="18">
        <v>14.238</v>
      </c>
      <c r="O1701" s="18">
        <v>9.3399000000000001</v>
      </c>
      <c r="P1701" s="18">
        <v>53.114400000000003</v>
      </c>
      <c r="Q1701" s="18">
        <v>34.689300000000003</v>
      </c>
      <c r="R1701" s="18">
        <v>22.755700000000001</v>
      </c>
      <c r="S1701" s="4">
        <f>VLOOKUP(C1701,Ratings_Numbers!$A$1:$B$21,2,FALSE)</f>
        <v>4</v>
      </c>
      <c r="T1701" s="4">
        <v>4</v>
      </c>
      <c r="U1701" s="4">
        <f t="shared" ref="U1701:U1764" si="58">S1701-S1700</f>
        <v>0</v>
      </c>
      <c r="V1701" s="18">
        <v>53144.894</v>
      </c>
      <c r="W1701" s="18" t="s">
        <v>212</v>
      </c>
    </row>
    <row r="1702" spans="1:23" ht="15" customHeight="1" x14ac:dyDescent="0.35">
      <c r="A1702" s="18" t="s">
        <v>211</v>
      </c>
      <c r="B1702" s="7" t="str">
        <f t="shared" si="57"/>
        <v>Q4</v>
      </c>
      <c r="C1702" s="18" t="s">
        <v>28</v>
      </c>
      <c r="D1702" s="21">
        <v>33969</v>
      </c>
      <c r="E1702" s="18">
        <v>0.69350000000000001</v>
      </c>
      <c r="F1702" s="18">
        <v>1.1577999999999999</v>
      </c>
      <c r="G1702" s="18">
        <v>0.77410000000000001</v>
      </c>
      <c r="H1702" s="18">
        <v>15.4786</v>
      </c>
      <c r="I1702" s="18">
        <v>16.193109969999998</v>
      </c>
      <c r="J1702" s="18">
        <v>13.7965</v>
      </c>
      <c r="K1702" s="18">
        <v>43.350999999999999</v>
      </c>
      <c r="L1702" s="18">
        <v>35.182899999999997</v>
      </c>
      <c r="M1702" s="18">
        <v>28.805399999999999</v>
      </c>
      <c r="N1702" s="18">
        <v>15.785</v>
      </c>
      <c r="O1702" s="18">
        <v>10.134600000000001</v>
      </c>
      <c r="P1702" s="18">
        <v>82.485299999999995</v>
      </c>
      <c r="Q1702" s="18">
        <v>45.201099999999997</v>
      </c>
      <c r="R1702" s="18">
        <v>29.020700000000001</v>
      </c>
      <c r="S1702" s="4">
        <f>VLOOKUP(C1702,Ratings_Numbers!$A$1:$B$21,2,FALSE)</f>
        <v>4</v>
      </c>
      <c r="T1702" s="4">
        <v>4</v>
      </c>
      <c r="U1702" s="4">
        <f t="shared" si="58"/>
        <v>0</v>
      </c>
      <c r="V1702" s="18">
        <v>54721.045700000002</v>
      </c>
      <c r="W1702" s="18" t="s">
        <v>212</v>
      </c>
    </row>
    <row r="1703" spans="1:23" ht="15" customHeight="1" x14ac:dyDescent="0.35">
      <c r="A1703" s="18" t="s">
        <v>211</v>
      </c>
      <c r="B1703" s="7" t="str">
        <f t="shared" si="57"/>
        <v>Q1</v>
      </c>
      <c r="C1703" s="18" t="s">
        <v>28</v>
      </c>
      <c r="D1703" s="21">
        <v>34059</v>
      </c>
      <c r="E1703" s="18">
        <v>0.73329999999999995</v>
      </c>
      <c r="F1703" s="18">
        <v>1.1200000000000001</v>
      </c>
      <c r="G1703" s="18">
        <v>0.81930000000000003</v>
      </c>
      <c r="H1703" s="18">
        <v>16.630400000000002</v>
      </c>
      <c r="I1703" s="18">
        <v>16.193109969999998</v>
      </c>
      <c r="J1703" s="18">
        <v>14.7174</v>
      </c>
      <c r="K1703" s="18">
        <v>46</v>
      </c>
      <c r="L1703" s="18">
        <v>36.199199999999998</v>
      </c>
      <c r="M1703" s="18">
        <v>28.470500000000001</v>
      </c>
      <c r="N1703" s="18">
        <v>15.7103</v>
      </c>
      <c r="O1703" s="18">
        <v>10.306100000000001</v>
      </c>
      <c r="P1703" s="18">
        <v>81.221599999999995</v>
      </c>
      <c r="Q1703" s="18">
        <v>44.818899999999999</v>
      </c>
      <c r="R1703" s="18">
        <v>29.401599999999998</v>
      </c>
      <c r="S1703" s="4">
        <f>VLOOKUP(C1703,Ratings_Numbers!$A$1:$B$21,2,FALSE)</f>
        <v>4</v>
      </c>
      <c r="T1703" s="4">
        <v>4</v>
      </c>
      <c r="U1703" s="4">
        <f t="shared" si="58"/>
        <v>0</v>
      </c>
      <c r="V1703" s="18">
        <v>55628.606500000002</v>
      </c>
      <c r="W1703" s="18" t="s">
        <v>212</v>
      </c>
    </row>
    <row r="1704" spans="1:23" ht="15" customHeight="1" x14ac:dyDescent="0.35">
      <c r="A1704" s="18" t="s">
        <v>211</v>
      </c>
      <c r="B1704" s="7" t="str">
        <f t="shared" si="57"/>
        <v>Q2</v>
      </c>
      <c r="C1704" s="18" t="s">
        <v>28</v>
      </c>
      <c r="D1704" s="21">
        <v>34150</v>
      </c>
      <c r="E1704" s="18">
        <v>0.72140000000000004</v>
      </c>
      <c r="F1704" s="18">
        <v>1.1619999999999999</v>
      </c>
      <c r="G1704" s="18">
        <v>0.80200000000000005</v>
      </c>
      <c r="H1704" s="18">
        <v>26.1</v>
      </c>
      <c r="I1704" s="18">
        <v>16.193109969999998</v>
      </c>
      <c r="J1704" s="18">
        <v>23.975000000000001</v>
      </c>
      <c r="K1704" s="18">
        <v>40</v>
      </c>
      <c r="L1704" s="18">
        <v>35.938600000000001</v>
      </c>
      <c r="M1704" s="18">
        <v>27.313300000000002</v>
      </c>
      <c r="N1704" s="18">
        <v>15.0181</v>
      </c>
      <c r="O1704" s="18">
        <v>9.8160000000000007</v>
      </c>
      <c r="P1704" s="18">
        <v>81.869399999999999</v>
      </c>
      <c r="Q1704" s="18">
        <v>45.015500000000003</v>
      </c>
      <c r="R1704" s="18">
        <v>29.422699999999999</v>
      </c>
      <c r="S1704" s="4">
        <f>VLOOKUP(C1704,Ratings_Numbers!$A$1:$B$21,2,FALSE)</f>
        <v>4</v>
      </c>
      <c r="T1704" s="4">
        <v>4</v>
      </c>
      <c r="U1704" s="4">
        <f t="shared" si="58"/>
        <v>0</v>
      </c>
      <c r="V1704" s="18">
        <v>55947.256999999998</v>
      </c>
      <c r="W1704" s="18" t="s">
        <v>212</v>
      </c>
    </row>
    <row r="1705" spans="1:23" ht="15" customHeight="1" x14ac:dyDescent="0.35">
      <c r="A1705" s="18" t="s">
        <v>211</v>
      </c>
      <c r="B1705" s="7" t="str">
        <f t="shared" si="57"/>
        <v>Q3</v>
      </c>
      <c r="C1705" s="18" t="s">
        <v>28</v>
      </c>
      <c r="D1705" s="21">
        <v>34242</v>
      </c>
      <c r="E1705" s="18">
        <v>0.5655</v>
      </c>
      <c r="F1705" s="18">
        <v>1.0156000000000001</v>
      </c>
      <c r="G1705" s="18">
        <v>0.62749999999999995</v>
      </c>
      <c r="H1705" s="18">
        <v>24.184200000000001</v>
      </c>
      <c r="I1705" s="18">
        <v>16.193109969999998</v>
      </c>
      <c r="J1705" s="18">
        <v>21.815799999999999</v>
      </c>
      <c r="K1705" s="18">
        <v>38</v>
      </c>
      <c r="L1705" s="18">
        <v>38.525500000000001</v>
      </c>
      <c r="M1705" s="18">
        <v>32.910499999999999</v>
      </c>
      <c r="N1705" s="18">
        <v>19.447700000000001</v>
      </c>
      <c r="O1705" s="18">
        <v>12.679</v>
      </c>
      <c r="P1705" s="18">
        <v>69.2256</v>
      </c>
      <c r="Q1705" s="18">
        <v>40.907299999999999</v>
      </c>
      <c r="R1705" s="18">
        <v>26.669499999999999</v>
      </c>
      <c r="S1705" s="4">
        <f>VLOOKUP(C1705,Ratings_Numbers!$A$1:$B$21,2,FALSE)</f>
        <v>4</v>
      </c>
      <c r="T1705" s="4">
        <v>4</v>
      </c>
      <c r="U1705" s="4">
        <f t="shared" si="58"/>
        <v>0</v>
      </c>
      <c r="V1705" s="18">
        <v>54884.230199999998</v>
      </c>
      <c r="W1705" s="18" t="s">
        <v>212</v>
      </c>
    </row>
    <row r="1706" spans="1:23" ht="15" customHeight="1" x14ac:dyDescent="0.35">
      <c r="A1706" s="18" t="s">
        <v>211</v>
      </c>
      <c r="B1706" s="7" t="str">
        <f t="shared" si="57"/>
        <v>Q4</v>
      </c>
      <c r="C1706" s="18" t="s">
        <v>28</v>
      </c>
      <c r="D1706" s="21">
        <v>34334</v>
      </c>
      <c r="E1706" s="18">
        <v>0.51359999999999995</v>
      </c>
      <c r="F1706" s="18">
        <v>0.92069999999999996</v>
      </c>
      <c r="G1706" s="18">
        <v>0.57320000000000004</v>
      </c>
      <c r="H1706" s="18">
        <v>16.681799999999999</v>
      </c>
      <c r="I1706" s="18">
        <v>16.193109969999998</v>
      </c>
      <c r="J1706" s="18">
        <v>14.4773</v>
      </c>
      <c r="K1706" s="18">
        <v>44</v>
      </c>
      <c r="L1706" s="18">
        <v>38.133299999999998</v>
      </c>
      <c r="M1706" s="18">
        <v>31.151800000000001</v>
      </c>
      <c r="N1706" s="18">
        <v>19.1935</v>
      </c>
      <c r="O1706" s="18">
        <v>11.879200000000001</v>
      </c>
      <c r="P1706" s="18">
        <v>62.303699999999999</v>
      </c>
      <c r="Q1706" s="18">
        <v>38.387099999999997</v>
      </c>
      <c r="R1706" s="18">
        <v>23.758400000000002</v>
      </c>
      <c r="S1706" s="4">
        <f>VLOOKUP(C1706,Ratings_Numbers!$A$1:$B$21,2,FALSE)</f>
        <v>4</v>
      </c>
      <c r="T1706" s="4">
        <v>4</v>
      </c>
      <c r="U1706" s="4">
        <f t="shared" si="58"/>
        <v>0</v>
      </c>
      <c r="V1706" s="18">
        <v>58223.203500000003</v>
      </c>
      <c r="W1706" s="18" t="s">
        <v>212</v>
      </c>
    </row>
    <row r="1707" spans="1:23" ht="15" customHeight="1" x14ac:dyDescent="0.35">
      <c r="A1707" s="18" t="s">
        <v>211</v>
      </c>
      <c r="B1707" s="7" t="str">
        <f t="shared" si="57"/>
        <v>Q1</v>
      </c>
      <c r="C1707" s="18" t="s">
        <v>28</v>
      </c>
      <c r="D1707" s="21">
        <v>34424</v>
      </c>
      <c r="E1707" s="18">
        <v>0.54779999999999995</v>
      </c>
      <c r="F1707" s="18">
        <v>0.95399999999999996</v>
      </c>
      <c r="G1707" s="18">
        <v>0.6099</v>
      </c>
      <c r="H1707" s="18">
        <v>20.069800000000001</v>
      </c>
      <c r="I1707" s="18">
        <v>16.193109969999998</v>
      </c>
      <c r="J1707" s="18">
        <v>17.953499999999998</v>
      </c>
      <c r="K1707" s="18">
        <v>43</v>
      </c>
      <c r="L1707" s="18">
        <v>38.810499999999998</v>
      </c>
      <c r="M1707" s="18">
        <v>29.900300000000001</v>
      </c>
      <c r="N1707" s="18">
        <v>18.3066</v>
      </c>
      <c r="O1707" s="18">
        <v>11.6045</v>
      </c>
      <c r="P1707" s="18">
        <v>63.330599999999997</v>
      </c>
      <c r="Q1707" s="18">
        <v>38.774500000000003</v>
      </c>
      <c r="R1707" s="18">
        <v>24.578900000000001</v>
      </c>
      <c r="S1707" s="4">
        <f>VLOOKUP(C1707,Ratings_Numbers!$A$1:$B$21,2,FALSE)</f>
        <v>4</v>
      </c>
      <c r="T1707" s="4">
        <v>4</v>
      </c>
      <c r="U1707" s="4">
        <f t="shared" si="58"/>
        <v>0</v>
      </c>
      <c r="V1707" s="18">
        <v>52594.101000000002</v>
      </c>
      <c r="W1707" s="18" t="s">
        <v>212</v>
      </c>
    </row>
    <row r="1708" spans="1:23" ht="15" customHeight="1" x14ac:dyDescent="0.35">
      <c r="A1708" s="18" t="s">
        <v>211</v>
      </c>
      <c r="B1708" s="7" t="str">
        <f t="shared" si="57"/>
        <v>Q2</v>
      </c>
      <c r="C1708" s="18" t="s">
        <v>28</v>
      </c>
      <c r="D1708" s="21">
        <v>34515</v>
      </c>
      <c r="E1708" s="18">
        <v>0.57379999999999998</v>
      </c>
      <c r="F1708" s="18">
        <v>1.0496000000000001</v>
      </c>
      <c r="G1708" s="18">
        <v>0.63970000000000005</v>
      </c>
      <c r="H1708" s="18">
        <v>23.44</v>
      </c>
      <c r="I1708" s="18">
        <v>16.193109969999998</v>
      </c>
      <c r="J1708" s="18">
        <v>21.4</v>
      </c>
      <c r="K1708" s="18">
        <v>50</v>
      </c>
      <c r="L1708" s="18">
        <v>38.922499999999999</v>
      </c>
      <c r="M1708" s="18">
        <v>28.201699999999999</v>
      </c>
      <c r="N1708" s="18">
        <v>16.9314</v>
      </c>
      <c r="O1708" s="18">
        <v>10.976800000000001</v>
      </c>
      <c r="P1708" s="18">
        <v>66.564400000000006</v>
      </c>
      <c r="Q1708" s="18">
        <v>39.963200000000001</v>
      </c>
      <c r="R1708" s="18">
        <v>25.9085</v>
      </c>
      <c r="S1708" s="4">
        <f>VLOOKUP(C1708,Ratings_Numbers!$A$1:$B$21,2,FALSE)</f>
        <v>4</v>
      </c>
      <c r="T1708" s="4">
        <v>4</v>
      </c>
      <c r="U1708" s="4">
        <f t="shared" si="58"/>
        <v>0</v>
      </c>
      <c r="V1708" s="18">
        <v>52402.352099999996</v>
      </c>
      <c r="W1708" s="18" t="s">
        <v>212</v>
      </c>
    </row>
    <row r="1709" spans="1:23" ht="15" customHeight="1" x14ac:dyDescent="0.35">
      <c r="A1709" s="18" t="s">
        <v>211</v>
      </c>
      <c r="B1709" s="7" t="str">
        <f t="shared" si="57"/>
        <v>Q3</v>
      </c>
      <c r="C1709" s="18" t="s">
        <v>28</v>
      </c>
      <c r="D1709" s="21">
        <v>34607</v>
      </c>
      <c r="E1709" s="18">
        <v>0.36720000000000003</v>
      </c>
      <c r="F1709" s="18">
        <v>0.94189999999999996</v>
      </c>
      <c r="G1709" s="18">
        <v>0.40820000000000001</v>
      </c>
      <c r="H1709" s="18">
        <v>21.529399999999999</v>
      </c>
      <c r="I1709" s="18">
        <v>16.193109969999998</v>
      </c>
      <c r="J1709" s="18">
        <v>19.607800000000001</v>
      </c>
      <c r="K1709" s="18">
        <v>51</v>
      </c>
      <c r="L1709" s="18">
        <v>40.179200000000002</v>
      </c>
      <c r="M1709" s="18">
        <v>26.4407</v>
      </c>
      <c r="N1709" s="18">
        <v>16.685400000000001</v>
      </c>
      <c r="O1709" s="18">
        <v>10.623699999999999</v>
      </c>
      <c r="P1709" s="18">
        <v>58.465699999999998</v>
      </c>
      <c r="Q1709" s="18">
        <v>36.894800000000004</v>
      </c>
      <c r="R1709" s="18">
        <v>23.491</v>
      </c>
      <c r="S1709" s="4">
        <f>VLOOKUP(C1709,Ratings_Numbers!$A$1:$B$21,2,FALSE)</f>
        <v>4</v>
      </c>
      <c r="T1709" s="4">
        <v>4</v>
      </c>
      <c r="U1709" s="4">
        <f t="shared" si="58"/>
        <v>0</v>
      </c>
      <c r="V1709" s="18">
        <v>62616.695399999997</v>
      </c>
      <c r="W1709" s="18" t="s">
        <v>212</v>
      </c>
    </row>
    <row r="1710" spans="1:23" ht="15" customHeight="1" x14ac:dyDescent="0.35">
      <c r="A1710" s="18" t="s">
        <v>211</v>
      </c>
      <c r="B1710" s="7" t="str">
        <f t="shared" si="57"/>
        <v>Q4</v>
      </c>
      <c r="C1710" s="18" t="s">
        <v>28</v>
      </c>
      <c r="D1710" s="21">
        <v>34699</v>
      </c>
      <c r="E1710" s="18">
        <v>0.40960000000000002</v>
      </c>
      <c r="F1710" s="18">
        <v>0.8679</v>
      </c>
      <c r="G1710" s="18">
        <v>0.45500000000000002</v>
      </c>
      <c r="H1710" s="18">
        <v>17.927299999999999</v>
      </c>
      <c r="I1710" s="18">
        <v>16.193109969999998</v>
      </c>
      <c r="J1710" s="18">
        <v>15.7455</v>
      </c>
      <c r="K1710" s="18">
        <v>55</v>
      </c>
      <c r="L1710" s="18">
        <v>37.735199999999999</v>
      </c>
      <c r="M1710" s="18">
        <v>27.239699999999999</v>
      </c>
      <c r="N1710" s="18">
        <v>16.869800000000001</v>
      </c>
      <c r="O1710" s="18">
        <v>10.279</v>
      </c>
      <c r="P1710" s="18">
        <v>61.4709</v>
      </c>
      <c r="Q1710" s="18">
        <v>38.069299999999998</v>
      </c>
      <c r="R1710" s="18">
        <v>23.196100000000001</v>
      </c>
      <c r="S1710" s="4">
        <f>VLOOKUP(C1710,Ratings_Numbers!$A$1:$B$21,2,FALSE)</f>
        <v>4</v>
      </c>
      <c r="T1710" s="4">
        <v>4</v>
      </c>
      <c r="U1710" s="4">
        <f t="shared" si="58"/>
        <v>0</v>
      </c>
      <c r="V1710" s="18">
        <v>65710.548599999995</v>
      </c>
      <c r="W1710" s="18" t="s">
        <v>212</v>
      </c>
    </row>
    <row r="1711" spans="1:23" ht="15" customHeight="1" x14ac:dyDescent="0.35">
      <c r="A1711" s="18" t="s">
        <v>211</v>
      </c>
      <c r="B1711" s="7" t="str">
        <f t="shared" si="57"/>
        <v>Q1</v>
      </c>
      <c r="C1711" s="18" t="s">
        <v>28</v>
      </c>
      <c r="D1711" s="21">
        <v>34789</v>
      </c>
      <c r="E1711" s="18">
        <v>0.39879999999999999</v>
      </c>
      <c r="F1711" s="18">
        <v>0.81910000000000005</v>
      </c>
      <c r="G1711" s="18">
        <v>0.44379999999999997</v>
      </c>
      <c r="H1711" s="18">
        <v>17.350899999999999</v>
      </c>
      <c r="I1711" s="18">
        <v>16.193109969999998</v>
      </c>
      <c r="J1711" s="18">
        <v>15.421099999999999</v>
      </c>
      <c r="K1711" s="18">
        <v>57</v>
      </c>
      <c r="L1711" s="18">
        <v>36.747500000000002</v>
      </c>
      <c r="M1711" s="18">
        <v>23.860500000000002</v>
      </c>
      <c r="N1711" s="18">
        <v>14.8323</v>
      </c>
      <c r="O1711" s="18">
        <v>8.7682000000000002</v>
      </c>
      <c r="P1711" s="18">
        <v>60.868699999999997</v>
      </c>
      <c r="Q1711" s="18">
        <v>37.837499999999999</v>
      </c>
      <c r="R1711" s="18">
        <v>22.367799999999999</v>
      </c>
      <c r="S1711" s="4">
        <f>VLOOKUP(C1711,Ratings_Numbers!$A$1:$B$21,2,FALSE)</f>
        <v>4</v>
      </c>
      <c r="T1711" s="4">
        <v>4</v>
      </c>
      <c r="U1711" s="4">
        <f t="shared" si="58"/>
        <v>0</v>
      </c>
      <c r="V1711" s="18">
        <v>71529.504300000001</v>
      </c>
      <c r="W1711" s="18" t="s">
        <v>212</v>
      </c>
    </row>
    <row r="1712" spans="1:23" ht="15" customHeight="1" x14ac:dyDescent="0.35">
      <c r="A1712" s="18" t="s">
        <v>211</v>
      </c>
      <c r="B1712" s="7" t="str">
        <f t="shared" si="57"/>
        <v>Q2</v>
      </c>
      <c r="C1712" s="18" t="s">
        <v>28</v>
      </c>
      <c r="D1712" s="21">
        <v>34880</v>
      </c>
      <c r="E1712" s="18">
        <v>0.43559999999999999</v>
      </c>
      <c r="F1712" s="18">
        <v>0.93279999999999996</v>
      </c>
      <c r="G1712" s="18">
        <v>0.48309999999999997</v>
      </c>
      <c r="H1712" s="18">
        <v>19.811599999999999</v>
      </c>
      <c r="I1712" s="18">
        <v>16.193109969999998</v>
      </c>
      <c r="J1712" s="18">
        <v>18.2319</v>
      </c>
      <c r="K1712" s="18">
        <v>69</v>
      </c>
      <c r="L1712" s="18">
        <v>34.975200000000001</v>
      </c>
      <c r="M1712" s="18">
        <v>16.839700000000001</v>
      </c>
      <c r="N1712" s="18">
        <v>9.8771000000000004</v>
      </c>
      <c r="O1712" s="18">
        <v>5.8897000000000004</v>
      </c>
      <c r="P1712" s="18">
        <v>70.492699999999999</v>
      </c>
      <c r="Q1712" s="18">
        <v>41.346499999999999</v>
      </c>
      <c r="R1712" s="18">
        <v>24.655000000000001</v>
      </c>
      <c r="S1712" s="4">
        <f>VLOOKUP(C1712,Ratings_Numbers!$A$1:$B$21,2,FALSE)</f>
        <v>4</v>
      </c>
      <c r="T1712" s="4">
        <v>4</v>
      </c>
      <c r="U1712" s="4">
        <f t="shared" si="58"/>
        <v>0</v>
      </c>
      <c r="V1712" s="18">
        <v>80456.1342</v>
      </c>
      <c r="W1712" s="18" t="s">
        <v>212</v>
      </c>
    </row>
    <row r="1713" spans="1:23" ht="15" customHeight="1" x14ac:dyDescent="0.35">
      <c r="A1713" s="18" t="s">
        <v>211</v>
      </c>
      <c r="B1713" s="7" t="str">
        <f t="shared" si="57"/>
        <v>Q3</v>
      </c>
      <c r="C1713" s="18" t="s">
        <v>28</v>
      </c>
      <c r="D1713" s="21">
        <v>34972</v>
      </c>
      <c r="E1713" s="18">
        <v>0.4098</v>
      </c>
      <c r="F1713" s="18">
        <v>0.93659999999999999</v>
      </c>
      <c r="G1713" s="18">
        <v>0.45650000000000002</v>
      </c>
      <c r="H1713" s="18">
        <v>17.0303</v>
      </c>
      <c r="I1713" s="18">
        <v>16.193109969999998</v>
      </c>
      <c r="J1713" s="18">
        <v>15.2424</v>
      </c>
      <c r="K1713" s="18">
        <v>66</v>
      </c>
      <c r="L1713" s="18">
        <v>34.8947</v>
      </c>
      <c r="M1713" s="18">
        <v>16.707799999999999</v>
      </c>
      <c r="N1713" s="18">
        <v>9.7538999999999998</v>
      </c>
      <c r="O1713" s="18">
        <v>5.8300999999999998</v>
      </c>
      <c r="P1713" s="18">
        <v>71.293000000000006</v>
      </c>
      <c r="Q1713" s="18">
        <v>41.6205</v>
      </c>
      <c r="R1713" s="18">
        <v>24.877400000000002</v>
      </c>
      <c r="S1713" s="4">
        <f>VLOOKUP(C1713,Ratings_Numbers!$A$1:$B$21,2,FALSE)</f>
        <v>4</v>
      </c>
      <c r="T1713" s="4">
        <v>4</v>
      </c>
      <c r="U1713" s="4">
        <f t="shared" si="58"/>
        <v>0</v>
      </c>
      <c r="V1713" s="18">
        <v>87297.8364</v>
      </c>
      <c r="W1713" s="18" t="s">
        <v>212</v>
      </c>
    </row>
    <row r="1714" spans="1:23" ht="15" customHeight="1" x14ac:dyDescent="0.35">
      <c r="A1714" s="18" t="s">
        <v>211</v>
      </c>
      <c r="B1714" s="7" t="str">
        <f t="shared" si="57"/>
        <v>Q4</v>
      </c>
      <c r="C1714" s="18" t="s">
        <v>28</v>
      </c>
      <c r="D1714" s="21">
        <v>35064</v>
      </c>
      <c r="E1714" s="18">
        <v>8.3199999999999996E-2</v>
      </c>
      <c r="F1714" s="18">
        <v>0.41370000000000001</v>
      </c>
      <c r="G1714" s="18">
        <v>9.2399999999999996E-2</v>
      </c>
      <c r="H1714" s="18">
        <v>13.324999999999999</v>
      </c>
      <c r="I1714" s="18">
        <v>16.193109969999998</v>
      </c>
      <c r="J1714" s="18">
        <v>11.862500000000001</v>
      </c>
      <c r="K1714" s="18">
        <v>80</v>
      </c>
      <c r="L1714" s="18">
        <v>35.848700000000001</v>
      </c>
      <c r="M1714" s="18">
        <v>21.161000000000001</v>
      </c>
      <c r="N1714" s="18">
        <v>16.104399999999998</v>
      </c>
      <c r="O1714" s="18">
        <v>7.5858999999999996</v>
      </c>
      <c r="P1714" s="18">
        <v>31.398399999999999</v>
      </c>
      <c r="Q1714" s="18">
        <v>23.895600000000002</v>
      </c>
      <c r="R1714" s="18">
        <v>11.2559</v>
      </c>
      <c r="S1714" s="4">
        <f>VLOOKUP(C1714,Ratings_Numbers!$A$1:$B$21,2,FALSE)</f>
        <v>4</v>
      </c>
      <c r="T1714" s="4">
        <v>4</v>
      </c>
      <c r="U1714" s="4">
        <f t="shared" si="58"/>
        <v>0</v>
      </c>
      <c r="V1714" s="18">
        <v>92983.197</v>
      </c>
      <c r="W1714" s="18" t="s">
        <v>212</v>
      </c>
    </row>
    <row r="1715" spans="1:23" ht="15" customHeight="1" x14ac:dyDescent="0.35">
      <c r="A1715" s="18" t="s">
        <v>211</v>
      </c>
      <c r="B1715" s="7" t="str">
        <f t="shared" si="57"/>
        <v>Q1</v>
      </c>
      <c r="C1715" s="18" t="s">
        <v>28</v>
      </c>
      <c r="D1715" s="21">
        <v>35155</v>
      </c>
      <c r="E1715" s="18">
        <v>0.53890000000000005</v>
      </c>
      <c r="F1715" s="18">
        <v>1.0104</v>
      </c>
      <c r="G1715" s="18">
        <v>0.5968</v>
      </c>
      <c r="H1715" s="18">
        <v>15.902799999999999</v>
      </c>
      <c r="I1715" s="18">
        <v>13.8889</v>
      </c>
      <c r="J1715" s="18">
        <v>14.347200000000001</v>
      </c>
      <c r="K1715" s="18">
        <v>72</v>
      </c>
      <c r="L1715" s="18">
        <v>35.451500000000003</v>
      </c>
      <c r="M1715" s="18">
        <v>20.740099999999998</v>
      </c>
      <c r="N1715" s="18">
        <v>11.688700000000001</v>
      </c>
      <c r="O1715" s="18">
        <v>7.3527000000000005</v>
      </c>
      <c r="P1715" s="18">
        <v>77.436800000000005</v>
      </c>
      <c r="Q1715" s="18">
        <v>43.6419</v>
      </c>
      <c r="R1715" s="18">
        <v>27.452500000000001</v>
      </c>
      <c r="S1715" s="4">
        <f>VLOOKUP(C1715,Ratings_Numbers!$A$1:$B$21,2,FALSE)</f>
        <v>4</v>
      </c>
      <c r="T1715" s="4">
        <v>4</v>
      </c>
      <c r="U1715" s="4">
        <f t="shared" si="58"/>
        <v>0</v>
      </c>
      <c r="V1715" s="18">
        <v>103399.8524</v>
      </c>
      <c r="W1715" s="18" t="s">
        <v>212</v>
      </c>
    </row>
    <row r="1716" spans="1:23" ht="15" customHeight="1" x14ac:dyDescent="0.35">
      <c r="A1716" s="18" t="s">
        <v>211</v>
      </c>
      <c r="B1716" s="7" t="str">
        <f t="shared" si="57"/>
        <v>Q2</v>
      </c>
      <c r="C1716" s="18" t="s">
        <v>28</v>
      </c>
      <c r="D1716" s="21">
        <v>35246</v>
      </c>
      <c r="E1716" s="18">
        <v>0.52380000000000004</v>
      </c>
      <c r="F1716" s="18">
        <v>1.0233000000000001</v>
      </c>
      <c r="G1716" s="18">
        <v>0.58009999999999995</v>
      </c>
      <c r="H1716" s="18">
        <v>21.197199999999999</v>
      </c>
      <c r="I1716" s="18">
        <v>17.8873</v>
      </c>
      <c r="J1716" s="18">
        <v>19.4648</v>
      </c>
      <c r="K1716" s="18">
        <v>71</v>
      </c>
      <c r="L1716" s="18">
        <v>35.925699999999999</v>
      </c>
      <c r="M1716" s="18">
        <v>19.272200000000002</v>
      </c>
      <c r="N1716" s="18">
        <v>10.9915</v>
      </c>
      <c r="O1716" s="18">
        <v>6.9237000000000002</v>
      </c>
      <c r="P1716" s="18">
        <v>75.3369</v>
      </c>
      <c r="Q1716" s="18">
        <v>42.966900000000003</v>
      </c>
      <c r="R1716" s="18">
        <v>27.065300000000001</v>
      </c>
      <c r="S1716" s="4">
        <f>VLOOKUP(C1716,Ratings_Numbers!$A$1:$B$21,2,FALSE)</f>
        <v>4</v>
      </c>
      <c r="T1716" s="4">
        <v>4</v>
      </c>
      <c r="U1716" s="4">
        <f t="shared" si="58"/>
        <v>0</v>
      </c>
      <c r="V1716" s="18">
        <v>122196.5971</v>
      </c>
      <c r="W1716" s="18" t="s">
        <v>212</v>
      </c>
    </row>
    <row r="1717" spans="1:23" ht="15" customHeight="1" x14ac:dyDescent="0.35">
      <c r="A1717" s="18" t="s">
        <v>211</v>
      </c>
      <c r="B1717" s="7" t="str">
        <f t="shared" si="57"/>
        <v>Q3</v>
      </c>
      <c r="C1717" s="18" t="s">
        <v>28</v>
      </c>
      <c r="D1717" s="21">
        <v>35338</v>
      </c>
      <c r="E1717" s="18">
        <v>0.44409999999999999</v>
      </c>
      <c r="F1717" s="18">
        <v>1.1186</v>
      </c>
      <c r="G1717" s="18">
        <v>0.51280000000000003</v>
      </c>
      <c r="H1717" s="18">
        <v>10.343299999999999</v>
      </c>
      <c r="I1717" s="18">
        <v>5.8357999999999999</v>
      </c>
      <c r="J1717" s="18">
        <v>6.7760999999999996</v>
      </c>
      <c r="K1717" s="18">
        <v>67</v>
      </c>
      <c r="L1717" s="18">
        <v>39.278100000000002</v>
      </c>
      <c r="M1717" s="18">
        <v>18.2197</v>
      </c>
      <c r="N1717" s="18">
        <v>10.812899999999999</v>
      </c>
      <c r="O1717" s="18">
        <v>7.1563999999999997</v>
      </c>
      <c r="P1717" s="18">
        <v>68.500399999999999</v>
      </c>
      <c r="Q1717" s="18">
        <v>40.652999999999999</v>
      </c>
      <c r="R1717" s="18">
        <v>26.9056</v>
      </c>
      <c r="S1717" s="4">
        <f>VLOOKUP(C1717,Ratings_Numbers!$A$1:$B$21,2,FALSE)</f>
        <v>4</v>
      </c>
      <c r="T1717" s="4">
        <v>4</v>
      </c>
      <c r="U1717" s="4">
        <f t="shared" si="58"/>
        <v>0</v>
      </c>
      <c r="V1717" s="18">
        <v>126625.88770000001</v>
      </c>
      <c r="W1717" s="18" t="s">
        <v>212</v>
      </c>
    </row>
    <row r="1718" spans="1:23" ht="15" customHeight="1" x14ac:dyDescent="0.35">
      <c r="A1718" s="18" t="s">
        <v>211</v>
      </c>
      <c r="B1718" s="7" t="str">
        <f t="shared" si="57"/>
        <v>Q4</v>
      </c>
      <c r="C1718" s="18" t="s">
        <v>28</v>
      </c>
      <c r="D1718" s="21">
        <v>35430</v>
      </c>
      <c r="E1718" s="18">
        <v>0.62770000000000004</v>
      </c>
      <c r="F1718" s="18">
        <v>1.1527000000000001</v>
      </c>
      <c r="G1718" s="18">
        <v>0.72919999999999996</v>
      </c>
      <c r="H1718" s="18">
        <v>15.8553</v>
      </c>
      <c r="I1718" s="18">
        <v>2.8289</v>
      </c>
      <c r="J1718" s="18">
        <v>13.763199999999999</v>
      </c>
      <c r="K1718" s="18">
        <v>76</v>
      </c>
      <c r="L1718" s="18">
        <v>38.091700000000003</v>
      </c>
      <c r="M1718" s="18">
        <v>18.128699999999998</v>
      </c>
      <c r="N1718" s="18">
        <v>10.4602</v>
      </c>
      <c r="O1718" s="18">
        <v>6.9055</v>
      </c>
      <c r="P1718" s="18">
        <v>73.310599999999994</v>
      </c>
      <c r="Q1718" s="18">
        <v>42.3001</v>
      </c>
      <c r="R1718" s="18">
        <v>27.9253</v>
      </c>
      <c r="S1718" s="4">
        <f>VLOOKUP(C1718,Ratings_Numbers!$A$1:$B$21,2,FALSE)</f>
        <v>4</v>
      </c>
      <c r="T1718" s="4">
        <v>4</v>
      </c>
      <c r="U1718" s="4">
        <f t="shared" si="58"/>
        <v>0</v>
      </c>
      <c r="V1718" s="18">
        <v>130562.2524</v>
      </c>
      <c r="W1718" s="18" t="s">
        <v>212</v>
      </c>
    </row>
    <row r="1719" spans="1:23" ht="15" customHeight="1" x14ac:dyDescent="0.35">
      <c r="A1719" s="18" t="s">
        <v>211</v>
      </c>
      <c r="B1719" s="7" t="str">
        <f t="shared" si="57"/>
        <v>Q1</v>
      </c>
      <c r="C1719" s="18" t="s">
        <v>28</v>
      </c>
      <c r="D1719" s="21">
        <v>35520</v>
      </c>
      <c r="E1719" s="18">
        <v>0.33119999999999999</v>
      </c>
      <c r="F1719" s="18">
        <v>0.94140000000000001</v>
      </c>
      <c r="G1719" s="18">
        <v>0.38540000000000002</v>
      </c>
      <c r="H1719" s="18">
        <v>18.823499999999999</v>
      </c>
      <c r="I1719" s="18">
        <v>15.75</v>
      </c>
      <c r="J1719" s="18">
        <v>16.7941</v>
      </c>
      <c r="K1719" s="18">
        <v>68</v>
      </c>
      <c r="L1719" s="18">
        <v>40.2286</v>
      </c>
      <c r="M1719" s="18">
        <v>14.420299999999999</v>
      </c>
      <c r="N1719" s="18">
        <v>9.1523000000000003</v>
      </c>
      <c r="O1719" s="18">
        <v>5.8010999999999999</v>
      </c>
      <c r="P1719" s="18">
        <v>57.559600000000003</v>
      </c>
      <c r="Q1719" s="18">
        <v>36.531999999999996</v>
      </c>
      <c r="R1719" s="18">
        <v>23.1554</v>
      </c>
      <c r="S1719" s="4">
        <f>VLOOKUP(C1719,Ratings_Numbers!$A$1:$B$21,2,FALSE)</f>
        <v>4</v>
      </c>
      <c r="T1719" s="4">
        <v>4</v>
      </c>
      <c r="U1719" s="4">
        <f t="shared" si="58"/>
        <v>0</v>
      </c>
      <c r="V1719" s="18">
        <v>138226.99369999999</v>
      </c>
      <c r="W1719" s="18" t="s">
        <v>212</v>
      </c>
    </row>
    <row r="1720" spans="1:23" ht="15" customHeight="1" x14ac:dyDescent="0.35">
      <c r="A1720" s="18" t="s">
        <v>211</v>
      </c>
      <c r="B1720" s="7" t="str">
        <f t="shared" si="57"/>
        <v>Q2</v>
      </c>
      <c r="C1720" s="18" t="s">
        <v>28</v>
      </c>
      <c r="D1720" s="21">
        <v>35611</v>
      </c>
      <c r="E1720" s="18">
        <v>0.28070000000000001</v>
      </c>
      <c r="F1720" s="18">
        <v>1</v>
      </c>
      <c r="G1720" s="18">
        <v>0.32879999999999998</v>
      </c>
      <c r="H1720" s="18">
        <v>25.903199999999998</v>
      </c>
      <c r="I1720" s="18">
        <v>21.661300000000001</v>
      </c>
      <c r="J1720" s="18">
        <v>23.2742</v>
      </c>
      <c r="K1720" s="18">
        <v>62</v>
      </c>
      <c r="L1720" s="18">
        <v>39.644199999999998</v>
      </c>
      <c r="M1720" s="18">
        <v>13.105700000000001</v>
      </c>
      <c r="N1720" s="18">
        <v>8.3884000000000007</v>
      </c>
      <c r="O1720" s="18">
        <v>5.1957000000000004</v>
      </c>
      <c r="P1720" s="18">
        <v>56.236199999999997</v>
      </c>
      <c r="Q1720" s="18">
        <v>35.994399999999999</v>
      </c>
      <c r="R1720" s="18">
        <v>22.2944</v>
      </c>
      <c r="S1720" s="4">
        <f>VLOOKUP(C1720,Ratings_Numbers!$A$1:$B$21,2,FALSE)</f>
        <v>4</v>
      </c>
      <c r="T1720" s="4">
        <v>4</v>
      </c>
      <c r="U1720" s="4">
        <f t="shared" si="58"/>
        <v>0</v>
      </c>
      <c r="V1720" s="18">
        <v>168648.56640000001</v>
      </c>
      <c r="W1720" s="18" t="s">
        <v>212</v>
      </c>
    </row>
    <row r="1721" spans="1:23" ht="15" customHeight="1" x14ac:dyDescent="0.35">
      <c r="A1721" s="18" t="s">
        <v>211</v>
      </c>
      <c r="B1721" s="7" t="str">
        <f t="shared" si="57"/>
        <v>Q3</v>
      </c>
      <c r="C1721" s="18" t="s">
        <v>28</v>
      </c>
      <c r="D1721" s="21">
        <v>35703</v>
      </c>
      <c r="E1721" s="18">
        <v>0.1537</v>
      </c>
      <c r="F1721" s="18">
        <v>0.62490000000000001</v>
      </c>
      <c r="G1721" s="18">
        <v>0.17299999999999999</v>
      </c>
      <c r="H1721" s="18">
        <v>24</v>
      </c>
      <c r="I1721" s="18">
        <v>18.758600000000001</v>
      </c>
      <c r="J1721" s="18">
        <v>21.431000000000001</v>
      </c>
      <c r="K1721" s="18">
        <v>58</v>
      </c>
      <c r="L1721" s="18">
        <v>41.84</v>
      </c>
      <c r="M1721" s="18">
        <v>13.006500000000001</v>
      </c>
      <c r="N1721" s="18">
        <v>9.1700999999999997</v>
      </c>
      <c r="O1721" s="18">
        <v>5.4419000000000004</v>
      </c>
      <c r="P1721" s="18">
        <v>41.834899999999998</v>
      </c>
      <c r="Q1721" s="18">
        <v>29.4955</v>
      </c>
      <c r="R1721" s="18">
        <v>17.503699999999998</v>
      </c>
      <c r="S1721" s="4">
        <f>VLOOKUP(C1721,Ratings_Numbers!$A$1:$B$21,2,FALSE)</f>
        <v>4</v>
      </c>
      <c r="T1721" s="4">
        <v>4</v>
      </c>
      <c r="U1721" s="4">
        <f t="shared" si="58"/>
        <v>0</v>
      </c>
      <c r="V1721" s="18">
        <v>150878.7493</v>
      </c>
      <c r="W1721" s="18" t="s">
        <v>212</v>
      </c>
    </row>
    <row r="1722" spans="1:23" ht="15" customHeight="1" x14ac:dyDescent="0.35">
      <c r="A1722" s="18" t="s">
        <v>211</v>
      </c>
      <c r="B1722" s="7" t="str">
        <f t="shared" si="57"/>
        <v>Q4</v>
      </c>
      <c r="C1722" s="18" t="s">
        <v>28</v>
      </c>
      <c r="D1722" s="21">
        <v>35795</v>
      </c>
      <c r="E1722" s="18">
        <v>0.36109999999999998</v>
      </c>
      <c r="F1722" s="18">
        <v>0.77480000000000004</v>
      </c>
      <c r="G1722" s="18">
        <v>0.40629999999999999</v>
      </c>
      <c r="H1722" s="18">
        <v>19.2714</v>
      </c>
      <c r="I1722" s="18">
        <v>14.742900000000001</v>
      </c>
      <c r="J1722" s="18">
        <v>16.757100000000001</v>
      </c>
      <c r="K1722" s="18">
        <v>70</v>
      </c>
      <c r="L1722" s="18">
        <v>43.158200000000001</v>
      </c>
      <c r="M1722" s="18">
        <v>10.956099999999999</v>
      </c>
      <c r="N1722" s="18">
        <v>7.1607000000000003</v>
      </c>
      <c r="O1722" s="18">
        <v>4.7285000000000004</v>
      </c>
      <c r="P1722" s="18">
        <v>53.002299999999998</v>
      </c>
      <c r="Q1722" s="18">
        <v>34.641500000000001</v>
      </c>
      <c r="R1722" s="18">
        <v>22.8749</v>
      </c>
      <c r="S1722" s="4">
        <f>VLOOKUP(C1722,Ratings_Numbers!$A$1:$B$21,2,FALSE)</f>
        <v>4</v>
      </c>
      <c r="T1722" s="4">
        <v>4</v>
      </c>
      <c r="U1722" s="4">
        <f t="shared" si="58"/>
        <v>0</v>
      </c>
      <c r="V1722" s="18">
        <v>164760.06520000001</v>
      </c>
      <c r="W1722" s="18" t="s">
        <v>212</v>
      </c>
    </row>
    <row r="1723" spans="1:23" ht="15" customHeight="1" x14ac:dyDescent="0.35">
      <c r="A1723" s="18" t="s">
        <v>211</v>
      </c>
      <c r="B1723" s="7" t="str">
        <f t="shared" si="57"/>
        <v>Q1</v>
      </c>
      <c r="C1723" s="18" t="s">
        <v>28</v>
      </c>
      <c r="D1723" s="21">
        <v>35885</v>
      </c>
      <c r="E1723" s="18">
        <v>-0.18340000000000001</v>
      </c>
      <c r="F1723" s="18">
        <v>0.18379999999999999</v>
      </c>
      <c r="G1723" s="18">
        <v>-0.20619999999999999</v>
      </c>
      <c r="H1723" s="18">
        <v>23.129000000000001</v>
      </c>
      <c r="I1723" s="18">
        <v>20.145199999999999</v>
      </c>
      <c r="J1723" s="18">
        <v>20.677399999999999</v>
      </c>
      <c r="K1723" s="18">
        <v>62</v>
      </c>
      <c r="L1723" s="18">
        <v>44.1586</v>
      </c>
      <c r="M1723" s="18">
        <v>9.0195000000000007</v>
      </c>
      <c r="N1723" s="18">
        <v>8.0266000000000002</v>
      </c>
      <c r="O1723" s="18">
        <v>3.9828999999999999</v>
      </c>
      <c r="P1723" s="18">
        <v>12.370699999999999</v>
      </c>
      <c r="Q1723" s="18">
        <v>11.008900000000001</v>
      </c>
      <c r="R1723" s="18">
        <v>5.4626999999999999</v>
      </c>
      <c r="S1723" s="4">
        <f>VLOOKUP(C1723,Ratings_Numbers!$A$1:$B$21,2,FALSE)</f>
        <v>4</v>
      </c>
      <c r="T1723" s="4">
        <v>4</v>
      </c>
      <c r="U1723" s="4">
        <f t="shared" si="58"/>
        <v>0</v>
      </c>
      <c r="V1723" s="18">
        <v>191329.4026</v>
      </c>
      <c r="W1723" s="18" t="s">
        <v>212</v>
      </c>
    </row>
    <row r="1724" spans="1:23" ht="15" customHeight="1" x14ac:dyDescent="0.35">
      <c r="A1724" s="18" t="s">
        <v>211</v>
      </c>
      <c r="B1724" s="7" t="str">
        <f t="shared" si="57"/>
        <v>Q2</v>
      </c>
      <c r="C1724" s="18" t="s">
        <v>28</v>
      </c>
      <c r="D1724" s="21">
        <v>35976</v>
      </c>
      <c r="E1724" s="18">
        <v>0.42770000000000002</v>
      </c>
      <c r="F1724" s="18">
        <v>0.89400000000000002</v>
      </c>
      <c r="G1724" s="18">
        <v>0.48070000000000002</v>
      </c>
      <c r="H1724" s="18">
        <v>22.386700000000001</v>
      </c>
      <c r="I1724" s="18">
        <v>19.386700000000001</v>
      </c>
      <c r="J1724" s="18">
        <v>20.146699999999999</v>
      </c>
      <c r="K1724" s="18">
        <v>75</v>
      </c>
      <c r="L1724" s="18">
        <v>43.738999999999997</v>
      </c>
      <c r="M1724" s="18">
        <v>8.5911000000000008</v>
      </c>
      <c r="N1724" s="18">
        <v>5.4264000000000001</v>
      </c>
      <c r="O1724" s="18">
        <v>3.7576999999999998</v>
      </c>
      <c r="P1724" s="18">
        <v>58.321899999999999</v>
      </c>
      <c r="Q1724" s="18">
        <v>36.837499999999999</v>
      </c>
      <c r="R1724" s="18">
        <v>25.509399999999999</v>
      </c>
      <c r="S1724" s="4">
        <f>VLOOKUP(C1724,Ratings_Numbers!$A$1:$B$21,2,FALSE)</f>
        <v>4</v>
      </c>
      <c r="T1724" s="4">
        <v>4</v>
      </c>
      <c r="U1724" s="4">
        <f t="shared" si="58"/>
        <v>0</v>
      </c>
      <c r="V1724" s="18">
        <v>210933.5515</v>
      </c>
      <c r="W1724" s="18" t="s">
        <v>212</v>
      </c>
    </row>
    <row r="1725" spans="1:23" ht="15" customHeight="1" x14ac:dyDescent="0.35">
      <c r="A1725" s="18" t="s">
        <v>211</v>
      </c>
      <c r="B1725" s="7" t="str">
        <f t="shared" si="57"/>
        <v>Q3</v>
      </c>
      <c r="C1725" s="18" t="s">
        <v>28</v>
      </c>
      <c r="D1725" s="21">
        <v>36068</v>
      </c>
      <c r="E1725" s="18">
        <v>0.47760000000000002</v>
      </c>
      <c r="F1725" s="18">
        <v>0.88849999999999996</v>
      </c>
      <c r="G1725" s="18">
        <v>0.53700000000000003</v>
      </c>
      <c r="H1725" s="18">
        <v>19.277799999999999</v>
      </c>
      <c r="I1725" s="18">
        <v>16.472200000000001</v>
      </c>
      <c r="J1725" s="18">
        <v>17.180599999999998</v>
      </c>
      <c r="K1725" s="18">
        <v>72</v>
      </c>
      <c r="L1725" s="18">
        <v>43.987499999999997</v>
      </c>
      <c r="M1725" s="18">
        <v>8.7521000000000004</v>
      </c>
      <c r="N1725" s="18">
        <v>5.5110999999999999</v>
      </c>
      <c r="O1725" s="18">
        <v>3.8498000000000001</v>
      </c>
      <c r="P1725" s="18">
        <v>58.8093</v>
      </c>
      <c r="Q1725" s="18">
        <v>37.031399999999998</v>
      </c>
      <c r="R1725" s="18">
        <v>25.8687</v>
      </c>
      <c r="S1725" s="4">
        <f>VLOOKUP(C1725,Ratings_Numbers!$A$1:$B$21,2,FALSE)</f>
        <v>4</v>
      </c>
      <c r="T1725" s="4">
        <v>4</v>
      </c>
      <c r="U1725" s="4">
        <f t="shared" si="58"/>
        <v>0</v>
      </c>
      <c r="V1725" s="18">
        <v>141886.74830000001</v>
      </c>
      <c r="W1725" s="18" t="s">
        <v>212</v>
      </c>
    </row>
    <row r="1726" spans="1:23" ht="15" customHeight="1" x14ac:dyDescent="0.35">
      <c r="A1726" s="18" t="s">
        <v>211</v>
      </c>
      <c r="B1726" s="7" t="str">
        <f t="shared" si="57"/>
        <v>Q4</v>
      </c>
      <c r="C1726" s="18" t="s">
        <v>28</v>
      </c>
      <c r="D1726" s="21">
        <v>36160</v>
      </c>
      <c r="E1726" s="18">
        <v>0.59550000000000003</v>
      </c>
      <c r="F1726" s="18">
        <v>1.0366</v>
      </c>
      <c r="G1726" s="18">
        <v>0.67279999999999995</v>
      </c>
      <c r="H1726" s="18">
        <v>16.338200000000001</v>
      </c>
      <c r="I1726" s="18">
        <v>12.6471</v>
      </c>
      <c r="J1726" s="18">
        <v>13.779400000000001</v>
      </c>
      <c r="K1726" s="18">
        <v>68</v>
      </c>
      <c r="L1726" s="18">
        <v>43.891399999999997</v>
      </c>
      <c r="M1726" s="18">
        <v>8.1757000000000009</v>
      </c>
      <c r="N1726" s="18">
        <v>5.0693999999999999</v>
      </c>
      <c r="O1726" s="18">
        <v>3.5884</v>
      </c>
      <c r="P1726" s="18">
        <v>61.275700000000001</v>
      </c>
      <c r="Q1726" s="18">
        <v>37.994399999999999</v>
      </c>
      <c r="R1726" s="18">
        <v>26.8948</v>
      </c>
      <c r="S1726" s="4">
        <f>VLOOKUP(C1726,Ratings_Numbers!$A$1:$B$21,2,FALSE)</f>
        <v>4</v>
      </c>
      <c r="T1726" s="4">
        <v>4</v>
      </c>
      <c r="U1726" s="4">
        <f t="shared" si="58"/>
        <v>0</v>
      </c>
      <c r="V1726" s="18">
        <v>165189.71040000001</v>
      </c>
      <c r="W1726" s="18" t="s">
        <v>212</v>
      </c>
    </row>
    <row r="1727" spans="1:23" ht="15" customHeight="1" x14ac:dyDescent="0.35">
      <c r="A1727" s="18" t="s">
        <v>211</v>
      </c>
      <c r="B1727" s="7" t="str">
        <f t="shared" si="57"/>
        <v>Q1</v>
      </c>
      <c r="C1727" s="18" t="s">
        <v>28</v>
      </c>
      <c r="D1727" s="21">
        <v>36250</v>
      </c>
      <c r="E1727" s="18">
        <v>0.70740000000000003</v>
      </c>
      <c r="F1727" s="18">
        <v>1.1706000000000001</v>
      </c>
      <c r="G1727" s="18">
        <v>0.80740000000000001</v>
      </c>
      <c r="H1727" s="18">
        <v>17.3247</v>
      </c>
      <c r="I1727" s="18">
        <v>14.3636</v>
      </c>
      <c r="J1727" s="18">
        <v>14.857099999999999</v>
      </c>
      <c r="K1727" s="18">
        <v>77</v>
      </c>
      <c r="L1727" s="18">
        <v>43.568399999999997</v>
      </c>
      <c r="M1727" s="18">
        <v>8.1761999999999997</v>
      </c>
      <c r="N1727" s="18">
        <v>4.9077000000000002</v>
      </c>
      <c r="O1727" s="18">
        <v>3.5623</v>
      </c>
      <c r="P1727" s="18">
        <v>66.599900000000005</v>
      </c>
      <c r="Q1727" s="18">
        <v>39.975999999999999</v>
      </c>
      <c r="R1727" s="18">
        <v>29.016500000000001</v>
      </c>
      <c r="S1727" s="4">
        <f>VLOOKUP(C1727,Ratings_Numbers!$A$1:$B$21,2,FALSE)</f>
        <v>4</v>
      </c>
      <c r="T1727" s="4">
        <v>4</v>
      </c>
      <c r="U1727" s="4">
        <f t="shared" si="58"/>
        <v>0</v>
      </c>
      <c r="V1727" s="18">
        <v>151430.66039999999</v>
      </c>
      <c r="W1727" s="18" t="s">
        <v>212</v>
      </c>
    </row>
    <row r="1728" spans="1:23" ht="15" customHeight="1" x14ac:dyDescent="0.35">
      <c r="A1728" s="18" t="s">
        <v>211</v>
      </c>
      <c r="B1728" s="7" t="str">
        <f t="shared" si="57"/>
        <v>Q2</v>
      </c>
      <c r="C1728" s="18" t="s">
        <v>28</v>
      </c>
      <c r="D1728" s="21">
        <v>36341</v>
      </c>
      <c r="E1728" s="18">
        <v>0.70730000000000004</v>
      </c>
      <c r="F1728" s="18">
        <v>1.3184</v>
      </c>
      <c r="G1728" s="18">
        <v>0.81630000000000003</v>
      </c>
      <c r="H1728" s="18">
        <v>20.512799999999999</v>
      </c>
      <c r="I1728" s="18">
        <v>16.615400000000001</v>
      </c>
      <c r="J1728" s="18">
        <v>17.820499999999999</v>
      </c>
      <c r="K1728" s="18">
        <v>78</v>
      </c>
      <c r="L1728" s="18">
        <v>42.762900000000002</v>
      </c>
      <c r="M1728" s="18">
        <v>12.167999999999999</v>
      </c>
      <c r="N1728" s="18">
        <v>7.2251000000000003</v>
      </c>
      <c r="O1728" s="18">
        <v>5.2034000000000002</v>
      </c>
      <c r="P1728" s="18">
        <v>68.411799999999999</v>
      </c>
      <c r="Q1728" s="18">
        <v>40.621699999999997</v>
      </c>
      <c r="R1728" s="18">
        <v>29.254799999999999</v>
      </c>
      <c r="S1728" s="4">
        <f>VLOOKUP(C1728,Ratings_Numbers!$A$1:$B$21,2,FALSE)</f>
        <v>4</v>
      </c>
      <c r="T1728" s="4">
        <v>4</v>
      </c>
      <c r="U1728" s="4">
        <f t="shared" si="58"/>
        <v>0</v>
      </c>
      <c r="V1728" s="18">
        <v>153075.954</v>
      </c>
      <c r="W1728" s="18" t="s">
        <v>212</v>
      </c>
    </row>
    <row r="1729" spans="1:23" ht="15" customHeight="1" x14ac:dyDescent="0.35">
      <c r="A1729" s="18" t="s">
        <v>211</v>
      </c>
      <c r="B1729" s="7" t="str">
        <f t="shared" si="57"/>
        <v>Q3</v>
      </c>
      <c r="C1729" s="18" t="s">
        <v>28</v>
      </c>
      <c r="D1729" s="21">
        <v>36433</v>
      </c>
      <c r="E1729" s="18">
        <v>0.876</v>
      </c>
      <c r="F1729" s="18">
        <v>1.3841999999999999</v>
      </c>
      <c r="G1729" s="18">
        <v>1.026</v>
      </c>
      <c r="H1729" s="18">
        <v>14.6966</v>
      </c>
      <c r="I1729" s="18">
        <v>11.8202</v>
      </c>
      <c r="J1729" s="18">
        <v>12.3483</v>
      </c>
      <c r="K1729" s="18">
        <v>89</v>
      </c>
      <c r="L1729" s="18">
        <v>43.539000000000001</v>
      </c>
      <c r="M1729" s="18">
        <v>11.7026</v>
      </c>
      <c r="N1729" s="18">
        <v>7.0152999999999999</v>
      </c>
      <c r="O1729" s="18">
        <v>5.0952000000000002</v>
      </c>
      <c r="P1729" s="18">
        <v>66.814499999999995</v>
      </c>
      <c r="Q1729" s="18">
        <v>40.053199999999997</v>
      </c>
      <c r="R1729" s="18">
        <v>29.090399999999999</v>
      </c>
      <c r="S1729" s="4">
        <f>VLOOKUP(C1729,Ratings_Numbers!$A$1:$B$21,2,FALSE)</f>
        <v>4</v>
      </c>
      <c r="T1729" s="4">
        <v>4</v>
      </c>
      <c r="U1729" s="4">
        <f t="shared" si="58"/>
        <v>0</v>
      </c>
      <c r="V1729" s="18">
        <v>119167.99370000001</v>
      </c>
      <c r="W1729" s="18" t="s">
        <v>212</v>
      </c>
    </row>
    <row r="1730" spans="1:23" ht="15" customHeight="1" x14ac:dyDescent="0.35">
      <c r="A1730" s="18" t="s">
        <v>211</v>
      </c>
      <c r="B1730" s="7" t="str">
        <f t="shared" si="57"/>
        <v>Q4</v>
      </c>
      <c r="C1730" s="18" t="s">
        <v>28</v>
      </c>
      <c r="D1730" s="21">
        <v>36525</v>
      </c>
      <c r="E1730" s="18">
        <v>0.92479999999999996</v>
      </c>
      <c r="F1730" s="18">
        <v>1.5638000000000001</v>
      </c>
      <c r="G1730" s="18">
        <v>1.1087</v>
      </c>
      <c r="H1730" s="18">
        <v>5.7203999999999997</v>
      </c>
      <c r="I1730" s="18">
        <v>2.6989000000000001</v>
      </c>
      <c r="J1730" s="18">
        <v>3.7526999999999999</v>
      </c>
      <c r="K1730" s="18">
        <v>93</v>
      </c>
      <c r="L1730" s="18">
        <v>43.994799999999998</v>
      </c>
      <c r="M1730" s="18">
        <v>8.9771999999999998</v>
      </c>
      <c r="N1730" s="18">
        <v>5.4257</v>
      </c>
      <c r="O1730" s="18">
        <v>3.9495</v>
      </c>
      <c r="P1730" s="18">
        <v>65.457800000000006</v>
      </c>
      <c r="Q1730" s="18">
        <v>39.561599999999999</v>
      </c>
      <c r="R1730" s="18">
        <v>28.798000000000002</v>
      </c>
      <c r="S1730" s="4">
        <f>VLOOKUP(C1730,Ratings_Numbers!$A$1:$B$21,2,FALSE)</f>
        <v>4</v>
      </c>
      <c r="T1730" s="4">
        <v>4</v>
      </c>
      <c r="U1730" s="4">
        <f t="shared" si="58"/>
        <v>0</v>
      </c>
      <c r="V1730" s="18">
        <v>143969.24369999999</v>
      </c>
      <c r="W1730" s="18" t="s">
        <v>212</v>
      </c>
    </row>
    <row r="1731" spans="1:23" ht="15" customHeight="1" x14ac:dyDescent="0.35">
      <c r="A1731" s="18" t="s">
        <v>211</v>
      </c>
      <c r="B1731" s="7" t="str">
        <f t="shared" si="57"/>
        <v>Q1</v>
      </c>
      <c r="C1731" s="18" t="s">
        <v>28</v>
      </c>
      <c r="D1731" s="21">
        <v>36616</v>
      </c>
      <c r="E1731" s="18">
        <v>1.0226999999999999</v>
      </c>
      <c r="F1731" s="18">
        <v>1.9598</v>
      </c>
      <c r="G1731" s="18">
        <v>1.2456</v>
      </c>
      <c r="H1731" s="18">
        <v>11.4848</v>
      </c>
      <c r="I1731" s="18">
        <v>8.8350000000000009</v>
      </c>
      <c r="J1731" s="18">
        <v>9.2928999999999995</v>
      </c>
      <c r="K1731" s="18">
        <v>99</v>
      </c>
      <c r="L1731" s="18">
        <v>40.057600000000001</v>
      </c>
      <c r="M1731" s="18">
        <v>9.5821000000000005</v>
      </c>
      <c r="N1731" s="18">
        <v>5.2436999999999996</v>
      </c>
      <c r="O1731" s="18">
        <v>3.8384</v>
      </c>
      <c r="P1731" s="18">
        <v>82.734200000000001</v>
      </c>
      <c r="Q1731" s="18">
        <v>45.275700000000001</v>
      </c>
      <c r="R1731" s="18">
        <v>33.141300000000001</v>
      </c>
      <c r="S1731" s="4">
        <f>VLOOKUP(C1731,Ratings_Numbers!$A$1:$B$21,2,FALSE)</f>
        <v>4</v>
      </c>
      <c r="T1731" s="4">
        <v>4</v>
      </c>
      <c r="U1731" s="4">
        <f t="shared" si="58"/>
        <v>0</v>
      </c>
      <c r="V1731" s="18">
        <v>116118.1152</v>
      </c>
      <c r="W1731" s="18" t="s">
        <v>212</v>
      </c>
    </row>
    <row r="1732" spans="1:23" ht="15" customHeight="1" x14ac:dyDescent="0.35">
      <c r="A1732" s="18" t="s">
        <v>211</v>
      </c>
      <c r="B1732" s="7" t="str">
        <f t="shared" ref="B1732:B1763" si="59">IF(MONTH(D1732)&lt;4,"Q1",IF(MONTH(D1732)&lt;7,"Q2",IF(MONTH(D1732)&lt;10,"Q3","Q4")))</f>
        <v>Q2</v>
      </c>
      <c r="C1732" s="18" t="s">
        <v>28</v>
      </c>
      <c r="D1732" s="21">
        <v>36707</v>
      </c>
      <c r="E1732" s="18">
        <v>-0.7863</v>
      </c>
      <c r="F1732" s="18">
        <v>0.48599999999999999</v>
      </c>
      <c r="G1732" s="18">
        <v>-0.95709999999999995</v>
      </c>
      <c r="H1732" s="18">
        <v>14.3025</v>
      </c>
      <c r="I1732" s="18">
        <v>12.6891</v>
      </c>
      <c r="J1732" s="18">
        <v>12.4034</v>
      </c>
      <c r="K1732" s="18">
        <v>119</v>
      </c>
      <c r="L1732" s="18">
        <v>39.487499999999997</v>
      </c>
      <c r="M1732" s="18">
        <v>9.2769999999999992</v>
      </c>
      <c r="N1732" s="18">
        <v>7.7089999999999996</v>
      </c>
      <c r="O1732" s="18">
        <v>3.6633</v>
      </c>
      <c r="P1732" s="18">
        <v>20.339700000000001</v>
      </c>
      <c r="Q1732" s="18">
        <v>16.901900000000001</v>
      </c>
      <c r="R1732" s="18">
        <v>8.0315999999999992</v>
      </c>
      <c r="S1732" s="4">
        <f>VLOOKUP(C1732,Ratings_Numbers!$A$1:$B$21,2,FALSE)</f>
        <v>4</v>
      </c>
      <c r="T1732" s="4">
        <v>4</v>
      </c>
      <c r="U1732" s="4">
        <f t="shared" si="58"/>
        <v>0</v>
      </c>
      <c r="V1732" s="18">
        <v>142244.60060000001</v>
      </c>
      <c r="W1732" s="18" t="s">
        <v>212</v>
      </c>
    </row>
    <row r="1733" spans="1:23" ht="15" customHeight="1" x14ac:dyDescent="0.35">
      <c r="A1733" s="18" t="s">
        <v>211</v>
      </c>
      <c r="B1733" s="7" t="str">
        <f t="shared" si="59"/>
        <v>Q3</v>
      </c>
      <c r="C1733" s="18" t="s">
        <v>28</v>
      </c>
      <c r="D1733" s="21">
        <v>36799</v>
      </c>
      <c r="E1733" s="18">
        <v>0.75490000000000002</v>
      </c>
      <c r="F1733" s="18">
        <v>1.6577</v>
      </c>
      <c r="G1733" s="18">
        <v>0.89490000000000003</v>
      </c>
      <c r="H1733" s="18">
        <v>12.1333</v>
      </c>
      <c r="I1733" s="18">
        <v>10.8667</v>
      </c>
      <c r="J1733" s="18">
        <v>11.058299999999999</v>
      </c>
      <c r="K1733" s="18">
        <v>120</v>
      </c>
      <c r="L1733" s="18">
        <v>42.5565</v>
      </c>
      <c r="M1733" s="18">
        <v>8.6412999999999993</v>
      </c>
      <c r="N1733" s="18">
        <v>5.1271000000000004</v>
      </c>
      <c r="O1733" s="18">
        <v>3.6775000000000002</v>
      </c>
      <c r="P1733" s="18">
        <v>68.541799999999995</v>
      </c>
      <c r="Q1733" s="18">
        <v>40.6676</v>
      </c>
      <c r="R1733" s="18">
        <v>29.169</v>
      </c>
      <c r="S1733" s="4">
        <f>VLOOKUP(C1733,Ratings_Numbers!$A$1:$B$21,2,FALSE)</f>
        <v>4</v>
      </c>
      <c r="T1733" s="4">
        <v>4</v>
      </c>
      <c r="U1733" s="4">
        <f t="shared" si="58"/>
        <v>0</v>
      </c>
      <c r="V1733" s="18">
        <v>136654.875</v>
      </c>
      <c r="W1733" s="18" t="s">
        <v>212</v>
      </c>
    </row>
    <row r="1734" spans="1:23" ht="15" customHeight="1" x14ac:dyDescent="0.35">
      <c r="A1734" s="18" t="s">
        <v>211</v>
      </c>
      <c r="B1734" s="7" t="str">
        <f t="shared" si="59"/>
        <v>Q4</v>
      </c>
      <c r="C1734" s="18" t="s">
        <v>28</v>
      </c>
      <c r="D1734" s="21">
        <v>36891</v>
      </c>
      <c r="E1734" s="18">
        <v>0.24</v>
      </c>
      <c r="F1734" s="18">
        <v>1.1212</v>
      </c>
      <c r="G1734" s="18">
        <v>0.27679999999999999</v>
      </c>
      <c r="H1734" s="18">
        <v>13.926600000000001</v>
      </c>
      <c r="I1734" s="18">
        <v>12.4404</v>
      </c>
      <c r="J1734" s="18">
        <v>12.082599999999999</v>
      </c>
      <c r="K1734" s="18">
        <v>109</v>
      </c>
      <c r="L1734" s="18">
        <v>44.715400000000002</v>
      </c>
      <c r="M1734" s="18">
        <v>8.9631000000000007</v>
      </c>
      <c r="N1734" s="18">
        <v>5.5789</v>
      </c>
      <c r="O1734" s="18">
        <v>4.0079000000000002</v>
      </c>
      <c r="P1734" s="18">
        <v>60.659100000000002</v>
      </c>
      <c r="Q1734" s="18">
        <v>37.756399999999999</v>
      </c>
      <c r="R1734" s="18">
        <v>27.123899999999999</v>
      </c>
      <c r="S1734" s="4">
        <f>VLOOKUP(C1734,Ratings_Numbers!$A$1:$B$21,2,FALSE)</f>
        <v>4</v>
      </c>
      <c r="T1734" s="4">
        <v>4</v>
      </c>
      <c r="U1734" s="4">
        <f t="shared" si="58"/>
        <v>0</v>
      </c>
      <c r="V1734" s="18">
        <v>151415.1482</v>
      </c>
      <c r="W1734" s="18" t="s">
        <v>212</v>
      </c>
    </row>
    <row r="1735" spans="1:23" ht="15" customHeight="1" x14ac:dyDescent="0.35">
      <c r="A1735" s="18" t="s">
        <v>211</v>
      </c>
      <c r="B1735" s="7" t="str">
        <f t="shared" si="59"/>
        <v>Q1</v>
      </c>
      <c r="C1735" s="18" t="s">
        <v>28</v>
      </c>
      <c r="D1735" s="21">
        <v>36981</v>
      </c>
      <c r="E1735" s="18">
        <v>0.55779999999999996</v>
      </c>
      <c r="F1735" s="18">
        <v>1.1304000000000001</v>
      </c>
      <c r="G1735" s="18">
        <v>0.63439999999999996</v>
      </c>
      <c r="H1735" s="18">
        <v>16.1099</v>
      </c>
      <c r="I1735" s="18">
        <v>14.6044</v>
      </c>
      <c r="J1735" s="18">
        <v>14.065899999999999</v>
      </c>
      <c r="K1735" s="18">
        <v>91</v>
      </c>
      <c r="L1735" s="18">
        <v>44.947899999999997</v>
      </c>
      <c r="M1735" s="18">
        <v>13.59</v>
      </c>
      <c r="N1735" s="18">
        <v>8.4389000000000003</v>
      </c>
      <c r="O1735" s="18">
        <v>6.1083999999999996</v>
      </c>
      <c r="P1735" s="18">
        <v>61.04</v>
      </c>
      <c r="Q1735" s="18">
        <v>37.903599999999997</v>
      </c>
      <c r="R1735" s="18">
        <v>27.436199999999999</v>
      </c>
      <c r="S1735" s="4">
        <f>VLOOKUP(C1735,Ratings_Numbers!$A$1:$B$21,2,FALSE)</f>
        <v>4</v>
      </c>
      <c r="T1735" s="4">
        <v>4</v>
      </c>
      <c r="U1735" s="4">
        <f t="shared" si="58"/>
        <v>0</v>
      </c>
      <c r="V1735" s="18">
        <v>112313.68769999999</v>
      </c>
      <c r="W1735" s="18" t="s">
        <v>212</v>
      </c>
    </row>
    <row r="1736" spans="1:23" ht="15" customHeight="1" x14ac:dyDescent="0.35">
      <c r="A1736" s="18" t="s">
        <v>211</v>
      </c>
      <c r="B1736" s="7" t="str">
        <f t="shared" si="59"/>
        <v>Q2</v>
      </c>
      <c r="C1736" s="18" t="s">
        <v>28</v>
      </c>
      <c r="D1736" s="21">
        <v>37072</v>
      </c>
      <c r="E1736" s="18">
        <v>0.45219999999999999</v>
      </c>
      <c r="F1736" s="18">
        <v>1.002</v>
      </c>
      <c r="G1736" s="18">
        <v>0.51170000000000004</v>
      </c>
      <c r="H1736" s="18">
        <v>22.233799999999999</v>
      </c>
      <c r="I1736" s="18">
        <v>19.9481</v>
      </c>
      <c r="J1736" s="18">
        <v>19.6494</v>
      </c>
      <c r="K1736" s="18">
        <v>77</v>
      </c>
      <c r="L1736" s="18">
        <v>46.486800000000002</v>
      </c>
      <c r="M1736" s="18">
        <v>13.0297</v>
      </c>
      <c r="N1736" s="18">
        <v>8.5525000000000002</v>
      </c>
      <c r="O1736" s="18">
        <v>6.0571000000000002</v>
      </c>
      <c r="P1736" s="18">
        <v>52.349400000000003</v>
      </c>
      <c r="Q1736" s="18">
        <v>34.361400000000003</v>
      </c>
      <c r="R1736" s="18">
        <v>24.335599999999999</v>
      </c>
      <c r="S1736" s="4">
        <f>VLOOKUP(C1736,Ratings_Numbers!$A$1:$B$21,2,FALSE)</f>
        <v>4</v>
      </c>
      <c r="T1736" s="4">
        <v>4</v>
      </c>
      <c r="U1736" s="4">
        <f t="shared" si="58"/>
        <v>0</v>
      </c>
      <c r="V1736" s="18">
        <v>111937.005</v>
      </c>
      <c r="W1736" s="18" t="s">
        <v>212</v>
      </c>
    </row>
    <row r="1737" spans="1:23" ht="15" customHeight="1" x14ac:dyDescent="0.35">
      <c r="A1737" s="18" t="s">
        <v>211</v>
      </c>
      <c r="B1737" s="7" t="str">
        <f t="shared" si="59"/>
        <v>Q3</v>
      </c>
      <c r="C1737" s="18" t="s">
        <v>28</v>
      </c>
      <c r="D1737" s="21">
        <v>37157</v>
      </c>
      <c r="E1737" s="18">
        <v>4.41E-2</v>
      </c>
      <c r="F1737" s="18">
        <v>0.97399999999999998</v>
      </c>
      <c r="G1737" s="18">
        <v>5.04E-2</v>
      </c>
      <c r="H1737" s="18">
        <v>22.681799999999999</v>
      </c>
      <c r="I1737" s="18">
        <v>19.424199999999999</v>
      </c>
      <c r="J1737" s="18">
        <v>19.863600000000002</v>
      </c>
      <c r="K1737" s="18">
        <v>66</v>
      </c>
      <c r="L1737" s="18">
        <v>48.903599999999997</v>
      </c>
      <c r="M1737" s="18">
        <v>12.6218</v>
      </c>
      <c r="N1737" s="18">
        <v>8.5493000000000006</v>
      </c>
      <c r="O1737" s="18">
        <v>6.1725000000000003</v>
      </c>
      <c r="P1737" s="18">
        <v>47.636200000000002</v>
      </c>
      <c r="Q1737" s="18">
        <v>32.265900000000002</v>
      </c>
      <c r="R1737" s="18">
        <v>23.2958</v>
      </c>
      <c r="S1737" s="4">
        <f>VLOOKUP(C1737,Ratings_Numbers!$A$1:$B$21,2,FALSE)</f>
        <v>4</v>
      </c>
      <c r="T1737" s="4">
        <v>4</v>
      </c>
      <c r="U1737" s="4">
        <f t="shared" si="58"/>
        <v>0</v>
      </c>
      <c r="V1737" s="18">
        <v>116387.2476</v>
      </c>
      <c r="W1737" s="18" t="s">
        <v>212</v>
      </c>
    </row>
    <row r="1738" spans="1:23" ht="15" customHeight="1" x14ac:dyDescent="0.35">
      <c r="A1738" s="18" t="s">
        <v>211</v>
      </c>
      <c r="B1738" s="7" t="str">
        <f t="shared" si="59"/>
        <v>Q4</v>
      </c>
      <c r="C1738" s="18" t="s">
        <v>28</v>
      </c>
      <c r="D1738" s="21">
        <v>37256</v>
      </c>
      <c r="E1738" s="18">
        <v>0.51729999999999998</v>
      </c>
      <c r="F1738" s="18">
        <v>0.95630000000000004</v>
      </c>
      <c r="G1738" s="18">
        <v>0.59489999999999998</v>
      </c>
      <c r="H1738" s="18">
        <v>26.909099999999999</v>
      </c>
      <c r="I1738" s="18">
        <v>22.5273</v>
      </c>
      <c r="J1738" s="18">
        <v>22.690899999999999</v>
      </c>
      <c r="K1738" s="18">
        <v>55</v>
      </c>
      <c r="L1738" s="18">
        <v>50.702599999999997</v>
      </c>
      <c r="M1738" s="18">
        <v>10.725</v>
      </c>
      <c r="N1738" s="18">
        <v>7.3949999999999996</v>
      </c>
      <c r="O1738" s="18">
        <v>5.4378000000000002</v>
      </c>
      <c r="P1738" s="18">
        <v>45.029000000000003</v>
      </c>
      <c r="Q1738" s="18">
        <v>31.048300000000001</v>
      </c>
      <c r="R1738" s="18">
        <v>22.8309</v>
      </c>
      <c r="S1738" s="4">
        <f>VLOOKUP(C1738,Ratings_Numbers!$A$1:$B$21,2,FALSE)</f>
        <v>4</v>
      </c>
      <c r="T1738" s="4">
        <v>4</v>
      </c>
      <c r="U1738" s="4">
        <f t="shared" si="58"/>
        <v>0</v>
      </c>
      <c r="V1738" s="18">
        <v>117225.603</v>
      </c>
      <c r="W1738" s="18" t="s">
        <v>212</v>
      </c>
    </row>
    <row r="1739" spans="1:23" ht="15" customHeight="1" x14ac:dyDescent="0.35">
      <c r="A1739" s="18" t="s">
        <v>211</v>
      </c>
      <c r="B1739" s="7" t="str">
        <f t="shared" si="59"/>
        <v>Q1</v>
      </c>
      <c r="C1739" s="18" t="s">
        <v>28</v>
      </c>
      <c r="D1739" s="21">
        <v>37346</v>
      </c>
      <c r="E1739" s="18">
        <v>0.57609999999999995</v>
      </c>
      <c r="F1739" s="18">
        <v>1.1238999999999999</v>
      </c>
      <c r="G1739" s="18">
        <v>0.66559999999999997</v>
      </c>
      <c r="H1739" s="18">
        <v>29.413</v>
      </c>
      <c r="I1739" s="18">
        <v>25.608699999999999</v>
      </c>
      <c r="J1739" s="18">
        <v>25.1739</v>
      </c>
      <c r="K1739" s="18">
        <v>46</v>
      </c>
      <c r="L1739" s="18">
        <v>44.442599999999999</v>
      </c>
      <c r="M1739" s="18">
        <v>23.537199999999999</v>
      </c>
      <c r="N1739" s="18">
        <v>15.104200000000001</v>
      </c>
      <c r="O1739" s="18">
        <v>10.460599999999999</v>
      </c>
      <c r="P1739" s="18">
        <v>55.832099999999997</v>
      </c>
      <c r="Q1739" s="18">
        <v>35.828400000000002</v>
      </c>
      <c r="R1739" s="18">
        <v>24.813199999999998</v>
      </c>
      <c r="S1739" s="4">
        <f>VLOOKUP(C1739,Ratings_Numbers!$A$1:$B$21,2,FALSE)</f>
        <v>4</v>
      </c>
      <c r="T1739" s="4">
        <v>4</v>
      </c>
      <c r="U1739" s="4">
        <f t="shared" si="58"/>
        <v>0</v>
      </c>
      <c r="V1739" s="18">
        <v>129791.734</v>
      </c>
      <c r="W1739" s="18" t="s">
        <v>212</v>
      </c>
    </row>
    <row r="1740" spans="1:23" ht="15" customHeight="1" x14ac:dyDescent="0.35">
      <c r="A1740" s="18" t="s">
        <v>211</v>
      </c>
      <c r="B1740" s="7" t="str">
        <f t="shared" si="59"/>
        <v>Q2</v>
      </c>
      <c r="C1740" s="18" t="s">
        <v>28</v>
      </c>
      <c r="D1740" s="21">
        <v>37437</v>
      </c>
      <c r="E1740" s="18">
        <v>0.50249999999999995</v>
      </c>
      <c r="F1740" s="18">
        <v>1.1071</v>
      </c>
      <c r="G1740" s="18">
        <v>0.57889999999999997</v>
      </c>
      <c r="H1740" s="18">
        <v>31.982800000000001</v>
      </c>
      <c r="I1740" s="18">
        <v>28.067799999999998</v>
      </c>
      <c r="J1740" s="18">
        <v>28.482800000000001</v>
      </c>
      <c r="K1740" s="18">
        <v>58</v>
      </c>
      <c r="L1740" s="18">
        <v>44.8887</v>
      </c>
      <c r="M1740" s="18">
        <v>24.438400000000001</v>
      </c>
      <c r="N1740" s="18">
        <v>16.039300000000001</v>
      </c>
      <c r="O1740" s="18">
        <v>10.9701</v>
      </c>
      <c r="P1740" s="18">
        <v>52.365400000000001</v>
      </c>
      <c r="Q1740" s="18">
        <v>34.368299999999998</v>
      </c>
      <c r="R1740" s="18">
        <v>23.5061</v>
      </c>
      <c r="S1740" s="4">
        <f>VLOOKUP(C1740,Ratings_Numbers!$A$1:$B$21,2,FALSE)</f>
        <v>4</v>
      </c>
      <c r="T1740" s="4">
        <v>4</v>
      </c>
      <c r="U1740" s="4">
        <f t="shared" si="58"/>
        <v>0</v>
      </c>
      <c r="V1740" s="18">
        <v>139048.448</v>
      </c>
      <c r="W1740" s="18" t="s">
        <v>212</v>
      </c>
    </row>
    <row r="1741" spans="1:23" ht="15" customHeight="1" x14ac:dyDescent="0.35">
      <c r="A1741" s="18" t="s">
        <v>211</v>
      </c>
      <c r="B1741" s="7" t="str">
        <f t="shared" si="59"/>
        <v>Q3</v>
      </c>
      <c r="C1741" s="18" t="s">
        <v>28</v>
      </c>
      <c r="D1741" s="21">
        <v>37529</v>
      </c>
      <c r="E1741" s="18">
        <v>-4.5699999999999998E-2</v>
      </c>
      <c r="F1741" s="18">
        <v>0.99199999999999999</v>
      </c>
      <c r="G1741" s="18">
        <v>-5.2499999999999998E-2</v>
      </c>
      <c r="H1741" s="18">
        <v>33.576900000000002</v>
      </c>
      <c r="I1741" s="18">
        <v>29.576899999999998</v>
      </c>
      <c r="J1741" s="18">
        <v>29.711500000000001</v>
      </c>
      <c r="K1741" s="18">
        <v>52</v>
      </c>
      <c r="L1741" s="18">
        <v>45.897199999999998</v>
      </c>
      <c r="M1741" s="18">
        <v>24.414400000000001</v>
      </c>
      <c r="N1741" s="18">
        <v>16.511399999999998</v>
      </c>
      <c r="O1741" s="18">
        <v>11.205500000000001</v>
      </c>
      <c r="P1741" s="18">
        <v>47.8643</v>
      </c>
      <c r="Q1741" s="18">
        <v>32.370399999999997</v>
      </c>
      <c r="R1741" s="18">
        <v>21.968399999999999</v>
      </c>
      <c r="S1741" s="4">
        <f>VLOOKUP(C1741,Ratings_Numbers!$A$1:$B$21,2,FALSE)</f>
        <v>4</v>
      </c>
      <c r="T1741" s="4">
        <v>4</v>
      </c>
      <c r="U1741" s="4">
        <f t="shared" si="58"/>
        <v>0</v>
      </c>
      <c r="V1741" s="18">
        <v>118936.7234</v>
      </c>
      <c r="W1741" s="18" t="s">
        <v>212</v>
      </c>
    </row>
    <row r="1742" spans="1:23" ht="15" customHeight="1" x14ac:dyDescent="0.35">
      <c r="A1742" s="18" t="s">
        <v>211</v>
      </c>
      <c r="B1742" s="7" t="str">
        <f t="shared" si="59"/>
        <v>Q4</v>
      </c>
      <c r="C1742" s="18" t="s">
        <v>28</v>
      </c>
      <c r="D1742" s="21">
        <v>37621</v>
      </c>
      <c r="E1742" s="18">
        <v>0.4667</v>
      </c>
      <c r="F1742" s="18">
        <v>0.94879999999999998</v>
      </c>
      <c r="G1742" s="18">
        <v>0.53339999999999999</v>
      </c>
      <c r="H1742" s="18">
        <v>34.814</v>
      </c>
      <c r="I1742" s="18">
        <v>28.5581</v>
      </c>
      <c r="J1742" s="18">
        <v>30</v>
      </c>
      <c r="K1742" s="18">
        <v>43</v>
      </c>
      <c r="L1742" s="18">
        <v>48.161299999999997</v>
      </c>
      <c r="M1742" s="18">
        <v>22.889800000000001</v>
      </c>
      <c r="N1742" s="18">
        <v>15.7438</v>
      </c>
      <c r="O1742" s="18">
        <v>11.023999999999999</v>
      </c>
      <c r="P1742" s="18">
        <v>45.389800000000001</v>
      </c>
      <c r="Q1742" s="18">
        <v>31.2194</v>
      </c>
      <c r="R1742" s="18">
        <v>21.860299999999999</v>
      </c>
      <c r="S1742" s="4">
        <f>VLOOKUP(C1742,Ratings_Numbers!$A$1:$B$21,2,FALSE)</f>
        <v>4</v>
      </c>
      <c r="T1742" s="4">
        <v>4</v>
      </c>
      <c r="U1742" s="4">
        <f t="shared" si="58"/>
        <v>0</v>
      </c>
      <c r="V1742" s="18">
        <v>108328.64</v>
      </c>
      <c r="W1742" s="18" t="s">
        <v>212</v>
      </c>
    </row>
    <row r="1743" spans="1:23" ht="15" customHeight="1" x14ac:dyDescent="0.35">
      <c r="A1743" s="18" t="s">
        <v>211</v>
      </c>
      <c r="B1743" s="7" t="str">
        <f t="shared" si="59"/>
        <v>Q1</v>
      </c>
      <c r="C1743" s="18" t="s">
        <v>28</v>
      </c>
      <c r="D1743" s="21">
        <v>37711</v>
      </c>
      <c r="E1743" s="18">
        <v>0.45219999999999999</v>
      </c>
      <c r="F1743" s="18">
        <v>1.0741000000000001</v>
      </c>
      <c r="G1743" s="18">
        <v>0.5161</v>
      </c>
      <c r="H1743" s="18">
        <v>31.8444</v>
      </c>
      <c r="I1743" s="18">
        <v>27.511099999999999</v>
      </c>
      <c r="J1743" s="18">
        <v>27.444400000000002</v>
      </c>
      <c r="K1743" s="18">
        <v>45</v>
      </c>
      <c r="L1743" s="18">
        <v>46.1021</v>
      </c>
      <c r="M1743" s="18">
        <v>22.7441</v>
      </c>
      <c r="N1743" s="18">
        <v>15.0976</v>
      </c>
      <c r="O1743" s="18">
        <v>10.4855</v>
      </c>
      <c r="P1743" s="18">
        <v>50.646900000000002</v>
      </c>
      <c r="Q1743" s="18">
        <v>33.619599999999998</v>
      </c>
      <c r="R1743" s="18">
        <v>23.349299999999999</v>
      </c>
      <c r="S1743" s="4">
        <f>VLOOKUP(C1743,Ratings_Numbers!$A$1:$B$21,2,FALSE)</f>
        <v>4</v>
      </c>
      <c r="T1743" s="4">
        <v>4</v>
      </c>
      <c r="U1743" s="4">
        <f t="shared" si="58"/>
        <v>0</v>
      </c>
      <c r="V1743" s="18">
        <v>99714.060200000007</v>
      </c>
      <c r="W1743" s="18" t="s">
        <v>212</v>
      </c>
    </row>
    <row r="1744" spans="1:23" ht="15" customHeight="1" x14ac:dyDescent="0.35">
      <c r="A1744" s="18" t="s">
        <v>211</v>
      </c>
      <c r="B1744" s="7" t="str">
        <f t="shared" si="59"/>
        <v>Q2</v>
      </c>
      <c r="C1744" s="18" t="s">
        <v>28</v>
      </c>
      <c r="D1744" s="21">
        <v>37802</v>
      </c>
      <c r="E1744" s="18">
        <v>0.34689999999999999</v>
      </c>
      <c r="F1744" s="18">
        <v>1.0164</v>
      </c>
      <c r="G1744" s="18">
        <v>0.39639999999999997</v>
      </c>
      <c r="H1744" s="18">
        <v>43.837200000000003</v>
      </c>
      <c r="I1744" s="18">
        <v>39.116300000000003</v>
      </c>
      <c r="J1744" s="18">
        <v>38.883699999999997</v>
      </c>
      <c r="K1744" s="18">
        <v>43</v>
      </c>
      <c r="L1744" s="18">
        <v>48.423900000000003</v>
      </c>
      <c r="M1744" s="18">
        <v>18.8414</v>
      </c>
      <c r="N1744" s="18">
        <v>13.1647</v>
      </c>
      <c r="O1744" s="18">
        <v>9.1237999999999992</v>
      </c>
      <c r="P1744" s="18">
        <v>43.121000000000002</v>
      </c>
      <c r="Q1744" s="18">
        <v>30.129100000000001</v>
      </c>
      <c r="R1744" s="18">
        <v>20.8809</v>
      </c>
      <c r="S1744" s="4">
        <f>VLOOKUP(C1744,Ratings_Numbers!$A$1:$B$21,2,FALSE)</f>
        <v>4</v>
      </c>
      <c r="T1744" s="4">
        <v>4</v>
      </c>
      <c r="U1744" s="4">
        <f t="shared" si="58"/>
        <v>0</v>
      </c>
      <c r="V1744" s="18">
        <v>114187.8137</v>
      </c>
      <c r="W1744" s="18" t="s">
        <v>212</v>
      </c>
    </row>
    <row r="1745" spans="1:23" ht="15" customHeight="1" x14ac:dyDescent="0.35">
      <c r="A1745" s="18" t="s">
        <v>211</v>
      </c>
      <c r="B1745" s="7" t="str">
        <f t="shared" si="59"/>
        <v>Q3</v>
      </c>
      <c r="C1745" s="18" t="s">
        <v>28</v>
      </c>
      <c r="D1745" s="21">
        <v>37894</v>
      </c>
      <c r="E1745" s="18">
        <v>0.26040000000000002</v>
      </c>
      <c r="F1745" s="18">
        <v>0.9728</v>
      </c>
      <c r="G1745" s="18">
        <v>0.29830000000000001</v>
      </c>
      <c r="H1745" s="18">
        <v>40.881</v>
      </c>
      <c r="I1745" s="18">
        <v>36.904800000000002</v>
      </c>
      <c r="J1745" s="18">
        <v>35.857100000000003</v>
      </c>
      <c r="K1745" s="18">
        <v>42</v>
      </c>
      <c r="L1745" s="18">
        <v>49.348700000000001</v>
      </c>
      <c r="M1745" s="18">
        <v>18.329000000000001</v>
      </c>
      <c r="N1745" s="18">
        <v>12.997400000000001</v>
      </c>
      <c r="O1745" s="18">
        <v>9.0450999999999997</v>
      </c>
      <c r="P1745" s="18">
        <v>41.020299999999999</v>
      </c>
      <c r="Q1745" s="18">
        <v>29.088200000000001</v>
      </c>
      <c r="R1745" s="18">
        <v>20.242999999999999</v>
      </c>
      <c r="S1745" s="4">
        <f>VLOOKUP(C1745,Ratings_Numbers!$A$1:$B$21,2,FALSE)</f>
        <v>4</v>
      </c>
      <c r="T1745" s="4">
        <v>4</v>
      </c>
      <c r="U1745" s="4">
        <f t="shared" si="58"/>
        <v>0</v>
      </c>
      <c r="V1745" s="18">
        <v>105311.5426</v>
      </c>
      <c r="W1745" s="18" t="s">
        <v>212</v>
      </c>
    </row>
    <row r="1746" spans="1:23" ht="15" customHeight="1" x14ac:dyDescent="0.35">
      <c r="A1746" s="18" t="s">
        <v>211</v>
      </c>
      <c r="B1746" s="7" t="str">
        <f t="shared" si="59"/>
        <v>Q4</v>
      </c>
      <c r="C1746" s="18" t="s">
        <v>28</v>
      </c>
      <c r="D1746" s="21">
        <v>37986</v>
      </c>
      <c r="E1746" s="18">
        <v>0.29210000000000003</v>
      </c>
      <c r="F1746" s="18">
        <v>0.93600000000000005</v>
      </c>
      <c r="G1746" s="18">
        <v>0.33500000000000002</v>
      </c>
      <c r="H1746" s="18">
        <v>33.520800000000001</v>
      </c>
      <c r="I1746" s="18">
        <v>28.375</v>
      </c>
      <c r="J1746" s="18">
        <v>28.770800000000001</v>
      </c>
      <c r="K1746" s="18">
        <v>48</v>
      </c>
      <c r="L1746" s="18">
        <v>51.532400000000003</v>
      </c>
      <c r="M1746" s="18">
        <v>17.863700000000001</v>
      </c>
      <c r="N1746" s="18">
        <v>12.899100000000001</v>
      </c>
      <c r="O1746" s="18">
        <v>9.2056000000000004</v>
      </c>
      <c r="P1746" s="18">
        <v>38.488300000000002</v>
      </c>
      <c r="Q1746" s="18">
        <v>27.791699999999999</v>
      </c>
      <c r="R1746" s="18">
        <v>19.834</v>
      </c>
      <c r="S1746" s="4">
        <f>VLOOKUP(C1746,Ratings_Numbers!$A$1:$B$21,2,FALSE)</f>
        <v>4</v>
      </c>
      <c r="T1746" s="4">
        <v>4</v>
      </c>
      <c r="U1746" s="4">
        <f t="shared" si="58"/>
        <v>0</v>
      </c>
      <c r="V1746" s="18">
        <v>123907.749</v>
      </c>
      <c r="W1746" s="18" t="s">
        <v>212</v>
      </c>
    </row>
    <row r="1747" spans="1:23" ht="15" customHeight="1" x14ac:dyDescent="0.35">
      <c r="A1747" s="18" t="s">
        <v>211</v>
      </c>
      <c r="B1747" s="7" t="str">
        <f t="shared" si="59"/>
        <v>Q1</v>
      </c>
      <c r="C1747" s="18" t="s">
        <v>28</v>
      </c>
      <c r="D1747" s="21">
        <v>38077</v>
      </c>
      <c r="E1747" s="18">
        <v>0.29599999999999999</v>
      </c>
      <c r="F1747" s="18">
        <v>1.0760000000000001</v>
      </c>
      <c r="G1747" s="18">
        <v>0.33860000000000001</v>
      </c>
      <c r="H1747" s="18">
        <v>37.818199999999997</v>
      </c>
      <c r="I1747" s="18">
        <v>33.954500000000003</v>
      </c>
      <c r="J1747" s="18">
        <v>32.9773</v>
      </c>
      <c r="K1747" s="18">
        <v>44</v>
      </c>
      <c r="L1747" s="18">
        <v>50.269100000000002</v>
      </c>
      <c r="M1747" s="18">
        <v>17.828399999999998</v>
      </c>
      <c r="N1747" s="18">
        <v>12.371600000000001</v>
      </c>
      <c r="O1747" s="18">
        <v>8.9621999999999993</v>
      </c>
      <c r="P1747" s="18">
        <v>44.107199999999999</v>
      </c>
      <c r="Q1747" s="18">
        <v>30.607199999999999</v>
      </c>
      <c r="R1747" s="18">
        <v>22.1723</v>
      </c>
      <c r="S1747" s="4">
        <f>VLOOKUP(C1747,Ratings_Numbers!$A$1:$B$21,2,FALSE)</f>
        <v>4</v>
      </c>
      <c r="T1747" s="4">
        <v>4</v>
      </c>
      <c r="U1747" s="4">
        <f t="shared" si="58"/>
        <v>0</v>
      </c>
      <c r="V1747" s="18">
        <v>122393.481</v>
      </c>
      <c r="W1747" s="18" t="s">
        <v>212</v>
      </c>
    </row>
    <row r="1748" spans="1:23" ht="15" customHeight="1" x14ac:dyDescent="0.35">
      <c r="A1748" s="18" t="s">
        <v>211</v>
      </c>
      <c r="B1748" s="7" t="str">
        <f t="shared" si="59"/>
        <v>Q2</v>
      </c>
      <c r="C1748" s="18" t="s">
        <v>28</v>
      </c>
      <c r="D1748" s="21">
        <v>38168</v>
      </c>
      <c r="E1748" s="18">
        <v>0.19589999999999999</v>
      </c>
      <c r="F1748" s="18">
        <v>1.0669</v>
      </c>
      <c r="G1748" s="18">
        <v>0.2233</v>
      </c>
      <c r="H1748" s="18">
        <v>42.765999999999998</v>
      </c>
      <c r="I1748" s="18">
        <v>38.893599999999999</v>
      </c>
      <c r="J1748" s="18">
        <v>38.361699999999999</v>
      </c>
      <c r="K1748" s="18">
        <v>47</v>
      </c>
      <c r="L1748" s="18">
        <v>50.2697</v>
      </c>
      <c r="M1748" s="18">
        <v>11.9709</v>
      </c>
      <c r="N1748" s="18">
        <v>8.3322000000000003</v>
      </c>
      <c r="O1748" s="18">
        <v>6.0178000000000003</v>
      </c>
      <c r="P1748" s="18">
        <v>43.671300000000002</v>
      </c>
      <c r="Q1748" s="18">
        <v>30.396699999999999</v>
      </c>
      <c r="R1748" s="18">
        <v>21.953399999999998</v>
      </c>
      <c r="S1748" s="4">
        <f>VLOOKUP(C1748,Ratings_Numbers!$A$1:$B$21,2,FALSE)</f>
        <v>4</v>
      </c>
      <c r="T1748" s="4">
        <v>4</v>
      </c>
      <c r="U1748" s="4">
        <f t="shared" si="58"/>
        <v>0</v>
      </c>
      <c r="V1748" s="18">
        <v>122451.35520000001</v>
      </c>
      <c r="W1748" s="18" t="s">
        <v>212</v>
      </c>
    </row>
    <row r="1749" spans="1:23" ht="15" customHeight="1" x14ac:dyDescent="0.35">
      <c r="A1749" s="18" t="s">
        <v>211</v>
      </c>
      <c r="B1749" s="7" t="str">
        <f t="shared" si="59"/>
        <v>Q3</v>
      </c>
      <c r="C1749" s="18" t="s">
        <v>28</v>
      </c>
      <c r="D1749" s="21">
        <v>38260</v>
      </c>
      <c r="E1749" s="18">
        <v>0.1429</v>
      </c>
      <c r="F1749" s="18">
        <v>1.0643</v>
      </c>
      <c r="G1749" s="18">
        <v>0.16300000000000001</v>
      </c>
      <c r="H1749" s="18">
        <v>36.148899999999998</v>
      </c>
      <c r="I1749" s="18">
        <v>32.5745</v>
      </c>
      <c r="J1749" s="18">
        <v>31.680900000000001</v>
      </c>
      <c r="K1749" s="18">
        <v>47</v>
      </c>
      <c r="L1749" s="18">
        <v>51.037500000000001</v>
      </c>
      <c r="M1749" s="18">
        <v>7.9443999999999999</v>
      </c>
      <c r="N1749" s="18">
        <v>5.5327999999999999</v>
      </c>
      <c r="O1749" s="18">
        <v>4.0545999999999998</v>
      </c>
      <c r="P1749" s="18">
        <v>43.587000000000003</v>
      </c>
      <c r="Q1749" s="18">
        <v>30.355799999999999</v>
      </c>
      <c r="R1749" s="18">
        <v>22.245699999999999</v>
      </c>
      <c r="S1749" s="4">
        <f>VLOOKUP(C1749,Ratings_Numbers!$A$1:$B$21,2,FALSE)</f>
        <v>4</v>
      </c>
      <c r="T1749" s="4">
        <v>4</v>
      </c>
      <c r="U1749" s="4">
        <f t="shared" si="58"/>
        <v>0</v>
      </c>
      <c r="V1749" s="18">
        <v>96768.009000000005</v>
      </c>
      <c r="W1749" s="18" t="s">
        <v>212</v>
      </c>
    </row>
    <row r="1750" spans="1:23" ht="15" customHeight="1" x14ac:dyDescent="0.35">
      <c r="A1750" s="18" t="s">
        <v>211</v>
      </c>
      <c r="B1750" s="7" t="str">
        <f t="shared" si="59"/>
        <v>Q4</v>
      </c>
      <c r="C1750" s="18" t="s">
        <v>28</v>
      </c>
      <c r="D1750" s="21">
        <v>38352</v>
      </c>
      <c r="E1750" s="18">
        <v>5.8900000000000001E-2</v>
      </c>
      <c r="F1750" s="18">
        <v>1.1820999999999999</v>
      </c>
      <c r="G1750" s="18">
        <v>6.7500000000000004E-2</v>
      </c>
      <c r="H1750" s="18">
        <v>27.4483</v>
      </c>
      <c r="I1750" s="18">
        <v>23.396599999999999</v>
      </c>
      <c r="J1750" s="18">
        <v>22.913799999999998</v>
      </c>
      <c r="K1750" s="18">
        <v>58</v>
      </c>
      <c r="L1750" s="18">
        <v>50.682200000000002</v>
      </c>
      <c r="M1750" s="18">
        <v>7.2606999999999999</v>
      </c>
      <c r="N1750" s="18">
        <v>5.0057999999999998</v>
      </c>
      <c r="O1750" s="18">
        <v>3.6798999999999999</v>
      </c>
      <c r="P1750" s="18">
        <v>45.045499999999997</v>
      </c>
      <c r="Q1750" s="18">
        <v>31.056100000000001</v>
      </c>
      <c r="R1750" s="18">
        <v>22.830100000000002</v>
      </c>
      <c r="S1750" s="4">
        <f>VLOOKUP(C1750,Ratings_Numbers!$A$1:$B$21,2,FALSE)</f>
        <v>4</v>
      </c>
      <c r="T1750" s="4">
        <v>4</v>
      </c>
      <c r="U1750" s="4">
        <f t="shared" si="58"/>
        <v>0</v>
      </c>
      <c r="V1750" s="18">
        <v>100310.76</v>
      </c>
      <c r="W1750" s="18" t="s">
        <v>212</v>
      </c>
    </row>
    <row r="1751" spans="1:23" ht="15" customHeight="1" x14ac:dyDescent="0.35">
      <c r="A1751" s="18" t="s">
        <v>211</v>
      </c>
      <c r="B1751" s="7" t="str">
        <f t="shared" si="59"/>
        <v>Q1</v>
      </c>
      <c r="C1751" s="18" t="s">
        <v>28</v>
      </c>
      <c r="D1751" s="21">
        <v>38442</v>
      </c>
      <c r="E1751" s="18">
        <v>-3.3E-3</v>
      </c>
      <c r="F1751" s="18">
        <v>1.1711</v>
      </c>
      <c r="G1751" s="18">
        <v>-3.8E-3</v>
      </c>
      <c r="H1751" s="18">
        <v>23.308800000000002</v>
      </c>
      <c r="I1751" s="18">
        <v>20.882400000000001</v>
      </c>
      <c r="J1751" s="18">
        <v>19.985299999999999</v>
      </c>
      <c r="K1751" s="18">
        <v>68</v>
      </c>
      <c r="L1751" s="18">
        <v>52.226900000000001</v>
      </c>
      <c r="M1751" s="18">
        <v>6.9104999999999999</v>
      </c>
      <c r="N1751" s="18">
        <v>4.8524000000000003</v>
      </c>
      <c r="O1751" s="18">
        <v>3.6092</v>
      </c>
      <c r="P1751" s="18">
        <v>42.414099999999998</v>
      </c>
      <c r="Q1751" s="18">
        <v>29.782299999999999</v>
      </c>
      <c r="R1751" s="18">
        <v>22.151599999999998</v>
      </c>
      <c r="S1751" s="4">
        <f>VLOOKUP(C1751,Ratings_Numbers!$A$1:$B$21,2,FALSE)</f>
        <v>4</v>
      </c>
      <c r="T1751" s="4">
        <v>4</v>
      </c>
      <c r="U1751" s="4">
        <f t="shared" si="58"/>
        <v>0</v>
      </c>
      <c r="V1751" s="18">
        <v>100381.88830000001</v>
      </c>
      <c r="W1751" s="18" t="s">
        <v>212</v>
      </c>
    </row>
    <row r="1752" spans="1:23" ht="15" customHeight="1" x14ac:dyDescent="0.35">
      <c r="A1752" s="18" t="s">
        <v>211</v>
      </c>
      <c r="B1752" s="7" t="str">
        <f t="shared" si="59"/>
        <v>Q3</v>
      </c>
      <c r="C1752" s="18" t="s">
        <v>28</v>
      </c>
      <c r="D1752" s="21">
        <v>38534</v>
      </c>
      <c r="E1752" s="18">
        <v>-2.52E-2</v>
      </c>
      <c r="F1752" s="18">
        <v>0.78600000000000003</v>
      </c>
      <c r="G1752" s="18">
        <v>-2.8899999999999999E-2</v>
      </c>
      <c r="H1752" s="18">
        <v>35.403199999999998</v>
      </c>
      <c r="I1752" s="18">
        <v>32</v>
      </c>
      <c r="J1752" s="18">
        <v>31.8065</v>
      </c>
      <c r="K1752" s="18">
        <v>62</v>
      </c>
      <c r="L1752" s="18">
        <v>55.067700000000002</v>
      </c>
      <c r="M1752" s="18">
        <v>6.7919</v>
      </c>
      <c r="N1752" s="18">
        <v>5.2417999999999996</v>
      </c>
      <c r="O1752" s="18">
        <v>3.7401</v>
      </c>
      <c r="P1752" s="18">
        <v>29.572299999999998</v>
      </c>
      <c r="Q1752" s="18">
        <v>22.823</v>
      </c>
      <c r="R1752" s="18">
        <v>16.284800000000001</v>
      </c>
      <c r="S1752" s="4">
        <f>VLOOKUP(C1752,Ratings_Numbers!$A$1:$B$21,2,FALSE)</f>
        <v>4</v>
      </c>
      <c r="T1752" s="4">
        <v>4</v>
      </c>
      <c r="U1752" s="4">
        <f t="shared" si="58"/>
        <v>0</v>
      </c>
      <c r="V1752" s="18">
        <v>100768.63989999999</v>
      </c>
      <c r="W1752" s="18" t="s">
        <v>212</v>
      </c>
    </row>
    <row r="1753" spans="1:23" ht="15" customHeight="1" x14ac:dyDescent="0.35">
      <c r="A1753" s="18" t="s">
        <v>211</v>
      </c>
      <c r="B1753" s="7" t="str">
        <f t="shared" si="59"/>
        <v>Q3</v>
      </c>
      <c r="C1753" s="18" t="s">
        <v>28</v>
      </c>
      <c r="D1753" s="21">
        <v>38625</v>
      </c>
      <c r="E1753" s="18">
        <v>-0.1201</v>
      </c>
      <c r="F1753" s="18">
        <v>0.6734</v>
      </c>
      <c r="G1753" s="18">
        <v>-0.13819999999999999</v>
      </c>
      <c r="H1753" s="18">
        <v>36.816299999999998</v>
      </c>
      <c r="I1753" s="18">
        <v>31.571400000000001</v>
      </c>
      <c r="J1753" s="18">
        <v>32.183700000000002</v>
      </c>
      <c r="K1753" s="18">
        <v>49</v>
      </c>
      <c r="L1753" s="18">
        <v>55.302300000000002</v>
      </c>
      <c r="M1753" s="18">
        <v>6.7832999999999997</v>
      </c>
      <c r="N1753" s="18">
        <v>5.4086999999999996</v>
      </c>
      <c r="O1753" s="18">
        <v>3.7513000000000001</v>
      </c>
      <c r="P1753" s="18">
        <v>25.4145</v>
      </c>
      <c r="Q1753" s="18">
        <v>20.264399999999998</v>
      </c>
      <c r="R1753" s="18">
        <v>14.0548</v>
      </c>
      <c r="S1753" s="4">
        <f>VLOOKUP(C1753,Ratings_Numbers!$A$1:$B$21,2,FALSE)</f>
        <v>4</v>
      </c>
      <c r="T1753" s="4">
        <v>4</v>
      </c>
      <c r="U1753" s="4">
        <f t="shared" si="58"/>
        <v>0</v>
      </c>
      <c r="V1753" s="18">
        <v>102682.7421</v>
      </c>
      <c r="W1753" s="18" t="s">
        <v>212</v>
      </c>
    </row>
    <row r="1754" spans="1:23" ht="15" customHeight="1" x14ac:dyDescent="0.35">
      <c r="A1754" s="18" t="s">
        <v>211</v>
      </c>
      <c r="B1754" s="7" t="str">
        <f t="shared" si="59"/>
        <v>Q4</v>
      </c>
      <c r="C1754" s="18" t="s">
        <v>28</v>
      </c>
      <c r="D1754" s="21">
        <v>38717</v>
      </c>
      <c r="E1754" s="18">
        <v>0.13139999999999999</v>
      </c>
      <c r="F1754" s="18">
        <v>0.92379999999999995</v>
      </c>
      <c r="G1754" s="18">
        <v>0.1512</v>
      </c>
      <c r="H1754" s="18">
        <v>24.885200000000001</v>
      </c>
      <c r="I1754" s="18">
        <v>20.5246</v>
      </c>
      <c r="J1754" s="18">
        <v>20.688500000000001</v>
      </c>
      <c r="K1754" s="18">
        <v>61</v>
      </c>
      <c r="L1754" s="18">
        <v>55.578200000000002</v>
      </c>
      <c r="M1754" s="18">
        <v>7.0559000000000003</v>
      </c>
      <c r="N1754" s="18">
        <v>5.2324000000000002</v>
      </c>
      <c r="O1754" s="18">
        <v>3.9215999999999998</v>
      </c>
      <c r="P1754" s="18">
        <v>34.851700000000001</v>
      </c>
      <c r="Q1754" s="18">
        <v>25.8445</v>
      </c>
      <c r="R1754" s="18">
        <v>19.37</v>
      </c>
      <c r="S1754" s="4">
        <f>VLOOKUP(C1754,Ratings_Numbers!$A$1:$B$21,2,FALSE)</f>
        <v>4</v>
      </c>
      <c r="T1754" s="4">
        <v>4</v>
      </c>
      <c r="U1754" s="4">
        <f t="shared" si="58"/>
        <v>0</v>
      </c>
      <c r="V1754" s="18">
        <v>95494.39</v>
      </c>
      <c r="W1754" s="18" t="s">
        <v>212</v>
      </c>
    </row>
    <row r="1755" spans="1:23" ht="15" customHeight="1" x14ac:dyDescent="0.35">
      <c r="A1755" s="18" t="s">
        <v>211</v>
      </c>
      <c r="B1755" s="7" t="str">
        <f t="shared" si="59"/>
        <v>Q1</v>
      </c>
      <c r="C1755" s="18" t="s">
        <v>28</v>
      </c>
      <c r="D1755" s="21">
        <v>38807</v>
      </c>
      <c r="E1755" s="18">
        <v>0.16259999999999999</v>
      </c>
      <c r="F1755" s="18">
        <v>0.90500000000000003</v>
      </c>
      <c r="G1755" s="18">
        <v>0.18640000000000001</v>
      </c>
      <c r="H1755" s="18">
        <v>26.174600000000002</v>
      </c>
      <c r="I1755" s="18">
        <v>21.765599999999999</v>
      </c>
      <c r="J1755" s="18">
        <v>22.857099999999999</v>
      </c>
      <c r="K1755" s="18">
        <v>63</v>
      </c>
      <c r="L1755" s="18">
        <v>55.0334</v>
      </c>
      <c r="M1755" s="18">
        <v>7.0217999999999998</v>
      </c>
      <c r="N1755" s="18">
        <v>5.2214</v>
      </c>
      <c r="O1755" s="18">
        <v>3.8643000000000001</v>
      </c>
      <c r="P1755" s="18">
        <v>34.481299999999997</v>
      </c>
      <c r="Q1755" s="18">
        <v>25.6402</v>
      </c>
      <c r="R1755" s="18">
        <v>18.976199999999999</v>
      </c>
      <c r="S1755" s="4">
        <f>VLOOKUP(C1755,Ratings_Numbers!$A$1:$B$21,2,FALSE)</f>
        <v>4</v>
      </c>
      <c r="T1755" s="4">
        <v>4</v>
      </c>
      <c r="U1755" s="4">
        <f t="shared" si="58"/>
        <v>0</v>
      </c>
      <c r="V1755" s="18">
        <v>98687.59</v>
      </c>
      <c r="W1755" s="18" t="s">
        <v>212</v>
      </c>
    </row>
    <row r="1756" spans="1:23" ht="15" customHeight="1" x14ac:dyDescent="0.35">
      <c r="A1756" s="18" t="s">
        <v>211</v>
      </c>
      <c r="B1756" s="7" t="str">
        <f t="shared" si="59"/>
        <v>Q2</v>
      </c>
      <c r="C1756" s="18" t="s">
        <v>28</v>
      </c>
      <c r="D1756" s="21">
        <v>38898</v>
      </c>
      <c r="E1756" s="18">
        <v>0.10979999999999999</v>
      </c>
      <c r="F1756" s="18">
        <v>0.7762</v>
      </c>
      <c r="G1756" s="18">
        <v>0.12570000000000001</v>
      </c>
      <c r="H1756" s="18">
        <v>36.412700000000001</v>
      </c>
      <c r="I1756" s="18">
        <v>29.151499999999999</v>
      </c>
      <c r="J1756" s="18">
        <v>32.857100000000003</v>
      </c>
      <c r="K1756" s="18">
        <v>63</v>
      </c>
      <c r="L1756" s="18">
        <v>56.415199999999999</v>
      </c>
      <c r="M1756" s="18">
        <v>6.6581000000000001</v>
      </c>
      <c r="N1756" s="18">
        <v>5.1700999999999997</v>
      </c>
      <c r="O1756" s="18">
        <v>3.7561999999999998</v>
      </c>
      <c r="P1756" s="18">
        <v>28.781700000000001</v>
      </c>
      <c r="Q1756" s="18">
        <v>22.3492</v>
      </c>
      <c r="R1756" s="18">
        <v>16.237200000000001</v>
      </c>
      <c r="S1756" s="4">
        <f>VLOOKUP(C1756,Ratings_Numbers!$A$1:$B$21,2,FALSE)</f>
        <v>4</v>
      </c>
      <c r="T1756" s="4">
        <v>4</v>
      </c>
      <c r="U1756" s="4">
        <f t="shared" si="58"/>
        <v>0</v>
      </c>
      <c r="V1756" s="18">
        <v>100752.84</v>
      </c>
      <c r="W1756" s="18" t="s">
        <v>212</v>
      </c>
    </row>
    <row r="1757" spans="1:23" ht="15" customHeight="1" x14ac:dyDescent="0.35">
      <c r="A1757" s="18" t="s">
        <v>211</v>
      </c>
      <c r="B1757" s="7" t="str">
        <f t="shared" si="59"/>
        <v>Q3</v>
      </c>
      <c r="C1757" s="18" t="s">
        <v>28</v>
      </c>
      <c r="D1757" s="21">
        <v>38989</v>
      </c>
      <c r="E1757" s="18">
        <v>0.1105</v>
      </c>
      <c r="F1757" s="18">
        <v>0.67049999999999998</v>
      </c>
      <c r="G1757" s="18">
        <v>0.12620000000000001</v>
      </c>
      <c r="H1757" s="18">
        <v>41.148899999999998</v>
      </c>
      <c r="I1757" s="18">
        <v>34.0426</v>
      </c>
      <c r="J1757" s="18">
        <v>36.191499999999998</v>
      </c>
      <c r="K1757" s="18">
        <v>47</v>
      </c>
      <c r="L1757" s="18">
        <v>57.502499999999998</v>
      </c>
      <c r="M1757" s="18">
        <v>6.9</v>
      </c>
      <c r="N1757" s="18">
        <v>5.5594999999999999</v>
      </c>
      <c r="O1757" s="18">
        <v>3.9676999999999998</v>
      </c>
      <c r="P1757" s="18">
        <v>24.1111</v>
      </c>
      <c r="Q1757" s="18">
        <v>19.427</v>
      </c>
      <c r="R1757" s="18">
        <v>13.8645</v>
      </c>
      <c r="S1757" s="4">
        <f>VLOOKUP(C1757,Ratings_Numbers!$A$1:$B$21,2,FALSE)</f>
        <v>4</v>
      </c>
      <c r="T1757" s="4">
        <v>4</v>
      </c>
      <c r="U1757" s="4">
        <f t="shared" si="58"/>
        <v>0</v>
      </c>
      <c r="V1757" s="18">
        <v>104640.56</v>
      </c>
      <c r="W1757" s="18" t="s">
        <v>212</v>
      </c>
    </row>
    <row r="1758" spans="1:23" ht="15" customHeight="1" x14ac:dyDescent="0.35">
      <c r="A1758" s="18" t="s">
        <v>211</v>
      </c>
      <c r="B1758" s="7" t="str">
        <f t="shared" si="59"/>
        <v>Q4</v>
      </c>
      <c r="C1758" s="18" t="s">
        <v>28</v>
      </c>
      <c r="D1758" s="21">
        <v>39082</v>
      </c>
      <c r="E1758" s="18">
        <v>0.26440000000000002</v>
      </c>
      <c r="F1758" s="18">
        <v>0.6946</v>
      </c>
      <c r="G1758" s="18">
        <v>0.30199999999999999</v>
      </c>
      <c r="H1758" s="18">
        <v>35.276600000000002</v>
      </c>
      <c r="I1758" s="18">
        <v>25.765999999999998</v>
      </c>
      <c r="J1758" s="18">
        <v>29.4894</v>
      </c>
      <c r="K1758" s="18">
        <v>47</v>
      </c>
      <c r="L1758" s="18">
        <v>56.4696</v>
      </c>
      <c r="M1758" s="18">
        <v>7.6050000000000004</v>
      </c>
      <c r="N1758" s="18">
        <v>6.0110000000000001</v>
      </c>
      <c r="O1758" s="18">
        <v>4.3853999999999997</v>
      </c>
      <c r="P1758" s="18">
        <v>26.519300000000001</v>
      </c>
      <c r="Q1758" s="18">
        <v>20.960699999999999</v>
      </c>
      <c r="R1758" s="18">
        <v>15.292199999999999</v>
      </c>
      <c r="S1758" s="4">
        <f>VLOOKUP(C1758,Ratings_Numbers!$A$1:$B$21,2,FALSE)</f>
        <v>4</v>
      </c>
      <c r="T1758" s="4">
        <v>4</v>
      </c>
      <c r="U1758" s="4">
        <f t="shared" si="58"/>
        <v>0</v>
      </c>
      <c r="V1758" s="18">
        <v>111843.5</v>
      </c>
      <c r="W1758" s="18" t="s">
        <v>212</v>
      </c>
    </row>
    <row r="1759" spans="1:23" ht="15" customHeight="1" x14ac:dyDescent="0.35">
      <c r="A1759" s="18" t="s">
        <v>211</v>
      </c>
      <c r="B1759" s="7" t="str">
        <f t="shared" si="59"/>
        <v>Q1</v>
      </c>
      <c r="C1759" s="18" t="s">
        <v>28</v>
      </c>
      <c r="D1759" s="21">
        <v>39171</v>
      </c>
      <c r="E1759" s="18">
        <v>0.34239999999999998</v>
      </c>
      <c r="F1759" s="18">
        <v>0.94850000000000001</v>
      </c>
      <c r="G1759" s="18">
        <v>0.39129999999999998</v>
      </c>
      <c r="H1759" s="18">
        <v>26.394400000000001</v>
      </c>
      <c r="I1759" s="18">
        <v>20.052600000000002</v>
      </c>
      <c r="J1759" s="18">
        <v>23</v>
      </c>
      <c r="K1759" s="18">
        <v>71</v>
      </c>
      <c r="L1759" s="18">
        <v>51.965600000000002</v>
      </c>
      <c r="M1759" s="18">
        <v>8.4481000000000002</v>
      </c>
      <c r="N1759" s="18">
        <v>6.1477000000000004</v>
      </c>
      <c r="O1759" s="18">
        <v>4.3901000000000003</v>
      </c>
      <c r="P1759" s="18">
        <v>37.417900000000003</v>
      </c>
      <c r="Q1759" s="18">
        <v>27.229299999999999</v>
      </c>
      <c r="R1759" s="18">
        <v>19.444400000000002</v>
      </c>
      <c r="S1759" s="4">
        <f>VLOOKUP(C1759,Ratings_Numbers!$A$1:$B$21,2,FALSE)</f>
        <v>4</v>
      </c>
      <c r="T1759" s="4">
        <v>4</v>
      </c>
      <c r="U1759" s="4">
        <f t="shared" si="58"/>
        <v>0</v>
      </c>
      <c r="V1759" s="18">
        <v>110688</v>
      </c>
      <c r="W1759" s="18" t="s">
        <v>212</v>
      </c>
    </row>
    <row r="1760" spans="1:23" ht="15" customHeight="1" x14ac:dyDescent="0.35">
      <c r="A1760" s="18" t="s">
        <v>211</v>
      </c>
      <c r="B1760" s="7" t="str">
        <f t="shared" si="59"/>
        <v>Q2</v>
      </c>
      <c r="C1760" s="18" t="s">
        <v>28</v>
      </c>
      <c r="D1760" s="21">
        <v>39262</v>
      </c>
      <c r="E1760" s="18">
        <v>0.63859999999999995</v>
      </c>
      <c r="F1760" s="18">
        <v>1.3764000000000001</v>
      </c>
      <c r="G1760" s="18">
        <v>0.73119999999999996</v>
      </c>
      <c r="H1760" s="18">
        <v>25.411799999999999</v>
      </c>
      <c r="I1760" s="18">
        <v>20.884599999999999</v>
      </c>
      <c r="J1760" s="18">
        <v>22.7255</v>
      </c>
      <c r="K1760" s="18">
        <v>102</v>
      </c>
      <c r="L1760" s="18">
        <v>47.442999999999998</v>
      </c>
      <c r="M1760" s="18">
        <v>8.4282000000000004</v>
      </c>
      <c r="N1760" s="18">
        <v>5.5793999999999997</v>
      </c>
      <c r="O1760" s="18">
        <v>3.9986000000000002</v>
      </c>
      <c r="P1760" s="18">
        <v>51.0595</v>
      </c>
      <c r="Q1760" s="18">
        <v>33.800899999999999</v>
      </c>
      <c r="R1760" s="18">
        <v>24.2242</v>
      </c>
      <c r="S1760" s="4">
        <f>VLOOKUP(C1760,Ratings_Numbers!$A$1:$B$21,2,FALSE)</f>
        <v>4</v>
      </c>
      <c r="T1760" s="4">
        <v>4</v>
      </c>
      <c r="U1760" s="4">
        <f t="shared" si="58"/>
        <v>0</v>
      </c>
      <c r="V1760" s="18">
        <v>120888.41</v>
      </c>
      <c r="W1760" s="18" t="s">
        <v>212</v>
      </c>
    </row>
    <row r="1761" spans="1:23" ht="15" customHeight="1" x14ac:dyDescent="0.35">
      <c r="A1761" s="18" t="s">
        <v>211</v>
      </c>
      <c r="B1761" s="7" t="str">
        <f t="shared" si="59"/>
        <v>Q3</v>
      </c>
      <c r="C1761" s="18" t="s">
        <v>28</v>
      </c>
      <c r="D1761" s="21">
        <v>39353</v>
      </c>
      <c r="E1761" s="18">
        <v>0.58140000000000003</v>
      </c>
      <c r="F1761" s="18">
        <v>1.3305</v>
      </c>
      <c r="G1761" s="18">
        <v>0.66690000000000005</v>
      </c>
      <c r="H1761" s="18">
        <v>17.259799999999998</v>
      </c>
      <c r="I1761" s="18">
        <v>14.5039</v>
      </c>
      <c r="J1761" s="18">
        <v>15.063000000000001</v>
      </c>
      <c r="K1761" s="18">
        <v>127</v>
      </c>
      <c r="L1761" s="18">
        <v>47.201799999999999</v>
      </c>
      <c r="M1761" s="18">
        <v>8.1041000000000007</v>
      </c>
      <c r="N1761" s="18">
        <v>5.4375</v>
      </c>
      <c r="O1761" s="18">
        <v>3.8252999999999999</v>
      </c>
      <c r="P1761" s="18">
        <v>49.041600000000003</v>
      </c>
      <c r="Q1761" s="18">
        <v>32.904699999999998</v>
      </c>
      <c r="R1761" s="18">
        <v>23.148499999999999</v>
      </c>
      <c r="S1761" s="4">
        <f>VLOOKUP(C1761,Ratings_Numbers!$A$1:$B$21,2,FALSE)</f>
        <v>4</v>
      </c>
      <c r="T1761" s="4">
        <v>4</v>
      </c>
      <c r="U1761" s="4">
        <f t="shared" si="58"/>
        <v>0</v>
      </c>
      <c r="V1761" s="18">
        <v>132640.76</v>
      </c>
      <c r="W1761" s="18" t="s">
        <v>212</v>
      </c>
    </row>
    <row r="1762" spans="1:23" ht="15" customHeight="1" x14ac:dyDescent="0.35">
      <c r="A1762" s="18" t="s">
        <v>211</v>
      </c>
      <c r="B1762" s="7" t="str">
        <f t="shared" si="59"/>
        <v>Q4</v>
      </c>
      <c r="C1762" s="18" t="s">
        <v>28</v>
      </c>
      <c r="D1762" s="21">
        <v>39447</v>
      </c>
      <c r="E1762" s="18">
        <v>0.5786</v>
      </c>
      <c r="F1762" s="18">
        <v>1.2414000000000001</v>
      </c>
      <c r="G1762" s="18">
        <v>0.66810000000000003</v>
      </c>
      <c r="H1762" s="18">
        <v>12.948700000000001</v>
      </c>
      <c r="I1762" s="18">
        <v>9.2012999999999998</v>
      </c>
      <c r="J1762" s="18">
        <v>10.583299999999999</v>
      </c>
      <c r="K1762" s="18">
        <v>156</v>
      </c>
      <c r="L1762" s="18">
        <v>50.253100000000003</v>
      </c>
      <c r="M1762" s="18">
        <v>15.0708</v>
      </c>
      <c r="N1762" s="18">
        <v>10.546099999999999</v>
      </c>
      <c r="O1762" s="18">
        <v>7.5735999999999999</v>
      </c>
      <c r="P1762" s="18">
        <v>42.903799999999997</v>
      </c>
      <c r="Q1762" s="18">
        <v>30.0228</v>
      </c>
      <c r="R1762" s="18">
        <v>21.560500000000001</v>
      </c>
      <c r="S1762" s="4">
        <f>VLOOKUP(C1762,Ratings_Numbers!$A$1:$B$21,2,FALSE)</f>
        <v>4</v>
      </c>
      <c r="T1762" s="4">
        <v>4</v>
      </c>
      <c r="U1762" s="4">
        <f t="shared" si="58"/>
        <v>0</v>
      </c>
      <c r="V1762" s="18">
        <v>142255.66</v>
      </c>
      <c r="W1762" s="18" t="s">
        <v>212</v>
      </c>
    </row>
    <row r="1763" spans="1:23" ht="15" customHeight="1" x14ac:dyDescent="0.35">
      <c r="A1763" s="18" t="s">
        <v>211</v>
      </c>
      <c r="B1763" s="7" t="str">
        <f t="shared" si="59"/>
        <v>Q1</v>
      </c>
      <c r="C1763" s="18" t="s">
        <v>28</v>
      </c>
      <c r="D1763" s="21">
        <v>39535</v>
      </c>
      <c r="E1763" s="18">
        <v>0.46939999999999998</v>
      </c>
      <c r="F1763" s="18">
        <v>1.3625</v>
      </c>
      <c r="G1763" s="18">
        <v>0.54300000000000004</v>
      </c>
      <c r="H1763" s="18">
        <v>19.307700000000001</v>
      </c>
      <c r="I1763" s="18">
        <v>15.8729</v>
      </c>
      <c r="J1763" s="18">
        <v>16.683800000000002</v>
      </c>
      <c r="K1763" s="18">
        <v>117</v>
      </c>
      <c r="L1763" s="18">
        <v>49.000100000000003</v>
      </c>
      <c r="M1763" s="18">
        <v>14.149900000000001</v>
      </c>
      <c r="N1763" s="18">
        <v>9.6689000000000007</v>
      </c>
      <c r="O1763" s="18">
        <v>6.9335000000000004</v>
      </c>
      <c r="P1763" s="18">
        <v>46.344200000000001</v>
      </c>
      <c r="Q1763" s="18">
        <v>31.667999999999999</v>
      </c>
      <c r="R1763" s="18">
        <v>22.7087</v>
      </c>
      <c r="S1763" s="4">
        <f>VLOOKUP(C1763,Ratings_Numbers!$A$1:$B$21,2,FALSE)</f>
        <v>4</v>
      </c>
      <c r="T1763" s="4">
        <v>4</v>
      </c>
      <c r="U1763" s="4">
        <f t="shared" si="58"/>
        <v>0</v>
      </c>
      <c r="V1763" s="18">
        <v>141380.79999999999</v>
      </c>
      <c r="W1763" s="18" t="s">
        <v>212</v>
      </c>
    </row>
    <row r="1764" spans="1:23" ht="15" customHeight="1" x14ac:dyDescent="0.35">
      <c r="A1764" s="18" t="s">
        <v>211</v>
      </c>
      <c r="B1764" s="7" t="str">
        <f t="shared" ref="B1764:B1797" si="60">IF(MONTH(D1764)&lt;4,"Q1",IF(MONTH(D1764)&lt;7,"Q2",IF(MONTH(D1764)&lt;10,"Q3","Q4")))</f>
        <v>Q2</v>
      </c>
      <c r="C1764" s="18" t="s">
        <v>28</v>
      </c>
      <c r="D1764" s="21">
        <v>39626</v>
      </c>
      <c r="E1764" s="18">
        <v>0.44900000000000001</v>
      </c>
      <c r="F1764" s="18">
        <v>1.3454999999999999</v>
      </c>
      <c r="G1764" s="18">
        <v>0.51859999999999995</v>
      </c>
      <c r="H1764" s="18">
        <v>34.898899999999998</v>
      </c>
      <c r="I1764" s="18">
        <v>28.5275</v>
      </c>
      <c r="J1764" s="18">
        <v>31.190999999999999</v>
      </c>
      <c r="K1764" s="18">
        <v>89</v>
      </c>
      <c r="L1764" s="18">
        <v>48.567999999999998</v>
      </c>
      <c r="M1764" s="18">
        <v>12.397500000000001</v>
      </c>
      <c r="N1764" s="18">
        <v>8.3695000000000004</v>
      </c>
      <c r="O1764" s="18">
        <v>6.0212000000000003</v>
      </c>
      <c r="P1764" s="18">
        <v>48.127899999999997</v>
      </c>
      <c r="Q1764" s="18">
        <v>32.4908</v>
      </c>
      <c r="R1764" s="18">
        <v>23.374700000000001</v>
      </c>
      <c r="S1764" s="4">
        <f>VLOOKUP(C1764,Ratings_Numbers!$A$1:$B$21,2,FALSE)</f>
        <v>4</v>
      </c>
      <c r="T1764" s="4">
        <v>4</v>
      </c>
      <c r="U1764" s="4">
        <f t="shared" si="58"/>
        <v>0</v>
      </c>
      <c r="V1764" s="18">
        <v>119750.39999999999</v>
      </c>
      <c r="W1764" s="18" t="s">
        <v>212</v>
      </c>
    </row>
    <row r="1765" spans="1:23" ht="15" customHeight="1" x14ac:dyDescent="0.35">
      <c r="A1765" s="18" t="s">
        <v>211</v>
      </c>
      <c r="B1765" s="7" t="str">
        <f t="shared" si="60"/>
        <v>Q3</v>
      </c>
      <c r="C1765" s="18" t="s">
        <v>28</v>
      </c>
      <c r="D1765" s="21">
        <v>39717</v>
      </c>
      <c r="E1765" s="18">
        <v>0.34660000000000002</v>
      </c>
      <c r="F1765" s="18">
        <v>1.3380000000000001</v>
      </c>
      <c r="G1765" s="18">
        <v>0.39939999999999998</v>
      </c>
      <c r="H1765" s="18">
        <v>22.882899999999999</v>
      </c>
      <c r="I1765" s="18">
        <v>18.446400000000001</v>
      </c>
      <c r="J1765" s="18">
        <v>20.126100000000001</v>
      </c>
      <c r="K1765" s="18">
        <v>111</v>
      </c>
      <c r="L1765" s="18">
        <v>49.283900000000003</v>
      </c>
      <c r="M1765" s="18">
        <v>12.116199999999999</v>
      </c>
      <c r="N1765" s="18">
        <v>8.1572999999999993</v>
      </c>
      <c r="O1765" s="18">
        <v>5.9714</v>
      </c>
      <c r="P1765" s="18">
        <v>48.532299999999999</v>
      </c>
      <c r="Q1765" s="18">
        <v>32.674599999999998</v>
      </c>
      <c r="R1765" s="18">
        <v>23.918600000000001</v>
      </c>
      <c r="S1765" s="4">
        <f>VLOOKUP(C1765,Ratings_Numbers!$A$1:$B$21,2,FALSE)</f>
        <v>4</v>
      </c>
      <c r="T1765" s="4">
        <v>4</v>
      </c>
      <c r="U1765" s="4">
        <f t="shared" ref="U1765:U1797" si="61">S1765-S1764</f>
        <v>0</v>
      </c>
      <c r="V1765" s="18">
        <v>121333.75999999999</v>
      </c>
      <c r="W1765" s="18" t="s">
        <v>212</v>
      </c>
    </row>
    <row r="1766" spans="1:23" ht="15" customHeight="1" x14ac:dyDescent="0.35">
      <c r="A1766" s="18" t="s">
        <v>211</v>
      </c>
      <c r="B1766" s="7" t="str">
        <f t="shared" si="60"/>
        <v>Q4</v>
      </c>
      <c r="C1766" s="18" t="s">
        <v>28</v>
      </c>
      <c r="D1766" s="21">
        <v>39813</v>
      </c>
      <c r="E1766" s="18">
        <v>0.44790000000000002</v>
      </c>
      <c r="F1766" s="18">
        <v>1.1025</v>
      </c>
      <c r="G1766" s="18">
        <v>0.51300000000000001</v>
      </c>
      <c r="H1766" s="18">
        <v>14.6198</v>
      </c>
      <c r="I1766" s="18">
        <v>9.4435000000000002</v>
      </c>
      <c r="J1766" s="18">
        <v>12.2645</v>
      </c>
      <c r="K1766" s="18">
        <v>121</v>
      </c>
      <c r="L1766" s="18">
        <v>50.5244</v>
      </c>
      <c r="M1766" s="18">
        <v>13.334899999999999</v>
      </c>
      <c r="N1766" s="18">
        <v>9.2187000000000001</v>
      </c>
      <c r="O1766" s="18">
        <v>6.8634000000000004</v>
      </c>
      <c r="P1766" s="18">
        <v>44.651200000000003</v>
      </c>
      <c r="Q1766" s="18">
        <v>30.868200000000002</v>
      </c>
      <c r="R1766" s="18">
        <v>22.9818</v>
      </c>
      <c r="S1766" s="4">
        <f>VLOOKUP(C1766,Ratings_Numbers!$A$1:$B$21,2,FALSE)</f>
        <v>4</v>
      </c>
      <c r="T1766" s="4">
        <v>4</v>
      </c>
      <c r="U1766" s="4">
        <f t="shared" si="61"/>
        <v>0</v>
      </c>
      <c r="V1766" s="18">
        <v>104664.24</v>
      </c>
      <c r="W1766" s="18" t="s">
        <v>212</v>
      </c>
    </row>
    <row r="1767" spans="1:23" ht="15" customHeight="1" x14ac:dyDescent="0.35">
      <c r="A1767" s="18" t="s">
        <v>211</v>
      </c>
      <c r="B1767" s="7" t="str">
        <f t="shared" si="60"/>
        <v>Q2</v>
      </c>
      <c r="C1767" s="18" t="s">
        <v>28</v>
      </c>
      <c r="D1767" s="21">
        <v>39906</v>
      </c>
      <c r="E1767" s="18">
        <v>0.53339999999999999</v>
      </c>
      <c r="F1767" s="18">
        <v>1.4573</v>
      </c>
      <c r="G1767" s="18">
        <v>0.61029999999999995</v>
      </c>
      <c r="H1767" s="18">
        <v>25.2471</v>
      </c>
      <c r="I1767" s="18">
        <v>19.523299999999999</v>
      </c>
      <c r="J1767" s="18">
        <v>21.9176</v>
      </c>
      <c r="K1767" s="18">
        <v>85</v>
      </c>
      <c r="L1767" s="18">
        <v>48.052300000000002</v>
      </c>
      <c r="M1767" s="18">
        <v>23.7682</v>
      </c>
      <c r="N1767" s="18">
        <v>15.071999999999999</v>
      </c>
      <c r="O1767" s="18">
        <v>11.6396</v>
      </c>
      <c r="P1767" s="18">
        <v>57.698500000000003</v>
      </c>
      <c r="Q1767" s="18">
        <v>36.587899999999998</v>
      </c>
      <c r="R1767" s="18">
        <v>28.255600000000001</v>
      </c>
      <c r="S1767" s="4">
        <f>VLOOKUP(C1767,Ratings_Numbers!$A$1:$B$21,2,FALSE)</f>
        <v>4</v>
      </c>
      <c r="T1767" s="4">
        <v>4</v>
      </c>
      <c r="U1767" s="4">
        <f t="shared" si="61"/>
        <v>0</v>
      </c>
      <c r="V1767" s="18">
        <v>103970.64</v>
      </c>
      <c r="W1767" s="18" t="s">
        <v>212</v>
      </c>
    </row>
    <row r="1768" spans="1:23" ht="15" customHeight="1" x14ac:dyDescent="0.35">
      <c r="A1768" s="18" t="s">
        <v>211</v>
      </c>
      <c r="B1768" s="7" t="str">
        <f t="shared" si="60"/>
        <v>Q3</v>
      </c>
      <c r="C1768" s="18" t="s">
        <v>28</v>
      </c>
      <c r="D1768" s="21">
        <v>39997</v>
      </c>
      <c r="E1768" s="18">
        <v>0.38100000000000001</v>
      </c>
      <c r="F1768" s="18">
        <v>1.4276</v>
      </c>
      <c r="G1768" s="18">
        <v>0.43680000000000002</v>
      </c>
      <c r="H1768" s="18">
        <v>28.247399999999999</v>
      </c>
      <c r="I1768" s="18">
        <v>22.724499999999999</v>
      </c>
      <c r="J1768" s="18">
        <v>25.134</v>
      </c>
      <c r="K1768" s="18">
        <v>97</v>
      </c>
      <c r="L1768" s="18">
        <v>50.106400000000001</v>
      </c>
      <c r="M1768" s="18">
        <v>21.333500000000001</v>
      </c>
      <c r="N1768" s="18">
        <v>14.348599999999999</v>
      </c>
      <c r="O1768" s="18">
        <v>10.893700000000001</v>
      </c>
      <c r="P1768" s="18">
        <v>48.679699999999997</v>
      </c>
      <c r="Q1768" s="18">
        <v>32.741300000000003</v>
      </c>
      <c r="R1768" s="18">
        <v>24.857800000000001</v>
      </c>
      <c r="S1768" s="4">
        <f>VLOOKUP(C1768,Ratings_Numbers!$A$1:$B$21,2,FALSE)</f>
        <v>4</v>
      </c>
      <c r="T1768" s="4">
        <v>4</v>
      </c>
      <c r="U1768" s="4">
        <f t="shared" si="61"/>
        <v>0</v>
      </c>
      <c r="V1768" s="18">
        <v>113157.2</v>
      </c>
      <c r="W1768" s="18" t="s">
        <v>212</v>
      </c>
    </row>
    <row r="1769" spans="1:23" ht="15" customHeight="1" x14ac:dyDescent="0.35">
      <c r="A1769" s="18" t="s">
        <v>211</v>
      </c>
      <c r="B1769" s="7" t="str">
        <f t="shared" si="60"/>
        <v>Q4</v>
      </c>
      <c r="C1769" s="18" t="s">
        <v>28</v>
      </c>
      <c r="D1769" s="21">
        <v>40088</v>
      </c>
      <c r="E1769" s="18">
        <v>0.22889999999999999</v>
      </c>
      <c r="F1769" s="18">
        <v>1.4132</v>
      </c>
      <c r="G1769" s="18">
        <v>0.26329999999999998</v>
      </c>
      <c r="H1769" s="18">
        <v>27.752800000000001</v>
      </c>
      <c r="I1769" s="18">
        <v>22.788900000000002</v>
      </c>
      <c r="J1769" s="18">
        <v>24.157299999999999</v>
      </c>
      <c r="K1769" s="18">
        <v>89</v>
      </c>
      <c r="L1769" s="18">
        <v>50.8523</v>
      </c>
      <c r="M1769" s="18">
        <v>20.588000000000001</v>
      </c>
      <c r="N1769" s="18">
        <v>14.109299999999999</v>
      </c>
      <c r="O1769" s="18">
        <v>10.6736</v>
      </c>
      <c r="P1769" s="18">
        <v>45.9176</v>
      </c>
      <c r="Q1769" s="18">
        <v>31.4682</v>
      </c>
      <c r="R1769" s="18">
        <v>23.805399999999999</v>
      </c>
      <c r="S1769" s="4">
        <f>VLOOKUP(C1769,Ratings_Numbers!$A$1:$B$21,2,FALSE)</f>
        <v>4</v>
      </c>
      <c r="T1769" s="4">
        <v>4</v>
      </c>
      <c r="U1769" s="4">
        <f t="shared" si="61"/>
        <v>0</v>
      </c>
      <c r="V1769" s="18">
        <v>124655.18</v>
      </c>
      <c r="W1769" s="18" t="s">
        <v>212</v>
      </c>
    </row>
    <row r="1770" spans="1:23" ht="15" customHeight="1" x14ac:dyDescent="0.35">
      <c r="A1770" s="18" t="s">
        <v>211</v>
      </c>
      <c r="B1770" s="7" t="str">
        <f t="shared" si="60"/>
        <v>Q4</v>
      </c>
      <c r="C1770" s="18" t="s">
        <v>28</v>
      </c>
      <c r="D1770" s="21">
        <v>40178</v>
      </c>
      <c r="E1770" s="18">
        <v>0.27950000000000003</v>
      </c>
      <c r="F1770" s="18">
        <v>1.4408000000000001</v>
      </c>
      <c r="G1770" s="18">
        <v>0.32150000000000001</v>
      </c>
      <c r="H1770" s="18">
        <v>25.131</v>
      </c>
      <c r="I1770" s="18">
        <v>17.639499999999998</v>
      </c>
      <c r="J1770" s="18">
        <v>21.1905</v>
      </c>
      <c r="K1770" s="18">
        <v>84</v>
      </c>
      <c r="L1770" s="18">
        <v>50.952300000000001</v>
      </c>
      <c r="M1770" s="18">
        <v>19.959800000000001</v>
      </c>
      <c r="N1770" s="18">
        <v>13.5976</v>
      </c>
      <c r="O1770" s="18">
        <v>10.394299999999999</v>
      </c>
      <c r="P1770" s="18">
        <v>46.788400000000003</v>
      </c>
      <c r="Q1770" s="18">
        <v>31.874700000000001</v>
      </c>
      <c r="R1770" s="18">
        <v>24.365600000000001</v>
      </c>
      <c r="S1770" s="4">
        <f>VLOOKUP(C1770,Ratings_Numbers!$A$1:$B$21,2,FALSE)</f>
        <v>4</v>
      </c>
      <c r="T1770" s="4">
        <v>4</v>
      </c>
      <c r="U1770" s="4">
        <f t="shared" si="61"/>
        <v>0</v>
      </c>
      <c r="V1770" s="18">
        <v>131271</v>
      </c>
      <c r="W1770" s="18" t="s">
        <v>212</v>
      </c>
    </row>
    <row r="1771" spans="1:23" ht="15" customHeight="1" x14ac:dyDescent="0.35">
      <c r="A1771" s="18" t="s">
        <v>211</v>
      </c>
      <c r="B1771" s="7" t="str">
        <f t="shared" si="60"/>
        <v>Q2</v>
      </c>
      <c r="C1771" s="18" t="s">
        <v>28</v>
      </c>
      <c r="D1771" s="21">
        <v>40270</v>
      </c>
      <c r="E1771" s="18">
        <v>0.28989999999999999</v>
      </c>
      <c r="F1771" s="18">
        <v>1.3607</v>
      </c>
      <c r="G1771" s="18">
        <v>0.3322</v>
      </c>
      <c r="H1771" s="18">
        <v>29.152899999999999</v>
      </c>
      <c r="I1771" s="18">
        <v>24.529399999999999</v>
      </c>
      <c r="J1771" s="18">
        <v>25.682400000000001</v>
      </c>
      <c r="K1771" s="18">
        <v>85</v>
      </c>
      <c r="L1771" s="18">
        <v>52.469299999999997</v>
      </c>
      <c r="M1771" s="18">
        <v>17.5657</v>
      </c>
      <c r="N1771" s="18">
        <v>12.0108</v>
      </c>
      <c r="O1771" s="18">
        <v>9.3222000000000005</v>
      </c>
      <c r="P1771" s="18">
        <v>46.249600000000001</v>
      </c>
      <c r="Q1771" s="18">
        <v>31.623699999999999</v>
      </c>
      <c r="R1771" s="18">
        <v>24.544899999999998</v>
      </c>
      <c r="S1771" s="4">
        <f>VLOOKUP(C1771,Ratings_Numbers!$A$1:$B$21,2,FALSE)</f>
        <v>4</v>
      </c>
      <c r="T1771" s="4">
        <v>4</v>
      </c>
      <c r="U1771" s="4">
        <f t="shared" si="61"/>
        <v>0</v>
      </c>
      <c r="V1771" s="18">
        <v>127521.8</v>
      </c>
      <c r="W1771" s="18" t="s">
        <v>212</v>
      </c>
    </row>
    <row r="1772" spans="1:23" ht="15" customHeight="1" x14ac:dyDescent="0.35">
      <c r="A1772" s="18" t="s">
        <v>211</v>
      </c>
      <c r="B1772" s="7" t="str">
        <f t="shared" si="60"/>
        <v>Q3</v>
      </c>
      <c r="C1772" s="18" t="s">
        <v>28</v>
      </c>
      <c r="D1772" s="21">
        <v>40361</v>
      </c>
      <c r="E1772" s="18">
        <v>0.1522</v>
      </c>
      <c r="F1772" s="18">
        <v>1.3191999999999999</v>
      </c>
      <c r="G1772" s="18">
        <v>0.17380000000000001</v>
      </c>
      <c r="H1772" s="18">
        <v>38.012300000000003</v>
      </c>
      <c r="I1772" s="18">
        <v>31.839500000000001</v>
      </c>
      <c r="J1772" s="18">
        <v>34.1111</v>
      </c>
      <c r="K1772" s="18">
        <v>81</v>
      </c>
      <c r="L1772" s="18">
        <v>52.6753</v>
      </c>
      <c r="M1772" s="18">
        <v>17.153600000000001</v>
      </c>
      <c r="N1772" s="18">
        <v>11.8</v>
      </c>
      <c r="O1772" s="18">
        <v>9.1384000000000007</v>
      </c>
      <c r="P1772" s="18">
        <v>45.369700000000002</v>
      </c>
      <c r="Q1772" s="18">
        <v>31.209900000000001</v>
      </c>
      <c r="R1772" s="18">
        <v>24.170200000000001</v>
      </c>
      <c r="S1772" s="4">
        <f>VLOOKUP(C1772,Ratings_Numbers!$A$1:$B$21,2,FALSE)</f>
        <v>4</v>
      </c>
      <c r="T1772" s="4">
        <v>4</v>
      </c>
      <c r="U1772" s="4">
        <f t="shared" si="61"/>
        <v>0</v>
      </c>
      <c r="V1772" s="18">
        <v>115465.35</v>
      </c>
      <c r="W1772" s="18" t="s">
        <v>212</v>
      </c>
    </row>
    <row r="1773" spans="1:23" ht="15" customHeight="1" x14ac:dyDescent="0.35">
      <c r="A1773" s="18" t="s">
        <v>211</v>
      </c>
      <c r="B1773" s="7" t="str">
        <f t="shared" si="60"/>
        <v>Q4</v>
      </c>
      <c r="C1773" s="18" t="s">
        <v>28</v>
      </c>
      <c r="D1773" s="21">
        <v>40452</v>
      </c>
      <c r="E1773" s="18">
        <v>1.24E-2</v>
      </c>
      <c r="F1773" s="18">
        <v>1.4765999999999999</v>
      </c>
      <c r="G1773" s="18">
        <v>1.41E-2</v>
      </c>
      <c r="H1773" s="18">
        <v>33.337499999999999</v>
      </c>
      <c r="I1773" s="18">
        <v>27.469100000000001</v>
      </c>
      <c r="J1773" s="18">
        <v>29.3</v>
      </c>
      <c r="K1773" s="18">
        <v>80</v>
      </c>
      <c r="L1773" s="18">
        <v>51.592700000000001</v>
      </c>
      <c r="M1773" s="18">
        <v>15.8009</v>
      </c>
      <c r="N1773" s="18">
        <v>10.713100000000001</v>
      </c>
      <c r="O1773" s="18">
        <v>8.2383000000000006</v>
      </c>
      <c r="P1773" s="18">
        <v>47.491199999999999</v>
      </c>
      <c r="Q1773" s="18">
        <v>32.199399999999997</v>
      </c>
      <c r="R1773" s="18">
        <v>24.760999999999999</v>
      </c>
      <c r="S1773" s="4">
        <f>VLOOKUP(C1773,Ratings_Numbers!$A$1:$B$21,2,FALSE)</f>
        <v>4</v>
      </c>
      <c r="T1773" s="4">
        <v>4</v>
      </c>
      <c r="U1773" s="4">
        <f t="shared" si="61"/>
        <v>0</v>
      </c>
      <c r="V1773" s="18">
        <v>136862.79999999999</v>
      </c>
      <c r="W1773" s="18" t="s">
        <v>212</v>
      </c>
    </row>
    <row r="1774" spans="1:23" ht="15" customHeight="1" x14ac:dyDescent="0.35">
      <c r="A1774" s="18" t="s">
        <v>211</v>
      </c>
      <c r="B1774" s="7" t="str">
        <f t="shared" si="60"/>
        <v>Q4</v>
      </c>
      <c r="C1774" s="18" t="s">
        <v>28</v>
      </c>
      <c r="D1774" s="21">
        <v>40543</v>
      </c>
      <c r="E1774" s="18">
        <v>1.2212000000000001</v>
      </c>
      <c r="F1774" s="18">
        <v>2.7715999999999998</v>
      </c>
      <c r="G1774" s="18">
        <v>1.4298</v>
      </c>
      <c r="H1774" s="18">
        <v>3.4251</v>
      </c>
      <c r="I1774" s="18">
        <v>1.6181000000000001</v>
      </c>
      <c r="J1774" s="18">
        <v>2.3799000000000001</v>
      </c>
      <c r="K1774" s="18">
        <v>487</v>
      </c>
      <c r="L1774" s="18">
        <v>42.515900000000002</v>
      </c>
      <c r="M1774" s="18">
        <v>44.835099999999997</v>
      </c>
      <c r="N1774" s="18">
        <v>25.653199999999998</v>
      </c>
      <c r="O1774" s="18">
        <v>19.255099999999999</v>
      </c>
      <c r="P1774" s="18">
        <v>74.774100000000004</v>
      </c>
      <c r="Q1774" s="18">
        <v>42.783299999999997</v>
      </c>
      <c r="R1774" s="18">
        <v>32.1128</v>
      </c>
      <c r="S1774" s="4">
        <f>VLOOKUP(C1774,Ratings_Numbers!$A$1:$B$21,2,FALSE)</f>
        <v>4</v>
      </c>
      <c r="T1774" s="4">
        <v>4</v>
      </c>
      <c r="U1774" s="4">
        <f t="shared" si="61"/>
        <v>0</v>
      </c>
      <c r="V1774" s="18">
        <v>150744.84</v>
      </c>
      <c r="W1774" s="18" t="s">
        <v>212</v>
      </c>
    </row>
    <row r="1775" spans="1:23" ht="15" customHeight="1" x14ac:dyDescent="0.35">
      <c r="A1775" s="18" t="s">
        <v>211</v>
      </c>
      <c r="B1775" s="7" t="str">
        <f t="shared" si="60"/>
        <v>Q2</v>
      </c>
      <c r="C1775" s="18" t="s">
        <v>28</v>
      </c>
      <c r="D1775" s="21">
        <v>40634</v>
      </c>
      <c r="E1775" s="18">
        <v>1.3553999999999999</v>
      </c>
      <c r="F1775" s="18">
        <v>3.0503</v>
      </c>
      <c r="G1775" s="18">
        <v>1.6143999999999998</v>
      </c>
      <c r="H1775" s="18">
        <v>24.513300000000001</v>
      </c>
      <c r="I1775" s="18">
        <v>19.300899999999999</v>
      </c>
      <c r="J1775" s="18">
        <v>20.212399999999999</v>
      </c>
      <c r="K1775" s="18">
        <v>113</v>
      </c>
      <c r="L1775" s="18">
        <v>42.44</v>
      </c>
      <c r="M1775" s="18">
        <v>38.903500000000001</v>
      </c>
      <c r="N1775" s="18">
        <v>21.611899999999999</v>
      </c>
      <c r="O1775" s="18">
        <v>16.672799999999999</v>
      </c>
      <c r="P1775" s="18">
        <v>80.009799999999998</v>
      </c>
      <c r="Q1775" s="18">
        <v>44.447499999999998</v>
      </c>
      <c r="R1775" s="18">
        <v>34.2896</v>
      </c>
      <c r="S1775" s="4">
        <f>VLOOKUP(C1775,Ratings_Numbers!$A$1:$B$21,2,FALSE)</f>
        <v>4</v>
      </c>
      <c r="T1775" s="4">
        <v>4</v>
      </c>
      <c r="U1775" s="4">
        <f t="shared" si="61"/>
        <v>0</v>
      </c>
      <c r="V1775" s="18">
        <v>153732.14000000001</v>
      </c>
      <c r="W1775" s="18" t="s">
        <v>212</v>
      </c>
    </row>
    <row r="1776" spans="1:23" ht="15" customHeight="1" x14ac:dyDescent="0.35">
      <c r="A1776" s="18" t="s">
        <v>211</v>
      </c>
      <c r="B1776" s="7" t="str">
        <f t="shared" si="60"/>
        <v>Q3</v>
      </c>
      <c r="C1776" s="18" t="s">
        <v>28</v>
      </c>
      <c r="D1776" s="21">
        <v>40725</v>
      </c>
      <c r="E1776" s="18">
        <v>1.1314</v>
      </c>
      <c r="F1776" s="18">
        <v>2.9205000000000001</v>
      </c>
      <c r="G1776" s="18">
        <v>1.3571</v>
      </c>
      <c r="H1776" s="18">
        <v>43.452399999999997</v>
      </c>
      <c r="I1776" s="18">
        <v>36.297600000000003</v>
      </c>
      <c r="J1776" s="18">
        <v>37.845199999999998</v>
      </c>
      <c r="K1776" s="18">
        <v>84</v>
      </c>
      <c r="L1776" s="18">
        <v>43.878100000000003</v>
      </c>
      <c r="M1776" s="18">
        <v>32.105400000000003</v>
      </c>
      <c r="N1776" s="18">
        <v>18.46</v>
      </c>
      <c r="O1776" s="18">
        <v>14.2003</v>
      </c>
      <c r="P1776" s="18">
        <v>73.918800000000005</v>
      </c>
      <c r="Q1776" s="18">
        <v>42.501899999999999</v>
      </c>
      <c r="R1776" s="18">
        <v>32.694499999999998</v>
      </c>
      <c r="S1776" s="4">
        <f>VLOOKUP(C1776,Ratings_Numbers!$A$1:$B$21,2,FALSE)</f>
        <v>4</v>
      </c>
      <c r="T1776" s="4">
        <v>4</v>
      </c>
      <c r="U1776" s="4">
        <f t="shared" si="61"/>
        <v>0</v>
      </c>
      <c r="V1776" s="18">
        <v>156130.37</v>
      </c>
      <c r="W1776" s="18" t="s">
        <v>212</v>
      </c>
    </row>
    <row r="1777" spans="1:23" ht="15" customHeight="1" x14ac:dyDescent="0.35">
      <c r="A1777" s="18" t="s">
        <v>211</v>
      </c>
      <c r="B1777" s="7" t="str">
        <f t="shared" si="60"/>
        <v>Q3</v>
      </c>
      <c r="C1777" s="18" t="s">
        <v>28</v>
      </c>
      <c r="D1777" s="21">
        <v>40816</v>
      </c>
      <c r="E1777" s="18">
        <v>1.1227</v>
      </c>
      <c r="F1777" s="18">
        <v>3.1143999999999998</v>
      </c>
      <c r="G1777" s="18">
        <v>1.3541000000000001</v>
      </c>
      <c r="H1777" s="18">
        <v>27.7241</v>
      </c>
      <c r="I1777" s="18">
        <v>21.4741</v>
      </c>
      <c r="J1777" s="18">
        <v>23.706900000000001</v>
      </c>
      <c r="K1777" s="18">
        <v>116</v>
      </c>
      <c r="L1777" s="18">
        <v>40.621099999999998</v>
      </c>
      <c r="M1777" s="18">
        <v>40.9206</v>
      </c>
      <c r="N1777" s="18">
        <v>21.8674</v>
      </c>
      <c r="O1777" s="18">
        <v>16.767600000000002</v>
      </c>
      <c r="P1777" s="18">
        <v>87.131</v>
      </c>
      <c r="Q1777" s="18">
        <v>46.561500000000002</v>
      </c>
      <c r="R1777" s="18">
        <v>35.7027</v>
      </c>
      <c r="S1777" s="4">
        <f>VLOOKUP(C1777,Ratings_Numbers!$A$1:$B$21,2,FALSE)</f>
        <v>4</v>
      </c>
      <c r="T1777" s="4">
        <v>4</v>
      </c>
      <c r="U1777" s="4">
        <f t="shared" si="61"/>
        <v>0</v>
      </c>
      <c r="V1777" s="18">
        <v>153428.76</v>
      </c>
      <c r="W1777" s="18" t="s">
        <v>212</v>
      </c>
    </row>
    <row r="1778" spans="1:23" ht="15" customHeight="1" x14ac:dyDescent="0.35">
      <c r="A1778" s="18" t="s">
        <v>211</v>
      </c>
      <c r="B1778" s="7" t="str">
        <f t="shared" si="60"/>
        <v>Q4</v>
      </c>
      <c r="C1778" s="18" t="s">
        <v>28</v>
      </c>
      <c r="D1778" s="21">
        <v>40908</v>
      </c>
      <c r="E1778" s="18">
        <v>1.1988000000000001</v>
      </c>
      <c r="F1778" s="18">
        <v>2.8092999999999999</v>
      </c>
      <c r="G1778" s="18">
        <v>1.4291</v>
      </c>
      <c r="H1778" s="18">
        <v>23.913499999999999</v>
      </c>
      <c r="I1778" s="18">
        <v>14.25</v>
      </c>
      <c r="J1778" s="18">
        <v>18.807700000000001</v>
      </c>
      <c r="K1778" s="18">
        <v>104</v>
      </c>
      <c r="L1778" s="18">
        <v>39.556600000000003</v>
      </c>
      <c r="M1778" s="18">
        <v>42.7806</v>
      </c>
      <c r="N1778" s="18">
        <v>22.576000000000001</v>
      </c>
      <c r="O1778" s="18">
        <v>17.075500000000002</v>
      </c>
      <c r="P1778" s="18">
        <v>89.495900000000006</v>
      </c>
      <c r="Q1778" s="18">
        <v>47.228400000000001</v>
      </c>
      <c r="R1778" s="18">
        <v>35.721600000000002</v>
      </c>
      <c r="S1778" s="4">
        <f>VLOOKUP(C1778,Ratings_Numbers!$A$1:$B$21,2,FALSE)</f>
        <v>4</v>
      </c>
      <c r="T1778" s="4">
        <v>4</v>
      </c>
      <c r="U1778" s="4">
        <f t="shared" si="61"/>
        <v>0</v>
      </c>
      <c r="V1778" s="18">
        <v>158342.10999999999</v>
      </c>
      <c r="W1778" s="18" t="s">
        <v>212</v>
      </c>
    </row>
    <row r="1779" spans="1:23" ht="15" customHeight="1" x14ac:dyDescent="0.35">
      <c r="A1779" s="18" t="s">
        <v>211</v>
      </c>
      <c r="B1779" s="7" t="str">
        <f t="shared" si="60"/>
        <v>Q1</v>
      </c>
      <c r="C1779" s="18" t="s">
        <v>28</v>
      </c>
      <c r="D1779" s="21">
        <v>40998</v>
      </c>
      <c r="E1779" s="18">
        <v>1.2459</v>
      </c>
      <c r="F1779" s="18">
        <v>2.9935999999999998</v>
      </c>
      <c r="G1779" s="18">
        <v>1.4755</v>
      </c>
      <c r="H1779" s="18">
        <v>33.590899999999998</v>
      </c>
      <c r="I1779" s="18">
        <v>26.863600000000002</v>
      </c>
      <c r="J1779" s="18">
        <v>28.511399999999998</v>
      </c>
      <c r="K1779" s="18">
        <v>88</v>
      </c>
      <c r="L1779" s="18">
        <v>39.116999999999997</v>
      </c>
      <c r="M1779" s="18">
        <v>49.223300000000002</v>
      </c>
      <c r="N1779" s="18">
        <v>25.4162</v>
      </c>
      <c r="O1779" s="18">
        <v>19.4894</v>
      </c>
      <c r="P1779" s="18">
        <v>93.6691</v>
      </c>
      <c r="Q1779" s="18">
        <v>48.365499999999997</v>
      </c>
      <c r="R1779" s="18">
        <v>37.0871</v>
      </c>
      <c r="S1779" s="4">
        <f>VLOOKUP(C1779,Ratings_Numbers!$A$1:$B$21,2,FALSE)</f>
        <v>4</v>
      </c>
      <c r="T1779" s="4">
        <v>4</v>
      </c>
      <c r="U1779" s="4">
        <f t="shared" si="61"/>
        <v>0</v>
      </c>
      <c r="V1779" s="18">
        <v>167040.57</v>
      </c>
      <c r="W1779" s="18" t="s">
        <v>212</v>
      </c>
    </row>
    <row r="1780" spans="1:23" ht="15" customHeight="1" x14ac:dyDescent="0.35">
      <c r="A1780" s="18" t="s">
        <v>211</v>
      </c>
      <c r="B1780" s="7" t="str">
        <f t="shared" si="60"/>
        <v>Q2</v>
      </c>
      <c r="C1780" s="18" t="s">
        <v>28</v>
      </c>
      <c r="D1780" s="21">
        <v>41089</v>
      </c>
      <c r="E1780" s="18">
        <v>1.2452000000000001</v>
      </c>
      <c r="F1780" s="18">
        <v>3.0909</v>
      </c>
      <c r="G1780" s="18">
        <v>1.4763999999999999</v>
      </c>
      <c r="H1780" s="18">
        <v>33.946399999999997</v>
      </c>
      <c r="I1780" s="18">
        <v>27.580400000000001</v>
      </c>
      <c r="J1780" s="18">
        <v>29.410699999999999</v>
      </c>
      <c r="K1780" s="18">
        <v>112</v>
      </c>
      <c r="L1780" s="18">
        <v>37.897100000000002</v>
      </c>
      <c r="M1780" s="18">
        <v>50.231400000000001</v>
      </c>
      <c r="N1780" s="18">
        <v>25.1724</v>
      </c>
      <c r="O1780" s="18">
        <v>19.2486</v>
      </c>
      <c r="P1780" s="18">
        <v>99.549499999999995</v>
      </c>
      <c r="Q1780" s="18">
        <v>49.887099999999997</v>
      </c>
      <c r="R1780" s="18">
        <v>38.147199999999998</v>
      </c>
      <c r="S1780" s="4">
        <f>VLOOKUP(C1780,Ratings_Numbers!$A$1:$B$21,2,FALSE)</f>
        <v>4</v>
      </c>
      <c r="T1780" s="4">
        <v>4</v>
      </c>
      <c r="U1780" s="4">
        <f t="shared" si="61"/>
        <v>0</v>
      </c>
      <c r="V1780" s="18">
        <v>176005.69</v>
      </c>
      <c r="W1780" s="18" t="s">
        <v>212</v>
      </c>
    </row>
    <row r="1781" spans="1:23" ht="15" customHeight="1" x14ac:dyDescent="0.35">
      <c r="A1781" s="18" t="s">
        <v>211</v>
      </c>
      <c r="B1781" s="7" t="str">
        <f t="shared" si="60"/>
        <v>Q3</v>
      </c>
      <c r="C1781" s="18" t="s">
        <v>28</v>
      </c>
      <c r="D1781" s="21">
        <v>41180</v>
      </c>
      <c r="E1781" s="18">
        <v>1.1669</v>
      </c>
      <c r="F1781" s="18">
        <v>3.1017999999999999</v>
      </c>
      <c r="G1781" s="18">
        <v>1.3881000000000001</v>
      </c>
      <c r="H1781" s="18">
        <v>32.421599999999998</v>
      </c>
      <c r="I1781" s="18">
        <v>25.892199999999999</v>
      </c>
      <c r="J1781" s="18">
        <v>27.382400000000001</v>
      </c>
      <c r="K1781" s="18">
        <v>102</v>
      </c>
      <c r="L1781" s="18">
        <v>38.324800000000003</v>
      </c>
      <c r="M1781" s="18">
        <v>48.1721</v>
      </c>
      <c r="N1781" s="18">
        <v>24.398399999999999</v>
      </c>
      <c r="O1781" s="18">
        <v>18.673100000000002</v>
      </c>
      <c r="P1781" s="18">
        <v>97.439700000000002</v>
      </c>
      <c r="Q1781" s="18">
        <v>49.351599999999998</v>
      </c>
      <c r="R1781" s="18">
        <v>37.770899999999997</v>
      </c>
      <c r="S1781" s="4">
        <f>VLOOKUP(C1781,Ratings_Numbers!$A$1:$B$21,2,FALSE)</f>
        <v>4</v>
      </c>
      <c r="T1781" s="4">
        <v>4</v>
      </c>
      <c r="U1781" s="4">
        <f t="shared" si="61"/>
        <v>0</v>
      </c>
      <c r="V1781" s="18">
        <v>170153.98</v>
      </c>
      <c r="W1781" s="18" t="s">
        <v>212</v>
      </c>
    </row>
    <row r="1782" spans="1:23" ht="15" customHeight="1" x14ac:dyDescent="0.35">
      <c r="A1782" s="18" t="s">
        <v>211</v>
      </c>
      <c r="B1782" s="7" t="str">
        <f t="shared" si="60"/>
        <v>Q4</v>
      </c>
      <c r="C1782" s="18" t="s">
        <v>28</v>
      </c>
      <c r="D1782" s="21">
        <v>41274</v>
      </c>
      <c r="E1782" s="18">
        <v>1.2584</v>
      </c>
      <c r="F1782" s="18">
        <v>3.0253000000000001</v>
      </c>
      <c r="G1782" s="18">
        <v>1.4898</v>
      </c>
      <c r="H1782" s="18">
        <v>28.378900000000002</v>
      </c>
      <c r="I1782" s="18">
        <v>19.863199999999999</v>
      </c>
      <c r="J1782" s="18">
        <v>22.978899999999999</v>
      </c>
      <c r="K1782" s="18">
        <v>95</v>
      </c>
      <c r="L1782" s="18">
        <v>38.050899999999999</v>
      </c>
      <c r="M1782" s="18">
        <v>44.428400000000003</v>
      </c>
      <c r="N1782" s="18">
        <v>22.4026</v>
      </c>
      <c r="O1782" s="18">
        <v>17.100300000000001</v>
      </c>
      <c r="P1782" s="18">
        <v>98.317700000000002</v>
      </c>
      <c r="Q1782" s="18">
        <v>49.575800000000001</v>
      </c>
      <c r="R1782" s="18">
        <v>37.841999999999999</v>
      </c>
      <c r="S1782" s="4">
        <f>VLOOKUP(C1782,Ratings_Numbers!$A$1:$B$21,2,FALSE)</f>
        <v>4</v>
      </c>
      <c r="T1782" s="4">
        <v>4</v>
      </c>
      <c r="U1782" s="4">
        <f t="shared" si="61"/>
        <v>0</v>
      </c>
      <c r="V1782" s="18">
        <v>162001.25</v>
      </c>
      <c r="W1782" s="18" t="s">
        <v>212</v>
      </c>
    </row>
    <row r="1783" spans="1:23" ht="15" customHeight="1" x14ac:dyDescent="0.35">
      <c r="A1783" s="18" t="s">
        <v>211</v>
      </c>
      <c r="B1783" s="7" t="str">
        <f t="shared" si="60"/>
        <v>Q1</v>
      </c>
      <c r="C1783" s="18" t="s">
        <v>28</v>
      </c>
      <c r="D1783" s="21">
        <v>41362</v>
      </c>
      <c r="E1783" s="18">
        <v>1.3155999999999999</v>
      </c>
      <c r="F1783" s="18">
        <v>3.2888000000000002</v>
      </c>
      <c r="G1783" s="18">
        <v>1.5629999999999999</v>
      </c>
      <c r="H1783" s="18">
        <v>28.245100000000001</v>
      </c>
      <c r="I1783" s="18">
        <v>23.3627</v>
      </c>
      <c r="J1783" s="18">
        <v>23.607800000000001</v>
      </c>
      <c r="K1783" s="18">
        <v>102</v>
      </c>
      <c r="L1783" s="18">
        <v>36.721299999999999</v>
      </c>
      <c r="M1783" s="18">
        <v>43.445599999999999</v>
      </c>
      <c r="N1783" s="18">
        <v>21.012499999999999</v>
      </c>
      <c r="O1783" s="18">
        <v>16.1572</v>
      </c>
      <c r="P1783" s="18">
        <v>106.7611</v>
      </c>
      <c r="Q1783" s="18">
        <v>51.634999999999998</v>
      </c>
      <c r="R1783" s="18">
        <v>39.703800000000001</v>
      </c>
      <c r="S1783" s="4">
        <f>VLOOKUP(C1783,Ratings_Numbers!$A$1:$B$21,2,FALSE)</f>
        <v>4</v>
      </c>
      <c r="T1783" s="4">
        <v>4</v>
      </c>
      <c r="U1783" s="4">
        <f t="shared" si="61"/>
        <v>0</v>
      </c>
      <c r="V1783" s="18">
        <v>179877.12</v>
      </c>
      <c r="W1783" s="18" t="s">
        <v>212</v>
      </c>
    </row>
    <row r="1784" spans="1:23" ht="15" customHeight="1" x14ac:dyDescent="0.35">
      <c r="A1784" s="18" t="s">
        <v>211</v>
      </c>
      <c r="B1784" s="7" t="str">
        <f t="shared" si="60"/>
        <v>Q2</v>
      </c>
      <c r="C1784" s="18" t="s">
        <v>28</v>
      </c>
      <c r="D1784" s="21">
        <v>41453</v>
      </c>
      <c r="E1784" s="18">
        <v>1.3073000000000001</v>
      </c>
      <c r="F1784" s="18">
        <v>3.3580999999999999</v>
      </c>
      <c r="G1784" s="18">
        <v>1.5501</v>
      </c>
      <c r="H1784" s="18">
        <v>30.467199999999998</v>
      </c>
      <c r="I1784" s="18">
        <v>25.786899999999999</v>
      </c>
      <c r="J1784" s="18">
        <v>26.582000000000001</v>
      </c>
      <c r="K1784" s="18">
        <v>122</v>
      </c>
      <c r="L1784" s="18">
        <v>35.998899999999999</v>
      </c>
      <c r="M1784" s="18">
        <v>43.452500000000001</v>
      </c>
      <c r="N1784" s="18">
        <v>20.7547</v>
      </c>
      <c r="O1784" s="18">
        <v>15.8405</v>
      </c>
      <c r="P1784" s="18">
        <v>109.3623</v>
      </c>
      <c r="Q1784" s="18">
        <v>52.235900000000001</v>
      </c>
      <c r="R1784" s="18">
        <v>39.867699999999999</v>
      </c>
      <c r="S1784" s="4">
        <f>VLOOKUP(C1784,Ratings_Numbers!$A$1:$B$21,2,FALSE)</f>
        <v>4</v>
      </c>
      <c r="T1784" s="4">
        <v>4</v>
      </c>
      <c r="U1784" s="4">
        <f t="shared" si="61"/>
        <v>0</v>
      </c>
      <c r="V1784" s="18">
        <v>177847.74</v>
      </c>
      <c r="W1784" s="18" t="s">
        <v>212</v>
      </c>
    </row>
    <row r="1785" spans="1:23" ht="15" customHeight="1" x14ac:dyDescent="0.35">
      <c r="A1785" s="18" t="s">
        <v>211</v>
      </c>
      <c r="B1785" s="7" t="str">
        <f t="shared" si="60"/>
        <v>Q3</v>
      </c>
      <c r="C1785" s="18" t="s">
        <v>28</v>
      </c>
      <c r="D1785" s="21">
        <v>41544</v>
      </c>
      <c r="E1785" s="18">
        <v>1.2842</v>
      </c>
      <c r="F1785" s="18">
        <v>3.5131999999999999</v>
      </c>
      <c r="G1785" s="18">
        <v>1.528</v>
      </c>
      <c r="H1785" s="18">
        <v>32.988900000000001</v>
      </c>
      <c r="I1785" s="18">
        <v>26.8111</v>
      </c>
      <c r="J1785" s="18">
        <v>27.466699999999999</v>
      </c>
      <c r="K1785" s="18">
        <v>90</v>
      </c>
      <c r="L1785" s="18">
        <v>35.929000000000002</v>
      </c>
      <c r="M1785" s="18">
        <v>43.656199999999998</v>
      </c>
      <c r="N1785" s="18">
        <v>20.6387</v>
      </c>
      <c r="O1785" s="18">
        <v>15.847799999999999</v>
      </c>
      <c r="P1785" s="18">
        <v>111.52630000000001</v>
      </c>
      <c r="Q1785" s="18">
        <v>52.724499999999999</v>
      </c>
      <c r="R1785" s="18">
        <v>40.485500000000002</v>
      </c>
      <c r="S1785" s="4">
        <f>VLOOKUP(C1785,Ratings_Numbers!$A$1:$B$21,2,FALSE)</f>
        <v>4</v>
      </c>
      <c r="T1785" s="4">
        <v>4</v>
      </c>
      <c r="U1785" s="4">
        <f t="shared" si="61"/>
        <v>0</v>
      </c>
      <c r="V1785" s="18">
        <v>169574.39999999999</v>
      </c>
      <c r="W1785" s="18" t="s">
        <v>212</v>
      </c>
    </row>
    <row r="1786" spans="1:23" ht="15" customHeight="1" x14ac:dyDescent="0.35">
      <c r="A1786" s="18" t="s">
        <v>211</v>
      </c>
      <c r="B1786" s="7" t="str">
        <f t="shared" si="60"/>
        <v>Q4</v>
      </c>
      <c r="C1786" s="18" t="s">
        <v>28</v>
      </c>
      <c r="D1786" s="21">
        <v>41639</v>
      </c>
      <c r="E1786" s="18">
        <v>1.3774</v>
      </c>
      <c r="F1786" s="18">
        <v>3.6252</v>
      </c>
      <c r="G1786" s="18">
        <v>1.6435999999999999</v>
      </c>
      <c r="H1786" s="18">
        <v>17.704699999999999</v>
      </c>
      <c r="I1786" s="18">
        <v>11.496600000000001</v>
      </c>
      <c r="J1786" s="18">
        <v>14.1275</v>
      </c>
      <c r="K1786" s="18">
        <v>149</v>
      </c>
      <c r="L1786" s="18">
        <v>36.836399999999998</v>
      </c>
      <c r="M1786" s="18">
        <v>57.278700000000001</v>
      </c>
      <c r="N1786" s="18">
        <v>27.1615</v>
      </c>
      <c r="O1786" s="18">
        <v>21.269200000000001</v>
      </c>
      <c r="P1786" s="18">
        <v>110.8822</v>
      </c>
      <c r="Q1786" s="18">
        <v>52.580199999999998</v>
      </c>
      <c r="R1786" s="18">
        <v>41.173699999999997</v>
      </c>
      <c r="S1786" s="4">
        <f>VLOOKUP(C1786,Ratings_Numbers!$A$1:$B$21,2,FALSE)</f>
        <v>4</v>
      </c>
      <c r="T1786" s="4">
        <v>4</v>
      </c>
      <c r="U1786" s="4">
        <f t="shared" si="61"/>
        <v>0</v>
      </c>
      <c r="V1786" s="18">
        <v>181846.62</v>
      </c>
      <c r="W1786" s="18" t="s">
        <v>212</v>
      </c>
    </row>
    <row r="1787" spans="1:23" ht="15" customHeight="1" x14ac:dyDescent="0.35">
      <c r="A1787" s="18" t="s">
        <v>211</v>
      </c>
      <c r="B1787" s="7" t="str">
        <f t="shared" si="60"/>
        <v>Q1</v>
      </c>
      <c r="C1787" s="18" t="s">
        <v>28</v>
      </c>
      <c r="D1787" s="21">
        <v>41726</v>
      </c>
      <c r="E1787" s="18">
        <v>1.5615000000000001</v>
      </c>
      <c r="F1787" s="18">
        <v>3.7702</v>
      </c>
      <c r="G1787" s="18">
        <v>1.8643000000000001</v>
      </c>
      <c r="H1787" s="18">
        <v>22.9758</v>
      </c>
      <c r="I1787" s="18">
        <v>19.354800000000001</v>
      </c>
      <c r="J1787" s="18">
        <v>19.161300000000001</v>
      </c>
      <c r="K1787" s="18">
        <v>124</v>
      </c>
      <c r="L1787" s="18">
        <v>35.7699</v>
      </c>
      <c r="M1787" s="18">
        <v>56.618699999999997</v>
      </c>
      <c r="N1787" s="18">
        <v>26.12</v>
      </c>
      <c r="O1787" s="18">
        <v>20.418700000000001</v>
      </c>
      <c r="P1787" s="18">
        <v>116.76390000000001</v>
      </c>
      <c r="Q1787" s="18">
        <v>53.866799999999998</v>
      </c>
      <c r="R1787" s="18">
        <v>42.109099999999998</v>
      </c>
      <c r="S1787" s="4">
        <f>VLOOKUP(C1787,Ratings_Numbers!$A$1:$B$21,2,FALSE)</f>
        <v>4</v>
      </c>
      <c r="T1787" s="4">
        <v>4</v>
      </c>
      <c r="U1787" s="4">
        <f t="shared" si="61"/>
        <v>0</v>
      </c>
      <c r="V1787" s="18">
        <v>171068.4</v>
      </c>
      <c r="W1787" s="18" t="s">
        <v>212</v>
      </c>
    </row>
    <row r="1788" spans="1:23" ht="15" customHeight="1" x14ac:dyDescent="0.35">
      <c r="A1788" s="18" t="s">
        <v>211</v>
      </c>
      <c r="B1788" s="7" t="str">
        <f t="shared" si="60"/>
        <v>Q2</v>
      </c>
      <c r="C1788" s="18" t="s">
        <v>28</v>
      </c>
      <c r="D1788" s="21">
        <v>41817</v>
      </c>
      <c r="E1788" s="18">
        <v>1.5375000000000001</v>
      </c>
      <c r="F1788" s="18">
        <v>3.9754</v>
      </c>
      <c r="G1788" s="18">
        <v>1.8408</v>
      </c>
      <c r="H1788" s="18">
        <v>34.243000000000002</v>
      </c>
      <c r="I1788" s="18">
        <v>28.813099999999999</v>
      </c>
      <c r="J1788" s="18">
        <v>29.626200000000001</v>
      </c>
      <c r="K1788" s="18">
        <v>107</v>
      </c>
      <c r="L1788" s="18">
        <v>35.680500000000002</v>
      </c>
      <c r="M1788" s="18">
        <v>54.351199999999999</v>
      </c>
      <c r="N1788" s="18">
        <v>25.009399999999999</v>
      </c>
      <c r="O1788" s="18">
        <v>19.523700000000002</v>
      </c>
      <c r="P1788" s="18">
        <v>117.3231</v>
      </c>
      <c r="Q1788" s="18">
        <v>53.985599999999998</v>
      </c>
      <c r="R1788" s="18">
        <v>42.144100000000002</v>
      </c>
      <c r="S1788" s="4">
        <f>VLOOKUP(C1788,Ratings_Numbers!$A$1:$B$21,2,FALSE)</f>
        <v>4</v>
      </c>
      <c r="T1788" s="4">
        <v>4</v>
      </c>
      <c r="U1788" s="4">
        <f t="shared" si="61"/>
        <v>0</v>
      </c>
      <c r="V1788" s="18">
        <v>185003.15</v>
      </c>
      <c r="W1788" s="18" t="s">
        <v>212</v>
      </c>
    </row>
    <row r="1789" spans="1:23" ht="15" customHeight="1" x14ac:dyDescent="0.35">
      <c r="A1789" s="18" t="s">
        <v>211</v>
      </c>
      <c r="B1789" s="7" t="str">
        <f t="shared" si="60"/>
        <v>Q3</v>
      </c>
      <c r="C1789" s="18" t="s">
        <v>28</v>
      </c>
      <c r="D1789" s="21">
        <v>41908</v>
      </c>
      <c r="E1789" s="18">
        <v>1.4626999999999999</v>
      </c>
      <c r="F1789" s="18">
        <v>4.0349000000000004</v>
      </c>
      <c r="G1789" s="18">
        <v>1.7464</v>
      </c>
      <c r="H1789" s="18">
        <v>28.5044</v>
      </c>
      <c r="I1789" s="18">
        <v>23.300899999999999</v>
      </c>
      <c r="J1789" s="18">
        <v>23.991199999999999</v>
      </c>
      <c r="K1789" s="18">
        <v>113</v>
      </c>
      <c r="L1789" s="18">
        <v>34.708300000000001</v>
      </c>
      <c r="M1789" s="18">
        <v>59.731499999999997</v>
      </c>
      <c r="N1789" s="18">
        <v>26.644500000000001</v>
      </c>
      <c r="O1789" s="18">
        <v>20.880700000000001</v>
      </c>
      <c r="P1789" s="18">
        <v>124.1795</v>
      </c>
      <c r="Q1789" s="18">
        <v>55.392899999999997</v>
      </c>
      <c r="R1789" s="18">
        <v>43.4101</v>
      </c>
      <c r="S1789" s="4">
        <f>VLOOKUP(C1789,Ratings_Numbers!$A$1:$B$21,2,FALSE)</f>
        <v>4</v>
      </c>
      <c r="T1789" s="4">
        <v>4</v>
      </c>
      <c r="U1789" s="4">
        <f t="shared" si="61"/>
        <v>0</v>
      </c>
      <c r="V1789" s="18">
        <v>184625</v>
      </c>
      <c r="W1789" s="18" t="s">
        <v>212</v>
      </c>
    </row>
    <row r="1790" spans="1:23" ht="15" customHeight="1" x14ac:dyDescent="0.35">
      <c r="A1790" s="18" t="s">
        <v>211</v>
      </c>
      <c r="B1790" s="7" t="str">
        <f t="shared" si="60"/>
        <v>Q4</v>
      </c>
      <c r="C1790" s="18" t="s">
        <v>28</v>
      </c>
      <c r="D1790" s="21">
        <v>42004</v>
      </c>
      <c r="E1790" s="18">
        <v>1.7177</v>
      </c>
      <c r="F1790" s="18">
        <v>4.3000999999999996</v>
      </c>
      <c r="G1790" s="18">
        <v>2.0674000000000001</v>
      </c>
      <c r="H1790" s="18">
        <v>14.0288</v>
      </c>
      <c r="I1790" s="18">
        <v>8.3597000000000001</v>
      </c>
      <c r="J1790" s="18">
        <v>10.438800000000001</v>
      </c>
      <c r="K1790" s="18">
        <v>139</v>
      </c>
      <c r="L1790" s="18">
        <v>32.948300000000003</v>
      </c>
      <c r="M1790" s="18">
        <v>62.376899999999999</v>
      </c>
      <c r="N1790" s="18">
        <v>26.3643</v>
      </c>
      <c r="O1790" s="18">
        <v>20.715499999999999</v>
      </c>
      <c r="P1790" s="18">
        <v>136.59569999999999</v>
      </c>
      <c r="Q1790" s="18">
        <v>57.733800000000002</v>
      </c>
      <c r="R1790" s="18">
        <v>45.363700000000001</v>
      </c>
      <c r="S1790" s="4">
        <f>VLOOKUP(C1790,Ratings_Numbers!$A$1:$B$21,2,FALSE)</f>
        <v>4</v>
      </c>
      <c r="T1790" s="4">
        <v>4</v>
      </c>
      <c r="U1790" s="4">
        <f t="shared" si="61"/>
        <v>0</v>
      </c>
      <c r="V1790" s="18">
        <v>184332.52</v>
      </c>
      <c r="W1790" s="18" t="s">
        <v>212</v>
      </c>
    </row>
    <row r="1791" spans="1:23" ht="15" customHeight="1" x14ac:dyDescent="0.35">
      <c r="A1791" s="18" t="s">
        <v>211</v>
      </c>
      <c r="B1791" s="7" t="str">
        <f t="shared" si="60"/>
        <v>Q2</v>
      </c>
      <c r="C1791" s="18" t="s">
        <v>28</v>
      </c>
      <c r="D1791" s="21">
        <v>42097</v>
      </c>
      <c r="E1791" s="18">
        <v>1.9356</v>
      </c>
      <c r="F1791" s="18">
        <v>4.4152000000000005</v>
      </c>
      <c r="G1791" s="18">
        <v>2.3329</v>
      </c>
      <c r="H1791" s="18">
        <v>6.1946000000000003</v>
      </c>
      <c r="I1791" s="18">
        <v>5.0403000000000002</v>
      </c>
      <c r="J1791" s="18">
        <v>5.1364999999999998</v>
      </c>
      <c r="K1791" s="18">
        <v>447</v>
      </c>
      <c r="L1791" s="18">
        <v>31.683399999999999</v>
      </c>
      <c r="M1791" s="18">
        <v>89.713899999999995</v>
      </c>
      <c r="N1791" s="18">
        <v>36.4405</v>
      </c>
      <c r="O1791" s="18">
        <v>28.661999999999999</v>
      </c>
      <c r="P1791" s="18">
        <v>146.19300000000001</v>
      </c>
      <c r="Q1791" s="18">
        <v>59.381500000000003</v>
      </c>
      <c r="R1791" s="18">
        <v>46.706099999999999</v>
      </c>
      <c r="S1791" s="4">
        <f>VLOOKUP(C1791,Ratings_Numbers!$A$1:$B$21,2,FALSE)</f>
        <v>4</v>
      </c>
      <c r="T1791" s="4">
        <v>4</v>
      </c>
      <c r="U1791" s="4">
        <f t="shared" si="61"/>
        <v>0</v>
      </c>
      <c r="V1791" s="18">
        <v>177364.8</v>
      </c>
      <c r="W1791" s="18" t="s">
        <v>212</v>
      </c>
    </row>
    <row r="1792" spans="1:23" ht="15" customHeight="1" x14ac:dyDescent="0.35">
      <c r="A1792" s="18" t="s">
        <v>211</v>
      </c>
      <c r="B1792" s="7" t="str">
        <f t="shared" si="60"/>
        <v>Q3</v>
      </c>
      <c r="C1792" s="18" t="s">
        <v>28</v>
      </c>
      <c r="D1792" s="21">
        <v>42188</v>
      </c>
      <c r="E1792" s="18">
        <v>2.1314000000000002</v>
      </c>
      <c r="F1792" s="18">
        <v>4.9276</v>
      </c>
      <c r="G1792" s="18">
        <v>2.5983999999999998</v>
      </c>
      <c r="H1792" s="18">
        <v>23.6172</v>
      </c>
      <c r="I1792" s="18">
        <v>18.9453</v>
      </c>
      <c r="J1792" s="18">
        <v>19.8047</v>
      </c>
      <c r="K1792" s="18">
        <v>128</v>
      </c>
      <c r="L1792" s="18">
        <v>30.3812</v>
      </c>
      <c r="M1792" s="18">
        <v>90.698599999999999</v>
      </c>
      <c r="N1792" s="18">
        <v>35.606900000000003</v>
      </c>
      <c r="O1792" s="18">
        <v>27.771599999999999</v>
      </c>
      <c r="P1792" s="18">
        <v>154.72229999999999</v>
      </c>
      <c r="Q1792" s="18">
        <v>60.741599999999998</v>
      </c>
      <c r="R1792" s="18">
        <v>47.375399999999999</v>
      </c>
      <c r="S1792" s="4">
        <f>VLOOKUP(C1792,Ratings_Numbers!$A$1:$B$21,2,FALSE)</f>
        <v>4</v>
      </c>
      <c r="T1792" s="4">
        <v>4</v>
      </c>
      <c r="U1792" s="4">
        <f t="shared" si="61"/>
        <v>0</v>
      </c>
      <c r="V1792" s="18">
        <v>171742.01</v>
      </c>
      <c r="W1792" s="18" t="s">
        <v>212</v>
      </c>
    </row>
    <row r="1793" spans="1:23" ht="15" customHeight="1" x14ac:dyDescent="0.35">
      <c r="A1793" s="18" t="s">
        <v>211</v>
      </c>
      <c r="B1793" s="7" t="str">
        <f t="shared" si="60"/>
        <v>Q4</v>
      </c>
      <c r="C1793" s="18" t="s">
        <v>28</v>
      </c>
      <c r="D1793" s="21">
        <v>42279</v>
      </c>
      <c r="E1793" s="18">
        <v>2.2081</v>
      </c>
      <c r="F1793" s="18">
        <v>5.3326000000000002</v>
      </c>
      <c r="G1793" s="18">
        <v>2.7031999999999998</v>
      </c>
      <c r="H1793" s="18">
        <v>20.7319</v>
      </c>
      <c r="I1793" s="18">
        <v>16.7029</v>
      </c>
      <c r="J1793" s="18">
        <v>17.239100000000001</v>
      </c>
      <c r="K1793" s="18">
        <v>138</v>
      </c>
      <c r="L1793" s="18">
        <v>28.007300000000001</v>
      </c>
      <c r="M1793" s="18">
        <v>98.789400000000001</v>
      </c>
      <c r="N1793" s="18">
        <v>35.814900000000002</v>
      </c>
      <c r="O1793" s="18">
        <v>27.899799999999999</v>
      </c>
      <c r="P1793" s="18">
        <v>175.83279999999999</v>
      </c>
      <c r="Q1793" s="18">
        <v>63.746200000000002</v>
      </c>
      <c r="R1793" s="18">
        <v>49.658099999999997</v>
      </c>
      <c r="S1793" s="4">
        <f>VLOOKUP(C1793,Ratings_Numbers!$A$1:$B$21,2,FALSE)</f>
        <v>4</v>
      </c>
      <c r="T1793" s="4">
        <v>4</v>
      </c>
      <c r="U1793" s="4">
        <f t="shared" si="61"/>
        <v>0</v>
      </c>
      <c r="V1793" s="18">
        <v>175373.38</v>
      </c>
      <c r="W1793" s="18" t="s">
        <v>212</v>
      </c>
    </row>
    <row r="1794" spans="1:23" ht="15" customHeight="1" x14ac:dyDescent="0.35">
      <c r="A1794" s="18" t="s">
        <v>211</v>
      </c>
      <c r="B1794" s="7" t="str">
        <f t="shared" si="60"/>
        <v>Q4</v>
      </c>
      <c r="C1794" s="18" t="s">
        <v>28</v>
      </c>
      <c r="D1794" s="21">
        <v>42369</v>
      </c>
      <c r="E1794" s="18">
        <v>2.2726999999999999</v>
      </c>
      <c r="F1794" s="18">
        <v>5.0656999999999996</v>
      </c>
      <c r="G1794" s="18">
        <v>2.7856000000000001</v>
      </c>
      <c r="H1794" s="18">
        <v>14.300700000000001</v>
      </c>
      <c r="I1794" s="18">
        <v>8.1258999999999997</v>
      </c>
      <c r="J1794" s="18">
        <v>10.615399999999999</v>
      </c>
      <c r="K1794" s="18">
        <v>143</v>
      </c>
      <c r="L1794" s="18">
        <v>28.364000000000001</v>
      </c>
      <c r="M1794" s="18">
        <v>110.2585</v>
      </c>
      <c r="N1794" s="18">
        <v>40.594799999999999</v>
      </c>
      <c r="O1794" s="18">
        <v>31.530799999999999</v>
      </c>
      <c r="P1794" s="18">
        <v>171.60769999999999</v>
      </c>
      <c r="Q1794" s="18">
        <v>63.182200000000002</v>
      </c>
      <c r="R1794" s="18">
        <v>49.074800000000003</v>
      </c>
      <c r="S1794" s="4">
        <f>VLOOKUP(C1794,Ratings_Numbers!$A$1:$B$21,2,FALSE)</f>
        <v>4</v>
      </c>
      <c r="T1794" s="4">
        <v>4</v>
      </c>
      <c r="U1794" s="4">
        <f t="shared" si="61"/>
        <v>0</v>
      </c>
      <c r="V1794" s="18">
        <v>185759.04</v>
      </c>
      <c r="W1794" s="18" t="s">
        <v>212</v>
      </c>
    </row>
    <row r="1795" spans="1:23" ht="15" customHeight="1" x14ac:dyDescent="0.35">
      <c r="A1795" s="18" t="s">
        <v>211</v>
      </c>
      <c r="B1795" s="7" t="str">
        <f t="shared" si="60"/>
        <v>Q2</v>
      </c>
      <c r="C1795" s="18" t="s">
        <v>28</v>
      </c>
      <c r="D1795" s="21">
        <v>42461</v>
      </c>
      <c r="E1795" s="18">
        <v>2.3388</v>
      </c>
      <c r="F1795" s="18">
        <v>5.4630000000000001</v>
      </c>
      <c r="G1795" s="18">
        <v>2.8721999999999999</v>
      </c>
      <c r="H1795" s="18">
        <v>18.432600000000001</v>
      </c>
      <c r="I1795" s="18">
        <v>14.6312</v>
      </c>
      <c r="J1795" s="18">
        <v>15.1844</v>
      </c>
      <c r="K1795" s="18">
        <v>141</v>
      </c>
      <c r="L1795" s="18">
        <v>27.299099999999999</v>
      </c>
      <c r="M1795" s="18">
        <v>107.4058</v>
      </c>
      <c r="N1795" s="18">
        <v>37.505400000000002</v>
      </c>
      <c r="O1795" s="18">
        <v>29.573899999999998</v>
      </c>
      <c r="P1795" s="18">
        <v>186.37430000000001</v>
      </c>
      <c r="Q1795" s="18">
        <v>65.080699999999993</v>
      </c>
      <c r="R1795" s="18">
        <v>51.317599999999999</v>
      </c>
      <c r="S1795" s="4">
        <f>VLOOKUP(C1795,Ratings_Numbers!$A$1:$B$21,2,FALSE)</f>
        <v>4</v>
      </c>
      <c r="T1795" s="4">
        <v>4</v>
      </c>
      <c r="U1795" s="4">
        <f t="shared" si="61"/>
        <v>0</v>
      </c>
      <c r="V1795" s="18">
        <v>202867.56</v>
      </c>
      <c r="W1795" s="18" t="s">
        <v>212</v>
      </c>
    </row>
    <row r="1796" spans="1:23" ht="15" customHeight="1" x14ac:dyDescent="0.35">
      <c r="A1796" s="18" t="s">
        <v>211</v>
      </c>
      <c r="B1796" s="7" t="str">
        <f t="shared" si="60"/>
        <v>Q3</v>
      </c>
      <c r="C1796" s="18" t="s">
        <v>28</v>
      </c>
      <c r="D1796" s="21">
        <v>42552</v>
      </c>
      <c r="E1796" s="18">
        <v>2.2179000000000002</v>
      </c>
      <c r="F1796" s="18">
        <v>5.4005000000000001</v>
      </c>
      <c r="G1796" s="18">
        <v>2.6945000000000001</v>
      </c>
      <c r="H1796" s="18">
        <v>20.395099999999999</v>
      </c>
      <c r="I1796" s="18">
        <v>17.0062</v>
      </c>
      <c r="J1796" s="18">
        <v>17.648099999999999</v>
      </c>
      <c r="K1796" s="18">
        <v>162</v>
      </c>
      <c r="L1796" s="18">
        <v>28.308900000000001</v>
      </c>
      <c r="M1796" s="18">
        <v>108.99469999999999</v>
      </c>
      <c r="N1796" s="18">
        <v>39.061999999999998</v>
      </c>
      <c r="O1796" s="18">
        <v>31.088100000000001</v>
      </c>
      <c r="P1796" s="18">
        <v>179.02969999999999</v>
      </c>
      <c r="Q1796" s="18">
        <v>64.161500000000004</v>
      </c>
      <c r="R1796" s="18">
        <v>51.063800000000001</v>
      </c>
      <c r="S1796" s="4">
        <f>VLOOKUP(C1796,Ratings_Numbers!$A$1:$B$21,2,FALSE)</f>
        <v>4</v>
      </c>
      <c r="T1796" s="4">
        <v>4</v>
      </c>
      <c r="U1796" s="4">
        <f t="shared" si="61"/>
        <v>0</v>
      </c>
      <c r="V1796" s="18">
        <v>194692.8</v>
      </c>
      <c r="W1796" s="18" t="s">
        <v>212</v>
      </c>
    </row>
    <row r="1797" spans="1:23" ht="15" customHeight="1" x14ac:dyDescent="0.35">
      <c r="A1797" s="18" t="s">
        <v>211</v>
      </c>
      <c r="B1797" s="7" t="str">
        <f t="shared" si="60"/>
        <v>Q3</v>
      </c>
      <c r="C1797" s="18" t="s">
        <v>28</v>
      </c>
      <c r="D1797" s="21">
        <v>42643</v>
      </c>
      <c r="E1797" s="18">
        <v>2.0354000000000001</v>
      </c>
      <c r="F1797" s="18">
        <v>5.3731</v>
      </c>
      <c r="G1797" s="18">
        <v>2.4638999999999998</v>
      </c>
      <c r="H1797" s="18">
        <v>14.7857</v>
      </c>
      <c r="I1797" s="18">
        <v>12.170299999999999</v>
      </c>
      <c r="J1797" s="18">
        <v>12.478</v>
      </c>
      <c r="K1797" s="18">
        <v>182</v>
      </c>
      <c r="L1797" s="18">
        <v>27.762</v>
      </c>
      <c r="M1797" s="18">
        <v>120.6439</v>
      </c>
      <c r="N1797" s="18">
        <v>43.097099999999998</v>
      </c>
      <c r="O1797" s="18">
        <v>33.7102</v>
      </c>
      <c r="P1797" s="18">
        <v>179.93520000000001</v>
      </c>
      <c r="Q1797" s="18">
        <v>64.277500000000003</v>
      </c>
      <c r="R1797" s="18">
        <v>50.277299999999997</v>
      </c>
      <c r="S1797" s="4">
        <f>VLOOKUP(C1797,Ratings_Numbers!$A$1:$B$21,2,FALSE)</f>
        <v>4</v>
      </c>
      <c r="T1797" s="4">
        <v>4</v>
      </c>
      <c r="U1797" s="4">
        <f t="shared" si="61"/>
        <v>0</v>
      </c>
      <c r="V1797" s="18">
        <v>182526.16</v>
      </c>
      <c r="W1797" s="18" t="s">
        <v>212</v>
      </c>
    </row>
    <row r="1798" spans="1:23" ht="15" customHeight="1" x14ac:dyDescent="0.3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</row>
    <row r="1799" spans="1:23" ht="15" customHeight="1" x14ac:dyDescent="0.35">
      <c r="A1799" s="18" t="s">
        <v>213</v>
      </c>
      <c r="B1799" s="7" t="str">
        <f t="shared" ref="B1799:B1830" si="62">IF(MONTH(D1799)&lt;4,"Q1",IF(MONTH(D1799)&lt;7,"Q2",IF(MONTH(D1799)&lt;10,"Q3","Q4")))</f>
        <v>Q3</v>
      </c>
      <c r="C1799" s="18" t="s">
        <v>26</v>
      </c>
      <c r="D1799" s="20">
        <v>33816</v>
      </c>
      <c r="E1799" s="7">
        <v>1.5827</v>
      </c>
      <c r="F1799" s="7">
        <v>1.9276</v>
      </c>
      <c r="G1799" s="7">
        <v>1.913</v>
      </c>
      <c r="H1799" s="7">
        <v>11.12</v>
      </c>
      <c r="I1799" s="7">
        <v>16.193109969999998</v>
      </c>
      <c r="J1799" s="7">
        <v>8.9991000000000003</v>
      </c>
      <c r="K1799" s="7">
        <v>68.5</v>
      </c>
      <c r="L1799" s="7">
        <v>42.819600000000001</v>
      </c>
      <c r="M1799" s="7">
        <v>43.62</v>
      </c>
      <c r="N1799" s="7">
        <v>26.2453</v>
      </c>
      <c r="O1799" s="18">
        <v>18.677900000000001</v>
      </c>
      <c r="P1799" s="18">
        <v>66.200800000000001</v>
      </c>
      <c r="Q1799" s="18">
        <v>39.831800000000001</v>
      </c>
      <c r="R1799" s="18">
        <v>28.347000000000001</v>
      </c>
      <c r="S1799" s="4">
        <f>VLOOKUP(C1799,Ratings_Numbers!$A$1:$B$21,2,FALSE)</f>
        <v>2</v>
      </c>
      <c r="T1799" s="4">
        <v>2</v>
      </c>
      <c r="U1799" s="18">
        <v>0</v>
      </c>
      <c r="V1799" s="18">
        <v>64221.103000000003</v>
      </c>
      <c r="W1799" s="18" t="s">
        <v>212</v>
      </c>
    </row>
    <row r="1800" spans="1:23" ht="15" customHeight="1" x14ac:dyDescent="0.35">
      <c r="A1800" s="18" t="s">
        <v>213</v>
      </c>
      <c r="B1800" s="7" t="str">
        <f t="shared" si="62"/>
        <v>Q4</v>
      </c>
      <c r="C1800" s="18" t="s">
        <v>26</v>
      </c>
      <c r="D1800" s="21">
        <v>33908</v>
      </c>
      <c r="E1800" s="18">
        <v>2.0139999999999998</v>
      </c>
      <c r="F1800" s="18">
        <v>2.4497</v>
      </c>
      <c r="G1800" s="18">
        <v>2.4354</v>
      </c>
      <c r="H1800" s="18">
        <v>9.0549999999999997</v>
      </c>
      <c r="I1800" s="18">
        <v>16.193109969999998</v>
      </c>
      <c r="J1800" s="18">
        <v>7.3457999999999997</v>
      </c>
      <c r="K1800" s="18">
        <v>89.296000000000006</v>
      </c>
      <c r="L1800" s="18">
        <v>38.414900000000003</v>
      </c>
      <c r="M1800" s="18">
        <v>55.378900000000002</v>
      </c>
      <c r="N1800" s="18">
        <v>30.080100000000002</v>
      </c>
      <c r="O1800" s="18">
        <v>21.273700000000002</v>
      </c>
      <c r="P1800" s="18">
        <v>84.104699999999994</v>
      </c>
      <c r="Q1800" s="18">
        <v>45.683100000000003</v>
      </c>
      <c r="R1800" s="18">
        <v>32.308700000000002</v>
      </c>
      <c r="S1800" s="4">
        <f>VLOOKUP(C1800,Ratings_Numbers!$A$1:$B$21,2,FALSE)</f>
        <v>2</v>
      </c>
      <c r="T1800" s="4">
        <v>2</v>
      </c>
      <c r="U1800" s="4">
        <f t="shared" ref="U1800:U1863" si="63">S1800-S1799</f>
        <v>0</v>
      </c>
      <c r="V1800" s="18">
        <v>69960.043900000004</v>
      </c>
      <c r="W1800" s="18" t="s">
        <v>212</v>
      </c>
    </row>
    <row r="1801" spans="1:23" ht="15" customHeight="1" x14ac:dyDescent="0.35">
      <c r="A1801" s="18" t="s">
        <v>213</v>
      </c>
      <c r="B1801" s="7" t="str">
        <f t="shared" si="62"/>
        <v>Q1</v>
      </c>
      <c r="C1801" s="18" t="s">
        <v>26</v>
      </c>
      <c r="D1801" s="21">
        <v>34000</v>
      </c>
      <c r="E1801" s="18">
        <v>1.7816999999999998</v>
      </c>
      <c r="F1801" s="18">
        <v>2.1728999999999998</v>
      </c>
      <c r="G1801" s="18">
        <v>2.1688000000000001</v>
      </c>
      <c r="H1801" s="18">
        <v>15.061999999999999</v>
      </c>
      <c r="I1801" s="18">
        <v>16.193109969999998</v>
      </c>
      <c r="J1801" s="18">
        <v>12.6983</v>
      </c>
      <c r="K1801" s="18">
        <v>89.043000000000006</v>
      </c>
      <c r="L1801" s="18">
        <v>42.592500000000001</v>
      </c>
      <c r="M1801" s="18">
        <v>55.313200000000002</v>
      </c>
      <c r="N1801" s="18">
        <v>31.7654</v>
      </c>
      <c r="O1801" s="18">
        <v>23.5593</v>
      </c>
      <c r="P1801" s="18">
        <v>74.130399999999995</v>
      </c>
      <c r="Q1801" s="18">
        <v>42.571800000000003</v>
      </c>
      <c r="R1801" s="18">
        <v>31.574000000000002</v>
      </c>
      <c r="S1801" s="4">
        <f>VLOOKUP(C1801,Ratings_Numbers!$A$1:$B$21,2,FALSE)</f>
        <v>2</v>
      </c>
      <c r="T1801" s="4">
        <v>2</v>
      </c>
      <c r="U1801" s="4">
        <f t="shared" si="63"/>
        <v>0</v>
      </c>
      <c r="V1801" s="18">
        <v>74881.865000000005</v>
      </c>
      <c r="W1801" s="18" t="s">
        <v>212</v>
      </c>
    </row>
    <row r="1802" spans="1:23" ht="15" customHeight="1" x14ac:dyDescent="0.35">
      <c r="A1802" s="18" t="s">
        <v>213</v>
      </c>
      <c r="B1802" s="7" t="str">
        <f t="shared" si="62"/>
        <v>Q2</v>
      </c>
      <c r="C1802" s="18" t="s">
        <v>26</v>
      </c>
      <c r="D1802" s="21">
        <v>34089</v>
      </c>
      <c r="E1802" s="18">
        <v>1.9969999999999999</v>
      </c>
      <c r="F1802" s="18">
        <v>2.4534000000000002</v>
      </c>
      <c r="G1802" s="18">
        <v>2.4508999999999999</v>
      </c>
      <c r="H1802" s="18">
        <v>8.3817000000000004</v>
      </c>
      <c r="I1802" s="18">
        <v>16.193109969999998</v>
      </c>
      <c r="J1802" s="18">
        <v>6.5245999999999995</v>
      </c>
      <c r="K1802" s="18">
        <v>100.758</v>
      </c>
      <c r="L1802" s="18">
        <v>40</v>
      </c>
      <c r="M1802" s="18">
        <v>61.073599999999999</v>
      </c>
      <c r="N1802" s="18">
        <v>33.521599999999999</v>
      </c>
      <c r="O1802" s="18">
        <v>24.429400000000001</v>
      </c>
      <c r="P1802" s="18">
        <v>82.191900000000004</v>
      </c>
      <c r="Q1802" s="18">
        <v>45.1128</v>
      </c>
      <c r="R1802" s="18">
        <v>32.876800000000003</v>
      </c>
      <c r="S1802" s="4">
        <f>VLOOKUP(C1802,Ratings_Numbers!$A$1:$B$21,2,FALSE)</f>
        <v>2</v>
      </c>
      <c r="T1802" s="4">
        <v>2</v>
      </c>
      <c r="U1802" s="4">
        <f t="shared" si="63"/>
        <v>0</v>
      </c>
      <c r="V1802" s="18">
        <v>61525.535499999998</v>
      </c>
      <c r="W1802" s="18" t="s">
        <v>212</v>
      </c>
    </row>
    <row r="1803" spans="1:23" ht="15" customHeight="1" x14ac:dyDescent="0.35">
      <c r="A1803" s="18" t="s">
        <v>213</v>
      </c>
      <c r="B1803" s="7" t="str">
        <f t="shared" si="62"/>
        <v>Q3</v>
      </c>
      <c r="C1803" s="18" t="s">
        <v>26</v>
      </c>
      <c r="D1803" s="21">
        <v>34181</v>
      </c>
      <c r="E1803" s="18">
        <v>2.0019999999999998</v>
      </c>
      <c r="F1803" s="18">
        <v>2.4731999999999998</v>
      </c>
      <c r="G1803" s="18">
        <v>2.4687999999999999</v>
      </c>
      <c r="H1803" s="18">
        <v>7.6276999999999999</v>
      </c>
      <c r="I1803" s="18">
        <v>16.193109969999998</v>
      </c>
      <c r="J1803" s="18">
        <v>6.0570000000000004</v>
      </c>
      <c r="K1803" s="18">
        <v>124.51300000000001</v>
      </c>
      <c r="L1803" s="18">
        <v>40.340299999999999</v>
      </c>
      <c r="M1803" s="18">
        <v>69.200199999999995</v>
      </c>
      <c r="N1803" s="18">
        <v>37.7669</v>
      </c>
      <c r="O1803" s="18">
        <v>27.915600000000001</v>
      </c>
      <c r="P1803" s="18">
        <v>83.23</v>
      </c>
      <c r="Q1803" s="18">
        <v>45.4238</v>
      </c>
      <c r="R1803" s="18">
        <v>33.575200000000002</v>
      </c>
      <c r="S1803" s="4">
        <f>VLOOKUP(C1803,Ratings_Numbers!$A$1:$B$21,2,FALSE)</f>
        <v>2</v>
      </c>
      <c r="T1803" s="4">
        <v>2</v>
      </c>
      <c r="U1803" s="4">
        <f t="shared" si="63"/>
        <v>0</v>
      </c>
      <c r="V1803" s="18">
        <v>58311.75</v>
      </c>
      <c r="W1803" s="18" t="s">
        <v>212</v>
      </c>
    </row>
    <row r="1804" spans="1:23" ht="15" customHeight="1" x14ac:dyDescent="0.35">
      <c r="A1804" s="18" t="s">
        <v>213</v>
      </c>
      <c r="B1804" s="7" t="str">
        <f t="shared" si="62"/>
        <v>Q4</v>
      </c>
      <c r="C1804" s="18" t="s">
        <v>26</v>
      </c>
      <c r="D1804" s="21">
        <v>34273</v>
      </c>
      <c r="E1804" s="18">
        <v>2.1808000000000001</v>
      </c>
      <c r="F1804" s="18">
        <v>2.7128000000000001</v>
      </c>
      <c r="G1804" s="18">
        <v>2.7061999999999999</v>
      </c>
      <c r="H1804" s="18">
        <v>7.1403999999999996</v>
      </c>
      <c r="I1804" s="18">
        <v>16.193109969999998</v>
      </c>
      <c r="J1804" s="18">
        <v>5.6444000000000001</v>
      </c>
      <c r="K1804" s="18">
        <v>141.72</v>
      </c>
      <c r="L1804" s="18">
        <v>37.1252</v>
      </c>
      <c r="M1804" s="18">
        <v>78.2333</v>
      </c>
      <c r="N1804" s="18">
        <v>40.93</v>
      </c>
      <c r="O1804" s="18">
        <v>29.0442</v>
      </c>
      <c r="P1804" s="18">
        <v>91.139200000000002</v>
      </c>
      <c r="Q1804" s="18">
        <v>47.682099999999998</v>
      </c>
      <c r="R1804" s="18">
        <v>33.835599999999999</v>
      </c>
      <c r="S1804" s="4">
        <f>VLOOKUP(C1804,Ratings_Numbers!$A$1:$B$21,2,FALSE)</f>
        <v>2</v>
      </c>
      <c r="T1804" s="4">
        <v>2</v>
      </c>
      <c r="U1804" s="4">
        <f t="shared" si="63"/>
        <v>0</v>
      </c>
      <c r="V1804" s="18">
        <v>60623.491300000002</v>
      </c>
      <c r="W1804" s="18" t="s">
        <v>212</v>
      </c>
    </row>
    <row r="1805" spans="1:23" ht="15" customHeight="1" x14ac:dyDescent="0.35">
      <c r="A1805" s="18" t="s">
        <v>213</v>
      </c>
      <c r="B1805" s="7" t="str">
        <f t="shared" si="62"/>
        <v>Q1</v>
      </c>
      <c r="C1805" s="18" t="s">
        <v>26</v>
      </c>
      <c r="D1805" s="21">
        <v>34365</v>
      </c>
      <c r="E1805" s="18">
        <v>1.8955</v>
      </c>
      <c r="F1805" s="18">
        <v>2.2826</v>
      </c>
      <c r="G1805" s="18">
        <v>2.2778</v>
      </c>
      <c r="H1805" s="18">
        <v>25.212536409999998</v>
      </c>
      <c r="I1805" s="18">
        <v>16.193109969999998</v>
      </c>
      <c r="J1805" s="18">
        <v>20.831923459999999</v>
      </c>
      <c r="K1805" s="18">
        <v>0</v>
      </c>
      <c r="L1805" s="18">
        <v>40.6661</v>
      </c>
      <c r="M1805" s="18">
        <v>74.031499999999994</v>
      </c>
      <c r="N1805" s="18">
        <v>39.099600000000002</v>
      </c>
      <c r="O1805" s="18">
        <v>30.105799999999999</v>
      </c>
      <c r="P1805" s="18">
        <v>89.340800000000002</v>
      </c>
      <c r="Q1805" s="18">
        <v>47.185200000000002</v>
      </c>
      <c r="R1805" s="18">
        <v>36.331400000000002</v>
      </c>
      <c r="S1805" s="4">
        <f>VLOOKUP(C1805,Ratings_Numbers!$A$1:$B$21,2,FALSE)</f>
        <v>2</v>
      </c>
      <c r="T1805" s="4">
        <v>2</v>
      </c>
      <c r="U1805" s="4">
        <f t="shared" si="63"/>
        <v>0</v>
      </c>
      <c r="V1805" s="18">
        <v>60917.3796</v>
      </c>
      <c r="W1805" s="18" t="s">
        <v>212</v>
      </c>
    </row>
    <row r="1806" spans="1:23" ht="15" customHeight="1" x14ac:dyDescent="0.35">
      <c r="A1806" s="18" t="s">
        <v>213</v>
      </c>
      <c r="B1806" s="7" t="str">
        <f t="shared" si="62"/>
        <v>Q2</v>
      </c>
      <c r="C1806" s="18" t="s">
        <v>26</v>
      </c>
      <c r="D1806" s="21">
        <v>34454</v>
      </c>
      <c r="E1806" s="18">
        <v>1.83</v>
      </c>
      <c r="F1806" s="18">
        <v>2.2250000000000001</v>
      </c>
      <c r="G1806" s="18">
        <v>2.2073999999999998</v>
      </c>
      <c r="H1806" s="18">
        <v>6.4337999999999997</v>
      </c>
      <c r="I1806" s="18">
        <v>16.193109969999998</v>
      </c>
      <c r="J1806" s="18">
        <v>4.9592000000000001</v>
      </c>
      <c r="K1806" s="18">
        <v>156.49600000000001</v>
      </c>
      <c r="L1806" s="18">
        <v>38.960599999999999</v>
      </c>
      <c r="M1806" s="18">
        <v>71.112799999999993</v>
      </c>
      <c r="N1806" s="18">
        <v>38.164000000000001</v>
      </c>
      <c r="O1806" s="18">
        <v>27.7059</v>
      </c>
      <c r="P1806" s="18">
        <v>86.334800000000001</v>
      </c>
      <c r="Q1806" s="18">
        <v>46.333199999999998</v>
      </c>
      <c r="R1806" s="18">
        <v>33.636499999999998</v>
      </c>
      <c r="S1806" s="4">
        <f>VLOOKUP(C1806,Ratings_Numbers!$A$1:$B$21,2,FALSE)</f>
        <v>2</v>
      </c>
      <c r="T1806" s="4">
        <v>2</v>
      </c>
      <c r="U1806" s="4">
        <f t="shared" si="63"/>
        <v>0</v>
      </c>
      <c r="V1806" s="18">
        <v>58075</v>
      </c>
      <c r="W1806" s="18" t="s">
        <v>212</v>
      </c>
    </row>
    <row r="1807" spans="1:23" ht="15" customHeight="1" x14ac:dyDescent="0.35">
      <c r="A1807" s="18" t="s">
        <v>213</v>
      </c>
      <c r="B1807" s="7" t="str">
        <f t="shared" si="62"/>
        <v>Q3</v>
      </c>
      <c r="C1807" s="18" t="s">
        <v>26</v>
      </c>
      <c r="D1807" s="21">
        <v>34546</v>
      </c>
      <c r="E1807" s="18">
        <v>2.0133000000000001</v>
      </c>
      <c r="F1807" s="18">
        <v>2.4548000000000001</v>
      </c>
      <c r="G1807" s="18">
        <v>2.4525999999999999</v>
      </c>
      <c r="H1807" s="18">
        <v>6.1566000000000001</v>
      </c>
      <c r="I1807" s="18">
        <v>16.193109969999998</v>
      </c>
      <c r="J1807" s="18">
        <v>4.6635</v>
      </c>
      <c r="K1807" s="18">
        <v>174.27500000000001</v>
      </c>
      <c r="L1807" s="18">
        <v>38.339700000000001</v>
      </c>
      <c r="M1807" s="18">
        <v>74.558700000000002</v>
      </c>
      <c r="N1807" s="18">
        <v>38.690600000000003</v>
      </c>
      <c r="O1807" s="18">
        <v>28.585599999999999</v>
      </c>
      <c r="P1807" s="18">
        <v>92.704899999999995</v>
      </c>
      <c r="Q1807" s="18">
        <v>48.107199999999999</v>
      </c>
      <c r="R1807" s="18">
        <v>35.542699999999996</v>
      </c>
      <c r="S1807" s="4">
        <f>VLOOKUP(C1807,Ratings_Numbers!$A$1:$B$21,2,FALSE)</f>
        <v>2</v>
      </c>
      <c r="T1807" s="4">
        <v>2</v>
      </c>
      <c r="U1807" s="4">
        <f t="shared" si="63"/>
        <v>0</v>
      </c>
      <c r="V1807" s="18">
        <v>57478.247100000001</v>
      </c>
      <c r="W1807" s="18" t="s">
        <v>212</v>
      </c>
    </row>
    <row r="1808" spans="1:23" ht="15" customHeight="1" x14ac:dyDescent="0.35">
      <c r="A1808" s="18" t="s">
        <v>213</v>
      </c>
      <c r="B1808" s="7" t="str">
        <f t="shared" si="62"/>
        <v>Q4</v>
      </c>
      <c r="C1808" s="18" t="s">
        <v>26</v>
      </c>
      <c r="D1808" s="21">
        <v>34638</v>
      </c>
      <c r="E1808" s="18">
        <v>2.1785000000000001</v>
      </c>
      <c r="F1808" s="18">
        <v>2.6757999999999997</v>
      </c>
      <c r="G1808" s="18">
        <v>2.6720000000000002</v>
      </c>
      <c r="H1808" s="18">
        <v>6.2038000000000002</v>
      </c>
      <c r="I1808" s="18">
        <v>16.193109969999998</v>
      </c>
      <c r="J1808" s="18">
        <v>4.7591000000000001</v>
      </c>
      <c r="K1808" s="18">
        <v>184.19</v>
      </c>
      <c r="L1808" s="18">
        <v>35.054499999999997</v>
      </c>
      <c r="M1808" s="18">
        <v>75.931799999999996</v>
      </c>
      <c r="N1808" s="18">
        <v>38.203800000000001</v>
      </c>
      <c r="O1808" s="18">
        <v>26.6175</v>
      </c>
      <c r="P1808" s="18">
        <v>98.7547</v>
      </c>
      <c r="Q1808" s="18">
        <v>49.686700000000002</v>
      </c>
      <c r="R1808" s="18">
        <v>34.618000000000002</v>
      </c>
      <c r="S1808" s="4">
        <f>VLOOKUP(C1808,Ratings_Numbers!$A$1:$B$21,2,FALSE)</f>
        <v>2</v>
      </c>
      <c r="T1808" s="4">
        <v>2</v>
      </c>
      <c r="U1808" s="4">
        <f t="shared" si="63"/>
        <v>0</v>
      </c>
      <c r="V1808" s="18">
        <v>53631.371800000001</v>
      </c>
      <c r="W1808" s="18" t="s">
        <v>212</v>
      </c>
    </row>
    <row r="1809" spans="1:23" ht="15" customHeight="1" x14ac:dyDescent="0.35">
      <c r="A1809" s="18" t="s">
        <v>213</v>
      </c>
      <c r="B1809" s="7" t="str">
        <f t="shared" si="62"/>
        <v>Q1</v>
      </c>
      <c r="C1809" s="18" t="s">
        <v>26</v>
      </c>
      <c r="D1809" s="21">
        <v>34730</v>
      </c>
      <c r="E1809" s="18">
        <v>2.2551000000000001</v>
      </c>
      <c r="F1809" s="18">
        <v>2.8620000000000001</v>
      </c>
      <c r="G1809" s="18">
        <v>2.8509000000000002</v>
      </c>
      <c r="H1809" s="18">
        <v>376.56720000000001</v>
      </c>
      <c r="I1809" s="18">
        <v>16.193109969999998</v>
      </c>
      <c r="J1809" s="18">
        <v>314.46519999999998</v>
      </c>
      <c r="K1809" s="18">
        <v>5.0389999999999997</v>
      </c>
      <c r="L1809" s="18">
        <v>38.776299999999999</v>
      </c>
      <c r="M1809" s="18">
        <v>76.292599999999993</v>
      </c>
      <c r="N1809" s="18">
        <v>39.9268</v>
      </c>
      <c r="O1809" s="18">
        <v>29.583500000000001</v>
      </c>
      <c r="P1809" s="18">
        <v>91.081299999999999</v>
      </c>
      <c r="Q1809" s="18">
        <v>47.666200000000003</v>
      </c>
      <c r="R1809" s="18">
        <v>35.317999999999998</v>
      </c>
      <c r="S1809" s="4">
        <f>VLOOKUP(C1809,Ratings_Numbers!$A$1:$B$21,2,FALSE)</f>
        <v>2</v>
      </c>
      <c r="T1809" s="4">
        <v>2</v>
      </c>
      <c r="U1809" s="4">
        <f t="shared" si="63"/>
        <v>0</v>
      </c>
      <c r="V1809" s="18">
        <v>52543.875</v>
      </c>
      <c r="W1809" s="18" t="s">
        <v>212</v>
      </c>
    </row>
    <row r="1810" spans="1:23" ht="15" customHeight="1" x14ac:dyDescent="0.35">
      <c r="A1810" s="18" t="s">
        <v>213</v>
      </c>
      <c r="B1810" s="7" t="str">
        <f t="shared" si="62"/>
        <v>Q2</v>
      </c>
      <c r="C1810" s="18" t="s">
        <v>26</v>
      </c>
      <c r="D1810" s="21">
        <v>34819</v>
      </c>
      <c r="E1810" s="18">
        <v>2.3496000000000001</v>
      </c>
      <c r="F1810" s="18">
        <v>2.9858000000000002</v>
      </c>
      <c r="G1810" s="18">
        <v>2.9824000000000002</v>
      </c>
      <c r="H1810" s="18">
        <v>5.7149999999999999</v>
      </c>
      <c r="I1810" s="18">
        <v>1.92</v>
      </c>
      <c r="J1810" s="18">
        <v>4.335</v>
      </c>
      <c r="K1810" s="18">
        <v>200</v>
      </c>
      <c r="L1810" s="18">
        <v>38.1479</v>
      </c>
      <c r="M1810" s="18">
        <v>76.181799999999996</v>
      </c>
      <c r="N1810" s="18">
        <v>39.2151</v>
      </c>
      <c r="O1810" s="18">
        <v>29.061699999999998</v>
      </c>
      <c r="P1810" s="18">
        <v>94.266499999999994</v>
      </c>
      <c r="Q1810" s="18">
        <v>48.524299999999997</v>
      </c>
      <c r="R1810" s="18">
        <v>35.960700000000003</v>
      </c>
      <c r="S1810" s="4">
        <f>VLOOKUP(C1810,Ratings_Numbers!$A$1:$B$21,2,FALSE)</f>
        <v>2</v>
      </c>
      <c r="T1810" s="4">
        <v>2</v>
      </c>
      <c r="U1810" s="4">
        <f t="shared" si="63"/>
        <v>0</v>
      </c>
      <c r="V1810" s="18">
        <v>54561.943099999997</v>
      </c>
      <c r="W1810" s="18" t="s">
        <v>212</v>
      </c>
    </row>
    <row r="1811" spans="1:23" ht="15" customHeight="1" x14ac:dyDescent="0.35">
      <c r="A1811" s="18" t="s">
        <v>213</v>
      </c>
      <c r="B1811" s="7" t="str">
        <f t="shared" si="62"/>
        <v>Q3</v>
      </c>
      <c r="C1811" s="18" t="s">
        <v>26</v>
      </c>
      <c r="D1811" s="21">
        <v>34911</v>
      </c>
      <c r="E1811" s="18">
        <v>2.2601</v>
      </c>
      <c r="F1811" s="18">
        <v>2.8887</v>
      </c>
      <c r="G1811" s="18">
        <v>2.8872999999999998</v>
      </c>
      <c r="H1811" s="18">
        <v>5.9574999999999996</v>
      </c>
      <c r="I1811" s="18">
        <v>1.4717</v>
      </c>
      <c r="J1811" s="18">
        <v>4.4104000000000001</v>
      </c>
      <c r="K1811" s="18">
        <v>212</v>
      </c>
      <c r="L1811" s="18">
        <v>37.884399999999999</v>
      </c>
      <c r="M1811" s="18">
        <v>76.173400000000001</v>
      </c>
      <c r="N1811" s="18">
        <v>39.665300000000002</v>
      </c>
      <c r="O1811" s="18">
        <v>28.857800000000001</v>
      </c>
      <c r="P1811" s="18">
        <v>92.040400000000005</v>
      </c>
      <c r="Q1811" s="18">
        <v>47.927599999999998</v>
      </c>
      <c r="R1811" s="18">
        <v>34.868899999999996</v>
      </c>
      <c r="S1811" s="4">
        <f>VLOOKUP(C1811,Ratings_Numbers!$A$1:$B$21,2,FALSE)</f>
        <v>2</v>
      </c>
      <c r="T1811" s="4">
        <v>2</v>
      </c>
      <c r="U1811" s="4">
        <f t="shared" si="63"/>
        <v>0</v>
      </c>
      <c r="V1811" s="18">
        <v>61131</v>
      </c>
      <c r="W1811" s="18" t="s">
        <v>212</v>
      </c>
    </row>
    <row r="1812" spans="1:23" ht="15" customHeight="1" x14ac:dyDescent="0.35">
      <c r="A1812" s="18" t="s">
        <v>213</v>
      </c>
      <c r="B1812" s="7" t="str">
        <f t="shared" si="62"/>
        <v>Q4</v>
      </c>
      <c r="C1812" s="18" t="s">
        <v>26</v>
      </c>
      <c r="D1812" s="21">
        <v>35003</v>
      </c>
      <c r="E1812" s="18">
        <v>2.492</v>
      </c>
      <c r="F1812" s="18">
        <v>3.2161</v>
      </c>
      <c r="G1812" s="18">
        <v>3.2130999999999998</v>
      </c>
      <c r="H1812" s="18">
        <v>5.4977999999999998</v>
      </c>
      <c r="I1812" s="18">
        <v>0.64070000000000005</v>
      </c>
      <c r="J1812" s="18">
        <v>4.0518999999999998</v>
      </c>
      <c r="K1812" s="18">
        <v>231</v>
      </c>
      <c r="L1812" s="18">
        <v>35.2117</v>
      </c>
      <c r="M1812" s="18">
        <v>72.500200000000007</v>
      </c>
      <c r="N1812" s="18">
        <v>36.494799999999998</v>
      </c>
      <c r="O1812" s="18">
        <v>25.528500000000001</v>
      </c>
      <c r="P1812" s="18">
        <v>98.658699999999996</v>
      </c>
      <c r="Q1812" s="18">
        <v>49.662399999999998</v>
      </c>
      <c r="R1812" s="18">
        <v>34.739400000000003</v>
      </c>
      <c r="S1812" s="4">
        <f>VLOOKUP(C1812,Ratings_Numbers!$A$1:$B$21,2,FALSE)</f>
        <v>2</v>
      </c>
      <c r="T1812" s="4">
        <v>2</v>
      </c>
      <c r="U1812" s="4">
        <f t="shared" si="63"/>
        <v>0</v>
      </c>
      <c r="V1812" s="18">
        <v>49619.533900000002</v>
      </c>
      <c r="W1812" s="18" t="s">
        <v>212</v>
      </c>
    </row>
    <row r="1813" spans="1:23" ht="15" customHeight="1" x14ac:dyDescent="0.35">
      <c r="A1813" s="18" t="s">
        <v>213</v>
      </c>
      <c r="B1813" s="7" t="str">
        <f t="shared" si="62"/>
        <v>Q1</v>
      </c>
      <c r="C1813" s="18" t="s">
        <v>26</v>
      </c>
      <c r="D1813" s="21">
        <v>35095</v>
      </c>
      <c r="E1813" s="18">
        <v>2.4584999999999999</v>
      </c>
      <c r="F1813" s="18">
        <v>3.2583000000000002</v>
      </c>
      <c r="G1813" s="18">
        <v>3.2381000000000002</v>
      </c>
      <c r="H1813" s="18">
        <v>7.1020000000000003</v>
      </c>
      <c r="I1813" s="18">
        <v>4.1060999999999996</v>
      </c>
      <c r="J1813" s="18">
        <v>5.6082000000000001</v>
      </c>
      <c r="K1813" s="18">
        <v>245</v>
      </c>
      <c r="L1813" s="18">
        <v>39.306399999999996</v>
      </c>
      <c r="M1813" s="18">
        <v>71.8352</v>
      </c>
      <c r="N1813" s="18">
        <v>37.650100000000002</v>
      </c>
      <c r="O1813" s="18">
        <v>28.235800000000001</v>
      </c>
      <c r="P1813" s="18">
        <v>90.796999999999997</v>
      </c>
      <c r="Q1813" s="18">
        <v>47.588299999999997</v>
      </c>
      <c r="R1813" s="18">
        <v>35.689</v>
      </c>
      <c r="S1813" s="4">
        <f>VLOOKUP(C1813,Ratings_Numbers!$A$1:$B$21,2,FALSE)</f>
        <v>2</v>
      </c>
      <c r="T1813" s="4">
        <v>3</v>
      </c>
      <c r="U1813" s="4">
        <f t="shared" si="63"/>
        <v>0</v>
      </c>
      <c r="V1813" s="18">
        <v>46719.875</v>
      </c>
      <c r="W1813" s="18" t="s">
        <v>212</v>
      </c>
    </row>
    <row r="1814" spans="1:23" ht="15" customHeight="1" x14ac:dyDescent="0.35">
      <c r="A1814" s="18" t="s">
        <v>213</v>
      </c>
      <c r="B1814" s="7" t="str">
        <f t="shared" si="62"/>
        <v>Q2</v>
      </c>
      <c r="C1814" s="18" t="s">
        <v>27</v>
      </c>
      <c r="D1814" s="21">
        <v>35185</v>
      </c>
      <c r="E1814" s="18">
        <v>2.2037</v>
      </c>
      <c r="F1814" s="18">
        <v>2.9432999999999998</v>
      </c>
      <c r="G1814" s="18">
        <v>2.9356</v>
      </c>
      <c r="H1814" s="18">
        <v>5.6635999999999997</v>
      </c>
      <c r="I1814" s="18">
        <v>2.3317999999999999</v>
      </c>
      <c r="J1814" s="18">
        <v>4.0818000000000003</v>
      </c>
      <c r="K1814" s="18">
        <v>220</v>
      </c>
      <c r="L1814" s="18">
        <v>39.781399999999998</v>
      </c>
      <c r="M1814" s="18">
        <v>69.788399999999996</v>
      </c>
      <c r="N1814" s="18">
        <v>38.741300000000003</v>
      </c>
      <c r="O1814" s="18">
        <v>27.762799999999999</v>
      </c>
      <c r="P1814" s="18">
        <v>80.139300000000006</v>
      </c>
      <c r="Q1814" s="18">
        <v>44.487400000000001</v>
      </c>
      <c r="R1814" s="18">
        <v>31.880600000000001</v>
      </c>
      <c r="S1814" s="4">
        <f>VLOOKUP(C1814,Ratings_Numbers!$A$1:$B$21,2,FALSE)</f>
        <v>3</v>
      </c>
      <c r="T1814" s="4">
        <v>3</v>
      </c>
      <c r="U1814" s="4">
        <f t="shared" si="63"/>
        <v>1</v>
      </c>
      <c r="V1814" s="18">
        <v>54769.25</v>
      </c>
      <c r="W1814" s="18" t="s">
        <v>212</v>
      </c>
    </row>
    <row r="1815" spans="1:23" ht="15" customHeight="1" x14ac:dyDescent="0.35">
      <c r="A1815" s="18" t="s">
        <v>213</v>
      </c>
      <c r="B1815" s="7" t="str">
        <f t="shared" si="62"/>
        <v>Q3</v>
      </c>
      <c r="C1815" s="18" t="s">
        <v>27</v>
      </c>
      <c r="D1815" s="21">
        <v>35277</v>
      </c>
      <c r="E1815" s="18">
        <v>2.1943000000000001</v>
      </c>
      <c r="F1815" s="18">
        <v>2.9198</v>
      </c>
      <c r="G1815" s="18">
        <v>2.9142000000000001</v>
      </c>
      <c r="H1815" s="18">
        <v>6.6055000000000001</v>
      </c>
      <c r="I1815" s="18">
        <v>3.5688</v>
      </c>
      <c r="J1815" s="18">
        <v>4.9587000000000003</v>
      </c>
      <c r="K1815" s="18">
        <v>218</v>
      </c>
      <c r="L1815" s="18">
        <v>40.5959</v>
      </c>
      <c r="M1815" s="18">
        <v>67.760099999999994</v>
      </c>
      <c r="N1815" s="18">
        <v>37.790500000000002</v>
      </c>
      <c r="O1815" s="18">
        <v>27.5078</v>
      </c>
      <c r="P1815" s="18">
        <v>79.304699999999997</v>
      </c>
      <c r="Q1815" s="18">
        <v>44.228999999999999</v>
      </c>
      <c r="R1815" s="18">
        <v>32.194499999999998</v>
      </c>
      <c r="S1815" s="4">
        <f>VLOOKUP(C1815,Ratings_Numbers!$A$1:$B$21,2,FALSE)</f>
        <v>3</v>
      </c>
      <c r="T1815" s="4">
        <v>3</v>
      </c>
      <c r="U1815" s="4">
        <f t="shared" si="63"/>
        <v>0</v>
      </c>
      <c r="V1815" s="18">
        <v>55073.279300000002</v>
      </c>
      <c r="W1815" s="18" t="s">
        <v>212</v>
      </c>
    </row>
    <row r="1816" spans="1:23" ht="15" customHeight="1" x14ac:dyDescent="0.35">
      <c r="A1816" s="18" t="s">
        <v>213</v>
      </c>
      <c r="B1816" s="7" t="str">
        <f t="shared" si="62"/>
        <v>Q4</v>
      </c>
      <c r="C1816" s="18" t="s">
        <v>27</v>
      </c>
      <c r="D1816" s="21">
        <v>35369</v>
      </c>
      <c r="E1816" s="18">
        <v>1.974</v>
      </c>
      <c r="F1816" s="18">
        <v>2.6598000000000002</v>
      </c>
      <c r="G1816" s="18">
        <v>2.6417999999999999</v>
      </c>
      <c r="H1816" s="18">
        <v>5.75</v>
      </c>
      <c r="I1816" s="18">
        <v>1.8726</v>
      </c>
      <c r="J1816" s="18">
        <v>4.0801999999999996</v>
      </c>
      <c r="K1816" s="18">
        <v>212</v>
      </c>
      <c r="L1816" s="18">
        <v>38.811100000000003</v>
      </c>
      <c r="M1816" s="18">
        <v>61.6995</v>
      </c>
      <c r="N1816" s="18">
        <v>36.619599999999998</v>
      </c>
      <c r="O1816" s="18">
        <v>23.946300000000001</v>
      </c>
      <c r="P1816" s="18">
        <v>68.487899999999996</v>
      </c>
      <c r="Q1816" s="18">
        <v>40.648600000000002</v>
      </c>
      <c r="R1816" s="18">
        <v>26.5809</v>
      </c>
      <c r="S1816" s="4">
        <f>VLOOKUP(C1816,Ratings_Numbers!$A$1:$B$21,2,FALSE)</f>
        <v>3</v>
      </c>
      <c r="T1816" s="4">
        <v>3</v>
      </c>
      <c r="U1816" s="4">
        <f t="shared" si="63"/>
        <v>0</v>
      </c>
      <c r="V1816" s="18">
        <v>60787.156999999999</v>
      </c>
      <c r="W1816" s="18" t="s">
        <v>212</v>
      </c>
    </row>
    <row r="1817" spans="1:23" ht="15" customHeight="1" x14ac:dyDescent="0.35">
      <c r="A1817" s="18" t="s">
        <v>213</v>
      </c>
      <c r="B1817" s="7" t="str">
        <f t="shared" si="62"/>
        <v>Q1</v>
      </c>
      <c r="C1817" s="18" t="s">
        <v>27</v>
      </c>
      <c r="D1817" s="21">
        <v>35461</v>
      </c>
      <c r="E1817" s="18">
        <v>1.6609</v>
      </c>
      <c r="F1817" s="18">
        <v>2.4123999999999999</v>
      </c>
      <c r="G1817" s="18">
        <v>2.2121</v>
      </c>
      <c r="H1817" s="18">
        <v>10.082100000000001</v>
      </c>
      <c r="I1817" s="18">
        <v>7.8974000000000002</v>
      </c>
      <c r="J1817" s="18">
        <v>8.0205000000000002</v>
      </c>
      <c r="K1817" s="18">
        <v>195</v>
      </c>
      <c r="L1817" s="18">
        <v>43.286000000000001</v>
      </c>
      <c r="M1817" s="18">
        <v>55.129899999999999</v>
      </c>
      <c r="N1817" s="18">
        <v>34.775399999999998</v>
      </c>
      <c r="O1817" s="18">
        <v>25.290399999999998</v>
      </c>
      <c r="P1817" s="18">
        <v>58.531500000000001</v>
      </c>
      <c r="Q1817" s="18">
        <v>36.920999999999999</v>
      </c>
      <c r="R1817" s="18">
        <v>26.8508</v>
      </c>
      <c r="S1817" s="4">
        <f>VLOOKUP(C1817,Ratings_Numbers!$A$1:$B$21,2,FALSE)</f>
        <v>3</v>
      </c>
      <c r="T1817" s="4">
        <v>3</v>
      </c>
      <c r="U1817" s="4">
        <f t="shared" si="63"/>
        <v>0</v>
      </c>
      <c r="V1817" s="18">
        <v>54268.75</v>
      </c>
      <c r="W1817" s="18" t="s">
        <v>212</v>
      </c>
    </row>
    <row r="1818" spans="1:23" ht="15" customHeight="1" x14ac:dyDescent="0.35">
      <c r="A1818" s="18" t="s">
        <v>213</v>
      </c>
      <c r="B1818" s="7" t="str">
        <f t="shared" si="62"/>
        <v>Q2</v>
      </c>
      <c r="C1818" s="18" t="s">
        <v>27</v>
      </c>
      <c r="D1818" s="21">
        <v>35550</v>
      </c>
      <c r="E1818" s="18">
        <v>1.4374</v>
      </c>
      <c r="F1818" s="18">
        <v>2.0775999999999999</v>
      </c>
      <c r="G1818" s="18">
        <v>1.9148000000000001</v>
      </c>
      <c r="H1818" s="18">
        <v>6.9577</v>
      </c>
      <c r="I1818" s="18">
        <v>4.2487000000000004</v>
      </c>
      <c r="J1818" s="18">
        <v>5.0212000000000003</v>
      </c>
      <c r="K1818" s="18">
        <v>189</v>
      </c>
      <c r="L1818" s="18">
        <v>42.692999999999998</v>
      </c>
      <c r="M1818" s="18">
        <v>51.346899999999998</v>
      </c>
      <c r="N1818" s="18">
        <v>33.926600000000001</v>
      </c>
      <c r="O1818" s="18">
        <v>23.2898</v>
      </c>
      <c r="P1818" s="18">
        <v>51.346899999999998</v>
      </c>
      <c r="Q1818" s="18">
        <v>33.926600000000001</v>
      </c>
      <c r="R1818" s="18">
        <v>23.2898</v>
      </c>
      <c r="S1818" s="4">
        <f>VLOOKUP(C1818,Ratings_Numbers!$A$1:$B$21,2,FALSE)</f>
        <v>3</v>
      </c>
      <c r="T1818" s="4">
        <v>3</v>
      </c>
      <c r="U1818" s="4">
        <f t="shared" si="63"/>
        <v>0</v>
      </c>
      <c r="V1818" s="18">
        <v>63693.731699999997</v>
      </c>
      <c r="W1818" s="18" t="s">
        <v>212</v>
      </c>
    </row>
    <row r="1819" spans="1:23" ht="15" customHeight="1" x14ac:dyDescent="0.35">
      <c r="A1819" s="18" t="s">
        <v>213</v>
      </c>
      <c r="B1819" s="7" t="str">
        <f t="shared" si="62"/>
        <v>Q3</v>
      </c>
      <c r="C1819" s="18" t="s">
        <v>27</v>
      </c>
      <c r="D1819" s="21">
        <v>35642</v>
      </c>
      <c r="E1819" s="18">
        <v>1.5869</v>
      </c>
      <c r="F1819" s="18">
        <v>2.3285999999999998</v>
      </c>
      <c r="G1819" s="18">
        <v>2.1227999999999998</v>
      </c>
      <c r="H1819" s="18">
        <v>8.0469000000000008</v>
      </c>
      <c r="I1819" s="18">
        <v>4.5781000000000001</v>
      </c>
      <c r="J1819" s="18">
        <v>5.9427000000000003</v>
      </c>
      <c r="K1819" s="18">
        <v>192</v>
      </c>
      <c r="L1819" s="18">
        <v>42.443399999999997</v>
      </c>
      <c r="M1819" s="18">
        <v>50.206299999999999</v>
      </c>
      <c r="N1819" s="18">
        <v>31.953700000000001</v>
      </c>
      <c r="O1819" s="18">
        <v>22.739899999999999</v>
      </c>
      <c r="P1819" s="18">
        <v>57.121899999999997</v>
      </c>
      <c r="Q1819" s="18">
        <v>36.355200000000004</v>
      </c>
      <c r="R1819" s="18">
        <v>25.872199999999999</v>
      </c>
      <c r="S1819" s="4">
        <f>VLOOKUP(C1819,Ratings_Numbers!$A$1:$B$21,2,FALSE)</f>
        <v>3</v>
      </c>
      <c r="T1819" s="4">
        <v>3</v>
      </c>
      <c r="U1819" s="4">
        <f t="shared" si="63"/>
        <v>0</v>
      </c>
      <c r="V1819" s="18">
        <v>84504.785199999998</v>
      </c>
      <c r="W1819" s="18" t="s">
        <v>212</v>
      </c>
    </row>
    <row r="1820" spans="1:23" ht="15" customHeight="1" x14ac:dyDescent="0.35">
      <c r="A1820" s="18" t="s">
        <v>213</v>
      </c>
      <c r="B1820" s="7" t="str">
        <f t="shared" si="62"/>
        <v>Q4</v>
      </c>
      <c r="C1820" s="18" t="s">
        <v>27</v>
      </c>
      <c r="D1820" s="21">
        <v>35734</v>
      </c>
      <c r="E1820" s="18">
        <v>1.7119</v>
      </c>
      <c r="F1820" s="18">
        <v>2.4281000000000001</v>
      </c>
      <c r="G1820" s="18">
        <v>2.2762000000000002</v>
      </c>
      <c r="H1820" s="18">
        <v>7.8131000000000004</v>
      </c>
      <c r="I1820" s="18">
        <v>4.1970000000000001</v>
      </c>
      <c r="J1820" s="18">
        <v>5.7524999999999995</v>
      </c>
      <c r="K1820" s="18">
        <v>198</v>
      </c>
      <c r="L1820" s="18">
        <v>38.020899999999997</v>
      </c>
      <c r="M1820" s="18">
        <v>46.675899999999999</v>
      </c>
      <c r="N1820" s="18">
        <v>29.2103</v>
      </c>
      <c r="O1820" s="18">
        <v>19.676400000000001</v>
      </c>
      <c r="P1820" s="18">
        <v>59.792400000000001</v>
      </c>
      <c r="Q1820" s="18">
        <v>37.418799999999997</v>
      </c>
      <c r="R1820" s="18">
        <v>25.2058</v>
      </c>
      <c r="S1820" s="4">
        <f>VLOOKUP(C1820,Ratings_Numbers!$A$1:$B$21,2,FALSE)</f>
        <v>3</v>
      </c>
      <c r="T1820" s="4">
        <v>3</v>
      </c>
      <c r="U1820" s="4">
        <f t="shared" si="63"/>
        <v>0</v>
      </c>
      <c r="V1820" s="18">
        <v>78606.744399999996</v>
      </c>
      <c r="W1820" s="18" t="s">
        <v>212</v>
      </c>
    </row>
    <row r="1821" spans="1:23" ht="15" customHeight="1" x14ac:dyDescent="0.35">
      <c r="A1821" s="18" t="s">
        <v>213</v>
      </c>
      <c r="B1821" s="7" t="str">
        <f t="shared" si="62"/>
        <v>Q1</v>
      </c>
      <c r="C1821" s="18" t="s">
        <v>27</v>
      </c>
      <c r="D1821" s="21">
        <v>35826</v>
      </c>
      <c r="E1821" s="18">
        <v>1.3785000000000001</v>
      </c>
      <c r="F1821" s="18">
        <v>2.0951</v>
      </c>
      <c r="G1821" s="18">
        <v>1.8148</v>
      </c>
      <c r="H1821" s="18">
        <v>11.653700000000001</v>
      </c>
      <c r="I1821" s="18">
        <v>8.0341000000000005</v>
      </c>
      <c r="J1821" s="18">
        <v>9.4292999999999996</v>
      </c>
      <c r="K1821" s="18">
        <v>205</v>
      </c>
      <c r="L1821" s="18">
        <v>40.7699</v>
      </c>
      <c r="M1821" s="18">
        <v>47.326500000000003</v>
      </c>
      <c r="N1821" s="18">
        <v>30.950900000000001</v>
      </c>
      <c r="O1821" s="18">
        <v>21.315899999999999</v>
      </c>
      <c r="P1821" s="18">
        <v>52.9084</v>
      </c>
      <c r="Q1821" s="18">
        <v>34.601399999999998</v>
      </c>
      <c r="R1821" s="18">
        <v>23.83</v>
      </c>
      <c r="S1821" s="4">
        <f>VLOOKUP(C1821,Ratings_Numbers!$A$1:$B$21,2,FALSE)</f>
        <v>3</v>
      </c>
      <c r="T1821" s="4">
        <v>3</v>
      </c>
      <c r="U1821" s="4">
        <f t="shared" si="63"/>
        <v>0</v>
      </c>
      <c r="V1821" s="18">
        <v>89219.8125</v>
      </c>
      <c r="W1821" s="18" t="s">
        <v>212</v>
      </c>
    </row>
    <row r="1822" spans="1:23" ht="15" customHeight="1" x14ac:dyDescent="0.35">
      <c r="A1822" s="18" t="s">
        <v>213</v>
      </c>
      <c r="B1822" s="7" t="str">
        <f t="shared" si="62"/>
        <v>Q2</v>
      </c>
      <c r="C1822" s="18" t="s">
        <v>27</v>
      </c>
      <c r="D1822" s="21">
        <v>35915</v>
      </c>
      <c r="E1822" s="18">
        <v>1.3700999999999999</v>
      </c>
      <c r="F1822" s="18">
        <v>1.9428999999999998</v>
      </c>
      <c r="G1822" s="18">
        <v>1.8010000000000002</v>
      </c>
      <c r="H1822" s="18">
        <v>8.5618999999999996</v>
      </c>
      <c r="I1822" s="18">
        <v>4.6443000000000003</v>
      </c>
      <c r="J1822" s="18">
        <v>6.2887000000000004</v>
      </c>
      <c r="K1822" s="18">
        <v>194</v>
      </c>
      <c r="L1822" s="18">
        <v>40.8718</v>
      </c>
      <c r="M1822" s="18">
        <v>47.180700000000002</v>
      </c>
      <c r="N1822" s="18">
        <v>31.226600000000001</v>
      </c>
      <c r="O1822" s="18">
        <v>21.171099999999999</v>
      </c>
      <c r="P1822" s="18">
        <v>51.0914</v>
      </c>
      <c r="Q1822" s="18">
        <v>33.814900000000002</v>
      </c>
      <c r="R1822" s="18">
        <v>22.925899999999999</v>
      </c>
      <c r="S1822" s="4">
        <f>VLOOKUP(C1822,Ratings_Numbers!$A$1:$B$21,2,FALSE)</f>
        <v>3</v>
      </c>
      <c r="T1822" s="4">
        <v>3</v>
      </c>
      <c r="U1822" s="4">
        <f t="shared" si="63"/>
        <v>0</v>
      </c>
      <c r="V1822" s="18">
        <v>113043.0849</v>
      </c>
      <c r="W1822" s="18" t="s">
        <v>212</v>
      </c>
    </row>
    <row r="1823" spans="1:23" ht="15" customHeight="1" x14ac:dyDescent="0.35">
      <c r="A1823" s="18" t="s">
        <v>213</v>
      </c>
      <c r="B1823" s="7" t="str">
        <f t="shared" si="62"/>
        <v>Q3</v>
      </c>
      <c r="C1823" s="18" t="s">
        <v>27</v>
      </c>
      <c r="D1823" s="21">
        <v>36007</v>
      </c>
      <c r="E1823" s="18">
        <v>1.2925</v>
      </c>
      <c r="F1823" s="18">
        <v>1.8332999999999999</v>
      </c>
      <c r="G1823" s="18">
        <v>1.6813</v>
      </c>
      <c r="H1823" s="18">
        <v>10.627000000000001</v>
      </c>
      <c r="I1823" s="18">
        <v>5.9459</v>
      </c>
      <c r="J1823" s="18">
        <v>8.2270000000000003</v>
      </c>
      <c r="K1823" s="18">
        <v>185</v>
      </c>
      <c r="L1823" s="18">
        <v>41.692599999999999</v>
      </c>
      <c r="M1823" s="18">
        <v>46.540199999999999</v>
      </c>
      <c r="N1823" s="18">
        <v>31.039899999999999</v>
      </c>
      <c r="O1823" s="18">
        <v>21.193000000000001</v>
      </c>
      <c r="P1823" s="18">
        <v>49.936799999999998</v>
      </c>
      <c r="Q1823" s="18">
        <v>33.305199999999999</v>
      </c>
      <c r="R1823" s="18">
        <v>22.739699999999999</v>
      </c>
      <c r="S1823" s="4">
        <f>VLOOKUP(C1823,Ratings_Numbers!$A$1:$B$21,2,FALSE)</f>
        <v>3</v>
      </c>
      <c r="T1823" s="4">
        <v>3</v>
      </c>
      <c r="U1823" s="4">
        <f t="shared" si="63"/>
        <v>0</v>
      </c>
      <c r="V1823" s="18">
        <v>142211.22399999999</v>
      </c>
      <c r="W1823" s="18" t="s">
        <v>212</v>
      </c>
    </row>
    <row r="1824" spans="1:23" ht="15" customHeight="1" x14ac:dyDescent="0.35">
      <c r="A1824" s="18" t="s">
        <v>213</v>
      </c>
      <c r="B1824" s="7" t="str">
        <f t="shared" si="62"/>
        <v>Q4</v>
      </c>
      <c r="C1824" s="18" t="s">
        <v>27</v>
      </c>
      <c r="D1824" s="21">
        <v>36099</v>
      </c>
      <c r="E1824" s="18">
        <v>1.3248</v>
      </c>
      <c r="F1824" s="18">
        <v>1.8919999999999999</v>
      </c>
      <c r="G1824" s="18">
        <v>1.7269999999999999</v>
      </c>
      <c r="H1824" s="18">
        <v>9.6683000000000003</v>
      </c>
      <c r="I1824" s="18">
        <v>4.5891000000000002</v>
      </c>
      <c r="J1824" s="18">
        <v>7.1188000000000002</v>
      </c>
      <c r="K1824" s="18">
        <v>202</v>
      </c>
      <c r="L1824" s="18">
        <v>38.474600000000002</v>
      </c>
      <c r="M1824" s="18">
        <v>44.552799999999998</v>
      </c>
      <c r="N1824" s="18">
        <v>28.980699999999999</v>
      </c>
      <c r="O1824" s="18">
        <v>18.716200000000001</v>
      </c>
      <c r="P1824" s="18">
        <v>53.732900000000001</v>
      </c>
      <c r="Q1824" s="18">
        <v>34.952100000000002</v>
      </c>
      <c r="R1824" s="18">
        <v>22.572600000000001</v>
      </c>
      <c r="S1824" s="4">
        <f>VLOOKUP(C1824,Ratings_Numbers!$A$1:$B$21,2,FALSE)</f>
        <v>3</v>
      </c>
      <c r="T1824" s="4">
        <v>3</v>
      </c>
      <c r="U1824" s="4">
        <f t="shared" si="63"/>
        <v>0</v>
      </c>
      <c r="V1824" s="18">
        <v>153557.29889999999</v>
      </c>
      <c r="W1824" s="18" t="s">
        <v>212</v>
      </c>
    </row>
    <row r="1825" spans="1:23" ht="15" customHeight="1" x14ac:dyDescent="0.35">
      <c r="A1825" s="18" t="s">
        <v>213</v>
      </c>
      <c r="B1825" s="7" t="str">
        <f t="shared" si="62"/>
        <v>Q1</v>
      </c>
      <c r="C1825" s="18" t="s">
        <v>27</v>
      </c>
      <c r="D1825" s="21">
        <v>36191</v>
      </c>
      <c r="E1825" s="18">
        <v>1.0375000000000001</v>
      </c>
      <c r="F1825" s="18">
        <v>1.6213</v>
      </c>
      <c r="G1825" s="18">
        <v>1.3342000000000001</v>
      </c>
      <c r="H1825" s="18">
        <v>13.1389</v>
      </c>
      <c r="I1825" s="18">
        <v>8.1295999999999999</v>
      </c>
      <c r="J1825" s="18">
        <v>10.9537</v>
      </c>
      <c r="K1825" s="18">
        <v>216</v>
      </c>
      <c r="L1825" s="18">
        <v>42.227400000000003</v>
      </c>
      <c r="M1825" s="18">
        <v>41.931800000000003</v>
      </c>
      <c r="N1825" s="18">
        <v>28.6571</v>
      </c>
      <c r="O1825" s="18">
        <v>19.215499999999999</v>
      </c>
      <c r="P1825" s="18">
        <v>46.322699999999998</v>
      </c>
      <c r="Q1825" s="18">
        <v>31.657900000000001</v>
      </c>
      <c r="R1825" s="18">
        <v>21.227699999999999</v>
      </c>
      <c r="S1825" s="4">
        <f>VLOOKUP(C1825,Ratings_Numbers!$A$1:$B$21,2,FALSE)</f>
        <v>3</v>
      </c>
      <c r="T1825" s="4">
        <v>3</v>
      </c>
      <c r="U1825" s="4">
        <f t="shared" si="63"/>
        <v>0</v>
      </c>
      <c r="V1825" s="18">
        <v>191264</v>
      </c>
      <c r="W1825" s="18" t="s">
        <v>212</v>
      </c>
    </row>
    <row r="1826" spans="1:23" ht="15" customHeight="1" x14ac:dyDescent="0.35">
      <c r="A1826" s="18" t="s">
        <v>213</v>
      </c>
      <c r="B1826" s="7" t="str">
        <f t="shared" si="62"/>
        <v>Q2</v>
      </c>
      <c r="C1826" s="18" t="s">
        <v>27</v>
      </c>
      <c r="D1826" s="21">
        <v>36280</v>
      </c>
      <c r="E1826" s="18">
        <v>0.88019999999999998</v>
      </c>
      <c r="F1826" s="18">
        <v>1.4144000000000001</v>
      </c>
      <c r="G1826" s="18">
        <v>1.1298999999999999</v>
      </c>
      <c r="H1826" s="18">
        <v>11.089</v>
      </c>
      <c r="I1826" s="18">
        <v>5.2774999999999999</v>
      </c>
      <c r="J1826" s="18">
        <v>8.3140999999999998</v>
      </c>
      <c r="K1826" s="18">
        <v>191</v>
      </c>
      <c r="L1826" s="18">
        <v>42.3217</v>
      </c>
      <c r="M1826" s="18">
        <v>41.114100000000001</v>
      </c>
      <c r="N1826" s="18">
        <v>29.135400000000001</v>
      </c>
      <c r="O1826" s="18">
        <v>18.797499999999999</v>
      </c>
      <c r="P1826" s="18">
        <v>41.114100000000001</v>
      </c>
      <c r="Q1826" s="18">
        <v>29.135400000000001</v>
      </c>
      <c r="R1826" s="18">
        <v>18.797499999999999</v>
      </c>
      <c r="S1826" s="4">
        <f>VLOOKUP(C1826,Ratings_Numbers!$A$1:$B$21,2,FALSE)</f>
        <v>3</v>
      </c>
      <c r="T1826" s="4">
        <v>3</v>
      </c>
      <c r="U1826" s="4">
        <f t="shared" si="63"/>
        <v>0</v>
      </c>
      <c r="V1826" s="18">
        <v>204706.15429999999</v>
      </c>
      <c r="W1826" s="18" t="s">
        <v>212</v>
      </c>
    </row>
    <row r="1827" spans="1:23" ht="15" customHeight="1" x14ac:dyDescent="0.35">
      <c r="A1827" s="18" t="s">
        <v>213</v>
      </c>
      <c r="B1827" s="7" t="str">
        <f t="shared" si="62"/>
        <v>Q3</v>
      </c>
      <c r="C1827" s="18" t="s">
        <v>27</v>
      </c>
      <c r="D1827" s="21">
        <v>36372</v>
      </c>
      <c r="E1827" s="18">
        <v>2.1343000000000001</v>
      </c>
      <c r="F1827" s="18">
        <v>2.9533</v>
      </c>
      <c r="G1827" s="18">
        <v>2.7427999999999999</v>
      </c>
      <c r="H1827" s="18">
        <v>12.0419</v>
      </c>
      <c r="I1827" s="18">
        <v>5.5445000000000002</v>
      </c>
      <c r="J1827" s="18">
        <v>9.2880000000000003</v>
      </c>
      <c r="K1827" s="18">
        <v>191</v>
      </c>
      <c r="L1827" s="18">
        <v>34.630600000000001</v>
      </c>
      <c r="M1827" s="18">
        <v>64.889600000000002</v>
      </c>
      <c r="N1827" s="18">
        <v>34.961300000000001</v>
      </c>
      <c r="O1827" s="18">
        <v>24.2089</v>
      </c>
      <c r="P1827" s="18">
        <v>85.603899999999996</v>
      </c>
      <c r="Q1827" s="18">
        <v>46.1218</v>
      </c>
      <c r="R1827" s="18">
        <v>31.936900000000001</v>
      </c>
      <c r="S1827" s="4">
        <f>VLOOKUP(C1827,Ratings_Numbers!$A$1:$B$21,2,FALSE)</f>
        <v>3</v>
      </c>
      <c r="T1827" s="4">
        <v>3</v>
      </c>
      <c r="U1827" s="4">
        <f t="shared" si="63"/>
        <v>0</v>
      </c>
      <c r="V1827" s="18">
        <v>187954.4063</v>
      </c>
      <c r="W1827" s="18" t="s">
        <v>212</v>
      </c>
    </row>
    <row r="1828" spans="1:23" ht="15" customHeight="1" x14ac:dyDescent="0.35">
      <c r="A1828" s="18" t="s">
        <v>213</v>
      </c>
      <c r="B1828" s="7" t="str">
        <f t="shared" si="62"/>
        <v>Q4</v>
      </c>
      <c r="C1828" s="18" t="s">
        <v>27</v>
      </c>
      <c r="D1828" s="21">
        <v>36464</v>
      </c>
      <c r="E1828" s="18">
        <v>2.218</v>
      </c>
      <c r="F1828" s="18">
        <v>3.0101</v>
      </c>
      <c r="G1828" s="18">
        <v>2.8224</v>
      </c>
      <c r="H1828" s="18">
        <v>7.8075999999999999</v>
      </c>
      <c r="I1828" s="18">
        <v>2.5647000000000002</v>
      </c>
      <c r="J1828" s="18">
        <v>6.0536000000000003</v>
      </c>
      <c r="K1828" s="18">
        <v>317</v>
      </c>
      <c r="L1828" s="18">
        <v>33.548900000000003</v>
      </c>
      <c r="M1828" s="18">
        <v>63.627299999999998</v>
      </c>
      <c r="N1828" s="18">
        <v>33.764200000000002</v>
      </c>
      <c r="O1828" s="18">
        <v>22.8813</v>
      </c>
      <c r="P1828" s="18">
        <v>88.445700000000002</v>
      </c>
      <c r="Q1828" s="18">
        <v>46.9343</v>
      </c>
      <c r="R1828" s="18">
        <v>31.8064</v>
      </c>
      <c r="S1828" s="4">
        <f>VLOOKUP(C1828,Ratings_Numbers!$A$1:$B$21,2,FALSE)</f>
        <v>3</v>
      </c>
      <c r="T1828" s="4">
        <v>3</v>
      </c>
      <c r="U1828" s="4">
        <f t="shared" si="63"/>
        <v>0</v>
      </c>
      <c r="V1828" s="18">
        <v>250801.41190000001</v>
      </c>
      <c r="W1828" s="18" t="s">
        <v>212</v>
      </c>
    </row>
    <row r="1829" spans="1:23" ht="15" customHeight="1" x14ac:dyDescent="0.35">
      <c r="A1829" s="18" t="s">
        <v>213</v>
      </c>
      <c r="B1829" s="7" t="str">
        <f t="shared" si="62"/>
        <v>Q1</v>
      </c>
      <c r="C1829" s="18" t="s">
        <v>27</v>
      </c>
      <c r="D1829" s="21">
        <v>36556</v>
      </c>
      <c r="E1829" s="18">
        <v>1.8129</v>
      </c>
      <c r="F1829" s="18">
        <v>2.5145</v>
      </c>
      <c r="G1829" s="18">
        <v>2.3031000000000001</v>
      </c>
      <c r="H1829" s="18">
        <v>13.2422</v>
      </c>
      <c r="I1829" s="18">
        <v>6.5030999999999999</v>
      </c>
      <c r="J1829" s="18">
        <v>10.8727</v>
      </c>
      <c r="K1829" s="18">
        <v>322</v>
      </c>
      <c r="L1829" s="18">
        <v>36.7226</v>
      </c>
      <c r="M1829" s="18">
        <v>61.498199999999997</v>
      </c>
      <c r="N1829" s="18">
        <v>33.893700000000003</v>
      </c>
      <c r="O1829" s="18">
        <v>23.701799999999999</v>
      </c>
      <c r="P1829" s="18">
        <v>81.444299999999998</v>
      </c>
      <c r="Q1829" s="18">
        <v>44.886699999999998</v>
      </c>
      <c r="R1829" s="18">
        <v>31.389199999999999</v>
      </c>
      <c r="S1829" s="4">
        <f>VLOOKUP(C1829,Ratings_Numbers!$A$1:$B$21,2,FALSE)</f>
        <v>3</v>
      </c>
      <c r="T1829" s="4">
        <v>3</v>
      </c>
      <c r="U1829" s="4">
        <f t="shared" si="63"/>
        <v>0</v>
      </c>
      <c r="V1829" s="18">
        <v>244020.75</v>
      </c>
      <c r="W1829" s="18" t="s">
        <v>212</v>
      </c>
    </row>
    <row r="1830" spans="1:23" ht="15" customHeight="1" x14ac:dyDescent="0.35">
      <c r="A1830" s="18" t="s">
        <v>213</v>
      </c>
      <c r="B1830" s="7" t="str">
        <f t="shared" si="62"/>
        <v>Q2</v>
      </c>
      <c r="C1830" s="18" t="s">
        <v>27</v>
      </c>
      <c r="D1830" s="21">
        <v>36646</v>
      </c>
      <c r="E1830" s="18">
        <v>1.6333</v>
      </c>
      <c r="F1830" s="18">
        <v>2.2254</v>
      </c>
      <c r="G1830" s="18">
        <v>2.0775000000000001</v>
      </c>
      <c r="H1830" s="18">
        <v>8.0545000000000009</v>
      </c>
      <c r="I1830" s="18">
        <v>2.8121</v>
      </c>
      <c r="J1830" s="18">
        <v>6.0667</v>
      </c>
      <c r="K1830" s="18">
        <v>330</v>
      </c>
      <c r="L1830" s="18">
        <v>37.506700000000002</v>
      </c>
      <c r="M1830" s="18">
        <v>55.663499999999999</v>
      </c>
      <c r="N1830" s="18">
        <v>32.263100000000001</v>
      </c>
      <c r="O1830" s="18">
        <v>21.704499999999999</v>
      </c>
      <c r="P1830" s="18">
        <v>72.529799999999994</v>
      </c>
      <c r="Q1830" s="18">
        <v>42.039000000000001</v>
      </c>
      <c r="R1830" s="18">
        <v>28.280999999999999</v>
      </c>
      <c r="S1830" s="4">
        <f>VLOOKUP(C1830,Ratings_Numbers!$A$1:$B$21,2,FALSE)</f>
        <v>3</v>
      </c>
      <c r="T1830" s="4">
        <v>3</v>
      </c>
      <c r="U1830" s="4">
        <f t="shared" si="63"/>
        <v>0</v>
      </c>
      <c r="V1830" s="18">
        <v>247242.50719999999</v>
      </c>
      <c r="W1830" s="18" t="s">
        <v>212</v>
      </c>
    </row>
    <row r="1831" spans="1:23" ht="15" customHeight="1" x14ac:dyDescent="0.35">
      <c r="A1831" s="18" t="s">
        <v>213</v>
      </c>
      <c r="B1831" s="7" t="str">
        <f t="shared" ref="B1831:B1862" si="64">IF(MONTH(D1831)&lt;4,"Q1",IF(MONTH(D1831)&lt;7,"Q2",IF(MONTH(D1831)&lt;10,"Q3","Q4")))</f>
        <v>Q3</v>
      </c>
      <c r="C1831" s="18" t="s">
        <v>27</v>
      </c>
      <c r="D1831" s="21">
        <v>36738</v>
      </c>
      <c r="E1831" s="18">
        <v>1.7031000000000001</v>
      </c>
      <c r="F1831" s="18">
        <v>2.2934000000000001</v>
      </c>
      <c r="G1831" s="18">
        <v>2.1606000000000001</v>
      </c>
      <c r="H1831" s="18">
        <v>9.0640000000000001</v>
      </c>
      <c r="I1831" s="18">
        <v>3.2673999999999999</v>
      </c>
      <c r="J1831" s="18">
        <v>7.1017000000000001</v>
      </c>
      <c r="K1831" s="18">
        <v>344</v>
      </c>
      <c r="L1831" s="18">
        <v>38.274299999999997</v>
      </c>
      <c r="M1831" s="18">
        <v>57.183999999999997</v>
      </c>
      <c r="N1831" s="18">
        <v>32.208500000000001</v>
      </c>
      <c r="O1831" s="18">
        <v>22.728100000000001</v>
      </c>
      <c r="P1831" s="18">
        <v>77.543199999999999</v>
      </c>
      <c r="Q1831" s="18">
        <v>43.675699999999999</v>
      </c>
      <c r="R1831" s="18">
        <v>30.819900000000001</v>
      </c>
      <c r="S1831" s="4">
        <f>VLOOKUP(C1831,Ratings_Numbers!$A$1:$B$21,2,FALSE)</f>
        <v>3</v>
      </c>
      <c r="T1831" s="4">
        <v>3</v>
      </c>
      <c r="U1831" s="4">
        <f t="shared" si="63"/>
        <v>0</v>
      </c>
      <c r="V1831" s="18">
        <v>246765.00659999999</v>
      </c>
      <c r="W1831" s="18" t="s">
        <v>212</v>
      </c>
    </row>
    <row r="1832" spans="1:23" ht="15" customHeight="1" x14ac:dyDescent="0.35">
      <c r="A1832" s="18" t="s">
        <v>213</v>
      </c>
      <c r="B1832" s="7" t="str">
        <f t="shared" si="64"/>
        <v>Q4</v>
      </c>
      <c r="C1832" s="18" t="s">
        <v>27</v>
      </c>
      <c r="D1832" s="21">
        <v>36830</v>
      </c>
      <c r="E1832" s="18">
        <v>1.6286</v>
      </c>
      <c r="F1832" s="18">
        <v>2.2113999999999998</v>
      </c>
      <c r="G1832" s="18">
        <v>2.0804</v>
      </c>
      <c r="H1832" s="18">
        <v>7.3253000000000004</v>
      </c>
      <c r="I1832" s="18">
        <v>1.6667000000000001</v>
      </c>
      <c r="J1832" s="18">
        <v>5.5039999999999996</v>
      </c>
      <c r="K1832" s="18">
        <v>375</v>
      </c>
      <c r="L1832" s="18">
        <v>36.981200000000001</v>
      </c>
      <c r="M1832" s="18">
        <v>54.047400000000003</v>
      </c>
      <c r="N1832" s="18">
        <v>31.238099999999999</v>
      </c>
      <c r="O1832" s="18">
        <v>20.7271</v>
      </c>
      <c r="P1832" s="18">
        <v>73.017499999999998</v>
      </c>
      <c r="Q1832" s="18">
        <v>42.202399999999997</v>
      </c>
      <c r="R1832" s="18">
        <v>28.002199999999998</v>
      </c>
      <c r="S1832" s="4">
        <f>VLOOKUP(C1832,Ratings_Numbers!$A$1:$B$21,2,FALSE)</f>
        <v>3</v>
      </c>
      <c r="T1832" s="4">
        <v>3</v>
      </c>
      <c r="U1832" s="4">
        <f t="shared" si="63"/>
        <v>0</v>
      </c>
      <c r="V1832" s="18">
        <v>202674.92610000001</v>
      </c>
      <c r="W1832" s="18" t="s">
        <v>212</v>
      </c>
    </row>
    <row r="1833" spans="1:23" ht="15" customHeight="1" x14ac:dyDescent="0.35">
      <c r="A1833" s="18" t="s">
        <v>213</v>
      </c>
      <c r="B1833" s="7" t="str">
        <f t="shared" si="64"/>
        <v>Q1</v>
      </c>
      <c r="C1833" s="18" t="s">
        <v>27</v>
      </c>
      <c r="D1833" s="21">
        <v>36922</v>
      </c>
      <c r="E1833" s="18">
        <v>1.635</v>
      </c>
      <c r="F1833" s="18">
        <v>2.3429000000000002</v>
      </c>
      <c r="G1833" s="18">
        <v>2.1272000000000002</v>
      </c>
      <c r="H1833" s="18">
        <v>11.9077</v>
      </c>
      <c r="I1833" s="18">
        <v>5.1508000000000003</v>
      </c>
      <c r="J1833" s="18">
        <v>9.2799999999999994</v>
      </c>
      <c r="K1833" s="18">
        <v>325</v>
      </c>
      <c r="L1833" s="18">
        <v>40.116500000000002</v>
      </c>
      <c r="M1833" s="18">
        <v>48.194400000000002</v>
      </c>
      <c r="N1833" s="18">
        <v>28.568000000000001</v>
      </c>
      <c r="O1833" s="18">
        <v>20.037099999999999</v>
      </c>
      <c r="P1833" s="18">
        <v>68.700599999999994</v>
      </c>
      <c r="Q1833" s="18">
        <v>40.723399999999998</v>
      </c>
      <c r="R1833" s="18">
        <v>28.5627</v>
      </c>
      <c r="S1833" s="4">
        <f>VLOOKUP(C1833,Ratings_Numbers!$A$1:$B$21,2,FALSE)</f>
        <v>3</v>
      </c>
      <c r="T1833" s="4">
        <v>3</v>
      </c>
      <c r="U1833" s="4">
        <f t="shared" si="63"/>
        <v>0</v>
      </c>
      <c r="V1833" s="18">
        <v>253896</v>
      </c>
      <c r="W1833" s="18" t="s">
        <v>212</v>
      </c>
    </row>
    <row r="1834" spans="1:23" ht="15" customHeight="1" x14ac:dyDescent="0.35">
      <c r="A1834" s="18" t="s">
        <v>213</v>
      </c>
      <c r="B1834" s="7" t="str">
        <f t="shared" si="64"/>
        <v>Q2</v>
      </c>
      <c r="C1834" s="18" t="s">
        <v>27</v>
      </c>
      <c r="D1834" s="21">
        <v>37011</v>
      </c>
      <c r="E1834" s="18">
        <v>1.4910999999999999</v>
      </c>
      <c r="F1834" s="18">
        <v>2.1063000000000001</v>
      </c>
      <c r="G1834" s="18">
        <v>1.9521999999999999</v>
      </c>
      <c r="H1834" s="18">
        <v>7.9829999999999997</v>
      </c>
      <c r="I1834" s="18">
        <v>2.625</v>
      </c>
      <c r="J1834" s="18">
        <v>5.8494000000000002</v>
      </c>
      <c r="K1834" s="18">
        <v>352</v>
      </c>
      <c r="L1834" s="18">
        <v>40.242699999999999</v>
      </c>
      <c r="M1834" s="18">
        <v>50.316200000000002</v>
      </c>
      <c r="N1834" s="18">
        <v>31.238700000000001</v>
      </c>
      <c r="O1834" s="18">
        <v>20.9359</v>
      </c>
      <c r="P1834" s="18">
        <v>61.069899999999997</v>
      </c>
      <c r="Q1834" s="18">
        <v>37.915199999999999</v>
      </c>
      <c r="R1834" s="18">
        <v>25.410399999999999</v>
      </c>
      <c r="S1834" s="4">
        <f>VLOOKUP(C1834,Ratings_Numbers!$A$1:$B$21,2,FALSE)</f>
        <v>3</v>
      </c>
      <c r="T1834" s="4">
        <v>3</v>
      </c>
      <c r="U1834" s="4">
        <f t="shared" si="63"/>
        <v>0</v>
      </c>
      <c r="V1834" s="18">
        <v>231327.36730000001</v>
      </c>
      <c r="W1834" s="18" t="s">
        <v>212</v>
      </c>
    </row>
    <row r="1835" spans="1:23" ht="15" customHeight="1" x14ac:dyDescent="0.35">
      <c r="A1835" s="18" t="s">
        <v>213</v>
      </c>
      <c r="B1835" s="7" t="str">
        <f t="shared" si="64"/>
        <v>Q3</v>
      </c>
      <c r="C1835" s="18" t="s">
        <v>27</v>
      </c>
      <c r="D1835" s="21">
        <v>37103</v>
      </c>
      <c r="E1835" s="18">
        <v>1.7473999999999998</v>
      </c>
      <c r="F1835" s="18">
        <v>2.4851999999999999</v>
      </c>
      <c r="G1835" s="18">
        <v>2.2948</v>
      </c>
      <c r="H1835" s="18">
        <v>9.1852</v>
      </c>
      <c r="I1835" s="18">
        <v>3.5213999999999999</v>
      </c>
      <c r="J1835" s="18">
        <v>7.1054000000000004</v>
      </c>
      <c r="K1835" s="18">
        <v>351</v>
      </c>
      <c r="L1835" s="18">
        <v>40.548699999999997</v>
      </c>
      <c r="M1835" s="18">
        <v>54.8093</v>
      </c>
      <c r="N1835" s="18">
        <v>32.234499999999997</v>
      </c>
      <c r="O1835" s="18">
        <v>22.967500000000001</v>
      </c>
      <c r="P1835" s="18">
        <v>70.032799999999995</v>
      </c>
      <c r="Q1835" s="18">
        <v>41.187800000000003</v>
      </c>
      <c r="R1835" s="18">
        <v>29.346900000000002</v>
      </c>
      <c r="S1835" s="4">
        <f>VLOOKUP(C1835,Ratings_Numbers!$A$1:$B$21,2,FALSE)</f>
        <v>3</v>
      </c>
      <c r="T1835" s="4">
        <v>3</v>
      </c>
      <c r="U1835" s="4">
        <f t="shared" si="63"/>
        <v>0</v>
      </c>
      <c r="V1835" s="18">
        <v>249703.0618</v>
      </c>
      <c r="W1835" s="18" t="s">
        <v>212</v>
      </c>
    </row>
    <row r="1836" spans="1:23" ht="15" customHeight="1" x14ac:dyDescent="0.35">
      <c r="A1836" s="18" t="s">
        <v>213</v>
      </c>
      <c r="B1836" s="7" t="str">
        <f t="shared" si="64"/>
        <v>Q4</v>
      </c>
      <c r="C1836" s="18" t="s">
        <v>27</v>
      </c>
      <c r="D1836" s="21">
        <v>37195</v>
      </c>
      <c r="E1836" s="18">
        <v>1.6103000000000001</v>
      </c>
      <c r="F1836" s="18">
        <v>2.3336000000000001</v>
      </c>
      <c r="G1836" s="18">
        <v>2.1261999999999999</v>
      </c>
      <c r="H1836" s="18">
        <v>9.2241999999999997</v>
      </c>
      <c r="I1836" s="18">
        <v>2.6273</v>
      </c>
      <c r="J1836" s="18">
        <v>6.7788000000000004</v>
      </c>
      <c r="K1836" s="18">
        <v>330</v>
      </c>
      <c r="L1836" s="18">
        <v>38.798999999999999</v>
      </c>
      <c r="M1836" s="18">
        <v>53.121899999999997</v>
      </c>
      <c r="N1836" s="18">
        <v>32.269199999999998</v>
      </c>
      <c r="O1836" s="18">
        <v>21.2927</v>
      </c>
      <c r="P1836" s="18">
        <v>64.621200000000002</v>
      </c>
      <c r="Q1836" s="18">
        <v>39.2545</v>
      </c>
      <c r="R1836" s="18">
        <v>25.901900000000001</v>
      </c>
      <c r="S1836" s="4">
        <f>VLOOKUP(C1836,Ratings_Numbers!$A$1:$B$21,2,FALSE)</f>
        <v>3</v>
      </c>
      <c r="T1836" s="4">
        <v>3</v>
      </c>
      <c r="U1836" s="4">
        <f t="shared" si="63"/>
        <v>0</v>
      </c>
      <c r="V1836" s="18">
        <v>229094.31760000001</v>
      </c>
      <c r="W1836" s="18" t="s">
        <v>212</v>
      </c>
    </row>
    <row r="1837" spans="1:23" ht="15" customHeight="1" x14ac:dyDescent="0.35">
      <c r="A1837" s="18" t="s">
        <v>213</v>
      </c>
      <c r="B1837" s="7" t="str">
        <f t="shared" si="64"/>
        <v>Q1</v>
      </c>
      <c r="C1837" s="18" t="s">
        <v>27</v>
      </c>
      <c r="D1837" s="21">
        <v>37287</v>
      </c>
      <c r="E1837" s="18">
        <v>1.4765999999999999</v>
      </c>
      <c r="F1837" s="18">
        <v>2.1741000000000001</v>
      </c>
      <c r="G1837" s="18">
        <v>1.9594</v>
      </c>
      <c r="H1837" s="18">
        <v>13.1975</v>
      </c>
      <c r="I1837" s="18">
        <v>6</v>
      </c>
      <c r="J1837" s="18">
        <v>10.104900000000001</v>
      </c>
      <c r="K1837" s="18">
        <v>324</v>
      </c>
      <c r="L1837" s="18">
        <v>42.063000000000002</v>
      </c>
      <c r="M1837" s="18">
        <v>51.590499999999999</v>
      </c>
      <c r="N1837" s="18">
        <v>32.191699999999997</v>
      </c>
      <c r="O1837" s="18">
        <v>22.4467</v>
      </c>
      <c r="P1837" s="18">
        <v>60.2605</v>
      </c>
      <c r="Q1837" s="18">
        <v>37.601599999999998</v>
      </c>
      <c r="R1837" s="18">
        <v>26.219000000000001</v>
      </c>
      <c r="S1837" s="4">
        <f>VLOOKUP(C1837,Ratings_Numbers!$A$1:$B$21,2,FALSE)</f>
        <v>3</v>
      </c>
      <c r="T1837" s="4">
        <v>3</v>
      </c>
      <c r="U1837" s="4">
        <f t="shared" si="63"/>
        <v>0</v>
      </c>
      <c r="V1837" s="18">
        <v>267090.94</v>
      </c>
      <c r="W1837" s="18" t="s">
        <v>212</v>
      </c>
    </row>
    <row r="1838" spans="1:23" ht="15" customHeight="1" x14ac:dyDescent="0.35">
      <c r="A1838" s="18" t="s">
        <v>213</v>
      </c>
      <c r="B1838" s="7" t="str">
        <f t="shared" si="64"/>
        <v>Q2</v>
      </c>
      <c r="C1838" s="18" t="s">
        <v>27</v>
      </c>
      <c r="D1838" s="21">
        <v>37376</v>
      </c>
      <c r="E1838" s="18">
        <v>1.4182999999999999</v>
      </c>
      <c r="F1838" s="18">
        <v>2.0775999999999999</v>
      </c>
      <c r="G1838" s="18">
        <v>1.8536000000000001</v>
      </c>
      <c r="H1838" s="18">
        <v>12.371499999999999</v>
      </c>
      <c r="I1838" s="18">
        <v>4.7290000000000001</v>
      </c>
      <c r="J1838" s="18">
        <v>9.6839999999999993</v>
      </c>
      <c r="K1838" s="18">
        <v>288</v>
      </c>
      <c r="L1838" s="18">
        <v>42.104300000000002</v>
      </c>
      <c r="M1838" s="18">
        <v>49.271099999999997</v>
      </c>
      <c r="N1838" s="18">
        <v>30.689799999999998</v>
      </c>
      <c r="O1838" s="18">
        <v>21.434999999999999</v>
      </c>
      <c r="P1838" s="18">
        <v>60.545400000000001</v>
      </c>
      <c r="Q1838" s="18">
        <v>37.712299999999999</v>
      </c>
      <c r="R1838" s="18">
        <v>26.3398</v>
      </c>
      <c r="S1838" s="4">
        <f>VLOOKUP(C1838,Ratings_Numbers!$A$1:$B$21,2,FALSE)</f>
        <v>3</v>
      </c>
      <c r="T1838" s="4">
        <v>3</v>
      </c>
      <c r="U1838" s="4">
        <f t="shared" si="63"/>
        <v>0</v>
      </c>
      <c r="V1838" s="18">
        <v>248467.5166</v>
      </c>
      <c r="W1838" s="18" t="s">
        <v>212</v>
      </c>
    </row>
    <row r="1839" spans="1:23" ht="15" customHeight="1" x14ac:dyDescent="0.35">
      <c r="A1839" s="18" t="s">
        <v>213</v>
      </c>
      <c r="B1839" s="7" t="str">
        <f t="shared" si="64"/>
        <v>Q3</v>
      </c>
      <c r="C1839" s="18" t="s">
        <v>27</v>
      </c>
      <c r="D1839" s="21">
        <v>37468</v>
      </c>
      <c r="E1839" s="18">
        <v>1.476</v>
      </c>
      <c r="F1839" s="18">
        <v>2.1288999999999998</v>
      </c>
      <c r="G1839" s="18">
        <v>1.9235</v>
      </c>
      <c r="H1839" s="18">
        <v>14.315</v>
      </c>
      <c r="I1839" s="18">
        <v>4.4930000000000003</v>
      </c>
      <c r="J1839" s="18">
        <v>11.185</v>
      </c>
      <c r="K1839" s="18">
        <v>254</v>
      </c>
      <c r="L1839" s="18">
        <v>41.729399999999998</v>
      </c>
      <c r="M1839" s="18">
        <v>49.903199999999998</v>
      </c>
      <c r="N1839" s="18">
        <v>30.7974</v>
      </c>
      <c r="O1839" s="18">
        <v>21.537500000000001</v>
      </c>
      <c r="P1839" s="18">
        <v>62.036999999999999</v>
      </c>
      <c r="Q1839" s="18">
        <v>38.285699999999999</v>
      </c>
      <c r="R1839" s="18">
        <v>26.7743</v>
      </c>
      <c r="S1839" s="4">
        <f>VLOOKUP(C1839,Ratings_Numbers!$A$1:$B$21,2,FALSE)</f>
        <v>3</v>
      </c>
      <c r="T1839" s="4">
        <v>3</v>
      </c>
      <c r="U1839" s="4">
        <f t="shared" si="63"/>
        <v>0</v>
      </c>
      <c r="V1839" s="18">
        <v>217505.68210000001</v>
      </c>
      <c r="W1839" s="18" t="s">
        <v>212</v>
      </c>
    </row>
    <row r="1840" spans="1:23" ht="15" customHeight="1" x14ac:dyDescent="0.35">
      <c r="A1840" s="18" t="s">
        <v>213</v>
      </c>
      <c r="B1840" s="7" t="str">
        <f t="shared" si="64"/>
        <v>Q4</v>
      </c>
      <c r="C1840" s="18" t="s">
        <v>27</v>
      </c>
      <c r="D1840" s="21">
        <v>37560</v>
      </c>
      <c r="E1840" s="18">
        <v>1.6602999999999999</v>
      </c>
      <c r="F1840" s="18">
        <v>2.3403999999999998</v>
      </c>
      <c r="G1840" s="18">
        <v>2.1570999999999998</v>
      </c>
      <c r="H1840" s="18">
        <v>12.7727</v>
      </c>
      <c r="I1840" s="18">
        <v>3.1684000000000001</v>
      </c>
      <c r="J1840" s="18">
        <v>9.5606000000000009</v>
      </c>
      <c r="K1840" s="18">
        <v>264</v>
      </c>
      <c r="L1840" s="18">
        <v>39.770000000000003</v>
      </c>
      <c r="M1840" s="18">
        <v>45.011400000000002</v>
      </c>
      <c r="N1840" s="18">
        <v>26.808399999999999</v>
      </c>
      <c r="O1840" s="18">
        <v>18.534400000000002</v>
      </c>
      <c r="P1840" s="18">
        <v>67.900499999999994</v>
      </c>
      <c r="Q1840" s="18">
        <v>40.440899999999999</v>
      </c>
      <c r="R1840" s="18">
        <v>27.959399999999999</v>
      </c>
      <c r="S1840" s="4">
        <f>VLOOKUP(C1840,Ratings_Numbers!$A$1:$B$21,2,FALSE)</f>
        <v>3</v>
      </c>
      <c r="T1840" s="4">
        <v>3</v>
      </c>
      <c r="U1840" s="4">
        <f t="shared" si="63"/>
        <v>0</v>
      </c>
      <c r="V1840" s="18">
        <v>236367.18979999999</v>
      </c>
      <c r="W1840" s="18" t="s">
        <v>212</v>
      </c>
    </row>
    <row r="1841" spans="1:23" ht="15" customHeight="1" x14ac:dyDescent="0.35">
      <c r="A1841" s="18" t="s">
        <v>213</v>
      </c>
      <c r="B1841" s="7" t="str">
        <f t="shared" si="64"/>
        <v>Q1</v>
      </c>
      <c r="C1841" s="18" t="s">
        <v>27</v>
      </c>
      <c r="D1841" s="21">
        <v>37652</v>
      </c>
      <c r="E1841" s="18">
        <v>1.4981</v>
      </c>
      <c r="F1841" s="18">
        <v>2.1596000000000002</v>
      </c>
      <c r="G1841" s="18">
        <v>1.9268000000000001</v>
      </c>
      <c r="H1841" s="18">
        <v>17.9802</v>
      </c>
      <c r="I1841" s="18">
        <v>7.6379999999999999</v>
      </c>
      <c r="J1841" s="18">
        <v>14.2372</v>
      </c>
      <c r="K1841" s="18">
        <v>253</v>
      </c>
      <c r="L1841" s="18">
        <v>41.622</v>
      </c>
      <c r="M1841" s="18">
        <v>48.004800000000003</v>
      </c>
      <c r="N1841" s="18">
        <v>29.597799999999999</v>
      </c>
      <c r="O1841" s="18">
        <v>20.670200000000001</v>
      </c>
      <c r="P1841" s="18">
        <v>62.190399999999997</v>
      </c>
      <c r="Q1841" s="18">
        <v>38.344099999999997</v>
      </c>
      <c r="R1841" s="18">
        <v>26.778300000000002</v>
      </c>
      <c r="S1841" s="4">
        <f>VLOOKUP(C1841,Ratings_Numbers!$A$1:$B$21,2,FALSE)</f>
        <v>3</v>
      </c>
      <c r="T1841" s="4">
        <v>3</v>
      </c>
      <c r="U1841" s="4">
        <f t="shared" si="63"/>
        <v>0</v>
      </c>
      <c r="V1841" s="18">
        <v>210081</v>
      </c>
      <c r="W1841" s="18" t="s">
        <v>212</v>
      </c>
    </row>
    <row r="1842" spans="1:23" ht="15" customHeight="1" x14ac:dyDescent="0.35">
      <c r="A1842" s="18" t="s">
        <v>213</v>
      </c>
      <c r="B1842" s="7" t="str">
        <f t="shared" si="64"/>
        <v>Q2</v>
      </c>
      <c r="C1842" s="18" t="s">
        <v>27</v>
      </c>
      <c r="D1842" s="21">
        <v>37741</v>
      </c>
      <c r="E1842" s="18">
        <v>1.5326</v>
      </c>
      <c r="F1842" s="18">
        <v>2.2077</v>
      </c>
      <c r="G1842" s="18">
        <v>1.994</v>
      </c>
      <c r="H1842" s="18">
        <v>13.888</v>
      </c>
      <c r="I1842" s="18">
        <v>5.2526999999999999</v>
      </c>
      <c r="J1842" s="18">
        <v>10.336</v>
      </c>
      <c r="K1842" s="18">
        <v>250</v>
      </c>
      <c r="L1842" s="18">
        <v>41.6252</v>
      </c>
      <c r="M1842" s="18">
        <v>50.366799999999998</v>
      </c>
      <c r="N1842" s="18">
        <v>31.2178</v>
      </c>
      <c r="O1842" s="18">
        <v>21.6814</v>
      </c>
      <c r="P1842" s="18">
        <v>61.340299999999999</v>
      </c>
      <c r="Q1842" s="18">
        <v>38.019199999999998</v>
      </c>
      <c r="R1842" s="18">
        <v>26.405100000000001</v>
      </c>
      <c r="S1842" s="4">
        <f>VLOOKUP(C1842,Ratings_Numbers!$A$1:$B$21,2,FALSE)</f>
        <v>3</v>
      </c>
      <c r="T1842" s="4">
        <v>3</v>
      </c>
      <c r="U1842" s="4">
        <f t="shared" si="63"/>
        <v>0</v>
      </c>
      <c r="V1842" s="18">
        <v>246620.66</v>
      </c>
      <c r="W1842" s="18" t="s">
        <v>212</v>
      </c>
    </row>
    <row r="1843" spans="1:23" ht="15" customHeight="1" x14ac:dyDescent="0.35">
      <c r="A1843" s="18" t="s">
        <v>213</v>
      </c>
      <c r="B1843" s="7" t="str">
        <f t="shared" si="64"/>
        <v>Q3</v>
      </c>
      <c r="C1843" s="18" t="s">
        <v>27</v>
      </c>
      <c r="D1843" s="21">
        <v>37833</v>
      </c>
      <c r="E1843" s="18">
        <v>1.3597000000000001</v>
      </c>
      <c r="F1843" s="18">
        <v>2.1505999999999998</v>
      </c>
      <c r="G1843" s="18">
        <v>1.7749999999999999</v>
      </c>
      <c r="H1843" s="18">
        <v>17.7393</v>
      </c>
      <c r="I1843" s="18">
        <v>5.6642000000000001</v>
      </c>
      <c r="J1843" s="18">
        <v>13.6624</v>
      </c>
      <c r="K1843" s="18">
        <v>234</v>
      </c>
      <c r="L1843" s="18">
        <v>43.0595</v>
      </c>
      <c r="M1843" s="18">
        <v>45.951099999999997</v>
      </c>
      <c r="N1843" s="18">
        <v>29.040600000000001</v>
      </c>
      <c r="O1843" s="18">
        <v>20.427800000000001</v>
      </c>
      <c r="P1843" s="18">
        <v>58.230800000000002</v>
      </c>
      <c r="Q1843" s="18">
        <v>36.801200000000001</v>
      </c>
      <c r="R1843" s="18">
        <v>25.886800000000001</v>
      </c>
      <c r="S1843" s="4">
        <f>VLOOKUP(C1843,Ratings_Numbers!$A$1:$B$21,2,FALSE)</f>
        <v>3</v>
      </c>
      <c r="T1843" s="4">
        <v>3</v>
      </c>
      <c r="U1843" s="4">
        <f t="shared" si="63"/>
        <v>0</v>
      </c>
      <c r="V1843" s="18">
        <v>244281.9829</v>
      </c>
      <c r="W1843" s="18" t="s">
        <v>212</v>
      </c>
    </row>
    <row r="1844" spans="1:23" ht="15" customHeight="1" x14ac:dyDescent="0.35">
      <c r="A1844" s="18" t="s">
        <v>213</v>
      </c>
      <c r="B1844" s="7" t="str">
        <f t="shared" si="64"/>
        <v>Q4</v>
      </c>
      <c r="C1844" s="18" t="s">
        <v>27</v>
      </c>
      <c r="D1844" s="21">
        <v>37925</v>
      </c>
      <c r="E1844" s="18">
        <v>1.5286999999999999</v>
      </c>
      <c r="F1844" s="18">
        <v>2.2696000000000001</v>
      </c>
      <c r="G1844" s="18">
        <v>1.9988000000000001</v>
      </c>
      <c r="H1844" s="18">
        <v>15.7645</v>
      </c>
      <c r="I1844" s="18">
        <v>3.9925000000000002</v>
      </c>
      <c r="J1844" s="18">
        <v>11.7521</v>
      </c>
      <c r="K1844" s="18">
        <v>242</v>
      </c>
      <c r="L1844" s="18">
        <v>40.229900000000001</v>
      </c>
      <c r="M1844" s="18">
        <v>45.759599999999999</v>
      </c>
      <c r="N1844" s="18">
        <v>27.9603</v>
      </c>
      <c r="O1844" s="18">
        <v>19.029800000000002</v>
      </c>
      <c r="P1844" s="18">
        <v>63.659300000000002</v>
      </c>
      <c r="Q1844" s="18">
        <v>38.897500000000001</v>
      </c>
      <c r="R1844" s="18">
        <v>26.473600000000001</v>
      </c>
      <c r="S1844" s="4">
        <f>VLOOKUP(C1844,Ratings_Numbers!$A$1:$B$21,2,FALSE)</f>
        <v>3</v>
      </c>
      <c r="T1844" s="4">
        <v>3</v>
      </c>
      <c r="U1844" s="4">
        <f t="shared" si="63"/>
        <v>0</v>
      </c>
      <c r="V1844" s="18">
        <v>255122.6759</v>
      </c>
      <c r="W1844" s="18" t="s">
        <v>212</v>
      </c>
    </row>
    <row r="1845" spans="1:23" ht="15" customHeight="1" x14ac:dyDescent="0.35">
      <c r="A1845" s="18" t="s">
        <v>213</v>
      </c>
      <c r="B1845" s="7" t="str">
        <f t="shared" si="64"/>
        <v>Q1</v>
      </c>
      <c r="C1845" s="18" t="s">
        <v>27</v>
      </c>
      <c r="D1845" s="21">
        <v>38017</v>
      </c>
      <c r="E1845" s="18">
        <v>1.2868999999999999</v>
      </c>
      <c r="F1845" s="18">
        <v>2.0880000000000001</v>
      </c>
      <c r="G1845" s="18">
        <v>1.6778999999999999</v>
      </c>
      <c r="H1845" s="18">
        <v>19.9529</v>
      </c>
      <c r="I1845" s="18">
        <v>7.1340000000000003</v>
      </c>
      <c r="J1845" s="18">
        <v>15.882400000000001</v>
      </c>
      <c r="K1845" s="18">
        <v>255</v>
      </c>
      <c r="L1845" s="18">
        <v>41.580599999999997</v>
      </c>
      <c r="M1845" s="18">
        <v>44.558500000000002</v>
      </c>
      <c r="N1845" s="18">
        <v>28.081800000000001</v>
      </c>
      <c r="O1845" s="18">
        <v>19.158000000000001</v>
      </c>
      <c r="P1845" s="18">
        <v>58.6738</v>
      </c>
      <c r="Q1845" s="18">
        <v>36.977600000000002</v>
      </c>
      <c r="R1845" s="18">
        <v>25.226900000000001</v>
      </c>
      <c r="S1845" s="4">
        <f>VLOOKUP(C1845,Ratings_Numbers!$A$1:$B$21,2,FALSE)</f>
        <v>3</v>
      </c>
      <c r="T1845" s="4">
        <v>3</v>
      </c>
      <c r="U1845" s="4">
        <f t="shared" si="63"/>
        <v>0</v>
      </c>
      <c r="V1845" s="18">
        <v>232147.35</v>
      </c>
      <c r="W1845" s="18" t="s">
        <v>212</v>
      </c>
    </row>
    <row r="1846" spans="1:23" ht="15" customHeight="1" x14ac:dyDescent="0.35">
      <c r="A1846" s="18" t="s">
        <v>213</v>
      </c>
      <c r="B1846" s="7" t="str">
        <f t="shared" si="64"/>
        <v>Q2</v>
      </c>
      <c r="C1846" s="18" t="s">
        <v>27</v>
      </c>
      <c r="D1846" s="21">
        <v>38107</v>
      </c>
      <c r="E1846" s="18">
        <v>1.4998</v>
      </c>
      <c r="F1846" s="18">
        <v>2.2547999999999999</v>
      </c>
      <c r="G1846" s="18">
        <v>1.9607000000000001</v>
      </c>
      <c r="H1846" s="18">
        <v>15.848000000000001</v>
      </c>
      <c r="I1846" s="18">
        <v>4.7035999999999998</v>
      </c>
      <c r="J1846" s="18">
        <v>11.7</v>
      </c>
      <c r="K1846" s="18">
        <v>250</v>
      </c>
      <c r="L1846" s="18">
        <v>39.411200000000001</v>
      </c>
      <c r="M1846" s="18">
        <v>46.7577</v>
      </c>
      <c r="N1846" s="18">
        <v>28.008900000000001</v>
      </c>
      <c r="O1846" s="18">
        <v>18.978000000000002</v>
      </c>
      <c r="P1846" s="18">
        <v>66.938800000000001</v>
      </c>
      <c r="Q1846" s="18">
        <v>40.097799999999999</v>
      </c>
      <c r="R1846" s="18">
        <v>27.169</v>
      </c>
      <c r="S1846" s="4">
        <f>VLOOKUP(C1846,Ratings_Numbers!$A$1:$B$21,2,FALSE)</f>
        <v>3</v>
      </c>
      <c r="T1846" s="4">
        <v>3</v>
      </c>
      <c r="U1846" s="4">
        <f t="shared" si="63"/>
        <v>0</v>
      </c>
      <c r="V1846" s="18">
        <v>243357.52</v>
      </c>
      <c r="W1846" s="18" t="s">
        <v>212</v>
      </c>
    </row>
    <row r="1847" spans="1:23" ht="15" customHeight="1" x14ac:dyDescent="0.35">
      <c r="A1847" s="18" t="s">
        <v>213</v>
      </c>
      <c r="B1847" s="7" t="str">
        <f t="shared" si="64"/>
        <v>Q3</v>
      </c>
      <c r="C1847" s="18" t="s">
        <v>27</v>
      </c>
      <c r="D1847" s="21">
        <v>38199</v>
      </c>
      <c r="E1847" s="18">
        <v>1.5304</v>
      </c>
      <c r="F1847" s="18">
        <v>2.3422999999999998</v>
      </c>
      <c r="G1847" s="18">
        <v>1.9931000000000001</v>
      </c>
      <c r="H1847" s="18">
        <v>16.6007</v>
      </c>
      <c r="I1847" s="18">
        <v>5.3539000000000003</v>
      </c>
      <c r="J1847" s="18">
        <v>12.957599999999999</v>
      </c>
      <c r="K1847" s="18">
        <v>283</v>
      </c>
      <c r="L1847" s="18">
        <v>39.146299999999997</v>
      </c>
      <c r="M1847" s="18">
        <v>45.17</v>
      </c>
      <c r="N1847" s="18">
        <v>26.441199999999998</v>
      </c>
      <c r="O1847" s="18">
        <v>18.183499999999999</v>
      </c>
      <c r="P1847" s="18">
        <v>70.831500000000005</v>
      </c>
      <c r="Q1847" s="18">
        <v>41.462800000000001</v>
      </c>
      <c r="R1847" s="18">
        <v>28.5137</v>
      </c>
      <c r="S1847" s="4">
        <f>VLOOKUP(C1847,Ratings_Numbers!$A$1:$B$21,2,FALSE)</f>
        <v>3</v>
      </c>
      <c r="T1847" s="4">
        <v>3</v>
      </c>
      <c r="U1847" s="4">
        <f t="shared" si="63"/>
        <v>0</v>
      </c>
      <c r="V1847" s="18">
        <v>224895.44270000001</v>
      </c>
      <c r="W1847" s="18" t="s">
        <v>212</v>
      </c>
    </row>
    <row r="1848" spans="1:23" ht="15" customHeight="1" x14ac:dyDescent="0.35">
      <c r="A1848" s="18" t="s">
        <v>213</v>
      </c>
      <c r="B1848" s="7" t="str">
        <f t="shared" si="64"/>
        <v>Q4</v>
      </c>
      <c r="C1848" s="18" t="s">
        <v>27</v>
      </c>
      <c r="D1848" s="21">
        <v>38291</v>
      </c>
      <c r="E1848" s="18">
        <v>1.6217999999999999</v>
      </c>
      <c r="F1848" s="18">
        <v>2.4584000000000001</v>
      </c>
      <c r="G1848" s="18">
        <v>2.1194000000000002</v>
      </c>
      <c r="H1848" s="18">
        <v>13.560700000000001</v>
      </c>
      <c r="I1848" s="18">
        <v>1.7168999999999999</v>
      </c>
      <c r="J1848" s="18">
        <v>9.9770000000000003</v>
      </c>
      <c r="K1848" s="18">
        <v>305</v>
      </c>
      <c r="L1848" s="18">
        <v>37.875999999999998</v>
      </c>
      <c r="M1848" s="18">
        <v>47.776899999999998</v>
      </c>
      <c r="N1848" s="18">
        <v>27.6844</v>
      </c>
      <c r="O1848" s="18">
        <v>18.602</v>
      </c>
      <c r="P1848" s="18">
        <v>72.576899999999995</v>
      </c>
      <c r="Q1848" s="18">
        <v>42.0548</v>
      </c>
      <c r="R1848" s="18">
        <v>28.257899999999999</v>
      </c>
      <c r="S1848" s="4">
        <f>VLOOKUP(C1848,Ratings_Numbers!$A$1:$B$21,2,FALSE)</f>
        <v>3</v>
      </c>
      <c r="T1848" s="4">
        <v>3</v>
      </c>
      <c r="U1848" s="4">
        <f t="shared" si="63"/>
        <v>0</v>
      </c>
      <c r="V1848" s="18">
        <v>228344.1967</v>
      </c>
      <c r="W1848" s="18" t="s">
        <v>212</v>
      </c>
    </row>
    <row r="1849" spans="1:23" ht="15" customHeight="1" x14ac:dyDescent="0.35">
      <c r="A1849" s="18" t="s">
        <v>213</v>
      </c>
      <c r="B1849" s="7" t="str">
        <f t="shared" si="64"/>
        <v>Q1</v>
      </c>
      <c r="C1849" s="18" t="s">
        <v>27</v>
      </c>
      <c r="D1849" s="21">
        <v>38383</v>
      </c>
      <c r="E1849" s="18">
        <v>1.3649</v>
      </c>
      <c r="F1849" s="18">
        <v>2.1678000000000002</v>
      </c>
      <c r="G1849" s="18">
        <v>1.7847</v>
      </c>
      <c r="H1849" s="18">
        <v>17</v>
      </c>
      <c r="I1849" s="18">
        <v>5.9432</v>
      </c>
      <c r="J1849" s="18">
        <v>13.435499999999999</v>
      </c>
      <c r="K1849" s="18">
        <v>349</v>
      </c>
      <c r="L1849" s="18">
        <v>41.110599999999998</v>
      </c>
      <c r="M1849" s="18">
        <v>45.841200000000001</v>
      </c>
      <c r="N1849" s="18">
        <v>28.436900000000001</v>
      </c>
      <c r="O1849" s="18">
        <v>19.3568</v>
      </c>
      <c r="P1849" s="18">
        <v>61.203099999999999</v>
      </c>
      <c r="Q1849" s="18">
        <v>37.9664</v>
      </c>
      <c r="R1849" s="18">
        <v>25.843499999999999</v>
      </c>
      <c r="S1849" s="4">
        <f>VLOOKUP(C1849,Ratings_Numbers!$A$1:$B$21,2,FALSE)</f>
        <v>3</v>
      </c>
      <c r="T1849" s="4">
        <v>3</v>
      </c>
      <c r="U1849" s="4">
        <f t="shared" si="63"/>
        <v>0</v>
      </c>
      <c r="V1849" s="18">
        <v>221861.6</v>
      </c>
      <c r="W1849" s="18" t="s">
        <v>212</v>
      </c>
    </row>
    <row r="1850" spans="1:23" ht="15" customHeight="1" x14ac:dyDescent="0.35">
      <c r="A1850" s="18" t="s">
        <v>213</v>
      </c>
      <c r="B1850" s="7" t="str">
        <f t="shared" si="64"/>
        <v>Q2</v>
      </c>
      <c r="C1850" s="18" t="s">
        <v>27</v>
      </c>
      <c r="D1850" s="21">
        <v>38472</v>
      </c>
      <c r="E1850" s="18">
        <v>1.4092</v>
      </c>
      <c r="F1850" s="18">
        <v>2.1456</v>
      </c>
      <c r="G1850" s="18">
        <v>1.8226</v>
      </c>
      <c r="H1850" s="18">
        <v>20.131</v>
      </c>
      <c r="I1850" s="18">
        <v>8.0174000000000003</v>
      </c>
      <c r="J1850" s="18">
        <v>15.6389</v>
      </c>
      <c r="K1850" s="18">
        <v>252</v>
      </c>
      <c r="L1850" s="18">
        <v>38.613100000000003</v>
      </c>
      <c r="M1850" s="18">
        <v>44.546100000000003</v>
      </c>
      <c r="N1850" s="18">
        <v>26.5488</v>
      </c>
      <c r="O1850" s="18">
        <v>17.6967</v>
      </c>
      <c r="P1850" s="18">
        <v>67.789199999999994</v>
      </c>
      <c r="Q1850" s="18">
        <v>40.401400000000002</v>
      </c>
      <c r="R1850" s="18">
        <v>26.930399999999999</v>
      </c>
      <c r="S1850" s="4">
        <f>VLOOKUP(C1850,Ratings_Numbers!$A$1:$B$21,2,FALSE)</f>
        <v>3</v>
      </c>
      <c r="T1850" s="4">
        <v>3</v>
      </c>
      <c r="U1850" s="4">
        <f t="shared" si="63"/>
        <v>0</v>
      </c>
      <c r="V1850" s="18">
        <v>197140.49830000001</v>
      </c>
      <c r="W1850" s="18" t="s">
        <v>212</v>
      </c>
    </row>
    <row r="1851" spans="1:23" ht="15" customHeight="1" x14ac:dyDescent="0.35">
      <c r="A1851" s="18" t="s">
        <v>213</v>
      </c>
      <c r="B1851" s="7" t="str">
        <f t="shared" si="64"/>
        <v>Q3</v>
      </c>
      <c r="C1851" s="18" t="s">
        <v>27</v>
      </c>
      <c r="D1851" s="21">
        <v>38564</v>
      </c>
      <c r="E1851" s="18">
        <v>1.4520999999999999</v>
      </c>
      <c r="F1851" s="18">
        <v>2.1937000000000002</v>
      </c>
      <c r="G1851" s="18">
        <v>1.8613</v>
      </c>
      <c r="H1851" s="18">
        <v>16.162099999999999</v>
      </c>
      <c r="I1851" s="18">
        <v>5.6995000000000005</v>
      </c>
      <c r="J1851" s="18">
        <v>12.9945</v>
      </c>
      <c r="K1851" s="18">
        <v>364</v>
      </c>
      <c r="L1851" s="18">
        <v>38.248699999999999</v>
      </c>
      <c r="M1851" s="18">
        <v>48.118099999999998</v>
      </c>
      <c r="N1851" s="18">
        <v>27.7682</v>
      </c>
      <c r="O1851" s="18">
        <v>18.936399999999999</v>
      </c>
      <c r="P1851" s="18">
        <v>73.2851</v>
      </c>
      <c r="Q1851" s="18">
        <v>42.291600000000003</v>
      </c>
      <c r="R1851" s="18">
        <v>28.840599999999998</v>
      </c>
      <c r="S1851" s="4">
        <f>VLOOKUP(C1851,Ratings_Numbers!$A$1:$B$21,2,FALSE)</f>
        <v>3</v>
      </c>
      <c r="T1851" s="4">
        <v>3</v>
      </c>
      <c r="U1851" s="4">
        <f t="shared" si="63"/>
        <v>0</v>
      </c>
      <c r="V1851" s="18">
        <v>205429.10500000001</v>
      </c>
      <c r="W1851" s="18" t="s">
        <v>212</v>
      </c>
    </row>
    <row r="1852" spans="1:23" ht="15" customHeight="1" x14ac:dyDescent="0.35">
      <c r="A1852" s="18" t="s">
        <v>213</v>
      </c>
      <c r="B1852" s="7" t="str">
        <f t="shared" si="64"/>
        <v>Q4</v>
      </c>
      <c r="C1852" s="18" t="s">
        <v>27</v>
      </c>
      <c r="D1852" s="21">
        <v>38656</v>
      </c>
      <c r="E1852" s="18">
        <v>1.508</v>
      </c>
      <c r="F1852" s="18">
        <v>2.1766000000000001</v>
      </c>
      <c r="G1852" s="18">
        <v>1.9167999999999998</v>
      </c>
      <c r="H1852" s="18">
        <v>13.026999999999999</v>
      </c>
      <c r="I1852" s="18">
        <v>3.0243000000000002</v>
      </c>
      <c r="J1852" s="18">
        <v>10.0688</v>
      </c>
      <c r="K1852" s="18">
        <v>407</v>
      </c>
      <c r="L1852" s="18">
        <v>37.874299999999998</v>
      </c>
      <c r="M1852" s="18">
        <v>52.237000000000002</v>
      </c>
      <c r="N1852" s="18">
        <v>30.008099999999999</v>
      </c>
      <c r="O1852" s="18">
        <v>20.331</v>
      </c>
      <c r="P1852" s="18">
        <v>74.076499999999996</v>
      </c>
      <c r="Q1852" s="18">
        <v>42.554000000000002</v>
      </c>
      <c r="R1852" s="18">
        <v>28.831</v>
      </c>
      <c r="S1852" s="4">
        <f>VLOOKUP(C1852,Ratings_Numbers!$A$1:$B$21,2,FALSE)</f>
        <v>3</v>
      </c>
      <c r="T1852" s="4">
        <v>3</v>
      </c>
      <c r="U1852" s="4">
        <f t="shared" si="63"/>
        <v>0</v>
      </c>
      <c r="V1852" s="18">
        <v>196974.7212</v>
      </c>
      <c r="W1852" s="18" t="s">
        <v>212</v>
      </c>
    </row>
    <row r="1853" spans="1:23" ht="15" customHeight="1" x14ac:dyDescent="0.35">
      <c r="A1853" s="18" t="s">
        <v>213</v>
      </c>
      <c r="B1853" s="7" t="str">
        <f t="shared" si="64"/>
        <v>Q1</v>
      </c>
      <c r="C1853" s="18" t="s">
        <v>27</v>
      </c>
      <c r="D1853" s="21">
        <v>38748</v>
      </c>
      <c r="E1853" s="18">
        <v>1.4812000000000001</v>
      </c>
      <c r="F1853" s="18">
        <v>2.2359999999999998</v>
      </c>
      <c r="G1853" s="18">
        <v>1.8784000000000001</v>
      </c>
      <c r="H1853" s="18">
        <v>14.377800000000001</v>
      </c>
      <c r="I1853" s="18">
        <v>3.4701</v>
      </c>
      <c r="J1853" s="18">
        <v>11.465999999999999</v>
      </c>
      <c r="K1853" s="18">
        <v>397</v>
      </c>
      <c r="L1853" s="18">
        <v>38.477600000000002</v>
      </c>
      <c r="M1853" s="18">
        <v>55.084600000000002</v>
      </c>
      <c r="N1853" s="18">
        <v>32.2348</v>
      </c>
      <c r="O1853" s="18">
        <v>21.779199999999999</v>
      </c>
      <c r="P1853" s="18">
        <v>70.885499999999993</v>
      </c>
      <c r="Q1853" s="18">
        <v>41.481299999999997</v>
      </c>
      <c r="R1853" s="18">
        <v>28.026499999999999</v>
      </c>
      <c r="S1853" s="4">
        <f>VLOOKUP(C1853,Ratings_Numbers!$A$1:$B$21,2,FALSE)</f>
        <v>3</v>
      </c>
      <c r="T1853" s="4">
        <v>3</v>
      </c>
      <c r="U1853" s="4">
        <f t="shared" si="63"/>
        <v>0</v>
      </c>
      <c r="V1853" s="18">
        <v>192048.15</v>
      </c>
      <c r="W1853" s="18" t="s">
        <v>212</v>
      </c>
    </row>
    <row r="1854" spans="1:23" ht="15" customHeight="1" x14ac:dyDescent="0.35">
      <c r="A1854" s="18" t="s">
        <v>213</v>
      </c>
      <c r="B1854" s="7" t="str">
        <f t="shared" si="64"/>
        <v>Q2</v>
      </c>
      <c r="C1854" s="18" t="s">
        <v>27</v>
      </c>
      <c r="D1854" s="21">
        <v>38837</v>
      </c>
      <c r="E1854" s="18">
        <v>1.4411</v>
      </c>
      <c r="F1854" s="18">
        <v>2.1469</v>
      </c>
      <c r="G1854" s="18">
        <v>1.8286</v>
      </c>
      <c r="H1854" s="18">
        <v>13.2775</v>
      </c>
      <c r="I1854" s="18">
        <v>5.3616999999999999</v>
      </c>
      <c r="J1854" s="18">
        <v>10.3096</v>
      </c>
      <c r="K1854" s="18">
        <v>436</v>
      </c>
      <c r="L1854" s="18">
        <v>37.950000000000003</v>
      </c>
      <c r="M1854" s="18">
        <v>52.787399999999998</v>
      </c>
      <c r="N1854" s="18">
        <v>31.058700000000002</v>
      </c>
      <c r="O1854" s="18">
        <v>20.611499999999999</v>
      </c>
      <c r="P1854" s="18">
        <v>69.960300000000004</v>
      </c>
      <c r="Q1854" s="18">
        <v>41.162700000000001</v>
      </c>
      <c r="R1854" s="18">
        <v>27.316800000000001</v>
      </c>
      <c r="S1854" s="4">
        <f>VLOOKUP(C1854,Ratings_Numbers!$A$1:$B$21,2,FALSE)</f>
        <v>3</v>
      </c>
      <c r="T1854" s="4">
        <v>3</v>
      </c>
      <c r="U1854" s="4">
        <f t="shared" si="63"/>
        <v>0</v>
      </c>
      <c r="V1854" s="18">
        <v>187674.92970000001</v>
      </c>
      <c r="W1854" s="18" t="s">
        <v>212</v>
      </c>
    </row>
    <row r="1855" spans="1:23" ht="15" customHeight="1" x14ac:dyDescent="0.35">
      <c r="A1855" s="18" t="s">
        <v>213</v>
      </c>
      <c r="B1855" s="7" t="str">
        <f t="shared" si="64"/>
        <v>Q3</v>
      </c>
      <c r="C1855" s="18" t="s">
        <v>27</v>
      </c>
      <c r="D1855" s="21">
        <v>38929</v>
      </c>
      <c r="E1855" s="18">
        <v>1.4676</v>
      </c>
      <c r="F1855" s="18">
        <v>2.2185000000000001</v>
      </c>
      <c r="G1855" s="18">
        <v>1.8685</v>
      </c>
      <c r="H1855" s="18">
        <v>14.111800000000001</v>
      </c>
      <c r="I1855" s="18">
        <v>5.6074999999999999</v>
      </c>
      <c r="J1855" s="18">
        <v>11.193</v>
      </c>
      <c r="K1855" s="18">
        <v>456</v>
      </c>
      <c r="L1855" s="18">
        <v>38.934199999999997</v>
      </c>
      <c r="M1855" s="18">
        <v>48.3065</v>
      </c>
      <c r="N1855" s="18">
        <v>28.433800000000002</v>
      </c>
      <c r="O1855" s="18">
        <v>19.3262</v>
      </c>
      <c r="P1855" s="18">
        <v>69.890900000000002</v>
      </c>
      <c r="Q1855" s="18">
        <v>41.1387</v>
      </c>
      <c r="R1855" s="18">
        <v>27.961600000000001</v>
      </c>
      <c r="S1855" s="4">
        <f>VLOOKUP(C1855,Ratings_Numbers!$A$1:$B$21,2,FALSE)</f>
        <v>3</v>
      </c>
      <c r="T1855" s="4">
        <v>3</v>
      </c>
      <c r="U1855" s="4">
        <f t="shared" si="63"/>
        <v>0</v>
      </c>
      <c r="V1855" s="18">
        <v>185521.91769999999</v>
      </c>
      <c r="W1855" s="18" t="s">
        <v>212</v>
      </c>
    </row>
    <row r="1856" spans="1:23" ht="15" customHeight="1" x14ac:dyDescent="0.35">
      <c r="A1856" s="18" t="s">
        <v>213</v>
      </c>
      <c r="B1856" s="7" t="str">
        <f t="shared" si="64"/>
        <v>Q4</v>
      </c>
      <c r="C1856" s="18" t="s">
        <v>27</v>
      </c>
      <c r="D1856" s="21">
        <v>39021</v>
      </c>
      <c r="E1856" s="18">
        <v>1.4988999999999999</v>
      </c>
      <c r="F1856" s="18">
        <v>2.2311000000000001</v>
      </c>
      <c r="G1856" s="18">
        <v>1.9137</v>
      </c>
      <c r="H1856" s="18">
        <v>11.9346</v>
      </c>
      <c r="I1856" s="18">
        <v>2.3536999999999999</v>
      </c>
      <c r="J1856" s="18">
        <v>9.1309000000000005</v>
      </c>
      <c r="K1856" s="18">
        <v>489</v>
      </c>
      <c r="L1856" s="18">
        <v>38.885199999999998</v>
      </c>
      <c r="M1856" s="18">
        <v>45.990600000000001</v>
      </c>
      <c r="N1856" s="18">
        <v>27.250299999999999</v>
      </c>
      <c r="O1856" s="18">
        <v>18.380199999999999</v>
      </c>
      <c r="P1856" s="18">
        <v>68.770600000000002</v>
      </c>
      <c r="Q1856" s="18">
        <v>40.747999999999998</v>
      </c>
      <c r="R1856" s="18">
        <v>27.484300000000001</v>
      </c>
      <c r="S1856" s="4">
        <f>VLOOKUP(C1856,Ratings_Numbers!$A$1:$B$21,2,FALSE)</f>
        <v>3</v>
      </c>
      <c r="T1856" s="4">
        <v>3</v>
      </c>
      <c r="U1856" s="4">
        <f t="shared" si="63"/>
        <v>0</v>
      </c>
      <c r="V1856" s="18">
        <v>205400.29629999999</v>
      </c>
      <c r="W1856" s="18" t="s">
        <v>212</v>
      </c>
    </row>
    <row r="1857" spans="1:23" ht="15" customHeight="1" x14ac:dyDescent="0.35">
      <c r="A1857" s="18" t="s">
        <v>213</v>
      </c>
      <c r="B1857" s="7" t="str">
        <f t="shared" si="64"/>
        <v>Q1</v>
      </c>
      <c r="C1857" s="18" t="s">
        <v>27</v>
      </c>
      <c r="D1857" s="21">
        <v>39113</v>
      </c>
      <c r="E1857" s="18">
        <v>1.204</v>
      </c>
      <c r="F1857" s="18">
        <v>1.9036</v>
      </c>
      <c r="G1857" s="18">
        <v>1.5247000000000002</v>
      </c>
      <c r="H1857" s="18">
        <v>18.3628</v>
      </c>
      <c r="I1857" s="18">
        <v>7.5456000000000003</v>
      </c>
      <c r="J1857" s="18">
        <v>14.9605</v>
      </c>
      <c r="K1857" s="18">
        <v>430</v>
      </c>
      <c r="L1857" s="18">
        <v>40.618899999999996</v>
      </c>
      <c r="M1857" s="18">
        <v>48.224600000000002</v>
      </c>
      <c r="N1857" s="18">
        <v>29.912099999999999</v>
      </c>
      <c r="O1857" s="18">
        <v>20.275500000000001</v>
      </c>
      <c r="P1857" s="18">
        <v>61.220999999999997</v>
      </c>
      <c r="Q1857" s="18">
        <v>37.973399999999998</v>
      </c>
      <c r="R1857" s="18">
        <v>25.739699999999999</v>
      </c>
      <c r="S1857" s="4">
        <f>VLOOKUP(C1857,Ratings_Numbers!$A$1:$B$21,2,FALSE)</f>
        <v>3</v>
      </c>
      <c r="T1857" s="4">
        <v>3</v>
      </c>
      <c r="U1857" s="4">
        <f t="shared" si="63"/>
        <v>0</v>
      </c>
      <c r="V1857" s="18">
        <v>197007.39</v>
      </c>
      <c r="W1857" s="18" t="s">
        <v>212</v>
      </c>
    </row>
    <row r="1858" spans="1:23" ht="15" customHeight="1" x14ac:dyDescent="0.35">
      <c r="A1858" s="18" t="s">
        <v>213</v>
      </c>
      <c r="B1858" s="7" t="str">
        <f t="shared" si="64"/>
        <v>Q2</v>
      </c>
      <c r="C1858" s="18" t="s">
        <v>27</v>
      </c>
      <c r="D1858" s="21">
        <v>39202</v>
      </c>
      <c r="E1858" s="18">
        <v>1.3445</v>
      </c>
      <c r="F1858" s="18">
        <v>2.0238</v>
      </c>
      <c r="G1858" s="18">
        <v>1.7090000000000001</v>
      </c>
      <c r="H1858" s="18">
        <v>13.3432</v>
      </c>
      <c r="I1858" s="18">
        <v>5.8154000000000003</v>
      </c>
      <c r="J1858" s="18">
        <v>10.2105</v>
      </c>
      <c r="K1858" s="18">
        <v>475</v>
      </c>
      <c r="L1858" s="18">
        <v>38.5473</v>
      </c>
      <c r="M1858" s="18">
        <v>53.255800000000001</v>
      </c>
      <c r="N1858" s="18">
        <v>31.725100000000001</v>
      </c>
      <c r="O1858" s="18">
        <v>21.3065</v>
      </c>
      <c r="P1858" s="18">
        <v>67.866399999999999</v>
      </c>
      <c r="Q1858" s="18">
        <v>40.428800000000003</v>
      </c>
      <c r="R1858" s="18">
        <v>27.151900000000001</v>
      </c>
      <c r="S1858" s="4">
        <f>VLOOKUP(C1858,Ratings_Numbers!$A$1:$B$21,2,FALSE)</f>
        <v>3</v>
      </c>
      <c r="T1858" s="4">
        <v>3</v>
      </c>
      <c r="U1858" s="4">
        <f t="shared" si="63"/>
        <v>0</v>
      </c>
      <c r="V1858" s="18">
        <v>196892.62710000001</v>
      </c>
      <c r="W1858" s="18" t="s">
        <v>212</v>
      </c>
    </row>
    <row r="1859" spans="1:23" ht="15" customHeight="1" x14ac:dyDescent="0.35">
      <c r="A1859" s="18" t="s">
        <v>213</v>
      </c>
      <c r="B1859" s="7" t="str">
        <f t="shared" si="64"/>
        <v>Q3</v>
      </c>
      <c r="C1859" s="18" t="s">
        <v>27</v>
      </c>
      <c r="D1859" s="21">
        <v>39294</v>
      </c>
      <c r="E1859" s="18">
        <v>1.3723000000000001</v>
      </c>
      <c r="F1859" s="18">
        <v>2.0466000000000002</v>
      </c>
      <c r="G1859" s="18">
        <v>1.7568000000000001</v>
      </c>
      <c r="H1859" s="18">
        <v>14.0471</v>
      </c>
      <c r="I1859" s="18">
        <v>5.4303999999999997</v>
      </c>
      <c r="J1859" s="18">
        <v>10.825799999999999</v>
      </c>
      <c r="K1859" s="18">
        <v>488</v>
      </c>
      <c r="L1859" s="18">
        <v>39.685499999999998</v>
      </c>
      <c r="M1859" s="18">
        <v>48.786499999999997</v>
      </c>
      <c r="N1859" s="18">
        <v>29.294899999999998</v>
      </c>
      <c r="O1859" s="18">
        <v>20.1084</v>
      </c>
      <c r="P1859" s="18">
        <v>66.535799999999995</v>
      </c>
      <c r="Q1859" s="18">
        <v>39.952800000000003</v>
      </c>
      <c r="R1859" s="18">
        <v>27.424199999999999</v>
      </c>
      <c r="S1859" s="4">
        <f>VLOOKUP(C1859,Ratings_Numbers!$A$1:$B$21,2,FALSE)</f>
        <v>3</v>
      </c>
      <c r="T1859" s="4">
        <v>3</v>
      </c>
      <c r="U1859" s="4">
        <f t="shared" si="63"/>
        <v>0</v>
      </c>
      <c r="V1859" s="18">
        <v>186935.008</v>
      </c>
      <c r="W1859" s="18" t="s">
        <v>212</v>
      </c>
    </row>
    <row r="1860" spans="1:23" ht="15" customHeight="1" x14ac:dyDescent="0.35">
      <c r="A1860" s="18" t="s">
        <v>213</v>
      </c>
      <c r="B1860" s="7" t="str">
        <f t="shared" si="64"/>
        <v>Q4</v>
      </c>
      <c r="C1860" s="18" t="s">
        <v>27</v>
      </c>
      <c r="D1860" s="21">
        <v>39386</v>
      </c>
      <c r="E1860" s="18">
        <v>1.5163</v>
      </c>
      <c r="F1860" s="18">
        <v>2.2035999999999998</v>
      </c>
      <c r="G1860" s="18">
        <v>1.9473</v>
      </c>
      <c r="H1860" s="18">
        <v>12.2104</v>
      </c>
      <c r="I1860" s="18">
        <v>4.3076999999999996</v>
      </c>
      <c r="J1860" s="18">
        <v>9.2384000000000004</v>
      </c>
      <c r="K1860" s="18">
        <v>537</v>
      </c>
      <c r="L1860" s="18">
        <v>38.0794</v>
      </c>
      <c r="M1860" s="18">
        <v>51.271500000000003</v>
      </c>
      <c r="N1860" s="18">
        <v>29.738600000000002</v>
      </c>
      <c r="O1860" s="18">
        <v>20.276599999999998</v>
      </c>
      <c r="P1860" s="18">
        <v>72.407399999999996</v>
      </c>
      <c r="Q1860" s="18">
        <v>41.997900000000001</v>
      </c>
      <c r="R1860" s="18">
        <v>28.635300000000001</v>
      </c>
      <c r="S1860" s="4">
        <f>VLOOKUP(C1860,Ratings_Numbers!$A$1:$B$21,2,FALSE)</f>
        <v>3</v>
      </c>
      <c r="T1860" s="4">
        <v>3</v>
      </c>
      <c r="U1860" s="4">
        <f t="shared" si="63"/>
        <v>0</v>
      </c>
      <c r="V1860" s="18">
        <v>181057.42290000001</v>
      </c>
      <c r="W1860" s="18" t="s">
        <v>212</v>
      </c>
    </row>
    <row r="1861" spans="1:23" ht="15" customHeight="1" x14ac:dyDescent="0.35">
      <c r="A1861" s="18" t="s">
        <v>213</v>
      </c>
      <c r="B1861" s="7" t="str">
        <f t="shared" si="64"/>
        <v>Q1</v>
      </c>
      <c r="C1861" s="18" t="s">
        <v>27</v>
      </c>
      <c r="D1861" s="21">
        <v>39478</v>
      </c>
      <c r="E1861" s="18">
        <v>1.3858999999999999</v>
      </c>
      <c r="F1861" s="18">
        <v>2.0348999999999999</v>
      </c>
      <c r="G1861" s="18">
        <v>1.7848000000000002</v>
      </c>
      <c r="H1861" s="18">
        <v>14.127700000000001</v>
      </c>
      <c r="I1861" s="18">
        <v>7.4261999999999997</v>
      </c>
      <c r="J1861" s="18">
        <v>11.373100000000001</v>
      </c>
      <c r="K1861" s="18">
        <v>603</v>
      </c>
      <c r="L1861" s="18">
        <v>39.5122</v>
      </c>
      <c r="M1861" s="18">
        <v>50.193100000000001</v>
      </c>
      <c r="N1861" s="18">
        <v>30.032900000000001</v>
      </c>
      <c r="O1861" s="18">
        <v>20.427599999999998</v>
      </c>
      <c r="P1861" s="18">
        <v>67.126999999999995</v>
      </c>
      <c r="Q1861" s="18">
        <v>40.165300000000002</v>
      </c>
      <c r="R1861" s="18">
        <v>27.319400000000002</v>
      </c>
      <c r="S1861" s="4">
        <f>VLOOKUP(C1861,Ratings_Numbers!$A$1:$B$21,2,FALSE)</f>
        <v>3</v>
      </c>
      <c r="T1861" s="4">
        <v>3</v>
      </c>
      <c r="U1861" s="4">
        <f t="shared" si="63"/>
        <v>0</v>
      </c>
      <c r="V1861" s="18">
        <v>201590.02</v>
      </c>
      <c r="W1861" s="18" t="s">
        <v>212</v>
      </c>
    </row>
    <row r="1862" spans="1:23" ht="15" customHeight="1" x14ac:dyDescent="0.35">
      <c r="A1862" s="18" t="s">
        <v>213</v>
      </c>
      <c r="B1862" s="7" t="str">
        <f t="shared" si="64"/>
        <v>Q2</v>
      </c>
      <c r="C1862" s="18" t="s">
        <v>27</v>
      </c>
      <c r="D1862" s="21">
        <v>39568</v>
      </c>
      <c r="E1862" s="18">
        <v>1.3852</v>
      </c>
      <c r="F1862" s="18">
        <v>2.1442999999999999</v>
      </c>
      <c r="G1862" s="18">
        <v>1.7842</v>
      </c>
      <c r="H1862" s="18">
        <v>12.4018</v>
      </c>
      <c r="I1862" s="18">
        <v>7.2782999999999998</v>
      </c>
      <c r="J1862" s="18">
        <v>9.4946000000000002</v>
      </c>
      <c r="K1862" s="18">
        <v>560</v>
      </c>
      <c r="L1862" s="18">
        <v>37.753100000000003</v>
      </c>
      <c r="M1862" s="18">
        <v>55.235900000000001</v>
      </c>
      <c r="N1862" s="18">
        <v>31.774999999999999</v>
      </c>
      <c r="O1862" s="18">
        <v>21.4726</v>
      </c>
      <c r="P1862" s="18">
        <v>73.834199999999996</v>
      </c>
      <c r="Q1862" s="18">
        <v>42.4739</v>
      </c>
      <c r="R1862" s="18">
        <v>28.7026</v>
      </c>
      <c r="S1862" s="4">
        <f>VLOOKUP(C1862,Ratings_Numbers!$A$1:$B$21,2,FALSE)</f>
        <v>3</v>
      </c>
      <c r="T1862" s="4">
        <v>3</v>
      </c>
      <c r="U1862" s="4">
        <f t="shared" si="63"/>
        <v>0</v>
      </c>
      <c r="V1862" s="18">
        <v>228657.00510000001</v>
      </c>
      <c r="W1862" s="18" t="s">
        <v>212</v>
      </c>
    </row>
    <row r="1863" spans="1:23" ht="15" customHeight="1" x14ac:dyDescent="0.35">
      <c r="A1863" s="18" t="s">
        <v>213</v>
      </c>
      <c r="B1863" s="7" t="str">
        <f t="shared" ref="B1863:B1896" si="65">IF(MONTH(D1863)&lt;4,"Q1",IF(MONTH(D1863)&lt;7,"Q2",IF(MONTH(D1863)&lt;10,"Q3","Q4")))</f>
        <v>Q3</v>
      </c>
      <c r="C1863" s="18" t="s">
        <v>27</v>
      </c>
      <c r="D1863" s="21">
        <v>39660</v>
      </c>
      <c r="E1863" s="18">
        <v>1.2734000000000001</v>
      </c>
      <c r="F1863" s="18">
        <v>1.9418</v>
      </c>
      <c r="G1863" s="18">
        <v>1.6409</v>
      </c>
      <c r="H1863" s="18">
        <v>14.3283</v>
      </c>
      <c r="I1863" s="18">
        <v>8.7149999999999999</v>
      </c>
      <c r="J1863" s="18">
        <v>11.0304</v>
      </c>
      <c r="K1863" s="18">
        <v>527</v>
      </c>
      <c r="L1863" s="18">
        <v>40.021000000000001</v>
      </c>
      <c r="M1863" s="18">
        <v>54.759</v>
      </c>
      <c r="N1863" s="18">
        <v>33.246400000000001</v>
      </c>
      <c r="O1863" s="18">
        <v>22.5962</v>
      </c>
      <c r="P1863" s="18">
        <v>64.706900000000005</v>
      </c>
      <c r="Q1863" s="18">
        <v>39.286099999999998</v>
      </c>
      <c r="R1863" s="18">
        <v>26.7012</v>
      </c>
      <c r="S1863" s="4">
        <f>VLOOKUP(C1863,Ratings_Numbers!$A$1:$B$21,2,FALSE)</f>
        <v>3</v>
      </c>
      <c r="T1863" s="4">
        <v>3</v>
      </c>
      <c r="U1863" s="4">
        <f t="shared" si="63"/>
        <v>0</v>
      </c>
      <c r="V1863" s="18">
        <v>230609.69529999999</v>
      </c>
      <c r="W1863" s="18" t="s">
        <v>212</v>
      </c>
    </row>
    <row r="1864" spans="1:23" ht="15" customHeight="1" x14ac:dyDescent="0.35">
      <c r="A1864" s="18" t="s">
        <v>213</v>
      </c>
      <c r="B1864" s="7" t="str">
        <f t="shared" si="65"/>
        <v>Q4</v>
      </c>
      <c r="C1864" s="18" t="s">
        <v>27</v>
      </c>
      <c r="D1864" s="21">
        <v>39752</v>
      </c>
      <c r="E1864" s="18">
        <v>1.3719000000000001</v>
      </c>
      <c r="F1864" s="18">
        <v>2.0219</v>
      </c>
      <c r="G1864" s="18">
        <v>1.7675999999999998</v>
      </c>
      <c r="H1864" s="18">
        <v>12.998100000000001</v>
      </c>
      <c r="I1864" s="18">
        <v>6.7244000000000002</v>
      </c>
      <c r="J1864" s="18">
        <v>9.8546999999999993</v>
      </c>
      <c r="K1864" s="18">
        <v>537</v>
      </c>
      <c r="L1864" s="18">
        <v>39.047800000000002</v>
      </c>
      <c r="M1864" s="18">
        <v>50.420999999999999</v>
      </c>
      <c r="N1864" s="18">
        <v>29.719200000000001</v>
      </c>
      <c r="O1864" s="18">
        <v>20.299299999999999</v>
      </c>
      <c r="P1864" s="18">
        <v>69.658000000000001</v>
      </c>
      <c r="Q1864" s="18">
        <v>41.057899999999997</v>
      </c>
      <c r="R1864" s="18">
        <v>28.0441</v>
      </c>
      <c r="S1864" s="4">
        <f>VLOOKUP(C1864,Ratings_Numbers!$A$1:$B$21,2,FALSE)</f>
        <v>3</v>
      </c>
      <c r="T1864" s="4">
        <v>3</v>
      </c>
      <c r="U1864" s="4">
        <f t="shared" ref="U1864:U1896" si="66">S1864-S1863</f>
        <v>0</v>
      </c>
      <c r="V1864" s="18">
        <v>218917.6459</v>
      </c>
      <c r="W1864" s="18" t="s">
        <v>212</v>
      </c>
    </row>
    <row r="1865" spans="1:23" ht="15" customHeight="1" x14ac:dyDescent="0.35">
      <c r="A1865" s="18" t="s">
        <v>213</v>
      </c>
      <c r="B1865" s="7" t="str">
        <f t="shared" si="65"/>
        <v>Q1</v>
      </c>
      <c r="C1865" s="18" t="s">
        <v>27</v>
      </c>
      <c r="D1865" s="21">
        <v>39844</v>
      </c>
      <c r="E1865" s="18">
        <v>1.1830000000000001</v>
      </c>
      <c r="F1865" s="18">
        <v>1.8517000000000001</v>
      </c>
      <c r="G1865" s="18">
        <v>1.5327</v>
      </c>
      <c r="H1865" s="18">
        <v>14.3964</v>
      </c>
      <c r="I1865" s="18">
        <v>7.7866999999999997</v>
      </c>
      <c r="J1865" s="18">
        <v>11.387499999999999</v>
      </c>
      <c r="K1865" s="18">
        <v>560</v>
      </c>
      <c r="L1865" s="18">
        <v>39.947000000000003</v>
      </c>
      <c r="M1865" s="18">
        <v>51.201900000000002</v>
      </c>
      <c r="N1865" s="18">
        <v>31.495799999999999</v>
      </c>
      <c r="O1865" s="18">
        <v>21.1401</v>
      </c>
      <c r="P1865" s="18">
        <v>62.567399999999999</v>
      </c>
      <c r="Q1865" s="18">
        <v>38.487099999999998</v>
      </c>
      <c r="R1865" s="18">
        <v>25.832599999999999</v>
      </c>
      <c r="S1865" s="4">
        <f>VLOOKUP(C1865,Ratings_Numbers!$A$1:$B$21,2,FALSE)</f>
        <v>3</v>
      </c>
      <c r="T1865" s="4">
        <v>3</v>
      </c>
      <c r="U1865" s="4">
        <f t="shared" si="66"/>
        <v>0</v>
      </c>
      <c r="V1865" s="18">
        <v>184946</v>
      </c>
      <c r="W1865" s="18" t="s">
        <v>212</v>
      </c>
    </row>
    <row r="1866" spans="1:23" ht="15" customHeight="1" x14ac:dyDescent="0.35">
      <c r="A1866" s="18" t="s">
        <v>213</v>
      </c>
      <c r="B1866" s="7" t="str">
        <f t="shared" si="65"/>
        <v>Q2</v>
      </c>
      <c r="C1866" s="18" t="s">
        <v>27</v>
      </c>
      <c r="D1866" s="21">
        <v>39933</v>
      </c>
      <c r="E1866" s="18">
        <v>1.24</v>
      </c>
      <c r="F1866" s="18">
        <v>1.9018999999999999</v>
      </c>
      <c r="G1866" s="18">
        <v>1.6120999999999999</v>
      </c>
      <c r="H1866" s="18">
        <v>13.353300000000001</v>
      </c>
      <c r="I1866" s="18">
        <v>7.5350000000000001</v>
      </c>
      <c r="J1866" s="18">
        <v>10.071400000000001</v>
      </c>
      <c r="K1866" s="18">
        <v>518</v>
      </c>
      <c r="L1866" s="18">
        <v>38.392899999999997</v>
      </c>
      <c r="M1866" s="18">
        <v>55.801499999999997</v>
      </c>
      <c r="N1866" s="18">
        <v>33.305300000000003</v>
      </c>
      <c r="O1866" s="18">
        <v>22.0032</v>
      </c>
      <c r="P1866" s="18">
        <v>67.545500000000004</v>
      </c>
      <c r="Q1866" s="18">
        <v>40.314700000000002</v>
      </c>
      <c r="R1866" s="18">
        <v>26.634</v>
      </c>
      <c r="S1866" s="4">
        <f>VLOOKUP(C1866,Ratings_Numbers!$A$1:$B$21,2,FALSE)</f>
        <v>3</v>
      </c>
      <c r="T1866" s="4">
        <v>3</v>
      </c>
      <c r="U1866" s="4">
        <f t="shared" si="66"/>
        <v>0</v>
      </c>
      <c r="V1866" s="18">
        <v>196389.5344</v>
      </c>
      <c r="W1866" s="18" t="s">
        <v>212</v>
      </c>
    </row>
    <row r="1867" spans="1:23" ht="15" customHeight="1" x14ac:dyDescent="0.35">
      <c r="A1867" s="18" t="s">
        <v>213</v>
      </c>
      <c r="B1867" s="7" t="str">
        <f t="shared" si="65"/>
        <v>Q3</v>
      </c>
      <c r="C1867" s="18" t="s">
        <v>27</v>
      </c>
      <c r="D1867" s="21">
        <v>40025</v>
      </c>
      <c r="E1867" s="18">
        <v>1.2564</v>
      </c>
      <c r="F1867" s="18">
        <v>1.9830000000000001</v>
      </c>
      <c r="G1867" s="18">
        <v>1.6324999999999998</v>
      </c>
      <c r="H1867" s="18">
        <v>14.924300000000001</v>
      </c>
      <c r="I1867" s="18">
        <v>7.9667000000000003</v>
      </c>
      <c r="J1867" s="18">
        <v>11.512599999999999</v>
      </c>
      <c r="K1867" s="18">
        <v>515</v>
      </c>
      <c r="L1867" s="18">
        <v>39.555999999999997</v>
      </c>
      <c r="M1867" s="18">
        <v>53.752099999999999</v>
      </c>
      <c r="N1867" s="18">
        <v>32.3733</v>
      </c>
      <c r="O1867" s="18">
        <v>21.840499999999999</v>
      </c>
      <c r="P1867" s="18">
        <v>66.037999999999997</v>
      </c>
      <c r="Q1867" s="18">
        <v>39.772799999999997</v>
      </c>
      <c r="R1867" s="18">
        <v>26.8325</v>
      </c>
      <c r="S1867" s="4">
        <f>VLOOKUP(C1867,Ratings_Numbers!$A$1:$B$21,2,FALSE)</f>
        <v>3</v>
      </c>
      <c r="T1867" s="4">
        <v>3</v>
      </c>
      <c r="U1867" s="4">
        <f t="shared" si="66"/>
        <v>0</v>
      </c>
      <c r="V1867" s="18">
        <v>192378.51070000001</v>
      </c>
      <c r="W1867" s="18" t="s">
        <v>212</v>
      </c>
    </row>
    <row r="1868" spans="1:23" ht="15" customHeight="1" x14ac:dyDescent="0.35">
      <c r="A1868" s="18" t="s">
        <v>213</v>
      </c>
      <c r="B1868" s="7" t="str">
        <f t="shared" si="65"/>
        <v>Q4</v>
      </c>
      <c r="C1868" s="18" t="s">
        <v>27</v>
      </c>
      <c r="D1868" s="21">
        <v>40117</v>
      </c>
      <c r="E1868" s="18">
        <v>1.3827</v>
      </c>
      <c r="F1868" s="18">
        <v>2.0619999999999998</v>
      </c>
      <c r="G1868" s="18">
        <v>1.8006</v>
      </c>
      <c r="H1868" s="18">
        <v>14.196099999999999</v>
      </c>
      <c r="I1868" s="18">
        <v>7.5349000000000004</v>
      </c>
      <c r="J1868" s="18">
        <v>10.6706</v>
      </c>
      <c r="K1868" s="18">
        <v>510</v>
      </c>
      <c r="L1868" s="18">
        <v>39.002400000000002</v>
      </c>
      <c r="M1868" s="18">
        <v>54.31</v>
      </c>
      <c r="N1868" s="18">
        <v>32.2515</v>
      </c>
      <c r="O1868" s="18">
        <v>21.7974</v>
      </c>
      <c r="P1868" s="18">
        <v>68.395600000000002</v>
      </c>
      <c r="Q1868" s="18">
        <v>40.616</v>
      </c>
      <c r="R1868" s="18">
        <v>27.450700000000001</v>
      </c>
      <c r="S1868" s="4">
        <f>VLOOKUP(C1868,Ratings_Numbers!$A$1:$B$21,2,FALSE)</f>
        <v>3</v>
      </c>
      <c r="T1868" s="4">
        <v>3</v>
      </c>
      <c r="U1868" s="4">
        <f t="shared" si="66"/>
        <v>0</v>
      </c>
      <c r="V1868" s="18">
        <v>189289.34330000001</v>
      </c>
      <c r="W1868" s="18" t="s">
        <v>212</v>
      </c>
    </row>
    <row r="1869" spans="1:23" ht="15" customHeight="1" x14ac:dyDescent="0.35">
      <c r="A1869" s="18" t="s">
        <v>213</v>
      </c>
      <c r="B1869" s="7" t="str">
        <f t="shared" si="65"/>
        <v>Q1</v>
      </c>
      <c r="C1869" s="18" t="s">
        <v>27</v>
      </c>
      <c r="D1869" s="21">
        <v>40209</v>
      </c>
      <c r="E1869" s="18">
        <v>1.0708</v>
      </c>
      <c r="F1869" s="18">
        <v>1.7183999999999999</v>
      </c>
      <c r="G1869" s="18">
        <v>1.3895</v>
      </c>
      <c r="H1869" s="18">
        <v>17.931000000000001</v>
      </c>
      <c r="I1869" s="18">
        <v>11.0602</v>
      </c>
      <c r="J1869" s="18">
        <v>14.2874</v>
      </c>
      <c r="K1869" s="18">
        <v>522</v>
      </c>
      <c r="L1869" s="18">
        <v>41.352800000000002</v>
      </c>
      <c r="M1869" s="18">
        <v>50.106000000000002</v>
      </c>
      <c r="N1869" s="18">
        <v>31.939699999999998</v>
      </c>
      <c r="O1869" s="18">
        <v>21.3612</v>
      </c>
      <c r="P1869" s="18">
        <v>56.877000000000002</v>
      </c>
      <c r="Q1869" s="18">
        <v>36.255800000000001</v>
      </c>
      <c r="R1869" s="18">
        <v>24.247800000000002</v>
      </c>
      <c r="S1869" s="4">
        <f>VLOOKUP(C1869,Ratings_Numbers!$A$1:$B$21,2,FALSE)</f>
        <v>3</v>
      </c>
      <c r="T1869" s="4">
        <v>3</v>
      </c>
      <c r="U1869" s="4">
        <f t="shared" si="66"/>
        <v>0</v>
      </c>
      <c r="V1869" s="18">
        <v>202285.98</v>
      </c>
      <c r="W1869" s="18" t="s">
        <v>212</v>
      </c>
    </row>
    <row r="1870" spans="1:23" ht="15" customHeight="1" x14ac:dyDescent="0.35">
      <c r="A1870" s="18" t="s">
        <v>213</v>
      </c>
      <c r="B1870" s="7" t="str">
        <f t="shared" si="65"/>
        <v>Q2</v>
      </c>
      <c r="C1870" s="18" t="s">
        <v>27</v>
      </c>
      <c r="D1870" s="21">
        <v>40298</v>
      </c>
      <c r="E1870" s="18">
        <v>1.2055</v>
      </c>
      <c r="F1870" s="18">
        <v>1.9115</v>
      </c>
      <c r="G1870" s="18">
        <v>1.5648</v>
      </c>
      <c r="H1870" s="18">
        <v>14.561299999999999</v>
      </c>
      <c r="I1870" s="18">
        <v>9.0938999999999997</v>
      </c>
      <c r="J1870" s="18">
        <v>10.990399999999999</v>
      </c>
      <c r="K1870" s="18">
        <v>522</v>
      </c>
      <c r="L1870" s="18">
        <v>37.934899999999999</v>
      </c>
      <c r="M1870" s="18">
        <v>52.389600000000002</v>
      </c>
      <c r="N1870" s="18">
        <v>31.044699999999999</v>
      </c>
      <c r="O1870" s="18">
        <v>20.5581</v>
      </c>
      <c r="P1870" s="18">
        <v>68.755099999999999</v>
      </c>
      <c r="Q1870" s="18">
        <v>40.7425</v>
      </c>
      <c r="R1870" s="18">
        <v>26.9801</v>
      </c>
      <c r="S1870" s="4">
        <f>VLOOKUP(C1870,Ratings_Numbers!$A$1:$B$21,2,FALSE)</f>
        <v>3</v>
      </c>
      <c r="T1870" s="4">
        <v>3</v>
      </c>
      <c r="U1870" s="4">
        <f t="shared" si="66"/>
        <v>0</v>
      </c>
      <c r="V1870" s="18">
        <v>200399.04</v>
      </c>
      <c r="W1870" s="18" t="s">
        <v>212</v>
      </c>
    </row>
    <row r="1871" spans="1:23" ht="15" customHeight="1" x14ac:dyDescent="0.35">
      <c r="A1871" s="18" t="s">
        <v>213</v>
      </c>
      <c r="B1871" s="7" t="str">
        <f t="shared" si="65"/>
        <v>Q3</v>
      </c>
      <c r="C1871" s="18" t="s">
        <v>27</v>
      </c>
      <c r="D1871" s="21">
        <v>40390</v>
      </c>
      <c r="E1871" s="18">
        <v>1.2095</v>
      </c>
      <c r="F1871" s="18">
        <v>1.9830000000000001</v>
      </c>
      <c r="G1871" s="18">
        <v>1.5724</v>
      </c>
      <c r="H1871" s="18">
        <v>14.896699999999999</v>
      </c>
      <c r="I1871" s="18">
        <v>8.5222999999999995</v>
      </c>
      <c r="J1871" s="18">
        <v>11.4207</v>
      </c>
      <c r="K1871" s="18">
        <v>542</v>
      </c>
      <c r="L1871" s="18">
        <v>36.534700000000001</v>
      </c>
      <c r="M1871" s="18">
        <v>57.853999999999999</v>
      </c>
      <c r="N1871" s="18">
        <v>33.326700000000002</v>
      </c>
      <c r="O1871" s="18">
        <v>21.872499999999999</v>
      </c>
      <c r="P1871" s="18">
        <v>73.596299999999999</v>
      </c>
      <c r="Q1871" s="18">
        <v>42.395099999999999</v>
      </c>
      <c r="R1871" s="18">
        <v>27.824100000000001</v>
      </c>
      <c r="S1871" s="4">
        <f>VLOOKUP(C1871,Ratings_Numbers!$A$1:$B$21,2,FALSE)</f>
        <v>3</v>
      </c>
      <c r="T1871" s="4">
        <v>3</v>
      </c>
      <c r="U1871" s="4">
        <f t="shared" si="66"/>
        <v>0</v>
      </c>
      <c r="V1871" s="18">
        <v>187099.45</v>
      </c>
      <c r="W1871" s="18" t="s">
        <v>212</v>
      </c>
    </row>
    <row r="1872" spans="1:23" ht="15" customHeight="1" x14ac:dyDescent="0.35">
      <c r="A1872" s="18" t="s">
        <v>213</v>
      </c>
      <c r="B1872" s="7" t="str">
        <f t="shared" si="65"/>
        <v>Q4</v>
      </c>
      <c r="C1872" s="18" t="s">
        <v>27</v>
      </c>
      <c r="D1872" s="21">
        <v>40482</v>
      </c>
      <c r="E1872" s="18">
        <v>1.4194</v>
      </c>
      <c r="F1872" s="18">
        <v>2.2721</v>
      </c>
      <c r="G1872" s="18">
        <v>1.8473999999999999</v>
      </c>
      <c r="H1872" s="18">
        <v>13.1775</v>
      </c>
      <c r="I1872" s="18">
        <v>6.1906999999999996</v>
      </c>
      <c r="J1872" s="18">
        <v>9.8612000000000002</v>
      </c>
      <c r="K1872" s="18">
        <v>569</v>
      </c>
      <c r="L1872" s="18">
        <v>35.060699999999997</v>
      </c>
      <c r="M1872" s="18">
        <v>64.538399999999996</v>
      </c>
      <c r="N1872" s="18">
        <v>35.171500000000002</v>
      </c>
      <c r="O1872" s="18">
        <v>23.4892</v>
      </c>
      <c r="P1872" s="18">
        <v>83.495999999999995</v>
      </c>
      <c r="Q1872" s="18">
        <v>45.502899999999997</v>
      </c>
      <c r="R1872" s="18">
        <v>30.388999999999999</v>
      </c>
      <c r="S1872" s="4">
        <f>VLOOKUP(C1872,Ratings_Numbers!$A$1:$B$21,2,FALSE)</f>
        <v>3</v>
      </c>
      <c r="T1872" s="4">
        <v>3</v>
      </c>
      <c r="U1872" s="4">
        <f t="shared" si="66"/>
        <v>0</v>
      </c>
      <c r="V1872" s="18">
        <v>194091.11</v>
      </c>
      <c r="W1872" s="18" t="s">
        <v>212</v>
      </c>
    </row>
    <row r="1873" spans="1:23" ht="15" customHeight="1" x14ac:dyDescent="0.35">
      <c r="A1873" s="18" t="s">
        <v>213</v>
      </c>
      <c r="B1873" s="7" t="str">
        <f t="shared" si="65"/>
        <v>Q1</v>
      </c>
      <c r="C1873" s="18" t="s">
        <v>27</v>
      </c>
      <c r="D1873" s="21">
        <v>40574</v>
      </c>
      <c r="E1873" s="18">
        <v>1.2798</v>
      </c>
      <c r="F1873" s="18">
        <v>1.9521999999999999</v>
      </c>
      <c r="G1873" s="18">
        <v>1.6627000000000001</v>
      </c>
      <c r="H1873" s="18">
        <v>17.5</v>
      </c>
      <c r="I1873" s="18">
        <v>11.4071</v>
      </c>
      <c r="J1873" s="18">
        <v>13.993</v>
      </c>
      <c r="K1873" s="18">
        <v>572</v>
      </c>
      <c r="L1873" s="18">
        <v>37.914200000000001</v>
      </c>
      <c r="M1873" s="18">
        <v>61.535200000000003</v>
      </c>
      <c r="N1873" s="18">
        <v>36.199800000000003</v>
      </c>
      <c r="O1873" s="18">
        <v>24.251300000000001</v>
      </c>
      <c r="P1873" s="18">
        <v>69.987499999999997</v>
      </c>
      <c r="Q1873" s="18">
        <v>41.1721</v>
      </c>
      <c r="R1873" s="18">
        <v>27.5824</v>
      </c>
      <c r="S1873" s="4">
        <f>VLOOKUP(C1873,Ratings_Numbers!$A$1:$B$21,2,FALSE)</f>
        <v>3</v>
      </c>
      <c r="T1873" s="4">
        <v>3</v>
      </c>
      <c r="U1873" s="4">
        <f t="shared" si="66"/>
        <v>0</v>
      </c>
      <c r="V1873" s="18">
        <v>197142.12</v>
      </c>
      <c r="W1873" s="18" t="s">
        <v>212</v>
      </c>
    </row>
    <row r="1874" spans="1:23" ht="15" customHeight="1" x14ac:dyDescent="0.35">
      <c r="A1874" s="18" t="s">
        <v>213</v>
      </c>
      <c r="B1874" s="7" t="str">
        <f t="shared" si="65"/>
        <v>Q2</v>
      </c>
      <c r="C1874" s="18" t="s">
        <v>27</v>
      </c>
      <c r="D1874" s="21">
        <v>40663</v>
      </c>
      <c r="E1874" s="18">
        <v>1.3826000000000001</v>
      </c>
      <c r="F1874" s="18">
        <v>2.1659000000000002</v>
      </c>
      <c r="G1874" s="18">
        <v>1.8002</v>
      </c>
      <c r="H1874" s="18">
        <v>14.023099999999999</v>
      </c>
      <c r="I1874" s="18">
        <v>9.3719999999999999</v>
      </c>
      <c r="J1874" s="18">
        <v>10.491099999999999</v>
      </c>
      <c r="K1874" s="18">
        <v>562</v>
      </c>
      <c r="L1874" s="18">
        <v>34.907200000000003</v>
      </c>
      <c r="M1874" s="18">
        <v>71.621700000000004</v>
      </c>
      <c r="N1874" s="18">
        <v>39.380400000000002</v>
      </c>
      <c r="O1874" s="18">
        <v>26.1496</v>
      </c>
      <c r="P1874" s="18">
        <v>81.871399999999994</v>
      </c>
      <c r="Q1874" s="18">
        <v>45.016100000000002</v>
      </c>
      <c r="R1874" s="18">
        <v>29.8918</v>
      </c>
      <c r="S1874" s="4">
        <f>VLOOKUP(C1874,Ratings_Numbers!$A$1:$B$21,2,FALSE)</f>
        <v>3</v>
      </c>
      <c r="T1874" s="4">
        <v>3</v>
      </c>
      <c r="U1874" s="4">
        <f t="shared" si="66"/>
        <v>0</v>
      </c>
      <c r="V1874" s="18">
        <v>191275.42</v>
      </c>
      <c r="W1874" s="18" t="s">
        <v>212</v>
      </c>
    </row>
    <row r="1875" spans="1:23" ht="15" customHeight="1" x14ac:dyDescent="0.35">
      <c r="A1875" s="18" t="s">
        <v>213</v>
      </c>
      <c r="B1875" s="7" t="str">
        <f t="shared" si="65"/>
        <v>Q3</v>
      </c>
      <c r="C1875" s="18" t="s">
        <v>27</v>
      </c>
      <c r="D1875" s="21">
        <v>40755</v>
      </c>
      <c r="E1875" s="18">
        <v>1.4483999999999999</v>
      </c>
      <c r="F1875" s="18">
        <v>2.2042999999999999</v>
      </c>
      <c r="G1875" s="18">
        <v>1.8914</v>
      </c>
      <c r="H1875" s="18">
        <v>14.041700000000001</v>
      </c>
      <c r="I1875" s="18">
        <v>8.1120000000000001</v>
      </c>
      <c r="J1875" s="18">
        <v>10.638299999999999</v>
      </c>
      <c r="K1875" s="18">
        <v>600</v>
      </c>
      <c r="L1875" s="18">
        <v>35.083300000000001</v>
      </c>
      <c r="M1875" s="18">
        <v>66.511099999999999</v>
      </c>
      <c r="N1875" s="18">
        <v>37.292000000000002</v>
      </c>
      <c r="O1875" s="18">
        <v>25.019600000000001</v>
      </c>
      <c r="P1875" s="18">
        <v>78.352199999999996</v>
      </c>
      <c r="Q1875" s="18">
        <v>43.931199999999997</v>
      </c>
      <c r="R1875" s="18">
        <v>29.4739</v>
      </c>
      <c r="S1875" s="4">
        <f>VLOOKUP(C1875,Ratings_Numbers!$A$1:$B$21,2,FALSE)</f>
        <v>3</v>
      </c>
      <c r="T1875" s="4">
        <v>3</v>
      </c>
      <c r="U1875" s="4">
        <f t="shared" si="66"/>
        <v>0</v>
      </c>
      <c r="V1875" s="18">
        <v>182482.02</v>
      </c>
      <c r="W1875" s="18" t="s">
        <v>212</v>
      </c>
    </row>
    <row r="1876" spans="1:23" ht="15" customHeight="1" x14ac:dyDescent="0.35">
      <c r="A1876" s="18" t="s">
        <v>213</v>
      </c>
      <c r="B1876" s="7" t="str">
        <f t="shared" si="65"/>
        <v>Q4</v>
      </c>
      <c r="C1876" s="18" t="s">
        <v>27</v>
      </c>
      <c r="D1876" s="21">
        <v>40847</v>
      </c>
      <c r="E1876" s="18">
        <v>1.524</v>
      </c>
      <c r="F1876" s="18">
        <v>2.2643</v>
      </c>
      <c r="G1876" s="18">
        <v>1.9943</v>
      </c>
      <c r="H1876" s="18">
        <v>13.1967</v>
      </c>
      <c r="I1876" s="18">
        <v>6.4019000000000004</v>
      </c>
      <c r="J1876" s="18">
        <v>9.7966999999999995</v>
      </c>
      <c r="K1876" s="18">
        <v>600</v>
      </c>
      <c r="L1876" s="18">
        <v>34.399500000000003</v>
      </c>
      <c r="M1876" s="18">
        <v>67.026700000000005</v>
      </c>
      <c r="N1876" s="18">
        <v>36.631799999999998</v>
      </c>
      <c r="O1876" s="18">
        <v>24.508299999999998</v>
      </c>
      <c r="P1876" s="18">
        <v>82.974000000000004</v>
      </c>
      <c r="Q1876" s="18">
        <v>45.3474</v>
      </c>
      <c r="R1876" s="18">
        <v>30.339500000000001</v>
      </c>
      <c r="S1876" s="4">
        <f>VLOOKUP(C1876,Ratings_Numbers!$A$1:$B$21,2,FALSE)</f>
        <v>3</v>
      </c>
      <c r="T1876" s="4">
        <v>3</v>
      </c>
      <c r="U1876" s="4">
        <f t="shared" si="66"/>
        <v>0</v>
      </c>
      <c r="V1876" s="18">
        <v>194946.64</v>
      </c>
      <c r="W1876" s="18" t="s">
        <v>212</v>
      </c>
    </row>
    <row r="1877" spans="1:23" ht="15" customHeight="1" x14ac:dyDescent="0.35">
      <c r="A1877" s="18" t="s">
        <v>213</v>
      </c>
      <c r="B1877" s="7" t="str">
        <f t="shared" si="65"/>
        <v>Q1</v>
      </c>
      <c r="C1877" s="18" t="s">
        <v>27</v>
      </c>
      <c r="D1877" s="21">
        <v>40939</v>
      </c>
      <c r="E1877" s="18">
        <v>1.3513999999999999</v>
      </c>
      <c r="F1877" s="18">
        <v>2.0116999999999998</v>
      </c>
      <c r="G1877" s="18">
        <v>1.7650999999999999</v>
      </c>
      <c r="H1877" s="18">
        <v>18.685700000000001</v>
      </c>
      <c r="I1877" s="18">
        <v>11.011900000000001</v>
      </c>
      <c r="J1877" s="18">
        <v>15.001799999999999</v>
      </c>
      <c r="K1877" s="18">
        <v>560</v>
      </c>
      <c r="L1877" s="18">
        <v>36.873199999999997</v>
      </c>
      <c r="M1877" s="18">
        <v>62.141500000000001</v>
      </c>
      <c r="N1877" s="18">
        <v>36.4422</v>
      </c>
      <c r="O1877" s="18">
        <v>24.342099999999999</v>
      </c>
      <c r="P1877" s="18">
        <v>70.520499999999998</v>
      </c>
      <c r="Q1877" s="18">
        <v>41.356000000000002</v>
      </c>
      <c r="R1877" s="18">
        <v>27.624300000000002</v>
      </c>
      <c r="S1877" s="4">
        <f>VLOOKUP(C1877,Ratings_Numbers!$A$1:$B$21,2,FALSE)</f>
        <v>3</v>
      </c>
      <c r="T1877" s="4">
        <v>3</v>
      </c>
      <c r="U1877" s="4">
        <f t="shared" si="66"/>
        <v>0</v>
      </c>
      <c r="V1877" s="18">
        <v>209728.48</v>
      </c>
      <c r="W1877" s="18" t="s">
        <v>212</v>
      </c>
    </row>
    <row r="1878" spans="1:23" ht="15" customHeight="1" x14ac:dyDescent="0.35">
      <c r="A1878" s="18" t="s">
        <v>213</v>
      </c>
      <c r="B1878" s="7" t="str">
        <f t="shared" si="65"/>
        <v>Q2</v>
      </c>
      <c r="C1878" s="18" t="s">
        <v>27</v>
      </c>
      <c r="D1878" s="21">
        <v>41029</v>
      </c>
      <c r="E1878" s="18">
        <v>1.3174999999999999</v>
      </c>
      <c r="F1878" s="18">
        <v>2.0194999999999999</v>
      </c>
      <c r="G1878" s="18">
        <v>1.7194</v>
      </c>
      <c r="H1878" s="18">
        <v>14.821999999999999</v>
      </c>
      <c r="I1878" s="18">
        <v>10.3345</v>
      </c>
      <c r="J1878" s="18">
        <v>11.146599999999999</v>
      </c>
      <c r="K1878" s="18">
        <v>573</v>
      </c>
      <c r="L1878" s="18">
        <v>34.9893</v>
      </c>
      <c r="M1878" s="18">
        <v>62.211399999999998</v>
      </c>
      <c r="N1878" s="18">
        <v>35.7776</v>
      </c>
      <c r="O1878" s="18">
        <v>23.336400000000001</v>
      </c>
      <c r="P1878" s="18">
        <v>73.883799999999994</v>
      </c>
      <c r="Q1878" s="18">
        <v>42.490299999999998</v>
      </c>
      <c r="R1878" s="18">
        <v>27.7149</v>
      </c>
      <c r="S1878" s="4">
        <f>VLOOKUP(C1878,Ratings_Numbers!$A$1:$B$21,2,FALSE)</f>
        <v>3</v>
      </c>
      <c r="T1878" s="4">
        <v>3</v>
      </c>
      <c r="U1878" s="4">
        <f t="shared" si="66"/>
        <v>0</v>
      </c>
      <c r="V1878" s="18">
        <v>199999.45</v>
      </c>
      <c r="W1878" s="18" t="s">
        <v>212</v>
      </c>
    </row>
    <row r="1879" spans="1:23" ht="15" customHeight="1" x14ac:dyDescent="0.35">
      <c r="A1879" s="18" t="s">
        <v>213</v>
      </c>
      <c r="B1879" s="7" t="str">
        <f t="shared" si="65"/>
        <v>Q3</v>
      </c>
      <c r="C1879" s="18" t="s">
        <v>27</v>
      </c>
      <c r="D1879" s="21">
        <v>41121</v>
      </c>
      <c r="E1879" s="18">
        <v>1.3078000000000001</v>
      </c>
      <c r="F1879" s="18">
        <v>1.9962</v>
      </c>
      <c r="G1879" s="18">
        <v>1.7061999999999999</v>
      </c>
      <c r="H1879" s="18">
        <v>15.9009</v>
      </c>
      <c r="I1879" s="18">
        <v>9.5428999999999995</v>
      </c>
      <c r="J1879" s="18">
        <v>12.0685</v>
      </c>
      <c r="K1879" s="18">
        <v>555</v>
      </c>
      <c r="L1879" s="18">
        <v>35.918199999999999</v>
      </c>
      <c r="M1879" s="18">
        <v>59.138399999999997</v>
      </c>
      <c r="N1879" s="18">
        <v>34.1599</v>
      </c>
      <c r="O1879" s="18">
        <v>22.578299999999999</v>
      </c>
      <c r="P1879" s="18">
        <v>73.122200000000007</v>
      </c>
      <c r="Q1879" s="18">
        <v>42.237299999999998</v>
      </c>
      <c r="R1879" s="18">
        <v>27.917200000000001</v>
      </c>
      <c r="S1879" s="4">
        <f>VLOOKUP(C1879,Ratings_Numbers!$A$1:$B$21,2,FALSE)</f>
        <v>3</v>
      </c>
      <c r="T1879" s="4">
        <v>3</v>
      </c>
      <c r="U1879" s="4">
        <f t="shared" si="66"/>
        <v>0</v>
      </c>
      <c r="V1879" s="18">
        <v>250977.96</v>
      </c>
      <c r="W1879" s="18" t="s">
        <v>212</v>
      </c>
    </row>
    <row r="1880" spans="1:23" ht="15" customHeight="1" x14ac:dyDescent="0.35">
      <c r="A1880" s="18" t="s">
        <v>213</v>
      </c>
      <c r="B1880" s="7" t="str">
        <f t="shared" si="65"/>
        <v>Q4</v>
      </c>
      <c r="C1880" s="18" t="s">
        <v>27</v>
      </c>
      <c r="D1880" s="21">
        <v>41213</v>
      </c>
      <c r="E1880" s="18">
        <v>1.3573</v>
      </c>
      <c r="F1880" s="18">
        <v>2.0834000000000001</v>
      </c>
      <c r="G1880" s="18">
        <v>1.77</v>
      </c>
      <c r="H1880" s="18">
        <v>13.867800000000001</v>
      </c>
      <c r="I1880" s="18">
        <v>7.8667999999999996</v>
      </c>
      <c r="J1880" s="18">
        <v>10.3271</v>
      </c>
      <c r="K1880" s="18">
        <v>590</v>
      </c>
      <c r="L1880" s="18">
        <v>35.9011</v>
      </c>
      <c r="M1880" s="18">
        <v>53.2258</v>
      </c>
      <c r="N1880" s="18">
        <v>30.748699999999999</v>
      </c>
      <c r="O1880" s="18">
        <v>20.326699999999999</v>
      </c>
      <c r="P1880" s="18">
        <v>73.099599999999995</v>
      </c>
      <c r="Q1880" s="18">
        <v>42.229799999999997</v>
      </c>
      <c r="R1880" s="18">
        <v>27.916399999999999</v>
      </c>
      <c r="S1880" s="4">
        <f>VLOOKUP(C1880,Ratings_Numbers!$A$1:$B$21,2,FALSE)</f>
        <v>3</v>
      </c>
      <c r="T1880" s="4">
        <v>3</v>
      </c>
      <c r="U1880" s="4">
        <f t="shared" si="66"/>
        <v>0</v>
      </c>
      <c r="V1880" s="18">
        <v>251917.16</v>
      </c>
      <c r="W1880" s="18" t="s">
        <v>212</v>
      </c>
    </row>
    <row r="1881" spans="1:23" ht="15" customHeight="1" x14ac:dyDescent="0.35">
      <c r="A1881" s="18" t="s">
        <v>213</v>
      </c>
      <c r="B1881" s="7" t="str">
        <f t="shared" si="65"/>
        <v>Q1</v>
      </c>
      <c r="C1881" s="18" t="s">
        <v>27</v>
      </c>
      <c r="D1881" s="21">
        <v>41305</v>
      </c>
      <c r="E1881" s="18">
        <v>1.2777000000000001</v>
      </c>
      <c r="F1881" s="18">
        <v>1.9489000000000001</v>
      </c>
      <c r="G1881" s="18">
        <v>1.6688000000000001</v>
      </c>
      <c r="H1881" s="18">
        <v>20.223299999999998</v>
      </c>
      <c r="I1881" s="18">
        <v>11.996499999999999</v>
      </c>
      <c r="J1881" s="18">
        <v>16.135100000000001</v>
      </c>
      <c r="K1881" s="18">
        <v>533</v>
      </c>
      <c r="L1881" s="18">
        <v>37.587899999999998</v>
      </c>
      <c r="M1881" s="18">
        <v>50.670400000000001</v>
      </c>
      <c r="N1881" s="18">
        <v>30.4819</v>
      </c>
      <c r="O1881" s="18">
        <v>20.3919</v>
      </c>
      <c r="P1881" s="18">
        <v>66.231099999999998</v>
      </c>
      <c r="Q1881" s="18">
        <v>39.842799999999997</v>
      </c>
      <c r="R1881" s="18">
        <v>26.654199999999999</v>
      </c>
      <c r="S1881" s="4">
        <f>VLOOKUP(C1881,Ratings_Numbers!$A$1:$B$21,2,FALSE)</f>
        <v>3</v>
      </c>
      <c r="T1881" s="4">
        <v>3</v>
      </c>
      <c r="U1881" s="4">
        <f t="shared" si="66"/>
        <v>0</v>
      </c>
      <c r="V1881" s="18">
        <v>231814.3</v>
      </c>
      <c r="W1881" s="18" t="s">
        <v>212</v>
      </c>
    </row>
    <row r="1882" spans="1:23" ht="15" customHeight="1" x14ac:dyDescent="0.35">
      <c r="A1882" s="18" t="s">
        <v>213</v>
      </c>
      <c r="B1882" s="7" t="str">
        <f t="shared" si="65"/>
        <v>Q2</v>
      </c>
      <c r="C1882" s="18" t="s">
        <v>27</v>
      </c>
      <c r="D1882" s="21">
        <v>41394</v>
      </c>
      <c r="E1882" s="18">
        <v>1.3246</v>
      </c>
      <c r="F1882" s="18">
        <v>2.0512000000000001</v>
      </c>
      <c r="G1882" s="18">
        <v>1.7330000000000001</v>
      </c>
      <c r="H1882" s="18">
        <v>15.0524</v>
      </c>
      <c r="I1882" s="18">
        <v>9.5396000000000001</v>
      </c>
      <c r="J1882" s="18">
        <v>11.2356</v>
      </c>
      <c r="K1882" s="18">
        <v>573</v>
      </c>
      <c r="L1882" s="18">
        <v>34.744599999999998</v>
      </c>
      <c r="M1882" s="18">
        <v>58.742600000000003</v>
      </c>
      <c r="N1882" s="18">
        <v>33.515900000000002</v>
      </c>
      <c r="O1882" s="18">
        <v>22.034600000000001</v>
      </c>
      <c r="P1882" s="18">
        <v>75.268000000000001</v>
      </c>
      <c r="Q1882" s="18">
        <v>42.944499999999998</v>
      </c>
      <c r="R1882" s="18">
        <v>28.2333</v>
      </c>
      <c r="S1882" s="4">
        <f>VLOOKUP(C1882,Ratings_Numbers!$A$1:$B$21,2,FALSE)</f>
        <v>3</v>
      </c>
      <c r="T1882" s="4">
        <v>3</v>
      </c>
      <c r="U1882" s="4">
        <f t="shared" si="66"/>
        <v>0</v>
      </c>
      <c r="V1882" s="18">
        <v>255465.64</v>
      </c>
      <c r="W1882" s="18" t="s">
        <v>212</v>
      </c>
    </row>
    <row r="1883" spans="1:23" ht="15" customHeight="1" x14ac:dyDescent="0.35">
      <c r="A1883" s="18" t="s">
        <v>213</v>
      </c>
      <c r="B1883" s="7" t="str">
        <f t="shared" si="65"/>
        <v>Q3</v>
      </c>
      <c r="C1883" s="18" t="s">
        <v>27</v>
      </c>
      <c r="D1883" s="21">
        <v>41486</v>
      </c>
      <c r="E1883" s="18">
        <v>1.3180000000000001</v>
      </c>
      <c r="F1883" s="18">
        <v>2.0505</v>
      </c>
      <c r="G1883" s="18">
        <v>1.7274</v>
      </c>
      <c r="H1883" s="18">
        <v>15.2666</v>
      </c>
      <c r="I1883" s="18">
        <v>9.6623000000000001</v>
      </c>
      <c r="J1883" s="18">
        <v>11.5059</v>
      </c>
      <c r="K1883" s="18">
        <v>589</v>
      </c>
      <c r="L1883" s="18">
        <v>35.657699999999998</v>
      </c>
      <c r="M1883" s="18">
        <v>56.835700000000003</v>
      </c>
      <c r="N1883" s="18">
        <v>32.547699999999999</v>
      </c>
      <c r="O1883" s="18">
        <v>21.6874</v>
      </c>
      <c r="P1883" s="18">
        <v>74.622500000000002</v>
      </c>
      <c r="Q1883" s="18">
        <v>42.733600000000003</v>
      </c>
      <c r="R1883" s="18">
        <v>28.474499999999999</v>
      </c>
      <c r="S1883" s="4">
        <f>VLOOKUP(C1883,Ratings_Numbers!$A$1:$B$21,2,FALSE)</f>
        <v>3</v>
      </c>
      <c r="T1883" s="4">
        <v>3</v>
      </c>
      <c r="U1883" s="4">
        <f t="shared" si="66"/>
        <v>0</v>
      </c>
      <c r="V1883" s="18">
        <v>254552.04</v>
      </c>
      <c r="W1883" s="18" t="s">
        <v>212</v>
      </c>
    </row>
    <row r="1884" spans="1:23" ht="15" customHeight="1" x14ac:dyDescent="0.35">
      <c r="A1884" s="18" t="s">
        <v>213</v>
      </c>
      <c r="B1884" s="7" t="str">
        <f t="shared" si="65"/>
        <v>Q4</v>
      </c>
      <c r="C1884" s="18" t="s">
        <v>27</v>
      </c>
      <c r="D1884" s="21">
        <v>41578</v>
      </c>
      <c r="E1884" s="18">
        <v>1.4384999999999999</v>
      </c>
      <c r="F1884" s="18">
        <v>2.1981000000000002</v>
      </c>
      <c r="G1884" s="18">
        <v>1.8875</v>
      </c>
      <c r="H1884" s="18">
        <v>14.371600000000001</v>
      </c>
      <c r="I1884" s="18">
        <v>8.2675000000000001</v>
      </c>
      <c r="J1884" s="18">
        <v>10.658799999999999</v>
      </c>
      <c r="K1884" s="18">
        <v>592</v>
      </c>
      <c r="L1884" s="18">
        <v>34.969700000000003</v>
      </c>
      <c r="M1884" s="18">
        <v>56.726799999999997</v>
      </c>
      <c r="N1884" s="18">
        <v>31.738399999999999</v>
      </c>
      <c r="O1884" s="18">
        <v>21.223500000000001</v>
      </c>
      <c r="P1884" s="18">
        <v>78.732100000000003</v>
      </c>
      <c r="Q1884" s="18">
        <v>44.0503</v>
      </c>
      <c r="R1884" s="18">
        <v>29.456399999999999</v>
      </c>
      <c r="S1884" s="4">
        <f>VLOOKUP(C1884,Ratings_Numbers!$A$1:$B$21,2,FALSE)</f>
        <v>3</v>
      </c>
      <c r="T1884" s="4">
        <v>3</v>
      </c>
      <c r="U1884" s="4">
        <f t="shared" si="66"/>
        <v>0</v>
      </c>
      <c r="V1884" s="18">
        <v>248823.5</v>
      </c>
      <c r="W1884" s="18" t="s">
        <v>212</v>
      </c>
    </row>
    <row r="1885" spans="1:23" ht="15" customHeight="1" x14ac:dyDescent="0.35">
      <c r="A1885" s="18" t="s">
        <v>213</v>
      </c>
      <c r="B1885" s="7" t="str">
        <f t="shared" si="65"/>
        <v>Q1</v>
      </c>
      <c r="C1885" s="18" t="s">
        <v>27</v>
      </c>
      <c r="D1885" s="21">
        <v>41670</v>
      </c>
      <c r="E1885" s="18">
        <v>1.381</v>
      </c>
      <c r="F1885" s="18">
        <v>2.1078000000000001</v>
      </c>
      <c r="G1885" s="18">
        <v>1.8369</v>
      </c>
      <c r="H1885" s="18">
        <v>16.552499999999998</v>
      </c>
      <c r="I1885" s="18">
        <v>10.063700000000001</v>
      </c>
      <c r="J1885" s="18">
        <v>12.6454</v>
      </c>
      <c r="K1885" s="18">
        <v>581</v>
      </c>
      <c r="L1885" s="18">
        <v>37.242800000000003</v>
      </c>
      <c r="M1885" s="18">
        <v>54.781799999999997</v>
      </c>
      <c r="N1885" s="18">
        <v>32.293799999999997</v>
      </c>
      <c r="O1885" s="18">
        <v>21.762499999999999</v>
      </c>
      <c r="P1885" s="18">
        <v>69.6357</v>
      </c>
      <c r="Q1885" s="18">
        <v>41.050199999999997</v>
      </c>
      <c r="R1885" s="18">
        <v>27.663399999999999</v>
      </c>
      <c r="S1885" s="4">
        <f>VLOOKUP(C1885,Ratings_Numbers!$A$1:$B$21,2,FALSE)</f>
        <v>3</v>
      </c>
      <c r="T1885" s="4">
        <v>3</v>
      </c>
      <c r="U1885" s="4">
        <f t="shared" si="66"/>
        <v>0</v>
      </c>
      <c r="V1885" s="18">
        <v>241154.81890000001</v>
      </c>
      <c r="W1885" s="18" t="s">
        <v>212</v>
      </c>
    </row>
    <row r="1886" spans="1:23" ht="15" customHeight="1" x14ac:dyDescent="0.35">
      <c r="A1886" s="18" t="s">
        <v>213</v>
      </c>
      <c r="B1886" s="7" t="str">
        <f t="shared" si="65"/>
        <v>Q2</v>
      </c>
      <c r="C1886" s="18" t="s">
        <v>27</v>
      </c>
      <c r="D1886" s="21">
        <v>41759</v>
      </c>
      <c r="E1886" s="18">
        <v>1.3865000000000001</v>
      </c>
      <c r="F1886" s="18">
        <v>2.0773999999999999</v>
      </c>
      <c r="G1886" s="18">
        <v>1.8517000000000001</v>
      </c>
      <c r="H1886" s="18">
        <v>14.261799999999999</v>
      </c>
      <c r="I1886" s="18">
        <v>10.2712</v>
      </c>
      <c r="J1886" s="18">
        <v>10.4611</v>
      </c>
      <c r="K1886" s="18">
        <v>592</v>
      </c>
      <c r="L1886" s="18">
        <v>36.089799999999997</v>
      </c>
      <c r="M1886" s="18">
        <v>61.6798</v>
      </c>
      <c r="N1886" s="18">
        <v>36.125500000000002</v>
      </c>
      <c r="O1886" s="18">
        <v>23.816800000000001</v>
      </c>
      <c r="P1886" s="18">
        <v>70.737499999999997</v>
      </c>
      <c r="Q1886" s="18">
        <v>41.430599999999998</v>
      </c>
      <c r="R1886" s="18">
        <v>27.314299999999999</v>
      </c>
      <c r="S1886" s="4">
        <f>VLOOKUP(C1886,Ratings_Numbers!$A$1:$B$21,2,FALSE)</f>
        <v>3</v>
      </c>
      <c r="T1886" s="4">
        <v>3</v>
      </c>
      <c r="U1886" s="4">
        <f t="shared" si="66"/>
        <v>0</v>
      </c>
      <c r="V1886" s="18">
        <v>257463.3</v>
      </c>
      <c r="W1886" s="18" t="s">
        <v>212</v>
      </c>
    </row>
    <row r="1887" spans="1:23" ht="15" customHeight="1" x14ac:dyDescent="0.35">
      <c r="A1887" s="18" t="s">
        <v>213</v>
      </c>
      <c r="B1887" s="7" t="str">
        <f t="shared" si="65"/>
        <v>Q3</v>
      </c>
      <c r="C1887" s="18" t="s">
        <v>27</v>
      </c>
      <c r="D1887" s="21">
        <v>41851</v>
      </c>
      <c r="E1887" s="18">
        <v>1.3424</v>
      </c>
      <c r="F1887" s="18">
        <v>2.0289999999999999</v>
      </c>
      <c r="G1887" s="18">
        <v>1.7965</v>
      </c>
      <c r="H1887" s="18">
        <v>15.8193</v>
      </c>
      <c r="I1887" s="18">
        <v>10.3607</v>
      </c>
      <c r="J1887" s="18">
        <v>11.8246</v>
      </c>
      <c r="K1887" s="18">
        <v>570</v>
      </c>
      <c r="L1887" s="18">
        <v>38.155299999999997</v>
      </c>
      <c r="M1887" s="18">
        <v>54.931600000000003</v>
      </c>
      <c r="N1887" s="18">
        <v>33.263399999999997</v>
      </c>
      <c r="O1887" s="18">
        <v>22.327999999999999</v>
      </c>
      <c r="P1887" s="18">
        <v>65.141300000000001</v>
      </c>
      <c r="Q1887" s="18">
        <v>39.445799999999998</v>
      </c>
      <c r="R1887" s="18">
        <v>26.477899999999998</v>
      </c>
      <c r="S1887" s="4">
        <f>VLOOKUP(C1887,Ratings_Numbers!$A$1:$B$21,2,FALSE)</f>
        <v>3</v>
      </c>
      <c r="T1887" s="4">
        <v>3</v>
      </c>
      <c r="U1887" s="4">
        <f t="shared" si="66"/>
        <v>0</v>
      </c>
      <c r="V1887" s="18">
        <v>237442.66</v>
      </c>
      <c r="W1887" s="18" t="s">
        <v>212</v>
      </c>
    </row>
    <row r="1888" spans="1:23" ht="15" customHeight="1" x14ac:dyDescent="0.35">
      <c r="A1888" s="18" t="s">
        <v>213</v>
      </c>
      <c r="B1888" s="7" t="str">
        <f t="shared" si="65"/>
        <v>Q4</v>
      </c>
      <c r="C1888" s="18" t="s">
        <v>27</v>
      </c>
      <c r="D1888" s="21">
        <v>41943</v>
      </c>
      <c r="E1888" s="18">
        <v>1.3654999999999999</v>
      </c>
      <c r="F1888" s="18">
        <v>2.0893000000000002</v>
      </c>
      <c r="G1888" s="18">
        <v>1.8362000000000001</v>
      </c>
      <c r="H1888" s="18">
        <v>12.75</v>
      </c>
      <c r="I1888" s="18">
        <v>7.9897999999999998</v>
      </c>
      <c r="J1888" s="18">
        <v>9.2677999999999994</v>
      </c>
      <c r="K1888" s="18">
        <v>676</v>
      </c>
      <c r="L1888" s="18">
        <v>38.094000000000001</v>
      </c>
      <c r="M1888" s="18">
        <v>52.688200000000002</v>
      </c>
      <c r="N1888" s="18">
        <v>31.743099999999998</v>
      </c>
      <c r="O1888" s="18">
        <v>21.325399999999998</v>
      </c>
      <c r="P1888" s="18">
        <v>65.983400000000003</v>
      </c>
      <c r="Q1888" s="18">
        <v>39.753</v>
      </c>
      <c r="R1888" s="18">
        <v>26.706600000000002</v>
      </c>
      <c r="S1888" s="4">
        <f>VLOOKUP(C1888,Ratings_Numbers!$A$1:$B$21,2,FALSE)</f>
        <v>3</v>
      </c>
      <c r="T1888" s="4">
        <v>3</v>
      </c>
      <c r="U1888" s="4">
        <f t="shared" si="66"/>
        <v>0</v>
      </c>
      <c r="V1888" s="18">
        <v>246123.29</v>
      </c>
      <c r="W1888" s="18" t="s">
        <v>212</v>
      </c>
    </row>
    <row r="1889" spans="1:23" ht="15" customHeight="1" x14ac:dyDescent="0.35">
      <c r="A1889" s="18" t="s">
        <v>213</v>
      </c>
      <c r="B1889" s="7" t="str">
        <f t="shared" si="65"/>
        <v>Q1</v>
      </c>
      <c r="C1889" s="18" t="s">
        <v>27</v>
      </c>
      <c r="D1889" s="21">
        <v>42035</v>
      </c>
      <c r="E1889" s="18">
        <v>1.0025999999999999</v>
      </c>
      <c r="F1889" s="18">
        <v>1.6778999999999999</v>
      </c>
      <c r="G1889" s="18">
        <v>1.3413999999999999</v>
      </c>
      <c r="H1889" s="18">
        <v>16.438199999999998</v>
      </c>
      <c r="I1889" s="18">
        <v>9.9214000000000002</v>
      </c>
      <c r="J1889" s="18">
        <v>12.7592</v>
      </c>
      <c r="K1889" s="18">
        <v>623</v>
      </c>
      <c r="L1889" s="18">
        <v>39.999000000000002</v>
      </c>
      <c r="M1889" s="18">
        <v>46.132599999999996</v>
      </c>
      <c r="N1889" s="18">
        <v>30.151499999999999</v>
      </c>
      <c r="O1889" s="18">
        <v>19.482500000000002</v>
      </c>
      <c r="P1889" s="18">
        <v>53.002800000000001</v>
      </c>
      <c r="Q1889" s="18">
        <v>34.6417</v>
      </c>
      <c r="R1889" s="18">
        <v>22.383900000000001</v>
      </c>
      <c r="S1889" s="4">
        <f>VLOOKUP(C1889,Ratings_Numbers!$A$1:$B$21,2,FALSE)</f>
        <v>3</v>
      </c>
      <c r="T1889" s="4">
        <v>3</v>
      </c>
      <c r="U1889" s="4">
        <f t="shared" si="66"/>
        <v>0</v>
      </c>
      <c r="V1889" s="18">
        <v>274315.44</v>
      </c>
      <c r="W1889" s="18" t="s">
        <v>212</v>
      </c>
    </row>
    <row r="1890" spans="1:23" ht="15" customHeight="1" x14ac:dyDescent="0.35">
      <c r="A1890" s="18" t="s">
        <v>213</v>
      </c>
      <c r="B1890" s="7" t="str">
        <f t="shared" si="65"/>
        <v>Q2</v>
      </c>
      <c r="C1890" s="18" t="s">
        <v>27</v>
      </c>
      <c r="D1890" s="21">
        <v>42124</v>
      </c>
      <c r="E1890" s="18">
        <v>1.0739000000000001</v>
      </c>
      <c r="F1890" s="18">
        <v>1.7379</v>
      </c>
      <c r="G1890" s="18">
        <v>1.4466000000000001</v>
      </c>
      <c r="H1890" s="18">
        <v>9.4886999999999997</v>
      </c>
      <c r="I1890" s="18">
        <v>6.7948000000000004</v>
      </c>
      <c r="J1890" s="18">
        <v>6.7378</v>
      </c>
      <c r="K1890" s="18">
        <v>843</v>
      </c>
      <c r="L1890" s="18">
        <v>38.144500000000001</v>
      </c>
      <c r="M1890" s="18">
        <v>48.781100000000002</v>
      </c>
      <c r="N1890" s="18">
        <v>30.900300000000001</v>
      </c>
      <c r="O1890" s="18">
        <v>19.4374</v>
      </c>
      <c r="P1890" s="18">
        <v>57.866</v>
      </c>
      <c r="Q1890" s="18">
        <v>36.655099999999997</v>
      </c>
      <c r="R1890" s="18">
        <v>23.057400000000001</v>
      </c>
      <c r="S1890" s="4">
        <f>VLOOKUP(C1890,Ratings_Numbers!$A$1:$B$21,2,FALSE)</f>
        <v>3</v>
      </c>
      <c r="T1890" s="4">
        <v>3</v>
      </c>
      <c r="U1890" s="4">
        <f t="shared" si="66"/>
        <v>0</v>
      </c>
      <c r="V1890" s="18">
        <v>251867.35</v>
      </c>
      <c r="W1890" s="18" t="s">
        <v>212</v>
      </c>
    </row>
    <row r="1891" spans="1:23" ht="15" customHeight="1" x14ac:dyDescent="0.35">
      <c r="A1891" s="18" t="s">
        <v>213</v>
      </c>
      <c r="B1891" s="7" t="str">
        <f t="shared" si="65"/>
        <v>Q3</v>
      </c>
      <c r="C1891" s="18" t="s">
        <v>27</v>
      </c>
      <c r="D1891" s="21">
        <v>42216</v>
      </c>
      <c r="E1891" s="18">
        <v>1.2279</v>
      </c>
      <c r="F1891" s="18">
        <v>1.8894</v>
      </c>
      <c r="G1891" s="18">
        <v>1.6678999999999999</v>
      </c>
      <c r="H1891" s="18">
        <v>14.828900000000001</v>
      </c>
      <c r="I1891" s="18">
        <v>9.6816999999999993</v>
      </c>
      <c r="J1891" s="18">
        <v>10.7037</v>
      </c>
      <c r="K1891" s="18">
        <v>567</v>
      </c>
      <c r="L1891" s="18">
        <v>39.709499999999998</v>
      </c>
      <c r="M1891" s="18">
        <v>52.168700000000001</v>
      </c>
      <c r="N1891" s="18">
        <v>32.659999999999997</v>
      </c>
      <c r="O1891" s="18">
        <v>21.5703</v>
      </c>
      <c r="P1891" s="18">
        <v>59.732799999999997</v>
      </c>
      <c r="Q1891" s="18">
        <v>37.395499999999998</v>
      </c>
      <c r="R1891" s="18">
        <v>24.697900000000001</v>
      </c>
      <c r="S1891" s="4">
        <f>VLOOKUP(C1891,Ratings_Numbers!$A$1:$B$21,2,FALSE)</f>
        <v>3</v>
      </c>
      <c r="T1891" s="4">
        <v>3</v>
      </c>
      <c r="U1891" s="4">
        <f t="shared" si="66"/>
        <v>0</v>
      </c>
      <c r="V1891" s="18">
        <v>231415.7</v>
      </c>
      <c r="W1891" s="18" t="s">
        <v>212</v>
      </c>
    </row>
    <row r="1892" spans="1:23" ht="15" customHeight="1" x14ac:dyDescent="0.35">
      <c r="A1892" s="18" t="s">
        <v>213</v>
      </c>
      <c r="B1892" s="7" t="str">
        <f t="shared" si="65"/>
        <v>Q4</v>
      </c>
      <c r="C1892" s="18" t="s">
        <v>27</v>
      </c>
      <c r="D1892" s="21">
        <v>42308</v>
      </c>
      <c r="E1892" s="18">
        <v>1.3094000000000001</v>
      </c>
      <c r="F1892" s="18">
        <v>2.0644999999999998</v>
      </c>
      <c r="G1892" s="18">
        <v>1.7894000000000001</v>
      </c>
      <c r="H1892" s="18">
        <v>14.099500000000001</v>
      </c>
      <c r="I1892" s="18">
        <v>8.4047999999999998</v>
      </c>
      <c r="J1892" s="18">
        <v>9.9720999999999993</v>
      </c>
      <c r="K1892" s="18">
        <v>573</v>
      </c>
      <c r="L1892" s="18">
        <v>38.7879</v>
      </c>
      <c r="M1892" s="18">
        <v>53.488999999999997</v>
      </c>
      <c r="N1892" s="18">
        <v>32.716999999999999</v>
      </c>
      <c r="O1892" s="18">
        <v>21.544899999999998</v>
      </c>
      <c r="P1892" s="18">
        <v>63.490299999999998</v>
      </c>
      <c r="Q1892" s="18">
        <v>38.834299999999999</v>
      </c>
      <c r="R1892" s="18">
        <v>25.5733</v>
      </c>
      <c r="S1892" s="4">
        <f>VLOOKUP(C1892,Ratings_Numbers!$A$1:$B$21,2,FALSE)</f>
        <v>3</v>
      </c>
      <c r="T1892" s="4">
        <v>3</v>
      </c>
      <c r="U1892" s="4">
        <f t="shared" si="66"/>
        <v>0</v>
      </c>
      <c r="V1892" s="18">
        <v>183740.4</v>
      </c>
      <c r="W1892" s="18" t="s">
        <v>212</v>
      </c>
    </row>
    <row r="1893" spans="1:23" ht="15" customHeight="1" x14ac:dyDescent="0.35">
      <c r="A1893" s="18" t="s">
        <v>213</v>
      </c>
      <c r="B1893" s="7" t="str">
        <f t="shared" si="65"/>
        <v>Q1</v>
      </c>
      <c r="C1893" s="18" t="s">
        <v>27</v>
      </c>
      <c r="D1893" s="21">
        <v>42400</v>
      </c>
      <c r="E1893" s="18">
        <v>1.1229</v>
      </c>
      <c r="F1893" s="18">
        <v>1.9245000000000001</v>
      </c>
      <c r="G1893" s="18">
        <v>1.5634000000000001</v>
      </c>
      <c r="H1893" s="18">
        <v>16.058399999999999</v>
      </c>
      <c r="I1893" s="18">
        <v>10.102399999999999</v>
      </c>
      <c r="J1893" s="18">
        <v>11.755800000000001</v>
      </c>
      <c r="K1893" s="18">
        <v>565</v>
      </c>
      <c r="L1893" s="18">
        <v>40.357500000000002</v>
      </c>
      <c r="M1893" s="18">
        <v>48.302300000000002</v>
      </c>
      <c r="N1893" s="18">
        <v>31.065899999999999</v>
      </c>
      <c r="O1893" s="18">
        <v>20.235399999999998</v>
      </c>
      <c r="P1893" s="18">
        <v>55.4831</v>
      </c>
      <c r="Q1893" s="18">
        <v>35.6843</v>
      </c>
      <c r="R1893" s="18">
        <v>23.2437</v>
      </c>
      <c r="S1893" s="4">
        <f>VLOOKUP(C1893,Ratings_Numbers!$A$1:$B$21,2,FALSE)</f>
        <v>3</v>
      </c>
      <c r="T1893" s="4">
        <v>3</v>
      </c>
      <c r="U1893" s="4">
        <f t="shared" si="66"/>
        <v>0</v>
      </c>
      <c r="V1893" s="18">
        <v>209830.32</v>
      </c>
      <c r="W1893" s="18" t="s">
        <v>212</v>
      </c>
    </row>
    <row r="1894" spans="1:23" ht="15" customHeight="1" x14ac:dyDescent="0.35">
      <c r="A1894" s="18" t="s">
        <v>213</v>
      </c>
      <c r="B1894" s="7" t="str">
        <f t="shared" si="65"/>
        <v>Q2</v>
      </c>
      <c r="C1894" s="18" t="s">
        <v>27</v>
      </c>
      <c r="D1894" s="21">
        <v>42490</v>
      </c>
      <c r="E1894" s="18">
        <v>1.1642000000000001</v>
      </c>
      <c r="F1894" s="18">
        <v>1.9525000000000001</v>
      </c>
      <c r="G1894" s="18">
        <v>1.6320000000000001</v>
      </c>
      <c r="H1894" s="18">
        <v>13.0991</v>
      </c>
      <c r="I1894" s="18">
        <v>9.1509999999999998</v>
      </c>
      <c r="J1894" s="18">
        <v>9.0170999999999992</v>
      </c>
      <c r="K1894" s="18">
        <v>585</v>
      </c>
      <c r="L1894" s="18">
        <v>37.836500000000001</v>
      </c>
      <c r="M1894" s="18">
        <v>50.986400000000003</v>
      </c>
      <c r="N1894" s="18">
        <v>31.964099999999998</v>
      </c>
      <c r="O1894" s="18">
        <v>19.952200000000001</v>
      </c>
      <c r="P1894" s="18">
        <v>59.511600000000001</v>
      </c>
      <c r="Q1894" s="18">
        <v>37.308599999999998</v>
      </c>
      <c r="R1894" s="18">
        <v>23.2883</v>
      </c>
      <c r="S1894" s="4">
        <f>VLOOKUP(C1894,Ratings_Numbers!$A$1:$B$21,2,FALSE)</f>
        <v>3</v>
      </c>
      <c r="T1894" s="4">
        <v>3</v>
      </c>
      <c r="U1894" s="4">
        <f t="shared" si="66"/>
        <v>0</v>
      </c>
      <c r="V1894" s="18">
        <v>208968.75</v>
      </c>
      <c r="W1894" s="18" t="s">
        <v>212</v>
      </c>
    </row>
    <row r="1895" spans="1:23" ht="15" customHeight="1" x14ac:dyDescent="0.35">
      <c r="A1895" s="18" t="s">
        <v>213</v>
      </c>
      <c r="B1895" s="7" t="str">
        <f t="shared" si="65"/>
        <v>Q3</v>
      </c>
      <c r="C1895" s="18" t="s">
        <v>27</v>
      </c>
      <c r="D1895" s="21">
        <v>42582</v>
      </c>
      <c r="E1895" s="18">
        <v>1.087</v>
      </c>
      <c r="F1895" s="18">
        <v>1.8527</v>
      </c>
      <c r="G1895" s="18">
        <v>1.5301</v>
      </c>
      <c r="H1895" s="18">
        <v>14.7653</v>
      </c>
      <c r="I1895" s="18">
        <v>10.5235</v>
      </c>
      <c r="J1895" s="18">
        <v>10.4847</v>
      </c>
      <c r="K1895" s="18">
        <v>588</v>
      </c>
      <c r="L1895" s="18">
        <v>38.671300000000002</v>
      </c>
      <c r="M1895" s="18">
        <v>49.704300000000003</v>
      </c>
      <c r="N1895" s="18">
        <v>31.9224</v>
      </c>
      <c r="O1895" s="18">
        <v>19.879100000000001</v>
      </c>
      <c r="P1895" s="18">
        <v>55.703499999999998</v>
      </c>
      <c r="Q1895" s="18">
        <v>35.775399999999998</v>
      </c>
      <c r="R1895" s="18">
        <v>22.278500000000001</v>
      </c>
      <c r="S1895" s="4">
        <f>VLOOKUP(C1895,Ratings_Numbers!$A$1:$B$21,2,FALSE)</f>
        <v>3</v>
      </c>
      <c r="T1895" s="4">
        <v>3</v>
      </c>
      <c r="U1895" s="4">
        <f t="shared" si="66"/>
        <v>0</v>
      </c>
      <c r="V1895" s="18">
        <v>225988.09</v>
      </c>
      <c r="W1895" s="18" t="s">
        <v>212</v>
      </c>
    </row>
    <row r="1896" spans="1:23" ht="15" customHeight="1" x14ac:dyDescent="0.35">
      <c r="A1896" s="18" t="s">
        <v>213</v>
      </c>
      <c r="B1896" s="7" t="str">
        <f t="shared" si="65"/>
        <v>Q4</v>
      </c>
      <c r="C1896" s="18" t="s">
        <v>27</v>
      </c>
      <c r="D1896" s="21">
        <v>42674</v>
      </c>
      <c r="E1896" s="18">
        <v>1.2399</v>
      </c>
      <c r="F1896" s="18">
        <v>2.0198999999999998</v>
      </c>
      <c r="G1896" s="18">
        <v>1.7639</v>
      </c>
      <c r="H1896" s="18">
        <v>12.4598</v>
      </c>
      <c r="I1896" s="18">
        <v>7.6952999999999996</v>
      </c>
      <c r="J1896" s="18">
        <v>8.4055999999999997</v>
      </c>
      <c r="K1896" s="18">
        <v>609</v>
      </c>
      <c r="L1896" s="18">
        <v>37.558799999999998</v>
      </c>
      <c r="M1896" s="18">
        <v>48.42</v>
      </c>
      <c r="N1896" s="18">
        <v>30.6004</v>
      </c>
      <c r="O1896" s="18">
        <v>18.837199999999999</v>
      </c>
      <c r="P1896" s="18">
        <v>58.232999999999997</v>
      </c>
      <c r="Q1896" s="18">
        <v>36.802100000000003</v>
      </c>
      <c r="R1896" s="18">
        <v>22.654800000000002</v>
      </c>
      <c r="S1896" s="4">
        <f>VLOOKUP(C1896,Ratings_Numbers!$A$1:$B$21,2,FALSE)</f>
        <v>3</v>
      </c>
      <c r="T1896" s="4">
        <v>3</v>
      </c>
      <c r="U1896" s="4">
        <f t="shared" si="66"/>
        <v>0</v>
      </c>
      <c r="V1896" s="18">
        <v>215591.58</v>
      </c>
      <c r="W1896" s="18" t="s">
        <v>212</v>
      </c>
    </row>
    <row r="1897" spans="1:23" ht="15" customHeight="1" x14ac:dyDescent="0.3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</row>
    <row r="1898" spans="1:23" ht="15" customHeight="1" x14ac:dyDescent="0.35">
      <c r="A1898" s="18" t="s">
        <v>214</v>
      </c>
      <c r="B1898" s="7" t="str">
        <f t="shared" ref="B1898:B1929" si="67">IF(MONTH(D1898)&lt;4,"Q1",IF(MONTH(D1898)&lt;7,"Q2",IF(MONTH(D1898)&lt;10,"Q3","Q4")))</f>
        <v>Q4</v>
      </c>
      <c r="C1898" s="18" t="s">
        <v>41</v>
      </c>
      <c r="D1898" s="20">
        <v>33600</v>
      </c>
      <c r="E1898" s="7">
        <v>4.7614999999999998</v>
      </c>
      <c r="F1898" s="7">
        <v>6.4141000000000004</v>
      </c>
      <c r="G1898" s="7">
        <v>6.4084000000000003</v>
      </c>
      <c r="H1898" s="7">
        <v>2.0508000000000002</v>
      </c>
      <c r="I1898" s="7">
        <v>16.193109969999998</v>
      </c>
      <c r="J1898" s="7">
        <v>1.5621</v>
      </c>
      <c r="K1898" s="7">
        <v>122.096</v>
      </c>
      <c r="L1898" s="7">
        <v>-66.819400000000002</v>
      </c>
      <c r="M1898" s="7">
        <v>209.63212290000001</v>
      </c>
      <c r="N1898" s="7">
        <v>253.48509999999999</v>
      </c>
      <c r="O1898" s="18">
        <v>107.1315</v>
      </c>
      <c r="P1898" s="18">
        <v>289.78154369999999</v>
      </c>
      <c r="Q1898" s="18">
        <v>258.10210000000001</v>
      </c>
      <c r="R1898" s="18">
        <v>109.08280000000001</v>
      </c>
      <c r="S1898" s="4">
        <f>VLOOKUP(C1898,Ratings_Numbers!$A$1:$B$21,2,FALSE)</f>
        <v>13</v>
      </c>
      <c r="T1898" s="4">
        <v>13</v>
      </c>
      <c r="U1898" s="18">
        <v>0</v>
      </c>
      <c r="V1898" s="18">
        <v>1762.2565999999999</v>
      </c>
      <c r="W1898" s="18" t="s">
        <v>212</v>
      </c>
    </row>
    <row r="1899" spans="1:23" ht="15" customHeight="1" x14ac:dyDescent="0.35">
      <c r="A1899" s="18" t="s">
        <v>214</v>
      </c>
      <c r="B1899" s="7" t="str">
        <f t="shared" si="67"/>
        <v>Q1</v>
      </c>
      <c r="C1899" s="18" t="s">
        <v>41</v>
      </c>
      <c r="D1899" s="21">
        <v>33684</v>
      </c>
      <c r="E1899" s="18">
        <v>4.6312999999999995</v>
      </c>
      <c r="F1899" s="18">
        <v>6.3593000000000002</v>
      </c>
      <c r="G1899" s="18">
        <v>6.2431000000000001</v>
      </c>
      <c r="H1899" s="18">
        <v>1.8218999999999999</v>
      </c>
      <c r="I1899" s="18">
        <v>16.193109969999998</v>
      </c>
      <c r="J1899" s="18">
        <v>1.3118000000000001</v>
      </c>
      <c r="K1899" s="18">
        <v>112.887</v>
      </c>
      <c r="L1899" s="18">
        <v>-67.393100000000004</v>
      </c>
      <c r="M1899" s="18">
        <v>209.63212290000001</v>
      </c>
      <c r="N1899" s="18">
        <v>253.9228</v>
      </c>
      <c r="O1899" s="18">
        <v>106.876</v>
      </c>
      <c r="P1899" s="18">
        <v>289.78154369999999</v>
      </c>
      <c r="Q1899" s="18">
        <v>260.11680000000001</v>
      </c>
      <c r="R1899" s="18">
        <v>109.48309999999999</v>
      </c>
      <c r="S1899" s="4">
        <f>VLOOKUP(C1899,Ratings_Numbers!$A$1:$B$21,2,FALSE)</f>
        <v>13</v>
      </c>
      <c r="T1899" s="4">
        <v>13</v>
      </c>
      <c r="U1899" s="4">
        <f t="shared" ref="U1899:U1962" si="68">S1899-S1898</f>
        <v>0</v>
      </c>
      <c r="V1899" s="18">
        <v>1600.4194</v>
      </c>
      <c r="W1899" s="18" t="s">
        <v>212</v>
      </c>
    </row>
    <row r="1900" spans="1:23" ht="15" customHeight="1" x14ac:dyDescent="0.35">
      <c r="A1900" s="18" t="s">
        <v>214</v>
      </c>
      <c r="B1900" s="7" t="str">
        <f t="shared" si="67"/>
        <v>Q2</v>
      </c>
      <c r="C1900" s="18" t="s">
        <v>41</v>
      </c>
      <c r="D1900" s="21">
        <v>33768</v>
      </c>
      <c r="E1900" s="18">
        <v>4.9638</v>
      </c>
      <c r="F1900" s="18">
        <v>6.9406999999999996</v>
      </c>
      <c r="G1900" s="18">
        <v>6.8448000000000002</v>
      </c>
      <c r="H1900" s="18">
        <v>1.6511</v>
      </c>
      <c r="I1900" s="18">
        <v>16.193109969999998</v>
      </c>
      <c r="J1900" s="18">
        <v>1.1137999999999999</v>
      </c>
      <c r="K1900" s="18">
        <v>110.03700000000001</v>
      </c>
      <c r="L1900" s="18">
        <v>-68.414299999999997</v>
      </c>
      <c r="M1900" s="18">
        <v>209.63212290000001</v>
      </c>
      <c r="N1900" s="18">
        <v>251.19030000000001</v>
      </c>
      <c r="O1900" s="18">
        <v>108.4943</v>
      </c>
      <c r="P1900" s="18">
        <v>289.78154369999999</v>
      </c>
      <c r="Q1900" s="18">
        <v>258.3956</v>
      </c>
      <c r="R1900" s="18">
        <v>111.60639999999999</v>
      </c>
      <c r="S1900" s="4">
        <f>VLOOKUP(C1900,Ratings_Numbers!$A$1:$B$21,2,FALSE)</f>
        <v>13</v>
      </c>
      <c r="T1900" s="4">
        <v>13</v>
      </c>
      <c r="U1900" s="4">
        <f t="shared" si="68"/>
        <v>0</v>
      </c>
      <c r="V1900" s="18">
        <v>1411.1922</v>
      </c>
      <c r="W1900" s="18" t="s">
        <v>212</v>
      </c>
    </row>
    <row r="1901" spans="1:23" ht="15" customHeight="1" x14ac:dyDescent="0.35">
      <c r="A1901" s="18" t="s">
        <v>214</v>
      </c>
      <c r="B1901" s="7" t="str">
        <f t="shared" si="67"/>
        <v>Q4</v>
      </c>
      <c r="C1901" s="18" t="s">
        <v>41</v>
      </c>
      <c r="D1901" s="21">
        <v>33880</v>
      </c>
      <c r="E1901" s="18">
        <v>5.2244999999999999</v>
      </c>
      <c r="F1901" s="18">
        <v>7.5305999999999997</v>
      </c>
      <c r="G1901" s="18">
        <v>7.3550000000000004</v>
      </c>
      <c r="H1901" s="18">
        <v>1.6044</v>
      </c>
      <c r="I1901" s="18">
        <v>16.193109969999998</v>
      </c>
      <c r="J1901" s="18">
        <v>1.0807</v>
      </c>
      <c r="K1901" s="18">
        <v>141.75800000000001</v>
      </c>
      <c r="L1901" s="18">
        <v>-65.824399999999997</v>
      </c>
      <c r="M1901" s="18">
        <v>209.63212290000001</v>
      </c>
      <c r="N1901" s="18">
        <v>242.8295</v>
      </c>
      <c r="O1901" s="18">
        <v>107.4402</v>
      </c>
      <c r="P1901" s="18">
        <v>289.78154369999999</v>
      </c>
      <c r="Q1901" s="18">
        <v>248.7723</v>
      </c>
      <c r="R1901" s="18">
        <v>110.06959999999999</v>
      </c>
      <c r="S1901" s="4">
        <f>VLOOKUP(C1901,Ratings_Numbers!$A$1:$B$21,2,FALSE)</f>
        <v>13</v>
      </c>
      <c r="T1901" s="4">
        <v>13</v>
      </c>
      <c r="U1901" s="4">
        <f t="shared" si="68"/>
        <v>0</v>
      </c>
      <c r="V1901" s="18">
        <v>1095.2270000000001</v>
      </c>
      <c r="W1901" s="18" t="s">
        <v>212</v>
      </c>
    </row>
    <row r="1902" spans="1:23" ht="15" customHeight="1" x14ac:dyDescent="0.35">
      <c r="A1902" s="18" t="s">
        <v>214</v>
      </c>
      <c r="B1902" s="7" t="str">
        <f t="shared" si="67"/>
        <v>Q1</v>
      </c>
      <c r="C1902" s="18" t="s">
        <v>41</v>
      </c>
      <c r="D1902" s="21">
        <v>33971</v>
      </c>
      <c r="E1902" s="18">
        <v>4.7778999999999998</v>
      </c>
      <c r="F1902" s="18">
        <v>6.7942999999999998</v>
      </c>
      <c r="G1902" s="18">
        <v>6.6338999999999997</v>
      </c>
      <c r="H1902" s="18">
        <v>2.5895999999999999</v>
      </c>
      <c r="I1902" s="18">
        <v>16.193109969999998</v>
      </c>
      <c r="J1902" s="18">
        <v>2.0369999999999999</v>
      </c>
      <c r="K1902" s="18">
        <v>110.167</v>
      </c>
      <c r="L1902" s="18">
        <v>-62.746699999999997</v>
      </c>
      <c r="M1902" s="18">
        <v>209.63212290000001</v>
      </c>
      <c r="N1902" s="18">
        <v>253.684</v>
      </c>
      <c r="O1902" s="18">
        <v>100.4849</v>
      </c>
      <c r="P1902" s="18">
        <v>289.78154369999999</v>
      </c>
      <c r="Q1902" s="18">
        <v>258.41019999999997</v>
      </c>
      <c r="R1902" s="18">
        <v>102.357</v>
      </c>
      <c r="S1902" s="4">
        <f>VLOOKUP(C1902,Ratings_Numbers!$A$1:$B$21,2,FALSE)</f>
        <v>13</v>
      </c>
      <c r="T1902" s="4">
        <v>13</v>
      </c>
      <c r="U1902" s="4">
        <f t="shared" si="68"/>
        <v>0</v>
      </c>
      <c r="V1902" s="18">
        <v>1337.4855</v>
      </c>
      <c r="W1902" s="18" t="s">
        <v>212</v>
      </c>
    </row>
    <row r="1903" spans="1:23" ht="15" customHeight="1" x14ac:dyDescent="0.35">
      <c r="A1903" s="18" t="s">
        <v>214</v>
      </c>
      <c r="B1903" s="7" t="str">
        <f t="shared" si="67"/>
        <v>Q1</v>
      </c>
      <c r="C1903" s="18" t="s">
        <v>41</v>
      </c>
      <c r="D1903" s="21">
        <v>34055</v>
      </c>
      <c r="E1903" s="18">
        <v>4.5305</v>
      </c>
      <c r="F1903" s="18">
        <v>6.4565000000000001</v>
      </c>
      <c r="G1903" s="18">
        <v>6.3322000000000003</v>
      </c>
      <c r="H1903" s="18">
        <v>2.1606999999999998</v>
      </c>
      <c r="I1903" s="18">
        <v>16.193109969999998</v>
      </c>
      <c r="J1903" s="18">
        <v>1.5114000000000001</v>
      </c>
      <c r="K1903" s="18">
        <v>96.989000000000004</v>
      </c>
      <c r="L1903" s="18">
        <v>-61.7211</v>
      </c>
      <c r="M1903" s="18">
        <v>209.63212290000001</v>
      </c>
      <c r="N1903" s="18">
        <v>265.58949999999999</v>
      </c>
      <c r="O1903" s="18">
        <v>95.876999999999995</v>
      </c>
      <c r="P1903" s="18">
        <v>289.78154369999999</v>
      </c>
      <c r="Q1903" s="18">
        <v>270.97390000000001</v>
      </c>
      <c r="R1903" s="18">
        <v>97.820800000000006</v>
      </c>
      <c r="S1903" s="4">
        <f>VLOOKUP(C1903,Ratings_Numbers!$A$1:$B$21,2,FALSE)</f>
        <v>13</v>
      </c>
      <c r="T1903" s="4">
        <v>13</v>
      </c>
      <c r="U1903" s="4">
        <f t="shared" si="68"/>
        <v>0</v>
      </c>
      <c r="V1903" s="18">
        <v>1950.6334999999999</v>
      </c>
      <c r="W1903" s="18" t="s">
        <v>212</v>
      </c>
    </row>
    <row r="1904" spans="1:23" ht="15" customHeight="1" x14ac:dyDescent="0.35">
      <c r="A1904" s="18" t="s">
        <v>214</v>
      </c>
      <c r="B1904" s="7" t="str">
        <f t="shared" si="67"/>
        <v>Q2</v>
      </c>
      <c r="C1904" s="18" t="s">
        <v>41</v>
      </c>
      <c r="D1904" s="21">
        <v>34139</v>
      </c>
      <c r="E1904" s="18">
        <v>4.3297999999999996</v>
      </c>
      <c r="F1904" s="18">
        <v>6.1441999999999997</v>
      </c>
      <c r="G1904" s="18">
        <v>5.9394999999999998</v>
      </c>
      <c r="H1904" s="18">
        <v>2.4274</v>
      </c>
      <c r="I1904" s="18">
        <v>16.193109969999998</v>
      </c>
      <c r="J1904" s="18">
        <v>1.7941</v>
      </c>
      <c r="K1904" s="18">
        <v>94.590999999999994</v>
      </c>
      <c r="L1904" s="18">
        <v>-60.194099999999999</v>
      </c>
      <c r="M1904" s="18">
        <v>209.63212290000001</v>
      </c>
      <c r="N1904" s="18">
        <v>249.57390000000001</v>
      </c>
      <c r="O1904" s="18">
        <v>97.374200000000002</v>
      </c>
      <c r="P1904" s="18">
        <v>289.78154369999999</v>
      </c>
      <c r="Q1904" s="18">
        <v>254.2799</v>
      </c>
      <c r="R1904" s="18">
        <v>99.210300000000004</v>
      </c>
      <c r="S1904" s="4">
        <f>VLOOKUP(C1904,Ratings_Numbers!$A$1:$B$21,2,FALSE)</f>
        <v>13</v>
      </c>
      <c r="T1904" s="4">
        <v>13</v>
      </c>
      <c r="U1904" s="4">
        <f t="shared" si="68"/>
        <v>0</v>
      </c>
      <c r="V1904" s="18">
        <v>1802.442</v>
      </c>
      <c r="W1904" s="18" t="s">
        <v>212</v>
      </c>
    </row>
    <row r="1905" spans="1:23" ht="15" customHeight="1" x14ac:dyDescent="0.35">
      <c r="A1905" s="18" t="s">
        <v>214</v>
      </c>
      <c r="B1905" s="7" t="str">
        <f t="shared" si="67"/>
        <v>Q4</v>
      </c>
      <c r="C1905" s="18" t="s">
        <v>41</v>
      </c>
      <c r="D1905" s="21">
        <v>34251</v>
      </c>
      <c r="E1905" s="18">
        <v>4.2191999999999998</v>
      </c>
      <c r="F1905" s="18">
        <v>5.8859000000000004</v>
      </c>
      <c r="G1905" s="18">
        <v>5.7742000000000004</v>
      </c>
      <c r="H1905" s="18">
        <v>2.0653999999999999</v>
      </c>
      <c r="I1905" s="18">
        <v>16.193109969999998</v>
      </c>
      <c r="J1905" s="18">
        <v>1.4146000000000001</v>
      </c>
      <c r="K1905" s="18">
        <v>119.914</v>
      </c>
      <c r="L1905" s="18">
        <v>-59.300899999999999</v>
      </c>
      <c r="M1905" s="18">
        <v>209.63212290000001</v>
      </c>
      <c r="N1905" s="18">
        <v>251.03620000000001</v>
      </c>
      <c r="O1905" s="18">
        <v>94.871099999999998</v>
      </c>
      <c r="P1905" s="18">
        <v>289.78154369999999</v>
      </c>
      <c r="Q1905" s="18">
        <v>256.91480000000001</v>
      </c>
      <c r="R1905" s="18">
        <v>97.092699999999994</v>
      </c>
      <c r="S1905" s="4">
        <f>VLOOKUP(C1905,Ratings_Numbers!$A$1:$B$21,2,FALSE)</f>
        <v>13</v>
      </c>
      <c r="T1905" s="4">
        <v>13</v>
      </c>
      <c r="U1905" s="4">
        <f t="shared" si="68"/>
        <v>0</v>
      </c>
      <c r="V1905" s="18">
        <v>2183.0056</v>
      </c>
      <c r="W1905" s="18" t="s">
        <v>212</v>
      </c>
    </row>
    <row r="1906" spans="1:23" ht="15" customHeight="1" x14ac:dyDescent="0.35">
      <c r="A1906" s="18" t="s">
        <v>214</v>
      </c>
      <c r="B1906" s="7" t="str">
        <f t="shared" si="67"/>
        <v>Q1</v>
      </c>
      <c r="C1906" s="18" t="s">
        <v>41</v>
      </c>
      <c r="D1906" s="21">
        <v>34335</v>
      </c>
      <c r="E1906" s="18">
        <v>4.2529000000000003</v>
      </c>
      <c r="F1906" s="18">
        <v>6.0374999999999996</v>
      </c>
      <c r="G1906" s="18">
        <v>5.8634000000000004</v>
      </c>
      <c r="H1906" s="18">
        <v>3.4855999999999998</v>
      </c>
      <c r="I1906" s="18">
        <v>16.193109969999998</v>
      </c>
      <c r="J1906" s="18">
        <v>2.6844999999999999</v>
      </c>
      <c r="K1906" s="18">
        <v>78.497</v>
      </c>
      <c r="L1906" s="18">
        <v>-54.896999999999998</v>
      </c>
      <c r="M1906" s="18">
        <v>209.63212290000001</v>
      </c>
      <c r="N1906" s="18">
        <v>236.77539999999999</v>
      </c>
      <c r="O1906" s="18">
        <v>92.2898</v>
      </c>
      <c r="P1906" s="18">
        <v>289.78154369999999</v>
      </c>
      <c r="Q1906" s="18">
        <v>240.84180000000001</v>
      </c>
      <c r="R1906" s="18">
        <v>93.874799999999993</v>
      </c>
      <c r="S1906" s="4">
        <f>VLOOKUP(C1906,Ratings_Numbers!$A$1:$B$21,2,FALSE)</f>
        <v>13</v>
      </c>
      <c r="T1906" s="4">
        <v>13</v>
      </c>
      <c r="U1906" s="4">
        <f t="shared" si="68"/>
        <v>0</v>
      </c>
      <c r="V1906" s="18">
        <v>2166.3959</v>
      </c>
      <c r="W1906" s="18" t="s">
        <v>212</v>
      </c>
    </row>
    <row r="1907" spans="1:23" ht="15" customHeight="1" x14ac:dyDescent="0.35">
      <c r="A1907" s="18" t="s">
        <v>214</v>
      </c>
      <c r="B1907" s="7" t="str">
        <f t="shared" si="67"/>
        <v>Q1</v>
      </c>
      <c r="C1907" s="18" t="s">
        <v>41</v>
      </c>
      <c r="D1907" s="21">
        <v>34419</v>
      </c>
      <c r="E1907" s="18">
        <v>4.0856000000000003</v>
      </c>
      <c r="F1907" s="18">
        <v>5.7378</v>
      </c>
      <c r="G1907" s="18">
        <v>5.5844000000000005</v>
      </c>
      <c r="H1907" s="18">
        <v>3.0190999999999999</v>
      </c>
      <c r="I1907" s="18">
        <v>16.193109969999998</v>
      </c>
      <c r="J1907" s="18">
        <v>2.1996000000000002</v>
      </c>
      <c r="K1907" s="18">
        <v>76.031000000000006</v>
      </c>
      <c r="L1907" s="18">
        <v>-53.77</v>
      </c>
      <c r="M1907" s="18">
        <v>209.63212290000001</v>
      </c>
      <c r="N1907" s="18">
        <v>234.06450000000001</v>
      </c>
      <c r="O1907" s="18">
        <v>91.2697</v>
      </c>
      <c r="P1907" s="18">
        <v>289.78154369999999</v>
      </c>
      <c r="Q1907" s="18">
        <v>237.89510000000001</v>
      </c>
      <c r="R1907" s="18">
        <v>92.763400000000004</v>
      </c>
      <c r="S1907" s="4">
        <f>VLOOKUP(C1907,Ratings_Numbers!$A$1:$B$21,2,FALSE)</f>
        <v>13</v>
      </c>
      <c r="T1907" s="4">
        <v>12</v>
      </c>
      <c r="U1907" s="4">
        <f t="shared" si="68"/>
        <v>0</v>
      </c>
      <c r="V1907" s="18">
        <v>2744.4288999999999</v>
      </c>
      <c r="W1907" s="18" t="s">
        <v>212</v>
      </c>
    </row>
    <row r="1908" spans="1:23" ht="15" customHeight="1" x14ac:dyDescent="0.35">
      <c r="A1908" s="18" t="s">
        <v>214</v>
      </c>
      <c r="B1908" s="7" t="str">
        <f t="shared" si="67"/>
        <v>Q2</v>
      </c>
      <c r="C1908" s="18" t="s">
        <v>39</v>
      </c>
      <c r="D1908" s="21">
        <v>34503</v>
      </c>
      <c r="E1908" s="18">
        <v>3.8214000000000001</v>
      </c>
      <c r="F1908" s="18">
        <v>5.3525</v>
      </c>
      <c r="G1908" s="18">
        <v>5.2092000000000001</v>
      </c>
      <c r="H1908" s="18">
        <v>3.3818999999999999</v>
      </c>
      <c r="I1908" s="18">
        <v>16.193109969999998</v>
      </c>
      <c r="J1908" s="18">
        <v>2.5234999999999999</v>
      </c>
      <c r="K1908" s="18">
        <v>75.007999999999996</v>
      </c>
      <c r="L1908" s="18">
        <v>-52.753900000000002</v>
      </c>
      <c r="M1908" s="18">
        <v>209.63212290000001</v>
      </c>
      <c r="N1908" s="18">
        <v>235.13159999999999</v>
      </c>
      <c r="O1908" s="18">
        <v>88.128699999999995</v>
      </c>
      <c r="P1908" s="18">
        <v>289.78154369999999</v>
      </c>
      <c r="Q1908" s="18">
        <v>240.7499</v>
      </c>
      <c r="R1908" s="18">
        <v>90.234499999999997</v>
      </c>
      <c r="S1908" s="4">
        <f>VLOOKUP(C1908,Ratings_Numbers!$A$1:$B$21,2,FALSE)</f>
        <v>12</v>
      </c>
      <c r="T1908" s="4">
        <v>12</v>
      </c>
      <c r="U1908" s="4">
        <f t="shared" si="68"/>
        <v>-1</v>
      </c>
      <c r="V1908" s="18">
        <v>2623.3371999999999</v>
      </c>
      <c r="W1908" s="18" t="s">
        <v>212</v>
      </c>
    </row>
    <row r="1909" spans="1:23" ht="15" customHeight="1" x14ac:dyDescent="0.35">
      <c r="A1909" s="18" t="s">
        <v>214</v>
      </c>
      <c r="B1909" s="7" t="str">
        <f t="shared" si="67"/>
        <v>Q4</v>
      </c>
      <c r="C1909" s="18" t="s">
        <v>39</v>
      </c>
      <c r="D1909" s="21">
        <v>34615</v>
      </c>
      <c r="E1909" s="18">
        <v>3.8052000000000001</v>
      </c>
      <c r="F1909" s="18">
        <v>5.3044000000000002</v>
      </c>
      <c r="G1909" s="18">
        <v>5.2045000000000003</v>
      </c>
      <c r="H1909" s="18">
        <v>2.536</v>
      </c>
      <c r="I1909" s="18">
        <v>16.193109969999998</v>
      </c>
      <c r="J1909" s="18">
        <v>1.7161999999999999</v>
      </c>
      <c r="K1909" s="18">
        <v>100.72199999999999</v>
      </c>
      <c r="L1909" s="18">
        <v>-50.021500000000003</v>
      </c>
      <c r="M1909" s="18">
        <v>209.63212290000001</v>
      </c>
      <c r="N1909" s="18">
        <v>233.94069999999999</v>
      </c>
      <c r="O1909" s="18">
        <v>86.77</v>
      </c>
      <c r="P1909" s="18">
        <v>289.78154369999999</v>
      </c>
      <c r="Q1909" s="18">
        <v>234.863</v>
      </c>
      <c r="R1909" s="18">
        <v>87.112099999999998</v>
      </c>
      <c r="S1909" s="4">
        <f>VLOOKUP(C1909,Ratings_Numbers!$A$1:$B$21,2,FALSE)</f>
        <v>12</v>
      </c>
      <c r="T1909" s="4">
        <v>12</v>
      </c>
      <c r="U1909" s="4">
        <f t="shared" si="68"/>
        <v>0</v>
      </c>
      <c r="V1909" s="18">
        <v>2879.8119999999999</v>
      </c>
      <c r="W1909" s="18" t="s">
        <v>212</v>
      </c>
    </row>
    <row r="1910" spans="1:23" ht="15" customHeight="1" x14ac:dyDescent="0.35">
      <c r="A1910" s="18" t="s">
        <v>214</v>
      </c>
      <c r="B1910" s="7" t="str">
        <f t="shared" si="67"/>
        <v>Q4</v>
      </c>
      <c r="C1910" s="18" t="s">
        <v>39</v>
      </c>
      <c r="D1910" s="21">
        <v>34699</v>
      </c>
      <c r="E1910" s="18">
        <v>3.7776000000000001</v>
      </c>
      <c r="F1910" s="18">
        <v>5.2149999999999999</v>
      </c>
      <c r="G1910" s="18">
        <v>5.1787000000000001</v>
      </c>
      <c r="H1910" s="18">
        <v>3.8002000000000002</v>
      </c>
      <c r="I1910" s="18">
        <v>16.193109969999998</v>
      </c>
      <c r="J1910" s="18">
        <v>2.8965999999999998</v>
      </c>
      <c r="K1910" s="18">
        <v>75.789000000000001</v>
      </c>
      <c r="L1910" s="18">
        <v>-45.748399999999997</v>
      </c>
      <c r="M1910" s="18">
        <v>209.63212290000001</v>
      </c>
      <c r="N1910" s="18">
        <v>221.9982</v>
      </c>
      <c r="O1910" s="18">
        <v>82.613900000000001</v>
      </c>
      <c r="P1910" s="18">
        <v>289.78154369999999</v>
      </c>
      <c r="Q1910" s="18">
        <v>222.934</v>
      </c>
      <c r="R1910" s="18">
        <v>82.962100000000007</v>
      </c>
      <c r="S1910" s="4">
        <f>VLOOKUP(C1910,Ratings_Numbers!$A$1:$B$21,2,FALSE)</f>
        <v>12</v>
      </c>
      <c r="T1910" s="4">
        <v>12</v>
      </c>
      <c r="U1910" s="4">
        <f t="shared" si="68"/>
        <v>0</v>
      </c>
      <c r="V1910" s="18">
        <v>2677.8027000000002</v>
      </c>
      <c r="W1910" s="18" t="s">
        <v>212</v>
      </c>
    </row>
    <row r="1911" spans="1:23" ht="15" customHeight="1" x14ac:dyDescent="0.35">
      <c r="A1911" s="18" t="s">
        <v>214</v>
      </c>
      <c r="B1911" s="7" t="str">
        <f t="shared" si="67"/>
        <v>Q1</v>
      </c>
      <c r="C1911" s="18" t="s">
        <v>39</v>
      </c>
      <c r="D1911" s="21">
        <v>34783</v>
      </c>
      <c r="E1911" s="18">
        <v>3.6377000000000002</v>
      </c>
      <c r="F1911" s="18">
        <v>5.0568999999999997</v>
      </c>
      <c r="G1911" s="18">
        <v>4.9934000000000003</v>
      </c>
      <c r="H1911" s="18">
        <v>3.3178999999999998</v>
      </c>
      <c r="I1911" s="18">
        <v>2.0718000000000001</v>
      </c>
      <c r="J1911" s="18">
        <v>2.4039000000000001</v>
      </c>
      <c r="K1911" s="18">
        <v>75.323999999999998</v>
      </c>
      <c r="L1911" s="18">
        <v>-45.089399999999998</v>
      </c>
      <c r="M1911" s="18">
        <v>209.63212290000001</v>
      </c>
      <c r="N1911" s="18">
        <v>217.20930000000001</v>
      </c>
      <c r="O1911" s="18">
        <v>82.890299999999996</v>
      </c>
      <c r="P1911" s="18">
        <v>289.78154369999999</v>
      </c>
      <c r="Q1911" s="18">
        <v>218.15430000000001</v>
      </c>
      <c r="R1911" s="18">
        <v>83.250900000000001</v>
      </c>
      <c r="S1911" s="4">
        <f>VLOOKUP(C1911,Ratings_Numbers!$A$1:$B$21,2,FALSE)</f>
        <v>12</v>
      </c>
      <c r="T1911" s="4">
        <v>12</v>
      </c>
      <c r="U1911" s="4">
        <f t="shared" si="68"/>
        <v>0</v>
      </c>
      <c r="V1911" s="18">
        <v>3048.48</v>
      </c>
      <c r="W1911" s="18" t="s">
        <v>212</v>
      </c>
    </row>
    <row r="1912" spans="1:23" ht="15" customHeight="1" x14ac:dyDescent="0.35">
      <c r="A1912" s="18" t="s">
        <v>214</v>
      </c>
      <c r="B1912" s="7" t="str">
        <f t="shared" si="67"/>
        <v>Q2</v>
      </c>
      <c r="C1912" s="18" t="s">
        <v>39</v>
      </c>
      <c r="D1912" s="21">
        <v>34867</v>
      </c>
      <c r="E1912" s="18">
        <v>3.4053</v>
      </c>
      <c r="F1912" s="18">
        <v>4.7384000000000004</v>
      </c>
      <c r="G1912" s="18">
        <v>4.6774000000000004</v>
      </c>
      <c r="H1912" s="18">
        <v>3.8197000000000001</v>
      </c>
      <c r="I1912" s="18">
        <v>1.8027</v>
      </c>
      <c r="J1912" s="18">
        <v>2.8361999999999998</v>
      </c>
      <c r="K1912" s="18">
        <v>74.638999999999996</v>
      </c>
      <c r="L1912" s="18">
        <v>-43.2102</v>
      </c>
      <c r="M1912" s="18">
        <v>209.63212290000001</v>
      </c>
      <c r="N1912" s="18">
        <v>216.1395</v>
      </c>
      <c r="O1912" s="18">
        <v>79.716800000000006</v>
      </c>
      <c r="P1912" s="18">
        <v>289.78154369999999</v>
      </c>
      <c r="Q1912" s="18">
        <v>217.15770000000001</v>
      </c>
      <c r="R1912" s="18">
        <v>80.092299999999994</v>
      </c>
      <c r="S1912" s="4">
        <f>VLOOKUP(C1912,Ratings_Numbers!$A$1:$B$21,2,FALSE)</f>
        <v>12</v>
      </c>
      <c r="T1912" s="4">
        <v>12</v>
      </c>
      <c r="U1912" s="4">
        <f t="shared" si="68"/>
        <v>0</v>
      </c>
      <c r="V1912" s="18">
        <v>3098.5372000000002</v>
      </c>
      <c r="W1912" s="18" t="s">
        <v>212</v>
      </c>
    </row>
    <row r="1913" spans="1:23" ht="15" customHeight="1" x14ac:dyDescent="0.35">
      <c r="A1913" s="18" t="s">
        <v>214</v>
      </c>
      <c r="B1913" s="7" t="str">
        <f t="shared" si="67"/>
        <v>Q4</v>
      </c>
      <c r="C1913" s="18" t="s">
        <v>39</v>
      </c>
      <c r="D1913" s="21">
        <v>34979</v>
      </c>
      <c r="E1913" s="18">
        <v>3.1455000000000002</v>
      </c>
      <c r="F1913" s="18">
        <v>4.3687000000000005</v>
      </c>
      <c r="G1913" s="18">
        <v>4.3144</v>
      </c>
      <c r="H1913" s="18">
        <v>3.0491000000000001</v>
      </c>
      <c r="I1913" s="18">
        <v>0.71909999999999996</v>
      </c>
      <c r="J1913" s="18">
        <v>2.0920000000000001</v>
      </c>
      <c r="K1913" s="18">
        <v>93.43</v>
      </c>
      <c r="L1913" s="18">
        <v>-35.728999999999999</v>
      </c>
      <c r="M1913" s="18">
        <v>209.63212290000001</v>
      </c>
      <c r="N1913" s="18">
        <v>194.797</v>
      </c>
      <c r="O1913" s="18">
        <v>72.425700000000006</v>
      </c>
      <c r="P1913" s="18">
        <v>289.78154369999999</v>
      </c>
      <c r="Q1913" s="18">
        <v>196.09729999999999</v>
      </c>
      <c r="R1913" s="18">
        <v>72.909099999999995</v>
      </c>
      <c r="S1913" s="4">
        <f>VLOOKUP(C1913,Ratings_Numbers!$A$1:$B$21,2,FALSE)</f>
        <v>12</v>
      </c>
      <c r="T1913" s="4">
        <v>12</v>
      </c>
      <c r="U1913" s="4">
        <f t="shared" si="68"/>
        <v>0</v>
      </c>
      <c r="V1913" s="18">
        <v>4216.7579999999998</v>
      </c>
      <c r="W1913" s="18" t="s">
        <v>212</v>
      </c>
    </row>
    <row r="1914" spans="1:23" ht="15" customHeight="1" x14ac:dyDescent="0.35">
      <c r="A1914" s="18" t="s">
        <v>214</v>
      </c>
      <c r="B1914" s="7" t="str">
        <f t="shared" si="67"/>
        <v>Q4</v>
      </c>
      <c r="C1914" s="18" t="s">
        <v>39</v>
      </c>
      <c r="D1914" s="21">
        <v>35063</v>
      </c>
      <c r="E1914" s="18">
        <v>3.1086999999999998</v>
      </c>
      <c r="F1914" s="18">
        <v>4.2854999999999999</v>
      </c>
      <c r="G1914" s="18">
        <v>4.2854999999999999</v>
      </c>
      <c r="H1914" s="18">
        <v>4.5259</v>
      </c>
      <c r="I1914" s="18">
        <v>0.71530000000000005</v>
      </c>
      <c r="J1914" s="18">
        <v>3.3771</v>
      </c>
      <c r="K1914" s="18">
        <v>69.292000000000002</v>
      </c>
      <c r="L1914" s="18">
        <v>-31.7761</v>
      </c>
      <c r="M1914" s="18">
        <v>209.63212290000001</v>
      </c>
      <c r="N1914" s="18">
        <v>181.69710000000001</v>
      </c>
      <c r="O1914" s="18">
        <v>69.175899999999999</v>
      </c>
      <c r="P1914" s="18">
        <v>289.78154369999999</v>
      </c>
      <c r="Q1914" s="18">
        <v>183.46289999999999</v>
      </c>
      <c r="R1914" s="18">
        <v>69.848200000000006</v>
      </c>
      <c r="S1914" s="4">
        <f>VLOOKUP(C1914,Ratings_Numbers!$A$1:$B$21,2,FALSE)</f>
        <v>12</v>
      </c>
      <c r="T1914" s="4">
        <v>12</v>
      </c>
      <c r="U1914" s="4">
        <f t="shared" si="68"/>
        <v>0</v>
      </c>
      <c r="V1914" s="18">
        <v>4642.0499</v>
      </c>
      <c r="W1914" s="18" t="s">
        <v>212</v>
      </c>
    </row>
    <row r="1915" spans="1:23" ht="15" customHeight="1" x14ac:dyDescent="0.35">
      <c r="A1915" s="18" t="s">
        <v>214</v>
      </c>
      <c r="B1915" s="7" t="str">
        <f t="shared" si="67"/>
        <v>Q1</v>
      </c>
      <c r="C1915" s="18" t="s">
        <v>39</v>
      </c>
      <c r="D1915" s="21">
        <v>35155</v>
      </c>
      <c r="E1915" s="18">
        <v>3.1473</v>
      </c>
      <c r="F1915" s="18">
        <v>4.3445999999999998</v>
      </c>
      <c r="G1915" s="18">
        <v>4.3445999999999998</v>
      </c>
      <c r="H1915" s="18">
        <v>3.8321000000000001</v>
      </c>
      <c r="I1915" s="18">
        <v>1.3733</v>
      </c>
      <c r="J1915" s="18">
        <v>2.7610000000000001</v>
      </c>
      <c r="K1915" s="18">
        <v>70.626000000000005</v>
      </c>
      <c r="L1915" s="18">
        <v>-29.838100000000001</v>
      </c>
      <c r="M1915" s="18">
        <v>209.63212290000001</v>
      </c>
      <c r="N1915" s="18">
        <v>170.29750000000001</v>
      </c>
      <c r="O1915" s="18">
        <v>70.654899999999998</v>
      </c>
      <c r="P1915" s="18">
        <v>289.78154369999999</v>
      </c>
      <c r="Q1915" s="18">
        <v>171.91800000000001</v>
      </c>
      <c r="R1915" s="18">
        <v>71.327200000000005</v>
      </c>
      <c r="S1915" s="4">
        <f>VLOOKUP(C1915,Ratings_Numbers!$A$1:$B$21,2,FALSE)</f>
        <v>12</v>
      </c>
      <c r="T1915" s="4">
        <v>11</v>
      </c>
      <c r="U1915" s="4">
        <f t="shared" si="68"/>
        <v>0</v>
      </c>
      <c r="V1915" s="18">
        <v>5046.4618</v>
      </c>
      <c r="W1915" s="18" t="s">
        <v>212</v>
      </c>
    </row>
    <row r="1916" spans="1:23" ht="15" customHeight="1" x14ac:dyDescent="0.35">
      <c r="A1916" s="18" t="s">
        <v>214</v>
      </c>
      <c r="B1916" s="7" t="str">
        <f t="shared" si="67"/>
        <v>Q2</v>
      </c>
      <c r="C1916" s="18" t="s">
        <v>37</v>
      </c>
      <c r="D1916" s="21">
        <v>35231</v>
      </c>
      <c r="E1916" s="18">
        <v>3.1175999999999999</v>
      </c>
      <c r="F1916" s="18">
        <v>4.3495999999999997</v>
      </c>
      <c r="G1916" s="18">
        <v>4.3495999999999997</v>
      </c>
      <c r="H1916" s="18">
        <v>3.9464999999999999</v>
      </c>
      <c r="I1916" s="18">
        <v>2.7387000000000001</v>
      </c>
      <c r="J1916" s="18">
        <v>2.8071000000000002</v>
      </c>
      <c r="K1916" s="18">
        <v>70.522999999999996</v>
      </c>
      <c r="L1916" s="18">
        <v>-27.4224</v>
      </c>
      <c r="M1916" s="18">
        <v>209.63212290000001</v>
      </c>
      <c r="N1916" s="18">
        <v>164.5898</v>
      </c>
      <c r="O1916" s="18">
        <v>68.223600000000005</v>
      </c>
      <c r="P1916" s="18">
        <v>289.78154369999999</v>
      </c>
      <c r="Q1916" s="18">
        <v>166.1566</v>
      </c>
      <c r="R1916" s="18">
        <v>68.873099999999994</v>
      </c>
      <c r="S1916" s="4">
        <f>VLOOKUP(C1916,Ratings_Numbers!$A$1:$B$21,2,FALSE)</f>
        <v>11</v>
      </c>
      <c r="T1916" s="4">
        <v>11</v>
      </c>
      <c r="U1916" s="4">
        <f t="shared" si="68"/>
        <v>-1</v>
      </c>
      <c r="V1916" s="18">
        <v>4827.8616000000002</v>
      </c>
      <c r="W1916" s="18" t="s">
        <v>212</v>
      </c>
    </row>
    <row r="1917" spans="1:23" ht="15" customHeight="1" x14ac:dyDescent="0.35">
      <c r="A1917" s="18" t="s">
        <v>214</v>
      </c>
      <c r="B1917" s="7" t="str">
        <f t="shared" si="67"/>
        <v>Q4</v>
      </c>
      <c r="C1917" s="18" t="s">
        <v>37</v>
      </c>
      <c r="D1917" s="21">
        <v>35343</v>
      </c>
      <c r="E1917" s="18">
        <v>3.2193999999999998</v>
      </c>
      <c r="F1917" s="18">
        <v>4.5156999999999998</v>
      </c>
      <c r="G1917" s="18">
        <v>4.5156999999999998</v>
      </c>
      <c r="H1917" s="18">
        <v>3.383</v>
      </c>
      <c r="I1917" s="18">
        <v>0.55779999999999996</v>
      </c>
      <c r="J1917" s="18">
        <v>2.2810000000000001</v>
      </c>
      <c r="K1917" s="18">
        <v>91.831000000000003</v>
      </c>
      <c r="L1917" s="18">
        <v>-23.970199999999998</v>
      </c>
      <c r="M1917" s="18">
        <v>209.63212290000001</v>
      </c>
      <c r="N1917" s="18">
        <v>153.70910000000001</v>
      </c>
      <c r="O1917" s="18">
        <v>67.016599999999997</v>
      </c>
      <c r="P1917" s="18">
        <v>289.78154369999999</v>
      </c>
      <c r="Q1917" s="18">
        <v>154.97790000000001</v>
      </c>
      <c r="R1917" s="18">
        <v>67.569800000000001</v>
      </c>
      <c r="S1917" s="4">
        <f>VLOOKUP(C1917,Ratings_Numbers!$A$1:$B$21,2,FALSE)</f>
        <v>11</v>
      </c>
      <c r="T1917" s="4">
        <v>11</v>
      </c>
      <c r="U1917" s="4">
        <f t="shared" si="68"/>
        <v>0</v>
      </c>
      <c r="V1917" s="18">
        <v>5655.9105</v>
      </c>
      <c r="W1917" s="18" t="s">
        <v>212</v>
      </c>
    </row>
    <row r="1918" spans="1:23" ht="15" customHeight="1" x14ac:dyDescent="0.35">
      <c r="A1918" s="18" t="s">
        <v>214</v>
      </c>
      <c r="B1918" s="7" t="str">
        <f t="shared" si="67"/>
        <v>Q4</v>
      </c>
      <c r="C1918" s="18" t="s">
        <v>37</v>
      </c>
      <c r="D1918" s="21">
        <v>35427</v>
      </c>
      <c r="E1918" s="18">
        <v>3.0392000000000001</v>
      </c>
      <c r="F1918" s="18">
        <v>4.2438000000000002</v>
      </c>
      <c r="G1918" s="18">
        <v>4.2438000000000002</v>
      </c>
      <c r="H1918" s="18">
        <v>5.2450999999999999</v>
      </c>
      <c r="I1918" s="18">
        <v>2.0272000000000001</v>
      </c>
      <c r="J1918" s="18">
        <v>3.9529000000000001</v>
      </c>
      <c r="K1918" s="18">
        <v>67.004000000000005</v>
      </c>
      <c r="L1918" s="18">
        <v>-20.285399999999999</v>
      </c>
      <c r="M1918" s="18">
        <v>209.63212290000001</v>
      </c>
      <c r="N1918" s="18">
        <v>146.44239999999999</v>
      </c>
      <c r="O1918" s="18">
        <v>62.819400000000002</v>
      </c>
      <c r="P1918" s="18">
        <v>289.78154369999999</v>
      </c>
      <c r="Q1918" s="18">
        <v>147.2885</v>
      </c>
      <c r="R1918" s="18">
        <v>63.182400000000001</v>
      </c>
      <c r="S1918" s="4">
        <f>VLOOKUP(C1918,Ratings_Numbers!$A$1:$B$21,2,FALSE)</f>
        <v>11</v>
      </c>
      <c r="T1918" s="4">
        <v>10</v>
      </c>
      <c r="U1918" s="4">
        <f t="shared" si="68"/>
        <v>0</v>
      </c>
      <c r="V1918" s="18">
        <v>5868.1998999999996</v>
      </c>
      <c r="W1918" s="18" t="s">
        <v>212</v>
      </c>
    </row>
    <row r="1919" spans="1:23" ht="15" customHeight="1" x14ac:dyDescent="0.35">
      <c r="A1919" s="18" t="s">
        <v>214</v>
      </c>
      <c r="B1919" s="7" t="str">
        <f t="shared" si="67"/>
        <v>Q1</v>
      </c>
      <c r="C1919" s="18" t="s">
        <v>36</v>
      </c>
      <c r="D1919" s="21">
        <v>35511</v>
      </c>
      <c r="E1919" s="18">
        <v>2.9878999999999998</v>
      </c>
      <c r="F1919" s="18">
        <v>4.1718999999999999</v>
      </c>
      <c r="G1919" s="18">
        <v>4.1718999999999999</v>
      </c>
      <c r="H1919" s="18">
        <v>4.3749000000000002</v>
      </c>
      <c r="I1919" s="18">
        <v>2.4152</v>
      </c>
      <c r="J1919" s="18">
        <v>3.1509</v>
      </c>
      <c r="K1919" s="18">
        <v>69.747</v>
      </c>
      <c r="L1919" s="18">
        <v>-19.1114</v>
      </c>
      <c r="M1919" s="18">
        <v>209.63212290000001</v>
      </c>
      <c r="N1919" s="18">
        <v>141.9648</v>
      </c>
      <c r="O1919" s="18">
        <v>63.410699999999999</v>
      </c>
      <c r="P1919" s="18">
        <v>289.78154369999999</v>
      </c>
      <c r="Q1919" s="18">
        <v>142.7869</v>
      </c>
      <c r="R1919" s="18">
        <v>63.777900000000002</v>
      </c>
      <c r="S1919" s="4">
        <f>VLOOKUP(C1919,Ratings_Numbers!$A$1:$B$21,2,FALSE)</f>
        <v>10</v>
      </c>
      <c r="T1919" s="4">
        <v>10</v>
      </c>
      <c r="U1919" s="4">
        <f t="shared" si="68"/>
        <v>-1</v>
      </c>
      <c r="V1919" s="18">
        <v>6754.1234000000004</v>
      </c>
      <c r="W1919" s="18" t="s">
        <v>212</v>
      </c>
    </row>
    <row r="1920" spans="1:23" ht="15" customHeight="1" x14ac:dyDescent="0.35">
      <c r="A1920" s="18" t="s">
        <v>214</v>
      </c>
      <c r="B1920" s="7" t="str">
        <f t="shared" si="67"/>
        <v>Q2</v>
      </c>
      <c r="C1920" s="18" t="s">
        <v>36</v>
      </c>
      <c r="D1920" s="21">
        <v>35595</v>
      </c>
      <c r="E1920" s="18">
        <v>2.6612999999999998</v>
      </c>
      <c r="F1920" s="18">
        <v>3.6861999999999999</v>
      </c>
      <c r="G1920" s="18">
        <v>3.6861999999999999</v>
      </c>
      <c r="H1920" s="18">
        <v>4.8620999999999999</v>
      </c>
      <c r="I1920" s="18">
        <v>3.0366</v>
      </c>
      <c r="J1920" s="18">
        <v>3.5716999999999999</v>
      </c>
      <c r="K1920" s="18">
        <v>68.352000000000004</v>
      </c>
      <c r="L1920" s="18">
        <v>-17.706900000000001</v>
      </c>
      <c r="M1920" s="18">
        <v>209.63212290000001</v>
      </c>
      <c r="N1920" s="18">
        <v>140.7885</v>
      </c>
      <c r="O1920" s="18">
        <v>60.046700000000001</v>
      </c>
      <c r="P1920" s="18">
        <v>289.78154369999999</v>
      </c>
      <c r="Q1920" s="18">
        <v>141.5164</v>
      </c>
      <c r="R1920" s="18">
        <v>60.357100000000003</v>
      </c>
      <c r="S1920" s="4">
        <f>VLOOKUP(C1920,Ratings_Numbers!$A$1:$B$21,2,FALSE)</f>
        <v>10</v>
      </c>
      <c r="T1920" s="4">
        <v>10</v>
      </c>
      <c r="U1920" s="4">
        <f t="shared" si="68"/>
        <v>0</v>
      </c>
      <c r="V1920" s="18">
        <v>7076.8770999999997</v>
      </c>
      <c r="W1920" s="18" t="s">
        <v>212</v>
      </c>
    </row>
    <row r="1921" spans="1:23" ht="15" customHeight="1" x14ac:dyDescent="0.35">
      <c r="A1921" s="18" t="s">
        <v>214</v>
      </c>
      <c r="B1921" s="7" t="str">
        <f t="shared" si="67"/>
        <v>Q4</v>
      </c>
      <c r="C1921" s="18" t="s">
        <v>36</v>
      </c>
      <c r="D1921" s="21">
        <v>35707</v>
      </c>
      <c r="E1921" s="18">
        <v>2.6703000000000001</v>
      </c>
      <c r="F1921" s="18">
        <v>3.6924999999999999</v>
      </c>
      <c r="G1921" s="18">
        <v>3.6924999999999999</v>
      </c>
      <c r="H1921" s="18">
        <v>4.1718000000000002</v>
      </c>
      <c r="I1921" s="18">
        <v>2.2965</v>
      </c>
      <c r="J1921" s="18">
        <v>2.8574000000000002</v>
      </c>
      <c r="K1921" s="18">
        <v>85.212999999999994</v>
      </c>
      <c r="L1921" s="18">
        <v>-15.377000000000001</v>
      </c>
      <c r="M1921" s="18">
        <v>209.63212290000001</v>
      </c>
      <c r="N1921" s="18">
        <v>134.0402</v>
      </c>
      <c r="O1921" s="18">
        <v>59.127600000000001</v>
      </c>
      <c r="P1921" s="18">
        <v>289.78154369999999</v>
      </c>
      <c r="Q1921" s="18">
        <v>134.85900000000001</v>
      </c>
      <c r="R1921" s="18">
        <v>59.488900000000001</v>
      </c>
      <c r="S1921" s="4">
        <f>VLOOKUP(C1921,Ratings_Numbers!$A$1:$B$21,2,FALSE)</f>
        <v>10</v>
      </c>
      <c r="T1921" s="4">
        <v>10</v>
      </c>
      <c r="U1921" s="4">
        <f t="shared" si="68"/>
        <v>0</v>
      </c>
      <c r="V1921" s="18">
        <v>7852.9018999999998</v>
      </c>
      <c r="W1921" s="18" t="s">
        <v>212</v>
      </c>
    </row>
    <row r="1922" spans="1:23" ht="15" customHeight="1" x14ac:dyDescent="0.35">
      <c r="A1922" s="18" t="s">
        <v>214</v>
      </c>
      <c r="B1922" s="7" t="str">
        <f t="shared" si="67"/>
        <v>Q4</v>
      </c>
      <c r="C1922" s="18" t="s">
        <v>36</v>
      </c>
      <c r="D1922" s="21">
        <v>35791</v>
      </c>
      <c r="E1922" s="18">
        <v>2.5041000000000002</v>
      </c>
      <c r="F1922" s="18">
        <v>3.5234000000000001</v>
      </c>
      <c r="G1922" s="18">
        <v>3.4577999999999998</v>
      </c>
      <c r="H1922" s="18">
        <v>6.1559999999999997</v>
      </c>
      <c r="I1922" s="18">
        <v>3.1074000000000002</v>
      </c>
      <c r="J1922" s="18">
        <v>4.6449999999999996</v>
      </c>
      <c r="K1922" s="18">
        <v>62.631999999999998</v>
      </c>
      <c r="L1922" s="18">
        <v>-12.455299999999999</v>
      </c>
      <c r="M1922" s="18">
        <v>209.63212290000001</v>
      </c>
      <c r="N1922" s="18">
        <v>127.83150000000001</v>
      </c>
      <c r="O1922" s="18">
        <v>55.433799999999998</v>
      </c>
      <c r="P1922" s="18">
        <v>289.78154369999999</v>
      </c>
      <c r="Q1922" s="18">
        <v>128.72210000000001</v>
      </c>
      <c r="R1922" s="18">
        <v>55.82</v>
      </c>
      <c r="S1922" s="4">
        <f>VLOOKUP(C1922,Ratings_Numbers!$A$1:$B$21,2,FALSE)</f>
        <v>10</v>
      </c>
      <c r="T1922" s="4">
        <v>10</v>
      </c>
      <c r="U1922" s="4">
        <f t="shared" si="68"/>
        <v>0</v>
      </c>
      <c r="V1922" s="18">
        <v>16891.828300000001</v>
      </c>
      <c r="W1922" s="18" t="s">
        <v>212</v>
      </c>
    </row>
    <row r="1923" spans="1:23" ht="15" customHeight="1" x14ac:dyDescent="0.35">
      <c r="A1923" s="18" t="s">
        <v>214</v>
      </c>
      <c r="B1923" s="7" t="str">
        <f t="shared" si="67"/>
        <v>Q1</v>
      </c>
      <c r="C1923" s="18" t="s">
        <v>36</v>
      </c>
      <c r="D1923" s="21">
        <v>35875</v>
      </c>
      <c r="E1923" s="18">
        <v>2.3620000000000001</v>
      </c>
      <c r="F1923" s="18">
        <v>3.2547000000000001</v>
      </c>
      <c r="G1923" s="18">
        <v>3.2004999999999999</v>
      </c>
      <c r="H1923" s="18">
        <v>2.4817</v>
      </c>
      <c r="I1923" s="18">
        <v>1.4146000000000001</v>
      </c>
      <c r="J1923" s="18">
        <v>1.9146000000000001</v>
      </c>
      <c r="K1923" s="18">
        <v>164</v>
      </c>
      <c r="L1923" s="18">
        <v>-11.0678</v>
      </c>
      <c r="M1923" s="18">
        <v>209.63212290000001</v>
      </c>
      <c r="N1923" s="18">
        <v>123.24630000000001</v>
      </c>
      <c r="O1923" s="18">
        <v>56.57</v>
      </c>
      <c r="P1923" s="18">
        <v>289.78154369999999</v>
      </c>
      <c r="Q1923" s="18">
        <v>124.113</v>
      </c>
      <c r="R1923" s="18">
        <v>56.967799999999997</v>
      </c>
      <c r="S1923" s="4">
        <f>VLOOKUP(C1923,Ratings_Numbers!$A$1:$B$21,2,FALSE)</f>
        <v>10</v>
      </c>
      <c r="T1923" s="4">
        <v>10</v>
      </c>
      <c r="U1923" s="4">
        <f t="shared" si="68"/>
        <v>0</v>
      </c>
      <c r="V1923" s="18">
        <v>11422.6162</v>
      </c>
      <c r="W1923" s="18" t="s">
        <v>212</v>
      </c>
    </row>
    <row r="1924" spans="1:23" ht="15" customHeight="1" x14ac:dyDescent="0.35">
      <c r="A1924" s="18" t="s">
        <v>214</v>
      </c>
      <c r="B1924" s="7" t="str">
        <f t="shared" si="67"/>
        <v>Q2</v>
      </c>
      <c r="C1924" s="18" t="s">
        <v>36</v>
      </c>
      <c r="D1924" s="21">
        <v>35959</v>
      </c>
      <c r="E1924" s="18">
        <v>1.7723</v>
      </c>
      <c r="F1924" s="18">
        <v>2.6627999999999998</v>
      </c>
      <c r="G1924" s="18">
        <v>2.6128999999999998</v>
      </c>
      <c r="H1924" s="18">
        <v>4.3536999999999999</v>
      </c>
      <c r="I1924" s="18">
        <v>1.1623000000000001</v>
      </c>
      <c r="J1924" s="18">
        <v>2.5032000000000001</v>
      </c>
      <c r="K1924" s="18">
        <v>155</v>
      </c>
      <c r="L1924" s="18">
        <v>-10.8421</v>
      </c>
      <c r="M1924" s="18">
        <v>209.63212290000001</v>
      </c>
      <c r="N1924" s="18">
        <v>119.6173</v>
      </c>
      <c r="O1924" s="18">
        <v>51.009</v>
      </c>
      <c r="P1924" s="18">
        <v>289.78154369999999</v>
      </c>
      <c r="Q1924" s="18">
        <v>125.4251</v>
      </c>
      <c r="R1924" s="18">
        <v>53.485599999999998</v>
      </c>
      <c r="S1924" s="4">
        <f>VLOOKUP(C1924,Ratings_Numbers!$A$1:$B$21,2,FALSE)</f>
        <v>10</v>
      </c>
      <c r="T1924" s="4">
        <v>10</v>
      </c>
      <c r="U1924" s="4">
        <f t="shared" si="68"/>
        <v>0</v>
      </c>
      <c r="V1924" s="18">
        <v>11377.466</v>
      </c>
      <c r="W1924" s="18" t="s">
        <v>212</v>
      </c>
    </row>
    <row r="1925" spans="1:23" ht="15" customHeight="1" x14ac:dyDescent="0.35">
      <c r="A1925" s="18" t="s">
        <v>214</v>
      </c>
      <c r="B1925" s="7" t="str">
        <f t="shared" si="67"/>
        <v>Q4</v>
      </c>
      <c r="C1925" s="18" t="s">
        <v>36</v>
      </c>
      <c r="D1925" s="21">
        <v>36071</v>
      </c>
      <c r="E1925" s="18">
        <v>1.5548999999999999</v>
      </c>
      <c r="F1925" s="18">
        <v>2.4012000000000002</v>
      </c>
      <c r="G1925" s="18">
        <v>2.3494999999999999</v>
      </c>
      <c r="H1925" s="18">
        <v>4.2470999999999997</v>
      </c>
      <c r="I1925" s="18">
        <v>1.3411999999999999</v>
      </c>
      <c r="J1925" s="18">
        <v>2.6823999999999999</v>
      </c>
      <c r="K1925" s="18">
        <v>170</v>
      </c>
      <c r="L1925" s="18">
        <v>-9.3260000000000005</v>
      </c>
      <c r="M1925" s="18">
        <v>209.63212290000001</v>
      </c>
      <c r="N1925" s="18">
        <v>115.23909999999999</v>
      </c>
      <c r="O1925" s="18">
        <v>51.238</v>
      </c>
      <c r="P1925" s="18">
        <v>289.78154369999999</v>
      </c>
      <c r="Q1925" s="18">
        <v>120.97499999999999</v>
      </c>
      <c r="R1925" s="18">
        <v>53.7883</v>
      </c>
      <c r="S1925" s="4">
        <f>VLOOKUP(C1925,Ratings_Numbers!$A$1:$B$21,2,FALSE)</f>
        <v>10</v>
      </c>
      <c r="T1925" s="4">
        <v>10</v>
      </c>
      <c r="U1925" s="4">
        <f t="shared" si="68"/>
        <v>0</v>
      </c>
      <c r="V1925" s="18">
        <v>13489.968199999999</v>
      </c>
      <c r="W1925" s="18" t="s">
        <v>212</v>
      </c>
    </row>
    <row r="1926" spans="1:23" ht="15" customHeight="1" x14ac:dyDescent="0.35">
      <c r="A1926" s="18" t="s">
        <v>214</v>
      </c>
      <c r="B1926" s="7" t="str">
        <f t="shared" si="67"/>
        <v>Q1</v>
      </c>
      <c r="C1926" s="18" t="s">
        <v>36</v>
      </c>
      <c r="D1926" s="21">
        <v>36162</v>
      </c>
      <c r="E1926" s="18">
        <v>3.1069</v>
      </c>
      <c r="F1926" s="18">
        <v>4.5709</v>
      </c>
      <c r="G1926" s="18">
        <v>4.4033999999999995</v>
      </c>
      <c r="H1926" s="18">
        <v>4.6538000000000004</v>
      </c>
      <c r="I1926" s="18">
        <v>1.5641</v>
      </c>
      <c r="J1926" s="18">
        <v>4.0191999999999997</v>
      </c>
      <c r="K1926" s="18">
        <v>156</v>
      </c>
      <c r="L1926" s="18">
        <v>11.5197</v>
      </c>
      <c r="M1926" s="18">
        <v>409.3897</v>
      </c>
      <c r="N1926" s="18">
        <v>77.888099999999994</v>
      </c>
      <c r="O1926" s="18">
        <v>47.160600000000002</v>
      </c>
      <c r="P1926" s="18">
        <v>425.61290000000002</v>
      </c>
      <c r="Q1926" s="18">
        <v>80.974599999999995</v>
      </c>
      <c r="R1926" s="18">
        <v>49.029499999999999</v>
      </c>
      <c r="S1926" s="4">
        <f>VLOOKUP(C1926,Ratings_Numbers!$A$1:$B$21,2,FALSE)</f>
        <v>10</v>
      </c>
      <c r="T1926" s="4">
        <v>10</v>
      </c>
      <c r="U1926" s="4">
        <f t="shared" si="68"/>
        <v>0</v>
      </c>
      <c r="V1926" s="18">
        <v>24986.5</v>
      </c>
      <c r="W1926" s="18" t="s">
        <v>212</v>
      </c>
    </row>
    <row r="1927" spans="1:23" ht="15" customHeight="1" x14ac:dyDescent="0.35">
      <c r="A1927" s="18" t="s">
        <v>214</v>
      </c>
      <c r="B1927" s="7" t="str">
        <f t="shared" si="67"/>
        <v>Q2</v>
      </c>
      <c r="C1927" s="18" t="s">
        <v>36</v>
      </c>
      <c r="D1927" s="21">
        <v>36302</v>
      </c>
      <c r="E1927" s="18">
        <v>2.4147458140000002</v>
      </c>
      <c r="F1927" s="18">
        <v>11.3341114479315</v>
      </c>
      <c r="G1927" s="18">
        <v>9.101455563</v>
      </c>
      <c r="H1927" s="18">
        <v>4.3316999999999997</v>
      </c>
      <c r="I1927" s="18">
        <v>2.1105999999999998</v>
      </c>
      <c r="J1927" s="18">
        <v>2.9196</v>
      </c>
      <c r="K1927" s="18">
        <v>199</v>
      </c>
      <c r="L1927" s="18">
        <v>-2.4354</v>
      </c>
      <c r="M1927" s="18">
        <v>209.63212290000001</v>
      </c>
      <c r="N1927" s="18">
        <v>103.7133</v>
      </c>
      <c r="O1927" s="18">
        <v>47.6982</v>
      </c>
      <c r="P1927" s="18">
        <v>289.78154369999999</v>
      </c>
      <c r="Q1927" s="18">
        <v>105.2954</v>
      </c>
      <c r="R1927" s="18">
        <v>48.425899999999999</v>
      </c>
      <c r="S1927" s="4">
        <f>VLOOKUP(C1927,Ratings_Numbers!$A$1:$B$21,2,FALSE)</f>
        <v>10</v>
      </c>
      <c r="T1927" s="4">
        <v>10</v>
      </c>
      <c r="U1927" s="4">
        <f t="shared" si="68"/>
        <v>0</v>
      </c>
      <c r="V1927" s="18">
        <v>27906.5625</v>
      </c>
      <c r="W1927" s="18" t="s">
        <v>212</v>
      </c>
    </row>
    <row r="1928" spans="1:23" ht="15" customHeight="1" x14ac:dyDescent="0.35">
      <c r="A1928" s="18" t="s">
        <v>214</v>
      </c>
      <c r="B1928" s="7" t="str">
        <f t="shared" si="67"/>
        <v>Q3</v>
      </c>
      <c r="C1928" s="18" t="s">
        <v>36</v>
      </c>
      <c r="D1928" s="21">
        <v>36386</v>
      </c>
      <c r="E1928" s="18">
        <v>2.4147458140000002</v>
      </c>
      <c r="F1928" s="18">
        <v>11.3341114479315</v>
      </c>
      <c r="G1928" s="18">
        <v>9.101455563</v>
      </c>
      <c r="H1928" s="18">
        <v>5.6993</v>
      </c>
      <c r="I1928" s="18">
        <v>1.5175000000000001</v>
      </c>
      <c r="J1928" s="18">
        <v>3.1398999999999999</v>
      </c>
      <c r="K1928" s="18">
        <v>143</v>
      </c>
      <c r="L1928" s="18">
        <v>13.1968</v>
      </c>
      <c r="M1928" s="18">
        <v>342.95240000000001</v>
      </c>
      <c r="N1928" s="18">
        <v>75.307599999999994</v>
      </c>
      <c r="O1928" s="18">
        <v>45.258800000000001</v>
      </c>
      <c r="P1928" s="18">
        <v>355.4024</v>
      </c>
      <c r="Q1928" s="18">
        <v>78.041399999999996</v>
      </c>
      <c r="R1928" s="18">
        <v>46.901800000000001</v>
      </c>
      <c r="S1928" s="4">
        <f>VLOOKUP(C1928,Ratings_Numbers!$A$1:$B$21,2,FALSE)</f>
        <v>10</v>
      </c>
      <c r="T1928" s="4">
        <v>10</v>
      </c>
      <c r="U1928" s="4">
        <f t="shared" si="68"/>
        <v>0</v>
      </c>
      <c r="V1928" s="18">
        <v>21113.125</v>
      </c>
      <c r="W1928" s="18" t="s">
        <v>212</v>
      </c>
    </row>
    <row r="1929" spans="1:23" ht="15" customHeight="1" x14ac:dyDescent="0.35">
      <c r="A1929" s="18" t="s">
        <v>214</v>
      </c>
      <c r="B1929" s="7" t="str">
        <f t="shared" si="67"/>
        <v>Q4</v>
      </c>
      <c r="C1929" s="18" t="s">
        <v>36</v>
      </c>
      <c r="D1929" s="21">
        <v>36470</v>
      </c>
      <c r="E1929" s="18">
        <v>2.4147458140000002</v>
      </c>
      <c r="F1929" s="18">
        <v>11.3341114479315</v>
      </c>
      <c r="G1929" s="18">
        <v>9.101455563</v>
      </c>
      <c r="H1929" s="18">
        <v>4.7062999999999997</v>
      </c>
      <c r="I1929" s="18">
        <v>0.3427</v>
      </c>
      <c r="J1929" s="18">
        <v>3.1608000000000001</v>
      </c>
      <c r="K1929" s="18">
        <v>143</v>
      </c>
      <c r="L1929" s="18">
        <v>13.423999999999999</v>
      </c>
      <c r="M1929" s="18">
        <v>326.53649999999999</v>
      </c>
      <c r="N1929" s="18">
        <v>72.7988</v>
      </c>
      <c r="O1929" s="18">
        <v>43.834299999999999</v>
      </c>
      <c r="P1929" s="18">
        <v>348.54649999999998</v>
      </c>
      <c r="Q1929" s="18">
        <v>77.705799999999996</v>
      </c>
      <c r="R1929" s="18">
        <v>46.788899999999998</v>
      </c>
      <c r="S1929" s="4">
        <f>VLOOKUP(C1929,Ratings_Numbers!$A$1:$B$21,2,FALSE)</f>
        <v>10</v>
      </c>
      <c r="T1929" s="4">
        <v>10</v>
      </c>
      <c r="U1929" s="4">
        <f t="shared" si="68"/>
        <v>0</v>
      </c>
      <c r="V1929" s="18">
        <v>18869.25</v>
      </c>
      <c r="W1929" s="18" t="s">
        <v>212</v>
      </c>
    </row>
    <row r="1930" spans="1:23" ht="15" customHeight="1" x14ac:dyDescent="0.35">
      <c r="A1930" s="18" t="s">
        <v>214</v>
      </c>
      <c r="B1930" s="7" t="str">
        <f t="shared" ref="B1930:B1961" si="69">IF(MONTH(D1930)&lt;4,"Q1",IF(MONTH(D1930)&lt;7,"Q2",IF(MONTH(D1930)&lt;10,"Q3","Q4")))</f>
        <v>Q1</v>
      </c>
      <c r="C1930" s="18" t="s">
        <v>36</v>
      </c>
      <c r="D1930" s="21">
        <v>36554</v>
      </c>
      <c r="E1930" s="18">
        <v>2.7633000000000001</v>
      </c>
      <c r="F1930" s="18">
        <v>4.1843000000000004</v>
      </c>
      <c r="G1930" s="18">
        <v>4.0538999999999996</v>
      </c>
      <c r="H1930" s="18">
        <v>5.1592000000000002</v>
      </c>
      <c r="I1930" s="18">
        <v>3.6879</v>
      </c>
      <c r="J1930" s="18">
        <v>4.2803000000000004</v>
      </c>
      <c r="K1930" s="18">
        <v>157</v>
      </c>
      <c r="L1930" s="18">
        <v>14.934200000000001</v>
      </c>
      <c r="M1930" s="18">
        <v>314.48840000000001</v>
      </c>
      <c r="N1930" s="18">
        <v>72.038300000000007</v>
      </c>
      <c r="O1930" s="18">
        <v>46.966299999999997</v>
      </c>
      <c r="P1930" s="18">
        <v>336.55709999999999</v>
      </c>
      <c r="Q1930" s="18">
        <v>77.093500000000006</v>
      </c>
      <c r="R1930" s="18">
        <v>50.262099999999997</v>
      </c>
      <c r="S1930" s="4">
        <f>VLOOKUP(C1930,Ratings_Numbers!$A$1:$B$21,2,FALSE)</f>
        <v>10</v>
      </c>
      <c r="T1930" s="4">
        <v>10</v>
      </c>
      <c r="U1930" s="4">
        <f t="shared" si="68"/>
        <v>0</v>
      </c>
      <c r="V1930" s="18">
        <v>13829.6875</v>
      </c>
      <c r="W1930" s="18" t="s">
        <v>212</v>
      </c>
    </row>
    <row r="1931" spans="1:23" ht="15" customHeight="1" x14ac:dyDescent="0.35">
      <c r="A1931" s="18" t="s">
        <v>214</v>
      </c>
      <c r="B1931" s="7" t="str">
        <f t="shared" si="69"/>
        <v>Q2</v>
      </c>
      <c r="C1931" s="18" t="s">
        <v>36</v>
      </c>
      <c r="D1931" s="21">
        <v>36666</v>
      </c>
      <c r="E1931" s="18">
        <v>2.5263</v>
      </c>
      <c r="F1931" s="18">
        <v>3.8176999999999999</v>
      </c>
      <c r="G1931" s="18">
        <v>3.7416999999999998</v>
      </c>
      <c r="H1931" s="18">
        <v>4.2670000000000003</v>
      </c>
      <c r="I1931" s="18">
        <v>2.0583</v>
      </c>
      <c r="J1931" s="18">
        <v>2.7766999999999999</v>
      </c>
      <c r="K1931" s="18">
        <v>206</v>
      </c>
      <c r="L1931" s="18">
        <v>14.778700000000001</v>
      </c>
      <c r="M1931" s="18">
        <v>292.5883</v>
      </c>
      <c r="N1931" s="18">
        <v>70.592100000000002</v>
      </c>
      <c r="O1931" s="18">
        <v>43.240600000000001</v>
      </c>
      <c r="P1931" s="18">
        <v>314.47770000000003</v>
      </c>
      <c r="Q1931" s="18">
        <v>75.8733</v>
      </c>
      <c r="R1931" s="18">
        <v>46.4756</v>
      </c>
      <c r="S1931" s="4">
        <f>VLOOKUP(C1931,Ratings_Numbers!$A$1:$B$21,2,FALSE)</f>
        <v>10</v>
      </c>
      <c r="T1931" s="4">
        <v>10</v>
      </c>
      <c r="U1931" s="4">
        <f t="shared" si="68"/>
        <v>0</v>
      </c>
      <c r="V1931" s="18">
        <v>16591.6875</v>
      </c>
      <c r="W1931" s="18" t="s">
        <v>212</v>
      </c>
    </row>
    <row r="1932" spans="1:23" ht="15" customHeight="1" x14ac:dyDescent="0.35">
      <c r="A1932" s="18" t="s">
        <v>214</v>
      </c>
      <c r="B1932" s="7" t="str">
        <f t="shared" si="69"/>
        <v>Q3</v>
      </c>
      <c r="C1932" s="18" t="s">
        <v>36</v>
      </c>
      <c r="D1932" s="21">
        <v>36750</v>
      </c>
      <c r="E1932" s="18">
        <v>2.4466000000000001</v>
      </c>
      <c r="F1932" s="18">
        <v>3.5045000000000002</v>
      </c>
      <c r="G1932" s="18">
        <v>3.4348999999999998</v>
      </c>
      <c r="H1932" s="18">
        <v>4.9419000000000004</v>
      </c>
      <c r="I1932" s="18">
        <v>2.4710000000000001</v>
      </c>
      <c r="J1932" s="18">
        <v>3.4323000000000001</v>
      </c>
      <c r="K1932" s="18">
        <v>155</v>
      </c>
      <c r="L1932" s="18">
        <v>15.7822</v>
      </c>
      <c r="M1932" s="18">
        <v>263.67290000000003</v>
      </c>
      <c r="N1932" s="18">
        <v>68.474400000000003</v>
      </c>
      <c r="O1932" s="18">
        <v>41.613399999999999</v>
      </c>
      <c r="P1932" s="18">
        <v>285.0675</v>
      </c>
      <c r="Q1932" s="18">
        <v>74.030500000000004</v>
      </c>
      <c r="R1932" s="18">
        <v>44.989899999999999</v>
      </c>
      <c r="S1932" s="4">
        <f>VLOOKUP(C1932,Ratings_Numbers!$A$1:$B$21,2,FALSE)</f>
        <v>10</v>
      </c>
      <c r="T1932" s="4">
        <v>10</v>
      </c>
      <c r="U1932" s="4">
        <f t="shared" si="68"/>
        <v>0</v>
      </c>
      <c r="V1932" s="18">
        <v>17210.625</v>
      </c>
      <c r="W1932" s="18" t="s">
        <v>212</v>
      </c>
    </row>
    <row r="1933" spans="1:23" ht="15" customHeight="1" x14ac:dyDescent="0.35">
      <c r="A1933" s="18" t="s">
        <v>214</v>
      </c>
      <c r="B1933" s="7" t="str">
        <f t="shared" si="69"/>
        <v>Q4</v>
      </c>
      <c r="C1933" s="18" t="s">
        <v>36</v>
      </c>
      <c r="D1933" s="21">
        <v>36834</v>
      </c>
      <c r="E1933" s="18">
        <v>2.4878999999999998</v>
      </c>
      <c r="F1933" s="18">
        <v>3.5438000000000001</v>
      </c>
      <c r="G1933" s="18">
        <v>3.4861</v>
      </c>
      <c r="H1933" s="18">
        <v>5</v>
      </c>
      <c r="I1933" s="18">
        <v>2.2603</v>
      </c>
      <c r="J1933" s="18">
        <v>3.4041000000000001</v>
      </c>
      <c r="K1933" s="18">
        <v>146</v>
      </c>
      <c r="L1933" s="18">
        <v>15.718500000000001</v>
      </c>
      <c r="M1933" s="18">
        <v>272.17149999999998</v>
      </c>
      <c r="N1933" s="18">
        <v>71.057699999999997</v>
      </c>
      <c r="O1933" s="18">
        <v>42.781399999999998</v>
      </c>
      <c r="P1933" s="18">
        <v>283.02879999999999</v>
      </c>
      <c r="Q1933" s="18">
        <v>73.892300000000006</v>
      </c>
      <c r="R1933" s="18">
        <v>44.488</v>
      </c>
      <c r="S1933" s="4">
        <f>VLOOKUP(C1933,Ratings_Numbers!$A$1:$B$21,2,FALSE)</f>
        <v>10</v>
      </c>
      <c r="T1933" s="4">
        <v>10</v>
      </c>
      <c r="U1933" s="4">
        <f t="shared" si="68"/>
        <v>0</v>
      </c>
      <c r="V1933" s="18">
        <v>18762.875</v>
      </c>
      <c r="W1933" s="18" t="s">
        <v>212</v>
      </c>
    </row>
    <row r="1934" spans="1:23" ht="15" customHeight="1" x14ac:dyDescent="0.35">
      <c r="A1934" s="18" t="s">
        <v>214</v>
      </c>
      <c r="B1934" s="7" t="str">
        <f t="shared" si="69"/>
        <v>Q1</v>
      </c>
      <c r="C1934" s="18" t="s">
        <v>36</v>
      </c>
      <c r="D1934" s="21">
        <v>36925</v>
      </c>
      <c r="E1934" s="18">
        <v>2.3578999999999999</v>
      </c>
      <c r="F1934" s="18">
        <v>3.3536999999999999</v>
      </c>
      <c r="G1934" s="18">
        <v>3.2906</v>
      </c>
      <c r="H1934" s="18">
        <v>7.0476999999999999</v>
      </c>
      <c r="I1934" s="18">
        <v>4.7506000000000004</v>
      </c>
      <c r="J1934" s="18">
        <v>5.6516000000000002</v>
      </c>
      <c r="K1934" s="18">
        <v>167.6</v>
      </c>
      <c r="L1934" s="18">
        <v>16.9819</v>
      </c>
      <c r="M1934" s="18">
        <v>265.78179999999998</v>
      </c>
      <c r="N1934" s="18">
        <v>70.563000000000002</v>
      </c>
      <c r="O1934" s="18">
        <v>45.134700000000002</v>
      </c>
      <c r="P1934" s="18">
        <v>276.65910000000002</v>
      </c>
      <c r="Q1934" s="18">
        <v>73.450800000000001</v>
      </c>
      <c r="R1934" s="18">
        <v>46.981900000000003</v>
      </c>
      <c r="S1934" s="4">
        <f>VLOOKUP(C1934,Ratings_Numbers!$A$1:$B$21,2,FALSE)</f>
        <v>10</v>
      </c>
      <c r="T1934" s="4">
        <v>10</v>
      </c>
      <c r="U1934" s="4">
        <f t="shared" si="68"/>
        <v>0</v>
      </c>
      <c r="V1934" s="18">
        <v>20057.150000000001</v>
      </c>
      <c r="W1934" s="18" t="s">
        <v>212</v>
      </c>
    </row>
    <row r="1935" spans="1:23" ht="15" customHeight="1" x14ac:dyDescent="0.35">
      <c r="A1935" s="18" t="s">
        <v>214</v>
      </c>
      <c r="B1935" s="7" t="str">
        <f t="shared" si="69"/>
        <v>Q2</v>
      </c>
      <c r="C1935" s="18" t="s">
        <v>36</v>
      </c>
      <c r="D1935" s="21">
        <v>37037</v>
      </c>
      <c r="E1935" s="18">
        <v>2.3391000000000002</v>
      </c>
      <c r="F1935" s="18">
        <v>3.2883</v>
      </c>
      <c r="G1935" s="18">
        <v>3.2286999999999999</v>
      </c>
      <c r="H1935" s="18">
        <v>4.9756999999999998</v>
      </c>
      <c r="I1935" s="18">
        <v>1.9474</v>
      </c>
      <c r="J1935" s="18">
        <v>3.4272</v>
      </c>
      <c r="K1935" s="18">
        <v>206</v>
      </c>
      <c r="L1935" s="18">
        <v>16.8383</v>
      </c>
      <c r="M1935" s="18">
        <v>271.85399999999998</v>
      </c>
      <c r="N1935" s="18">
        <v>71.087699999999998</v>
      </c>
      <c r="O1935" s="18">
        <v>45.775599999999997</v>
      </c>
      <c r="P1935" s="18">
        <v>282.42070000000001</v>
      </c>
      <c r="Q1935" s="18">
        <v>73.850800000000007</v>
      </c>
      <c r="R1935" s="18">
        <v>47.554900000000004</v>
      </c>
      <c r="S1935" s="4">
        <f>VLOOKUP(C1935,Ratings_Numbers!$A$1:$B$21,2,FALSE)</f>
        <v>10</v>
      </c>
      <c r="T1935" s="4">
        <v>10</v>
      </c>
      <c r="U1935" s="4">
        <f t="shared" si="68"/>
        <v>0</v>
      </c>
      <c r="V1935" s="18">
        <v>19456.77</v>
      </c>
      <c r="W1935" s="18" t="s">
        <v>212</v>
      </c>
    </row>
    <row r="1936" spans="1:23" ht="15" customHeight="1" x14ac:dyDescent="0.35">
      <c r="A1936" s="18" t="s">
        <v>214</v>
      </c>
      <c r="B1936" s="7" t="str">
        <f t="shared" si="69"/>
        <v>Q3</v>
      </c>
      <c r="C1936" s="18" t="s">
        <v>36</v>
      </c>
      <c r="D1936" s="21">
        <v>37121</v>
      </c>
      <c r="E1936" s="18">
        <v>2.2774999999999999</v>
      </c>
      <c r="F1936" s="18">
        <v>3.1440999999999999</v>
      </c>
      <c r="G1936" s="18">
        <v>3.0937999999999999</v>
      </c>
      <c r="H1936" s="18">
        <v>5.0197000000000003</v>
      </c>
      <c r="I1936" s="18">
        <v>1.5329000000000002</v>
      </c>
      <c r="J1936" s="18">
        <v>3.7697000000000003</v>
      </c>
      <c r="K1936" s="18">
        <v>152</v>
      </c>
      <c r="L1936" s="18">
        <v>17.369199999999999</v>
      </c>
      <c r="M1936" s="18">
        <v>255.18960000000001</v>
      </c>
      <c r="N1936" s="18">
        <v>69.711399999999998</v>
      </c>
      <c r="O1936" s="18">
        <v>44.3245</v>
      </c>
      <c r="P1936" s="18">
        <v>266.0659</v>
      </c>
      <c r="Q1936" s="18">
        <v>72.682500000000005</v>
      </c>
      <c r="R1936" s="18">
        <v>46.2136</v>
      </c>
      <c r="S1936" s="4">
        <f>VLOOKUP(C1936,Ratings_Numbers!$A$1:$B$21,2,FALSE)</f>
        <v>10</v>
      </c>
      <c r="T1936" s="4">
        <v>10</v>
      </c>
      <c r="U1936" s="4">
        <f t="shared" si="68"/>
        <v>0</v>
      </c>
      <c r="V1936" s="18">
        <v>20467.04</v>
      </c>
      <c r="W1936" s="18" t="s">
        <v>212</v>
      </c>
    </row>
    <row r="1937" spans="1:23" ht="15" customHeight="1" x14ac:dyDescent="0.35">
      <c r="A1937" s="18" t="s">
        <v>214</v>
      </c>
      <c r="B1937" s="7" t="str">
        <f t="shared" si="69"/>
        <v>Q4</v>
      </c>
      <c r="C1937" s="18" t="s">
        <v>36</v>
      </c>
      <c r="D1937" s="21">
        <v>37205</v>
      </c>
      <c r="E1937" s="18">
        <v>2.2753000000000001</v>
      </c>
      <c r="F1937" s="18">
        <v>3.2198000000000002</v>
      </c>
      <c r="G1937" s="18">
        <v>3.1667000000000001</v>
      </c>
      <c r="H1937" s="18">
        <v>5.2012999999999998</v>
      </c>
      <c r="I1937" s="18">
        <v>1.6778999999999999</v>
      </c>
      <c r="J1937" s="18">
        <v>3.1141000000000001</v>
      </c>
      <c r="K1937" s="18">
        <v>149</v>
      </c>
      <c r="L1937" s="18">
        <v>16.747700000000002</v>
      </c>
      <c r="M1937" s="18">
        <v>258.12790000000001</v>
      </c>
      <c r="N1937" s="18">
        <v>69.714299999999994</v>
      </c>
      <c r="O1937" s="18">
        <v>43.230400000000003</v>
      </c>
      <c r="P1937" s="18">
        <v>270.26519999999999</v>
      </c>
      <c r="Q1937" s="18">
        <v>72.9923</v>
      </c>
      <c r="R1937" s="18">
        <v>45.263100000000001</v>
      </c>
      <c r="S1937" s="4">
        <f>VLOOKUP(C1937,Ratings_Numbers!$A$1:$B$21,2,FALSE)</f>
        <v>10</v>
      </c>
      <c r="T1937" s="4">
        <v>10</v>
      </c>
      <c r="U1937" s="4">
        <f t="shared" si="68"/>
        <v>0</v>
      </c>
      <c r="V1937" s="18">
        <v>19367.759999999998</v>
      </c>
      <c r="W1937" s="18" t="s">
        <v>212</v>
      </c>
    </row>
    <row r="1938" spans="1:23" ht="15" customHeight="1" x14ac:dyDescent="0.35">
      <c r="A1938" s="18" t="s">
        <v>214</v>
      </c>
      <c r="B1938" s="7" t="str">
        <f t="shared" si="69"/>
        <v>Q1</v>
      </c>
      <c r="C1938" s="18" t="s">
        <v>36</v>
      </c>
      <c r="D1938" s="21">
        <v>37289</v>
      </c>
      <c r="E1938" s="18">
        <v>2.4302999999999999</v>
      </c>
      <c r="F1938" s="18">
        <v>3.5448</v>
      </c>
      <c r="G1938" s="18">
        <v>3.4801000000000002</v>
      </c>
      <c r="H1938" s="18">
        <v>7.1205999999999996</v>
      </c>
      <c r="I1938" s="18">
        <v>5.4184000000000001</v>
      </c>
      <c r="J1938" s="18">
        <v>5.3049999999999997</v>
      </c>
      <c r="K1938" s="18">
        <v>141</v>
      </c>
      <c r="L1938" s="18">
        <v>18.364899999999999</v>
      </c>
      <c r="M1938" s="18">
        <v>239.69159999999999</v>
      </c>
      <c r="N1938" s="18">
        <v>68.066800000000001</v>
      </c>
      <c r="O1938" s="18">
        <v>44.019100000000002</v>
      </c>
      <c r="P1938" s="18">
        <v>252.14160000000001</v>
      </c>
      <c r="Q1938" s="18">
        <v>71.6023</v>
      </c>
      <c r="R1938" s="18">
        <v>46.305500000000002</v>
      </c>
      <c r="S1938" s="4">
        <f>VLOOKUP(C1938,Ratings_Numbers!$A$1:$B$21,2,FALSE)</f>
        <v>10</v>
      </c>
      <c r="T1938" s="4">
        <v>10</v>
      </c>
      <c r="U1938" s="4">
        <f t="shared" si="68"/>
        <v>0</v>
      </c>
      <c r="V1938" s="18">
        <v>18317.330000000002</v>
      </c>
      <c r="W1938" s="18" t="s">
        <v>212</v>
      </c>
    </row>
    <row r="1939" spans="1:23" ht="15" customHeight="1" x14ac:dyDescent="0.35">
      <c r="A1939" s="18" t="s">
        <v>214</v>
      </c>
      <c r="B1939" s="7" t="str">
        <f t="shared" si="69"/>
        <v>Q2</v>
      </c>
      <c r="C1939" s="18" t="s">
        <v>36</v>
      </c>
      <c r="D1939" s="21">
        <v>37401</v>
      </c>
      <c r="E1939" s="18">
        <v>2.294</v>
      </c>
      <c r="F1939" s="18">
        <v>3.3557000000000001</v>
      </c>
      <c r="G1939" s="18">
        <v>3.2818999999999998</v>
      </c>
      <c r="H1939" s="18">
        <v>5.4196999999999997</v>
      </c>
      <c r="I1939" s="18">
        <v>2.2410000000000001</v>
      </c>
      <c r="J1939" s="18">
        <v>3.7461000000000002</v>
      </c>
      <c r="K1939" s="18">
        <v>193</v>
      </c>
      <c r="L1939" s="18">
        <v>19.682300000000001</v>
      </c>
      <c r="M1939" s="18">
        <v>209.9974</v>
      </c>
      <c r="N1939" s="18">
        <v>65.216700000000003</v>
      </c>
      <c r="O1939" s="18">
        <v>41.3322</v>
      </c>
      <c r="P1939" s="18">
        <v>221.99950000000001</v>
      </c>
      <c r="Q1939" s="18">
        <v>68.944000000000003</v>
      </c>
      <c r="R1939" s="18">
        <v>43.694499999999998</v>
      </c>
      <c r="S1939" s="4">
        <f>VLOOKUP(C1939,Ratings_Numbers!$A$1:$B$21,2,FALSE)</f>
        <v>10</v>
      </c>
      <c r="T1939" s="4">
        <v>10</v>
      </c>
      <c r="U1939" s="4">
        <f t="shared" si="68"/>
        <v>0</v>
      </c>
      <c r="V1939" s="18">
        <v>17740.8</v>
      </c>
      <c r="W1939" s="18" t="s">
        <v>212</v>
      </c>
    </row>
    <row r="1940" spans="1:23" ht="15" customHeight="1" x14ac:dyDescent="0.35">
      <c r="A1940" s="18" t="s">
        <v>214</v>
      </c>
      <c r="B1940" s="7" t="str">
        <f t="shared" si="69"/>
        <v>Q3</v>
      </c>
      <c r="C1940" s="18" t="s">
        <v>36</v>
      </c>
      <c r="D1940" s="21">
        <v>37485</v>
      </c>
      <c r="E1940" s="18">
        <v>2.2437999999999998</v>
      </c>
      <c r="F1940" s="18">
        <v>3.3266999999999998</v>
      </c>
      <c r="G1940" s="18">
        <v>3.2602000000000002</v>
      </c>
      <c r="H1940" s="18">
        <v>5.4078999999999997</v>
      </c>
      <c r="I1940" s="18">
        <v>3.7763</v>
      </c>
      <c r="J1940" s="18">
        <v>3.7829000000000002</v>
      </c>
      <c r="K1940" s="18">
        <v>152</v>
      </c>
      <c r="L1940" s="18">
        <v>19.318100000000001</v>
      </c>
      <c r="M1940" s="18">
        <v>212.2586</v>
      </c>
      <c r="N1940" s="18">
        <v>65.515799999999999</v>
      </c>
      <c r="O1940" s="18">
        <v>41.004199999999997</v>
      </c>
      <c r="P1940" s="18">
        <v>223.98070000000001</v>
      </c>
      <c r="Q1940" s="18">
        <v>69.134</v>
      </c>
      <c r="R1940" s="18">
        <v>43.268700000000003</v>
      </c>
      <c r="S1940" s="4">
        <f>VLOOKUP(C1940,Ratings_Numbers!$A$1:$B$21,2,FALSE)</f>
        <v>10</v>
      </c>
      <c r="T1940" s="4">
        <v>10</v>
      </c>
      <c r="U1940" s="4">
        <f t="shared" si="68"/>
        <v>0</v>
      </c>
      <c r="V1940" s="18">
        <v>15318.24</v>
      </c>
      <c r="W1940" s="18" t="s">
        <v>212</v>
      </c>
    </row>
    <row r="1941" spans="1:23" ht="15" customHeight="1" x14ac:dyDescent="0.35">
      <c r="A1941" s="18" t="s">
        <v>214</v>
      </c>
      <c r="B1941" s="7" t="str">
        <f t="shared" si="69"/>
        <v>Q4</v>
      </c>
      <c r="C1941" s="18" t="s">
        <v>36</v>
      </c>
      <c r="D1941" s="21">
        <v>37569</v>
      </c>
      <c r="E1941" s="18">
        <v>2.2833000000000001</v>
      </c>
      <c r="F1941" s="18">
        <v>3.2854999999999999</v>
      </c>
      <c r="G1941" s="18">
        <v>3.2326000000000001</v>
      </c>
      <c r="H1941" s="18">
        <v>5.9104000000000001</v>
      </c>
      <c r="I1941" s="18">
        <v>2.8209</v>
      </c>
      <c r="J1941" s="18">
        <v>4.0448000000000004</v>
      </c>
      <c r="K1941" s="18">
        <v>134</v>
      </c>
      <c r="L1941" s="18">
        <v>18.840599999999998</v>
      </c>
      <c r="M1941" s="18">
        <v>214.4828</v>
      </c>
      <c r="N1941" s="18">
        <v>65.884500000000003</v>
      </c>
      <c r="O1941" s="18">
        <v>40.409799999999997</v>
      </c>
      <c r="P1941" s="18">
        <v>225.5438</v>
      </c>
      <c r="Q1941" s="18">
        <v>69.282200000000003</v>
      </c>
      <c r="R1941" s="18">
        <v>42.4938</v>
      </c>
      <c r="S1941" s="4">
        <f>VLOOKUP(C1941,Ratings_Numbers!$A$1:$B$21,2,FALSE)</f>
        <v>10</v>
      </c>
      <c r="T1941" s="4">
        <v>10</v>
      </c>
      <c r="U1941" s="4">
        <f t="shared" si="68"/>
        <v>0</v>
      </c>
      <c r="V1941" s="18">
        <v>10772.4</v>
      </c>
      <c r="W1941" s="18" t="s">
        <v>212</v>
      </c>
    </row>
    <row r="1942" spans="1:23" ht="15" customHeight="1" x14ac:dyDescent="0.35">
      <c r="A1942" s="18" t="s">
        <v>214</v>
      </c>
      <c r="B1942" s="7" t="str">
        <f t="shared" si="69"/>
        <v>Q1</v>
      </c>
      <c r="C1942" s="18" t="s">
        <v>36</v>
      </c>
      <c r="D1942" s="21">
        <v>37653</v>
      </c>
      <c r="E1942" s="18">
        <v>2.2953000000000001</v>
      </c>
      <c r="F1942" s="18">
        <v>3.331</v>
      </c>
      <c r="G1942" s="18">
        <v>3.2646000000000002</v>
      </c>
      <c r="H1942" s="18">
        <v>7.1704999999999997</v>
      </c>
      <c r="I1942" s="18">
        <v>3.0587</v>
      </c>
      <c r="J1942" s="18">
        <v>5.2579000000000002</v>
      </c>
      <c r="K1942" s="18">
        <v>139.6</v>
      </c>
      <c r="L1942" s="18">
        <v>19.1523</v>
      </c>
      <c r="M1942" s="18">
        <v>213.55840000000001</v>
      </c>
      <c r="N1942" s="18">
        <v>66.178399999999996</v>
      </c>
      <c r="O1942" s="18">
        <v>40.901400000000002</v>
      </c>
      <c r="P1942" s="18">
        <v>222.7013</v>
      </c>
      <c r="Q1942" s="18">
        <v>69.011600000000001</v>
      </c>
      <c r="R1942" s="18">
        <v>42.652500000000003</v>
      </c>
      <c r="S1942" s="4">
        <f>VLOOKUP(C1942,Ratings_Numbers!$A$1:$B$21,2,FALSE)</f>
        <v>10</v>
      </c>
      <c r="T1942" s="4">
        <v>10</v>
      </c>
      <c r="U1942" s="4">
        <f t="shared" si="68"/>
        <v>0</v>
      </c>
      <c r="V1942" s="18">
        <v>11438.22</v>
      </c>
      <c r="W1942" s="18" t="s">
        <v>212</v>
      </c>
    </row>
    <row r="1943" spans="1:23" ht="15" customHeight="1" x14ac:dyDescent="0.35">
      <c r="A1943" s="18" t="s">
        <v>214</v>
      </c>
      <c r="B1943" s="7" t="str">
        <f t="shared" si="69"/>
        <v>Q2</v>
      </c>
      <c r="C1943" s="18" t="s">
        <v>36</v>
      </c>
      <c r="D1943" s="21">
        <v>37765</v>
      </c>
      <c r="E1943" s="18">
        <v>2.1836000000000002</v>
      </c>
      <c r="F1943" s="18">
        <v>3.1842999999999999</v>
      </c>
      <c r="G1943" s="18">
        <v>3.1242999999999999</v>
      </c>
      <c r="H1943" s="18">
        <v>5.7968000000000002</v>
      </c>
      <c r="I1943" s="18">
        <v>2.3020999999999998</v>
      </c>
      <c r="J1943" s="18">
        <v>3.9283999999999999</v>
      </c>
      <c r="K1943" s="18">
        <v>190</v>
      </c>
      <c r="L1943" s="18">
        <v>20.385899999999999</v>
      </c>
      <c r="M1943" s="18">
        <v>201.12799999999999</v>
      </c>
      <c r="N1943" s="18">
        <v>66.418300000000002</v>
      </c>
      <c r="O1943" s="18">
        <v>41.001800000000003</v>
      </c>
      <c r="P1943" s="18">
        <v>202.82</v>
      </c>
      <c r="Q1943" s="18">
        <v>66.977099999999993</v>
      </c>
      <c r="R1943" s="18">
        <v>41.346699999999998</v>
      </c>
      <c r="S1943" s="4">
        <f>VLOOKUP(C1943,Ratings_Numbers!$A$1:$B$21,2,FALSE)</f>
        <v>10</v>
      </c>
      <c r="T1943" s="4">
        <v>10</v>
      </c>
      <c r="U1943" s="4">
        <f t="shared" si="68"/>
        <v>0</v>
      </c>
      <c r="V1943" s="18">
        <v>11565</v>
      </c>
      <c r="W1943" s="18" t="s">
        <v>212</v>
      </c>
    </row>
    <row r="1944" spans="1:23" ht="15" customHeight="1" x14ac:dyDescent="0.35">
      <c r="A1944" s="18" t="s">
        <v>214</v>
      </c>
      <c r="B1944" s="7" t="str">
        <f t="shared" si="69"/>
        <v>Q3</v>
      </c>
      <c r="C1944" s="18" t="s">
        <v>36</v>
      </c>
      <c r="D1944" s="21">
        <v>37849</v>
      </c>
      <c r="E1944" s="18">
        <v>2.1139999999999999</v>
      </c>
      <c r="F1944" s="18">
        <v>3.2271999999999998</v>
      </c>
      <c r="G1944" s="18">
        <v>3.0668000000000002</v>
      </c>
      <c r="H1944" s="18">
        <v>5.6391</v>
      </c>
      <c r="I1944" s="18">
        <v>2.6029</v>
      </c>
      <c r="J1944" s="18">
        <v>3.6898999999999997</v>
      </c>
      <c r="K1944" s="18">
        <v>138</v>
      </c>
      <c r="L1944" s="18">
        <v>20.812000000000001</v>
      </c>
      <c r="M1944" s="18">
        <v>193.36199999999999</v>
      </c>
      <c r="N1944" s="18">
        <v>65.528400000000005</v>
      </c>
      <c r="O1944" s="18">
        <v>40.2425</v>
      </c>
      <c r="P1944" s="18">
        <v>195.0812</v>
      </c>
      <c r="Q1944" s="18">
        <v>66.111000000000004</v>
      </c>
      <c r="R1944" s="18">
        <v>40.600299999999997</v>
      </c>
      <c r="S1944" s="4">
        <f>VLOOKUP(C1944,Ratings_Numbers!$A$1:$B$21,2,FALSE)</f>
        <v>10</v>
      </c>
      <c r="T1944" s="4">
        <v>10</v>
      </c>
      <c r="U1944" s="4">
        <f t="shared" si="68"/>
        <v>0</v>
      </c>
      <c r="V1944" s="18">
        <v>13697.04</v>
      </c>
      <c r="W1944" s="18" t="s">
        <v>212</v>
      </c>
    </row>
    <row r="1945" spans="1:23" ht="15" customHeight="1" x14ac:dyDescent="0.35">
      <c r="A1945" s="18" t="s">
        <v>214</v>
      </c>
      <c r="B1945" s="7" t="str">
        <f t="shared" si="69"/>
        <v>Q4</v>
      </c>
      <c r="C1945" s="18" t="s">
        <v>36</v>
      </c>
      <c r="D1945" s="21">
        <v>37933</v>
      </c>
      <c r="E1945" s="18">
        <v>2.2864</v>
      </c>
      <c r="F1945" s="18">
        <v>3.4316</v>
      </c>
      <c r="G1945" s="18">
        <v>3.3765999999999998</v>
      </c>
      <c r="H1945" s="18">
        <v>5.0411999999999999</v>
      </c>
      <c r="I1945" s="18">
        <v>1.2303999999999999</v>
      </c>
      <c r="J1945" s="18">
        <v>3.1493000000000002</v>
      </c>
      <c r="K1945" s="18">
        <v>148</v>
      </c>
      <c r="L1945" s="18">
        <v>20.661899999999999</v>
      </c>
      <c r="M1945" s="18">
        <v>195.4204</v>
      </c>
      <c r="N1945" s="18">
        <v>65.597200000000001</v>
      </c>
      <c r="O1945" s="18">
        <v>40.377499999999998</v>
      </c>
      <c r="P1945" s="18">
        <v>197.90979999999999</v>
      </c>
      <c r="Q1945" s="18">
        <v>66.4328</v>
      </c>
      <c r="R1945" s="18">
        <v>40.8919</v>
      </c>
      <c r="S1945" s="4">
        <f>VLOOKUP(C1945,Ratings_Numbers!$A$1:$B$21,2,FALSE)</f>
        <v>10</v>
      </c>
      <c r="T1945" s="4">
        <v>10</v>
      </c>
      <c r="U1945" s="4">
        <f t="shared" si="68"/>
        <v>0</v>
      </c>
      <c r="V1945" s="18">
        <v>13470.59</v>
      </c>
      <c r="W1945" s="18" t="s">
        <v>212</v>
      </c>
    </row>
    <row r="1946" spans="1:23" ht="15" customHeight="1" x14ac:dyDescent="0.35">
      <c r="A1946" s="18" t="s">
        <v>214</v>
      </c>
      <c r="B1946" s="7" t="str">
        <f t="shared" si="69"/>
        <v>Q1</v>
      </c>
      <c r="C1946" s="18" t="s">
        <v>36</v>
      </c>
      <c r="D1946" s="21">
        <v>38017</v>
      </c>
      <c r="E1946" s="18">
        <v>2.2922000000000002</v>
      </c>
      <c r="F1946" s="18">
        <v>3.5282</v>
      </c>
      <c r="G1946" s="18">
        <v>3.4611000000000001</v>
      </c>
      <c r="H1946" s="18">
        <v>7.4581999999999997</v>
      </c>
      <c r="I1946" s="18">
        <v>4.6981999999999999</v>
      </c>
      <c r="J1946" s="18">
        <v>5.0735000000000001</v>
      </c>
      <c r="K1946" s="18">
        <v>127.9</v>
      </c>
      <c r="L1946" s="18">
        <v>19.192799999999998</v>
      </c>
      <c r="M1946" s="18">
        <v>203.66370000000001</v>
      </c>
      <c r="N1946" s="18">
        <v>65.721900000000005</v>
      </c>
      <c r="O1946" s="18">
        <v>39.088799999999999</v>
      </c>
      <c r="P1946" s="18">
        <v>209.8871</v>
      </c>
      <c r="Q1946" s="18">
        <v>67.730199999999996</v>
      </c>
      <c r="R1946" s="18">
        <v>40.283200000000001</v>
      </c>
      <c r="S1946" s="4">
        <f>VLOOKUP(C1946,Ratings_Numbers!$A$1:$B$21,2,FALSE)</f>
        <v>10</v>
      </c>
      <c r="T1946" s="4">
        <v>9</v>
      </c>
      <c r="U1946" s="4">
        <f t="shared" si="68"/>
        <v>0</v>
      </c>
      <c r="V1946" s="18">
        <v>13767.79</v>
      </c>
      <c r="W1946" s="18" t="s">
        <v>212</v>
      </c>
    </row>
    <row r="1947" spans="1:23" ht="15" customHeight="1" x14ac:dyDescent="0.35">
      <c r="A1947" s="18" t="s">
        <v>214</v>
      </c>
      <c r="B1947" s="7" t="str">
        <f t="shared" si="69"/>
        <v>Q2</v>
      </c>
      <c r="C1947" s="18" t="s">
        <v>35</v>
      </c>
      <c r="D1947" s="21">
        <v>38129</v>
      </c>
      <c r="E1947" s="18">
        <v>2.2149999999999999</v>
      </c>
      <c r="F1947" s="18">
        <v>3.4436999999999998</v>
      </c>
      <c r="G1947" s="18">
        <v>3.3822000000000001</v>
      </c>
      <c r="H1947" s="18">
        <v>6.2465000000000002</v>
      </c>
      <c r="I1947" s="18">
        <v>3.6128</v>
      </c>
      <c r="J1947" s="18">
        <v>4.0837000000000003</v>
      </c>
      <c r="K1947" s="18">
        <v>172</v>
      </c>
      <c r="L1947" s="18">
        <v>20.2178</v>
      </c>
      <c r="M1947" s="18">
        <v>187.36709999999999</v>
      </c>
      <c r="N1947" s="18">
        <v>63.833100000000002</v>
      </c>
      <c r="O1947" s="18">
        <v>37.881500000000003</v>
      </c>
      <c r="P1947" s="18">
        <v>193.5266</v>
      </c>
      <c r="Q1947" s="18">
        <v>65.9315</v>
      </c>
      <c r="R1947" s="18">
        <v>39.126800000000003</v>
      </c>
      <c r="S1947" s="4">
        <f>VLOOKUP(C1947,Ratings_Numbers!$A$1:$B$21,2,FALSE)</f>
        <v>9</v>
      </c>
      <c r="T1947" s="4">
        <v>9</v>
      </c>
      <c r="U1947" s="4">
        <f t="shared" si="68"/>
        <v>-1</v>
      </c>
      <c r="V1947" s="18">
        <v>12029.4</v>
      </c>
      <c r="W1947" s="18" t="s">
        <v>212</v>
      </c>
    </row>
    <row r="1948" spans="1:23" ht="15" customHeight="1" x14ac:dyDescent="0.35">
      <c r="A1948" s="18" t="s">
        <v>214</v>
      </c>
      <c r="B1948" s="7" t="str">
        <f t="shared" si="69"/>
        <v>Q3</v>
      </c>
      <c r="C1948" s="18" t="s">
        <v>35</v>
      </c>
      <c r="D1948" s="21">
        <v>38213</v>
      </c>
      <c r="E1948" s="18">
        <v>2.1326000000000001</v>
      </c>
      <c r="F1948" s="18">
        <v>3.3786999999999998</v>
      </c>
      <c r="G1948" s="18">
        <v>3.3218999999999999</v>
      </c>
      <c r="H1948" s="18">
        <v>4.6624999999999996</v>
      </c>
      <c r="I1948" s="18">
        <v>2.0638000000000001</v>
      </c>
      <c r="J1948" s="18">
        <v>2.7545999999999999</v>
      </c>
      <c r="K1948" s="18">
        <v>152</v>
      </c>
      <c r="L1948" s="18">
        <v>21.046099999999999</v>
      </c>
      <c r="M1948" s="18">
        <v>170.9768</v>
      </c>
      <c r="N1948" s="18">
        <v>61.730400000000003</v>
      </c>
      <c r="O1948" s="18">
        <v>35.984000000000002</v>
      </c>
      <c r="P1948" s="18">
        <v>176.9735</v>
      </c>
      <c r="Q1948" s="18">
        <v>63.895499999999998</v>
      </c>
      <c r="R1948" s="18">
        <v>37.246099999999998</v>
      </c>
      <c r="S1948" s="4">
        <f>VLOOKUP(C1948,Ratings_Numbers!$A$1:$B$21,2,FALSE)</f>
        <v>9</v>
      </c>
      <c r="T1948" s="4">
        <v>9</v>
      </c>
      <c r="U1948" s="4">
        <f t="shared" si="68"/>
        <v>0</v>
      </c>
      <c r="V1948" s="18">
        <v>11040</v>
      </c>
      <c r="W1948" s="18" t="s">
        <v>212</v>
      </c>
    </row>
    <row r="1949" spans="1:23" ht="15" customHeight="1" x14ac:dyDescent="0.35">
      <c r="A1949" s="18" t="s">
        <v>214</v>
      </c>
      <c r="B1949" s="7" t="str">
        <f t="shared" si="69"/>
        <v>Q4</v>
      </c>
      <c r="C1949" s="18" t="s">
        <v>35</v>
      </c>
      <c r="D1949" s="21">
        <v>38297</v>
      </c>
      <c r="E1949" s="18">
        <v>2.2879999999999998</v>
      </c>
      <c r="F1949" s="18">
        <v>3.7114000000000003</v>
      </c>
      <c r="G1949" s="18">
        <v>3.6497000000000002</v>
      </c>
      <c r="H1949" s="18">
        <v>5.3333000000000004</v>
      </c>
      <c r="I1949" s="18">
        <v>1.6667000000000001</v>
      </c>
      <c r="J1949" s="18">
        <v>2.8803000000000001</v>
      </c>
      <c r="K1949" s="18">
        <v>117</v>
      </c>
      <c r="L1949" s="18">
        <v>20.563300000000002</v>
      </c>
      <c r="M1949" s="18">
        <v>175.5361</v>
      </c>
      <c r="N1949" s="18">
        <v>62.622399999999999</v>
      </c>
      <c r="O1949" s="18">
        <v>36.095999999999997</v>
      </c>
      <c r="P1949" s="18">
        <v>180.309</v>
      </c>
      <c r="Q1949" s="18">
        <v>64.325100000000006</v>
      </c>
      <c r="R1949" s="18">
        <v>37.077399999999997</v>
      </c>
      <c r="S1949" s="4">
        <f>VLOOKUP(C1949,Ratings_Numbers!$A$1:$B$21,2,FALSE)</f>
        <v>9</v>
      </c>
      <c r="T1949" s="4">
        <v>9</v>
      </c>
      <c r="U1949" s="4">
        <f t="shared" si="68"/>
        <v>0</v>
      </c>
      <c r="V1949" s="18">
        <v>11865.72</v>
      </c>
      <c r="W1949" s="18" t="s">
        <v>212</v>
      </c>
    </row>
    <row r="1950" spans="1:23" ht="15" customHeight="1" x14ac:dyDescent="0.35">
      <c r="A1950" s="18" t="s">
        <v>214</v>
      </c>
      <c r="B1950" s="7" t="str">
        <f t="shared" si="69"/>
        <v>Q1</v>
      </c>
      <c r="C1950" s="18" t="s">
        <v>35</v>
      </c>
      <c r="D1950" s="21">
        <v>38381</v>
      </c>
      <c r="E1950" s="18">
        <v>2.4817</v>
      </c>
      <c r="F1950" s="18">
        <v>4.1999000000000004</v>
      </c>
      <c r="G1950" s="18">
        <v>4.1239999999999997</v>
      </c>
      <c r="H1950" s="18">
        <v>6.4657999999999998</v>
      </c>
      <c r="I1950" s="18">
        <v>3.3749000000000002</v>
      </c>
      <c r="J1950" s="18">
        <v>3.8077999999999999</v>
      </c>
      <c r="K1950" s="18">
        <v>115.5</v>
      </c>
      <c r="L1950" s="18">
        <v>17.6614</v>
      </c>
      <c r="M1950" s="18">
        <v>218.29230000000001</v>
      </c>
      <c r="N1950" s="18">
        <v>68.162199999999999</v>
      </c>
      <c r="O1950" s="18">
        <v>38.5535</v>
      </c>
      <c r="P1950" s="18">
        <v>220.2542</v>
      </c>
      <c r="Q1950" s="18">
        <v>68.774799999999999</v>
      </c>
      <c r="R1950" s="18">
        <v>38.9</v>
      </c>
      <c r="S1950" s="4">
        <f>VLOOKUP(C1950,Ratings_Numbers!$A$1:$B$21,2,FALSE)</f>
        <v>9</v>
      </c>
      <c r="T1950" s="4">
        <v>9</v>
      </c>
      <c r="U1950" s="4">
        <f t="shared" si="68"/>
        <v>0</v>
      </c>
      <c r="V1950" s="18">
        <v>12550.72</v>
      </c>
      <c r="W1950" s="18" t="s">
        <v>212</v>
      </c>
    </row>
    <row r="1951" spans="1:23" ht="15" customHeight="1" x14ac:dyDescent="0.35">
      <c r="A1951" s="18" t="s">
        <v>214</v>
      </c>
      <c r="B1951" s="7" t="str">
        <f t="shared" si="69"/>
        <v>Q2</v>
      </c>
      <c r="C1951" s="18" t="s">
        <v>35</v>
      </c>
      <c r="D1951" s="21">
        <v>38493</v>
      </c>
      <c r="E1951" s="18">
        <v>2.3875000000000002</v>
      </c>
      <c r="F1951" s="18">
        <v>4.1379000000000001</v>
      </c>
      <c r="G1951" s="18">
        <v>4.0633999999999997</v>
      </c>
      <c r="H1951" s="18">
        <v>6.3333000000000004</v>
      </c>
      <c r="I1951" s="18">
        <v>3.8113000000000001</v>
      </c>
      <c r="J1951" s="18">
        <v>3.8868</v>
      </c>
      <c r="K1951" s="18">
        <v>159</v>
      </c>
      <c r="L1951" s="18">
        <v>18.6007</v>
      </c>
      <c r="M1951" s="18">
        <v>200.56659999999999</v>
      </c>
      <c r="N1951" s="18">
        <v>66.306899999999999</v>
      </c>
      <c r="O1951" s="18">
        <v>37.306800000000003</v>
      </c>
      <c r="P1951" s="18">
        <v>202.48249999999999</v>
      </c>
      <c r="Q1951" s="18">
        <v>66.940200000000004</v>
      </c>
      <c r="R1951" s="18">
        <v>37.6631</v>
      </c>
      <c r="S1951" s="4">
        <f>VLOOKUP(C1951,Ratings_Numbers!$A$1:$B$21,2,FALSE)</f>
        <v>9</v>
      </c>
      <c r="T1951" s="4">
        <v>9</v>
      </c>
      <c r="U1951" s="4">
        <f t="shared" si="68"/>
        <v>0</v>
      </c>
      <c r="V1951" s="18">
        <v>12363.3</v>
      </c>
      <c r="W1951" s="18" t="s">
        <v>212</v>
      </c>
    </row>
    <row r="1952" spans="1:23" ht="15" customHeight="1" x14ac:dyDescent="0.35">
      <c r="A1952" s="18" t="s">
        <v>214</v>
      </c>
      <c r="B1952" s="7" t="str">
        <f t="shared" si="69"/>
        <v>Q3</v>
      </c>
      <c r="C1952" s="18" t="s">
        <v>35</v>
      </c>
      <c r="D1952" s="21">
        <v>38577</v>
      </c>
      <c r="E1952" s="18">
        <v>2.2037</v>
      </c>
      <c r="F1952" s="18">
        <v>3.9485000000000001</v>
      </c>
      <c r="G1952" s="18">
        <v>3.7412999999999998</v>
      </c>
      <c r="H1952" s="18">
        <v>6.0083000000000002</v>
      </c>
      <c r="I1952" s="18">
        <v>3.7686000000000002</v>
      </c>
      <c r="J1952" s="18">
        <v>3.5868000000000002</v>
      </c>
      <c r="K1952" s="18">
        <v>121</v>
      </c>
      <c r="L1952" s="18">
        <v>19.389700000000001</v>
      </c>
      <c r="M1952" s="18">
        <v>177.8177</v>
      </c>
      <c r="N1952" s="18">
        <v>62.306600000000003</v>
      </c>
      <c r="O1952" s="18">
        <v>34.478299999999997</v>
      </c>
      <c r="P1952" s="18">
        <v>185.39150000000001</v>
      </c>
      <c r="Q1952" s="18">
        <v>64.960400000000007</v>
      </c>
      <c r="R1952" s="18">
        <v>35.946800000000003</v>
      </c>
      <c r="S1952" s="4">
        <f>VLOOKUP(C1952,Ratings_Numbers!$A$1:$B$21,2,FALSE)</f>
        <v>9</v>
      </c>
      <c r="T1952" s="4">
        <v>9</v>
      </c>
      <c r="U1952" s="4">
        <f t="shared" si="68"/>
        <v>0</v>
      </c>
      <c r="V1952" s="18">
        <v>13975.59</v>
      </c>
      <c r="W1952" s="18" t="s">
        <v>212</v>
      </c>
    </row>
    <row r="1953" spans="1:23" ht="15" customHeight="1" x14ac:dyDescent="0.35">
      <c r="A1953" s="18" t="s">
        <v>214</v>
      </c>
      <c r="B1953" s="7" t="str">
        <f t="shared" si="69"/>
        <v>Q4</v>
      </c>
      <c r="C1953" s="18" t="s">
        <v>35</v>
      </c>
      <c r="D1953" s="21">
        <v>38661</v>
      </c>
      <c r="E1953" s="18">
        <v>2.2065000000000001</v>
      </c>
      <c r="F1953" s="18">
        <v>3.8073999999999999</v>
      </c>
      <c r="G1953" s="18">
        <v>3.6831</v>
      </c>
      <c r="H1953" s="18">
        <v>6.1578999999999997</v>
      </c>
      <c r="I1953" s="18">
        <v>3.1842000000000001</v>
      </c>
      <c r="J1953" s="18">
        <v>3.6404000000000001</v>
      </c>
      <c r="K1953" s="18">
        <v>114</v>
      </c>
      <c r="L1953" s="18">
        <v>19.842500000000001</v>
      </c>
      <c r="M1953" s="18">
        <v>162.1602</v>
      </c>
      <c r="N1953" s="18">
        <v>58.370800000000003</v>
      </c>
      <c r="O1953" s="18">
        <v>32.176699999999997</v>
      </c>
      <c r="P1953" s="18">
        <v>177.81039999999999</v>
      </c>
      <c r="Q1953" s="18">
        <v>64.004199999999997</v>
      </c>
      <c r="R1953" s="18">
        <v>35.2821</v>
      </c>
      <c r="S1953" s="4">
        <f>VLOOKUP(C1953,Ratings_Numbers!$A$1:$B$21,2,FALSE)</f>
        <v>9</v>
      </c>
      <c r="T1953" s="4">
        <v>9</v>
      </c>
      <c r="U1953" s="4">
        <f t="shared" si="68"/>
        <v>0</v>
      </c>
      <c r="V1953" s="18">
        <v>14043.25</v>
      </c>
      <c r="W1953" s="18" t="s">
        <v>212</v>
      </c>
    </row>
    <row r="1954" spans="1:23" ht="15" customHeight="1" x14ac:dyDescent="0.35">
      <c r="A1954" s="18" t="s">
        <v>214</v>
      </c>
      <c r="B1954" s="7" t="str">
        <f t="shared" si="69"/>
        <v>Q1</v>
      </c>
      <c r="C1954" s="18" t="s">
        <v>35</v>
      </c>
      <c r="D1954" s="21">
        <v>38745</v>
      </c>
      <c r="E1954" s="18">
        <v>2.1278999999999999</v>
      </c>
      <c r="F1954" s="18">
        <v>3.5537999999999998</v>
      </c>
      <c r="G1954" s="18">
        <v>3.4506000000000001</v>
      </c>
      <c r="H1954" s="18">
        <v>7.4482999999999997</v>
      </c>
      <c r="I1954" s="18">
        <v>4.9051999999999998</v>
      </c>
      <c r="J1954" s="18">
        <v>4.8966000000000003</v>
      </c>
      <c r="K1954" s="18">
        <v>116</v>
      </c>
      <c r="L1954" s="18">
        <v>21.433499999999999</v>
      </c>
      <c r="M1954" s="18">
        <v>152.11850000000001</v>
      </c>
      <c r="N1954" s="18">
        <v>57.46</v>
      </c>
      <c r="O1954" s="18">
        <v>32.604199999999999</v>
      </c>
      <c r="P1954" s="18">
        <v>164.738</v>
      </c>
      <c r="Q1954" s="18">
        <v>62.226799999999997</v>
      </c>
      <c r="R1954" s="18">
        <v>35.309100000000001</v>
      </c>
      <c r="S1954" s="4">
        <f>VLOOKUP(C1954,Ratings_Numbers!$A$1:$B$21,2,FALSE)</f>
        <v>9</v>
      </c>
      <c r="T1954" s="4">
        <v>9</v>
      </c>
      <c r="U1954" s="4">
        <f t="shared" si="68"/>
        <v>0</v>
      </c>
      <c r="V1954" s="18">
        <v>13426.11</v>
      </c>
      <c r="W1954" s="18" t="s">
        <v>212</v>
      </c>
    </row>
    <row r="1955" spans="1:23" ht="15" customHeight="1" x14ac:dyDescent="0.35">
      <c r="A1955" s="18" t="s">
        <v>214</v>
      </c>
      <c r="B1955" s="7" t="str">
        <f t="shared" si="69"/>
        <v>Q2</v>
      </c>
      <c r="C1955" s="18" t="s">
        <v>35</v>
      </c>
      <c r="D1955" s="21">
        <v>38857</v>
      </c>
      <c r="E1955" s="18">
        <v>1.9630000000000001</v>
      </c>
      <c r="F1955" s="18">
        <v>3.4866999999999999</v>
      </c>
      <c r="G1955" s="18">
        <v>3.1669</v>
      </c>
      <c r="H1955" s="18">
        <v>6.6581000000000001</v>
      </c>
      <c r="I1955" s="18">
        <v>3.8491</v>
      </c>
      <c r="J1955" s="18">
        <v>4.1547999999999998</v>
      </c>
      <c r="K1955" s="18">
        <v>155</v>
      </c>
      <c r="L1955" s="18">
        <v>22.204000000000001</v>
      </c>
      <c r="M1955" s="18">
        <v>139.9435</v>
      </c>
      <c r="N1955" s="18">
        <v>54.648000000000003</v>
      </c>
      <c r="O1955" s="18">
        <v>31.0731</v>
      </c>
      <c r="P1955" s="18">
        <v>156.08170000000001</v>
      </c>
      <c r="Q1955" s="18">
        <v>60.95</v>
      </c>
      <c r="R1955" s="18">
        <v>34.656399999999998</v>
      </c>
      <c r="S1955" s="4">
        <f>VLOOKUP(C1955,Ratings_Numbers!$A$1:$B$21,2,FALSE)</f>
        <v>9</v>
      </c>
      <c r="T1955" s="4">
        <v>9</v>
      </c>
      <c r="U1955" s="4">
        <f t="shared" si="68"/>
        <v>0</v>
      </c>
      <c r="V1955" s="18">
        <v>14335.2</v>
      </c>
      <c r="W1955" s="18" t="s">
        <v>212</v>
      </c>
    </row>
    <row r="1956" spans="1:23" ht="15" customHeight="1" x14ac:dyDescent="0.35">
      <c r="A1956" s="18" t="s">
        <v>214</v>
      </c>
      <c r="B1956" s="7" t="str">
        <f t="shared" si="69"/>
        <v>Q3</v>
      </c>
      <c r="C1956" s="18" t="s">
        <v>35</v>
      </c>
      <c r="D1956" s="21">
        <v>38941</v>
      </c>
      <c r="E1956" s="18">
        <v>1.8452999999999999</v>
      </c>
      <c r="F1956" s="18">
        <v>3.3536999999999999</v>
      </c>
      <c r="G1956" s="18">
        <v>2.9666999999999999</v>
      </c>
      <c r="H1956" s="18">
        <v>6.7091000000000003</v>
      </c>
      <c r="I1956" s="18">
        <v>3.4956</v>
      </c>
      <c r="J1956" s="18">
        <v>4.0727000000000002</v>
      </c>
      <c r="K1956" s="18">
        <v>110</v>
      </c>
      <c r="L1956" s="18">
        <v>22.267399999999999</v>
      </c>
      <c r="M1956" s="18">
        <v>132.0086</v>
      </c>
      <c r="N1956" s="18">
        <v>52.910299999999999</v>
      </c>
      <c r="O1956" s="18">
        <v>29.3949</v>
      </c>
      <c r="P1956" s="18">
        <v>149.49520000000001</v>
      </c>
      <c r="Q1956" s="18">
        <v>59.9191</v>
      </c>
      <c r="R1956" s="18">
        <v>33.288699999999999</v>
      </c>
      <c r="S1956" s="4">
        <f>VLOOKUP(C1956,Ratings_Numbers!$A$1:$B$21,2,FALSE)</f>
        <v>9</v>
      </c>
      <c r="T1956" s="4">
        <v>9</v>
      </c>
      <c r="U1956" s="4">
        <f t="shared" si="68"/>
        <v>0</v>
      </c>
      <c r="V1956" s="18">
        <v>16238.88</v>
      </c>
      <c r="W1956" s="18" t="s">
        <v>212</v>
      </c>
    </row>
    <row r="1957" spans="1:23" ht="15" customHeight="1" x14ac:dyDescent="0.35">
      <c r="A1957" s="18" t="s">
        <v>214</v>
      </c>
      <c r="B1957" s="7" t="str">
        <f t="shared" si="69"/>
        <v>Q4</v>
      </c>
      <c r="C1957" s="18" t="s">
        <v>35</v>
      </c>
      <c r="D1957" s="21">
        <v>39025</v>
      </c>
      <c r="E1957" s="18">
        <v>2.0188999999999999</v>
      </c>
      <c r="F1957" s="18">
        <v>3.3006000000000002</v>
      </c>
      <c r="G1957" s="18">
        <v>3.2338</v>
      </c>
      <c r="H1957" s="18">
        <v>6.9533000000000005</v>
      </c>
      <c r="I1957" s="18">
        <v>2.9908999999999999</v>
      </c>
      <c r="J1957" s="18">
        <v>4.1962999999999999</v>
      </c>
      <c r="K1957" s="18">
        <v>107</v>
      </c>
      <c r="L1957" s="18">
        <v>22.040099999999999</v>
      </c>
      <c r="M1957" s="18">
        <v>133.3116</v>
      </c>
      <c r="N1957" s="18">
        <v>53.119599999999998</v>
      </c>
      <c r="O1957" s="18">
        <v>29.382000000000001</v>
      </c>
      <c r="P1957" s="18">
        <v>150.96510000000001</v>
      </c>
      <c r="Q1957" s="18">
        <v>60.153799999999997</v>
      </c>
      <c r="R1957" s="18">
        <v>33.272799999999997</v>
      </c>
      <c r="S1957" s="4">
        <f>VLOOKUP(C1957,Ratings_Numbers!$A$1:$B$21,2,FALSE)</f>
        <v>9</v>
      </c>
      <c r="T1957" s="4">
        <v>9</v>
      </c>
      <c r="U1957" s="4">
        <f t="shared" si="68"/>
        <v>0</v>
      </c>
      <c r="V1957" s="18">
        <v>15271.2</v>
      </c>
      <c r="W1957" s="18" t="s">
        <v>212</v>
      </c>
    </row>
    <row r="1958" spans="1:23" ht="15" customHeight="1" x14ac:dyDescent="0.35">
      <c r="A1958" s="18" t="s">
        <v>214</v>
      </c>
      <c r="B1958" s="7" t="str">
        <f t="shared" si="69"/>
        <v>Q1</v>
      </c>
      <c r="C1958" s="18" t="s">
        <v>35</v>
      </c>
      <c r="D1958" s="21">
        <v>39116</v>
      </c>
      <c r="E1958" s="18">
        <v>1.9593</v>
      </c>
      <c r="F1958" s="18">
        <v>3.1591</v>
      </c>
      <c r="G1958" s="18">
        <v>3.0745</v>
      </c>
      <c r="H1958" s="18">
        <v>8.5808</v>
      </c>
      <c r="I1958" s="18">
        <v>4.1094999999999997</v>
      </c>
      <c r="J1958" s="18">
        <v>5.9965000000000002</v>
      </c>
      <c r="K1958" s="18">
        <v>115.7</v>
      </c>
      <c r="L1958" s="18">
        <v>23.205300000000001</v>
      </c>
      <c r="M1958" s="18">
        <v>125.0051</v>
      </c>
      <c r="N1958" s="18">
        <v>51.356099999999998</v>
      </c>
      <c r="O1958" s="18">
        <v>29.0078</v>
      </c>
      <c r="P1958" s="18">
        <v>143.4085</v>
      </c>
      <c r="Q1958" s="18">
        <v>58.916800000000002</v>
      </c>
      <c r="R1958" s="18">
        <v>33.278300000000002</v>
      </c>
      <c r="S1958" s="4">
        <f>VLOOKUP(C1958,Ratings_Numbers!$A$1:$B$21,2,FALSE)</f>
        <v>9</v>
      </c>
      <c r="T1958" s="4">
        <v>9</v>
      </c>
      <c r="U1958" s="4">
        <f t="shared" si="68"/>
        <v>0</v>
      </c>
      <c r="V1958" s="18">
        <v>18224.25</v>
      </c>
      <c r="W1958" s="18" t="s">
        <v>212</v>
      </c>
    </row>
    <row r="1959" spans="1:23" ht="15" customHeight="1" x14ac:dyDescent="0.35">
      <c r="A1959" s="18" t="s">
        <v>214</v>
      </c>
      <c r="B1959" s="7" t="str">
        <f t="shared" si="69"/>
        <v>Q2</v>
      </c>
      <c r="C1959" s="18" t="s">
        <v>35</v>
      </c>
      <c r="D1959" s="21">
        <v>39228</v>
      </c>
      <c r="E1959" s="18">
        <v>1.7942</v>
      </c>
      <c r="F1959" s="18">
        <v>2.8898000000000001</v>
      </c>
      <c r="G1959" s="18">
        <v>2.8073000000000001</v>
      </c>
      <c r="H1959" s="18">
        <v>7.4931999999999999</v>
      </c>
      <c r="I1959" s="18">
        <v>3.3288000000000002</v>
      </c>
      <c r="J1959" s="18">
        <v>4.726</v>
      </c>
      <c r="K1959" s="18">
        <v>146</v>
      </c>
      <c r="L1959" s="18">
        <v>25.052399999999999</v>
      </c>
      <c r="M1959" s="18">
        <v>98.4221</v>
      </c>
      <c r="N1959" s="18">
        <v>43.684100000000001</v>
      </c>
      <c r="O1959" s="18">
        <v>24.6571</v>
      </c>
      <c r="P1959" s="18">
        <v>125.30419999999999</v>
      </c>
      <c r="Q1959" s="18">
        <v>55.615600000000001</v>
      </c>
      <c r="R1959" s="18">
        <v>31.3917</v>
      </c>
      <c r="S1959" s="4">
        <f>VLOOKUP(C1959,Ratings_Numbers!$A$1:$B$21,2,FALSE)</f>
        <v>9</v>
      </c>
      <c r="T1959" s="4">
        <v>9</v>
      </c>
      <c r="U1959" s="4">
        <f t="shared" si="68"/>
        <v>0</v>
      </c>
      <c r="V1959" s="18">
        <v>20921.400000000001</v>
      </c>
      <c r="W1959" s="18" t="s">
        <v>212</v>
      </c>
    </row>
    <row r="1960" spans="1:23" ht="15" customHeight="1" x14ac:dyDescent="0.35">
      <c r="A1960" s="18" t="s">
        <v>214</v>
      </c>
      <c r="B1960" s="7" t="str">
        <f t="shared" si="69"/>
        <v>Q3</v>
      </c>
      <c r="C1960" s="18" t="s">
        <v>35</v>
      </c>
      <c r="D1960" s="21">
        <v>39312</v>
      </c>
      <c r="E1960" s="18">
        <v>1.7696000000000001</v>
      </c>
      <c r="F1960" s="18">
        <v>2.8163</v>
      </c>
      <c r="G1960" s="18">
        <v>2.7471000000000001</v>
      </c>
      <c r="H1960" s="18">
        <v>8.1538000000000004</v>
      </c>
      <c r="I1960" s="18">
        <v>3.6635</v>
      </c>
      <c r="J1960" s="18">
        <v>5.1635</v>
      </c>
      <c r="K1960" s="18">
        <v>104</v>
      </c>
      <c r="L1960" s="18">
        <v>23.574400000000001</v>
      </c>
      <c r="M1960" s="18">
        <v>110.2115</v>
      </c>
      <c r="N1960" s="18">
        <v>47.014299999999999</v>
      </c>
      <c r="O1960" s="18">
        <v>25.9817</v>
      </c>
      <c r="P1960" s="18">
        <v>134.42089999999999</v>
      </c>
      <c r="Q1960" s="18">
        <v>57.341700000000003</v>
      </c>
      <c r="R1960" s="18">
        <v>31.6889</v>
      </c>
      <c r="S1960" s="4">
        <f>VLOOKUP(C1960,Ratings_Numbers!$A$1:$B$21,2,FALSE)</f>
        <v>9</v>
      </c>
      <c r="T1960" s="4">
        <v>9</v>
      </c>
      <c r="U1960" s="4">
        <f t="shared" si="68"/>
        <v>0</v>
      </c>
      <c r="V1960" s="18">
        <v>17949.919999999998</v>
      </c>
      <c r="W1960" s="18" t="s">
        <v>212</v>
      </c>
    </row>
    <row r="1961" spans="1:23" ht="15" customHeight="1" x14ac:dyDescent="0.35">
      <c r="A1961" s="18" t="s">
        <v>214</v>
      </c>
      <c r="B1961" s="7" t="str">
        <f t="shared" si="69"/>
        <v>Q4</v>
      </c>
      <c r="C1961" s="18" t="s">
        <v>35</v>
      </c>
      <c r="D1961" s="21">
        <v>39396</v>
      </c>
      <c r="E1961" s="18">
        <v>1.9822</v>
      </c>
      <c r="F1961" s="18">
        <v>3.1659000000000002</v>
      </c>
      <c r="G1961" s="18">
        <v>3.0958000000000001</v>
      </c>
      <c r="H1961" s="18">
        <v>6.9091000000000005</v>
      </c>
      <c r="I1961" s="18">
        <v>1.8818000000000001</v>
      </c>
      <c r="J1961" s="18">
        <v>4.0454999999999997</v>
      </c>
      <c r="K1961" s="18">
        <v>110</v>
      </c>
      <c r="L1961" s="18">
        <v>21.773299999999999</v>
      </c>
      <c r="M1961" s="18">
        <v>121.0946</v>
      </c>
      <c r="N1961" s="18">
        <v>47.108199999999997</v>
      </c>
      <c r="O1961" s="18">
        <v>26.366299999999999</v>
      </c>
      <c r="P1961" s="18">
        <v>157.05600000000001</v>
      </c>
      <c r="Q1961" s="18">
        <v>61.097999999999999</v>
      </c>
      <c r="R1961" s="18">
        <v>34.196199999999997</v>
      </c>
      <c r="S1961" s="4">
        <f>VLOOKUP(C1961,Ratings_Numbers!$A$1:$B$21,2,FALSE)</f>
        <v>9</v>
      </c>
      <c r="T1961" s="4">
        <v>9</v>
      </c>
      <c r="U1961" s="4">
        <f t="shared" si="68"/>
        <v>0</v>
      </c>
      <c r="V1961" s="18">
        <v>17975.830000000002</v>
      </c>
      <c r="W1961" s="18" t="s">
        <v>212</v>
      </c>
    </row>
    <row r="1962" spans="1:23" ht="15" customHeight="1" x14ac:dyDescent="0.35">
      <c r="A1962" s="18" t="s">
        <v>214</v>
      </c>
      <c r="B1962" s="7" t="str">
        <f t="shared" ref="B1962:B1997" si="70">IF(MONTH(D1962)&lt;4,"Q1",IF(MONTH(D1962)&lt;7,"Q2",IF(MONTH(D1962)&lt;10,"Q3","Q4")))</f>
        <v>Q1</v>
      </c>
      <c r="C1962" s="18" t="s">
        <v>35</v>
      </c>
      <c r="D1962" s="21">
        <v>39480</v>
      </c>
      <c r="E1962" s="18">
        <v>2.1545000000000001</v>
      </c>
      <c r="F1962" s="18">
        <v>3.5293000000000001</v>
      </c>
      <c r="G1962" s="18">
        <v>3.4241999999999999</v>
      </c>
      <c r="H1962" s="18">
        <v>8.3772000000000002</v>
      </c>
      <c r="I1962" s="18">
        <v>4.0087999999999999</v>
      </c>
      <c r="J1962" s="18">
        <v>5.5175000000000001</v>
      </c>
      <c r="K1962" s="18">
        <v>114</v>
      </c>
      <c r="L1962" s="18">
        <v>22.0428</v>
      </c>
      <c r="M1962" s="18">
        <v>132.86529999999999</v>
      </c>
      <c r="N1962" s="18">
        <v>50.088200000000001</v>
      </c>
      <c r="O1962" s="18">
        <v>29.287199999999999</v>
      </c>
      <c r="P1962" s="18">
        <v>165.26249999999999</v>
      </c>
      <c r="Q1962" s="18">
        <v>62.301499999999997</v>
      </c>
      <c r="R1962" s="18">
        <v>36.4285</v>
      </c>
      <c r="S1962" s="4">
        <f>VLOOKUP(C1962,Ratings_Numbers!$A$1:$B$21,2,FALSE)</f>
        <v>9</v>
      </c>
      <c r="T1962" s="4">
        <v>9</v>
      </c>
      <c r="U1962" s="4">
        <f t="shared" si="68"/>
        <v>0</v>
      </c>
      <c r="V1962" s="18">
        <v>17224.740000000002</v>
      </c>
      <c r="W1962" s="18" t="s">
        <v>212</v>
      </c>
    </row>
    <row r="1963" spans="1:23" ht="15" customHeight="1" x14ac:dyDescent="0.35">
      <c r="A1963" s="18" t="s">
        <v>214</v>
      </c>
      <c r="B1963" s="7" t="str">
        <f t="shared" si="70"/>
        <v>Q2</v>
      </c>
      <c r="C1963" s="18" t="s">
        <v>35</v>
      </c>
      <c r="D1963" s="21">
        <v>39592</v>
      </c>
      <c r="E1963" s="18">
        <v>1.9906999999999999</v>
      </c>
      <c r="F1963" s="18">
        <v>3.2782</v>
      </c>
      <c r="G1963" s="18">
        <v>3.1492</v>
      </c>
      <c r="H1963" s="18">
        <v>7.9078999999999997</v>
      </c>
      <c r="I1963" s="18">
        <v>3.9809000000000001</v>
      </c>
      <c r="J1963" s="18">
        <v>5.0591999999999997</v>
      </c>
      <c r="K1963" s="18">
        <v>152</v>
      </c>
      <c r="L1963" s="18">
        <v>22.175699999999999</v>
      </c>
      <c r="M1963" s="18">
        <v>143.46279999999999</v>
      </c>
      <c r="N1963" s="18">
        <v>56.513599999999997</v>
      </c>
      <c r="O1963" s="18">
        <v>32.434199999999997</v>
      </c>
      <c r="P1963" s="18">
        <v>153.8553</v>
      </c>
      <c r="Q1963" s="18">
        <v>60.607500000000002</v>
      </c>
      <c r="R1963" s="18">
        <v>34.783799999999999</v>
      </c>
      <c r="S1963" s="4">
        <f>VLOOKUP(C1963,Ratings_Numbers!$A$1:$B$21,2,FALSE)</f>
        <v>9</v>
      </c>
      <c r="T1963" s="4">
        <v>9</v>
      </c>
      <c r="U1963" s="4">
        <f t="shared" ref="U1963:U1997" si="71">S1963-S1962</f>
        <v>0</v>
      </c>
      <c r="V1963" s="18">
        <v>17577.919999999998</v>
      </c>
      <c r="W1963" s="18" t="s">
        <v>212</v>
      </c>
    </row>
    <row r="1964" spans="1:23" ht="15" customHeight="1" x14ac:dyDescent="0.35">
      <c r="A1964" s="18" t="s">
        <v>214</v>
      </c>
      <c r="B1964" s="7" t="str">
        <f t="shared" si="70"/>
        <v>Q3</v>
      </c>
      <c r="C1964" s="18" t="s">
        <v>35</v>
      </c>
      <c r="D1964" s="21">
        <v>39676</v>
      </c>
      <c r="E1964" s="18">
        <v>1.9409000000000001</v>
      </c>
      <c r="F1964" s="18">
        <v>3.1920999999999999</v>
      </c>
      <c r="G1964" s="18">
        <v>3.0790999999999999</v>
      </c>
      <c r="H1964" s="18">
        <v>7.8649000000000004</v>
      </c>
      <c r="I1964" s="18">
        <v>3.5446</v>
      </c>
      <c r="J1964" s="18">
        <v>4.9188999999999998</v>
      </c>
      <c r="K1964" s="18">
        <v>111</v>
      </c>
      <c r="L1964" s="18">
        <v>23.0717</v>
      </c>
      <c r="M1964" s="18">
        <v>131.45849999999999</v>
      </c>
      <c r="N1964" s="18">
        <v>53.57</v>
      </c>
      <c r="O1964" s="18">
        <v>30.9193</v>
      </c>
      <c r="P1964" s="18">
        <v>145.3956</v>
      </c>
      <c r="Q1964" s="18">
        <v>59.249499999999998</v>
      </c>
      <c r="R1964" s="18">
        <v>34.197299999999998</v>
      </c>
      <c r="S1964" s="4">
        <f>VLOOKUP(C1964,Ratings_Numbers!$A$1:$B$21,2,FALSE)</f>
        <v>9</v>
      </c>
      <c r="T1964" s="4">
        <v>9</v>
      </c>
      <c r="U1964" s="4">
        <f t="shared" si="71"/>
        <v>0</v>
      </c>
      <c r="V1964" s="18">
        <v>19562.55</v>
      </c>
      <c r="W1964" s="18" t="s">
        <v>212</v>
      </c>
    </row>
    <row r="1965" spans="1:23" ht="15" customHeight="1" x14ac:dyDescent="0.35">
      <c r="A1965" s="18" t="s">
        <v>214</v>
      </c>
      <c r="B1965" s="7" t="str">
        <f t="shared" si="70"/>
        <v>Q4</v>
      </c>
      <c r="C1965" s="18" t="s">
        <v>35</v>
      </c>
      <c r="D1965" s="21">
        <v>39760</v>
      </c>
      <c r="E1965" s="18">
        <v>2.0173999999999999</v>
      </c>
      <c r="F1965" s="18">
        <v>3.3161</v>
      </c>
      <c r="G1965" s="18">
        <v>3.2006000000000001</v>
      </c>
      <c r="H1965" s="18">
        <v>7.6791999999999998</v>
      </c>
      <c r="I1965" s="18">
        <v>2.3519000000000001</v>
      </c>
      <c r="J1965" s="18">
        <v>4.5189000000000004</v>
      </c>
      <c r="K1965" s="18">
        <v>106</v>
      </c>
      <c r="L1965" s="18">
        <v>22.729800000000001</v>
      </c>
      <c r="M1965" s="18">
        <v>128.49950000000001</v>
      </c>
      <c r="N1965" s="18">
        <v>51.447800000000001</v>
      </c>
      <c r="O1965" s="18">
        <v>29.739899999999999</v>
      </c>
      <c r="P1965" s="18">
        <v>149.767</v>
      </c>
      <c r="Q1965" s="18">
        <v>59.962699999999998</v>
      </c>
      <c r="R1965" s="18">
        <v>34.661999999999999</v>
      </c>
      <c r="S1965" s="4">
        <f>VLOOKUP(C1965,Ratings_Numbers!$A$1:$B$21,2,FALSE)</f>
        <v>9</v>
      </c>
      <c r="T1965" s="4">
        <v>9</v>
      </c>
      <c r="U1965" s="4">
        <f t="shared" si="71"/>
        <v>0</v>
      </c>
      <c r="V1965" s="18">
        <v>17832.96</v>
      </c>
      <c r="W1965" s="18" t="s">
        <v>212</v>
      </c>
    </row>
    <row r="1966" spans="1:23" ht="15" customHeight="1" x14ac:dyDescent="0.35">
      <c r="A1966" s="18" t="s">
        <v>214</v>
      </c>
      <c r="B1966" s="7" t="str">
        <f t="shared" si="70"/>
        <v>Q1</v>
      </c>
      <c r="C1966" s="18" t="s">
        <v>35</v>
      </c>
      <c r="D1966" s="21">
        <v>39844</v>
      </c>
      <c r="E1966" s="18">
        <v>2.0026999999999999</v>
      </c>
      <c r="F1966" s="18">
        <v>3.2887</v>
      </c>
      <c r="G1966" s="18">
        <v>3.1814999999999998</v>
      </c>
      <c r="H1966" s="18">
        <v>8.7681000000000004</v>
      </c>
      <c r="I1966" s="18">
        <v>3.9906999999999999</v>
      </c>
      <c r="J1966" s="18">
        <v>5.7340999999999998</v>
      </c>
      <c r="K1966" s="18">
        <v>114.7</v>
      </c>
      <c r="L1966" s="18">
        <v>22.380400000000002</v>
      </c>
      <c r="M1966" s="18">
        <v>141.60380000000001</v>
      </c>
      <c r="N1966" s="18">
        <v>56.162500000000001</v>
      </c>
      <c r="O1966" s="18">
        <v>32.2699</v>
      </c>
      <c r="P1966" s="18">
        <v>152.13210000000001</v>
      </c>
      <c r="Q1966" s="18">
        <v>60.338200000000001</v>
      </c>
      <c r="R1966" s="18">
        <v>34.6691</v>
      </c>
      <c r="S1966" s="4">
        <f>VLOOKUP(C1966,Ratings_Numbers!$A$1:$B$21,2,FALSE)</f>
        <v>9</v>
      </c>
      <c r="T1966" s="4">
        <v>9</v>
      </c>
      <c r="U1966" s="4">
        <f t="shared" si="71"/>
        <v>0</v>
      </c>
      <c r="V1966" s="18">
        <v>14602.5</v>
      </c>
      <c r="W1966" s="18" t="s">
        <v>212</v>
      </c>
    </row>
    <row r="1967" spans="1:23" ht="15" customHeight="1" x14ac:dyDescent="0.35">
      <c r="A1967" s="18" t="s">
        <v>214</v>
      </c>
      <c r="B1967" s="7" t="str">
        <f t="shared" si="70"/>
        <v>Q2</v>
      </c>
      <c r="C1967" s="18" t="s">
        <v>35</v>
      </c>
      <c r="D1967" s="21">
        <v>39956</v>
      </c>
      <c r="E1967" s="18">
        <v>1.8233999999999999</v>
      </c>
      <c r="F1967" s="18">
        <v>3.1318000000000001</v>
      </c>
      <c r="G1967" s="18">
        <v>2.8792</v>
      </c>
      <c r="H1967" s="18">
        <v>7.9570999999999996</v>
      </c>
      <c r="I1967" s="18">
        <v>3.988</v>
      </c>
      <c r="J1967" s="18">
        <v>5.1779000000000002</v>
      </c>
      <c r="K1967" s="18">
        <v>163</v>
      </c>
      <c r="L1967" s="18">
        <v>23.735500000000002</v>
      </c>
      <c r="M1967" s="18">
        <v>123.50749999999999</v>
      </c>
      <c r="N1967" s="18">
        <v>51.423499999999997</v>
      </c>
      <c r="O1967" s="18">
        <v>29.757999999999999</v>
      </c>
      <c r="P1967" s="18">
        <v>140.1771</v>
      </c>
      <c r="Q1967" s="18">
        <v>58.364100000000001</v>
      </c>
      <c r="R1967" s="18">
        <v>33.7744</v>
      </c>
      <c r="S1967" s="4">
        <f>VLOOKUP(C1967,Ratings_Numbers!$A$1:$B$21,2,FALSE)</f>
        <v>9</v>
      </c>
      <c r="T1967" s="4">
        <v>9</v>
      </c>
      <c r="U1967" s="4">
        <f t="shared" si="71"/>
        <v>0</v>
      </c>
      <c r="V1967" s="18">
        <v>14469.84</v>
      </c>
      <c r="W1967" s="18" t="s">
        <v>212</v>
      </c>
    </row>
    <row r="1968" spans="1:23" ht="15" customHeight="1" x14ac:dyDescent="0.35">
      <c r="A1968" s="18" t="s">
        <v>214</v>
      </c>
      <c r="B1968" s="7" t="str">
        <f t="shared" si="70"/>
        <v>Q3</v>
      </c>
      <c r="C1968" s="18" t="s">
        <v>35</v>
      </c>
      <c r="D1968" s="21">
        <v>40040</v>
      </c>
      <c r="E1968" s="18">
        <v>1.8089</v>
      </c>
      <c r="F1968" s="18">
        <v>3.0403000000000002</v>
      </c>
      <c r="G1968" s="18">
        <v>2.8914999999999997</v>
      </c>
      <c r="H1968" s="18">
        <v>7.3651999999999997</v>
      </c>
      <c r="I1968" s="18">
        <v>2.3247999999999998</v>
      </c>
      <c r="J1968" s="18">
        <v>4.3391000000000002</v>
      </c>
      <c r="K1968" s="18">
        <v>115</v>
      </c>
      <c r="L1968" s="18">
        <v>24.7181</v>
      </c>
      <c r="M1968" s="18">
        <v>120.0104</v>
      </c>
      <c r="N1968" s="18">
        <v>52.167099999999998</v>
      </c>
      <c r="O1968" s="18">
        <v>30.058299999999999</v>
      </c>
      <c r="P1968" s="18">
        <v>130.05000000000001</v>
      </c>
      <c r="Q1968" s="18">
        <v>56.531199999999998</v>
      </c>
      <c r="R1968" s="18">
        <v>32.572899999999997</v>
      </c>
      <c r="S1968" s="4">
        <f>VLOOKUP(C1968,Ratings_Numbers!$A$1:$B$21,2,FALSE)</f>
        <v>9</v>
      </c>
      <c r="T1968" s="4">
        <v>9</v>
      </c>
      <c r="U1968" s="4">
        <f t="shared" si="71"/>
        <v>0</v>
      </c>
      <c r="V1968" s="18">
        <v>13591.84</v>
      </c>
      <c r="W1968" s="18" t="s">
        <v>212</v>
      </c>
    </row>
    <row r="1969" spans="1:23" ht="15" customHeight="1" x14ac:dyDescent="0.35">
      <c r="A1969" s="18" t="s">
        <v>214</v>
      </c>
      <c r="B1969" s="7" t="str">
        <f t="shared" si="70"/>
        <v>Q4</v>
      </c>
      <c r="C1969" s="18" t="s">
        <v>35</v>
      </c>
      <c r="D1969" s="21">
        <v>40124</v>
      </c>
      <c r="E1969" s="18">
        <v>2.7429999999999999</v>
      </c>
      <c r="F1969" s="18">
        <v>6.4809999999999999</v>
      </c>
      <c r="G1969" s="18">
        <v>6.0650000000000004</v>
      </c>
      <c r="H1969" s="18">
        <v>-3.8285999999999998</v>
      </c>
      <c r="I1969" s="18">
        <v>-8.8704000000000001</v>
      </c>
      <c r="J1969" s="18">
        <v>-7.2190000000000003</v>
      </c>
      <c r="K1969" s="18">
        <v>105</v>
      </c>
      <c r="L1969" s="18">
        <v>20.72</v>
      </c>
      <c r="M1969" s="18">
        <v>154.08080000000001</v>
      </c>
      <c r="N1969" s="18">
        <v>57.926499999999997</v>
      </c>
      <c r="O1969" s="18">
        <v>32.386099999999999</v>
      </c>
      <c r="P1969" s="18">
        <v>165.99340000000001</v>
      </c>
      <c r="Q1969" s="18">
        <v>62.405099999999997</v>
      </c>
      <c r="R1969" s="18">
        <v>34.89</v>
      </c>
      <c r="S1969" s="4">
        <f>VLOOKUP(C1969,Ratings_Numbers!$A$1:$B$21,2,FALSE)</f>
        <v>9</v>
      </c>
      <c r="T1969" s="4">
        <v>9</v>
      </c>
      <c r="U1969" s="4">
        <f t="shared" si="71"/>
        <v>0</v>
      </c>
      <c r="V1969" s="18">
        <v>15032.42</v>
      </c>
      <c r="W1969" s="18" t="s">
        <v>212</v>
      </c>
    </row>
    <row r="1970" spans="1:23" ht="15" customHeight="1" x14ac:dyDescent="0.35">
      <c r="A1970" s="18" t="s">
        <v>214</v>
      </c>
      <c r="B1970" s="7" t="str">
        <f t="shared" si="70"/>
        <v>Q1</v>
      </c>
      <c r="C1970" s="18" t="s">
        <v>35</v>
      </c>
      <c r="D1970" s="21">
        <v>40208</v>
      </c>
      <c r="E1970" s="18">
        <v>2.9167000000000001</v>
      </c>
      <c r="F1970" s="18">
        <v>7.3792999999999997</v>
      </c>
      <c r="G1970" s="18">
        <v>6.9908999999999999</v>
      </c>
      <c r="H1970" s="18">
        <v>7.3441999999999998</v>
      </c>
      <c r="I1970" s="18">
        <v>2.8382000000000001</v>
      </c>
      <c r="J1970" s="18">
        <v>4.2544000000000004</v>
      </c>
      <c r="K1970" s="18">
        <v>119.1</v>
      </c>
      <c r="L1970" s="18">
        <v>20.980699999999999</v>
      </c>
      <c r="M1970" s="18">
        <v>151.78639999999999</v>
      </c>
      <c r="N1970" s="18">
        <v>57.595100000000002</v>
      </c>
      <c r="O1970" s="18">
        <v>32.331600000000002</v>
      </c>
      <c r="P1970" s="18">
        <v>163.54040000000001</v>
      </c>
      <c r="Q1970" s="18">
        <v>62.055199999999999</v>
      </c>
      <c r="R1970" s="18">
        <v>34.835299999999997</v>
      </c>
      <c r="S1970" s="4">
        <f>VLOOKUP(C1970,Ratings_Numbers!$A$1:$B$21,2,FALSE)</f>
        <v>9</v>
      </c>
      <c r="T1970" s="4">
        <v>9</v>
      </c>
      <c r="U1970" s="4">
        <f t="shared" si="71"/>
        <v>0</v>
      </c>
      <c r="V1970" s="18">
        <v>13758.06</v>
      </c>
      <c r="W1970" s="18" t="s">
        <v>212</v>
      </c>
    </row>
    <row r="1971" spans="1:23" ht="15" customHeight="1" x14ac:dyDescent="0.35">
      <c r="A1971" s="18" t="s">
        <v>214</v>
      </c>
      <c r="B1971" s="7" t="str">
        <f t="shared" si="70"/>
        <v>Q2</v>
      </c>
      <c r="C1971" s="18" t="s">
        <v>35</v>
      </c>
      <c r="D1971" s="21">
        <v>40320</v>
      </c>
      <c r="E1971" s="18">
        <v>2.7465000000000002</v>
      </c>
      <c r="F1971" s="18">
        <v>7.7521000000000004</v>
      </c>
      <c r="G1971" s="18">
        <v>7.1319999999999997</v>
      </c>
      <c r="H1971" s="18">
        <v>9.0984999999999996</v>
      </c>
      <c r="I1971" s="18">
        <v>4.9179000000000004</v>
      </c>
      <c r="J1971" s="18">
        <v>5.4772999999999996</v>
      </c>
      <c r="K1971" s="18">
        <v>132</v>
      </c>
      <c r="L1971" s="18">
        <v>22.324200000000001</v>
      </c>
      <c r="M1971" s="18">
        <v>137.03489999999999</v>
      </c>
      <c r="N1971" s="18">
        <v>55.395499999999998</v>
      </c>
      <c r="O1971" s="18">
        <v>30.58</v>
      </c>
      <c r="P1971" s="18">
        <v>147.37559999999999</v>
      </c>
      <c r="Q1971" s="18">
        <v>59.575600000000001</v>
      </c>
      <c r="R1971" s="18">
        <v>32.887500000000003</v>
      </c>
      <c r="S1971" s="4">
        <f>VLOOKUP(C1971,Ratings_Numbers!$A$1:$B$21,2,FALSE)</f>
        <v>9</v>
      </c>
      <c r="T1971" s="4">
        <v>9</v>
      </c>
      <c r="U1971" s="4">
        <f t="shared" si="71"/>
        <v>0</v>
      </c>
      <c r="V1971" s="18">
        <v>13606.4</v>
      </c>
      <c r="W1971" s="18" t="s">
        <v>212</v>
      </c>
    </row>
    <row r="1972" spans="1:23" ht="15" customHeight="1" x14ac:dyDescent="0.35">
      <c r="A1972" s="18" t="s">
        <v>214</v>
      </c>
      <c r="B1972" s="7" t="str">
        <f t="shared" si="70"/>
        <v>Q3</v>
      </c>
      <c r="C1972" s="18" t="s">
        <v>35</v>
      </c>
      <c r="D1972" s="21">
        <v>40404</v>
      </c>
      <c r="E1972" s="18">
        <v>2.6738</v>
      </c>
      <c r="F1972" s="18">
        <v>8.0945999999999998</v>
      </c>
      <c r="G1972" s="18">
        <v>7.0208000000000004</v>
      </c>
      <c r="H1972" s="18">
        <v>8.4510000000000005</v>
      </c>
      <c r="I1972" s="18">
        <v>4.3461999999999996</v>
      </c>
      <c r="J1972" s="18">
        <v>4.8430999999999997</v>
      </c>
      <c r="K1972" s="18">
        <v>102</v>
      </c>
      <c r="L1972" s="18">
        <v>22.1816</v>
      </c>
      <c r="M1972" s="18">
        <v>140.8554</v>
      </c>
      <c r="N1972" s="18">
        <v>56.053600000000003</v>
      </c>
      <c r="O1972" s="18">
        <v>31.2683</v>
      </c>
      <c r="P1972" s="18">
        <v>151.28700000000001</v>
      </c>
      <c r="Q1972" s="18">
        <v>60.204900000000002</v>
      </c>
      <c r="R1972" s="18">
        <v>33.5839</v>
      </c>
      <c r="S1972" s="4">
        <f>VLOOKUP(C1972,Ratings_Numbers!$A$1:$B$21,2,FALSE)</f>
        <v>9</v>
      </c>
      <c r="T1972" s="4">
        <v>9</v>
      </c>
      <c r="U1972" s="4">
        <f t="shared" si="71"/>
        <v>0</v>
      </c>
      <c r="V1972" s="18">
        <v>13948</v>
      </c>
      <c r="W1972" s="18" t="s">
        <v>212</v>
      </c>
    </row>
    <row r="1973" spans="1:23" ht="15" customHeight="1" x14ac:dyDescent="0.35">
      <c r="A1973" s="18" t="s">
        <v>214</v>
      </c>
      <c r="B1973" s="7" t="str">
        <f t="shared" si="70"/>
        <v>Q4</v>
      </c>
      <c r="C1973" s="18" t="s">
        <v>35</v>
      </c>
      <c r="D1973" s="21">
        <v>40488</v>
      </c>
      <c r="E1973" s="18">
        <v>1.8994</v>
      </c>
      <c r="F1973" s="18">
        <v>3.6661999999999999</v>
      </c>
      <c r="G1973" s="18">
        <v>3.3102999999999998</v>
      </c>
      <c r="H1973" s="18">
        <v>7.5145999999999997</v>
      </c>
      <c r="I1973" s="18">
        <v>2.8856999999999999</v>
      </c>
      <c r="J1973" s="18">
        <v>3.9417</v>
      </c>
      <c r="K1973" s="18">
        <v>103</v>
      </c>
      <c r="L1973" s="18">
        <v>22.159500000000001</v>
      </c>
      <c r="M1973" s="18">
        <v>138.01560000000001</v>
      </c>
      <c r="N1973" s="18">
        <v>55.558999999999997</v>
      </c>
      <c r="O1973" s="18">
        <v>30.566199999999998</v>
      </c>
      <c r="P1973" s="18">
        <v>148.4128</v>
      </c>
      <c r="Q1973" s="18">
        <v>59.744399999999999</v>
      </c>
      <c r="R1973" s="18">
        <v>32.868899999999996</v>
      </c>
      <c r="S1973" s="4">
        <f>VLOOKUP(C1973,Ratings_Numbers!$A$1:$B$21,2,FALSE)</f>
        <v>9</v>
      </c>
      <c r="T1973" s="4">
        <v>9</v>
      </c>
      <c r="U1973" s="4">
        <f t="shared" si="71"/>
        <v>0</v>
      </c>
      <c r="V1973" s="18">
        <v>14605.52</v>
      </c>
      <c r="W1973" s="18" t="s">
        <v>212</v>
      </c>
    </row>
    <row r="1974" spans="1:23" ht="15" customHeight="1" x14ac:dyDescent="0.35">
      <c r="A1974" s="18" t="s">
        <v>214</v>
      </c>
      <c r="B1974" s="7" t="str">
        <f t="shared" si="70"/>
        <v>Q1</v>
      </c>
      <c r="C1974" s="18" t="s">
        <v>35</v>
      </c>
      <c r="D1974" s="21">
        <v>40572</v>
      </c>
      <c r="E1974" s="18">
        <v>1.8686</v>
      </c>
      <c r="F1974" s="18">
        <v>3.6169000000000002</v>
      </c>
      <c r="G1974" s="18">
        <v>3.2387999999999999</v>
      </c>
      <c r="H1974" s="18">
        <v>8.5753000000000004</v>
      </c>
      <c r="I1974" s="18">
        <v>4.0377999999999998</v>
      </c>
      <c r="J1974" s="18">
        <v>5.0725999999999996</v>
      </c>
      <c r="K1974" s="18">
        <v>110.2</v>
      </c>
      <c r="L1974" s="18">
        <v>22.531400000000001</v>
      </c>
      <c r="M1974" s="18">
        <v>137.86330000000001</v>
      </c>
      <c r="N1974" s="18">
        <v>55.375300000000003</v>
      </c>
      <c r="O1974" s="18">
        <v>31.074200000000001</v>
      </c>
      <c r="P1974" s="18">
        <v>148.96190000000001</v>
      </c>
      <c r="Q1974" s="18">
        <v>59.833199999999998</v>
      </c>
      <c r="R1974" s="18">
        <v>33.575800000000001</v>
      </c>
      <c r="S1974" s="4">
        <f>VLOOKUP(C1974,Ratings_Numbers!$A$1:$B$21,2,FALSE)</f>
        <v>9</v>
      </c>
      <c r="T1974" s="4">
        <v>9</v>
      </c>
      <c r="U1974" s="4">
        <f t="shared" si="71"/>
        <v>0</v>
      </c>
      <c r="V1974" s="18">
        <v>13199.8</v>
      </c>
      <c r="W1974" s="18" t="s">
        <v>212</v>
      </c>
    </row>
    <row r="1975" spans="1:23" ht="15" customHeight="1" x14ac:dyDescent="0.35">
      <c r="A1975" s="18" t="s">
        <v>214</v>
      </c>
      <c r="B1975" s="7" t="str">
        <f t="shared" si="70"/>
        <v>Q2</v>
      </c>
      <c r="C1975" s="18" t="s">
        <v>35</v>
      </c>
      <c r="D1975" s="21">
        <v>40684</v>
      </c>
      <c r="E1975" s="18">
        <v>1.7859</v>
      </c>
      <c r="F1975" s="18">
        <v>3.2511000000000001</v>
      </c>
      <c r="G1975" s="18">
        <v>3.0611999999999999</v>
      </c>
      <c r="H1975" s="18">
        <v>9.4928000000000008</v>
      </c>
      <c r="I1975" s="18">
        <v>5.6356999999999999</v>
      </c>
      <c r="J1975" s="18">
        <v>5.8768000000000002</v>
      </c>
      <c r="K1975" s="18">
        <v>138</v>
      </c>
      <c r="L1975" s="18">
        <v>22.5564</v>
      </c>
      <c r="M1975" s="18">
        <v>130.5342</v>
      </c>
      <c r="N1975" s="18">
        <v>53.981200000000001</v>
      </c>
      <c r="O1975" s="18">
        <v>29.392900000000001</v>
      </c>
      <c r="P1975" s="18">
        <v>141.81399999999999</v>
      </c>
      <c r="Q1975" s="18">
        <v>58.645899999999997</v>
      </c>
      <c r="R1975" s="18">
        <v>31.9328</v>
      </c>
      <c r="S1975" s="4">
        <f>VLOOKUP(C1975,Ratings_Numbers!$A$1:$B$21,2,FALSE)</f>
        <v>9</v>
      </c>
      <c r="T1975" s="4">
        <v>9</v>
      </c>
      <c r="U1975" s="4">
        <f t="shared" si="71"/>
        <v>0</v>
      </c>
      <c r="V1975" s="18">
        <v>14982</v>
      </c>
      <c r="W1975" s="18" t="s">
        <v>212</v>
      </c>
    </row>
    <row r="1976" spans="1:23" ht="15" customHeight="1" x14ac:dyDescent="0.35">
      <c r="A1976" s="18" t="s">
        <v>214</v>
      </c>
      <c r="B1976" s="7" t="str">
        <f t="shared" si="70"/>
        <v>Q3</v>
      </c>
      <c r="C1976" s="18" t="s">
        <v>35</v>
      </c>
      <c r="D1976" s="21">
        <v>40768</v>
      </c>
      <c r="E1976" s="18">
        <v>1.7229999999999999</v>
      </c>
      <c r="F1976" s="18">
        <v>3.2450999999999999</v>
      </c>
      <c r="G1976" s="18">
        <v>2.9611000000000001</v>
      </c>
      <c r="H1976" s="18">
        <v>8.8865999999999996</v>
      </c>
      <c r="I1976" s="18">
        <v>4.6364000000000001</v>
      </c>
      <c r="J1976" s="18">
        <v>5.0308999999999999</v>
      </c>
      <c r="K1976" s="18">
        <v>97</v>
      </c>
      <c r="L1976" s="18">
        <v>22.305299999999999</v>
      </c>
      <c r="M1976" s="18">
        <v>123.2054</v>
      </c>
      <c r="N1976" s="18">
        <v>51.118899999999996</v>
      </c>
      <c r="O1976" s="18">
        <v>27.434000000000001</v>
      </c>
      <c r="P1976" s="18">
        <v>141.01730000000001</v>
      </c>
      <c r="Q1976" s="18">
        <v>58.5092</v>
      </c>
      <c r="R1976" s="18">
        <v>31.400099999999998</v>
      </c>
      <c r="S1976" s="4">
        <f>VLOOKUP(C1976,Ratings_Numbers!$A$1:$B$21,2,FALSE)</f>
        <v>9</v>
      </c>
      <c r="T1976" s="4">
        <v>9</v>
      </c>
      <c r="U1976" s="4">
        <f t="shared" si="71"/>
        <v>0</v>
      </c>
      <c r="V1976" s="18">
        <v>13478.89</v>
      </c>
      <c r="W1976" s="18" t="s">
        <v>212</v>
      </c>
    </row>
    <row r="1977" spans="1:23" ht="15" customHeight="1" x14ac:dyDescent="0.35">
      <c r="A1977" s="18" t="s">
        <v>214</v>
      </c>
      <c r="B1977" s="7" t="str">
        <f t="shared" si="70"/>
        <v>Q4</v>
      </c>
      <c r="C1977" s="18" t="s">
        <v>35</v>
      </c>
      <c r="D1977" s="21">
        <v>40852</v>
      </c>
      <c r="E1977" s="18">
        <v>1.9189000000000001</v>
      </c>
      <c r="F1977" s="18">
        <v>3.3980999999999999</v>
      </c>
      <c r="G1977" s="18">
        <v>3.3027000000000002</v>
      </c>
      <c r="H1977" s="18">
        <v>7.8586</v>
      </c>
      <c r="I1977" s="18">
        <v>2.9699999999999998</v>
      </c>
      <c r="J1977" s="18">
        <v>4.0909000000000004</v>
      </c>
      <c r="K1977" s="18">
        <v>99</v>
      </c>
      <c r="L1977" s="18">
        <v>20.48</v>
      </c>
      <c r="M1977" s="18">
        <v>131.2105</v>
      </c>
      <c r="N1977" s="18">
        <v>51.060400000000001</v>
      </c>
      <c r="O1977" s="18">
        <v>26.827999999999999</v>
      </c>
      <c r="P1977" s="18">
        <v>156.9708</v>
      </c>
      <c r="Q1977" s="18">
        <v>61.085099999999997</v>
      </c>
      <c r="R1977" s="18">
        <v>32.095199999999998</v>
      </c>
      <c r="S1977" s="4">
        <f>VLOOKUP(C1977,Ratings_Numbers!$A$1:$B$21,2,FALSE)</f>
        <v>9</v>
      </c>
      <c r="T1977" s="4">
        <v>9</v>
      </c>
      <c r="U1977" s="4">
        <f t="shared" si="71"/>
        <v>0</v>
      </c>
      <c r="V1977" s="18">
        <v>13047.32</v>
      </c>
      <c r="W1977" s="18" t="s">
        <v>212</v>
      </c>
    </row>
    <row r="1978" spans="1:23" ht="15" customHeight="1" x14ac:dyDescent="0.35">
      <c r="A1978" s="18" t="s">
        <v>214</v>
      </c>
      <c r="B1978" s="7" t="str">
        <f t="shared" si="70"/>
        <v>Q1</v>
      </c>
      <c r="C1978" s="18" t="s">
        <v>35</v>
      </c>
      <c r="D1978" s="21">
        <v>40936</v>
      </c>
      <c r="E1978" s="18">
        <v>2.7347999999999999</v>
      </c>
      <c r="F1978" s="18">
        <v>6.3849</v>
      </c>
      <c r="G1978" s="18">
        <v>6.2378999999999998</v>
      </c>
      <c r="H1978" s="18">
        <v>-0.33029999999999998</v>
      </c>
      <c r="I1978" s="18">
        <v>-5.1841999999999997</v>
      </c>
      <c r="J1978" s="18">
        <v>-4.2308000000000003</v>
      </c>
      <c r="K1978" s="18">
        <v>100.5</v>
      </c>
      <c r="L1978" s="18">
        <v>16.957699999999999</v>
      </c>
      <c r="M1978" s="18">
        <v>172.71809999999999</v>
      </c>
      <c r="N1978" s="18">
        <v>56.466900000000003</v>
      </c>
      <c r="O1978" s="18">
        <v>29.178699999999999</v>
      </c>
      <c r="P1978" s="18">
        <v>205.8749</v>
      </c>
      <c r="Q1978" s="18">
        <v>67.306899999999999</v>
      </c>
      <c r="R1978" s="18">
        <v>34.780200000000001</v>
      </c>
      <c r="S1978" s="4">
        <f>VLOOKUP(C1978,Ratings_Numbers!$A$1:$B$21,2,FALSE)</f>
        <v>9</v>
      </c>
      <c r="T1978" s="4">
        <v>9</v>
      </c>
      <c r="U1978" s="4">
        <f t="shared" si="71"/>
        <v>0</v>
      </c>
      <c r="V1978" s="18">
        <v>13632.3</v>
      </c>
      <c r="W1978" s="18" t="s">
        <v>212</v>
      </c>
    </row>
    <row r="1979" spans="1:23" ht="15" customHeight="1" x14ac:dyDescent="0.35">
      <c r="A1979" s="18" t="s">
        <v>214</v>
      </c>
      <c r="B1979" s="7" t="str">
        <f t="shared" si="70"/>
        <v>Q2</v>
      </c>
      <c r="C1979" s="18" t="s">
        <v>35</v>
      </c>
      <c r="D1979" s="21">
        <v>41048</v>
      </c>
      <c r="E1979" s="18">
        <v>2.5994000000000002</v>
      </c>
      <c r="F1979" s="18">
        <v>6.3239000000000001</v>
      </c>
      <c r="G1979" s="18">
        <v>5.9253</v>
      </c>
      <c r="H1979" s="18">
        <v>9.3262</v>
      </c>
      <c r="I1979" s="18">
        <v>5.4436999999999998</v>
      </c>
      <c r="J1979" s="18">
        <v>5.7729999999999997</v>
      </c>
      <c r="K1979" s="18">
        <v>141</v>
      </c>
      <c r="L1979" s="18">
        <v>17.1493</v>
      </c>
      <c r="M1979" s="18">
        <v>166.4864</v>
      </c>
      <c r="N1979" s="18">
        <v>55.623100000000001</v>
      </c>
      <c r="O1979" s="18">
        <v>28.4603</v>
      </c>
      <c r="P1979" s="18">
        <v>199.3115</v>
      </c>
      <c r="Q1979" s="18">
        <v>66.59</v>
      </c>
      <c r="R1979" s="18">
        <v>34.0717</v>
      </c>
      <c r="S1979" s="4">
        <f>VLOOKUP(C1979,Ratings_Numbers!$A$1:$B$21,2,FALSE)</f>
        <v>9</v>
      </c>
      <c r="T1979" s="4">
        <v>9</v>
      </c>
      <c r="U1979" s="4">
        <f t="shared" si="71"/>
        <v>0</v>
      </c>
      <c r="V1979" s="18">
        <v>11973.69</v>
      </c>
      <c r="W1979" s="18" t="s">
        <v>212</v>
      </c>
    </row>
    <row r="1980" spans="1:23" ht="15" customHeight="1" x14ac:dyDescent="0.35">
      <c r="A1980" s="18" t="s">
        <v>214</v>
      </c>
      <c r="B1980" s="7" t="str">
        <f t="shared" si="70"/>
        <v>Q3</v>
      </c>
      <c r="C1980" s="18" t="s">
        <v>35</v>
      </c>
      <c r="D1980" s="21">
        <v>41132</v>
      </c>
      <c r="E1980" s="18">
        <v>2.6493000000000002</v>
      </c>
      <c r="F1980" s="18">
        <v>6.1159999999999997</v>
      </c>
      <c r="G1980" s="18">
        <v>5.9368999999999996</v>
      </c>
      <c r="H1980" s="18">
        <v>8.6603999999999992</v>
      </c>
      <c r="I1980" s="18">
        <v>4.4393000000000002</v>
      </c>
      <c r="J1980" s="18">
        <v>5.0472000000000001</v>
      </c>
      <c r="K1980" s="18">
        <v>106</v>
      </c>
      <c r="L1980" s="18">
        <v>16.099699999999999</v>
      </c>
      <c r="M1980" s="18">
        <v>178.9349</v>
      </c>
      <c r="N1980" s="18">
        <v>56.937899999999999</v>
      </c>
      <c r="O1980" s="18">
        <v>28.8232</v>
      </c>
      <c r="P1980" s="18">
        <v>214.26310000000001</v>
      </c>
      <c r="Q1980" s="18">
        <v>68.179500000000004</v>
      </c>
      <c r="R1980" s="18">
        <v>34.514000000000003</v>
      </c>
      <c r="S1980" s="4">
        <f>VLOOKUP(C1980,Ratings_Numbers!$A$1:$B$21,2,FALSE)</f>
        <v>9</v>
      </c>
      <c r="T1980" s="4">
        <v>9</v>
      </c>
      <c r="U1980" s="4">
        <f t="shared" si="71"/>
        <v>0</v>
      </c>
      <c r="V1980" s="18">
        <v>11857.5</v>
      </c>
      <c r="W1980" s="18" t="s">
        <v>212</v>
      </c>
    </row>
    <row r="1981" spans="1:23" ht="15" customHeight="1" x14ac:dyDescent="0.35">
      <c r="A1981" s="18" t="s">
        <v>214</v>
      </c>
      <c r="B1981" s="7" t="str">
        <f t="shared" si="70"/>
        <v>Q4</v>
      </c>
      <c r="C1981" s="18" t="s">
        <v>35</v>
      </c>
      <c r="D1981" s="21">
        <v>41216</v>
      </c>
      <c r="E1981" s="18">
        <v>2.6516999999999999</v>
      </c>
      <c r="F1981" s="18">
        <v>5.8291000000000004</v>
      </c>
      <c r="G1981" s="18">
        <v>5.5427999999999997</v>
      </c>
      <c r="H1981" s="18">
        <v>9.4854000000000003</v>
      </c>
      <c r="I1981" s="18">
        <v>4.7211999999999996</v>
      </c>
      <c r="J1981" s="18">
        <v>5.7864000000000004</v>
      </c>
      <c r="K1981" s="18">
        <v>103</v>
      </c>
      <c r="L1981" s="18">
        <v>15.252700000000001</v>
      </c>
      <c r="M1981" s="18">
        <v>180.22329999999999</v>
      </c>
      <c r="N1981" s="18">
        <v>53.72</v>
      </c>
      <c r="O1981" s="18">
        <v>27.496099999999998</v>
      </c>
      <c r="P1981" s="18">
        <v>235.4864</v>
      </c>
      <c r="Q1981" s="18">
        <v>70.192499999999995</v>
      </c>
      <c r="R1981" s="18">
        <v>35.927500000000002</v>
      </c>
      <c r="S1981" s="4">
        <f>VLOOKUP(C1981,Ratings_Numbers!$A$1:$B$21,2,FALSE)</f>
        <v>9</v>
      </c>
      <c r="T1981" s="4">
        <v>9</v>
      </c>
      <c r="U1981" s="4">
        <f t="shared" si="71"/>
        <v>0</v>
      </c>
      <c r="V1981" s="18">
        <v>12814.02</v>
      </c>
      <c r="W1981" s="18" t="s">
        <v>212</v>
      </c>
    </row>
    <row r="1982" spans="1:23" ht="15" customHeight="1" x14ac:dyDescent="0.35">
      <c r="A1982" s="18" t="s">
        <v>214</v>
      </c>
      <c r="B1982" s="7" t="str">
        <f t="shared" si="70"/>
        <v>Q1</v>
      </c>
      <c r="C1982" s="18" t="s">
        <v>35</v>
      </c>
      <c r="D1982" s="21">
        <v>41307</v>
      </c>
      <c r="E1982" s="18">
        <v>1.9567000000000001</v>
      </c>
      <c r="F1982" s="18">
        <v>3.2124000000000001</v>
      </c>
      <c r="G1982" s="18">
        <v>3.1263000000000001</v>
      </c>
      <c r="H1982" s="18">
        <v>10.767900000000001</v>
      </c>
      <c r="I1982" s="18">
        <v>5.4911000000000003</v>
      </c>
      <c r="J1982" s="18">
        <v>7.3125</v>
      </c>
      <c r="K1982" s="18">
        <v>112</v>
      </c>
      <c r="L1982" s="18">
        <v>17.077999999999999</v>
      </c>
      <c r="M1982" s="18">
        <v>145.82339999999999</v>
      </c>
      <c r="N1982" s="18">
        <v>46.933500000000002</v>
      </c>
      <c r="O1982" s="18">
        <v>24.9452</v>
      </c>
      <c r="P1982" s="18">
        <v>210.70240000000001</v>
      </c>
      <c r="Q1982" s="18">
        <v>67.814899999999994</v>
      </c>
      <c r="R1982" s="18">
        <v>36.043700000000001</v>
      </c>
      <c r="S1982" s="4">
        <f>VLOOKUP(C1982,Ratings_Numbers!$A$1:$B$21,2,FALSE)</f>
        <v>9</v>
      </c>
      <c r="T1982" s="4">
        <v>9</v>
      </c>
      <c r="U1982" s="4">
        <f t="shared" si="71"/>
        <v>0</v>
      </c>
      <c r="V1982" s="18">
        <v>14335.46</v>
      </c>
      <c r="W1982" s="18" t="s">
        <v>212</v>
      </c>
    </row>
    <row r="1983" spans="1:23" ht="15" customHeight="1" x14ac:dyDescent="0.35">
      <c r="A1983" s="18" t="s">
        <v>214</v>
      </c>
      <c r="B1983" s="7" t="str">
        <f t="shared" si="70"/>
        <v>Q2</v>
      </c>
      <c r="C1983" s="18" t="s">
        <v>35</v>
      </c>
      <c r="D1983" s="21">
        <v>41419</v>
      </c>
      <c r="E1983" s="18">
        <v>1.7113</v>
      </c>
      <c r="F1983" s="18">
        <v>2.8087999999999997</v>
      </c>
      <c r="G1983" s="18">
        <v>2.7214999999999998</v>
      </c>
      <c r="H1983" s="18">
        <v>10.837199999999999</v>
      </c>
      <c r="I1983" s="18">
        <v>6</v>
      </c>
      <c r="J1983" s="18">
        <v>6.8140000000000001</v>
      </c>
      <c r="K1983" s="18">
        <v>129</v>
      </c>
      <c r="L1983" s="18">
        <v>18.945799999999998</v>
      </c>
      <c r="M1983" s="18">
        <v>134.07310000000001</v>
      </c>
      <c r="N1983" s="18">
        <v>49.130899999999997</v>
      </c>
      <c r="O1983" s="18">
        <v>25.4344</v>
      </c>
      <c r="P1983" s="18">
        <v>172.8895</v>
      </c>
      <c r="Q1983" s="18">
        <v>63.3551</v>
      </c>
      <c r="R1983" s="18">
        <v>32.798099999999998</v>
      </c>
      <c r="S1983" s="4">
        <f>VLOOKUP(C1983,Ratings_Numbers!$A$1:$B$21,2,FALSE)</f>
        <v>9</v>
      </c>
      <c r="T1983" s="4">
        <v>9</v>
      </c>
      <c r="U1983" s="4">
        <f t="shared" si="71"/>
        <v>0</v>
      </c>
      <c r="V1983" s="18">
        <v>17594.22</v>
      </c>
      <c r="W1983" s="18" t="s">
        <v>212</v>
      </c>
    </row>
    <row r="1984" spans="1:23" ht="15" customHeight="1" x14ac:dyDescent="0.35">
      <c r="A1984" s="18" t="s">
        <v>214</v>
      </c>
      <c r="B1984" s="7" t="str">
        <f t="shared" si="70"/>
        <v>Q3</v>
      </c>
      <c r="C1984" s="18" t="s">
        <v>35</v>
      </c>
      <c r="D1984" s="21">
        <v>41503</v>
      </c>
      <c r="E1984" s="18">
        <v>1.6331</v>
      </c>
      <c r="F1984" s="18">
        <v>2.7317</v>
      </c>
      <c r="G1984" s="18">
        <v>2.5794000000000001</v>
      </c>
      <c r="H1984" s="18">
        <v>9.9192</v>
      </c>
      <c r="I1984" s="18">
        <v>4.8514999999999997</v>
      </c>
      <c r="J1984" s="18">
        <v>6.0101000000000004</v>
      </c>
      <c r="K1984" s="18">
        <v>99</v>
      </c>
      <c r="L1984" s="18">
        <v>19.769500000000001</v>
      </c>
      <c r="M1984" s="18">
        <v>147.64850000000001</v>
      </c>
      <c r="N1984" s="18">
        <v>56.185200000000002</v>
      </c>
      <c r="O1984" s="18">
        <v>29.2498</v>
      </c>
      <c r="P1984" s="18">
        <v>162.78880000000001</v>
      </c>
      <c r="Q1984" s="18">
        <v>61.946599999999997</v>
      </c>
      <c r="R1984" s="18">
        <v>32.249099999999999</v>
      </c>
      <c r="S1984" s="4">
        <f>VLOOKUP(C1984,Ratings_Numbers!$A$1:$B$21,2,FALSE)</f>
        <v>9</v>
      </c>
      <c r="T1984" s="4">
        <v>9</v>
      </c>
      <c r="U1984" s="4">
        <f t="shared" si="71"/>
        <v>0</v>
      </c>
      <c r="V1984" s="18">
        <v>19737</v>
      </c>
      <c r="W1984" s="18" t="s">
        <v>212</v>
      </c>
    </row>
    <row r="1985" spans="1:23" ht="15" customHeight="1" x14ac:dyDescent="0.35">
      <c r="A1985" s="18" t="s">
        <v>214</v>
      </c>
      <c r="B1985" s="7" t="str">
        <f t="shared" si="70"/>
        <v>Q4</v>
      </c>
      <c r="C1985" s="18" t="s">
        <v>35</v>
      </c>
      <c r="D1985" s="21">
        <v>41587</v>
      </c>
      <c r="E1985" s="18">
        <v>1.7555000000000001</v>
      </c>
      <c r="F1985" s="18">
        <v>2.9253999999999998</v>
      </c>
      <c r="G1985" s="18">
        <v>2.8037000000000001</v>
      </c>
      <c r="H1985" s="18">
        <v>8.6019000000000005</v>
      </c>
      <c r="I1985" s="18">
        <v>2.3210999999999999</v>
      </c>
      <c r="J1985" s="18">
        <v>4.9443999999999999</v>
      </c>
      <c r="K1985" s="18">
        <v>108</v>
      </c>
      <c r="L1985" s="18">
        <v>19.560400000000001</v>
      </c>
      <c r="M1985" s="18">
        <v>143.2465</v>
      </c>
      <c r="N1985" s="18">
        <v>53.906500000000001</v>
      </c>
      <c r="O1985" s="18">
        <v>28.0534</v>
      </c>
      <c r="P1985" s="18">
        <v>165.73150000000001</v>
      </c>
      <c r="Q1985" s="18">
        <v>62.368000000000002</v>
      </c>
      <c r="R1985" s="18">
        <v>32.456800000000001</v>
      </c>
      <c r="S1985" s="4">
        <f>VLOOKUP(C1985,Ratings_Numbers!$A$1:$B$21,2,FALSE)</f>
        <v>9</v>
      </c>
      <c r="T1985" s="4">
        <v>9</v>
      </c>
      <c r="U1985" s="4">
        <f t="shared" si="71"/>
        <v>0</v>
      </c>
      <c r="V1985" s="18">
        <v>21567.439999999999</v>
      </c>
      <c r="W1985" s="18" t="s">
        <v>212</v>
      </c>
    </row>
    <row r="1986" spans="1:23" ht="15" customHeight="1" x14ac:dyDescent="0.35">
      <c r="A1986" s="18" t="s">
        <v>214</v>
      </c>
      <c r="B1986" s="7" t="str">
        <f t="shared" si="70"/>
        <v>Q1</v>
      </c>
      <c r="C1986" s="18" t="s">
        <v>35</v>
      </c>
      <c r="D1986" s="21">
        <v>41671</v>
      </c>
      <c r="E1986" s="18">
        <v>2.4630999999999998</v>
      </c>
      <c r="F1986" s="18">
        <v>4.1489000000000003</v>
      </c>
      <c r="G1986" s="18">
        <v>4.0018000000000002</v>
      </c>
      <c r="H1986" s="18">
        <v>10.4673</v>
      </c>
      <c r="I1986" s="18">
        <v>5.3333000000000004</v>
      </c>
      <c r="J1986" s="18">
        <v>6.7103000000000002</v>
      </c>
      <c r="K1986" s="18">
        <v>107</v>
      </c>
      <c r="L1986" s="18">
        <v>18.3874</v>
      </c>
      <c r="M1986" s="18">
        <v>178.92490000000001</v>
      </c>
      <c r="N1986" s="18">
        <v>57.7851</v>
      </c>
      <c r="O1986" s="18">
        <v>32.966799999999999</v>
      </c>
      <c r="P1986" s="18">
        <v>209.6386</v>
      </c>
      <c r="Q1986" s="18">
        <v>67.704300000000003</v>
      </c>
      <c r="R1986" s="18">
        <v>38.625700000000002</v>
      </c>
      <c r="S1986" s="4">
        <f>VLOOKUP(C1986,Ratings_Numbers!$A$1:$B$21,2,FALSE)</f>
        <v>9</v>
      </c>
      <c r="T1986" s="4">
        <v>9</v>
      </c>
      <c r="U1986" s="4">
        <f t="shared" si="71"/>
        <v>0</v>
      </c>
      <c r="V1986" s="18">
        <v>18338.8</v>
      </c>
      <c r="W1986" s="18" t="s">
        <v>212</v>
      </c>
    </row>
    <row r="1987" spans="1:23" ht="15" customHeight="1" x14ac:dyDescent="0.35">
      <c r="A1987" s="18" t="s">
        <v>214</v>
      </c>
      <c r="B1987" s="7" t="str">
        <f t="shared" si="70"/>
        <v>Q2</v>
      </c>
      <c r="C1987" s="18" t="s">
        <v>35</v>
      </c>
      <c r="D1987" s="21">
        <v>41783</v>
      </c>
      <c r="E1987" s="18">
        <v>2.4331</v>
      </c>
      <c r="F1987" s="18">
        <v>4.0749000000000004</v>
      </c>
      <c r="G1987" s="18">
        <v>3.9794999999999998</v>
      </c>
      <c r="H1987" s="18">
        <v>10.2789</v>
      </c>
      <c r="I1987" s="18">
        <v>5.2770000000000001</v>
      </c>
      <c r="J1987" s="18">
        <v>6.3265000000000002</v>
      </c>
      <c r="K1987" s="18">
        <v>147</v>
      </c>
      <c r="L1987" s="18">
        <v>16.4251</v>
      </c>
      <c r="M1987" s="18">
        <v>202.59960000000001</v>
      </c>
      <c r="N1987" s="18">
        <v>60.077100000000002</v>
      </c>
      <c r="O1987" s="18">
        <v>33.424399999999999</v>
      </c>
      <c r="P1987" s="18">
        <v>237.23269999999999</v>
      </c>
      <c r="Q1987" s="18">
        <v>70.346900000000005</v>
      </c>
      <c r="R1987" s="18">
        <v>39.138100000000001</v>
      </c>
      <c r="S1987" s="4">
        <f>VLOOKUP(C1987,Ratings_Numbers!$A$1:$B$21,2,FALSE)</f>
        <v>9</v>
      </c>
      <c r="T1987" s="4">
        <v>9</v>
      </c>
      <c r="U1987" s="4">
        <f t="shared" si="71"/>
        <v>0</v>
      </c>
      <c r="V1987" s="18">
        <v>22722.25</v>
      </c>
      <c r="W1987" s="18" t="s">
        <v>212</v>
      </c>
    </row>
    <row r="1988" spans="1:23" ht="15" customHeight="1" x14ac:dyDescent="0.35">
      <c r="A1988" s="18" t="s">
        <v>214</v>
      </c>
      <c r="B1988" s="7" t="str">
        <f t="shared" si="70"/>
        <v>Q3</v>
      </c>
      <c r="C1988" s="18" t="s">
        <v>35</v>
      </c>
      <c r="D1988" s="21">
        <v>41867</v>
      </c>
      <c r="E1988" s="18">
        <v>2.3563000000000001</v>
      </c>
      <c r="F1988" s="18">
        <v>3.9632000000000001</v>
      </c>
      <c r="G1988" s="18">
        <v>3.8754</v>
      </c>
      <c r="H1988" s="18">
        <v>9.7142999999999997</v>
      </c>
      <c r="I1988" s="18">
        <v>4.1680999999999999</v>
      </c>
      <c r="J1988" s="18">
        <v>5.75</v>
      </c>
      <c r="K1988" s="18">
        <v>112</v>
      </c>
      <c r="L1988" s="18">
        <v>17.184200000000001</v>
      </c>
      <c r="M1988" s="18">
        <v>193.2696</v>
      </c>
      <c r="N1988" s="18">
        <v>59.832300000000004</v>
      </c>
      <c r="O1988" s="18">
        <v>33.378</v>
      </c>
      <c r="P1988" s="18">
        <v>223.0187</v>
      </c>
      <c r="Q1988" s="18">
        <v>69.042000000000002</v>
      </c>
      <c r="R1988" s="18">
        <v>38.515799999999999</v>
      </c>
      <c r="S1988" s="4">
        <f>VLOOKUP(C1988,Ratings_Numbers!$A$1:$B$21,2,FALSE)</f>
        <v>9</v>
      </c>
      <c r="T1988" s="4">
        <v>9</v>
      </c>
      <c r="U1988" s="4">
        <f t="shared" si="71"/>
        <v>0</v>
      </c>
      <c r="V1988" s="18">
        <v>24382.62</v>
      </c>
      <c r="W1988" s="18" t="s">
        <v>212</v>
      </c>
    </row>
    <row r="1989" spans="1:23" ht="15" customHeight="1" x14ac:dyDescent="0.35">
      <c r="A1989" s="18" t="s">
        <v>214</v>
      </c>
      <c r="B1989" s="7" t="str">
        <f t="shared" si="70"/>
        <v>Q4</v>
      </c>
      <c r="C1989" s="18" t="s">
        <v>35</v>
      </c>
      <c r="D1989" s="21">
        <v>41951</v>
      </c>
      <c r="E1989" s="18">
        <v>2.3357000000000001</v>
      </c>
      <c r="F1989" s="18">
        <v>3.9198</v>
      </c>
      <c r="G1989" s="18">
        <v>3.8300999999999998</v>
      </c>
      <c r="H1989" s="18">
        <v>9.7104999999999997</v>
      </c>
      <c r="I1989" s="18">
        <v>3.3102999999999998</v>
      </c>
      <c r="J1989" s="18">
        <v>5.7104999999999997</v>
      </c>
      <c r="K1989" s="18">
        <v>114</v>
      </c>
      <c r="L1989" s="18">
        <v>17.599799999999998</v>
      </c>
      <c r="M1989" s="18">
        <v>182.1669</v>
      </c>
      <c r="N1989" s="18">
        <v>57.671799999999998</v>
      </c>
      <c r="O1989" s="18">
        <v>32.211599999999997</v>
      </c>
      <c r="P1989" s="18">
        <v>215.8683</v>
      </c>
      <c r="Q1989" s="18">
        <v>68.341200000000001</v>
      </c>
      <c r="R1989" s="18">
        <v>38.170900000000003</v>
      </c>
      <c r="S1989" s="4">
        <f>VLOOKUP(C1989,Ratings_Numbers!$A$1:$B$21,2,FALSE)</f>
        <v>9</v>
      </c>
      <c r="T1989" s="4">
        <v>9</v>
      </c>
      <c r="U1989" s="4">
        <f t="shared" si="71"/>
        <v>0</v>
      </c>
      <c r="V1989" s="18">
        <v>28090.799999999999</v>
      </c>
      <c r="W1989" s="18" t="s">
        <v>212</v>
      </c>
    </row>
    <row r="1990" spans="1:23" ht="15" customHeight="1" x14ac:dyDescent="0.35">
      <c r="A1990" s="18" t="s">
        <v>214</v>
      </c>
      <c r="B1990" s="7" t="str">
        <f t="shared" si="70"/>
        <v>Q1</v>
      </c>
      <c r="C1990" s="18" t="s">
        <v>35</v>
      </c>
      <c r="D1990" s="21">
        <v>42035</v>
      </c>
      <c r="E1990" s="18">
        <v>2.2279</v>
      </c>
      <c r="F1990" s="18">
        <v>3.6968000000000001</v>
      </c>
      <c r="G1990" s="18">
        <v>3.6114000000000002</v>
      </c>
      <c r="H1990" s="18">
        <v>11.991300000000001</v>
      </c>
      <c r="I1990" s="18">
        <v>5.3276000000000003</v>
      </c>
      <c r="J1990" s="18">
        <v>7.9303999999999997</v>
      </c>
      <c r="K1990" s="18">
        <v>115</v>
      </c>
      <c r="L1990" s="18">
        <v>17.745999999999999</v>
      </c>
      <c r="M1990" s="18">
        <v>178.66589999999999</v>
      </c>
      <c r="N1990" s="18">
        <v>57.063200000000002</v>
      </c>
      <c r="O1990" s="18">
        <v>31.881799999999998</v>
      </c>
      <c r="P1990" s="18">
        <v>213.1018</v>
      </c>
      <c r="Q1990" s="18">
        <v>68.061499999999995</v>
      </c>
      <c r="R1990" s="18">
        <v>38.026699999999998</v>
      </c>
      <c r="S1990" s="4">
        <f>VLOOKUP(C1990,Ratings_Numbers!$A$1:$B$21,2,FALSE)</f>
        <v>9</v>
      </c>
      <c r="T1990" s="4">
        <v>9</v>
      </c>
      <c r="U1990" s="4">
        <f t="shared" si="71"/>
        <v>0</v>
      </c>
      <c r="V1990" s="18">
        <v>33627.35</v>
      </c>
      <c r="W1990" s="18" t="s">
        <v>212</v>
      </c>
    </row>
    <row r="1991" spans="1:23" ht="15" customHeight="1" x14ac:dyDescent="0.35">
      <c r="A1991" s="18" t="s">
        <v>214</v>
      </c>
      <c r="B1991" s="7" t="str">
        <f t="shared" si="70"/>
        <v>Q2</v>
      </c>
      <c r="C1991" s="18" t="s">
        <v>35</v>
      </c>
      <c r="D1991" s="21">
        <v>42147</v>
      </c>
      <c r="E1991" s="18">
        <v>2.0874000000000001</v>
      </c>
      <c r="F1991" s="18">
        <v>3.4169999999999998</v>
      </c>
      <c r="G1991" s="18">
        <v>3.3409</v>
      </c>
      <c r="H1991" s="18">
        <v>11.6351</v>
      </c>
      <c r="I1991" s="18">
        <v>5.62</v>
      </c>
      <c r="J1991" s="18">
        <v>7.4459</v>
      </c>
      <c r="K1991" s="18">
        <v>148</v>
      </c>
      <c r="L1991" s="18">
        <v>18.238800000000001</v>
      </c>
      <c r="M1991" s="18">
        <v>175.50579999999999</v>
      </c>
      <c r="N1991" s="18">
        <v>57.685699999999997</v>
      </c>
      <c r="O1991" s="18">
        <v>31.889199999999999</v>
      </c>
      <c r="P1991" s="18">
        <v>204.2449</v>
      </c>
      <c r="Q1991" s="18">
        <v>67.131699999999995</v>
      </c>
      <c r="R1991" s="18">
        <v>37.1111</v>
      </c>
      <c r="S1991" s="4">
        <f>VLOOKUP(C1991,Ratings_Numbers!$A$1:$B$21,2,FALSE)</f>
        <v>9</v>
      </c>
      <c r="T1991" s="4">
        <v>9</v>
      </c>
      <c r="U1991" s="4">
        <f t="shared" si="71"/>
        <v>0</v>
      </c>
      <c r="V1991" s="18">
        <v>35796.019999999997</v>
      </c>
      <c r="W1991" s="18" t="s">
        <v>212</v>
      </c>
    </row>
    <row r="1992" spans="1:23" ht="15" customHeight="1" x14ac:dyDescent="0.35">
      <c r="A1992" s="18" t="s">
        <v>214</v>
      </c>
      <c r="B1992" s="7" t="str">
        <f t="shared" si="70"/>
        <v>Q3</v>
      </c>
      <c r="C1992" s="18" t="s">
        <v>35</v>
      </c>
      <c r="D1992" s="21">
        <v>42231</v>
      </c>
      <c r="E1992" s="18">
        <v>2.0156000000000001</v>
      </c>
      <c r="F1992" s="18">
        <v>3.2774000000000001</v>
      </c>
      <c r="G1992" s="18">
        <v>3.1995</v>
      </c>
      <c r="H1992" s="18">
        <v>10.973700000000001</v>
      </c>
      <c r="I1992" s="18">
        <v>3.7094</v>
      </c>
      <c r="J1992" s="18">
        <v>6.7895000000000003</v>
      </c>
      <c r="K1992" s="18">
        <v>114</v>
      </c>
      <c r="L1992" s="18">
        <v>19.180700000000002</v>
      </c>
      <c r="M1992" s="18">
        <v>165.65790000000001</v>
      </c>
      <c r="N1992" s="18">
        <v>56.806399999999996</v>
      </c>
      <c r="O1992" s="18">
        <v>31.655899999999999</v>
      </c>
      <c r="P1992" s="18">
        <v>191.61850000000001</v>
      </c>
      <c r="Q1992" s="18">
        <v>65.708600000000004</v>
      </c>
      <c r="R1992" s="18">
        <v>36.616700000000002</v>
      </c>
      <c r="S1992" s="4">
        <f>VLOOKUP(C1992,Ratings_Numbers!$A$1:$B$21,2,FALSE)</f>
        <v>9</v>
      </c>
      <c r="T1992" s="4">
        <v>9</v>
      </c>
      <c r="U1992" s="4">
        <f t="shared" si="71"/>
        <v>0</v>
      </c>
      <c r="V1992" s="18">
        <v>37007.75</v>
      </c>
      <c r="W1992" s="18" t="s">
        <v>212</v>
      </c>
    </row>
    <row r="1993" spans="1:23" ht="15" customHeight="1" x14ac:dyDescent="0.35">
      <c r="A1993" s="18" t="s">
        <v>214</v>
      </c>
      <c r="B1993" s="7" t="str">
        <f t="shared" si="70"/>
        <v>Q4</v>
      </c>
      <c r="C1993" s="18" t="s">
        <v>35</v>
      </c>
      <c r="D1993" s="21">
        <v>42315</v>
      </c>
      <c r="E1993" s="18">
        <v>1.9588000000000001</v>
      </c>
      <c r="F1993" s="18">
        <v>3.1625999999999999</v>
      </c>
      <c r="G1993" s="18">
        <v>3.0857000000000001</v>
      </c>
      <c r="H1993" s="18">
        <v>11.738300000000001</v>
      </c>
      <c r="I1993" s="18">
        <v>3.8532000000000002</v>
      </c>
      <c r="J1993" s="18">
        <v>7.2149999999999999</v>
      </c>
      <c r="K1993" s="18">
        <v>107</v>
      </c>
      <c r="L1993" s="18">
        <v>19.654</v>
      </c>
      <c r="M1993" s="18">
        <v>143.53880000000001</v>
      </c>
      <c r="N1993" s="18">
        <v>51.211199999999998</v>
      </c>
      <c r="O1993" s="18">
        <v>28.094100000000001</v>
      </c>
      <c r="P1993" s="18">
        <v>180.28819999999999</v>
      </c>
      <c r="Q1993" s="18">
        <v>64.322400000000002</v>
      </c>
      <c r="R1993" s="18">
        <v>35.286900000000003</v>
      </c>
      <c r="S1993" s="4">
        <f>VLOOKUP(C1993,Ratings_Numbers!$A$1:$B$21,2,FALSE)</f>
        <v>9</v>
      </c>
      <c r="T1993" s="4">
        <v>9</v>
      </c>
      <c r="U1993" s="4">
        <f t="shared" si="71"/>
        <v>0</v>
      </c>
      <c r="V1993" s="18">
        <v>36292.620000000003</v>
      </c>
      <c r="W1993" s="18" t="s">
        <v>212</v>
      </c>
    </row>
    <row r="1994" spans="1:23" ht="15" customHeight="1" x14ac:dyDescent="0.35">
      <c r="A1994" s="18" t="s">
        <v>214</v>
      </c>
      <c r="B1994" s="7" t="str">
        <f t="shared" si="70"/>
        <v>Q1</v>
      </c>
      <c r="C1994" s="18" t="s">
        <v>35</v>
      </c>
      <c r="D1994" s="21">
        <v>42399</v>
      </c>
      <c r="E1994" s="18">
        <v>2.0832999999999999</v>
      </c>
      <c r="F1994" s="18">
        <v>3.3778000000000001</v>
      </c>
      <c r="G1994" s="18">
        <v>3.3003</v>
      </c>
      <c r="H1994" s="18">
        <v>12.708</v>
      </c>
      <c r="I1994" s="18">
        <v>5.3826000000000001</v>
      </c>
      <c r="J1994" s="18">
        <v>8.2124000000000006</v>
      </c>
      <c r="K1994" s="18">
        <v>113</v>
      </c>
      <c r="L1994" s="18">
        <v>20.119800000000001</v>
      </c>
      <c r="M1994" s="18">
        <v>142.82140000000001</v>
      </c>
      <c r="N1994" s="18">
        <v>51.433</v>
      </c>
      <c r="O1994" s="18">
        <v>28.642700000000001</v>
      </c>
      <c r="P1994" s="18">
        <v>177.68459999999999</v>
      </c>
      <c r="Q1994" s="18">
        <v>63.987900000000003</v>
      </c>
      <c r="R1994" s="18">
        <v>35.634399999999999</v>
      </c>
      <c r="S1994" s="4">
        <f>VLOOKUP(C1994,Ratings_Numbers!$A$1:$B$21,2,FALSE)</f>
        <v>9</v>
      </c>
      <c r="T1994" s="4">
        <v>9</v>
      </c>
      <c r="U1994" s="4">
        <f t="shared" si="71"/>
        <v>0</v>
      </c>
      <c r="V1994" s="18">
        <v>37529.269999999997</v>
      </c>
      <c r="W1994" s="18" t="s">
        <v>212</v>
      </c>
    </row>
    <row r="1995" spans="1:23" ht="15" customHeight="1" x14ac:dyDescent="0.35">
      <c r="A1995" s="18" t="s">
        <v>214</v>
      </c>
      <c r="B1995" s="7" t="str">
        <f t="shared" si="70"/>
        <v>Q2</v>
      </c>
      <c r="C1995" s="18" t="s">
        <v>35</v>
      </c>
      <c r="D1995" s="21">
        <v>42511</v>
      </c>
      <c r="E1995" s="18">
        <v>2.0550000000000002</v>
      </c>
      <c r="F1995" s="18">
        <v>3.3713000000000002</v>
      </c>
      <c r="G1995" s="18">
        <v>3.2648000000000001</v>
      </c>
      <c r="H1995" s="18">
        <v>12.2194</v>
      </c>
      <c r="I1995" s="18">
        <v>5.0566000000000004</v>
      </c>
      <c r="J1995" s="18">
        <v>7.7419000000000002</v>
      </c>
      <c r="K1995" s="18">
        <v>155</v>
      </c>
      <c r="L1995" s="18">
        <v>18.952100000000002</v>
      </c>
      <c r="M1995" s="18">
        <v>150.58930000000001</v>
      </c>
      <c r="N1995" s="18">
        <v>51.555700000000002</v>
      </c>
      <c r="O1995" s="18">
        <v>28.727</v>
      </c>
      <c r="P1995" s="18">
        <v>192.09059999999999</v>
      </c>
      <c r="Q1995" s="18">
        <v>65.763999999999996</v>
      </c>
      <c r="R1995" s="18">
        <v>36.643900000000002</v>
      </c>
      <c r="S1995" s="4">
        <f>VLOOKUP(C1995,Ratings_Numbers!$A$1:$B$21,2,FALSE)</f>
        <v>9</v>
      </c>
      <c r="T1995" s="4">
        <v>8</v>
      </c>
      <c r="U1995" s="4">
        <f t="shared" si="71"/>
        <v>0</v>
      </c>
      <c r="V1995" s="18">
        <v>32577.42</v>
      </c>
      <c r="W1995" s="18" t="s">
        <v>212</v>
      </c>
    </row>
    <row r="1996" spans="1:23" ht="15" customHeight="1" x14ac:dyDescent="0.35">
      <c r="A1996" s="18" t="s">
        <v>214</v>
      </c>
      <c r="B1996" s="7" t="str">
        <f t="shared" si="70"/>
        <v>Q3</v>
      </c>
      <c r="C1996" s="18" t="s">
        <v>33</v>
      </c>
      <c r="D1996" s="21">
        <v>42595</v>
      </c>
      <c r="E1996" s="18">
        <v>2.0950000000000002</v>
      </c>
      <c r="F1996" s="18">
        <v>3.4839000000000002</v>
      </c>
      <c r="G1996" s="18">
        <v>3.3944000000000001</v>
      </c>
      <c r="H1996" s="18">
        <v>10.258599999999999</v>
      </c>
      <c r="I1996" s="18">
        <v>1.95</v>
      </c>
      <c r="J1996" s="18">
        <v>5.7328000000000001</v>
      </c>
      <c r="K1996" s="18">
        <v>116</v>
      </c>
      <c r="L1996" s="18">
        <v>18.971800000000002</v>
      </c>
      <c r="M1996" s="18">
        <v>146.05359999999999</v>
      </c>
      <c r="N1996" s="18">
        <v>50.686100000000003</v>
      </c>
      <c r="O1996" s="18">
        <v>27.814299999999999</v>
      </c>
      <c r="P1996" s="18">
        <v>188.1533</v>
      </c>
      <c r="Q1996" s="18">
        <v>65.296300000000002</v>
      </c>
      <c r="R1996" s="18">
        <v>35.831699999999998</v>
      </c>
      <c r="S1996" s="4">
        <f>VLOOKUP(C1996,Ratings_Numbers!$A$1:$B$21,2,FALSE)</f>
        <v>8</v>
      </c>
      <c r="T1996" s="4">
        <v>8</v>
      </c>
      <c r="U1996" s="4">
        <f t="shared" si="71"/>
        <v>-1</v>
      </c>
      <c r="V1996" s="18">
        <v>30755.52</v>
      </c>
      <c r="W1996" s="18" t="s">
        <v>212</v>
      </c>
    </row>
    <row r="1997" spans="1:23" ht="15" customHeight="1" x14ac:dyDescent="0.35">
      <c r="A1997" s="18" t="s">
        <v>214</v>
      </c>
      <c r="B1997" s="7" t="str">
        <f t="shared" si="70"/>
        <v>Q4</v>
      </c>
      <c r="C1997" s="18" t="s">
        <v>33</v>
      </c>
      <c r="D1997" s="21">
        <v>42679</v>
      </c>
      <c r="E1997" s="18">
        <v>2.3283</v>
      </c>
      <c r="F1997" s="18">
        <v>3.9464000000000001</v>
      </c>
      <c r="G1997" s="18">
        <v>3.8397000000000001</v>
      </c>
      <c r="H1997" s="18">
        <v>10.1774</v>
      </c>
      <c r="I1997" s="18">
        <v>2.246</v>
      </c>
      <c r="J1997" s="18">
        <v>5.75</v>
      </c>
      <c r="K1997" s="18">
        <v>124</v>
      </c>
      <c r="L1997" s="18">
        <v>18.111599999999999</v>
      </c>
      <c r="M1997" s="18">
        <v>163.1523</v>
      </c>
      <c r="N1997" s="18">
        <v>52.853499999999997</v>
      </c>
      <c r="O1997" s="18">
        <v>29.629899999999999</v>
      </c>
      <c r="P1997" s="18">
        <v>208.68780000000001</v>
      </c>
      <c r="Q1997" s="18">
        <v>67.604799999999997</v>
      </c>
      <c r="R1997" s="18">
        <v>37.8996</v>
      </c>
      <c r="S1997" s="4">
        <f>VLOOKUP(C1997,Ratings_Numbers!$A$1:$B$21,2,FALSE)</f>
        <v>8</v>
      </c>
      <c r="T1997" s="4">
        <v>8</v>
      </c>
      <c r="U1997" s="4">
        <f t="shared" si="71"/>
        <v>0</v>
      </c>
      <c r="V1997" s="18">
        <v>28879.279999999999</v>
      </c>
      <c r="W1997" s="18" t="s">
        <v>212</v>
      </c>
    </row>
    <row r="1998" spans="1:23" ht="15" customHeight="1" x14ac:dyDescent="0.3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</row>
    <row r="1999" spans="1:23" ht="15" customHeight="1" x14ac:dyDescent="0.35">
      <c r="A1999" s="18" t="s">
        <v>215</v>
      </c>
      <c r="B1999" s="7" t="str">
        <f t="shared" ref="B1999:B2020" si="72">IF(MONTH(D1999)&lt;4,"Q1",IF(MONTH(D1999)&lt;7,"Q2",IF(MONTH(D1999)&lt;10,"Q3","Q4")))</f>
        <v>Q3</v>
      </c>
      <c r="C1999" s="18" t="s">
        <v>25</v>
      </c>
      <c r="D1999" s="20">
        <v>40755</v>
      </c>
      <c r="E1999" s="7">
        <v>1.4504999999999999</v>
      </c>
      <c r="F1999" s="7">
        <v>2.032</v>
      </c>
      <c r="G1999" s="7">
        <v>1.9037999999999999</v>
      </c>
      <c r="H1999" s="7">
        <v>15.4923</v>
      </c>
      <c r="I1999" s="7">
        <v>11.1069</v>
      </c>
      <c r="J1999" s="7">
        <v>11.7172</v>
      </c>
      <c r="K1999" s="7">
        <v>15.422000000000001</v>
      </c>
      <c r="L1999" s="7">
        <v>60.9</v>
      </c>
      <c r="M1999" s="7">
        <v>24.652699999999999</v>
      </c>
      <c r="N1999" s="7">
        <v>18.907299999999999</v>
      </c>
      <c r="O1999" s="18">
        <v>15.013500000000001</v>
      </c>
      <c r="P1999" s="18">
        <v>30.3873</v>
      </c>
      <c r="Q1999" s="18">
        <v>23.305399999999999</v>
      </c>
      <c r="R1999" s="18">
        <v>18.5059</v>
      </c>
      <c r="S1999" s="4">
        <f>VLOOKUP(C1999,Ratings_Numbers!$A$1:$B$21,2,FALSE)</f>
        <v>7</v>
      </c>
      <c r="T1999" s="4">
        <v>7</v>
      </c>
      <c r="U1999" s="18">
        <v>0</v>
      </c>
      <c r="V1999" s="18">
        <v>8912.7746000000006</v>
      </c>
      <c r="W1999" s="18" t="s">
        <v>212</v>
      </c>
    </row>
    <row r="2000" spans="1:23" ht="15" customHeight="1" x14ac:dyDescent="0.35">
      <c r="A2000" s="18" t="s">
        <v>215</v>
      </c>
      <c r="B2000" s="7" t="str">
        <f t="shared" si="72"/>
        <v>Q4</v>
      </c>
      <c r="C2000" s="18" t="s">
        <v>25</v>
      </c>
      <c r="D2000" s="21">
        <v>40847</v>
      </c>
      <c r="E2000" s="18">
        <v>1.5512999999999999</v>
      </c>
      <c r="F2000" s="18">
        <v>2.6859000000000002</v>
      </c>
      <c r="G2000" s="18">
        <v>2.0425</v>
      </c>
      <c r="H2000" s="18">
        <v>14.043200000000001</v>
      </c>
      <c r="I2000" s="18">
        <v>10.5428</v>
      </c>
      <c r="J2000" s="18">
        <v>10.881</v>
      </c>
      <c r="K2000" s="18">
        <v>19.448</v>
      </c>
      <c r="L2000" s="18">
        <v>58.1997</v>
      </c>
      <c r="M2000" s="18">
        <v>38.629800000000003</v>
      </c>
      <c r="N2000" s="18">
        <v>27.865400000000001</v>
      </c>
      <c r="O2000" s="18">
        <v>22.482399999999998</v>
      </c>
      <c r="P2000" s="18">
        <v>38.629800000000003</v>
      </c>
      <c r="Q2000" s="18">
        <v>27.865400000000001</v>
      </c>
      <c r="R2000" s="18">
        <v>22.482399999999998</v>
      </c>
      <c r="S2000" s="4">
        <f>VLOOKUP(C2000,Ratings_Numbers!$A$1:$B$21,2,FALSE)</f>
        <v>7</v>
      </c>
      <c r="T2000" s="4">
        <v>7</v>
      </c>
      <c r="U2000" s="4">
        <f t="shared" ref="U2000:U2020" si="73">S2000-S1999</f>
        <v>0</v>
      </c>
      <c r="V2000" s="18">
        <v>8768.8649999999998</v>
      </c>
      <c r="W2000" s="18" t="s">
        <v>212</v>
      </c>
    </row>
    <row r="2001" spans="1:23" ht="15" customHeight="1" x14ac:dyDescent="0.35">
      <c r="A2001" s="18" t="s">
        <v>215</v>
      </c>
      <c r="B2001" s="7" t="str">
        <f t="shared" si="72"/>
        <v>Q1</v>
      </c>
      <c r="C2001" s="18" t="s">
        <v>25</v>
      </c>
      <c r="D2001" s="21">
        <v>40939</v>
      </c>
      <c r="E2001" s="18">
        <v>1.7016</v>
      </c>
      <c r="F2001" s="18">
        <v>2.7296</v>
      </c>
      <c r="G2001" s="18">
        <v>2.2414000000000001</v>
      </c>
      <c r="H2001" s="18">
        <v>10.9742</v>
      </c>
      <c r="I2001" s="18">
        <v>8.3815000000000008</v>
      </c>
      <c r="J2001" s="18">
        <v>8.4903999999999993</v>
      </c>
      <c r="K2001" s="18">
        <v>23.599</v>
      </c>
      <c r="L2001" s="18">
        <v>58.295900000000003</v>
      </c>
      <c r="M2001" s="18">
        <v>38.468600000000002</v>
      </c>
      <c r="N2001" s="18">
        <v>27.781400000000001</v>
      </c>
      <c r="O2001" s="18">
        <v>22.425599999999999</v>
      </c>
      <c r="P2001" s="18">
        <v>38.468600000000002</v>
      </c>
      <c r="Q2001" s="18">
        <v>27.781400000000001</v>
      </c>
      <c r="R2001" s="18">
        <v>22.425599999999999</v>
      </c>
      <c r="S2001" s="4">
        <f>VLOOKUP(C2001,Ratings_Numbers!$A$1:$B$21,2,FALSE)</f>
        <v>7</v>
      </c>
      <c r="T2001" s="4">
        <v>7</v>
      </c>
      <c r="U2001" s="4">
        <f t="shared" si="73"/>
        <v>0</v>
      </c>
      <c r="V2001" s="18">
        <v>8922.2880000000005</v>
      </c>
      <c r="W2001" s="18" t="s">
        <v>212</v>
      </c>
    </row>
    <row r="2002" spans="1:23" ht="15" customHeight="1" x14ac:dyDescent="0.35">
      <c r="A2002" s="18" t="s">
        <v>215</v>
      </c>
      <c r="B2002" s="7" t="str">
        <f t="shared" si="72"/>
        <v>Q2</v>
      </c>
      <c r="C2002" s="18" t="s">
        <v>25</v>
      </c>
      <c r="D2002" s="21">
        <v>41029</v>
      </c>
      <c r="E2002" s="18">
        <v>1.7953999999999999</v>
      </c>
      <c r="F2002" s="18">
        <v>2.6604000000000001</v>
      </c>
      <c r="G2002" s="18">
        <v>2.3653</v>
      </c>
      <c r="H2002" s="18">
        <v>11.1388</v>
      </c>
      <c r="I2002" s="18">
        <v>7.7501999999999995</v>
      </c>
      <c r="J2002" s="18">
        <v>8.1306999999999992</v>
      </c>
      <c r="K2002" s="18">
        <v>22.826999999999998</v>
      </c>
      <c r="L2002" s="18">
        <v>56.645699999999998</v>
      </c>
      <c r="M2002" s="18">
        <v>39.132100000000001</v>
      </c>
      <c r="N2002" s="18">
        <v>27.9315</v>
      </c>
      <c r="O2002" s="18">
        <v>22.166699999999999</v>
      </c>
      <c r="P2002" s="18">
        <v>40.100499999999997</v>
      </c>
      <c r="Q2002" s="18">
        <v>28.622700000000002</v>
      </c>
      <c r="R2002" s="18">
        <v>22.715199999999999</v>
      </c>
      <c r="S2002" s="4">
        <f>VLOOKUP(C2002,Ratings_Numbers!$A$1:$B$21,2,FALSE)</f>
        <v>7</v>
      </c>
      <c r="T2002" s="4">
        <v>7</v>
      </c>
      <c r="U2002" s="4">
        <f t="shared" si="73"/>
        <v>0</v>
      </c>
      <c r="V2002" s="18">
        <v>8781.9719000000005</v>
      </c>
      <c r="W2002" s="18" t="s">
        <v>212</v>
      </c>
    </row>
    <row r="2003" spans="1:23" ht="15" customHeight="1" x14ac:dyDescent="0.35">
      <c r="A2003" s="18" t="s">
        <v>215</v>
      </c>
      <c r="B2003" s="7" t="str">
        <f t="shared" si="72"/>
        <v>Q3</v>
      </c>
      <c r="C2003" s="18" t="s">
        <v>25</v>
      </c>
      <c r="D2003" s="21">
        <v>41121</v>
      </c>
      <c r="E2003" s="18">
        <v>1.6896</v>
      </c>
      <c r="F2003" s="18">
        <v>2.6263999999999998</v>
      </c>
      <c r="G2003" s="18">
        <v>2.2311999999999999</v>
      </c>
      <c r="H2003" s="18">
        <v>10.650700000000001</v>
      </c>
      <c r="I2003" s="18">
        <v>8.7127999999999997</v>
      </c>
      <c r="J2003" s="18">
        <v>7.9778000000000002</v>
      </c>
      <c r="K2003" s="18">
        <v>23.882000000000001</v>
      </c>
      <c r="L2003" s="18">
        <v>56.395899999999997</v>
      </c>
      <c r="M2003" s="18">
        <v>38.6693</v>
      </c>
      <c r="N2003" s="18">
        <v>27.694800000000001</v>
      </c>
      <c r="O2003" s="18">
        <v>21.8079</v>
      </c>
      <c r="P2003" s="18">
        <v>39.626600000000003</v>
      </c>
      <c r="Q2003" s="18">
        <v>28.380400000000002</v>
      </c>
      <c r="R2003" s="18">
        <v>22.347799999999999</v>
      </c>
      <c r="S2003" s="4">
        <f>VLOOKUP(C2003,Ratings_Numbers!$A$1:$B$21,2,FALSE)</f>
        <v>7</v>
      </c>
      <c r="T2003" s="4">
        <v>7</v>
      </c>
      <c r="U2003" s="4">
        <f t="shared" si="73"/>
        <v>0</v>
      </c>
      <c r="V2003" s="18">
        <v>8481.6492999999991</v>
      </c>
      <c r="W2003" s="18" t="s">
        <v>212</v>
      </c>
    </row>
    <row r="2004" spans="1:23" ht="15" customHeight="1" x14ac:dyDescent="0.35">
      <c r="A2004" s="18" t="s">
        <v>215</v>
      </c>
      <c r="B2004" s="7" t="str">
        <f t="shared" si="72"/>
        <v>Q4</v>
      </c>
      <c r="C2004" s="18" t="s">
        <v>25</v>
      </c>
      <c r="D2004" s="21">
        <v>41213</v>
      </c>
      <c r="E2004" s="18">
        <v>1.7314000000000001</v>
      </c>
      <c r="F2004" s="18">
        <v>2.5110999999999999</v>
      </c>
      <c r="G2004" s="18">
        <v>2.2640000000000002</v>
      </c>
      <c r="H2004" s="18">
        <v>12.771699999999999</v>
      </c>
      <c r="I2004" s="18">
        <v>10.621600000000001</v>
      </c>
      <c r="J2004" s="18">
        <v>10.2012</v>
      </c>
      <c r="K2004" s="18">
        <v>24.265999999999998</v>
      </c>
      <c r="L2004" s="18">
        <v>56.076700000000002</v>
      </c>
      <c r="M2004" s="18">
        <v>39.186799999999998</v>
      </c>
      <c r="N2004" s="18">
        <v>27.959199999999999</v>
      </c>
      <c r="O2004" s="18">
        <v>21.974599999999999</v>
      </c>
      <c r="P2004" s="18">
        <v>40.1571</v>
      </c>
      <c r="Q2004" s="18">
        <v>28.651499999999999</v>
      </c>
      <c r="R2004" s="18">
        <v>22.518799999999999</v>
      </c>
      <c r="S2004" s="4">
        <f>VLOOKUP(C2004,Ratings_Numbers!$A$1:$B$21,2,FALSE)</f>
        <v>7</v>
      </c>
      <c r="T2004" s="4">
        <v>7</v>
      </c>
      <c r="U2004" s="4">
        <f t="shared" si="73"/>
        <v>0</v>
      </c>
      <c r="V2004" s="18">
        <v>9288.4156999999996</v>
      </c>
      <c r="W2004" s="18" t="s">
        <v>212</v>
      </c>
    </row>
    <row r="2005" spans="1:23" ht="15" customHeight="1" x14ac:dyDescent="0.35">
      <c r="A2005" s="18" t="s">
        <v>215</v>
      </c>
      <c r="B2005" s="7" t="str">
        <f t="shared" si="72"/>
        <v>Q1</v>
      </c>
      <c r="C2005" s="18" t="s">
        <v>25</v>
      </c>
      <c r="D2005" s="21">
        <v>41305</v>
      </c>
      <c r="E2005" s="18">
        <v>1.4317</v>
      </c>
      <c r="F2005" s="18">
        <v>2.3452999999999999</v>
      </c>
      <c r="G2005" s="18">
        <v>1.8477999999999999</v>
      </c>
      <c r="H2005" s="18">
        <v>13.197800000000001</v>
      </c>
      <c r="I2005" s="18">
        <v>11.213200000000001</v>
      </c>
      <c r="J2005" s="18">
        <v>10.6624</v>
      </c>
      <c r="K2005" s="18">
        <v>24.225999999999999</v>
      </c>
      <c r="L2005" s="18">
        <v>57.273299999999999</v>
      </c>
      <c r="M2005" s="18">
        <v>38.372999999999998</v>
      </c>
      <c r="N2005" s="18">
        <v>27.542300000000001</v>
      </c>
      <c r="O2005" s="18">
        <v>21.977399999999999</v>
      </c>
      <c r="P2005" s="18">
        <v>39.323500000000003</v>
      </c>
      <c r="Q2005" s="18">
        <v>28.224599999999999</v>
      </c>
      <c r="R2005" s="18">
        <v>22.521799999999999</v>
      </c>
      <c r="S2005" s="4">
        <f>VLOOKUP(C2005,Ratings_Numbers!$A$1:$B$21,2,FALSE)</f>
        <v>7</v>
      </c>
      <c r="T2005" s="4">
        <v>7</v>
      </c>
      <c r="U2005" s="4">
        <f t="shared" si="73"/>
        <v>0</v>
      </c>
      <c r="V2005" s="18">
        <v>9614.8281999999999</v>
      </c>
      <c r="W2005" s="18" t="s">
        <v>212</v>
      </c>
    </row>
    <row r="2006" spans="1:23" ht="15" customHeight="1" x14ac:dyDescent="0.35">
      <c r="A2006" s="18" t="s">
        <v>215</v>
      </c>
      <c r="B2006" s="7" t="str">
        <f t="shared" si="72"/>
        <v>Q2</v>
      </c>
      <c r="C2006" s="18" t="s">
        <v>25</v>
      </c>
      <c r="D2006" s="21">
        <v>41394</v>
      </c>
      <c r="E2006" s="18">
        <v>1.5167000000000002</v>
      </c>
      <c r="F2006" s="18">
        <v>2.2162999999999999</v>
      </c>
      <c r="G2006" s="18">
        <v>1.9346999999999999</v>
      </c>
      <c r="H2006" s="18">
        <v>12.256399999999999</v>
      </c>
      <c r="I2006" s="18">
        <v>9.6059000000000001</v>
      </c>
      <c r="J2006" s="18">
        <v>9.4609000000000005</v>
      </c>
      <c r="K2006" s="18">
        <v>22.626000000000001</v>
      </c>
      <c r="L2006" s="18">
        <v>57.0075</v>
      </c>
      <c r="M2006" s="18">
        <v>38.218600000000002</v>
      </c>
      <c r="N2006" s="18">
        <v>27.457899999999999</v>
      </c>
      <c r="O2006" s="18">
        <v>21.787500000000001</v>
      </c>
      <c r="P2006" s="18">
        <v>39.189700000000002</v>
      </c>
      <c r="Q2006" s="18">
        <v>28.1556</v>
      </c>
      <c r="R2006" s="18">
        <v>22.341100000000001</v>
      </c>
      <c r="S2006" s="4">
        <f>VLOOKUP(C2006,Ratings_Numbers!$A$1:$B$21,2,FALSE)</f>
        <v>7</v>
      </c>
      <c r="T2006" s="4">
        <v>7</v>
      </c>
      <c r="U2006" s="4">
        <f t="shared" si="73"/>
        <v>0</v>
      </c>
      <c r="V2006" s="18">
        <v>10992.6463</v>
      </c>
      <c r="W2006" s="18" t="s">
        <v>212</v>
      </c>
    </row>
    <row r="2007" spans="1:23" ht="15" customHeight="1" x14ac:dyDescent="0.35">
      <c r="A2007" s="18" t="s">
        <v>215</v>
      </c>
      <c r="B2007" s="7" t="str">
        <f t="shared" si="72"/>
        <v>Q3</v>
      </c>
      <c r="C2007" s="18" t="s">
        <v>25</v>
      </c>
      <c r="D2007" s="21">
        <v>41486</v>
      </c>
      <c r="E2007" s="18">
        <v>1.6447000000000001</v>
      </c>
      <c r="F2007" s="18">
        <v>2.2524999999999999</v>
      </c>
      <c r="G2007" s="18">
        <v>2.0838000000000001</v>
      </c>
      <c r="H2007" s="18">
        <v>11.475</v>
      </c>
      <c r="I2007" s="18">
        <v>9.6801999999999992</v>
      </c>
      <c r="J2007" s="18">
        <v>8.8874999999999993</v>
      </c>
      <c r="K2007" s="18">
        <v>24</v>
      </c>
      <c r="L2007" s="18">
        <v>56.178400000000003</v>
      </c>
      <c r="M2007" s="18">
        <v>36.789400000000001</v>
      </c>
      <c r="N2007" s="18">
        <v>26.014299999999999</v>
      </c>
      <c r="O2007" s="18">
        <v>20.6677</v>
      </c>
      <c r="P2007" s="18">
        <v>41.419899999999998</v>
      </c>
      <c r="Q2007" s="18">
        <v>29.288599999999999</v>
      </c>
      <c r="R2007" s="18">
        <v>23.268999999999998</v>
      </c>
      <c r="S2007" s="4">
        <f>VLOOKUP(C2007,Ratings_Numbers!$A$1:$B$21,2,FALSE)</f>
        <v>7</v>
      </c>
      <c r="T2007" s="4">
        <v>7</v>
      </c>
      <c r="U2007" s="4">
        <f t="shared" si="73"/>
        <v>0</v>
      </c>
      <c r="V2007" s="18">
        <v>11829.2462</v>
      </c>
      <c r="W2007" s="18" t="s">
        <v>212</v>
      </c>
    </row>
    <row r="2008" spans="1:23" ht="15" customHeight="1" x14ac:dyDescent="0.35">
      <c r="A2008" s="18" t="s">
        <v>215</v>
      </c>
      <c r="B2008" s="7" t="str">
        <f t="shared" si="72"/>
        <v>Q4</v>
      </c>
      <c r="C2008" s="18" t="s">
        <v>25</v>
      </c>
      <c r="D2008" s="21">
        <v>41578</v>
      </c>
      <c r="E2008" s="18">
        <v>1.7602</v>
      </c>
      <c r="F2008" s="18">
        <v>2.3925999999999998</v>
      </c>
      <c r="G2008" s="18">
        <v>2.2319</v>
      </c>
      <c r="H2008" s="18">
        <v>15.0718</v>
      </c>
      <c r="I2008" s="18">
        <v>12.518700000000001</v>
      </c>
      <c r="J2008" s="18">
        <v>12</v>
      </c>
      <c r="K2008" s="18">
        <v>20.9</v>
      </c>
      <c r="L2008" s="18">
        <v>55.8934</v>
      </c>
      <c r="M2008" s="18">
        <v>36.448099999999997</v>
      </c>
      <c r="N2008" s="18">
        <v>25.424800000000001</v>
      </c>
      <c r="O2008" s="18">
        <v>20.3721</v>
      </c>
      <c r="P2008" s="18">
        <v>43.356099999999998</v>
      </c>
      <c r="Q2008" s="18">
        <v>30.243600000000001</v>
      </c>
      <c r="R2008" s="18">
        <v>24.2332</v>
      </c>
      <c r="S2008" s="4">
        <f>VLOOKUP(C2008,Ratings_Numbers!$A$1:$B$21,2,FALSE)</f>
        <v>7</v>
      </c>
      <c r="T2008" s="4">
        <v>7</v>
      </c>
      <c r="U2008" s="4">
        <f t="shared" si="73"/>
        <v>0</v>
      </c>
      <c r="V2008" s="18">
        <v>11692.498</v>
      </c>
      <c r="W2008" s="18" t="s">
        <v>212</v>
      </c>
    </row>
    <row r="2009" spans="1:23" ht="15" customHeight="1" x14ac:dyDescent="0.35">
      <c r="A2009" s="18" t="s">
        <v>215</v>
      </c>
      <c r="B2009" s="7" t="str">
        <f t="shared" si="72"/>
        <v>Q1</v>
      </c>
      <c r="C2009" s="18" t="s">
        <v>25</v>
      </c>
      <c r="D2009" s="21">
        <v>41670</v>
      </c>
      <c r="E2009" s="18">
        <v>1.5556000000000001</v>
      </c>
      <c r="F2009" s="18">
        <v>2.1551</v>
      </c>
      <c r="G2009" s="18">
        <v>1.9761</v>
      </c>
      <c r="H2009" s="18">
        <v>17.473400000000002</v>
      </c>
      <c r="I2009" s="18">
        <v>13.4184</v>
      </c>
      <c r="J2009" s="18">
        <v>14.016</v>
      </c>
      <c r="K2009" s="18">
        <v>18.8</v>
      </c>
      <c r="L2009" s="18">
        <v>57.901899999999998</v>
      </c>
      <c r="M2009" s="18">
        <v>36.109000000000002</v>
      </c>
      <c r="N2009" s="18">
        <v>25.979399999999998</v>
      </c>
      <c r="O2009" s="18">
        <v>20.907800000000002</v>
      </c>
      <c r="P2009" s="18">
        <v>38.990900000000003</v>
      </c>
      <c r="Q2009" s="18">
        <v>28.052900000000001</v>
      </c>
      <c r="R2009" s="18">
        <v>22.576499999999999</v>
      </c>
      <c r="S2009" s="4">
        <f>VLOOKUP(C2009,Ratings_Numbers!$A$1:$B$21,2,FALSE)</f>
        <v>7</v>
      </c>
      <c r="T2009" s="4">
        <v>7</v>
      </c>
      <c r="U2009" s="4">
        <f t="shared" si="73"/>
        <v>0</v>
      </c>
      <c r="V2009" s="18">
        <v>10077.0092</v>
      </c>
      <c r="W2009" s="18" t="s">
        <v>212</v>
      </c>
    </row>
    <row r="2010" spans="1:23" ht="15" customHeight="1" x14ac:dyDescent="0.35">
      <c r="A2010" s="18" t="s">
        <v>215</v>
      </c>
      <c r="B2010" s="7" t="str">
        <f t="shared" si="72"/>
        <v>Q2</v>
      </c>
      <c r="C2010" s="18" t="s">
        <v>25</v>
      </c>
      <c r="D2010" s="21">
        <v>41759</v>
      </c>
      <c r="E2010" s="18">
        <v>1.7549999999999999</v>
      </c>
      <c r="F2010" s="18">
        <v>2.4116</v>
      </c>
      <c r="G2010" s="18">
        <v>2.2446000000000002</v>
      </c>
      <c r="H2010" s="18">
        <v>14.826599999999999</v>
      </c>
      <c r="I2010" s="18">
        <v>6.8053999999999997</v>
      </c>
      <c r="J2010" s="18">
        <v>11.063599999999999</v>
      </c>
      <c r="K2010" s="18">
        <v>17.3</v>
      </c>
      <c r="L2010" s="18">
        <v>55.513100000000001</v>
      </c>
      <c r="M2010" s="18">
        <v>37.241500000000002</v>
      </c>
      <c r="N2010" s="18">
        <v>25.8505</v>
      </c>
      <c r="O2010" s="18">
        <v>20.6739</v>
      </c>
      <c r="P2010" s="18">
        <v>44.065100000000001</v>
      </c>
      <c r="Q2010" s="18">
        <v>30.587</v>
      </c>
      <c r="R2010" s="18">
        <v>24.4619</v>
      </c>
      <c r="S2010" s="4">
        <f>VLOOKUP(C2010,Ratings_Numbers!$A$1:$B$21,2,FALSE)</f>
        <v>7</v>
      </c>
      <c r="T2010" s="4">
        <v>7</v>
      </c>
      <c r="U2010" s="4">
        <f t="shared" si="73"/>
        <v>0</v>
      </c>
      <c r="V2010" s="18">
        <v>9832.1046000000006</v>
      </c>
      <c r="W2010" s="18" t="s">
        <v>212</v>
      </c>
    </row>
    <row r="2011" spans="1:23" ht="15" customHeight="1" x14ac:dyDescent="0.35">
      <c r="A2011" s="18" t="s">
        <v>215</v>
      </c>
      <c r="B2011" s="7" t="str">
        <f t="shared" si="72"/>
        <v>Q3</v>
      </c>
      <c r="C2011" s="18" t="s">
        <v>25</v>
      </c>
      <c r="D2011" s="21">
        <v>41851</v>
      </c>
      <c r="E2011" s="18">
        <v>1.9066000000000001</v>
      </c>
      <c r="F2011" s="18">
        <v>2.6202000000000001</v>
      </c>
      <c r="G2011" s="18">
        <v>2.4537</v>
      </c>
      <c r="H2011" s="18">
        <v>14.3955</v>
      </c>
      <c r="I2011" s="18">
        <v>10.8316</v>
      </c>
      <c r="J2011" s="18">
        <v>10.8249</v>
      </c>
      <c r="K2011" s="18">
        <v>17.7</v>
      </c>
      <c r="L2011" s="18">
        <v>54.965299999999999</v>
      </c>
      <c r="M2011" s="18">
        <v>36.997500000000002</v>
      </c>
      <c r="N2011" s="18">
        <v>25.2989</v>
      </c>
      <c r="O2011" s="18">
        <v>20.335799999999999</v>
      </c>
      <c r="P2011" s="18">
        <v>46.241399999999999</v>
      </c>
      <c r="Q2011" s="18">
        <v>31.619900000000001</v>
      </c>
      <c r="R2011" s="18">
        <v>25.416699999999999</v>
      </c>
      <c r="S2011" s="4">
        <f>VLOOKUP(C2011,Ratings_Numbers!$A$1:$B$21,2,FALSE)</f>
        <v>7</v>
      </c>
      <c r="T2011" s="4">
        <v>7</v>
      </c>
      <c r="U2011" s="4">
        <f t="shared" si="73"/>
        <v>0</v>
      </c>
      <c r="V2011" s="18">
        <v>10145.030000000001</v>
      </c>
      <c r="W2011" s="18" t="s">
        <v>212</v>
      </c>
    </row>
    <row r="2012" spans="1:23" ht="15" customHeight="1" x14ac:dyDescent="0.35">
      <c r="A2012" s="18" t="s">
        <v>215</v>
      </c>
      <c r="B2012" s="7" t="str">
        <f t="shared" si="72"/>
        <v>Q4</v>
      </c>
      <c r="C2012" s="18" t="s">
        <v>25</v>
      </c>
      <c r="D2012" s="21">
        <v>41943</v>
      </c>
      <c r="E2012" s="18">
        <v>2.0137999999999998</v>
      </c>
      <c r="F2012" s="18">
        <v>2.7035</v>
      </c>
      <c r="G2012" s="18">
        <v>2.5867</v>
      </c>
      <c r="H2012" s="18">
        <v>19.150600000000001</v>
      </c>
      <c r="I2012" s="18">
        <v>14.2247</v>
      </c>
      <c r="J2012" s="18">
        <v>15.349399999999999</v>
      </c>
      <c r="K2012" s="18">
        <v>16.600000000000001</v>
      </c>
      <c r="L2012" s="18">
        <v>55.330599999999997</v>
      </c>
      <c r="M2012" s="18">
        <v>36.607900000000001</v>
      </c>
      <c r="N2012" s="18">
        <v>24.8734</v>
      </c>
      <c r="O2012" s="18">
        <v>20.255400000000002</v>
      </c>
      <c r="P2012" s="18">
        <v>47.177199999999999</v>
      </c>
      <c r="Q2012" s="18">
        <v>32.054699999999997</v>
      </c>
      <c r="R2012" s="18">
        <v>26.103400000000001</v>
      </c>
      <c r="S2012" s="4">
        <f>VLOOKUP(C2012,Ratings_Numbers!$A$1:$B$21,2,FALSE)</f>
        <v>7</v>
      </c>
      <c r="T2012" s="4">
        <v>7</v>
      </c>
      <c r="U2012" s="4">
        <f t="shared" si="73"/>
        <v>0</v>
      </c>
      <c r="V2012" s="18">
        <v>10590.5841</v>
      </c>
      <c r="W2012" s="18" t="s">
        <v>212</v>
      </c>
    </row>
    <row r="2013" spans="1:23" ht="15" customHeight="1" x14ac:dyDescent="0.35">
      <c r="A2013" s="18" t="s">
        <v>215</v>
      </c>
      <c r="B2013" s="7" t="str">
        <f t="shared" si="72"/>
        <v>Q1</v>
      </c>
      <c r="C2013" s="18" t="s">
        <v>25</v>
      </c>
      <c r="D2013" s="21">
        <v>42035</v>
      </c>
      <c r="E2013" s="18">
        <v>1.8024</v>
      </c>
      <c r="F2013" s="18">
        <v>2.4413</v>
      </c>
      <c r="G2013" s="18">
        <v>2.3161999999999998</v>
      </c>
      <c r="H2013" s="18">
        <v>18.5</v>
      </c>
      <c r="I2013" s="18">
        <v>14.5838</v>
      </c>
      <c r="J2013" s="18">
        <v>14.8314</v>
      </c>
      <c r="K2013" s="18">
        <v>17.2</v>
      </c>
      <c r="L2013" s="18">
        <v>57.436599999999999</v>
      </c>
      <c r="M2013" s="18">
        <v>36.212200000000003</v>
      </c>
      <c r="N2013" s="18">
        <v>25.551100000000002</v>
      </c>
      <c r="O2013" s="18">
        <v>20.799099999999999</v>
      </c>
      <c r="P2013" s="18">
        <v>41.725000000000001</v>
      </c>
      <c r="Q2013" s="18">
        <v>29.440799999999999</v>
      </c>
      <c r="R2013" s="18">
        <v>23.965399999999999</v>
      </c>
      <c r="S2013" s="4">
        <f>VLOOKUP(C2013,Ratings_Numbers!$A$1:$B$21,2,FALSE)</f>
        <v>7</v>
      </c>
      <c r="T2013" s="4">
        <v>9</v>
      </c>
      <c r="U2013" s="4">
        <f t="shared" si="73"/>
        <v>0</v>
      </c>
      <c r="V2013" s="18">
        <v>10496.859399999999</v>
      </c>
      <c r="W2013" s="18" t="s">
        <v>212</v>
      </c>
    </row>
    <row r="2014" spans="1:23" ht="15" customHeight="1" x14ac:dyDescent="0.35">
      <c r="A2014" s="18" t="s">
        <v>215</v>
      </c>
      <c r="B2014" s="7" t="str">
        <f t="shared" si="72"/>
        <v>Q2</v>
      </c>
      <c r="C2014" s="18" t="s">
        <v>35</v>
      </c>
      <c r="D2014" s="21">
        <v>42124</v>
      </c>
      <c r="E2014" s="18">
        <v>5.8106</v>
      </c>
      <c r="F2014" s="18">
        <v>7.9934000000000003</v>
      </c>
      <c r="G2014" s="18">
        <v>7.8307000000000002</v>
      </c>
      <c r="H2014" s="18">
        <v>4.9832999999999998</v>
      </c>
      <c r="I2014" s="18">
        <v>2.0547</v>
      </c>
      <c r="J2014" s="18">
        <v>2.35</v>
      </c>
      <c r="K2014" s="18">
        <v>30</v>
      </c>
      <c r="L2014" s="18">
        <v>42.168100000000003</v>
      </c>
      <c r="M2014" s="18">
        <v>83.885800000000003</v>
      </c>
      <c r="N2014" s="18">
        <v>44.840800000000002</v>
      </c>
      <c r="O2014" s="18">
        <v>35.372999999999998</v>
      </c>
      <c r="P2014" s="18">
        <v>87.074700000000007</v>
      </c>
      <c r="Q2014" s="18">
        <v>46.545400000000001</v>
      </c>
      <c r="R2014" s="18">
        <v>36.717799999999997</v>
      </c>
      <c r="S2014" s="4">
        <f>VLOOKUP(C2014,Ratings_Numbers!$A$1:$B$21,2,FALSE)</f>
        <v>9</v>
      </c>
      <c r="T2014" s="4">
        <v>9</v>
      </c>
      <c r="U2014" s="4">
        <f t="shared" si="73"/>
        <v>2</v>
      </c>
      <c r="V2014" s="18">
        <v>13861.404399999999</v>
      </c>
      <c r="W2014" s="18" t="s">
        <v>212</v>
      </c>
    </row>
    <row r="2015" spans="1:23" ht="15" customHeight="1" x14ac:dyDescent="0.35">
      <c r="A2015" s="18" t="s">
        <v>215</v>
      </c>
      <c r="B2015" s="7" t="str">
        <f t="shared" si="72"/>
        <v>Q3</v>
      </c>
      <c r="C2015" s="18" t="s">
        <v>35</v>
      </c>
      <c r="D2015" s="21">
        <v>42216</v>
      </c>
      <c r="E2015" s="18">
        <v>5.0488</v>
      </c>
      <c r="F2015" s="18">
        <v>7.0765000000000002</v>
      </c>
      <c r="G2015" s="18">
        <v>6.9188000000000001</v>
      </c>
      <c r="H2015" s="18">
        <v>8.3884000000000007</v>
      </c>
      <c r="I2015" s="18">
        <v>7.1416000000000004</v>
      </c>
      <c r="J2015" s="18">
        <v>5.9620999999999995</v>
      </c>
      <c r="K2015" s="18">
        <v>44.8</v>
      </c>
      <c r="L2015" s="18">
        <v>42.5458</v>
      </c>
      <c r="M2015" s="18">
        <v>79.869600000000005</v>
      </c>
      <c r="N2015" s="18">
        <v>43.380600000000001</v>
      </c>
      <c r="O2015" s="18">
        <v>33.981200000000001</v>
      </c>
      <c r="P2015" s="18">
        <v>84.113600000000005</v>
      </c>
      <c r="Q2015" s="18">
        <v>45.685699999999997</v>
      </c>
      <c r="R2015" s="18">
        <v>35.786799999999999</v>
      </c>
      <c r="S2015" s="4">
        <f>VLOOKUP(C2015,Ratings_Numbers!$A$1:$B$21,2,FALSE)</f>
        <v>9</v>
      </c>
      <c r="T2015" s="4">
        <v>9</v>
      </c>
      <c r="U2015" s="4">
        <f t="shared" si="73"/>
        <v>0</v>
      </c>
      <c r="V2015" s="18">
        <v>13365.5584</v>
      </c>
      <c r="W2015" s="18" t="s">
        <v>212</v>
      </c>
    </row>
    <row r="2016" spans="1:23" ht="15" customHeight="1" x14ac:dyDescent="0.35">
      <c r="A2016" s="18" t="s">
        <v>215</v>
      </c>
      <c r="B2016" s="7" t="str">
        <f t="shared" si="72"/>
        <v>Q4</v>
      </c>
      <c r="C2016" s="18" t="s">
        <v>35</v>
      </c>
      <c r="D2016" s="21">
        <v>42308</v>
      </c>
      <c r="E2016" s="18">
        <v>4.5260999999999996</v>
      </c>
      <c r="F2016" s="18">
        <v>6.4694000000000003</v>
      </c>
      <c r="G2016" s="18">
        <v>6.3160999999999996</v>
      </c>
      <c r="H2016" s="18">
        <v>9.8023000000000007</v>
      </c>
      <c r="I2016" s="18">
        <v>8.2661999999999995</v>
      </c>
      <c r="J2016" s="18">
        <v>7.2976999999999999</v>
      </c>
      <c r="K2016" s="18">
        <v>43</v>
      </c>
      <c r="L2016" s="18">
        <v>43.326099999999997</v>
      </c>
      <c r="M2016" s="18">
        <v>75.962199999999996</v>
      </c>
      <c r="N2016" s="18">
        <v>41.950099999999999</v>
      </c>
      <c r="O2016" s="18">
        <v>32.9114</v>
      </c>
      <c r="P2016" s="18">
        <v>81.077500000000001</v>
      </c>
      <c r="Q2016" s="18">
        <v>44.774999999999999</v>
      </c>
      <c r="R2016" s="18">
        <v>35.127699999999997</v>
      </c>
      <c r="S2016" s="4">
        <f>VLOOKUP(C2016,Ratings_Numbers!$A$1:$B$21,2,FALSE)</f>
        <v>9</v>
      </c>
      <c r="T2016" s="4">
        <v>9</v>
      </c>
      <c r="U2016" s="4">
        <f t="shared" si="73"/>
        <v>0</v>
      </c>
      <c r="V2016" s="18">
        <v>14048.9036</v>
      </c>
      <c r="W2016" s="18" t="s">
        <v>212</v>
      </c>
    </row>
    <row r="2017" spans="1:23" ht="15" customHeight="1" x14ac:dyDescent="0.35">
      <c r="A2017" s="18" t="s">
        <v>215</v>
      </c>
      <c r="B2017" s="7" t="str">
        <f t="shared" si="72"/>
        <v>Q1</v>
      </c>
      <c r="C2017" s="18" t="s">
        <v>35</v>
      </c>
      <c r="D2017" s="21">
        <v>42400</v>
      </c>
      <c r="E2017" s="18">
        <v>3.7480000000000002</v>
      </c>
      <c r="F2017" s="18">
        <v>5.4493999999999998</v>
      </c>
      <c r="G2017" s="18">
        <v>5.3045</v>
      </c>
      <c r="H2017" s="18">
        <v>9.6508000000000003</v>
      </c>
      <c r="I2017" s="18">
        <v>8.6274999999999995</v>
      </c>
      <c r="J2017" s="18">
        <v>7.2176999999999998</v>
      </c>
      <c r="K2017" s="18">
        <v>44.1</v>
      </c>
      <c r="L2017" s="18">
        <v>44.992800000000003</v>
      </c>
      <c r="M2017" s="18">
        <v>70.251900000000006</v>
      </c>
      <c r="N2017" s="18">
        <v>40.811900000000001</v>
      </c>
      <c r="O2017" s="18">
        <v>31.6083</v>
      </c>
      <c r="P2017" s="18">
        <v>72.1357</v>
      </c>
      <c r="Q2017" s="18">
        <v>41.906300000000002</v>
      </c>
      <c r="R2017" s="18">
        <v>32.4559</v>
      </c>
      <c r="S2017" s="4">
        <f>VLOOKUP(C2017,Ratings_Numbers!$A$1:$B$21,2,FALSE)</f>
        <v>9</v>
      </c>
      <c r="T2017" s="4">
        <v>9</v>
      </c>
      <c r="U2017" s="4">
        <f t="shared" si="73"/>
        <v>0</v>
      </c>
      <c r="V2017" s="18">
        <v>15357.979600000001</v>
      </c>
      <c r="W2017" s="18" t="s">
        <v>212</v>
      </c>
    </row>
    <row r="2018" spans="1:23" ht="15" customHeight="1" x14ac:dyDescent="0.35">
      <c r="A2018" s="18" t="s">
        <v>215</v>
      </c>
      <c r="B2018" s="7" t="str">
        <f t="shared" si="72"/>
        <v>Q2</v>
      </c>
      <c r="C2018" s="18" t="s">
        <v>35</v>
      </c>
      <c r="D2018" s="21">
        <v>42490</v>
      </c>
      <c r="E2018" s="18">
        <v>3.3769999999999998</v>
      </c>
      <c r="F2018" s="18">
        <v>4.7411000000000003</v>
      </c>
      <c r="G2018" s="18">
        <v>4.6452</v>
      </c>
      <c r="H2018" s="18">
        <v>8.5765999999999991</v>
      </c>
      <c r="I2018" s="18">
        <v>7.5704000000000002</v>
      </c>
      <c r="J2018" s="18">
        <v>5.9878</v>
      </c>
      <c r="K2018" s="18">
        <v>41.1</v>
      </c>
      <c r="L2018" s="18">
        <v>43.846699999999998</v>
      </c>
      <c r="M2018" s="18">
        <v>73.4251</v>
      </c>
      <c r="N2018" s="18">
        <v>41.371499999999997</v>
      </c>
      <c r="O2018" s="18">
        <v>32.194499999999998</v>
      </c>
      <c r="P2018" s="18">
        <v>77.4773</v>
      </c>
      <c r="Q2018" s="18">
        <v>43.654800000000002</v>
      </c>
      <c r="R2018" s="18">
        <v>33.971299999999999</v>
      </c>
      <c r="S2018" s="4">
        <f>VLOOKUP(C2018,Ratings_Numbers!$A$1:$B$21,2,FALSE)</f>
        <v>9</v>
      </c>
      <c r="T2018" s="4">
        <v>9</v>
      </c>
      <c r="U2018" s="4">
        <f t="shared" si="73"/>
        <v>0</v>
      </c>
      <c r="V2018" s="18">
        <v>14768.6494</v>
      </c>
      <c r="W2018" s="18" t="s">
        <v>212</v>
      </c>
    </row>
    <row r="2019" spans="1:23" ht="15" customHeight="1" x14ac:dyDescent="0.35">
      <c r="A2019" s="18" t="s">
        <v>215</v>
      </c>
      <c r="B2019" s="7" t="str">
        <f t="shared" si="72"/>
        <v>Q3</v>
      </c>
      <c r="C2019" s="18" t="s">
        <v>35</v>
      </c>
      <c r="D2019" s="21">
        <v>42582</v>
      </c>
      <c r="E2019" s="18">
        <v>3.2782</v>
      </c>
      <c r="F2019" s="18">
        <v>4.5663</v>
      </c>
      <c r="G2019" s="18">
        <v>4.4728000000000003</v>
      </c>
      <c r="H2019" s="18">
        <v>9.5345999999999993</v>
      </c>
      <c r="I2019" s="18">
        <v>8.2969000000000008</v>
      </c>
      <c r="J2019" s="18">
        <v>7.0118999999999998</v>
      </c>
      <c r="K2019" s="18">
        <v>41.9</v>
      </c>
      <c r="L2019" s="18">
        <v>44.178699999999999</v>
      </c>
      <c r="M2019" s="18">
        <v>71.107299999999995</v>
      </c>
      <c r="N2019" s="18">
        <v>40.535499999999999</v>
      </c>
      <c r="O2019" s="18">
        <v>31.414300000000001</v>
      </c>
      <c r="P2019" s="18">
        <v>75.419600000000003</v>
      </c>
      <c r="Q2019" s="18">
        <v>42.9938</v>
      </c>
      <c r="R2019" s="18">
        <v>33.319400000000002</v>
      </c>
      <c r="S2019" s="4">
        <f>VLOOKUP(C2019,Ratings_Numbers!$A$1:$B$21,2,FALSE)</f>
        <v>9</v>
      </c>
      <c r="T2019" s="4">
        <v>9</v>
      </c>
      <c r="U2019" s="4">
        <f t="shared" si="73"/>
        <v>0</v>
      </c>
      <c r="V2019" s="18">
        <v>17947.536</v>
      </c>
      <c r="W2019" s="18" t="s">
        <v>212</v>
      </c>
    </row>
    <row r="2020" spans="1:23" ht="15" customHeight="1" x14ac:dyDescent="0.35">
      <c r="A2020" s="18" t="s">
        <v>215</v>
      </c>
      <c r="B2020" s="7" t="str">
        <f t="shared" si="72"/>
        <v>Q4</v>
      </c>
      <c r="C2020" s="18" t="s">
        <v>35</v>
      </c>
      <c r="D2020" s="21">
        <v>42674</v>
      </c>
      <c r="E2020" s="18">
        <v>3.298</v>
      </c>
      <c r="F2020" s="18">
        <v>4.6073000000000004</v>
      </c>
      <c r="G2020" s="18">
        <v>4.5024999999999995</v>
      </c>
      <c r="H2020" s="18">
        <v>9.8337000000000003</v>
      </c>
      <c r="I2020" s="18">
        <v>8.9976000000000003</v>
      </c>
      <c r="J2020" s="18">
        <v>7.3083999999999998</v>
      </c>
      <c r="K2020" s="18">
        <v>41.5</v>
      </c>
      <c r="L2020" s="18">
        <v>44.713000000000001</v>
      </c>
      <c r="M2020" s="18">
        <v>68.876499999999993</v>
      </c>
      <c r="N2020" s="18">
        <v>39.463799999999999</v>
      </c>
      <c r="O2020" s="18">
        <v>30.796700000000001</v>
      </c>
      <c r="P2020" s="18">
        <v>74.531000000000006</v>
      </c>
      <c r="Q2020" s="18">
        <v>42.703600000000002</v>
      </c>
      <c r="R2020" s="18">
        <v>33.325000000000003</v>
      </c>
      <c r="S2020" s="4">
        <f>VLOOKUP(C2020,Ratings_Numbers!$A$1:$B$21,2,FALSE)</f>
        <v>9</v>
      </c>
      <c r="T2020" s="4">
        <v>9</v>
      </c>
      <c r="U2020" s="4">
        <f t="shared" si="73"/>
        <v>0</v>
      </c>
      <c r="V2020" s="18">
        <v>15289.1464</v>
      </c>
      <c r="W2020" s="18" t="s">
        <v>212</v>
      </c>
    </row>
    <row r="2021" spans="1:23" ht="15" customHeight="1" x14ac:dyDescent="0.3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</row>
    <row r="2022" spans="1:23" ht="15" customHeight="1" x14ac:dyDescent="0.35">
      <c r="A2022" s="18" t="s">
        <v>216</v>
      </c>
      <c r="B2022" s="7" t="str">
        <f t="shared" ref="B2022:B2053" si="74">IF(MONTH(D2022)&lt;4,"Q1",IF(MONTH(D2022)&lt;7,"Q2",IF(MONTH(D2022)&lt;10,"Q3","Q4")))</f>
        <v>Q4</v>
      </c>
      <c r="C2022" s="18" t="s">
        <v>32</v>
      </c>
      <c r="D2022" s="20">
        <v>33603</v>
      </c>
      <c r="E2022" s="7">
        <v>0.81369999999999998</v>
      </c>
      <c r="F2022" s="7">
        <v>1.4151</v>
      </c>
      <c r="G2022" s="7">
        <v>1.1411</v>
      </c>
      <c r="H2022" s="7">
        <v>10.248699999999999</v>
      </c>
      <c r="I2022" s="7">
        <v>16.193109969999998</v>
      </c>
      <c r="J2022" s="7">
        <v>6.4294000000000002</v>
      </c>
      <c r="K2022" s="7">
        <v>6.0149999999999997</v>
      </c>
      <c r="L2022" s="7">
        <v>55.389200000000002</v>
      </c>
      <c r="M2022" s="7">
        <v>25.218499999999999</v>
      </c>
      <c r="N2022" s="7">
        <v>18.0823</v>
      </c>
      <c r="O2022" s="18">
        <v>13.968299999999999</v>
      </c>
      <c r="P2022" s="18">
        <v>39.464700000000001</v>
      </c>
      <c r="Q2022" s="18">
        <v>28.2973</v>
      </c>
      <c r="R2022" s="18">
        <v>21.859200000000001</v>
      </c>
      <c r="S2022" s="4">
        <f>VLOOKUP(C2022,Ratings_Numbers!$A$1:$B$21,2,FALSE)</f>
        <v>6</v>
      </c>
      <c r="T2022" s="4">
        <v>6</v>
      </c>
      <c r="U2022" s="18">
        <v>0</v>
      </c>
      <c r="V2022" s="18">
        <v>2302.1913</v>
      </c>
      <c r="W2022" s="18" t="s">
        <v>212</v>
      </c>
    </row>
    <row r="2023" spans="1:23" ht="15" customHeight="1" x14ac:dyDescent="0.35">
      <c r="A2023" s="18" t="s">
        <v>216</v>
      </c>
      <c r="B2023" s="7" t="str">
        <f t="shared" si="74"/>
        <v>Q1</v>
      </c>
      <c r="C2023" s="18" t="s">
        <v>32</v>
      </c>
      <c r="D2023" s="21">
        <v>33694</v>
      </c>
      <c r="E2023" s="18">
        <v>0.9345</v>
      </c>
      <c r="F2023" s="18">
        <v>1.6358999999999999</v>
      </c>
      <c r="G2023" s="18">
        <v>1.2907</v>
      </c>
      <c r="H2023" s="18">
        <v>14.2607</v>
      </c>
      <c r="I2023" s="18">
        <v>16.193109969999998</v>
      </c>
      <c r="J2023" s="18">
        <v>10.607099999999999</v>
      </c>
      <c r="K2023" s="18">
        <v>5.8609999999999998</v>
      </c>
      <c r="L2023" s="18">
        <v>51.687100000000001</v>
      </c>
      <c r="M2023" s="18">
        <v>24.6631</v>
      </c>
      <c r="N2023" s="18">
        <v>16.892600000000002</v>
      </c>
      <c r="O2023" s="18">
        <v>12.7476</v>
      </c>
      <c r="P2023" s="18">
        <v>45.999400000000001</v>
      </c>
      <c r="Q2023" s="18">
        <v>31.506499999999999</v>
      </c>
      <c r="R2023" s="18">
        <v>23.775700000000001</v>
      </c>
      <c r="S2023" s="4">
        <f>VLOOKUP(C2023,Ratings_Numbers!$A$1:$B$21,2,FALSE)</f>
        <v>6</v>
      </c>
      <c r="T2023" s="4">
        <v>6</v>
      </c>
      <c r="U2023" s="4">
        <f t="shared" ref="U2023:U2086" si="75">S2023-S2022</f>
        <v>0</v>
      </c>
      <c r="V2023" s="18">
        <v>2532.8085999999998</v>
      </c>
      <c r="W2023" s="18" t="s">
        <v>212</v>
      </c>
    </row>
    <row r="2024" spans="1:23" ht="15" customHeight="1" x14ac:dyDescent="0.35">
      <c r="A2024" s="18" t="s">
        <v>216</v>
      </c>
      <c r="B2024" s="7" t="str">
        <f t="shared" si="74"/>
        <v>Q2</v>
      </c>
      <c r="C2024" s="18" t="s">
        <v>32</v>
      </c>
      <c r="D2024" s="21">
        <v>33785</v>
      </c>
      <c r="E2024" s="18">
        <v>0.65659999999999996</v>
      </c>
      <c r="F2024" s="18">
        <v>1.2041999999999999</v>
      </c>
      <c r="G2024" s="18">
        <v>0.90859999999999996</v>
      </c>
      <c r="H2024" s="18">
        <v>16.088899999999999</v>
      </c>
      <c r="I2024" s="18">
        <v>16.193109969999998</v>
      </c>
      <c r="J2024" s="18">
        <v>11.8375</v>
      </c>
      <c r="K2024" s="18">
        <v>5.5250000000000004</v>
      </c>
      <c r="L2024" s="18">
        <v>51.178899999999999</v>
      </c>
      <c r="M2024" s="18">
        <v>25.023599999999998</v>
      </c>
      <c r="N2024" s="18">
        <v>18.597200000000001</v>
      </c>
      <c r="O2024" s="18">
        <v>12.806799999999999</v>
      </c>
      <c r="P2024" s="18">
        <v>34.555199999999999</v>
      </c>
      <c r="Q2024" s="18">
        <v>25.681100000000001</v>
      </c>
      <c r="R2024" s="18">
        <v>17.684999999999999</v>
      </c>
      <c r="S2024" s="4">
        <f>VLOOKUP(C2024,Ratings_Numbers!$A$1:$B$21,2,FALSE)</f>
        <v>6</v>
      </c>
      <c r="T2024" s="4">
        <v>6</v>
      </c>
      <c r="U2024" s="4">
        <f t="shared" si="75"/>
        <v>0</v>
      </c>
      <c r="V2024" s="18">
        <v>2474.9834999999998</v>
      </c>
      <c r="W2024" s="18" t="s">
        <v>212</v>
      </c>
    </row>
    <row r="2025" spans="1:23" ht="15" customHeight="1" x14ac:dyDescent="0.35">
      <c r="A2025" s="18" t="s">
        <v>216</v>
      </c>
      <c r="B2025" s="7" t="str">
        <f t="shared" si="74"/>
        <v>Q3</v>
      </c>
      <c r="C2025" s="18" t="s">
        <v>32</v>
      </c>
      <c r="D2025" s="21">
        <v>33877</v>
      </c>
      <c r="E2025" s="18">
        <v>0.77080000000000004</v>
      </c>
      <c r="F2025" s="18">
        <v>1.3302</v>
      </c>
      <c r="G2025" s="18">
        <v>1.0556000000000001</v>
      </c>
      <c r="H2025" s="18">
        <v>19.423400000000001</v>
      </c>
      <c r="I2025" s="18">
        <v>16.193109969999998</v>
      </c>
      <c r="J2025" s="18">
        <v>15.186</v>
      </c>
      <c r="K2025" s="18">
        <v>4.71</v>
      </c>
      <c r="L2025" s="18">
        <v>53.908999999999999</v>
      </c>
      <c r="M2025" s="18">
        <v>31.5304</v>
      </c>
      <c r="N2025" s="18">
        <v>22.873899999999999</v>
      </c>
      <c r="O2025" s="18">
        <v>16.997700000000002</v>
      </c>
      <c r="P2025" s="18">
        <v>37.844099999999997</v>
      </c>
      <c r="Q2025" s="18">
        <v>27.4543</v>
      </c>
      <c r="R2025" s="18">
        <v>20.401399999999999</v>
      </c>
      <c r="S2025" s="4">
        <f>VLOOKUP(C2025,Ratings_Numbers!$A$1:$B$21,2,FALSE)</f>
        <v>6</v>
      </c>
      <c r="T2025" s="4">
        <v>6</v>
      </c>
      <c r="U2025" s="4">
        <f t="shared" si="75"/>
        <v>0</v>
      </c>
      <c r="V2025" s="18">
        <v>2369.0990999999999</v>
      </c>
      <c r="W2025" s="18" t="s">
        <v>212</v>
      </c>
    </row>
    <row r="2026" spans="1:23" ht="15" customHeight="1" x14ac:dyDescent="0.35">
      <c r="A2026" s="18" t="s">
        <v>216</v>
      </c>
      <c r="B2026" s="7" t="str">
        <f t="shared" si="74"/>
        <v>Q4</v>
      </c>
      <c r="C2026" s="18" t="s">
        <v>32</v>
      </c>
      <c r="D2026" s="21">
        <v>33969</v>
      </c>
      <c r="E2026" s="18">
        <v>0.92020000000000002</v>
      </c>
      <c r="F2026" s="18">
        <v>1.4847999999999999</v>
      </c>
      <c r="G2026" s="18">
        <v>1.2422</v>
      </c>
      <c r="H2026" s="18">
        <v>14.1906</v>
      </c>
      <c r="I2026" s="18">
        <v>16.193109969999998</v>
      </c>
      <c r="J2026" s="18">
        <v>9.7462</v>
      </c>
      <c r="K2026" s="18">
        <v>4.6370000000000005</v>
      </c>
      <c r="L2026" s="18">
        <v>53.762599999999999</v>
      </c>
      <c r="M2026" s="18">
        <v>31.181100000000001</v>
      </c>
      <c r="N2026" s="18">
        <v>21.729900000000001</v>
      </c>
      <c r="O2026" s="18">
        <v>16.7638</v>
      </c>
      <c r="P2026" s="18">
        <v>43.494</v>
      </c>
      <c r="Q2026" s="18">
        <v>30.310700000000001</v>
      </c>
      <c r="R2026" s="18">
        <v>23.383500000000002</v>
      </c>
      <c r="S2026" s="4">
        <f>VLOOKUP(C2026,Ratings_Numbers!$A$1:$B$21,2,FALSE)</f>
        <v>6</v>
      </c>
      <c r="T2026" s="4">
        <v>6</v>
      </c>
      <c r="U2026" s="4">
        <f t="shared" si="75"/>
        <v>0</v>
      </c>
      <c r="V2026" s="18">
        <v>2544.5414000000001</v>
      </c>
      <c r="W2026" s="18" t="s">
        <v>212</v>
      </c>
    </row>
    <row r="2027" spans="1:23" ht="15" customHeight="1" x14ac:dyDescent="0.35">
      <c r="A2027" s="18" t="s">
        <v>216</v>
      </c>
      <c r="B2027" s="7" t="str">
        <f t="shared" si="74"/>
        <v>Q1</v>
      </c>
      <c r="C2027" s="18" t="s">
        <v>32</v>
      </c>
      <c r="D2027" s="21">
        <v>34059</v>
      </c>
      <c r="E2027" s="18">
        <v>0.91720000000000002</v>
      </c>
      <c r="F2027" s="18">
        <v>1.4015</v>
      </c>
      <c r="G2027" s="18">
        <v>1.2241</v>
      </c>
      <c r="H2027" s="18">
        <v>19.424900000000001</v>
      </c>
      <c r="I2027" s="18">
        <v>16.193109969999998</v>
      </c>
      <c r="J2027" s="18">
        <v>14.9815</v>
      </c>
      <c r="K2027" s="18">
        <v>5.5090000000000003</v>
      </c>
      <c r="L2027" s="18">
        <v>52.494300000000003</v>
      </c>
      <c r="M2027" s="18">
        <v>30.071400000000001</v>
      </c>
      <c r="N2027" s="18">
        <v>20.997499999999999</v>
      </c>
      <c r="O2027" s="18">
        <v>15.7858</v>
      </c>
      <c r="P2027" s="18">
        <v>43.214100000000002</v>
      </c>
      <c r="Q2027" s="18">
        <v>30.174499999999998</v>
      </c>
      <c r="R2027" s="18">
        <v>22.684899999999999</v>
      </c>
      <c r="S2027" s="4">
        <f>VLOOKUP(C2027,Ratings_Numbers!$A$1:$B$21,2,FALSE)</f>
        <v>6</v>
      </c>
      <c r="T2027" s="4">
        <v>6</v>
      </c>
      <c r="U2027" s="4">
        <f t="shared" si="75"/>
        <v>0</v>
      </c>
      <c r="V2027" s="18">
        <v>2807.4792000000002</v>
      </c>
      <c r="W2027" s="18" t="s">
        <v>212</v>
      </c>
    </row>
    <row r="2028" spans="1:23" ht="15" customHeight="1" x14ac:dyDescent="0.35">
      <c r="A2028" s="18" t="s">
        <v>216</v>
      </c>
      <c r="B2028" s="7" t="str">
        <f t="shared" si="74"/>
        <v>Q2</v>
      </c>
      <c r="C2028" s="18" t="s">
        <v>32</v>
      </c>
      <c r="D2028" s="21">
        <v>34150</v>
      </c>
      <c r="E2028" s="18">
        <v>0.48280000000000001</v>
      </c>
      <c r="F2028" s="18">
        <v>0.88939999999999997</v>
      </c>
      <c r="G2028" s="18">
        <v>0.63</v>
      </c>
      <c r="H2028" s="18">
        <v>23.402000000000001</v>
      </c>
      <c r="I2028" s="18">
        <v>16.193109969999998</v>
      </c>
      <c r="J2028" s="18">
        <v>18.761700000000001</v>
      </c>
      <c r="K2028" s="18">
        <v>4</v>
      </c>
      <c r="L2028" s="18">
        <v>53.315399999999997</v>
      </c>
      <c r="M2028" s="18">
        <v>23.200399999999998</v>
      </c>
      <c r="N2028" s="18">
        <v>18.1614</v>
      </c>
      <c r="O2028" s="18">
        <v>12.369400000000001</v>
      </c>
      <c r="P2028" s="18">
        <v>27.745799999999999</v>
      </c>
      <c r="Q2028" s="18">
        <v>21.7195</v>
      </c>
      <c r="R2028" s="18">
        <v>14.7928</v>
      </c>
      <c r="S2028" s="4">
        <f>VLOOKUP(C2028,Ratings_Numbers!$A$1:$B$21,2,FALSE)</f>
        <v>6</v>
      </c>
      <c r="T2028" s="4">
        <v>6</v>
      </c>
      <c r="U2028" s="4">
        <f t="shared" si="75"/>
        <v>0</v>
      </c>
      <c r="V2028" s="18">
        <v>2859.0635000000002</v>
      </c>
      <c r="W2028" s="18" t="s">
        <v>212</v>
      </c>
    </row>
    <row r="2029" spans="1:23" ht="15" customHeight="1" x14ac:dyDescent="0.35">
      <c r="A2029" s="18" t="s">
        <v>216</v>
      </c>
      <c r="B2029" s="7" t="str">
        <f t="shared" si="74"/>
        <v>Q3</v>
      </c>
      <c r="C2029" s="18" t="s">
        <v>32</v>
      </c>
      <c r="D2029" s="21">
        <v>34242</v>
      </c>
      <c r="E2029" s="18">
        <v>2.5399999999999999E-2</v>
      </c>
      <c r="F2029" s="18">
        <v>0.74050000000000005</v>
      </c>
      <c r="G2029" s="18">
        <v>3.3300000000000003E-2</v>
      </c>
      <c r="H2029" s="18">
        <v>25.514199999999999</v>
      </c>
      <c r="I2029" s="18">
        <v>16.193109969999998</v>
      </c>
      <c r="J2029" s="18">
        <v>19.6524</v>
      </c>
      <c r="K2029" s="18">
        <v>3.9210000000000003</v>
      </c>
      <c r="L2029" s="18">
        <v>52.5762</v>
      </c>
      <c r="M2029" s="18">
        <v>23.600100000000001</v>
      </c>
      <c r="N2029" s="18">
        <v>19.035299999999999</v>
      </c>
      <c r="O2029" s="18">
        <v>12.408099999999999</v>
      </c>
      <c r="P2029" s="18">
        <v>23.980699999999999</v>
      </c>
      <c r="Q2029" s="18">
        <v>19.342300000000002</v>
      </c>
      <c r="R2029" s="18">
        <v>12.6082</v>
      </c>
      <c r="S2029" s="4">
        <f>VLOOKUP(C2029,Ratings_Numbers!$A$1:$B$21,2,FALSE)</f>
        <v>6</v>
      </c>
      <c r="T2029" s="4">
        <v>6</v>
      </c>
      <c r="U2029" s="4">
        <f t="shared" si="75"/>
        <v>0</v>
      </c>
      <c r="V2029" s="18">
        <v>2890.7534999999998</v>
      </c>
      <c r="W2029" s="18" t="s">
        <v>212</v>
      </c>
    </row>
    <row r="2030" spans="1:23" ht="15" customHeight="1" x14ac:dyDescent="0.35">
      <c r="A2030" s="18" t="s">
        <v>216</v>
      </c>
      <c r="B2030" s="7" t="str">
        <f t="shared" si="74"/>
        <v>Q4</v>
      </c>
      <c r="C2030" s="18" t="s">
        <v>32</v>
      </c>
      <c r="D2030" s="21">
        <v>34334</v>
      </c>
      <c r="E2030" s="18">
        <v>0.23269999999999999</v>
      </c>
      <c r="F2030" s="18">
        <v>0.77349999999999997</v>
      </c>
      <c r="G2030" s="18">
        <v>0.3044</v>
      </c>
      <c r="H2030" s="18">
        <v>16.170400000000001</v>
      </c>
      <c r="I2030" s="18">
        <v>16.193109969999998</v>
      </c>
      <c r="J2030" s="18">
        <v>11.345700000000001</v>
      </c>
      <c r="K2030" s="18">
        <v>4.7469999999999999</v>
      </c>
      <c r="L2030" s="18">
        <v>53.962600000000002</v>
      </c>
      <c r="M2030" s="18">
        <v>25.328900000000001</v>
      </c>
      <c r="N2030" s="18">
        <v>20.092099999999999</v>
      </c>
      <c r="O2030" s="18">
        <v>13.668100000000001</v>
      </c>
      <c r="P2030" s="18">
        <v>26.064299999999999</v>
      </c>
      <c r="Q2030" s="18">
        <v>20.6754</v>
      </c>
      <c r="R2030" s="18">
        <v>14.0649</v>
      </c>
      <c r="S2030" s="4">
        <f>VLOOKUP(C2030,Ratings_Numbers!$A$1:$B$21,2,FALSE)</f>
        <v>6</v>
      </c>
      <c r="T2030" s="4">
        <v>6</v>
      </c>
      <c r="U2030" s="4">
        <f t="shared" si="75"/>
        <v>0</v>
      </c>
      <c r="V2030" s="18">
        <v>2909.4276</v>
      </c>
      <c r="W2030" s="18" t="s">
        <v>212</v>
      </c>
    </row>
    <row r="2031" spans="1:23" ht="15" customHeight="1" x14ac:dyDescent="0.35">
      <c r="A2031" s="18" t="s">
        <v>216</v>
      </c>
      <c r="B2031" s="7" t="str">
        <f t="shared" si="74"/>
        <v>Q1</v>
      </c>
      <c r="C2031" s="18" t="s">
        <v>32</v>
      </c>
      <c r="D2031" s="21">
        <v>34424</v>
      </c>
      <c r="E2031" s="18">
        <v>0.73850000000000005</v>
      </c>
      <c r="F2031" s="18">
        <v>1.3493999999999999</v>
      </c>
      <c r="G2031" s="18">
        <v>0.96179999999999999</v>
      </c>
      <c r="H2031" s="18">
        <v>25.954799999999999</v>
      </c>
      <c r="I2031" s="18">
        <v>16.193109969999998</v>
      </c>
      <c r="J2031" s="18">
        <v>20.3094</v>
      </c>
      <c r="K2031" s="18">
        <v>4.383</v>
      </c>
      <c r="L2031" s="18">
        <v>48.503700000000002</v>
      </c>
      <c r="M2031" s="18">
        <v>24.664400000000001</v>
      </c>
      <c r="N2031" s="18">
        <v>16.962299999999999</v>
      </c>
      <c r="O2031" s="18">
        <v>11.963200000000001</v>
      </c>
      <c r="P2031" s="18">
        <v>45.407800000000002</v>
      </c>
      <c r="Q2031" s="18">
        <v>31.227899999999998</v>
      </c>
      <c r="R2031" s="18">
        <v>22.0245</v>
      </c>
      <c r="S2031" s="4">
        <f>VLOOKUP(C2031,Ratings_Numbers!$A$1:$B$21,2,FALSE)</f>
        <v>6</v>
      </c>
      <c r="T2031" s="4">
        <v>6</v>
      </c>
      <c r="U2031" s="4">
        <f t="shared" si="75"/>
        <v>0</v>
      </c>
      <c r="V2031" s="18">
        <v>2673.6675</v>
      </c>
      <c r="W2031" s="18" t="s">
        <v>212</v>
      </c>
    </row>
    <row r="2032" spans="1:23" ht="15" customHeight="1" x14ac:dyDescent="0.35">
      <c r="A2032" s="18" t="s">
        <v>216</v>
      </c>
      <c r="B2032" s="7" t="str">
        <f t="shared" si="74"/>
        <v>Q2</v>
      </c>
      <c r="C2032" s="18" t="s">
        <v>32</v>
      </c>
      <c r="D2032" s="21">
        <v>34515</v>
      </c>
      <c r="E2032" s="18">
        <v>0.34160000000000001</v>
      </c>
      <c r="F2032" s="18">
        <v>0.79590000000000005</v>
      </c>
      <c r="G2032" s="18">
        <v>0.44019999999999998</v>
      </c>
      <c r="H2032" s="18">
        <v>24.099900000000002</v>
      </c>
      <c r="I2032" s="18">
        <v>16.193109969999998</v>
      </c>
      <c r="J2032" s="18">
        <v>19.728300000000001</v>
      </c>
      <c r="K2032" s="18">
        <v>5.3730000000000002</v>
      </c>
      <c r="L2032" s="18">
        <v>53.5717</v>
      </c>
      <c r="M2032" s="18">
        <v>23.761199999999999</v>
      </c>
      <c r="N2032" s="18">
        <v>18.4878</v>
      </c>
      <c r="O2032" s="18">
        <v>12.7293</v>
      </c>
      <c r="P2032" s="18">
        <v>28.523299999999999</v>
      </c>
      <c r="Q2032" s="18">
        <v>22.193100000000001</v>
      </c>
      <c r="R2032" s="18">
        <v>15.2804</v>
      </c>
      <c r="S2032" s="4">
        <f>VLOOKUP(C2032,Ratings_Numbers!$A$1:$B$21,2,FALSE)</f>
        <v>6</v>
      </c>
      <c r="T2032" s="4">
        <v>6</v>
      </c>
      <c r="U2032" s="4">
        <f t="shared" si="75"/>
        <v>0</v>
      </c>
      <c r="V2032" s="18">
        <v>2608.5565999999999</v>
      </c>
      <c r="W2032" s="18" t="s">
        <v>212</v>
      </c>
    </row>
    <row r="2033" spans="1:23" ht="15" customHeight="1" x14ac:dyDescent="0.35">
      <c r="A2033" s="18" t="s">
        <v>216</v>
      </c>
      <c r="B2033" s="7" t="str">
        <f t="shared" si="74"/>
        <v>Q3</v>
      </c>
      <c r="C2033" s="18" t="s">
        <v>32</v>
      </c>
      <c r="D2033" s="21">
        <v>34607</v>
      </c>
      <c r="E2033" s="18">
        <v>0.19389999999999999</v>
      </c>
      <c r="F2033" s="18">
        <v>0.68910000000000005</v>
      </c>
      <c r="G2033" s="18">
        <v>0.2482</v>
      </c>
      <c r="H2033" s="18">
        <v>24.563500000000001</v>
      </c>
      <c r="I2033" s="18">
        <v>16.193109969999998</v>
      </c>
      <c r="J2033" s="18">
        <v>19.426500000000001</v>
      </c>
      <c r="K2033" s="18">
        <v>4.9260000000000002</v>
      </c>
      <c r="L2033" s="18">
        <v>55.470599999999997</v>
      </c>
      <c r="M2033" s="18">
        <v>23.0182</v>
      </c>
      <c r="N2033" s="18">
        <v>18.374400000000001</v>
      </c>
      <c r="O2033" s="18">
        <v>12.7683</v>
      </c>
      <c r="P2033" s="18">
        <v>25.2728</v>
      </c>
      <c r="Q2033" s="18">
        <v>20.174199999999999</v>
      </c>
      <c r="R2033" s="18">
        <v>14.019</v>
      </c>
      <c r="S2033" s="4">
        <f>VLOOKUP(C2033,Ratings_Numbers!$A$1:$B$21,2,FALSE)</f>
        <v>6</v>
      </c>
      <c r="T2033" s="4">
        <v>5</v>
      </c>
      <c r="U2033" s="4">
        <f t="shared" si="75"/>
        <v>0</v>
      </c>
      <c r="V2033" s="18">
        <v>2788.1662999999999</v>
      </c>
      <c r="W2033" s="18" t="s">
        <v>212</v>
      </c>
    </row>
    <row r="2034" spans="1:23" ht="15" customHeight="1" x14ac:dyDescent="0.35">
      <c r="A2034" s="18" t="s">
        <v>216</v>
      </c>
      <c r="B2034" s="7" t="str">
        <f t="shared" si="74"/>
        <v>Q4</v>
      </c>
      <c r="C2034" s="18" t="s">
        <v>31</v>
      </c>
      <c r="D2034" s="21">
        <v>34699</v>
      </c>
      <c r="E2034" s="18">
        <v>0.38869999999999999</v>
      </c>
      <c r="F2034" s="18">
        <v>0.88260000000000005</v>
      </c>
      <c r="G2034" s="18">
        <v>0.49930000000000002</v>
      </c>
      <c r="H2034" s="18">
        <v>16.6419</v>
      </c>
      <c r="I2034" s="18">
        <v>16.193109969999998</v>
      </c>
      <c r="J2034" s="18">
        <v>11.578900000000001</v>
      </c>
      <c r="K2034" s="18">
        <v>5.1630000000000003</v>
      </c>
      <c r="L2034" s="18">
        <v>52.248399999999997</v>
      </c>
      <c r="M2034" s="18">
        <v>24.3215</v>
      </c>
      <c r="N2034" s="18">
        <v>18.037600000000001</v>
      </c>
      <c r="O2034" s="18">
        <v>12.707599999999999</v>
      </c>
      <c r="P2034" s="18">
        <v>34.837899999999998</v>
      </c>
      <c r="Q2034" s="18">
        <v>25.8369</v>
      </c>
      <c r="R2034" s="18">
        <v>18.202300000000001</v>
      </c>
      <c r="S2034" s="4">
        <f>VLOOKUP(C2034,Ratings_Numbers!$A$1:$B$21,2,FALSE)</f>
        <v>5</v>
      </c>
      <c r="T2034" s="4">
        <v>5</v>
      </c>
      <c r="U2034" s="4">
        <f t="shared" si="75"/>
        <v>-1</v>
      </c>
      <c r="V2034" s="18">
        <v>3123.6131</v>
      </c>
      <c r="W2034" s="18" t="s">
        <v>212</v>
      </c>
    </row>
    <row r="2035" spans="1:23" ht="15" customHeight="1" x14ac:dyDescent="0.35">
      <c r="A2035" s="18" t="s">
        <v>216</v>
      </c>
      <c r="B2035" s="7" t="str">
        <f t="shared" si="74"/>
        <v>Q1</v>
      </c>
      <c r="C2035" s="18" t="s">
        <v>31</v>
      </c>
      <c r="D2035" s="21">
        <v>34789</v>
      </c>
      <c r="E2035" s="18">
        <v>0.45069999999999999</v>
      </c>
      <c r="F2035" s="18">
        <v>0.84189999999999998</v>
      </c>
      <c r="G2035" s="18">
        <v>0.58140000000000003</v>
      </c>
      <c r="H2035" s="18">
        <v>17.1465</v>
      </c>
      <c r="I2035" s="18">
        <v>16.193109969999998</v>
      </c>
      <c r="J2035" s="18">
        <v>13.193099999999999</v>
      </c>
      <c r="K2035" s="18">
        <v>7.2130000000000001</v>
      </c>
      <c r="L2035" s="18">
        <v>52.474600000000002</v>
      </c>
      <c r="M2035" s="18">
        <v>22.9984</v>
      </c>
      <c r="N2035" s="18">
        <v>17.425799999999999</v>
      </c>
      <c r="O2035" s="18">
        <v>12.068300000000001</v>
      </c>
      <c r="P2035" s="18">
        <v>31.979099999999999</v>
      </c>
      <c r="Q2035" s="18">
        <v>24.230399999999999</v>
      </c>
      <c r="R2035" s="18">
        <v>16.780899999999999</v>
      </c>
      <c r="S2035" s="4">
        <f>VLOOKUP(C2035,Ratings_Numbers!$A$1:$B$21,2,FALSE)</f>
        <v>5</v>
      </c>
      <c r="T2035" s="4">
        <v>5</v>
      </c>
      <c r="U2035" s="4">
        <f t="shared" si="75"/>
        <v>0</v>
      </c>
      <c r="V2035" s="18">
        <v>3187.56</v>
      </c>
      <c r="W2035" s="18" t="s">
        <v>212</v>
      </c>
    </row>
    <row r="2036" spans="1:23" ht="15" customHeight="1" x14ac:dyDescent="0.35">
      <c r="A2036" s="18" t="s">
        <v>216</v>
      </c>
      <c r="B2036" s="7" t="str">
        <f t="shared" si="74"/>
        <v>Q2</v>
      </c>
      <c r="C2036" s="18" t="s">
        <v>31</v>
      </c>
      <c r="D2036" s="21">
        <v>34880</v>
      </c>
      <c r="E2036" s="18">
        <v>0.49990000000000001</v>
      </c>
      <c r="F2036" s="18">
        <v>1.0269999999999999</v>
      </c>
      <c r="G2036" s="18">
        <v>0.64459999999999995</v>
      </c>
      <c r="H2036" s="18">
        <v>16.9254</v>
      </c>
      <c r="I2036" s="18">
        <v>16.193109969999998</v>
      </c>
      <c r="J2036" s="18">
        <v>13.867699999999999</v>
      </c>
      <c r="K2036" s="18">
        <v>7.8179999999999996</v>
      </c>
      <c r="L2036" s="18">
        <v>49.505800000000001</v>
      </c>
      <c r="M2036" s="18">
        <v>26.811699999999998</v>
      </c>
      <c r="N2036" s="18">
        <v>19.279699999999998</v>
      </c>
      <c r="O2036" s="18">
        <v>13.273300000000001</v>
      </c>
      <c r="P2036" s="18">
        <v>39.067300000000003</v>
      </c>
      <c r="Q2036" s="18">
        <v>28.092400000000001</v>
      </c>
      <c r="R2036" s="18">
        <v>19.340599999999998</v>
      </c>
      <c r="S2036" s="4">
        <f>VLOOKUP(C2036,Ratings_Numbers!$A$1:$B$21,2,FALSE)</f>
        <v>5</v>
      </c>
      <c r="T2036" s="4">
        <v>5</v>
      </c>
      <c r="U2036" s="4">
        <f t="shared" si="75"/>
        <v>0</v>
      </c>
      <c r="V2036" s="18">
        <v>3419.2305000000001</v>
      </c>
      <c r="W2036" s="18" t="s">
        <v>212</v>
      </c>
    </row>
    <row r="2037" spans="1:23" ht="15" customHeight="1" x14ac:dyDescent="0.35">
      <c r="A2037" s="18" t="s">
        <v>216</v>
      </c>
      <c r="B2037" s="7" t="str">
        <f t="shared" si="74"/>
        <v>Q3</v>
      </c>
      <c r="C2037" s="18" t="s">
        <v>31</v>
      </c>
      <c r="D2037" s="21">
        <v>34972</v>
      </c>
      <c r="E2037" s="18">
        <v>0.42659999999999998</v>
      </c>
      <c r="F2037" s="18">
        <v>0.89429999999999998</v>
      </c>
      <c r="G2037" s="18">
        <v>0.54800000000000004</v>
      </c>
      <c r="H2037" s="18">
        <v>17.0215</v>
      </c>
      <c r="I2037" s="18">
        <v>15.4566</v>
      </c>
      <c r="J2037" s="18">
        <v>13.614599999999999</v>
      </c>
      <c r="K2037" s="18">
        <v>7.7720000000000002</v>
      </c>
      <c r="L2037" s="18">
        <v>51.521299999999997</v>
      </c>
      <c r="M2037" s="18">
        <v>26.482500000000002</v>
      </c>
      <c r="N2037" s="18">
        <v>19.689499999999999</v>
      </c>
      <c r="O2037" s="18">
        <v>13.6441</v>
      </c>
      <c r="P2037" s="18">
        <v>34.500500000000002</v>
      </c>
      <c r="Q2037" s="18">
        <v>25.6509</v>
      </c>
      <c r="R2037" s="18">
        <v>17.775099999999998</v>
      </c>
      <c r="S2037" s="4">
        <f>VLOOKUP(C2037,Ratings_Numbers!$A$1:$B$21,2,FALSE)</f>
        <v>5</v>
      </c>
      <c r="T2037" s="4">
        <v>5</v>
      </c>
      <c r="U2037" s="4">
        <f t="shared" si="75"/>
        <v>0</v>
      </c>
      <c r="V2037" s="18">
        <v>3731.1995999999999</v>
      </c>
      <c r="W2037" s="18" t="s">
        <v>212</v>
      </c>
    </row>
    <row r="2038" spans="1:23" ht="15" customHeight="1" x14ac:dyDescent="0.35">
      <c r="A2038" s="18" t="s">
        <v>216</v>
      </c>
      <c r="B2038" s="7" t="str">
        <f t="shared" si="74"/>
        <v>Q4</v>
      </c>
      <c r="C2038" s="18" t="s">
        <v>31</v>
      </c>
      <c r="D2038" s="21">
        <v>35064</v>
      </c>
      <c r="E2038" s="18">
        <v>0.63670000000000004</v>
      </c>
      <c r="F2038" s="18">
        <v>1.093</v>
      </c>
      <c r="G2038" s="18">
        <v>0.8165</v>
      </c>
      <c r="H2038" s="18">
        <v>13.521100000000001</v>
      </c>
      <c r="I2038" s="18">
        <v>11.083600000000001</v>
      </c>
      <c r="J2038" s="18">
        <v>9.6740999999999993</v>
      </c>
      <c r="K2038" s="18">
        <v>7.5880000000000001</v>
      </c>
      <c r="L2038" s="18">
        <v>49.289700000000003</v>
      </c>
      <c r="M2038" s="18">
        <v>27.224499999999999</v>
      </c>
      <c r="N2038" s="18">
        <v>18.690799999999999</v>
      </c>
      <c r="O2038" s="18">
        <v>13.418900000000001</v>
      </c>
      <c r="P2038" s="18">
        <v>45.657499999999999</v>
      </c>
      <c r="Q2038" s="18">
        <v>31.345800000000001</v>
      </c>
      <c r="R2038" s="18">
        <v>22.5045</v>
      </c>
      <c r="S2038" s="4">
        <f>VLOOKUP(C2038,Ratings_Numbers!$A$1:$B$21,2,FALSE)</f>
        <v>5</v>
      </c>
      <c r="T2038" s="4">
        <v>5</v>
      </c>
      <c r="U2038" s="4">
        <f t="shared" si="75"/>
        <v>0</v>
      </c>
      <c r="V2038" s="18">
        <v>3718.1253000000002</v>
      </c>
      <c r="W2038" s="18" t="s">
        <v>212</v>
      </c>
    </row>
    <row r="2039" spans="1:23" ht="15" customHeight="1" x14ac:dyDescent="0.35">
      <c r="A2039" s="18" t="s">
        <v>216</v>
      </c>
      <c r="B2039" s="7" t="str">
        <f t="shared" si="74"/>
        <v>Q1</v>
      </c>
      <c r="C2039" s="18" t="s">
        <v>31</v>
      </c>
      <c r="D2039" s="21">
        <v>35155</v>
      </c>
      <c r="E2039" s="18">
        <v>1.0962000000000001</v>
      </c>
      <c r="F2039" s="18">
        <v>1.6328</v>
      </c>
      <c r="G2039" s="18">
        <v>1.4111</v>
      </c>
      <c r="H2039" s="18">
        <v>13.5959</v>
      </c>
      <c r="I2039" s="18">
        <v>11.4551</v>
      </c>
      <c r="J2039" s="18">
        <v>10.340299999999999</v>
      </c>
      <c r="K2039" s="18">
        <v>10.753</v>
      </c>
      <c r="L2039" s="18">
        <v>42.171500000000002</v>
      </c>
      <c r="M2039" s="18">
        <v>38.811500000000002</v>
      </c>
      <c r="N2039" s="18">
        <v>22.7211</v>
      </c>
      <c r="O2039" s="18">
        <v>16.3674</v>
      </c>
      <c r="P2039" s="18">
        <v>70.816599999999994</v>
      </c>
      <c r="Q2039" s="18">
        <v>41.457700000000003</v>
      </c>
      <c r="R2039" s="18">
        <v>29.8645</v>
      </c>
      <c r="S2039" s="4">
        <f>VLOOKUP(C2039,Ratings_Numbers!$A$1:$B$21,2,FALSE)</f>
        <v>5</v>
      </c>
      <c r="T2039" s="4">
        <v>5</v>
      </c>
      <c r="U2039" s="4">
        <f t="shared" si="75"/>
        <v>0</v>
      </c>
      <c r="V2039" s="18">
        <v>4447.4948999999997</v>
      </c>
      <c r="W2039" s="18" t="s">
        <v>212</v>
      </c>
    </row>
    <row r="2040" spans="1:23" ht="15" customHeight="1" x14ac:dyDescent="0.35">
      <c r="A2040" s="18" t="s">
        <v>216</v>
      </c>
      <c r="B2040" s="7" t="str">
        <f t="shared" si="74"/>
        <v>Q2</v>
      </c>
      <c r="C2040" s="18" t="s">
        <v>31</v>
      </c>
      <c r="D2040" s="21">
        <v>35246</v>
      </c>
      <c r="E2040" s="18">
        <v>0.86240000000000006</v>
      </c>
      <c r="F2040" s="18">
        <v>1.3232999999999999</v>
      </c>
      <c r="G2040" s="18">
        <v>1.1045</v>
      </c>
      <c r="H2040" s="18">
        <v>12.3604</v>
      </c>
      <c r="I2040" s="18">
        <v>9.8039000000000005</v>
      </c>
      <c r="J2040" s="18">
        <v>10.236599999999999</v>
      </c>
      <c r="K2040" s="18">
        <v>12.175000000000001</v>
      </c>
      <c r="L2040" s="18">
        <v>42.811999999999998</v>
      </c>
      <c r="M2040" s="18">
        <v>38.192100000000003</v>
      </c>
      <c r="N2040" s="18">
        <v>24.038499999999999</v>
      </c>
      <c r="O2040" s="18">
        <v>16.3508</v>
      </c>
      <c r="P2040" s="18">
        <v>58.879100000000001</v>
      </c>
      <c r="Q2040" s="18">
        <v>37.059100000000001</v>
      </c>
      <c r="R2040" s="18">
        <v>25.2073</v>
      </c>
      <c r="S2040" s="4">
        <f>VLOOKUP(C2040,Ratings_Numbers!$A$1:$B$21,2,FALSE)</f>
        <v>5</v>
      </c>
      <c r="T2040" s="4">
        <v>5</v>
      </c>
      <c r="U2040" s="4">
        <f t="shared" si="75"/>
        <v>0</v>
      </c>
      <c r="V2040" s="18">
        <v>4542.8288000000002</v>
      </c>
      <c r="W2040" s="18" t="s">
        <v>212</v>
      </c>
    </row>
    <row r="2041" spans="1:23" ht="15" customHeight="1" x14ac:dyDescent="0.35">
      <c r="A2041" s="18" t="s">
        <v>216</v>
      </c>
      <c r="B2041" s="7" t="str">
        <f t="shared" si="74"/>
        <v>Q3</v>
      </c>
      <c r="C2041" s="18" t="s">
        <v>31</v>
      </c>
      <c r="D2041" s="21">
        <v>35338</v>
      </c>
      <c r="E2041" s="18">
        <v>0.77910000000000001</v>
      </c>
      <c r="F2041" s="18">
        <v>1.2662</v>
      </c>
      <c r="G2041" s="18">
        <v>0.99250000000000005</v>
      </c>
      <c r="H2041" s="18">
        <v>13.726800000000001</v>
      </c>
      <c r="I2041" s="18">
        <v>11.532500000000001</v>
      </c>
      <c r="J2041" s="18">
        <v>11.179</v>
      </c>
      <c r="K2041" s="18">
        <v>10.497</v>
      </c>
      <c r="L2041" s="18">
        <v>43.857399999999998</v>
      </c>
      <c r="M2041" s="18">
        <v>36.435299999999998</v>
      </c>
      <c r="N2041" s="18">
        <v>23.454499999999999</v>
      </c>
      <c r="O2041" s="18">
        <v>15.9796</v>
      </c>
      <c r="P2041" s="18">
        <v>55.344499999999996</v>
      </c>
      <c r="Q2041" s="18">
        <v>35.626899999999999</v>
      </c>
      <c r="R2041" s="18">
        <v>24.2727</v>
      </c>
      <c r="S2041" s="4">
        <f>VLOOKUP(C2041,Ratings_Numbers!$A$1:$B$21,2,FALSE)</f>
        <v>5</v>
      </c>
      <c r="T2041" s="4">
        <v>5</v>
      </c>
      <c r="U2041" s="4">
        <f t="shared" si="75"/>
        <v>0</v>
      </c>
      <c r="V2041" s="18">
        <v>4948.7799000000005</v>
      </c>
      <c r="W2041" s="18" t="s">
        <v>212</v>
      </c>
    </row>
    <row r="2042" spans="1:23" ht="15" customHeight="1" x14ac:dyDescent="0.35">
      <c r="A2042" s="18" t="s">
        <v>216</v>
      </c>
      <c r="B2042" s="7" t="str">
        <f t="shared" si="74"/>
        <v>Q4</v>
      </c>
      <c r="C2042" s="18" t="s">
        <v>31</v>
      </c>
      <c r="D2042" s="21">
        <v>35430</v>
      </c>
      <c r="E2042" s="18">
        <v>1.6135999999999999</v>
      </c>
      <c r="F2042" s="18">
        <v>2.2473000000000001</v>
      </c>
      <c r="G2042" s="18">
        <v>2.0611999999999999</v>
      </c>
      <c r="H2042" s="18">
        <v>9.7698999999999998</v>
      </c>
      <c r="I2042" s="18">
        <v>8.5464000000000002</v>
      </c>
      <c r="J2042" s="18">
        <v>6.9568000000000003</v>
      </c>
      <c r="K2042" s="18">
        <v>11.744999999999999</v>
      </c>
      <c r="L2042" s="18">
        <v>36.8431</v>
      </c>
      <c r="M2042" s="18">
        <v>79.426400000000001</v>
      </c>
      <c r="N2042" s="18">
        <v>40.146500000000003</v>
      </c>
      <c r="O2042" s="18">
        <v>29.263200000000001</v>
      </c>
      <c r="P2042" s="18">
        <v>97.841499999999996</v>
      </c>
      <c r="Q2042" s="18">
        <v>49.454500000000003</v>
      </c>
      <c r="R2042" s="18">
        <v>36.047899999999998</v>
      </c>
      <c r="S2042" s="4">
        <f>VLOOKUP(C2042,Ratings_Numbers!$A$1:$B$21,2,FALSE)</f>
        <v>5</v>
      </c>
      <c r="T2042" s="4">
        <v>5</v>
      </c>
      <c r="U2042" s="4">
        <f t="shared" si="75"/>
        <v>0</v>
      </c>
      <c r="V2042" s="18">
        <v>5190.4915000000001</v>
      </c>
      <c r="W2042" s="18" t="s">
        <v>212</v>
      </c>
    </row>
    <row r="2043" spans="1:23" ht="15" customHeight="1" x14ac:dyDescent="0.35">
      <c r="A2043" s="18" t="s">
        <v>216</v>
      </c>
      <c r="B2043" s="7" t="str">
        <f t="shared" si="74"/>
        <v>Q1</v>
      </c>
      <c r="C2043" s="18" t="s">
        <v>31</v>
      </c>
      <c r="D2043" s="21">
        <v>35520</v>
      </c>
      <c r="E2043" s="18">
        <v>1.9131</v>
      </c>
      <c r="F2043" s="18">
        <v>2.6630000000000003</v>
      </c>
      <c r="G2043" s="18">
        <v>2.4119999999999999</v>
      </c>
      <c r="H2043" s="18">
        <v>9.5233000000000008</v>
      </c>
      <c r="I2043" s="18">
        <v>8.4181000000000008</v>
      </c>
      <c r="J2043" s="18">
        <v>7.6104000000000003</v>
      </c>
      <c r="K2043" s="18">
        <v>17.004999999999999</v>
      </c>
      <c r="L2043" s="18">
        <v>35.555100000000003</v>
      </c>
      <c r="M2043" s="18">
        <v>99.264899999999997</v>
      </c>
      <c r="N2043" s="18">
        <v>45.59</v>
      </c>
      <c r="O2043" s="18">
        <v>35.293700000000001</v>
      </c>
      <c r="P2043" s="18">
        <v>117.7341</v>
      </c>
      <c r="Q2043" s="18">
        <v>54.072400000000002</v>
      </c>
      <c r="R2043" s="18">
        <v>41.860500000000002</v>
      </c>
      <c r="S2043" s="4">
        <f>VLOOKUP(C2043,Ratings_Numbers!$A$1:$B$21,2,FALSE)</f>
        <v>5</v>
      </c>
      <c r="T2043" s="4">
        <v>5</v>
      </c>
      <c r="U2043" s="4">
        <f t="shared" si="75"/>
        <v>0</v>
      </c>
      <c r="V2043" s="18">
        <v>5807.2433000000001</v>
      </c>
      <c r="W2043" s="18" t="s">
        <v>212</v>
      </c>
    </row>
    <row r="2044" spans="1:23" ht="15" customHeight="1" x14ac:dyDescent="0.35">
      <c r="A2044" s="18" t="s">
        <v>216</v>
      </c>
      <c r="B2044" s="7" t="str">
        <f t="shared" si="74"/>
        <v>Q2</v>
      </c>
      <c r="C2044" s="18" t="s">
        <v>31</v>
      </c>
      <c r="D2044" s="21">
        <v>35611</v>
      </c>
      <c r="E2044" s="18">
        <v>1.4144000000000001</v>
      </c>
      <c r="F2044" s="18">
        <v>2.0144000000000002</v>
      </c>
      <c r="G2044" s="18">
        <v>1.7976999999999999</v>
      </c>
      <c r="H2044" s="18">
        <v>10.5022</v>
      </c>
      <c r="I2044" s="18">
        <v>8.1212</v>
      </c>
      <c r="J2044" s="18">
        <v>8.4215</v>
      </c>
      <c r="K2044" s="18">
        <v>16.376000000000001</v>
      </c>
      <c r="L2044" s="18">
        <v>37.295299999999997</v>
      </c>
      <c r="M2044" s="18">
        <v>54.623600000000003</v>
      </c>
      <c r="N2044" s="18">
        <v>28.647300000000001</v>
      </c>
      <c r="O2044" s="18">
        <v>20.3721</v>
      </c>
      <c r="P2044" s="18">
        <v>90.676500000000004</v>
      </c>
      <c r="Q2044" s="18">
        <v>47.555100000000003</v>
      </c>
      <c r="R2044" s="18">
        <v>33.818100000000001</v>
      </c>
      <c r="S2044" s="4">
        <f>VLOOKUP(C2044,Ratings_Numbers!$A$1:$B$21,2,FALSE)</f>
        <v>5</v>
      </c>
      <c r="T2044" s="4">
        <v>5</v>
      </c>
      <c r="U2044" s="4">
        <f t="shared" si="75"/>
        <v>0</v>
      </c>
      <c r="V2044" s="18">
        <v>6818.4957999999997</v>
      </c>
      <c r="W2044" s="18" t="s">
        <v>212</v>
      </c>
    </row>
    <row r="2045" spans="1:23" ht="15" customHeight="1" x14ac:dyDescent="0.35">
      <c r="A2045" s="18" t="s">
        <v>216</v>
      </c>
      <c r="B2045" s="7" t="str">
        <f t="shared" si="74"/>
        <v>Q3</v>
      </c>
      <c r="C2045" s="18" t="s">
        <v>31</v>
      </c>
      <c r="D2045" s="21">
        <v>35703</v>
      </c>
      <c r="E2045" s="18">
        <v>1.6566000000000001</v>
      </c>
      <c r="F2045" s="18">
        <v>2.3022</v>
      </c>
      <c r="G2045" s="18">
        <v>2.1221000000000001</v>
      </c>
      <c r="H2045" s="18">
        <v>11.147600000000001</v>
      </c>
      <c r="I2045" s="18">
        <v>9.9617000000000004</v>
      </c>
      <c r="J2045" s="18">
        <v>8.7802000000000007</v>
      </c>
      <c r="K2045" s="18">
        <v>15.494</v>
      </c>
      <c r="L2045" s="18">
        <v>38.291899999999998</v>
      </c>
      <c r="M2045" s="18">
        <v>81.430300000000003</v>
      </c>
      <c r="N2045" s="18">
        <v>39.938099999999999</v>
      </c>
      <c r="O2045" s="18">
        <v>31.1812</v>
      </c>
      <c r="P2045" s="18">
        <v>103.89149999999999</v>
      </c>
      <c r="Q2045" s="18">
        <v>50.954300000000003</v>
      </c>
      <c r="R2045" s="18">
        <v>39.781999999999996</v>
      </c>
      <c r="S2045" s="4">
        <f>VLOOKUP(C2045,Ratings_Numbers!$A$1:$B$21,2,FALSE)</f>
        <v>5</v>
      </c>
      <c r="T2045" s="4">
        <v>5</v>
      </c>
      <c r="U2045" s="4">
        <f t="shared" si="75"/>
        <v>0</v>
      </c>
      <c r="V2045" s="18">
        <v>7672.6121999999996</v>
      </c>
      <c r="W2045" s="18" t="s">
        <v>212</v>
      </c>
    </row>
    <row r="2046" spans="1:23" ht="15" customHeight="1" x14ac:dyDescent="0.35">
      <c r="A2046" s="18" t="s">
        <v>216</v>
      </c>
      <c r="B2046" s="7" t="str">
        <f t="shared" si="74"/>
        <v>Q4</v>
      </c>
      <c r="C2046" s="18" t="s">
        <v>31</v>
      </c>
      <c r="D2046" s="21">
        <v>35795</v>
      </c>
      <c r="E2046" s="18">
        <v>1.8721999999999999</v>
      </c>
      <c r="F2046" s="18">
        <v>2.4657999999999998</v>
      </c>
      <c r="G2046" s="18">
        <v>2.3641999999999999</v>
      </c>
      <c r="H2046" s="18">
        <v>6.4760999999999997</v>
      </c>
      <c r="I2046" s="18">
        <v>5.3785999999999996</v>
      </c>
      <c r="J2046" s="18">
        <v>5.0171000000000001</v>
      </c>
      <c r="K2046" s="18">
        <v>19.414000000000001</v>
      </c>
      <c r="L2046" s="18">
        <v>35.186700000000002</v>
      </c>
      <c r="M2046" s="18">
        <v>82.718999999999994</v>
      </c>
      <c r="N2046" s="18">
        <v>36.940100000000001</v>
      </c>
      <c r="O2046" s="18">
        <v>29.106100000000001</v>
      </c>
      <c r="P2046" s="18">
        <v>123.92700000000001</v>
      </c>
      <c r="Q2046" s="18">
        <v>55.342599999999997</v>
      </c>
      <c r="R2046" s="18">
        <v>43.605800000000002</v>
      </c>
      <c r="S2046" s="4">
        <f>VLOOKUP(C2046,Ratings_Numbers!$A$1:$B$21,2,FALSE)</f>
        <v>5</v>
      </c>
      <c r="T2046" s="4">
        <v>5</v>
      </c>
      <c r="U2046" s="4">
        <f t="shared" si="75"/>
        <v>0</v>
      </c>
      <c r="V2046" s="18">
        <v>8207.6126999999997</v>
      </c>
      <c r="W2046" s="18" t="s">
        <v>212</v>
      </c>
    </row>
    <row r="2047" spans="1:23" ht="15" customHeight="1" x14ac:dyDescent="0.35">
      <c r="A2047" s="18" t="s">
        <v>216</v>
      </c>
      <c r="B2047" s="7" t="str">
        <f t="shared" si="74"/>
        <v>Q1</v>
      </c>
      <c r="C2047" s="18" t="s">
        <v>31</v>
      </c>
      <c r="D2047" s="21">
        <v>35885</v>
      </c>
      <c r="E2047" s="18">
        <v>1.7017</v>
      </c>
      <c r="F2047" s="18">
        <v>2.3458999999999999</v>
      </c>
      <c r="G2047" s="18">
        <v>2.2086000000000001</v>
      </c>
      <c r="H2047" s="18">
        <v>9.0128000000000004</v>
      </c>
      <c r="I2047" s="18">
        <v>7.3649000000000004</v>
      </c>
      <c r="J2047" s="18">
        <v>6.6151999999999997</v>
      </c>
      <c r="K2047" s="18">
        <v>26.989000000000001</v>
      </c>
      <c r="L2047" s="18">
        <v>35.1295</v>
      </c>
      <c r="M2047" s="18">
        <v>79.1785</v>
      </c>
      <c r="N2047" s="18">
        <v>35.4437</v>
      </c>
      <c r="O2047" s="18">
        <v>27.815000000000001</v>
      </c>
      <c r="P2047" s="18">
        <v>123.3926</v>
      </c>
      <c r="Q2047" s="18">
        <v>55.235799999999998</v>
      </c>
      <c r="R2047" s="18">
        <v>43.347200000000001</v>
      </c>
      <c r="S2047" s="4">
        <f>VLOOKUP(C2047,Ratings_Numbers!$A$1:$B$21,2,FALSE)</f>
        <v>5</v>
      </c>
      <c r="T2047" s="4">
        <v>5</v>
      </c>
      <c r="U2047" s="4">
        <f t="shared" si="75"/>
        <v>0</v>
      </c>
      <c r="V2047" s="18">
        <v>8927.3551000000007</v>
      </c>
      <c r="W2047" s="18" t="s">
        <v>212</v>
      </c>
    </row>
    <row r="2048" spans="1:23" ht="15" customHeight="1" x14ac:dyDescent="0.35">
      <c r="A2048" s="18" t="s">
        <v>216</v>
      </c>
      <c r="B2048" s="7" t="str">
        <f t="shared" si="74"/>
        <v>Q2</v>
      </c>
      <c r="C2048" s="18" t="s">
        <v>31</v>
      </c>
      <c r="D2048" s="21">
        <v>35976</v>
      </c>
      <c r="E2048" s="18">
        <v>1.7776000000000001</v>
      </c>
      <c r="F2048" s="18">
        <v>2.4497</v>
      </c>
      <c r="G2048" s="18">
        <v>2.2810999999999999</v>
      </c>
      <c r="H2048" s="18">
        <v>8.3802000000000003</v>
      </c>
      <c r="I2048" s="18">
        <v>6.8644999999999996</v>
      </c>
      <c r="J2048" s="18">
        <v>6.8929</v>
      </c>
      <c r="K2048" s="18">
        <v>28</v>
      </c>
      <c r="L2048" s="18">
        <v>36.236199999999997</v>
      </c>
      <c r="M2048" s="18">
        <v>47.793599999999998</v>
      </c>
      <c r="N2048" s="18">
        <v>23.824000000000002</v>
      </c>
      <c r="O2048" s="18">
        <v>17.3186</v>
      </c>
      <c r="P2048" s="18">
        <v>100.611</v>
      </c>
      <c r="Q2048" s="18">
        <v>50.152299999999997</v>
      </c>
      <c r="R2048" s="18">
        <v>36.457599999999999</v>
      </c>
      <c r="S2048" s="4">
        <f>VLOOKUP(C2048,Ratings_Numbers!$A$1:$B$21,2,FALSE)</f>
        <v>5</v>
      </c>
      <c r="T2048" s="4">
        <v>5</v>
      </c>
      <c r="U2048" s="4">
        <f t="shared" si="75"/>
        <v>0</v>
      </c>
      <c r="V2048" s="18">
        <v>11139.6427</v>
      </c>
      <c r="W2048" s="18" t="s">
        <v>212</v>
      </c>
    </row>
    <row r="2049" spans="1:23" ht="15" customHeight="1" x14ac:dyDescent="0.35">
      <c r="A2049" s="18" t="s">
        <v>216</v>
      </c>
      <c r="B2049" s="7" t="str">
        <f t="shared" si="74"/>
        <v>Q3</v>
      </c>
      <c r="C2049" s="18" t="s">
        <v>31</v>
      </c>
      <c r="D2049" s="21">
        <v>36068</v>
      </c>
      <c r="E2049" s="18">
        <v>1.2222999999999999</v>
      </c>
      <c r="F2049" s="18">
        <v>1.7292000000000001</v>
      </c>
      <c r="G2049" s="18">
        <v>1.5628</v>
      </c>
      <c r="H2049" s="18">
        <v>8.3929000000000009</v>
      </c>
      <c r="I2049" s="18">
        <v>7.2857000000000003</v>
      </c>
      <c r="J2049" s="18">
        <v>6.6786000000000003</v>
      </c>
      <c r="K2049" s="18">
        <v>28</v>
      </c>
      <c r="L2049" s="18">
        <v>36.598300000000002</v>
      </c>
      <c r="M2049" s="18">
        <v>42.328800000000001</v>
      </c>
      <c r="N2049" s="18">
        <v>20.855399999999999</v>
      </c>
      <c r="O2049" s="18">
        <v>15.4916</v>
      </c>
      <c r="P2049" s="18">
        <v>102.9629</v>
      </c>
      <c r="Q2049" s="18">
        <v>50.729900000000001</v>
      </c>
      <c r="R2049" s="18">
        <v>37.682600000000001</v>
      </c>
      <c r="S2049" s="4">
        <f>VLOOKUP(C2049,Ratings_Numbers!$A$1:$B$21,2,FALSE)</f>
        <v>5</v>
      </c>
      <c r="T2049" s="4">
        <v>5</v>
      </c>
      <c r="U2049" s="4">
        <f t="shared" si="75"/>
        <v>0</v>
      </c>
      <c r="V2049" s="18">
        <v>8540.8125</v>
      </c>
      <c r="W2049" s="18" t="s">
        <v>212</v>
      </c>
    </row>
    <row r="2050" spans="1:23" ht="15" customHeight="1" x14ac:dyDescent="0.35">
      <c r="A2050" s="18" t="s">
        <v>216</v>
      </c>
      <c r="B2050" s="7" t="str">
        <f t="shared" si="74"/>
        <v>Q4</v>
      </c>
      <c r="C2050" s="18" t="s">
        <v>31</v>
      </c>
      <c r="D2050" s="21">
        <v>36160</v>
      </c>
      <c r="E2050" s="18">
        <v>1.1698999999999999</v>
      </c>
      <c r="F2050" s="18">
        <v>1.65</v>
      </c>
      <c r="G2050" s="18">
        <v>1.5057</v>
      </c>
      <c r="H2050" s="18">
        <v>7.96</v>
      </c>
      <c r="I2050" s="18">
        <v>6.44</v>
      </c>
      <c r="J2050" s="18">
        <v>6</v>
      </c>
      <c r="K2050" s="18">
        <v>25</v>
      </c>
      <c r="L2050" s="18">
        <v>37.394399999999997</v>
      </c>
      <c r="M2050" s="18">
        <v>44.632800000000003</v>
      </c>
      <c r="N2050" s="18">
        <v>22.0273</v>
      </c>
      <c r="O2050" s="18">
        <v>16.690200000000001</v>
      </c>
      <c r="P2050" s="18">
        <v>102.6255</v>
      </c>
      <c r="Q2050" s="18">
        <v>50.6479</v>
      </c>
      <c r="R2050" s="18">
        <v>38.376199999999997</v>
      </c>
      <c r="S2050" s="4">
        <f>VLOOKUP(C2050,Ratings_Numbers!$A$1:$B$21,2,FALSE)</f>
        <v>5</v>
      </c>
      <c r="T2050" s="4">
        <v>5</v>
      </c>
      <c r="U2050" s="4">
        <f t="shared" si="75"/>
        <v>0</v>
      </c>
      <c r="V2050" s="18">
        <v>12116.2598</v>
      </c>
      <c r="W2050" s="18" t="s">
        <v>212</v>
      </c>
    </row>
    <row r="2051" spans="1:23" ht="15" customHeight="1" x14ac:dyDescent="0.35">
      <c r="A2051" s="18" t="s">
        <v>216</v>
      </c>
      <c r="B2051" s="7" t="str">
        <f t="shared" si="74"/>
        <v>Q1</v>
      </c>
      <c r="C2051" s="18" t="s">
        <v>31</v>
      </c>
      <c r="D2051" s="21">
        <v>36250</v>
      </c>
      <c r="E2051" s="18">
        <v>1.5952999999999999</v>
      </c>
      <c r="F2051" s="18">
        <v>2.1705000000000001</v>
      </c>
      <c r="G2051" s="18">
        <v>2.0163000000000002</v>
      </c>
      <c r="H2051" s="18">
        <v>10.2174</v>
      </c>
      <c r="I2051" s="18">
        <v>8.4347999999999992</v>
      </c>
      <c r="J2051" s="18">
        <v>8.0434999999999999</v>
      </c>
      <c r="K2051" s="18">
        <v>23</v>
      </c>
      <c r="L2051" s="18">
        <v>37.648000000000003</v>
      </c>
      <c r="M2051" s="18">
        <v>45.336399999999998</v>
      </c>
      <c r="N2051" s="18">
        <v>22.6919</v>
      </c>
      <c r="O2051" s="18">
        <v>17.068300000000001</v>
      </c>
      <c r="P2051" s="18">
        <v>99.790800000000004</v>
      </c>
      <c r="Q2051" s="18">
        <v>49.947600000000001</v>
      </c>
      <c r="R2051" s="18">
        <v>37.569299999999998</v>
      </c>
      <c r="S2051" s="4">
        <f>VLOOKUP(C2051,Ratings_Numbers!$A$1:$B$21,2,FALSE)</f>
        <v>5</v>
      </c>
      <c r="T2051" s="4">
        <v>5</v>
      </c>
      <c r="U2051" s="4">
        <f t="shared" si="75"/>
        <v>0</v>
      </c>
      <c r="V2051" s="18">
        <v>13828.4766</v>
      </c>
      <c r="W2051" s="18" t="s">
        <v>212</v>
      </c>
    </row>
    <row r="2052" spans="1:23" ht="15" customHeight="1" x14ac:dyDescent="0.35">
      <c r="A2052" s="18" t="s">
        <v>216</v>
      </c>
      <c r="B2052" s="7" t="str">
        <f t="shared" si="74"/>
        <v>Q2</v>
      </c>
      <c r="C2052" s="18" t="s">
        <v>31</v>
      </c>
      <c r="D2052" s="21">
        <v>36341</v>
      </c>
      <c r="E2052" s="18">
        <v>1.4043000000000001</v>
      </c>
      <c r="F2052" s="18">
        <v>1.974</v>
      </c>
      <c r="G2052" s="18">
        <v>1.7934000000000001</v>
      </c>
      <c r="H2052" s="18">
        <v>12.0251</v>
      </c>
      <c r="I2052" s="18">
        <v>9.0309000000000008</v>
      </c>
      <c r="J2052" s="18">
        <v>9.5</v>
      </c>
      <c r="K2052" s="18">
        <v>22</v>
      </c>
      <c r="L2052" s="18">
        <v>37.996099999999998</v>
      </c>
      <c r="M2052" s="18">
        <v>44.7134</v>
      </c>
      <c r="N2052" s="18">
        <v>23.298999999999999</v>
      </c>
      <c r="O2052" s="18">
        <v>16.9894</v>
      </c>
      <c r="P2052" s="18">
        <v>91.910799999999995</v>
      </c>
      <c r="Q2052" s="18">
        <v>47.892499999999998</v>
      </c>
      <c r="R2052" s="18">
        <v>34.922600000000003</v>
      </c>
      <c r="S2052" s="4">
        <f>VLOOKUP(C2052,Ratings_Numbers!$A$1:$B$21,2,FALSE)</f>
        <v>5</v>
      </c>
      <c r="T2052" s="4">
        <v>5</v>
      </c>
      <c r="U2052" s="4">
        <f t="shared" si="75"/>
        <v>0</v>
      </c>
      <c r="V2052" s="18">
        <v>12567.131299999999</v>
      </c>
      <c r="W2052" s="18" t="s">
        <v>212</v>
      </c>
    </row>
    <row r="2053" spans="1:23" ht="15" customHeight="1" x14ac:dyDescent="0.35">
      <c r="A2053" s="18" t="s">
        <v>216</v>
      </c>
      <c r="B2053" s="7" t="str">
        <f t="shared" si="74"/>
        <v>Q3</v>
      </c>
      <c r="C2053" s="18" t="s">
        <v>31</v>
      </c>
      <c r="D2053" s="21">
        <v>36433</v>
      </c>
      <c r="E2053" s="18">
        <v>1.3273999999999999</v>
      </c>
      <c r="F2053" s="18">
        <v>1.9986000000000002</v>
      </c>
      <c r="G2053" s="18">
        <v>1.7050999999999998</v>
      </c>
      <c r="H2053" s="18">
        <v>9.3912999999999993</v>
      </c>
      <c r="I2053" s="18">
        <v>8.3477999999999994</v>
      </c>
      <c r="J2053" s="18">
        <v>7.3042999999999996</v>
      </c>
      <c r="K2053" s="18">
        <v>23</v>
      </c>
      <c r="L2053" s="18">
        <v>41.384300000000003</v>
      </c>
      <c r="M2053" s="18">
        <v>40.8827</v>
      </c>
      <c r="N2053" s="18">
        <v>22.384699999999999</v>
      </c>
      <c r="O2053" s="18">
        <v>16.919</v>
      </c>
      <c r="P2053" s="18">
        <v>82.636499999999998</v>
      </c>
      <c r="Q2053" s="18">
        <v>45.246400000000001</v>
      </c>
      <c r="R2053" s="18">
        <v>34.198500000000003</v>
      </c>
      <c r="S2053" s="4">
        <f>VLOOKUP(C2053,Ratings_Numbers!$A$1:$B$21,2,FALSE)</f>
        <v>5</v>
      </c>
      <c r="T2053" s="4">
        <v>5</v>
      </c>
      <c r="U2053" s="4">
        <f t="shared" si="75"/>
        <v>0</v>
      </c>
      <c r="V2053" s="18">
        <v>9042.4146999999994</v>
      </c>
      <c r="W2053" s="18" t="s">
        <v>212</v>
      </c>
    </row>
    <row r="2054" spans="1:23" ht="15" customHeight="1" x14ac:dyDescent="0.35">
      <c r="A2054" s="18" t="s">
        <v>216</v>
      </c>
      <c r="B2054" s="7" t="str">
        <f t="shared" ref="B2054:B2085" si="76">IF(MONTH(D2054)&lt;4,"Q1",IF(MONTH(D2054)&lt;7,"Q2",IF(MONTH(D2054)&lt;10,"Q3","Q4")))</f>
        <v>Q4</v>
      </c>
      <c r="C2054" s="18" t="s">
        <v>31</v>
      </c>
      <c r="D2054" s="21">
        <v>36525</v>
      </c>
      <c r="E2054" s="18">
        <v>1.3466</v>
      </c>
      <c r="F2054" s="18">
        <v>1.9473</v>
      </c>
      <c r="G2054" s="18">
        <v>1.7267999999999999</v>
      </c>
      <c r="H2054" s="18">
        <v>9.0869999999999997</v>
      </c>
      <c r="I2054" s="18">
        <v>7.2173999999999996</v>
      </c>
      <c r="J2054" s="18">
        <v>6.9130000000000003</v>
      </c>
      <c r="K2054" s="18">
        <v>23</v>
      </c>
      <c r="L2054" s="18">
        <v>42.027900000000002</v>
      </c>
      <c r="M2054" s="18">
        <v>39.828099999999999</v>
      </c>
      <c r="N2054" s="18">
        <v>22.070499999999999</v>
      </c>
      <c r="O2054" s="18">
        <v>16.738900000000001</v>
      </c>
      <c r="P2054" s="18">
        <v>80.458500000000001</v>
      </c>
      <c r="Q2054" s="18">
        <v>44.585599999999999</v>
      </c>
      <c r="R2054" s="18">
        <v>33.814999999999998</v>
      </c>
      <c r="S2054" s="4">
        <f>VLOOKUP(C2054,Ratings_Numbers!$A$1:$B$21,2,FALSE)</f>
        <v>5</v>
      </c>
      <c r="T2054" s="4">
        <v>5</v>
      </c>
      <c r="U2054" s="4">
        <f t="shared" si="75"/>
        <v>0</v>
      </c>
      <c r="V2054" s="18">
        <v>11914.4935</v>
      </c>
      <c r="W2054" s="18" t="s">
        <v>212</v>
      </c>
    </row>
    <row r="2055" spans="1:23" ht="15" customHeight="1" x14ac:dyDescent="0.35">
      <c r="A2055" s="18" t="s">
        <v>216</v>
      </c>
      <c r="B2055" s="7" t="str">
        <f t="shared" si="76"/>
        <v>Q1</v>
      </c>
      <c r="C2055" s="18" t="s">
        <v>31</v>
      </c>
      <c r="D2055" s="21">
        <v>36616</v>
      </c>
      <c r="E2055" s="18">
        <v>1.4717</v>
      </c>
      <c r="F2055" s="18">
        <v>2.0838000000000001</v>
      </c>
      <c r="G2055" s="18">
        <v>1.8824000000000001</v>
      </c>
      <c r="H2055" s="18">
        <v>10.28</v>
      </c>
      <c r="I2055" s="18">
        <v>8.84</v>
      </c>
      <c r="J2055" s="18">
        <v>8.16</v>
      </c>
      <c r="K2055" s="18">
        <v>25</v>
      </c>
      <c r="L2055" s="18">
        <v>39.646099999999997</v>
      </c>
      <c r="M2055" s="18">
        <v>39.362299999999998</v>
      </c>
      <c r="N2055" s="18">
        <v>20.7836</v>
      </c>
      <c r="O2055" s="18">
        <v>15.605600000000001</v>
      </c>
      <c r="P2055" s="18">
        <v>89.391300000000001</v>
      </c>
      <c r="Q2055" s="18">
        <v>47.199300000000001</v>
      </c>
      <c r="R2055" s="18">
        <v>35.440100000000001</v>
      </c>
      <c r="S2055" s="4">
        <f>VLOOKUP(C2055,Ratings_Numbers!$A$1:$B$21,2,FALSE)</f>
        <v>5</v>
      </c>
      <c r="T2055" s="4">
        <v>5</v>
      </c>
      <c r="U2055" s="4">
        <f t="shared" si="75"/>
        <v>0</v>
      </c>
      <c r="V2055" s="18">
        <v>7745.5950000000003</v>
      </c>
      <c r="W2055" s="18" t="s">
        <v>212</v>
      </c>
    </row>
    <row r="2056" spans="1:23" ht="15" customHeight="1" x14ac:dyDescent="0.35">
      <c r="A2056" s="18" t="s">
        <v>216</v>
      </c>
      <c r="B2056" s="7" t="str">
        <f t="shared" si="76"/>
        <v>Q2</v>
      </c>
      <c r="C2056" s="18" t="s">
        <v>31</v>
      </c>
      <c r="D2056" s="21">
        <v>36707</v>
      </c>
      <c r="E2056" s="18">
        <v>1.1396999999999999</v>
      </c>
      <c r="F2056" s="18">
        <v>1.7473999999999998</v>
      </c>
      <c r="G2056" s="18">
        <v>1.4333</v>
      </c>
      <c r="H2056" s="18">
        <v>11.0741</v>
      </c>
      <c r="I2056" s="18">
        <v>9.0370000000000008</v>
      </c>
      <c r="J2056" s="18">
        <v>9.2222000000000008</v>
      </c>
      <c r="K2056" s="18">
        <v>27</v>
      </c>
      <c r="L2056" s="18">
        <v>41.213000000000001</v>
      </c>
      <c r="M2056" s="18">
        <v>32.8874</v>
      </c>
      <c r="N2056" s="18">
        <v>18.688600000000001</v>
      </c>
      <c r="O2056" s="18">
        <v>13.553900000000001</v>
      </c>
      <c r="P2056" s="18">
        <v>75.975499999999997</v>
      </c>
      <c r="Q2056" s="18">
        <v>43.173900000000003</v>
      </c>
      <c r="R2056" s="18">
        <v>31.311699999999998</v>
      </c>
      <c r="S2056" s="4">
        <f>VLOOKUP(C2056,Ratings_Numbers!$A$1:$B$21,2,FALSE)</f>
        <v>5</v>
      </c>
      <c r="T2056" s="4">
        <v>5</v>
      </c>
      <c r="U2056" s="4">
        <f t="shared" si="75"/>
        <v>0</v>
      </c>
      <c r="V2056" s="18">
        <v>10547.114799999999</v>
      </c>
      <c r="W2056" s="18" t="s">
        <v>212</v>
      </c>
    </row>
    <row r="2057" spans="1:23" ht="15" customHeight="1" x14ac:dyDescent="0.35">
      <c r="A2057" s="18" t="s">
        <v>216</v>
      </c>
      <c r="B2057" s="7" t="str">
        <f t="shared" si="76"/>
        <v>Q3</v>
      </c>
      <c r="C2057" s="18" t="s">
        <v>31</v>
      </c>
      <c r="D2057" s="21">
        <v>36799</v>
      </c>
      <c r="E2057" s="18">
        <v>1.0446</v>
      </c>
      <c r="F2057" s="18">
        <v>1.5506</v>
      </c>
      <c r="G2057" s="18">
        <v>1.3146</v>
      </c>
      <c r="H2057" s="18">
        <v>9.3461999999999996</v>
      </c>
      <c r="I2057" s="18">
        <v>8.6538000000000004</v>
      </c>
      <c r="J2057" s="18">
        <v>7.2691999999999997</v>
      </c>
      <c r="K2057" s="18">
        <v>26</v>
      </c>
      <c r="L2057" s="18">
        <v>44.127600000000001</v>
      </c>
      <c r="M2057" s="18">
        <v>21.3034</v>
      </c>
      <c r="N2057" s="18">
        <v>12.6793</v>
      </c>
      <c r="O2057" s="18">
        <v>9.4007000000000005</v>
      </c>
      <c r="P2057" s="18">
        <v>68.017499999999998</v>
      </c>
      <c r="Q2057" s="18">
        <v>40.482399999999998</v>
      </c>
      <c r="R2057" s="18">
        <v>30.014500000000002</v>
      </c>
      <c r="S2057" s="4">
        <f>VLOOKUP(C2057,Ratings_Numbers!$A$1:$B$21,2,FALSE)</f>
        <v>5</v>
      </c>
      <c r="T2057" s="4">
        <v>5</v>
      </c>
      <c r="U2057" s="4">
        <f t="shared" si="75"/>
        <v>0</v>
      </c>
      <c r="V2057" s="18">
        <v>9320.4897999999994</v>
      </c>
      <c r="W2057" s="18" t="s">
        <v>212</v>
      </c>
    </row>
    <row r="2058" spans="1:23" ht="15" customHeight="1" x14ac:dyDescent="0.35">
      <c r="A2058" s="18" t="s">
        <v>216</v>
      </c>
      <c r="B2058" s="7" t="str">
        <f t="shared" si="76"/>
        <v>Q4</v>
      </c>
      <c r="C2058" s="18" t="s">
        <v>31</v>
      </c>
      <c r="D2058" s="21">
        <v>36891</v>
      </c>
      <c r="E2058" s="18">
        <v>1.1372</v>
      </c>
      <c r="F2058" s="18">
        <v>1.7056</v>
      </c>
      <c r="G2058" s="18">
        <v>1.4514</v>
      </c>
      <c r="H2058" s="18">
        <v>8.0434999999999999</v>
      </c>
      <c r="I2058" s="18">
        <v>6.8261000000000003</v>
      </c>
      <c r="J2058" s="18">
        <v>5.6086999999999998</v>
      </c>
      <c r="K2058" s="18">
        <v>23</v>
      </c>
      <c r="L2058" s="18">
        <v>38.613599999999998</v>
      </c>
      <c r="M2058" s="18">
        <v>23.997499999999999</v>
      </c>
      <c r="N2058" s="18">
        <v>13.2493</v>
      </c>
      <c r="O2058" s="18">
        <v>9.2662999999999993</v>
      </c>
      <c r="P2058" s="18">
        <v>81.122799999999998</v>
      </c>
      <c r="Q2058" s="18">
        <v>44.788800000000002</v>
      </c>
      <c r="R2058" s="18">
        <v>31.324400000000001</v>
      </c>
      <c r="S2058" s="4">
        <f>VLOOKUP(C2058,Ratings_Numbers!$A$1:$B$21,2,FALSE)</f>
        <v>5</v>
      </c>
      <c r="T2058" s="4">
        <v>5</v>
      </c>
      <c r="U2058" s="4">
        <f t="shared" si="75"/>
        <v>0</v>
      </c>
      <c r="V2058" s="18">
        <v>8387.7625000000007</v>
      </c>
      <c r="W2058" s="18" t="s">
        <v>212</v>
      </c>
    </row>
    <row r="2059" spans="1:23" ht="15" customHeight="1" x14ac:dyDescent="0.35">
      <c r="A2059" s="18" t="s">
        <v>216</v>
      </c>
      <c r="B2059" s="7" t="str">
        <f t="shared" si="76"/>
        <v>Q1</v>
      </c>
      <c r="C2059" s="18" t="s">
        <v>31</v>
      </c>
      <c r="D2059" s="21">
        <v>36981</v>
      </c>
      <c r="E2059" s="18">
        <v>1.0318000000000001</v>
      </c>
      <c r="F2059" s="18">
        <v>1.5503</v>
      </c>
      <c r="G2059" s="18">
        <v>1.3407</v>
      </c>
      <c r="H2059" s="18">
        <v>9.7727000000000004</v>
      </c>
      <c r="I2059" s="18">
        <v>7.7272999999999996</v>
      </c>
      <c r="J2059" s="18">
        <v>7.1818</v>
      </c>
      <c r="K2059" s="18">
        <v>22</v>
      </c>
      <c r="L2059" s="18">
        <v>40.801600000000001</v>
      </c>
      <c r="M2059" s="18">
        <v>41.732799999999997</v>
      </c>
      <c r="N2059" s="18">
        <v>24.755700000000001</v>
      </c>
      <c r="O2059" s="18">
        <v>17.0276</v>
      </c>
      <c r="P2059" s="18">
        <v>68.578400000000002</v>
      </c>
      <c r="Q2059" s="18">
        <v>40.680399999999999</v>
      </c>
      <c r="R2059" s="18">
        <v>27.981100000000001</v>
      </c>
      <c r="S2059" s="4">
        <f>VLOOKUP(C2059,Ratings_Numbers!$A$1:$B$21,2,FALSE)</f>
        <v>5</v>
      </c>
      <c r="T2059" s="4">
        <v>5</v>
      </c>
      <c r="U2059" s="4">
        <f t="shared" si="75"/>
        <v>0</v>
      </c>
      <c r="V2059" s="18">
        <v>7438.3338000000003</v>
      </c>
      <c r="W2059" s="18" t="s">
        <v>212</v>
      </c>
    </row>
    <row r="2060" spans="1:23" ht="15" customHeight="1" x14ac:dyDescent="0.35">
      <c r="A2060" s="18" t="s">
        <v>216</v>
      </c>
      <c r="B2060" s="7" t="str">
        <f t="shared" si="76"/>
        <v>Q2</v>
      </c>
      <c r="C2060" s="18" t="s">
        <v>31</v>
      </c>
      <c r="D2060" s="21">
        <v>37072</v>
      </c>
      <c r="E2060" s="18">
        <v>0.80620000000000003</v>
      </c>
      <c r="F2060" s="18">
        <v>1.4161000000000001</v>
      </c>
      <c r="G2060" s="18">
        <v>1.0621</v>
      </c>
      <c r="H2060" s="18">
        <v>17.117599999999999</v>
      </c>
      <c r="I2060" s="18">
        <v>10.764699999999999</v>
      </c>
      <c r="J2060" s="18">
        <v>13.7059</v>
      </c>
      <c r="K2060" s="18">
        <v>17</v>
      </c>
      <c r="L2060" s="18">
        <v>47.559399999999997</v>
      </c>
      <c r="M2060" s="18">
        <v>36.052599999999998</v>
      </c>
      <c r="N2060" s="18">
        <v>23.588200000000001</v>
      </c>
      <c r="O2060" s="18">
        <v>17.1464</v>
      </c>
      <c r="P2060" s="18">
        <v>52.842100000000002</v>
      </c>
      <c r="Q2060" s="18">
        <v>34.573</v>
      </c>
      <c r="R2060" s="18">
        <v>25.131399999999999</v>
      </c>
      <c r="S2060" s="4">
        <f>VLOOKUP(C2060,Ratings_Numbers!$A$1:$B$21,2,FALSE)</f>
        <v>5</v>
      </c>
      <c r="T2060" s="4">
        <v>5</v>
      </c>
      <c r="U2060" s="4">
        <f t="shared" si="75"/>
        <v>0</v>
      </c>
      <c r="V2060" s="18">
        <v>8011.9903999999997</v>
      </c>
      <c r="W2060" s="18" t="s">
        <v>212</v>
      </c>
    </row>
    <row r="2061" spans="1:23" ht="15" customHeight="1" x14ac:dyDescent="0.35">
      <c r="A2061" s="18" t="s">
        <v>216</v>
      </c>
      <c r="B2061" s="7" t="str">
        <f t="shared" si="76"/>
        <v>Q3</v>
      </c>
      <c r="C2061" s="18" t="s">
        <v>31</v>
      </c>
      <c r="D2061" s="21">
        <v>37164</v>
      </c>
      <c r="E2061" s="18">
        <v>0.8589</v>
      </c>
      <c r="F2061" s="18">
        <v>1.4035</v>
      </c>
      <c r="G2061" s="18">
        <v>1.1311</v>
      </c>
      <c r="H2061" s="18">
        <v>18.583300000000001</v>
      </c>
      <c r="I2061" s="18">
        <v>15.833299999999999</v>
      </c>
      <c r="J2061" s="18">
        <v>14.5</v>
      </c>
      <c r="K2061" s="18">
        <v>12</v>
      </c>
      <c r="L2061" s="18">
        <v>45.929000000000002</v>
      </c>
      <c r="M2061" s="18">
        <v>38.9773</v>
      </c>
      <c r="N2061" s="18">
        <v>25.0914</v>
      </c>
      <c r="O2061" s="18">
        <v>17.901900000000001</v>
      </c>
      <c r="P2061" s="18">
        <v>55.340899999999998</v>
      </c>
      <c r="Q2061" s="18">
        <v>35.625500000000002</v>
      </c>
      <c r="R2061" s="18">
        <v>25.4175</v>
      </c>
      <c r="S2061" s="4">
        <f>VLOOKUP(C2061,Ratings_Numbers!$A$1:$B$21,2,FALSE)</f>
        <v>5</v>
      </c>
      <c r="T2061" s="4">
        <v>5</v>
      </c>
      <c r="U2061" s="4">
        <f t="shared" si="75"/>
        <v>0</v>
      </c>
      <c r="V2061" s="18">
        <v>8605.3490000000002</v>
      </c>
      <c r="W2061" s="18" t="s">
        <v>212</v>
      </c>
    </row>
    <row r="2062" spans="1:23" ht="15" customHeight="1" x14ac:dyDescent="0.35">
      <c r="A2062" s="18" t="s">
        <v>216</v>
      </c>
      <c r="B2062" s="7" t="str">
        <f t="shared" si="76"/>
        <v>Q4</v>
      </c>
      <c r="C2062" s="18" t="s">
        <v>31</v>
      </c>
      <c r="D2062" s="21">
        <v>37256</v>
      </c>
      <c r="E2062" s="18">
        <v>0.75729999999999997</v>
      </c>
      <c r="F2062" s="18">
        <v>1.2202</v>
      </c>
      <c r="G2062" s="18">
        <v>0.96809999999999996</v>
      </c>
      <c r="H2062" s="18">
        <v>16.166699999999999</v>
      </c>
      <c r="I2062" s="18">
        <v>13.083299999999999</v>
      </c>
      <c r="J2062" s="18">
        <v>13.083299999999999</v>
      </c>
      <c r="K2062" s="18">
        <v>12</v>
      </c>
      <c r="L2062" s="18">
        <v>45.616799999999998</v>
      </c>
      <c r="M2062" s="18">
        <v>39.602800000000002</v>
      </c>
      <c r="N2062" s="18">
        <v>26.147300000000001</v>
      </c>
      <c r="O2062" s="18">
        <v>18.0655</v>
      </c>
      <c r="P2062" s="18">
        <v>51.460299999999997</v>
      </c>
      <c r="Q2062" s="18">
        <v>33.976100000000002</v>
      </c>
      <c r="R2062" s="18">
        <v>23.474599999999999</v>
      </c>
      <c r="S2062" s="4">
        <f>VLOOKUP(C2062,Ratings_Numbers!$A$1:$B$21,2,FALSE)</f>
        <v>5</v>
      </c>
      <c r="T2062" s="4">
        <v>5</v>
      </c>
      <c r="U2062" s="4">
        <f t="shared" si="75"/>
        <v>0</v>
      </c>
      <c r="V2062" s="18">
        <v>9208.0704999999998</v>
      </c>
      <c r="W2062" s="18" t="s">
        <v>212</v>
      </c>
    </row>
    <row r="2063" spans="1:23" ht="15" customHeight="1" x14ac:dyDescent="0.35">
      <c r="A2063" s="18" t="s">
        <v>216</v>
      </c>
      <c r="B2063" s="7" t="str">
        <f t="shared" si="76"/>
        <v>Q1</v>
      </c>
      <c r="C2063" s="18" t="s">
        <v>31</v>
      </c>
      <c r="D2063" s="21">
        <v>37346</v>
      </c>
      <c r="E2063" s="18">
        <v>0.78690000000000004</v>
      </c>
      <c r="F2063" s="18">
        <v>1.25</v>
      </c>
      <c r="G2063" s="18">
        <v>0.99319999999999997</v>
      </c>
      <c r="H2063" s="18">
        <v>32.285699999999999</v>
      </c>
      <c r="I2063" s="18">
        <v>25.714300000000001</v>
      </c>
      <c r="J2063" s="18">
        <v>25.142900000000001</v>
      </c>
      <c r="K2063" s="18">
        <v>7</v>
      </c>
      <c r="L2063" s="18">
        <v>43.134599999999999</v>
      </c>
      <c r="M2063" s="18">
        <v>42.213900000000002</v>
      </c>
      <c r="N2063" s="18">
        <v>26.743300000000001</v>
      </c>
      <c r="O2063" s="18">
        <v>18.2088</v>
      </c>
      <c r="P2063" s="18">
        <v>57.848700000000001</v>
      </c>
      <c r="Q2063" s="18">
        <v>36.648200000000003</v>
      </c>
      <c r="R2063" s="18">
        <v>24.9528</v>
      </c>
      <c r="S2063" s="4">
        <f>VLOOKUP(C2063,Ratings_Numbers!$A$1:$B$21,2,FALSE)</f>
        <v>5</v>
      </c>
      <c r="T2063" s="4">
        <v>5</v>
      </c>
      <c r="U2063" s="4">
        <f t="shared" si="75"/>
        <v>0</v>
      </c>
      <c r="V2063" s="18">
        <v>10050.0396</v>
      </c>
      <c r="W2063" s="18" t="s">
        <v>212</v>
      </c>
    </row>
    <row r="2064" spans="1:23" ht="15" customHeight="1" x14ac:dyDescent="0.35">
      <c r="A2064" s="18" t="s">
        <v>216</v>
      </c>
      <c r="B2064" s="7" t="str">
        <f t="shared" si="76"/>
        <v>Q2</v>
      </c>
      <c r="C2064" s="18" t="s">
        <v>31</v>
      </c>
      <c r="D2064" s="21">
        <v>37437</v>
      </c>
      <c r="E2064" s="18">
        <v>0.88149999999999995</v>
      </c>
      <c r="F2064" s="18">
        <v>1.3360000000000001</v>
      </c>
      <c r="G2064" s="18">
        <v>1.1019000000000001</v>
      </c>
      <c r="H2064" s="18">
        <v>43.142899999999997</v>
      </c>
      <c r="I2064" s="18">
        <v>34.571399999999997</v>
      </c>
      <c r="J2064" s="18">
        <v>35.571399999999997</v>
      </c>
      <c r="K2064" s="18">
        <v>7</v>
      </c>
      <c r="L2064" s="18">
        <v>38.762799999999999</v>
      </c>
      <c r="M2064" s="18">
        <v>49.634</v>
      </c>
      <c r="N2064" s="18">
        <v>28.535399999999999</v>
      </c>
      <c r="O2064" s="18">
        <v>19.2395</v>
      </c>
      <c r="P2064" s="18">
        <v>73.938500000000005</v>
      </c>
      <c r="Q2064" s="18">
        <v>42.508400000000002</v>
      </c>
      <c r="R2064" s="18">
        <v>28.660599999999999</v>
      </c>
      <c r="S2064" s="4">
        <f>VLOOKUP(C2064,Ratings_Numbers!$A$1:$B$21,2,FALSE)</f>
        <v>5</v>
      </c>
      <c r="T2064" s="4">
        <v>5</v>
      </c>
      <c r="U2064" s="4">
        <f t="shared" si="75"/>
        <v>0</v>
      </c>
      <c r="V2064" s="18">
        <v>9221.4596999999994</v>
      </c>
      <c r="W2064" s="18" t="s">
        <v>212</v>
      </c>
    </row>
    <row r="2065" spans="1:23" ht="15" customHeight="1" x14ac:dyDescent="0.35">
      <c r="A2065" s="18" t="s">
        <v>216</v>
      </c>
      <c r="B2065" s="7" t="str">
        <f t="shared" si="76"/>
        <v>Q3</v>
      </c>
      <c r="C2065" s="18" t="s">
        <v>31</v>
      </c>
      <c r="D2065" s="21">
        <v>37529</v>
      </c>
      <c r="E2065" s="18">
        <v>0.84699999999999998</v>
      </c>
      <c r="F2065" s="18">
        <v>1.2004999999999999</v>
      </c>
      <c r="G2065" s="18">
        <v>1.0307999999999999</v>
      </c>
      <c r="H2065" s="18">
        <v>38</v>
      </c>
      <c r="I2065" s="18">
        <v>33</v>
      </c>
      <c r="J2065" s="18">
        <v>32.625</v>
      </c>
      <c r="K2065" s="18">
        <v>8</v>
      </c>
      <c r="L2065" s="18">
        <v>37.478400000000001</v>
      </c>
      <c r="M2065" s="18">
        <v>38.479300000000002</v>
      </c>
      <c r="N2065" s="18">
        <v>21.6508</v>
      </c>
      <c r="O2065" s="18">
        <v>14.4214</v>
      </c>
      <c r="P2065" s="18">
        <v>77.726600000000005</v>
      </c>
      <c r="Q2065" s="18">
        <v>43.733800000000002</v>
      </c>
      <c r="R2065" s="18">
        <v>29.130700000000001</v>
      </c>
      <c r="S2065" s="4">
        <f>VLOOKUP(C2065,Ratings_Numbers!$A$1:$B$21,2,FALSE)</f>
        <v>5</v>
      </c>
      <c r="T2065" s="4">
        <v>5</v>
      </c>
      <c r="U2065" s="4">
        <f t="shared" si="75"/>
        <v>0</v>
      </c>
      <c r="V2065" s="18">
        <v>8840.4840000000004</v>
      </c>
      <c r="W2065" s="18" t="s">
        <v>212</v>
      </c>
    </row>
    <row r="2066" spans="1:23" ht="15" customHeight="1" x14ac:dyDescent="0.35">
      <c r="A2066" s="18" t="s">
        <v>216</v>
      </c>
      <c r="B2066" s="7" t="str">
        <f t="shared" si="76"/>
        <v>Q4</v>
      </c>
      <c r="C2066" s="18" t="s">
        <v>31</v>
      </c>
      <c r="D2066" s="21">
        <v>37621</v>
      </c>
      <c r="E2066" s="18">
        <v>0.86339999999999995</v>
      </c>
      <c r="F2066" s="18">
        <v>1.2271000000000001</v>
      </c>
      <c r="G2066" s="18">
        <v>1.0545</v>
      </c>
      <c r="H2066" s="18">
        <v>27.75</v>
      </c>
      <c r="I2066" s="18">
        <v>21.25</v>
      </c>
      <c r="J2066" s="18">
        <v>22.125</v>
      </c>
      <c r="K2066" s="18">
        <v>8</v>
      </c>
      <c r="L2066" s="18">
        <v>36.123100000000001</v>
      </c>
      <c r="M2066" s="18">
        <v>39.012700000000002</v>
      </c>
      <c r="N2066" s="18">
        <v>21.1663</v>
      </c>
      <c r="O2066" s="18">
        <v>14.092599999999999</v>
      </c>
      <c r="P2066" s="18">
        <v>84.315299999999993</v>
      </c>
      <c r="Q2066" s="18">
        <v>45.745100000000001</v>
      </c>
      <c r="R2066" s="18">
        <v>30.4573</v>
      </c>
      <c r="S2066" s="4">
        <f>VLOOKUP(C2066,Ratings_Numbers!$A$1:$B$21,2,FALSE)</f>
        <v>5</v>
      </c>
      <c r="T2066" s="4">
        <v>5</v>
      </c>
      <c r="U2066" s="4">
        <f t="shared" si="75"/>
        <v>0</v>
      </c>
      <c r="V2066" s="18">
        <v>8957.6231000000007</v>
      </c>
      <c r="W2066" s="18" t="s">
        <v>212</v>
      </c>
    </row>
    <row r="2067" spans="1:23" ht="15" customHeight="1" x14ac:dyDescent="0.35">
      <c r="A2067" s="18" t="s">
        <v>216</v>
      </c>
      <c r="B2067" s="7" t="str">
        <f t="shared" si="76"/>
        <v>Q1</v>
      </c>
      <c r="C2067" s="18" t="s">
        <v>31</v>
      </c>
      <c r="D2067" s="21">
        <v>37711</v>
      </c>
      <c r="E2067" s="18">
        <v>0.88549999999999995</v>
      </c>
      <c r="F2067" s="18">
        <v>1.2934999999999999</v>
      </c>
      <c r="G2067" s="18">
        <v>1.0858000000000001</v>
      </c>
      <c r="H2067" s="18">
        <v>38.166699999999999</v>
      </c>
      <c r="I2067" s="18">
        <v>31</v>
      </c>
      <c r="J2067" s="18">
        <v>29.166699999999999</v>
      </c>
      <c r="K2067" s="18">
        <v>6</v>
      </c>
      <c r="L2067" s="18">
        <v>34.586300000000001</v>
      </c>
      <c r="M2067" s="18">
        <v>36.830199999999998</v>
      </c>
      <c r="N2067" s="18">
        <v>20</v>
      </c>
      <c r="O2067" s="18">
        <v>12.738199999999999</v>
      </c>
      <c r="P2067" s="18">
        <v>84.150899999999993</v>
      </c>
      <c r="Q2067" s="18">
        <v>45.6967</v>
      </c>
      <c r="R2067" s="18">
        <v>29.104700000000001</v>
      </c>
      <c r="S2067" s="4">
        <f>VLOOKUP(C2067,Ratings_Numbers!$A$1:$B$21,2,FALSE)</f>
        <v>5</v>
      </c>
      <c r="T2067" s="4">
        <v>5</v>
      </c>
      <c r="U2067" s="4">
        <f t="shared" si="75"/>
        <v>0</v>
      </c>
      <c r="V2067" s="18">
        <v>10006.5995</v>
      </c>
      <c r="W2067" s="18" t="s">
        <v>212</v>
      </c>
    </row>
    <row r="2068" spans="1:23" ht="15" customHeight="1" x14ac:dyDescent="0.35">
      <c r="A2068" s="18" t="s">
        <v>216</v>
      </c>
      <c r="B2068" s="7" t="str">
        <f t="shared" si="76"/>
        <v>Q2</v>
      </c>
      <c r="C2068" s="18" t="s">
        <v>31</v>
      </c>
      <c r="D2068" s="21">
        <v>37802</v>
      </c>
      <c r="E2068" s="18">
        <v>0.85840000000000005</v>
      </c>
      <c r="F2068" s="18">
        <v>1.2518</v>
      </c>
      <c r="G2068" s="18">
        <v>1.0504</v>
      </c>
      <c r="H2068" s="18">
        <v>48.333300000000001</v>
      </c>
      <c r="I2068" s="18">
        <v>36.666699999999999</v>
      </c>
      <c r="J2068" s="18">
        <v>40.166699999999999</v>
      </c>
      <c r="K2068" s="18">
        <v>6</v>
      </c>
      <c r="L2068" s="18">
        <v>33.269399999999997</v>
      </c>
      <c r="M2068" s="18">
        <v>40.740699999999997</v>
      </c>
      <c r="N2068" s="18">
        <v>21.672499999999999</v>
      </c>
      <c r="O2068" s="18">
        <v>13.5542</v>
      </c>
      <c r="P2068" s="18">
        <v>87.983500000000006</v>
      </c>
      <c r="Q2068" s="18">
        <v>46.803899999999999</v>
      </c>
      <c r="R2068" s="18">
        <v>29.271599999999999</v>
      </c>
      <c r="S2068" s="4">
        <f>VLOOKUP(C2068,Ratings_Numbers!$A$1:$B$21,2,FALSE)</f>
        <v>5</v>
      </c>
      <c r="T2068" s="4">
        <v>5</v>
      </c>
      <c r="U2068" s="4">
        <f t="shared" si="75"/>
        <v>0</v>
      </c>
      <c r="V2068" s="18">
        <v>9113.3240000000005</v>
      </c>
      <c r="W2068" s="18" t="s">
        <v>212</v>
      </c>
    </row>
    <row r="2069" spans="1:23" ht="15" customHeight="1" x14ac:dyDescent="0.35">
      <c r="A2069" s="18" t="s">
        <v>216</v>
      </c>
      <c r="B2069" s="7" t="str">
        <f t="shared" si="76"/>
        <v>Q3</v>
      </c>
      <c r="C2069" s="18" t="s">
        <v>31</v>
      </c>
      <c r="D2069" s="21">
        <v>37894</v>
      </c>
      <c r="E2069" s="18">
        <v>0.96289999999999998</v>
      </c>
      <c r="F2069" s="18">
        <v>1.4296</v>
      </c>
      <c r="G2069" s="18">
        <v>1.1968000000000001</v>
      </c>
      <c r="H2069" s="18">
        <v>42.833300000000001</v>
      </c>
      <c r="I2069" s="18">
        <v>36.333300000000001</v>
      </c>
      <c r="J2069" s="18">
        <v>35</v>
      </c>
      <c r="K2069" s="18">
        <v>6</v>
      </c>
      <c r="L2069" s="18">
        <v>32.518299999999996</v>
      </c>
      <c r="M2069" s="18">
        <v>41.400199999999998</v>
      </c>
      <c r="N2069" s="18">
        <v>20.780899999999999</v>
      </c>
      <c r="O2069" s="18">
        <v>13.4626</v>
      </c>
      <c r="P2069" s="18">
        <v>99.222099999999998</v>
      </c>
      <c r="Q2069" s="18">
        <v>49.8048</v>
      </c>
      <c r="R2069" s="18">
        <v>32.265300000000003</v>
      </c>
      <c r="S2069" s="4">
        <f>VLOOKUP(C2069,Ratings_Numbers!$A$1:$B$21,2,FALSE)</f>
        <v>5</v>
      </c>
      <c r="T2069" s="4">
        <v>5</v>
      </c>
      <c r="U2069" s="4">
        <f t="shared" si="75"/>
        <v>0</v>
      </c>
      <c r="V2069" s="18">
        <v>9679.8405999999995</v>
      </c>
      <c r="W2069" s="18" t="s">
        <v>212</v>
      </c>
    </row>
    <row r="2070" spans="1:23" ht="15" customHeight="1" x14ac:dyDescent="0.35">
      <c r="A2070" s="18" t="s">
        <v>216</v>
      </c>
      <c r="B2070" s="7" t="str">
        <f t="shared" si="76"/>
        <v>Q4</v>
      </c>
      <c r="C2070" s="18" t="s">
        <v>31</v>
      </c>
      <c r="D2070" s="21">
        <v>37986</v>
      </c>
      <c r="E2070" s="18">
        <v>0.94189999999999996</v>
      </c>
      <c r="F2070" s="18">
        <v>1.4257</v>
      </c>
      <c r="G2070" s="18">
        <v>1.1748000000000001</v>
      </c>
      <c r="H2070" s="18">
        <v>31.857099999999999</v>
      </c>
      <c r="I2070" s="18">
        <v>31.857099999999999</v>
      </c>
      <c r="J2070" s="18">
        <v>25</v>
      </c>
      <c r="K2070" s="18">
        <v>7</v>
      </c>
      <c r="L2070" s="18">
        <v>32.944099999999999</v>
      </c>
      <c r="M2070" s="18">
        <v>40.084400000000002</v>
      </c>
      <c r="N2070" s="18">
        <v>20.412500000000001</v>
      </c>
      <c r="O2070" s="18">
        <v>13.205399999999999</v>
      </c>
      <c r="P2070" s="18">
        <v>96.371300000000005</v>
      </c>
      <c r="Q2070" s="18">
        <v>49.076099999999997</v>
      </c>
      <c r="R2070" s="18">
        <v>31.748699999999999</v>
      </c>
      <c r="S2070" s="4">
        <f>VLOOKUP(C2070,Ratings_Numbers!$A$1:$B$21,2,FALSE)</f>
        <v>5</v>
      </c>
      <c r="T2070" s="4">
        <v>5</v>
      </c>
      <c r="U2070" s="4">
        <f t="shared" si="75"/>
        <v>0</v>
      </c>
      <c r="V2070" s="18">
        <v>10204.9326</v>
      </c>
      <c r="W2070" s="18" t="s">
        <v>212</v>
      </c>
    </row>
    <row r="2071" spans="1:23" ht="15" customHeight="1" x14ac:dyDescent="0.35">
      <c r="A2071" s="18" t="s">
        <v>216</v>
      </c>
      <c r="B2071" s="7" t="str">
        <f t="shared" si="76"/>
        <v>Q1</v>
      </c>
      <c r="C2071" s="18" t="s">
        <v>31</v>
      </c>
      <c r="D2071" s="21">
        <v>38077</v>
      </c>
      <c r="E2071" s="18">
        <v>0.75790000000000002</v>
      </c>
      <c r="F2071" s="18">
        <v>1.1774</v>
      </c>
      <c r="G2071" s="18">
        <v>0.93559999999999999</v>
      </c>
      <c r="H2071" s="18">
        <v>30.75</v>
      </c>
      <c r="I2071" s="18">
        <v>26.25</v>
      </c>
      <c r="J2071" s="18">
        <v>24.625</v>
      </c>
      <c r="K2071" s="18">
        <v>8</v>
      </c>
      <c r="L2071" s="18">
        <v>35.929900000000004</v>
      </c>
      <c r="M2071" s="18">
        <v>35.483899999999998</v>
      </c>
      <c r="N2071" s="18">
        <v>20.5474</v>
      </c>
      <c r="O2071" s="18">
        <v>12.7493</v>
      </c>
      <c r="P2071" s="18">
        <v>72.693200000000004</v>
      </c>
      <c r="Q2071" s="18">
        <v>42.093800000000002</v>
      </c>
      <c r="R2071" s="18">
        <v>26.118600000000001</v>
      </c>
      <c r="S2071" s="4">
        <f>VLOOKUP(C2071,Ratings_Numbers!$A$1:$B$21,2,FALSE)</f>
        <v>5</v>
      </c>
      <c r="T2071" s="4">
        <v>5</v>
      </c>
      <c r="U2071" s="4">
        <f t="shared" si="75"/>
        <v>0</v>
      </c>
      <c r="V2071" s="18">
        <v>10375.8505</v>
      </c>
      <c r="W2071" s="18" t="s">
        <v>212</v>
      </c>
    </row>
    <row r="2072" spans="1:23" ht="15" customHeight="1" x14ac:dyDescent="0.35">
      <c r="A2072" s="18" t="s">
        <v>216</v>
      </c>
      <c r="B2072" s="7" t="str">
        <f t="shared" si="76"/>
        <v>Q2</v>
      </c>
      <c r="C2072" s="18" t="s">
        <v>31</v>
      </c>
      <c r="D2072" s="21">
        <v>38168</v>
      </c>
      <c r="E2072" s="18">
        <v>0.4995</v>
      </c>
      <c r="F2072" s="18">
        <v>0.87839999999999996</v>
      </c>
      <c r="G2072" s="18">
        <v>0.61240000000000006</v>
      </c>
      <c r="H2072" s="18">
        <v>38.1111</v>
      </c>
      <c r="I2072" s="18">
        <v>32.222200000000001</v>
      </c>
      <c r="J2072" s="18">
        <v>32.222200000000001</v>
      </c>
      <c r="K2072" s="18">
        <v>9</v>
      </c>
      <c r="L2072" s="18">
        <v>40.166899999999998</v>
      </c>
      <c r="M2072" s="18">
        <v>30.844200000000001</v>
      </c>
      <c r="N2072" s="18">
        <v>20.598400000000002</v>
      </c>
      <c r="O2072" s="18">
        <v>12.389099999999999</v>
      </c>
      <c r="P2072" s="18">
        <v>49.740299999999998</v>
      </c>
      <c r="Q2072" s="18">
        <v>33.217700000000001</v>
      </c>
      <c r="R2072" s="18">
        <v>19.979099999999999</v>
      </c>
      <c r="S2072" s="4">
        <f>VLOOKUP(C2072,Ratings_Numbers!$A$1:$B$21,2,FALSE)</f>
        <v>5</v>
      </c>
      <c r="T2072" s="4">
        <v>5</v>
      </c>
      <c r="U2072" s="4">
        <f t="shared" si="75"/>
        <v>0</v>
      </c>
      <c r="V2072" s="18">
        <v>11454.516299999999</v>
      </c>
      <c r="W2072" s="18" t="s">
        <v>212</v>
      </c>
    </row>
    <row r="2073" spans="1:23" ht="15" customHeight="1" x14ac:dyDescent="0.35">
      <c r="A2073" s="18" t="s">
        <v>216</v>
      </c>
      <c r="B2073" s="7" t="str">
        <f t="shared" si="76"/>
        <v>Q3</v>
      </c>
      <c r="C2073" s="18" t="s">
        <v>31</v>
      </c>
      <c r="D2073" s="21">
        <v>38260</v>
      </c>
      <c r="E2073" s="18">
        <v>0.37019999999999997</v>
      </c>
      <c r="F2073" s="18">
        <v>0.74970000000000003</v>
      </c>
      <c r="G2073" s="18">
        <v>0.45419999999999999</v>
      </c>
      <c r="H2073" s="18">
        <v>30.875</v>
      </c>
      <c r="I2073" s="18">
        <v>27.5</v>
      </c>
      <c r="J2073" s="18">
        <v>25.125</v>
      </c>
      <c r="K2073" s="18">
        <v>8</v>
      </c>
      <c r="L2073" s="18">
        <v>43.584299999999999</v>
      </c>
      <c r="M2073" s="18">
        <v>28.832100000000001</v>
      </c>
      <c r="N2073" s="18">
        <v>20.689699999999998</v>
      </c>
      <c r="O2073" s="18">
        <v>12.5663</v>
      </c>
      <c r="P2073" s="18">
        <v>39.355200000000004</v>
      </c>
      <c r="Q2073" s="18">
        <v>28.2409</v>
      </c>
      <c r="R2073" s="18">
        <v>17.152699999999999</v>
      </c>
      <c r="S2073" s="4">
        <f>VLOOKUP(C2073,Ratings_Numbers!$A$1:$B$21,2,FALSE)</f>
        <v>5</v>
      </c>
      <c r="T2073" s="4">
        <v>7</v>
      </c>
      <c r="U2073" s="4">
        <f t="shared" si="75"/>
        <v>0</v>
      </c>
      <c r="V2073" s="18">
        <v>11372.9413</v>
      </c>
      <c r="W2073" s="18" t="s">
        <v>212</v>
      </c>
    </row>
    <row r="2074" spans="1:23" ht="15" customHeight="1" x14ac:dyDescent="0.35">
      <c r="A2074" s="18" t="s">
        <v>216</v>
      </c>
      <c r="B2074" s="7" t="str">
        <f t="shared" si="76"/>
        <v>Q4</v>
      </c>
      <c r="C2074" s="18" t="s">
        <v>25</v>
      </c>
      <c r="D2074" s="21">
        <v>38352</v>
      </c>
      <c r="E2074" s="18">
        <v>2.2221000000000002</v>
      </c>
      <c r="F2074" s="18">
        <v>3.0630999999999999</v>
      </c>
      <c r="G2074" s="18">
        <v>2.7189999999999999</v>
      </c>
      <c r="H2074" s="18">
        <v>13.588200000000001</v>
      </c>
      <c r="I2074" s="18">
        <v>11.764699999999999</v>
      </c>
      <c r="J2074" s="18">
        <v>10.823499999999999</v>
      </c>
      <c r="K2074" s="18">
        <v>17</v>
      </c>
      <c r="L2074" s="18">
        <v>-12.318099999999999</v>
      </c>
      <c r="M2074" s="18">
        <v>209.63212290000001</v>
      </c>
      <c r="N2074" s="18">
        <v>95.935000000000002</v>
      </c>
      <c r="O2074" s="18">
        <v>57.250700000000002</v>
      </c>
      <c r="P2074" s="18">
        <v>289.78154369999999</v>
      </c>
      <c r="Q2074" s="18">
        <v>120.6414</v>
      </c>
      <c r="R2074" s="18">
        <v>71.994600000000005</v>
      </c>
      <c r="S2074" s="4">
        <f>VLOOKUP(C2074,Ratings_Numbers!$A$1:$B$21,2,FALSE)</f>
        <v>7</v>
      </c>
      <c r="T2074" s="4">
        <v>7</v>
      </c>
      <c r="U2074" s="4">
        <f t="shared" si="75"/>
        <v>2</v>
      </c>
      <c r="V2074" s="18">
        <v>9039.0359000000008</v>
      </c>
      <c r="W2074" s="18" t="s">
        <v>212</v>
      </c>
    </row>
    <row r="2075" spans="1:23" ht="15" customHeight="1" x14ac:dyDescent="0.35">
      <c r="A2075" s="18" t="s">
        <v>216</v>
      </c>
      <c r="B2075" s="7" t="str">
        <f t="shared" si="76"/>
        <v>Q1</v>
      </c>
      <c r="C2075" s="18" t="s">
        <v>25</v>
      </c>
      <c r="D2075" s="21">
        <v>38442</v>
      </c>
      <c r="E2075" s="18">
        <v>2.1212</v>
      </c>
      <c r="F2075" s="18">
        <v>2.9384999999999999</v>
      </c>
      <c r="G2075" s="18">
        <v>2.5986000000000002</v>
      </c>
      <c r="H2075" s="18">
        <v>8.7036999999999995</v>
      </c>
      <c r="I2075" s="18">
        <v>7.5556000000000001</v>
      </c>
      <c r="J2075" s="18">
        <v>6.9259000000000004</v>
      </c>
      <c r="K2075" s="18">
        <v>27</v>
      </c>
      <c r="L2075" s="18">
        <v>-9.2119</v>
      </c>
      <c r="M2075" s="18">
        <v>209.63212290000001</v>
      </c>
      <c r="N2075" s="18">
        <v>97.073599999999999</v>
      </c>
      <c r="O2075" s="18">
        <v>56.5229</v>
      </c>
      <c r="P2075" s="18">
        <v>289.78154369999999</v>
      </c>
      <c r="Q2075" s="18">
        <v>115.82080000000001</v>
      </c>
      <c r="R2075" s="18">
        <v>67.438800000000001</v>
      </c>
      <c r="S2075" s="4">
        <f>VLOOKUP(C2075,Ratings_Numbers!$A$1:$B$21,2,FALSE)</f>
        <v>7</v>
      </c>
      <c r="T2075" s="4">
        <v>7</v>
      </c>
      <c r="U2075" s="4">
        <f t="shared" si="75"/>
        <v>0</v>
      </c>
      <c r="V2075" s="18">
        <v>9709.9806000000008</v>
      </c>
      <c r="W2075" s="18" t="s">
        <v>212</v>
      </c>
    </row>
    <row r="2076" spans="1:23" ht="15" customHeight="1" x14ac:dyDescent="0.35">
      <c r="A2076" s="18" t="s">
        <v>216</v>
      </c>
      <c r="B2076" s="7" t="str">
        <f t="shared" si="76"/>
        <v>Q2</v>
      </c>
      <c r="C2076" s="18" t="s">
        <v>25</v>
      </c>
      <c r="D2076" s="21">
        <v>38533</v>
      </c>
      <c r="E2076" s="18">
        <v>2.1682999999999999</v>
      </c>
      <c r="F2076" s="18">
        <v>3.0244</v>
      </c>
      <c r="G2076" s="18">
        <v>2.6675</v>
      </c>
      <c r="H2076" s="18">
        <v>11</v>
      </c>
      <c r="I2076" s="18">
        <v>8.7036999999999995</v>
      </c>
      <c r="J2076" s="18">
        <v>9.2222000000000008</v>
      </c>
      <c r="K2076" s="18">
        <v>27</v>
      </c>
      <c r="L2076" s="18">
        <v>-15.2889</v>
      </c>
      <c r="M2076" s="18">
        <v>209.63212290000001</v>
      </c>
      <c r="N2076" s="18">
        <v>109.9482</v>
      </c>
      <c r="O2076" s="18">
        <v>58.667400000000001</v>
      </c>
      <c r="P2076" s="18">
        <v>289.78154369999999</v>
      </c>
      <c r="Q2076" s="18">
        <v>128.65280000000001</v>
      </c>
      <c r="R2076" s="18">
        <v>68.648099999999999</v>
      </c>
      <c r="S2076" s="4">
        <f>VLOOKUP(C2076,Ratings_Numbers!$A$1:$B$21,2,FALSE)</f>
        <v>7</v>
      </c>
      <c r="T2076" s="4">
        <v>7</v>
      </c>
      <c r="U2076" s="4">
        <f t="shared" si="75"/>
        <v>0</v>
      </c>
      <c r="V2076" s="18">
        <v>8451.7942999999996</v>
      </c>
      <c r="W2076" s="18" t="s">
        <v>212</v>
      </c>
    </row>
    <row r="2077" spans="1:23" ht="15" customHeight="1" x14ac:dyDescent="0.35">
      <c r="A2077" s="18" t="s">
        <v>216</v>
      </c>
      <c r="B2077" s="7" t="str">
        <f t="shared" si="76"/>
        <v>Q3</v>
      </c>
      <c r="C2077" s="18" t="s">
        <v>25</v>
      </c>
      <c r="D2077" s="21">
        <v>38625</v>
      </c>
      <c r="E2077" s="18">
        <v>2.3988</v>
      </c>
      <c r="F2077" s="18">
        <v>3.3237999999999999</v>
      </c>
      <c r="G2077" s="18">
        <v>2.9851000000000001</v>
      </c>
      <c r="H2077" s="18">
        <v>8</v>
      </c>
      <c r="I2077" s="18">
        <v>6.7667000000000002</v>
      </c>
      <c r="J2077" s="18">
        <v>6.2</v>
      </c>
      <c r="K2077" s="18">
        <v>30</v>
      </c>
      <c r="L2077" s="18">
        <v>-14.901999999999999</v>
      </c>
      <c r="M2077" s="18">
        <v>209.63212290000001</v>
      </c>
      <c r="N2077" s="18">
        <v>98.742400000000004</v>
      </c>
      <c r="O2077" s="18">
        <v>59.383800000000001</v>
      </c>
      <c r="P2077" s="18">
        <v>289.78154369999999</v>
      </c>
      <c r="Q2077" s="18">
        <v>124.7788</v>
      </c>
      <c r="R2077" s="18">
        <v>75.042000000000002</v>
      </c>
      <c r="S2077" s="4">
        <f>VLOOKUP(C2077,Ratings_Numbers!$A$1:$B$21,2,FALSE)</f>
        <v>7</v>
      </c>
      <c r="T2077" s="4">
        <v>7</v>
      </c>
      <c r="U2077" s="4">
        <f t="shared" si="75"/>
        <v>0</v>
      </c>
      <c r="V2077" s="18">
        <v>8369.9688999999998</v>
      </c>
      <c r="W2077" s="18" t="s">
        <v>212</v>
      </c>
    </row>
    <row r="2078" spans="1:23" ht="15" customHeight="1" x14ac:dyDescent="0.35">
      <c r="A2078" s="18" t="s">
        <v>216</v>
      </c>
      <c r="B2078" s="7" t="str">
        <f t="shared" si="76"/>
        <v>Q4</v>
      </c>
      <c r="C2078" s="18" t="s">
        <v>25</v>
      </c>
      <c r="D2078" s="21">
        <v>38717</v>
      </c>
      <c r="E2078" s="18">
        <v>2.335</v>
      </c>
      <c r="F2078" s="18">
        <v>3.4190999999999998</v>
      </c>
      <c r="G2078" s="18">
        <v>3.0659999999999998</v>
      </c>
      <c r="H2078" s="18">
        <v>7.5937999999999999</v>
      </c>
      <c r="I2078" s="18">
        <v>5</v>
      </c>
      <c r="J2078" s="18">
        <v>4.7187999999999999</v>
      </c>
      <c r="K2078" s="18">
        <v>32</v>
      </c>
      <c r="L2078" s="18">
        <v>-14.8024</v>
      </c>
      <c r="M2078" s="18">
        <v>209.63212290000001</v>
      </c>
      <c r="N2078" s="18">
        <v>100.1891</v>
      </c>
      <c r="O2078" s="18">
        <v>59.405700000000003</v>
      </c>
      <c r="P2078" s="18">
        <v>289.78154369999999</v>
      </c>
      <c r="Q2078" s="18">
        <v>124.9645</v>
      </c>
      <c r="R2078" s="18">
        <v>74.0959</v>
      </c>
      <c r="S2078" s="4">
        <f>VLOOKUP(C2078,Ratings_Numbers!$A$1:$B$21,2,FALSE)</f>
        <v>7</v>
      </c>
      <c r="T2078" s="4">
        <v>7</v>
      </c>
      <c r="U2078" s="4">
        <f t="shared" si="75"/>
        <v>0</v>
      </c>
      <c r="V2078" s="18">
        <v>8539.7473000000009</v>
      </c>
      <c r="W2078" s="18" t="s">
        <v>212</v>
      </c>
    </row>
    <row r="2079" spans="1:23" ht="15" customHeight="1" x14ac:dyDescent="0.35">
      <c r="A2079" s="18" t="s">
        <v>216</v>
      </c>
      <c r="B2079" s="7" t="str">
        <f t="shared" si="76"/>
        <v>Q1</v>
      </c>
      <c r="C2079" s="18" t="s">
        <v>25</v>
      </c>
      <c r="D2079" s="21">
        <v>38807</v>
      </c>
      <c r="E2079" s="18">
        <v>2.2323</v>
      </c>
      <c r="F2079" s="18">
        <v>3.2776000000000001</v>
      </c>
      <c r="G2079" s="18">
        <v>2.9112999999999998</v>
      </c>
      <c r="H2079" s="18">
        <v>7.5454999999999997</v>
      </c>
      <c r="I2079" s="18">
        <v>6.3635999999999999</v>
      </c>
      <c r="J2079" s="18">
        <v>6.1515000000000004</v>
      </c>
      <c r="K2079" s="18">
        <v>33</v>
      </c>
      <c r="L2079" s="18">
        <v>-11.789099999999999</v>
      </c>
      <c r="M2079" s="18">
        <v>209.63212290000001</v>
      </c>
      <c r="N2079" s="18">
        <v>91.106999999999999</v>
      </c>
      <c r="O2079" s="18">
        <v>54.307000000000002</v>
      </c>
      <c r="P2079" s="18">
        <v>289.78154369999999</v>
      </c>
      <c r="Q2079" s="18">
        <v>119.7777</v>
      </c>
      <c r="R2079" s="18">
        <v>71.397000000000006</v>
      </c>
      <c r="S2079" s="4">
        <f>VLOOKUP(C2079,Ratings_Numbers!$A$1:$B$21,2,FALSE)</f>
        <v>7</v>
      </c>
      <c r="T2079" s="4">
        <v>7</v>
      </c>
      <c r="U2079" s="4">
        <f t="shared" si="75"/>
        <v>0</v>
      </c>
      <c r="V2079" s="18">
        <v>9029.2425999999996</v>
      </c>
      <c r="W2079" s="18" t="s">
        <v>212</v>
      </c>
    </row>
    <row r="2080" spans="1:23" ht="15" customHeight="1" x14ac:dyDescent="0.35">
      <c r="A2080" s="18" t="s">
        <v>216</v>
      </c>
      <c r="B2080" s="7" t="str">
        <f t="shared" si="76"/>
        <v>Q2</v>
      </c>
      <c r="C2080" s="18" t="s">
        <v>25</v>
      </c>
      <c r="D2080" s="21">
        <v>38898</v>
      </c>
      <c r="E2080" s="18">
        <v>2.0392000000000001</v>
      </c>
      <c r="F2080" s="18">
        <v>2.9191000000000003</v>
      </c>
      <c r="G2080" s="18">
        <v>2.6726999999999999</v>
      </c>
      <c r="H2080" s="18">
        <v>9.0312999999999999</v>
      </c>
      <c r="I2080" s="18">
        <v>7.2187999999999999</v>
      </c>
      <c r="J2080" s="18">
        <v>7.4687999999999999</v>
      </c>
      <c r="K2080" s="18">
        <v>32</v>
      </c>
      <c r="L2080" s="18">
        <v>-4.3141999999999996</v>
      </c>
      <c r="M2080" s="18">
        <v>209.63212290000001</v>
      </c>
      <c r="N2080" s="18">
        <v>92.823400000000007</v>
      </c>
      <c r="O2080" s="18">
        <v>54.369500000000002</v>
      </c>
      <c r="P2080" s="18">
        <v>289.78154369999999</v>
      </c>
      <c r="Q2080" s="18">
        <v>107.36539999999999</v>
      </c>
      <c r="R2080" s="18">
        <v>62.8872</v>
      </c>
      <c r="S2080" s="4">
        <f>VLOOKUP(C2080,Ratings_Numbers!$A$1:$B$21,2,FALSE)</f>
        <v>7</v>
      </c>
      <c r="T2080" s="4">
        <v>7</v>
      </c>
      <c r="U2080" s="4">
        <f t="shared" si="75"/>
        <v>0</v>
      </c>
      <c r="V2080" s="18">
        <v>9224.6614000000009</v>
      </c>
      <c r="W2080" s="18" t="s">
        <v>212</v>
      </c>
    </row>
    <row r="2081" spans="1:23" ht="15" customHeight="1" x14ac:dyDescent="0.35">
      <c r="A2081" s="18" t="s">
        <v>216</v>
      </c>
      <c r="B2081" s="7" t="str">
        <f t="shared" si="76"/>
        <v>Q3</v>
      </c>
      <c r="C2081" s="18" t="s">
        <v>25</v>
      </c>
      <c r="D2081" s="21">
        <v>38990</v>
      </c>
      <c r="E2081" s="18">
        <v>1.9542999999999999</v>
      </c>
      <c r="F2081" s="18">
        <v>2.7484000000000002</v>
      </c>
      <c r="G2081" s="18">
        <v>2.5295999999999998</v>
      </c>
      <c r="H2081" s="18">
        <v>8.5517000000000003</v>
      </c>
      <c r="I2081" s="18">
        <v>7.4828000000000001</v>
      </c>
      <c r="J2081" s="18">
        <v>6.9655000000000005</v>
      </c>
      <c r="K2081" s="18">
        <v>29</v>
      </c>
      <c r="L2081" s="18">
        <v>-1.5541</v>
      </c>
      <c r="M2081" s="18">
        <v>209.63212290000001</v>
      </c>
      <c r="N2081" s="18">
        <v>92.253500000000003</v>
      </c>
      <c r="O2081" s="18">
        <v>55.5242</v>
      </c>
      <c r="P2081" s="18">
        <v>289.78154369999999</v>
      </c>
      <c r="Q2081" s="18">
        <v>102.5822</v>
      </c>
      <c r="R2081" s="18">
        <v>61.740600000000001</v>
      </c>
      <c r="S2081" s="4">
        <f>VLOOKUP(C2081,Ratings_Numbers!$A$1:$B$21,2,FALSE)</f>
        <v>7</v>
      </c>
      <c r="T2081" s="4">
        <v>7</v>
      </c>
      <c r="U2081" s="4">
        <f t="shared" si="75"/>
        <v>0</v>
      </c>
      <c r="V2081" s="18">
        <v>9564.4403999999995</v>
      </c>
      <c r="W2081" s="18" t="s">
        <v>212</v>
      </c>
    </row>
    <row r="2082" spans="1:23" ht="15" customHeight="1" x14ac:dyDescent="0.35">
      <c r="A2082" s="18" t="s">
        <v>216</v>
      </c>
      <c r="B2082" s="7" t="str">
        <f t="shared" si="76"/>
        <v>Q4</v>
      </c>
      <c r="C2082" s="18" t="s">
        <v>25</v>
      </c>
      <c r="D2082" s="21">
        <v>39082</v>
      </c>
      <c r="E2082" s="18">
        <v>2.0640999999999998</v>
      </c>
      <c r="F2082" s="18">
        <v>2.7734999999999999</v>
      </c>
      <c r="G2082" s="18">
        <v>2.552</v>
      </c>
      <c r="H2082" s="18">
        <v>7.3448000000000002</v>
      </c>
      <c r="I2082" s="18">
        <v>6.069</v>
      </c>
      <c r="J2082" s="18">
        <v>5.6551999999999998</v>
      </c>
      <c r="K2082" s="18">
        <v>29</v>
      </c>
      <c r="L2082" s="18">
        <v>-0.91059999999999997</v>
      </c>
      <c r="M2082" s="18">
        <v>209.63212290000001</v>
      </c>
      <c r="N2082" s="18">
        <v>66.304299999999998</v>
      </c>
      <c r="O2082" s="18">
        <v>40.397399999999998</v>
      </c>
      <c r="P2082" s="18">
        <v>289.78154369999999</v>
      </c>
      <c r="Q2082" s="18">
        <v>101.49460000000001</v>
      </c>
      <c r="R2082" s="18">
        <v>61.837699999999998</v>
      </c>
      <c r="S2082" s="4">
        <f>VLOOKUP(C2082,Ratings_Numbers!$A$1:$B$21,2,FALSE)</f>
        <v>7</v>
      </c>
      <c r="T2082" s="4">
        <v>7</v>
      </c>
      <c r="U2082" s="4">
        <f t="shared" si="75"/>
        <v>0</v>
      </c>
      <c r="V2082" s="18">
        <v>9702.9879000000001</v>
      </c>
      <c r="W2082" s="18" t="s">
        <v>212</v>
      </c>
    </row>
    <row r="2083" spans="1:23" ht="15" customHeight="1" x14ac:dyDescent="0.35">
      <c r="A2083" s="18" t="s">
        <v>216</v>
      </c>
      <c r="B2083" s="7" t="str">
        <f t="shared" si="76"/>
        <v>Q1</v>
      </c>
      <c r="C2083" s="18" t="s">
        <v>25</v>
      </c>
      <c r="D2083" s="21">
        <v>39172</v>
      </c>
      <c r="E2083" s="18">
        <v>1.9483000000000001</v>
      </c>
      <c r="F2083" s="18">
        <v>2.605</v>
      </c>
      <c r="G2083" s="18">
        <v>2.3997999999999999</v>
      </c>
      <c r="H2083" s="18">
        <v>9.8570999999999991</v>
      </c>
      <c r="I2083" s="18">
        <v>8.8570999999999991</v>
      </c>
      <c r="J2083" s="18">
        <v>8.1428999999999991</v>
      </c>
      <c r="K2083" s="18">
        <v>28</v>
      </c>
      <c r="L2083" s="18">
        <v>2.4925000000000002</v>
      </c>
      <c r="M2083" s="18">
        <v>1590.2174</v>
      </c>
      <c r="N2083" s="18">
        <v>64.677300000000002</v>
      </c>
      <c r="O2083" s="18">
        <v>39.637</v>
      </c>
      <c r="P2083" s="18">
        <v>2358.6957000000002</v>
      </c>
      <c r="Q2083" s="18">
        <v>95.9328</v>
      </c>
      <c r="R2083" s="18">
        <v>58.791699999999999</v>
      </c>
      <c r="S2083" s="4">
        <f>VLOOKUP(C2083,Ratings_Numbers!$A$1:$B$21,2,FALSE)</f>
        <v>7</v>
      </c>
      <c r="T2083" s="4">
        <v>7</v>
      </c>
      <c r="U2083" s="4">
        <f t="shared" si="75"/>
        <v>0</v>
      </c>
      <c r="V2083" s="18">
        <v>9665.6381999999994</v>
      </c>
      <c r="W2083" s="18" t="s">
        <v>212</v>
      </c>
    </row>
    <row r="2084" spans="1:23" ht="15" customHeight="1" x14ac:dyDescent="0.35">
      <c r="A2084" s="18" t="s">
        <v>216</v>
      </c>
      <c r="B2084" s="7" t="str">
        <f t="shared" si="76"/>
        <v>Q2</v>
      </c>
      <c r="C2084" s="18" t="s">
        <v>25</v>
      </c>
      <c r="D2084" s="21">
        <v>39263</v>
      </c>
      <c r="E2084" s="18">
        <v>1.7507000000000001</v>
      </c>
      <c r="F2084" s="18">
        <v>2.3483000000000001</v>
      </c>
      <c r="G2084" s="18">
        <v>2.1383999999999999</v>
      </c>
      <c r="H2084" s="18">
        <v>11.9259</v>
      </c>
      <c r="I2084" s="18">
        <v>10.037000000000001</v>
      </c>
      <c r="J2084" s="18">
        <v>10.1111</v>
      </c>
      <c r="K2084" s="18">
        <v>27</v>
      </c>
      <c r="L2084" s="18">
        <v>4.6645000000000003</v>
      </c>
      <c r="M2084" s="18">
        <v>854.97080000000005</v>
      </c>
      <c r="N2084" s="18">
        <v>66.243799999999993</v>
      </c>
      <c r="O2084" s="18">
        <v>39.880000000000003</v>
      </c>
      <c r="P2084" s="18">
        <v>1190.6433</v>
      </c>
      <c r="Q2084" s="18">
        <v>92.251900000000006</v>
      </c>
      <c r="R2084" s="18">
        <v>55.537399999999998</v>
      </c>
      <c r="S2084" s="4">
        <f>VLOOKUP(C2084,Ratings_Numbers!$A$1:$B$21,2,FALSE)</f>
        <v>7</v>
      </c>
      <c r="T2084" s="4">
        <v>8</v>
      </c>
      <c r="U2084" s="4">
        <f t="shared" si="75"/>
        <v>0</v>
      </c>
      <c r="V2084" s="18">
        <v>9393.0262000000002</v>
      </c>
      <c r="W2084" s="18" t="s">
        <v>212</v>
      </c>
    </row>
    <row r="2085" spans="1:23" ht="15" customHeight="1" x14ac:dyDescent="0.35">
      <c r="A2085" s="18" t="s">
        <v>216</v>
      </c>
      <c r="B2085" s="7" t="str">
        <f t="shared" si="76"/>
        <v>Q3</v>
      </c>
      <c r="C2085" s="18" t="s">
        <v>33</v>
      </c>
      <c r="D2085" s="21">
        <v>39355</v>
      </c>
      <c r="E2085" s="18">
        <v>2.4198</v>
      </c>
      <c r="F2085" s="18">
        <v>3.1760999999999999</v>
      </c>
      <c r="G2085" s="18">
        <v>2.9431000000000003</v>
      </c>
      <c r="H2085" s="18">
        <v>8.4847999999999999</v>
      </c>
      <c r="I2085" s="18">
        <v>7.6970000000000001</v>
      </c>
      <c r="J2085" s="18">
        <v>7.0303000000000004</v>
      </c>
      <c r="K2085" s="18">
        <v>33</v>
      </c>
      <c r="L2085" s="18">
        <v>-17.3428</v>
      </c>
      <c r="M2085" s="18">
        <v>209.63212290000001</v>
      </c>
      <c r="N2085" s="18">
        <v>66.772199999999998</v>
      </c>
      <c r="O2085" s="18">
        <v>40.212400000000002</v>
      </c>
      <c r="P2085" s="18">
        <v>289.78154369999999</v>
      </c>
      <c r="Q2085" s="18">
        <v>128.79750000000001</v>
      </c>
      <c r="R2085" s="18">
        <v>77.566000000000003</v>
      </c>
      <c r="S2085" s="4">
        <f>VLOOKUP(C2085,Ratings_Numbers!$A$1:$B$21,2,FALSE)</f>
        <v>8</v>
      </c>
      <c r="T2085" s="4">
        <v>8</v>
      </c>
      <c r="U2085" s="4">
        <f t="shared" si="75"/>
        <v>1</v>
      </c>
      <c r="V2085" s="18">
        <v>8447.4269999999997</v>
      </c>
      <c r="W2085" s="18" t="s">
        <v>212</v>
      </c>
    </row>
    <row r="2086" spans="1:23" ht="15" customHeight="1" x14ac:dyDescent="0.35">
      <c r="A2086" s="18" t="s">
        <v>216</v>
      </c>
      <c r="B2086" s="7" t="str">
        <f t="shared" ref="B2086:B2121" si="77">IF(MONTH(D2086)&lt;4,"Q1",IF(MONTH(D2086)&lt;7,"Q2",IF(MONTH(D2086)&lt;10,"Q3","Q4")))</f>
        <v>Q4</v>
      </c>
      <c r="C2086" s="18" t="s">
        <v>33</v>
      </c>
      <c r="D2086" s="21">
        <v>39447</v>
      </c>
      <c r="E2086" s="18">
        <v>3.1606000000000001</v>
      </c>
      <c r="F2086" s="18">
        <v>4.1487999999999996</v>
      </c>
      <c r="G2086" s="18">
        <v>3.8401000000000001</v>
      </c>
      <c r="H2086" s="18">
        <v>4.8696000000000002</v>
      </c>
      <c r="I2086" s="18">
        <v>3.8913000000000002</v>
      </c>
      <c r="J2086" s="18">
        <v>3.7826</v>
      </c>
      <c r="K2086" s="18">
        <v>46</v>
      </c>
      <c r="L2086" s="18">
        <v>-11.4156</v>
      </c>
      <c r="M2086" s="18">
        <v>209.63212290000001</v>
      </c>
      <c r="N2086" s="18">
        <v>69.273899999999998</v>
      </c>
      <c r="O2086" s="18">
        <v>45.806699999999999</v>
      </c>
      <c r="P2086" s="18">
        <v>289.78154369999999</v>
      </c>
      <c r="Q2086" s="18">
        <v>117.26390000000001</v>
      </c>
      <c r="R2086" s="18">
        <v>77.539699999999996</v>
      </c>
      <c r="S2086" s="4">
        <f>VLOOKUP(C2086,Ratings_Numbers!$A$1:$B$21,2,FALSE)</f>
        <v>8</v>
      </c>
      <c r="T2086" s="4">
        <v>9</v>
      </c>
      <c r="U2086" s="4">
        <f t="shared" si="75"/>
        <v>0</v>
      </c>
      <c r="V2086" s="18">
        <v>9049.3089</v>
      </c>
      <c r="W2086" s="18" t="s">
        <v>212</v>
      </c>
    </row>
    <row r="2087" spans="1:23" ht="15" customHeight="1" x14ac:dyDescent="0.35">
      <c r="A2087" s="18" t="s">
        <v>216</v>
      </c>
      <c r="B2087" s="7" t="str">
        <f t="shared" si="77"/>
        <v>Q1</v>
      </c>
      <c r="C2087" s="18" t="s">
        <v>35</v>
      </c>
      <c r="D2087" s="21">
        <v>39538</v>
      </c>
      <c r="E2087" s="18">
        <v>3.1232000000000002</v>
      </c>
      <c r="F2087" s="18">
        <v>4.1581999999999999</v>
      </c>
      <c r="G2087" s="18">
        <v>3.8395000000000001</v>
      </c>
      <c r="H2087" s="18">
        <v>5.6957000000000004</v>
      </c>
      <c r="I2087" s="18">
        <v>5</v>
      </c>
      <c r="J2087" s="18">
        <v>4.4782999999999999</v>
      </c>
      <c r="K2087" s="18">
        <v>46</v>
      </c>
      <c r="L2087" s="18">
        <v>-9.9367999999999999</v>
      </c>
      <c r="M2087" s="18">
        <v>209.63212290000001</v>
      </c>
      <c r="N2087" s="18">
        <v>84.819199999999995</v>
      </c>
      <c r="O2087" s="18">
        <v>57.284199999999998</v>
      </c>
      <c r="P2087" s="18">
        <v>289.78154369999999</v>
      </c>
      <c r="Q2087" s="18">
        <v>114.7132</v>
      </c>
      <c r="R2087" s="18">
        <v>77.473699999999994</v>
      </c>
      <c r="S2087" s="4">
        <f>VLOOKUP(C2087,Ratings_Numbers!$A$1:$B$21,2,FALSE)</f>
        <v>9</v>
      </c>
      <c r="T2087" s="4">
        <v>9</v>
      </c>
      <c r="U2087" s="4">
        <f t="shared" ref="U2087:U2121" si="78">S2087-S2086</f>
        <v>1</v>
      </c>
      <c r="V2087" s="18">
        <v>7807.2302</v>
      </c>
      <c r="W2087" s="18" t="s">
        <v>212</v>
      </c>
    </row>
    <row r="2088" spans="1:23" ht="15" customHeight="1" x14ac:dyDescent="0.35">
      <c r="A2088" s="18" t="s">
        <v>216</v>
      </c>
      <c r="B2088" s="7" t="str">
        <f t="shared" si="77"/>
        <v>Q2</v>
      </c>
      <c r="C2088" s="18" t="s">
        <v>35</v>
      </c>
      <c r="D2088" s="21">
        <v>39629</v>
      </c>
      <c r="E2088" s="18">
        <v>2.9835000000000003</v>
      </c>
      <c r="F2088" s="18">
        <v>3.9133</v>
      </c>
      <c r="G2088" s="18">
        <v>3.6722999999999999</v>
      </c>
      <c r="H2088" s="18">
        <v>7.6047000000000002</v>
      </c>
      <c r="I2088" s="18">
        <v>6.0465</v>
      </c>
      <c r="J2088" s="18">
        <v>6.4185999999999996</v>
      </c>
      <c r="K2088" s="18">
        <v>43</v>
      </c>
      <c r="L2088" s="18">
        <v>-7.859</v>
      </c>
      <c r="M2088" s="18">
        <v>209.63212290000001</v>
      </c>
      <c r="N2088" s="18">
        <v>87.6006</v>
      </c>
      <c r="O2088" s="18">
        <v>57.774000000000001</v>
      </c>
      <c r="P2088" s="18">
        <v>289.78154369999999</v>
      </c>
      <c r="Q2088" s="18">
        <v>111.91630000000001</v>
      </c>
      <c r="R2088" s="18">
        <v>73.810500000000005</v>
      </c>
      <c r="S2088" s="4">
        <f>VLOOKUP(C2088,Ratings_Numbers!$A$1:$B$21,2,FALSE)</f>
        <v>9</v>
      </c>
      <c r="T2088" s="4">
        <v>9</v>
      </c>
      <c r="U2088" s="4">
        <f t="shared" si="78"/>
        <v>0</v>
      </c>
      <c r="V2088" s="18">
        <v>7205.5862999999999</v>
      </c>
      <c r="W2088" s="18" t="s">
        <v>212</v>
      </c>
    </row>
    <row r="2089" spans="1:23" ht="15" customHeight="1" x14ac:dyDescent="0.35">
      <c r="A2089" s="18" t="s">
        <v>216</v>
      </c>
      <c r="B2089" s="7" t="str">
        <f t="shared" si="77"/>
        <v>Q3</v>
      </c>
      <c r="C2089" s="18" t="s">
        <v>35</v>
      </c>
      <c r="D2089" s="21">
        <v>39721</v>
      </c>
      <c r="E2089" s="18">
        <v>2.9908000000000001</v>
      </c>
      <c r="F2089" s="18">
        <v>3.8860999999999999</v>
      </c>
      <c r="G2089" s="18">
        <v>3.6787000000000001</v>
      </c>
      <c r="H2089" s="18">
        <v>6.6189999999999998</v>
      </c>
      <c r="I2089" s="18">
        <v>5.6905000000000001</v>
      </c>
      <c r="J2089" s="18">
        <v>5.5</v>
      </c>
      <c r="K2089" s="18">
        <v>42</v>
      </c>
      <c r="L2089" s="18">
        <v>-7.9355000000000002</v>
      </c>
      <c r="M2089" s="18">
        <v>209.63212290000001</v>
      </c>
      <c r="N2089" s="18">
        <v>88.193299999999994</v>
      </c>
      <c r="O2089" s="18">
        <v>59.276200000000003</v>
      </c>
      <c r="P2089" s="18">
        <v>289.78154369999999</v>
      </c>
      <c r="Q2089" s="18">
        <v>111.80670000000001</v>
      </c>
      <c r="R2089" s="18">
        <v>75.147199999999998</v>
      </c>
      <c r="S2089" s="4">
        <f>VLOOKUP(C2089,Ratings_Numbers!$A$1:$B$21,2,FALSE)</f>
        <v>9</v>
      </c>
      <c r="T2089" s="4">
        <v>9</v>
      </c>
      <c r="U2089" s="4">
        <f t="shared" si="78"/>
        <v>0</v>
      </c>
      <c r="V2089" s="18">
        <v>8695.8909999999996</v>
      </c>
      <c r="W2089" s="18" t="s">
        <v>212</v>
      </c>
    </row>
    <row r="2090" spans="1:23" ht="15" customHeight="1" x14ac:dyDescent="0.35">
      <c r="A2090" s="18" t="s">
        <v>216</v>
      </c>
      <c r="B2090" s="7" t="str">
        <f t="shared" si="77"/>
        <v>Q4</v>
      </c>
      <c r="C2090" s="18" t="s">
        <v>35</v>
      </c>
      <c r="D2090" s="21">
        <v>39813</v>
      </c>
      <c r="E2090" s="18">
        <v>2.9843999999999999</v>
      </c>
      <c r="F2090" s="18">
        <v>3.7622999999999998</v>
      </c>
      <c r="G2090" s="18">
        <v>3.6536</v>
      </c>
      <c r="H2090" s="18">
        <v>5.1135999999999999</v>
      </c>
      <c r="I2090" s="18">
        <v>4.0909000000000004</v>
      </c>
      <c r="J2090" s="18">
        <v>4.0682</v>
      </c>
      <c r="K2090" s="18">
        <v>44</v>
      </c>
      <c r="L2090" s="18">
        <v>-9.1632999999999996</v>
      </c>
      <c r="M2090" s="18">
        <v>209.63212290000001</v>
      </c>
      <c r="N2090" s="18">
        <v>92.042000000000002</v>
      </c>
      <c r="O2090" s="18">
        <v>61.800800000000002</v>
      </c>
      <c r="P2090" s="18">
        <v>289.78154369999999</v>
      </c>
      <c r="Q2090" s="18">
        <v>113.64709999999999</v>
      </c>
      <c r="R2090" s="18">
        <v>76.307400000000001</v>
      </c>
      <c r="S2090" s="4">
        <f>VLOOKUP(C2090,Ratings_Numbers!$A$1:$B$21,2,FALSE)</f>
        <v>9</v>
      </c>
      <c r="T2090" s="4">
        <v>9</v>
      </c>
      <c r="U2090" s="4">
        <f t="shared" si="78"/>
        <v>0</v>
      </c>
      <c r="V2090" s="18">
        <v>7724.0585000000001</v>
      </c>
      <c r="W2090" s="18" t="s">
        <v>212</v>
      </c>
    </row>
    <row r="2091" spans="1:23" ht="15" customHeight="1" x14ac:dyDescent="0.35">
      <c r="A2091" s="18" t="s">
        <v>216</v>
      </c>
      <c r="B2091" s="7" t="str">
        <f t="shared" si="77"/>
        <v>Q1</v>
      </c>
      <c r="C2091" s="18" t="s">
        <v>35</v>
      </c>
      <c r="D2091" s="21">
        <v>39903</v>
      </c>
      <c r="E2091" s="18">
        <v>2.7339000000000002</v>
      </c>
      <c r="F2091" s="18">
        <v>3.4074999999999998</v>
      </c>
      <c r="G2091" s="18">
        <v>3.2852999999999999</v>
      </c>
      <c r="H2091" s="18">
        <v>8.2050999999999998</v>
      </c>
      <c r="I2091" s="18">
        <v>6.8974000000000002</v>
      </c>
      <c r="J2091" s="18">
        <v>6.9486999999999997</v>
      </c>
      <c r="K2091" s="18">
        <v>39</v>
      </c>
      <c r="L2091" s="18">
        <v>-6.9204999999999997</v>
      </c>
      <c r="M2091" s="18">
        <v>209.63212290000001</v>
      </c>
      <c r="N2091" s="18">
        <v>72.527100000000004</v>
      </c>
      <c r="O2091" s="18">
        <v>47.950699999999998</v>
      </c>
      <c r="P2091" s="18">
        <v>289.78154369999999</v>
      </c>
      <c r="Q2091" s="18">
        <v>110.4675</v>
      </c>
      <c r="R2091" s="18">
        <v>73.034700000000001</v>
      </c>
      <c r="S2091" s="4">
        <f>VLOOKUP(C2091,Ratings_Numbers!$A$1:$B$21,2,FALSE)</f>
        <v>9</v>
      </c>
      <c r="T2091" s="4">
        <v>9</v>
      </c>
      <c r="U2091" s="4">
        <f t="shared" si="78"/>
        <v>0</v>
      </c>
      <c r="V2091" s="18">
        <v>7158.7102000000004</v>
      </c>
      <c r="W2091" s="18" t="s">
        <v>212</v>
      </c>
    </row>
    <row r="2092" spans="1:23" ht="15" customHeight="1" x14ac:dyDescent="0.35">
      <c r="A2092" s="18" t="s">
        <v>216</v>
      </c>
      <c r="B2092" s="7" t="str">
        <f t="shared" si="77"/>
        <v>Q2</v>
      </c>
      <c r="C2092" s="18" t="s">
        <v>35</v>
      </c>
      <c r="D2092" s="21">
        <v>39994</v>
      </c>
      <c r="E2092" s="18">
        <v>2.4773000000000001</v>
      </c>
      <c r="F2092" s="18">
        <v>3.1553</v>
      </c>
      <c r="G2092" s="18">
        <v>2.9489000000000001</v>
      </c>
      <c r="H2092" s="18">
        <v>10.1389</v>
      </c>
      <c r="I2092" s="18">
        <v>8.4167000000000005</v>
      </c>
      <c r="J2092" s="18">
        <v>8.8056000000000001</v>
      </c>
      <c r="K2092" s="18">
        <v>36</v>
      </c>
      <c r="L2092" s="18">
        <v>-3.8243</v>
      </c>
      <c r="M2092" s="18">
        <v>209.63212290000001</v>
      </c>
      <c r="N2092" s="18">
        <v>72.326800000000006</v>
      </c>
      <c r="O2092" s="18">
        <v>47.006100000000004</v>
      </c>
      <c r="P2092" s="18">
        <v>289.78154369999999</v>
      </c>
      <c r="Q2092" s="18">
        <v>105.8843</v>
      </c>
      <c r="R2092" s="18">
        <v>68.815600000000003</v>
      </c>
      <c r="S2092" s="4">
        <f>VLOOKUP(C2092,Ratings_Numbers!$A$1:$B$21,2,FALSE)</f>
        <v>9</v>
      </c>
      <c r="T2092" s="4">
        <v>9</v>
      </c>
      <c r="U2092" s="4">
        <f t="shared" si="78"/>
        <v>0</v>
      </c>
      <c r="V2092" s="18">
        <v>7769.1898000000001</v>
      </c>
      <c r="W2092" s="18" t="s">
        <v>212</v>
      </c>
    </row>
    <row r="2093" spans="1:23" ht="15" customHeight="1" x14ac:dyDescent="0.35">
      <c r="A2093" s="18" t="s">
        <v>216</v>
      </c>
      <c r="B2093" s="7" t="str">
        <f t="shared" si="77"/>
        <v>Q3</v>
      </c>
      <c r="C2093" s="18" t="s">
        <v>35</v>
      </c>
      <c r="D2093" s="21">
        <v>40086</v>
      </c>
      <c r="E2093" s="18">
        <v>2.4013</v>
      </c>
      <c r="F2093" s="18">
        <v>3.0767000000000002</v>
      </c>
      <c r="G2093" s="18">
        <v>2.8466</v>
      </c>
      <c r="H2093" s="18">
        <v>8.6388999999999996</v>
      </c>
      <c r="I2093" s="18">
        <v>7.6943999999999999</v>
      </c>
      <c r="J2093" s="18">
        <v>7.3056000000000001</v>
      </c>
      <c r="K2093" s="18">
        <v>36</v>
      </c>
      <c r="L2093" s="18">
        <v>-1.0222</v>
      </c>
      <c r="M2093" s="18">
        <v>209.63212290000001</v>
      </c>
      <c r="N2093" s="18">
        <v>68.449700000000007</v>
      </c>
      <c r="O2093" s="18">
        <v>46.476700000000001</v>
      </c>
      <c r="P2093" s="18">
        <v>289.78154369999999</v>
      </c>
      <c r="Q2093" s="18">
        <v>101.50539999999999</v>
      </c>
      <c r="R2093" s="18">
        <v>68.921300000000002</v>
      </c>
      <c r="S2093" s="4">
        <f>VLOOKUP(C2093,Ratings_Numbers!$A$1:$B$21,2,FALSE)</f>
        <v>9</v>
      </c>
      <c r="T2093" s="4">
        <v>9</v>
      </c>
      <c r="U2093" s="4">
        <f t="shared" si="78"/>
        <v>0</v>
      </c>
      <c r="V2093" s="18">
        <v>8223.5098999999991</v>
      </c>
      <c r="W2093" s="18" t="s">
        <v>212</v>
      </c>
    </row>
    <row r="2094" spans="1:23" ht="15" customHeight="1" x14ac:dyDescent="0.35">
      <c r="A2094" s="18" t="s">
        <v>216</v>
      </c>
      <c r="B2094" s="7" t="str">
        <f t="shared" si="77"/>
        <v>Q4</v>
      </c>
      <c r="C2094" s="18" t="s">
        <v>35</v>
      </c>
      <c r="D2094" s="21">
        <v>40178</v>
      </c>
      <c r="E2094" s="18">
        <v>2.3327999999999998</v>
      </c>
      <c r="F2094" s="18">
        <v>2.9098999999999999</v>
      </c>
      <c r="G2094" s="18">
        <v>2.7622</v>
      </c>
      <c r="H2094" s="18">
        <v>6.4595000000000002</v>
      </c>
      <c r="I2094" s="18">
        <v>5.3243</v>
      </c>
      <c r="J2094" s="18">
        <v>5.1891999999999996</v>
      </c>
      <c r="K2094" s="18">
        <v>37</v>
      </c>
      <c r="L2094" s="18">
        <v>0.60150000000000003</v>
      </c>
      <c r="M2094" s="18">
        <v>9018.5185000000001</v>
      </c>
      <c r="N2094" s="18">
        <v>79.523200000000003</v>
      </c>
      <c r="O2094" s="18">
        <v>54.243699999999997</v>
      </c>
      <c r="P2094" s="18">
        <v>11240.7407</v>
      </c>
      <c r="Q2094" s="18">
        <v>99.118200000000002</v>
      </c>
      <c r="R2094" s="18">
        <v>67.609700000000004</v>
      </c>
      <c r="S2094" s="4">
        <f>VLOOKUP(C2094,Ratings_Numbers!$A$1:$B$21,2,FALSE)</f>
        <v>9</v>
      </c>
      <c r="T2094" s="4">
        <v>9</v>
      </c>
      <c r="U2094" s="4">
        <f t="shared" si="78"/>
        <v>0</v>
      </c>
      <c r="V2094" s="18">
        <v>8554.6368999999995</v>
      </c>
      <c r="W2094" s="18" t="s">
        <v>212</v>
      </c>
    </row>
    <row r="2095" spans="1:23" ht="15" customHeight="1" x14ac:dyDescent="0.35">
      <c r="A2095" s="18" t="s">
        <v>216</v>
      </c>
      <c r="B2095" s="7" t="str">
        <f t="shared" si="77"/>
        <v>Q1</v>
      </c>
      <c r="C2095" s="18" t="s">
        <v>35</v>
      </c>
      <c r="D2095" s="21">
        <v>40268</v>
      </c>
      <c r="E2095" s="18">
        <v>2.3083999999999998</v>
      </c>
      <c r="F2095" s="18">
        <v>2.9704999999999999</v>
      </c>
      <c r="G2095" s="18">
        <v>2.7332999999999998</v>
      </c>
      <c r="H2095" s="18">
        <v>8.4705999999999992</v>
      </c>
      <c r="I2095" s="18">
        <v>7.4412000000000003</v>
      </c>
      <c r="J2095" s="18">
        <v>7.1764999999999999</v>
      </c>
      <c r="K2095" s="18">
        <v>34</v>
      </c>
      <c r="L2095" s="18">
        <v>3.7951000000000001</v>
      </c>
      <c r="M2095" s="18">
        <v>1184.4444000000001</v>
      </c>
      <c r="N2095" s="18">
        <v>66.666700000000006</v>
      </c>
      <c r="O2095" s="18">
        <v>44.950499999999998</v>
      </c>
      <c r="P2095" s="18">
        <v>1676.6667</v>
      </c>
      <c r="Q2095" s="18">
        <v>94.371499999999997</v>
      </c>
      <c r="R2095" s="18">
        <v>63.630600000000001</v>
      </c>
      <c r="S2095" s="4">
        <f>VLOOKUP(C2095,Ratings_Numbers!$A$1:$B$21,2,FALSE)</f>
        <v>9</v>
      </c>
      <c r="T2095" s="4">
        <v>9</v>
      </c>
      <c r="U2095" s="4">
        <f t="shared" si="78"/>
        <v>0</v>
      </c>
      <c r="V2095" s="18">
        <v>9033.5568000000003</v>
      </c>
      <c r="W2095" s="18" t="s">
        <v>212</v>
      </c>
    </row>
    <row r="2096" spans="1:23" ht="15" customHeight="1" x14ac:dyDescent="0.35">
      <c r="A2096" s="18" t="s">
        <v>216</v>
      </c>
      <c r="B2096" s="7" t="str">
        <f t="shared" si="77"/>
        <v>Q2</v>
      </c>
      <c r="C2096" s="18" t="s">
        <v>35</v>
      </c>
      <c r="D2096" s="21">
        <v>40359</v>
      </c>
      <c r="E2096" s="18">
        <v>2.3426</v>
      </c>
      <c r="F2096" s="18">
        <v>2.8726000000000003</v>
      </c>
      <c r="G2096" s="18">
        <v>2.7831000000000001</v>
      </c>
      <c r="H2096" s="18">
        <v>9.9375</v>
      </c>
      <c r="I2096" s="18">
        <v>7.125</v>
      </c>
      <c r="J2096" s="18">
        <v>8.5625</v>
      </c>
      <c r="K2096" s="18">
        <v>32</v>
      </c>
      <c r="L2096" s="18">
        <v>1.825</v>
      </c>
      <c r="M2096" s="18">
        <v>2559.0360999999998</v>
      </c>
      <c r="N2096" s="18">
        <v>73.801299999999998</v>
      </c>
      <c r="O2096" s="18">
        <v>46.701799999999999</v>
      </c>
      <c r="P2096" s="18">
        <v>3367.4699000000001</v>
      </c>
      <c r="Q2096" s="18">
        <v>97.116100000000003</v>
      </c>
      <c r="R2096" s="18">
        <v>61.455599999999997</v>
      </c>
      <c r="S2096" s="4">
        <f>VLOOKUP(C2096,Ratings_Numbers!$A$1:$B$21,2,FALSE)</f>
        <v>9</v>
      </c>
      <c r="T2096" s="4">
        <v>9</v>
      </c>
      <c r="U2096" s="4">
        <f t="shared" si="78"/>
        <v>0</v>
      </c>
      <c r="V2096" s="18">
        <v>8625.6020000000008</v>
      </c>
      <c r="W2096" s="18" t="s">
        <v>212</v>
      </c>
    </row>
    <row r="2097" spans="1:23" ht="15" customHeight="1" x14ac:dyDescent="0.35">
      <c r="A2097" s="18" t="s">
        <v>216</v>
      </c>
      <c r="B2097" s="7" t="str">
        <f t="shared" si="77"/>
        <v>Q3</v>
      </c>
      <c r="C2097" s="18" t="s">
        <v>35</v>
      </c>
      <c r="D2097" s="21">
        <v>40451</v>
      </c>
      <c r="E2097" s="18">
        <v>2.3544</v>
      </c>
      <c r="F2097" s="18">
        <v>3.1071</v>
      </c>
      <c r="G2097" s="18">
        <v>2.8037999999999998</v>
      </c>
      <c r="H2097" s="18">
        <v>8.6875</v>
      </c>
      <c r="I2097" s="18">
        <v>7.625</v>
      </c>
      <c r="J2097" s="18">
        <v>7.2812999999999999</v>
      </c>
      <c r="K2097" s="18">
        <v>32</v>
      </c>
      <c r="L2097" s="18">
        <v>5.8209999999999997</v>
      </c>
      <c r="M2097" s="18">
        <v>761.2903</v>
      </c>
      <c r="N2097" s="18">
        <v>66.188800000000001</v>
      </c>
      <c r="O2097" s="18">
        <v>44.314599999999999</v>
      </c>
      <c r="P2097" s="18">
        <v>1050.1792</v>
      </c>
      <c r="Q2097" s="18">
        <v>91.305700000000002</v>
      </c>
      <c r="R2097" s="18">
        <v>61.130800000000001</v>
      </c>
      <c r="S2097" s="4">
        <f>VLOOKUP(C2097,Ratings_Numbers!$A$1:$B$21,2,FALSE)</f>
        <v>9</v>
      </c>
      <c r="T2097" s="4">
        <v>8</v>
      </c>
      <c r="U2097" s="4">
        <f t="shared" si="78"/>
        <v>0</v>
      </c>
      <c r="V2097" s="18">
        <v>9309.2330999999995</v>
      </c>
      <c r="W2097" s="18" t="s">
        <v>212</v>
      </c>
    </row>
    <row r="2098" spans="1:23" ht="15" customHeight="1" x14ac:dyDescent="0.35">
      <c r="A2098" s="18" t="s">
        <v>216</v>
      </c>
      <c r="B2098" s="7" t="str">
        <f t="shared" si="77"/>
        <v>Q4</v>
      </c>
      <c r="C2098" s="18" t="s">
        <v>33</v>
      </c>
      <c r="D2098" s="21">
        <v>40543</v>
      </c>
      <c r="E2098" s="18">
        <v>2.4510000000000001</v>
      </c>
      <c r="F2098" s="18">
        <v>3.6787999999999998</v>
      </c>
      <c r="G2098" s="18">
        <v>3.1044999999999998</v>
      </c>
      <c r="H2098" s="18">
        <v>-1.4544999999999999</v>
      </c>
      <c r="I2098" s="18">
        <v>-3.1212</v>
      </c>
      <c r="J2098" s="18">
        <v>-2.7576000000000001</v>
      </c>
      <c r="K2098" s="18">
        <v>33</v>
      </c>
      <c r="L2098" s="18">
        <v>2.9821999999999997</v>
      </c>
      <c r="M2098" s="18">
        <v>1713.7097000000001</v>
      </c>
      <c r="N2098" s="18">
        <v>83.268000000000001</v>
      </c>
      <c r="O2098" s="18">
        <v>51.106299999999997</v>
      </c>
      <c r="P2098" s="18">
        <v>1958.0645</v>
      </c>
      <c r="Q2098" s="18">
        <v>95.141099999999994</v>
      </c>
      <c r="R2098" s="18">
        <v>58.393500000000003</v>
      </c>
      <c r="S2098" s="4">
        <f>VLOOKUP(C2098,Ratings_Numbers!$A$1:$B$21,2,FALSE)</f>
        <v>8</v>
      </c>
      <c r="T2098" s="4">
        <v>8</v>
      </c>
      <c r="U2098" s="4">
        <f t="shared" si="78"/>
        <v>-1</v>
      </c>
      <c r="V2098" s="18">
        <v>8707.9933999999994</v>
      </c>
      <c r="W2098" s="18" t="s">
        <v>212</v>
      </c>
    </row>
    <row r="2099" spans="1:23" ht="15" customHeight="1" x14ac:dyDescent="0.35">
      <c r="A2099" s="18" t="s">
        <v>216</v>
      </c>
      <c r="B2099" s="7" t="str">
        <f t="shared" si="77"/>
        <v>Q1</v>
      </c>
      <c r="C2099" s="18" t="s">
        <v>33</v>
      </c>
      <c r="D2099" s="21">
        <v>40633</v>
      </c>
      <c r="E2099" s="18">
        <v>2.7925</v>
      </c>
      <c r="F2099" s="18">
        <v>3.7679</v>
      </c>
      <c r="G2099" s="18">
        <v>3.5343999999999998</v>
      </c>
      <c r="H2099" s="18">
        <v>9.6897000000000002</v>
      </c>
      <c r="I2099" s="18">
        <v>7.2759</v>
      </c>
      <c r="J2099" s="18">
        <v>8.2414000000000005</v>
      </c>
      <c r="K2099" s="18">
        <v>29</v>
      </c>
      <c r="L2099" s="18">
        <v>-2.0242</v>
      </c>
      <c r="M2099" s="18">
        <v>209.63212290000001</v>
      </c>
      <c r="N2099" s="18">
        <v>89.061199999999999</v>
      </c>
      <c r="O2099" s="18">
        <v>52.456200000000003</v>
      </c>
      <c r="P2099" s="18">
        <v>289.78154369999999</v>
      </c>
      <c r="Q2099" s="18">
        <v>103.4367</v>
      </c>
      <c r="R2099" s="18">
        <v>60.923200000000001</v>
      </c>
      <c r="S2099" s="4">
        <f>VLOOKUP(C2099,Ratings_Numbers!$A$1:$B$21,2,FALSE)</f>
        <v>8</v>
      </c>
      <c r="T2099" s="4">
        <v>8</v>
      </c>
      <c r="U2099" s="4">
        <f t="shared" si="78"/>
        <v>0</v>
      </c>
      <c r="V2099" s="18">
        <v>9342.7697000000007</v>
      </c>
      <c r="W2099" s="18" t="s">
        <v>212</v>
      </c>
    </row>
    <row r="2100" spans="1:23" ht="15" customHeight="1" x14ac:dyDescent="0.35">
      <c r="A2100" s="18" t="s">
        <v>216</v>
      </c>
      <c r="B2100" s="7" t="str">
        <f t="shared" si="77"/>
        <v>Q2</v>
      </c>
      <c r="C2100" s="18" t="s">
        <v>33</v>
      </c>
      <c r="D2100" s="21">
        <v>40724</v>
      </c>
      <c r="E2100" s="18">
        <v>2.7810999999999999</v>
      </c>
      <c r="F2100" s="18">
        <v>3.8974000000000002</v>
      </c>
      <c r="G2100" s="18">
        <v>3.5068000000000001</v>
      </c>
      <c r="H2100" s="18">
        <v>11.206899999999999</v>
      </c>
      <c r="I2100" s="18">
        <v>8.8276000000000003</v>
      </c>
      <c r="J2100" s="18">
        <v>9.7241</v>
      </c>
      <c r="K2100" s="18">
        <v>29</v>
      </c>
      <c r="L2100" s="18">
        <v>-2.0657999999999999</v>
      </c>
      <c r="M2100" s="18">
        <v>209.63212290000001</v>
      </c>
      <c r="N2100" s="18">
        <v>85.068100000000001</v>
      </c>
      <c r="O2100" s="18">
        <v>51.044899999999998</v>
      </c>
      <c r="P2100" s="18">
        <v>289.78154369999999</v>
      </c>
      <c r="Q2100" s="18">
        <v>103.44280000000001</v>
      </c>
      <c r="R2100" s="18">
        <v>62.070599999999999</v>
      </c>
      <c r="S2100" s="4">
        <f>VLOOKUP(C2100,Ratings_Numbers!$A$1:$B$21,2,FALSE)</f>
        <v>8</v>
      </c>
      <c r="T2100" s="4">
        <v>8</v>
      </c>
      <c r="U2100" s="4">
        <f t="shared" si="78"/>
        <v>0</v>
      </c>
      <c r="V2100" s="18">
        <v>8839.1492999999991</v>
      </c>
      <c r="W2100" s="18" t="s">
        <v>212</v>
      </c>
    </row>
    <row r="2101" spans="1:23" ht="15" customHeight="1" x14ac:dyDescent="0.35">
      <c r="A2101" s="18" t="s">
        <v>216</v>
      </c>
      <c r="B2101" s="7" t="str">
        <f t="shared" si="77"/>
        <v>Q3</v>
      </c>
      <c r="C2101" s="18" t="s">
        <v>33</v>
      </c>
      <c r="D2101" s="21">
        <v>40816</v>
      </c>
      <c r="E2101" s="18">
        <v>2.8157000000000001</v>
      </c>
      <c r="F2101" s="18">
        <v>4.0030999999999999</v>
      </c>
      <c r="G2101" s="18">
        <v>3.5813000000000001</v>
      </c>
      <c r="H2101" s="18">
        <v>8.8276000000000003</v>
      </c>
      <c r="I2101" s="18">
        <v>7.5517000000000003</v>
      </c>
      <c r="J2101" s="18">
        <v>7.2413999999999996</v>
      </c>
      <c r="K2101" s="18">
        <v>29</v>
      </c>
      <c r="L2101" s="18">
        <v>-1.8641000000000001</v>
      </c>
      <c r="M2101" s="18">
        <v>209.63212290000001</v>
      </c>
      <c r="N2101" s="18">
        <v>85.358000000000004</v>
      </c>
      <c r="O2101" s="18">
        <v>52.048099999999998</v>
      </c>
      <c r="P2101" s="18">
        <v>289.78154369999999</v>
      </c>
      <c r="Q2101" s="18">
        <v>103.05710000000001</v>
      </c>
      <c r="R2101" s="18">
        <v>62.840299999999999</v>
      </c>
      <c r="S2101" s="4">
        <f>VLOOKUP(C2101,Ratings_Numbers!$A$1:$B$21,2,FALSE)</f>
        <v>8</v>
      </c>
      <c r="T2101" s="4">
        <v>8</v>
      </c>
      <c r="U2101" s="4">
        <f t="shared" si="78"/>
        <v>0</v>
      </c>
      <c r="V2101" s="18">
        <v>8749.2448999999997</v>
      </c>
      <c r="W2101" s="18" t="s">
        <v>212</v>
      </c>
    </row>
    <row r="2102" spans="1:23" ht="15" customHeight="1" x14ac:dyDescent="0.35">
      <c r="A2102" s="18" t="s">
        <v>216</v>
      </c>
      <c r="B2102" s="7" t="str">
        <f t="shared" si="77"/>
        <v>Q4</v>
      </c>
      <c r="C2102" s="18" t="s">
        <v>33</v>
      </c>
      <c r="D2102" s="21">
        <v>40908</v>
      </c>
      <c r="E2102" s="18">
        <v>2.3976000000000002</v>
      </c>
      <c r="F2102" s="18">
        <v>3.1823999999999999</v>
      </c>
      <c r="G2102" s="18">
        <v>2.8559999999999999</v>
      </c>
      <c r="H2102" s="18">
        <v>7.4</v>
      </c>
      <c r="I2102" s="18">
        <v>5.9</v>
      </c>
      <c r="J2102" s="18">
        <v>5.9667000000000003</v>
      </c>
      <c r="K2102" s="18">
        <v>30</v>
      </c>
      <c r="L2102" s="18">
        <v>-4.6387</v>
      </c>
      <c r="M2102" s="18">
        <v>209.63212290000001</v>
      </c>
      <c r="N2102" s="18">
        <v>76.751900000000006</v>
      </c>
      <c r="O2102" s="18">
        <v>48.2517</v>
      </c>
      <c r="P2102" s="18">
        <v>289.78154369999999</v>
      </c>
      <c r="Q2102" s="18">
        <v>107.37860000000001</v>
      </c>
      <c r="R2102" s="18">
        <v>67.505799999999994</v>
      </c>
      <c r="S2102" s="4">
        <f>VLOOKUP(C2102,Ratings_Numbers!$A$1:$B$21,2,FALSE)</f>
        <v>8</v>
      </c>
      <c r="T2102" s="4">
        <v>8</v>
      </c>
      <c r="U2102" s="4">
        <f t="shared" si="78"/>
        <v>0</v>
      </c>
      <c r="V2102" s="18">
        <v>8632.4359000000004</v>
      </c>
      <c r="W2102" s="18" t="s">
        <v>212</v>
      </c>
    </row>
    <row r="2103" spans="1:23" ht="15" customHeight="1" x14ac:dyDescent="0.35">
      <c r="A2103" s="18" t="s">
        <v>216</v>
      </c>
      <c r="B2103" s="7" t="str">
        <f t="shared" si="77"/>
        <v>Q1</v>
      </c>
      <c r="C2103" s="18" t="s">
        <v>33</v>
      </c>
      <c r="D2103" s="21">
        <v>40999</v>
      </c>
      <c r="E2103" s="18">
        <v>2.3736999999999999</v>
      </c>
      <c r="F2103" s="18">
        <v>3.1772999999999998</v>
      </c>
      <c r="G2103" s="18">
        <v>2.8395000000000001</v>
      </c>
      <c r="H2103" s="18">
        <v>8.1818000000000008</v>
      </c>
      <c r="I2103" s="18">
        <v>7.0606</v>
      </c>
      <c r="J2103" s="18">
        <v>6.8484999999999996</v>
      </c>
      <c r="K2103" s="18">
        <v>33</v>
      </c>
      <c r="L2103" s="18">
        <v>-2.4167999999999998</v>
      </c>
      <c r="M2103" s="18">
        <v>209.63212290000001</v>
      </c>
      <c r="N2103" s="18">
        <v>57.215699999999998</v>
      </c>
      <c r="O2103" s="18">
        <v>35.795699999999997</v>
      </c>
      <c r="P2103" s="18">
        <v>289.78154369999999</v>
      </c>
      <c r="Q2103" s="18">
        <v>103.863</v>
      </c>
      <c r="R2103" s="18">
        <v>64.979500000000002</v>
      </c>
      <c r="S2103" s="4">
        <f>VLOOKUP(C2103,Ratings_Numbers!$A$1:$B$21,2,FALSE)</f>
        <v>8</v>
      </c>
      <c r="T2103" s="4">
        <v>8</v>
      </c>
      <c r="U2103" s="4">
        <f t="shared" si="78"/>
        <v>0</v>
      </c>
      <c r="V2103" s="18">
        <v>8933.8525000000009</v>
      </c>
      <c r="W2103" s="18" t="s">
        <v>212</v>
      </c>
    </row>
    <row r="2104" spans="1:23" ht="15" customHeight="1" x14ac:dyDescent="0.35">
      <c r="A2104" s="18" t="s">
        <v>216</v>
      </c>
      <c r="B2104" s="7" t="str">
        <f t="shared" si="77"/>
        <v>Q2</v>
      </c>
      <c r="C2104" s="18" t="s">
        <v>33</v>
      </c>
      <c r="D2104" s="21">
        <v>41090</v>
      </c>
      <c r="E2104" s="18">
        <v>2.2701000000000002</v>
      </c>
      <c r="F2104" s="18">
        <v>3.0133000000000001</v>
      </c>
      <c r="G2104" s="18">
        <v>2.7176</v>
      </c>
      <c r="H2104" s="18">
        <v>10.0909</v>
      </c>
      <c r="I2104" s="18">
        <v>7.8788</v>
      </c>
      <c r="J2104" s="18">
        <v>8.7272999999999996</v>
      </c>
      <c r="K2104" s="18">
        <v>33</v>
      </c>
      <c r="L2104" s="18">
        <v>-3.0998999999999999</v>
      </c>
      <c r="M2104" s="18">
        <v>209.63212290000001</v>
      </c>
      <c r="N2104" s="18">
        <v>60.7502</v>
      </c>
      <c r="O2104" s="18">
        <v>36.073500000000003</v>
      </c>
      <c r="P2104" s="18">
        <v>289.78154369999999</v>
      </c>
      <c r="Q2104" s="18">
        <v>105.2204</v>
      </c>
      <c r="R2104" s="18">
        <v>62.479900000000001</v>
      </c>
      <c r="S2104" s="4">
        <f>VLOOKUP(C2104,Ratings_Numbers!$A$1:$B$21,2,FALSE)</f>
        <v>8</v>
      </c>
      <c r="T2104" s="4">
        <v>8</v>
      </c>
      <c r="U2104" s="4">
        <f t="shared" si="78"/>
        <v>0</v>
      </c>
      <c r="V2104" s="18">
        <v>9388.0684999999994</v>
      </c>
      <c r="W2104" s="18" t="s">
        <v>212</v>
      </c>
    </row>
    <row r="2105" spans="1:23" ht="15" customHeight="1" x14ac:dyDescent="0.35">
      <c r="A2105" s="18" t="s">
        <v>216</v>
      </c>
      <c r="B2105" s="7" t="str">
        <f t="shared" si="77"/>
        <v>Q3</v>
      </c>
      <c r="C2105" s="18" t="s">
        <v>33</v>
      </c>
      <c r="D2105" s="21">
        <v>41182</v>
      </c>
      <c r="E2105" s="18">
        <v>2.1478000000000002</v>
      </c>
      <c r="F2105" s="18">
        <v>3.2837000000000001</v>
      </c>
      <c r="G2105" s="18">
        <v>2.5587</v>
      </c>
      <c r="H2105" s="18">
        <v>8.2120999999999995</v>
      </c>
      <c r="I2105" s="18">
        <v>6.5758000000000001</v>
      </c>
      <c r="J2105" s="18">
        <v>6.8788</v>
      </c>
      <c r="K2105" s="18">
        <v>33</v>
      </c>
      <c r="L2105" s="18">
        <v>-0.42130000000000001</v>
      </c>
      <c r="M2105" s="18">
        <v>209.63212290000001</v>
      </c>
      <c r="N2105" s="18">
        <v>72.275899999999993</v>
      </c>
      <c r="O2105" s="18">
        <v>45.692</v>
      </c>
      <c r="P2105" s="18">
        <v>289.78154369999999</v>
      </c>
      <c r="Q2105" s="18">
        <v>100.6664</v>
      </c>
      <c r="R2105" s="18">
        <v>63.6402</v>
      </c>
      <c r="S2105" s="4">
        <f>VLOOKUP(C2105,Ratings_Numbers!$A$1:$B$21,2,FALSE)</f>
        <v>8</v>
      </c>
      <c r="T2105" s="4">
        <v>8</v>
      </c>
      <c r="U2105" s="4">
        <f t="shared" si="78"/>
        <v>0</v>
      </c>
      <c r="V2105" s="18">
        <v>9389.4778999999999</v>
      </c>
      <c r="W2105" s="18" t="s">
        <v>212</v>
      </c>
    </row>
    <row r="2106" spans="1:23" ht="15" customHeight="1" x14ac:dyDescent="0.35">
      <c r="A2106" s="18" t="s">
        <v>216</v>
      </c>
      <c r="B2106" s="7" t="str">
        <f t="shared" si="77"/>
        <v>Q4</v>
      </c>
      <c r="C2106" s="18" t="s">
        <v>33</v>
      </c>
      <c r="D2106" s="21">
        <v>41274</v>
      </c>
      <c r="E2106" s="18">
        <v>1.9691000000000001</v>
      </c>
      <c r="F2106" s="18">
        <v>2.8058999999999998</v>
      </c>
      <c r="G2106" s="18">
        <v>2.3388999999999998</v>
      </c>
      <c r="H2106" s="18">
        <v>7.8182</v>
      </c>
      <c r="I2106" s="18">
        <v>6.3635999999999999</v>
      </c>
      <c r="J2106" s="18">
        <v>6.4241999999999999</v>
      </c>
      <c r="K2106" s="18">
        <v>33</v>
      </c>
      <c r="L2106" s="18">
        <v>1.2439</v>
      </c>
      <c r="M2106" s="18">
        <v>3873.2143000000001</v>
      </c>
      <c r="N2106" s="18">
        <v>79.450500000000005</v>
      </c>
      <c r="O2106" s="18">
        <v>48.178600000000003</v>
      </c>
      <c r="P2106" s="18">
        <v>4775</v>
      </c>
      <c r="Q2106" s="18">
        <v>97.948700000000002</v>
      </c>
      <c r="R2106" s="18">
        <v>59.395800000000001</v>
      </c>
      <c r="S2106" s="4">
        <f>VLOOKUP(C2106,Ratings_Numbers!$A$1:$B$21,2,FALSE)</f>
        <v>8</v>
      </c>
      <c r="T2106" s="4">
        <v>8</v>
      </c>
      <c r="U2106" s="4">
        <f t="shared" si="78"/>
        <v>0</v>
      </c>
      <c r="V2106" s="18">
        <v>9581.7333999999992</v>
      </c>
      <c r="W2106" s="18" t="s">
        <v>212</v>
      </c>
    </row>
    <row r="2107" spans="1:23" ht="15" customHeight="1" x14ac:dyDescent="0.35">
      <c r="A2107" s="18" t="s">
        <v>216</v>
      </c>
      <c r="B2107" s="7" t="str">
        <f t="shared" si="77"/>
        <v>Q1</v>
      </c>
      <c r="C2107" s="18" t="s">
        <v>33</v>
      </c>
      <c r="D2107" s="21">
        <v>41364</v>
      </c>
      <c r="E2107" s="18">
        <v>1.8738000000000001</v>
      </c>
      <c r="F2107" s="18">
        <v>2.6677</v>
      </c>
      <c r="G2107" s="18">
        <v>2.2271000000000001</v>
      </c>
      <c r="H2107" s="18">
        <v>9.3000000000000007</v>
      </c>
      <c r="I2107" s="18">
        <v>8.2332999999999998</v>
      </c>
      <c r="J2107" s="18">
        <v>7.7667000000000002</v>
      </c>
      <c r="K2107" s="18">
        <v>30</v>
      </c>
      <c r="L2107" s="18">
        <v>3.3605999999999998</v>
      </c>
      <c r="M2107" s="18">
        <v>1426.9737</v>
      </c>
      <c r="N2107" s="18">
        <v>79.948400000000007</v>
      </c>
      <c r="O2107" s="18">
        <v>47.954900000000002</v>
      </c>
      <c r="P2107" s="18">
        <v>1684.8684000000001</v>
      </c>
      <c r="Q2107" s="18">
        <v>94.397300000000001</v>
      </c>
      <c r="R2107" s="18">
        <v>56.621699999999997</v>
      </c>
      <c r="S2107" s="4">
        <f>VLOOKUP(C2107,Ratings_Numbers!$A$1:$B$21,2,FALSE)</f>
        <v>8</v>
      </c>
      <c r="T2107" s="4">
        <v>8</v>
      </c>
      <c r="U2107" s="4">
        <f t="shared" si="78"/>
        <v>0</v>
      </c>
      <c r="V2107" s="18">
        <v>11646.936</v>
      </c>
      <c r="W2107" s="18" t="s">
        <v>212</v>
      </c>
    </row>
    <row r="2108" spans="1:23" ht="15" customHeight="1" x14ac:dyDescent="0.35">
      <c r="A2108" s="18" t="s">
        <v>216</v>
      </c>
      <c r="B2108" s="7" t="str">
        <f t="shared" si="77"/>
        <v>Q2</v>
      </c>
      <c r="C2108" s="18" t="s">
        <v>33</v>
      </c>
      <c r="D2108" s="21">
        <v>41455</v>
      </c>
      <c r="E2108" s="18">
        <v>1.7917000000000001</v>
      </c>
      <c r="F2108" s="18">
        <v>2.4327999999999999</v>
      </c>
      <c r="G2108" s="18">
        <v>2.1261999999999999</v>
      </c>
      <c r="H2108" s="18">
        <v>13.4231</v>
      </c>
      <c r="I2108" s="18">
        <v>11.115399999999999</v>
      </c>
      <c r="J2108" s="18">
        <v>11.6538</v>
      </c>
      <c r="K2108" s="18">
        <v>26</v>
      </c>
      <c r="L2108" s="18">
        <v>3.3866999999999998</v>
      </c>
      <c r="M2108" s="18">
        <v>1486.3014000000001</v>
      </c>
      <c r="N2108" s="18">
        <v>86.179500000000004</v>
      </c>
      <c r="O2108" s="18">
        <v>50.336300000000001</v>
      </c>
      <c r="P2108" s="18">
        <v>1624.6575</v>
      </c>
      <c r="Q2108" s="18">
        <v>94.201700000000002</v>
      </c>
      <c r="R2108" s="18">
        <v>55.021999999999998</v>
      </c>
      <c r="S2108" s="4">
        <f>VLOOKUP(C2108,Ratings_Numbers!$A$1:$B$21,2,FALSE)</f>
        <v>8</v>
      </c>
      <c r="T2108" s="4">
        <v>8</v>
      </c>
      <c r="U2108" s="4">
        <f t="shared" si="78"/>
        <v>0</v>
      </c>
      <c r="V2108" s="18">
        <v>10838.705</v>
      </c>
      <c r="W2108" s="18" t="s">
        <v>212</v>
      </c>
    </row>
    <row r="2109" spans="1:23" ht="15" customHeight="1" x14ac:dyDescent="0.35">
      <c r="A2109" s="18" t="s">
        <v>216</v>
      </c>
      <c r="B2109" s="7" t="str">
        <f t="shared" si="77"/>
        <v>Q3</v>
      </c>
      <c r="C2109" s="18" t="s">
        <v>33</v>
      </c>
      <c r="D2109" s="21">
        <v>41547</v>
      </c>
      <c r="E2109" s="18">
        <v>1.8246</v>
      </c>
      <c r="F2109" s="18">
        <v>2.4883000000000002</v>
      </c>
      <c r="G2109" s="18">
        <v>2.1610999999999998</v>
      </c>
      <c r="H2109" s="18">
        <v>10.884600000000001</v>
      </c>
      <c r="I2109" s="18">
        <v>9.8461999999999996</v>
      </c>
      <c r="J2109" s="18">
        <v>9.1922999999999995</v>
      </c>
      <c r="K2109" s="18">
        <v>26</v>
      </c>
      <c r="L2109" s="18">
        <v>1.8833</v>
      </c>
      <c r="M2109" s="18">
        <v>2679.0122999999999</v>
      </c>
      <c r="N2109" s="18">
        <v>85.534099999999995</v>
      </c>
      <c r="O2109" s="18">
        <v>50.453400000000002</v>
      </c>
      <c r="P2109" s="18">
        <v>3032.0988000000002</v>
      </c>
      <c r="Q2109" s="18">
        <v>96.807299999999998</v>
      </c>
      <c r="R2109" s="18">
        <v>57.103000000000002</v>
      </c>
      <c r="S2109" s="4">
        <f>VLOOKUP(C2109,Ratings_Numbers!$A$1:$B$21,2,FALSE)</f>
        <v>8</v>
      </c>
      <c r="T2109" s="4">
        <v>8</v>
      </c>
      <c r="U2109" s="4">
        <f t="shared" si="78"/>
        <v>0</v>
      </c>
      <c r="V2109" s="18">
        <v>10541.5548</v>
      </c>
      <c r="W2109" s="18" t="s">
        <v>212</v>
      </c>
    </row>
    <row r="2110" spans="1:23" ht="15" customHeight="1" x14ac:dyDescent="0.35">
      <c r="A2110" s="18" t="s">
        <v>216</v>
      </c>
      <c r="B2110" s="7" t="str">
        <f t="shared" si="77"/>
        <v>Q4</v>
      </c>
      <c r="C2110" s="18" t="s">
        <v>33</v>
      </c>
      <c r="D2110" s="21">
        <v>41639</v>
      </c>
      <c r="E2110" s="18">
        <v>1.8698999999999999</v>
      </c>
      <c r="F2110" s="18">
        <v>2.5606999999999998</v>
      </c>
      <c r="G2110" s="18">
        <v>2.2130000000000001</v>
      </c>
      <c r="H2110" s="18">
        <v>9.6153999999999993</v>
      </c>
      <c r="I2110" s="18">
        <v>8.2308000000000003</v>
      </c>
      <c r="J2110" s="18">
        <v>7.9230999999999998</v>
      </c>
      <c r="K2110" s="18">
        <v>26</v>
      </c>
      <c r="L2110" s="18">
        <v>3.5552000000000001</v>
      </c>
      <c r="M2110" s="18">
        <v>1391.0255999999999</v>
      </c>
      <c r="N2110" s="18">
        <v>81.334299999999999</v>
      </c>
      <c r="O2110" s="18">
        <v>49.453099999999999</v>
      </c>
      <c r="P2110" s="18">
        <v>1610.2564</v>
      </c>
      <c r="Q2110" s="18">
        <v>94.152900000000002</v>
      </c>
      <c r="R2110" s="18">
        <v>57.247</v>
      </c>
      <c r="S2110" s="4">
        <f>VLOOKUP(C2110,Ratings_Numbers!$A$1:$B$21,2,FALSE)</f>
        <v>8</v>
      </c>
      <c r="T2110" s="4">
        <v>8</v>
      </c>
      <c r="U2110" s="4">
        <f t="shared" si="78"/>
        <v>0</v>
      </c>
      <c r="V2110" s="18">
        <v>12045.579</v>
      </c>
      <c r="W2110" s="18" t="s">
        <v>212</v>
      </c>
    </row>
    <row r="2111" spans="1:23" ht="15" customHeight="1" x14ac:dyDescent="0.35">
      <c r="A2111" s="18" t="s">
        <v>216</v>
      </c>
      <c r="B2111" s="7" t="str">
        <f t="shared" si="77"/>
        <v>Q1</v>
      </c>
      <c r="C2111" s="18" t="s">
        <v>33</v>
      </c>
      <c r="D2111" s="21">
        <v>41729</v>
      </c>
      <c r="E2111" s="18">
        <v>1.8738999999999999</v>
      </c>
      <c r="F2111" s="18">
        <v>2.5716999999999999</v>
      </c>
      <c r="G2111" s="18">
        <v>2.2065999999999999</v>
      </c>
      <c r="H2111" s="18">
        <v>11.68</v>
      </c>
      <c r="I2111" s="18">
        <v>10.72</v>
      </c>
      <c r="J2111" s="18">
        <v>9.9600000000000009</v>
      </c>
      <c r="K2111" s="18">
        <v>25</v>
      </c>
      <c r="L2111" s="18">
        <v>1.2117</v>
      </c>
      <c r="M2111" s="18">
        <v>3009.4340000000002</v>
      </c>
      <c r="N2111" s="18">
        <v>60.947600000000001</v>
      </c>
      <c r="O2111" s="18">
        <v>36.465499999999999</v>
      </c>
      <c r="P2111" s="18">
        <v>4837.7358000000004</v>
      </c>
      <c r="Q2111" s="18">
        <v>97.974800000000002</v>
      </c>
      <c r="R2111" s="18">
        <v>58.619100000000003</v>
      </c>
      <c r="S2111" s="4">
        <f>VLOOKUP(C2111,Ratings_Numbers!$A$1:$B$21,2,FALSE)</f>
        <v>8</v>
      </c>
      <c r="T2111" s="4">
        <v>8</v>
      </c>
      <c r="U2111" s="4">
        <f t="shared" si="78"/>
        <v>0</v>
      </c>
      <c r="V2111" s="18">
        <v>11309.0386</v>
      </c>
      <c r="W2111" s="18" t="s">
        <v>212</v>
      </c>
    </row>
    <row r="2112" spans="1:23" ht="15" customHeight="1" x14ac:dyDescent="0.35">
      <c r="A2112" s="18" t="s">
        <v>216</v>
      </c>
      <c r="B2112" s="7" t="str">
        <f t="shared" si="77"/>
        <v>Q2</v>
      </c>
      <c r="C2112" s="18" t="s">
        <v>33</v>
      </c>
      <c r="D2112" s="21">
        <v>41820</v>
      </c>
      <c r="E2112" s="18">
        <v>1.7191999999999998</v>
      </c>
      <c r="F2112" s="18">
        <v>2.3675000000000002</v>
      </c>
      <c r="G2112" s="18">
        <v>2.0306999999999999</v>
      </c>
      <c r="H2112" s="18">
        <v>12.6538</v>
      </c>
      <c r="I2112" s="18">
        <v>10.7308</v>
      </c>
      <c r="J2112" s="18">
        <v>10.884600000000001</v>
      </c>
      <c r="K2112" s="18">
        <v>26</v>
      </c>
      <c r="L2112" s="18">
        <v>3.6166999999999998</v>
      </c>
      <c r="M2112" s="18">
        <v>1035.7143000000001</v>
      </c>
      <c r="N2112" s="18">
        <v>64.653400000000005</v>
      </c>
      <c r="O2112" s="18">
        <v>37.4589</v>
      </c>
      <c r="P2112" s="18">
        <v>1501.9481000000001</v>
      </c>
      <c r="Q2112" s="18">
        <v>93.757599999999996</v>
      </c>
      <c r="R2112" s="18">
        <v>54.321300000000001</v>
      </c>
      <c r="S2112" s="4">
        <f>VLOOKUP(C2112,Ratings_Numbers!$A$1:$B$21,2,FALSE)</f>
        <v>8</v>
      </c>
      <c r="T2112" s="4">
        <v>8</v>
      </c>
      <c r="U2112" s="4">
        <f t="shared" si="78"/>
        <v>0</v>
      </c>
      <c r="V2112" s="18">
        <v>11771.975200000001</v>
      </c>
      <c r="W2112" s="18" t="s">
        <v>212</v>
      </c>
    </row>
    <row r="2113" spans="1:23" ht="15" customHeight="1" x14ac:dyDescent="0.35">
      <c r="A2113" s="18" t="s">
        <v>216</v>
      </c>
      <c r="B2113" s="7" t="str">
        <f t="shared" si="77"/>
        <v>Q3</v>
      </c>
      <c r="C2113" s="18" t="s">
        <v>33</v>
      </c>
      <c r="D2113" s="21">
        <v>41912</v>
      </c>
      <c r="E2113" s="18">
        <v>1.6097999999999999</v>
      </c>
      <c r="F2113" s="18">
        <v>2.2579000000000002</v>
      </c>
      <c r="G2113" s="18">
        <v>1.8975</v>
      </c>
      <c r="H2113" s="18">
        <v>11.1538</v>
      </c>
      <c r="I2113" s="18">
        <v>10.038500000000001</v>
      </c>
      <c r="J2113" s="18">
        <v>9.5</v>
      </c>
      <c r="K2113" s="18">
        <v>26</v>
      </c>
      <c r="L2113" s="18">
        <v>4.0723000000000003</v>
      </c>
      <c r="M2113" s="18">
        <v>944.37869999999998</v>
      </c>
      <c r="N2113" s="18">
        <v>66.694500000000005</v>
      </c>
      <c r="O2113" s="18">
        <v>38.457799999999999</v>
      </c>
      <c r="P2113" s="18">
        <v>1315.9763</v>
      </c>
      <c r="Q2113" s="18">
        <v>92.937700000000007</v>
      </c>
      <c r="R2113" s="18">
        <v>53.590400000000002</v>
      </c>
      <c r="S2113" s="4">
        <f>VLOOKUP(C2113,Ratings_Numbers!$A$1:$B$21,2,FALSE)</f>
        <v>8</v>
      </c>
      <c r="T2113" s="4">
        <v>8</v>
      </c>
      <c r="U2113" s="4">
        <f t="shared" si="78"/>
        <v>0</v>
      </c>
      <c r="V2113" s="18">
        <v>12424.4684</v>
      </c>
      <c r="W2113" s="18" t="s">
        <v>212</v>
      </c>
    </row>
    <row r="2114" spans="1:23" ht="15" customHeight="1" x14ac:dyDescent="0.35">
      <c r="A2114" s="18" t="s">
        <v>216</v>
      </c>
      <c r="B2114" s="7" t="str">
        <f t="shared" si="77"/>
        <v>Q4</v>
      </c>
      <c r="C2114" s="18" t="s">
        <v>33</v>
      </c>
      <c r="D2114" s="21">
        <v>42004</v>
      </c>
      <c r="E2114" s="18">
        <v>1.5784</v>
      </c>
      <c r="F2114" s="18">
        <v>2.6720000000000002</v>
      </c>
      <c r="G2114" s="18">
        <v>1.853</v>
      </c>
      <c r="H2114" s="18">
        <v>10.115399999999999</v>
      </c>
      <c r="I2114" s="18">
        <v>8.9230999999999998</v>
      </c>
      <c r="J2114" s="18">
        <v>8.5</v>
      </c>
      <c r="K2114" s="18">
        <v>26</v>
      </c>
      <c r="L2114" s="18">
        <v>6.0119999999999996</v>
      </c>
      <c r="M2114" s="18">
        <v>638.79</v>
      </c>
      <c r="N2114" s="18">
        <v>60.785600000000002</v>
      </c>
      <c r="O2114" s="18">
        <v>38.4039</v>
      </c>
      <c r="P2114" s="18">
        <v>950.88969999999995</v>
      </c>
      <c r="Q2114" s="18">
        <v>90.484300000000005</v>
      </c>
      <c r="R2114" s="18">
        <v>57.167299999999997</v>
      </c>
      <c r="S2114" s="4">
        <f>VLOOKUP(C2114,Ratings_Numbers!$A$1:$B$21,2,FALSE)</f>
        <v>8</v>
      </c>
      <c r="T2114" s="4">
        <v>8</v>
      </c>
      <c r="U2114" s="4">
        <f t="shared" si="78"/>
        <v>0</v>
      </c>
      <c r="V2114" s="18">
        <v>13648.2431</v>
      </c>
      <c r="W2114" s="18" t="s">
        <v>212</v>
      </c>
    </row>
    <row r="2115" spans="1:23" ht="15" customHeight="1" x14ac:dyDescent="0.35">
      <c r="A2115" s="18" t="s">
        <v>216</v>
      </c>
      <c r="B2115" s="7" t="str">
        <f t="shared" si="77"/>
        <v>Q1</v>
      </c>
      <c r="C2115" s="18" t="s">
        <v>33</v>
      </c>
      <c r="D2115" s="21">
        <v>42094</v>
      </c>
      <c r="E2115" s="18">
        <v>1.5361</v>
      </c>
      <c r="F2115" s="18">
        <v>2.1835</v>
      </c>
      <c r="G2115" s="18">
        <v>1.8024</v>
      </c>
      <c r="H2115" s="18">
        <v>11.28</v>
      </c>
      <c r="I2115" s="18">
        <v>10.36</v>
      </c>
      <c r="J2115" s="18">
        <v>9.64</v>
      </c>
      <c r="K2115" s="18">
        <v>25</v>
      </c>
      <c r="L2115" s="18">
        <v>7.1429</v>
      </c>
      <c r="M2115" s="18">
        <v>594.702</v>
      </c>
      <c r="N2115" s="18">
        <v>72.771500000000003</v>
      </c>
      <c r="O2115" s="18">
        <v>42.478700000000003</v>
      </c>
      <c r="P2115" s="18">
        <v>717.21849999999995</v>
      </c>
      <c r="Q2115" s="18">
        <v>87.763400000000004</v>
      </c>
      <c r="R2115" s="18">
        <v>51.229900000000001</v>
      </c>
      <c r="S2115" s="4">
        <f>VLOOKUP(C2115,Ratings_Numbers!$A$1:$B$21,2,FALSE)</f>
        <v>8</v>
      </c>
      <c r="T2115" s="4">
        <v>8</v>
      </c>
      <c r="U2115" s="4">
        <f t="shared" si="78"/>
        <v>0</v>
      </c>
      <c r="V2115" s="18">
        <v>14462.5861</v>
      </c>
      <c r="W2115" s="18" t="s">
        <v>212</v>
      </c>
    </row>
    <row r="2116" spans="1:23" ht="15" customHeight="1" x14ac:dyDescent="0.35">
      <c r="A2116" s="18" t="s">
        <v>216</v>
      </c>
      <c r="B2116" s="7" t="str">
        <f t="shared" si="77"/>
        <v>Q2</v>
      </c>
      <c r="C2116" s="18" t="s">
        <v>33</v>
      </c>
      <c r="D2116" s="21">
        <v>42185</v>
      </c>
      <c r="E2116" s="18">
        <v>1.5369999999999999</v>
      </c>
      <c r="F2116" s="18">
        <v>2.1736</v>
      </c>
      <c r="G2116" s="18">
        <v>1.7946</v>
      </c>
      <c r="H2116" s="18">
        <v>14.8696</v>
      </c>
      <c r="I2116" s="18">
        <v>13.0435</v>
      </c>
      <c r="J2116" s="18">
        <v>13</v>
      </c>
      <c r="K2116" s="18">
        <v>23</v>
      </c>
      <c r="L2116" s="18">
        <v>2.8338000000000001</v>
      </c>
      <c r="M2116" s="18">
        <v>1522.0338999999999</v>
      </c>
      <c r="N2116" s="18">
        <v>77.782600000000002</v>
      </c>
      <c r="O2116" s="18">
        <v>43.131599999999999</v>
      </c>
      <c r="P2116" s="18">
        <v>1856.7797</v>
      </c>
      <c r="Q2116" s="18">
        <v>94.889600000000002</v>
      </c>
      <c r="R2116" s="18">
        <v>52.617699999999999</v>
      </c>
      <c r="S2116" s="4">
        <f>VLOOKUP(C2116,Ratings_Numbers!$A$1:$B$21,2,FALSE)</f>
        <v>8</v>
      </c>
      <c r="T2116" s="4">
        <v>8</v>
      </c>
      <c r="U2116" s="4">
        <f t="shared" si="78"/>
        <v>0</v>
      </c>
      <c r="V2116" s="18">
        <v>13378.460499999999</v>
      </c>
      <c r="W2116" s="18" t="s">
        <v>212</v>
      </c>
    </row>
    <row r="2117" spans="1:23" ht="15" customHeight="1" x14ac:dyDescent="0.35">
      <c r="A2117" s="18" t="s">
        <v>216</v>
      </c>
      <c r="B2117" s="7" t="str">
        <f t="shared" si="77"/>
        <v>Q3</v>
      </c>
      <c r="C2117" s="18" t="s">
        <v>33</v>
      </c>
      <c r="D2117" s="21">
        <v>42277</v>
      </c>
      <c r="E2117" s="18">
        <v>1.5188999999999999</v>
      </c>
      <c r="F2117" s="18">
        <v>2.1269999999999998</v>
      </c>
      <c r="G2117" s="18">
        <v>1.7612000000000001</v>
      </c>
      <c r="H2117" s="18">
        <v>14.2174</v>
      </c>
      <c r="I2117" s="18">
        <v>13</v>
      </c>
      <c r="J2117" s="18">
        <v>12.434799999999999</v>
      </c>
      <c r="K2117" s="18">
        <v>23</v>
      </c>
      <c r="L2117" s="18">
        <v>2.9060000000000001</v>
      </c>
      <c r="M2117" s="18">
        <v>1509.2437</v>
      </c>
      <c r="N2117" s="18">
        <v>76.555800000000005</v>
      </c>
      <c r="O2117" s="18">
        <v>43.858400000000003</v>
      </c>
      <c r="P2117" s="18">
        <v>1871.4286</v>
      </c>
      <c r="Q2117" s="18">
        <v>94.927499999999995</v>
      </c>
      <c r="R2117" s="18">
        <v>54.383400000000002</v>
      </c>
      <c r="S2117" s="4">
        <f>VLOOKUP(C2117,Ratings_Numbers!$A$1:$B$21,2,FALSE)</f>
        <v>8</v>
      </c>
      <c r="T2117" s="4">
        <v>8</v>
      </c>
      <c r="U2117" s="4">
        <f t="shared" si="78"/>
        <v>0</v>
      </c>
      <c r="V2117" s="18">
        <v>14878.841200000001</v>
      </c>
      <c r="W2117" s="18" t="s">
        <v>212</v>
      </c>
    </row>
    <row r="2118" spans="1:23" ht="15" customHeight="1" x14ac:dyDescent="0.35">
      <c r="A2118" s="18" t="s">
        <v>216</v>
      </c>
      <c r="B2118" s="7" t="str">
        <f t="shared" si="77"/>
        <v>Q4</v>
      </c>
      <c r="C2118" s="18" t="s">
        <v>33</v>
      </c>
      <c r="D2118" s="21">
        <v>42369</v>
      </c>
      <c r="E2118" s="18">
        <v>1.5359</v>
      </c>
      <c r="F2118" s="18">
        <v>2.1358000000000001</v>
      </c>
      <c r="G2118" s="18">
        <v>1.7730000000000001</v>
      </c>
      <c r="H2118" s="18">
        <v>13.181800000000001</v>
      </c>
      <c r="I2118" s="18">
        <v>11.3636</v>
      </c>
      <c r="J2118" s="18">
        <v>11.318199999999999</v>
      </c>
      <c r="K2118" s="18">
        <v>22</v>
      </c>
      <c r="L2118" s="18">
        <v>4.7424999999999997</v>
      </c>
      <c r="M2118" s="18">
        <v>907.07069999999999</v>
      </c>
      <c r="N2118" s="18">
        <v>72.012799999999999</v>
      </c>
      <c r="O2118" s="18">
        <v>43.018000000000001</v>
      </c>
      <c r="P2118" s="18">
        <v>1159.596</v>
      </c>
      <c r="Q2118" s="18">
        <v>92.060900000000004</v>
      </c>
      <c r="R2118" s="18">
        <v>54.994</v>
      </c>
      <c r="S2118" s="4">
        <f>VLOOKUP(C2118,Ratings_Numbers!$A$1:$B$21,2,FALSE)</f>
        <v>8</v>
      </c>
      <c r="T2118" s="4">
        <v>8</v>
      </c>
      <c r="U2118" s="4">
        <f t="shared" si="78"/>
        <v>0</v>
      </c>
      <c r="V2118" s="18">
        <v>16406.373500000002</v>
      </c>
      <c r="W2118" s="18" t="s">
        <v>212</v>
      </c>
    </row>
    <row r="2119" spans="1:23" ht="15" customHeight="1" x14ac:dyDescent="0.35">
      <c r="A2119" s="18" t="s">
        <v>216</v>
      </c>
      <c r="B2119" s="7" t="str">
        <f t="shared" si="77"/>
        <v>Q1</v>
      </c>
      <c r="C2119" s="18" t="s">
        <v>33</v>
      </c>
      <c r="D2119" s="21">
        <v>42460</v>
      </c>
      <c r="E2119" s="18">
        <v>1.4397</v>
      </c>
      <c r="F2119" s="18">
        <v>2.0347</v>
      </c>
      <c r="G2119" s="18">
        <v>1.6566000000000001</v>
      </c>
      <c r="H2119" s="18">
        <v>13.681799999999999</v>
      </c>
      <c r="I2119" s="18">
        <v>11.6364</v>
      </c>
      <c r="J2119" s="18">
        <v>11.8636</v>
      </c>
      <c r="K2119" s="18">
        <v>22</v>
      </c>
      <c r="L2119" s="18">
        <v>6.0457999999999998</v>
      </c>
      <c r="M2119" s="18">
        <v>693.43629999999996</v>
      </c>
      <c r="N2119" s="18">
        <v>72.215500000000006</v>
      </c>
      <c r="O2119" s="18">
        <v>41.923400000000001</v>
      </c>
      <c r="P2119" s="18">
        <v>860.23170000000005</v>
      </c>
      <c r="Q2119" s="18">
        <v>89.585800000000006</v>
      </c>
      <c r="R2119" s="18">
        <v>52.0075</v>
      </c>
      <c r="S2119" s="4">
        <f>VLOOKUP(C2119,Ratings_Numbers!$A$1:$B$21,2,FALSE)</f>
        <v>8</v>
      </c>
      <c r="T2119" s="4">
        <v>8</v>
      </c>
      <c r="U2119" s="4">
        <f t="shared" si="78"/>
        <v>0</v>
      </c>
      <c r="V2119" s="18">
        <v>16299.1361</v>
      </c>
      <c r="W2119" s="18" t="s">
        <v>212</v>
      </c>
    </row>
    <row r="2120" spans="1:23" ht="15" customHeight="1" x14ac:dyDescent="0.35">
      <c r="A2120" s="18" t="s">
        <v>216</v>
      </c>
      <c r="B2120" s="7" t="str">
        <f t="shared" si="77"/>
        <v>Q2</v>
      </c>
      <c r="C2120" s="18" t="s">
        <v>33</v>
      </c>
      <c r="D2120" s="21">
        <v>42551</v>
      </c>
      <c r="E2120" s="18">
        <v>1.5613999999999999</v>
      </c>
      <c r="F2120" s="18">
        <v>2.1804999999999999</v>
      </c>
      <c r="G2120" s="18">
        <v>1.8035999999999999</v>
      </c>
      <c r="H2120" s="18">
        <v>14.8095</v>
      </c>
      <c r="I2120" s="18">
        <v>12</v>
      </c>
      <c r="J2120" s="18">
        <v>12.761900000000001</v>
      </c>
      <c r="K2120" s="18">
        <v>21</v>
      </c>
      <c r="L2120" s="18">
        <v>6.5736999999999997</v>
      </c>
      <c r="M2120" s="18">
        <v>605.05050000000006</v>
      </c>
      <c r="N2120" s="18">
        <v>68.666399999999996</v>
      </c>
      <c r="O2120" s="18">
        <v>39.7742</v>
      </c>
      <c r="P2120" s="18">
        <v>781.14480000000003</v>
      </c>
      <c r="Q2120" s="18">
        <v>88.6511</v>
      </c>
      <c r="R2120" s="18">
        <v>51.350200000000001</v>
      </c>
      <c r="S2120" s="4">
        <f>VLOOKUP(C2120,Ratings_Numbers!$A$1:$B$21,2,FALSE)</f>
        <v>8</v>
      </c>
      <c r="T2120" s="4">
        <v>8</v>
      </c>
      <c r="U2120" s="4">
        <f t="shared" si="78"/>
        <v>0</v>
      </c>
      <c r="V2120" s="18">
        <v>17901.4748</v>
      </c>
      <c r="W2120" s="18" t="s">
        <v>212</v>
      </c>
    </row>
    <row r="2121" spans="1:23" ht="15" customHeight="1" x14ac:dyDescent="0.35">
      <c r="A2121" s="18" t="s">
        <v>216</v>
      </c>
      <c r="B2121" s="7" t="str">
        <f t="shared" si="77"/>
        <v>Q3</v>
      </c>
      <c r="C2121" s="18" t="s">
        <v>33</v>
      </c>
      <c r="D2121" s="21">
        <v>42643</v>
      </c>
      <c r="E2121" s="18">
        <v>1.6332</v>
      </c>
      <c r="F2121" s="18">
        <v>2.2728999999999999</v>
      </c>
      <c r="G2121" s="18">
        <v>1.8875999999999999</v>
      </c>
      <c r="H2121" s="18">
        <v>14.6364</v>
      </c>
      <c r="I2121" s="18">
        <v>11.954499999999999</v>
      </c>
      <c r="J2121" s="18">
        <v>12.7727</v>
      </c>
      <c r="K2121" s="18">
        <v>22</v>
      </c>
      <c r="L2121" s="18">
        <v>6.4710999999999999</v>
      </c>
      <c r="M2121" s="18">
        <v>619.03110000000004</v>
      </c>
      <c r="N2121" s="18">
        <v>66.357600000000005</v>
      </c>
      <c r="O2121" s="18">
        <v>40.058199999999999</v>
      </c>
      <c r="P2121" s="18">
        <v>832.87199999999996</v>
      </c>
      <c r="Q2121" s="18">
        <v>89.2804</v>
      </c>
      <c r="R2121" s="18">
        <v>53.896099999999997</v>
      </c>
      <c r="S2121" s="4">
        <f>VLOOKUP(C2121,Ratings_Numbers!$A$1:$B$21,2,FALSE)</f>
        <v>8</v>
      </c>
      <c r="T2121" s="4">
        <v>8</v>
      </c>
      <c r="U2121" s="4">
        <f t="shared" si="78"/>
        <v>0</v>
      </c>
      <c r="V2121" s="18">
        <v>16111.641900000001</v>
      </c>
      <c r="W2121" s="18" t="s">
        <v>212</v>
      </c>
    </row>
    <row r="2122" spans="1:23" ht="15" customHeight="1" x14ac:dyDescent="0.3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</row>
    <row r="2123" spans="1:23" ht="15" customHeight="1" x14ac:dyDescent="0.35">
      <c r="A2123" s="18" t="s">
        <v>217</v>
      </c>
      <c r="B2123" s="7" t="str">
        <f t="shared" ref="B2123:B2142" si="79">IF(MONTH(D2123)&lt;4,"Q1",IF(MONTH(D2123)&lt;7,"Q2",IF(MONTH(D2123)&lt;10,"Q3","Q4")))</f>
        <v>Q2</v>
      </c>
      <c r="C2123" s="18" t="s">
        <v>32</v>
      </c>
      <c r="D2123" s="20">
        <v>36341</v>
      </c>
      <c r="E2123" s="7">
        <v>2.9504999999999999</v>
      </c>
      <c r="F2123" s="7">
        <v>6.1906999999999996</v>
      </c>
      <c r="G2123" s="7">
        <v>5.7123999999999997</v>
      </c>
      <c r="H2123" s="7">
        <v>4.0437000000000003</v>
      </c>
      <c r="I2123" s="7">
        <v>2.3424</v>
      </c>
      <c r="J2123" s="7">
        <v>1.8414999999999999</v>
      </c>
      <c r="K2123" s="7">
        <v>205.10300000000001</v>
      </c>
      <c r="L2123" s="7">
        <v>17.897100000000002</v>
      </c>
      <c r="M2123" s="7">
        <v>167.1036</v>
      </c>
      <c r="N2123" s="7">
        <v>53.774299999999997</v>
      </c>
      <c r="O2123" s="18">
        <v>34.420999999999999</v>
      </c>
      <c r="P2123" s="18">
        <v>210.7501</v>
      </c>
      <c r="Q2123" s="18">
        <v>67.819800000000001</v>
      </c>
      <c r="R2123" s="18">
        <v>43.4116</v>
      </c>
      <c r="S2123" s="4">
        <f>VLOOKUP(C2123,Ratings_Numbers!$A$1:$B$21,2,FALSE)</f>
        <v>6</v>
      </c>
      <c r="T2123" s="4">
        <v>6</v>
      </c>
      <c r="U2123" s="18">
        <v>0</v>
      </c>
      <c r="V2123" s="18">
        <v>9287.7873</v>
      </c>
      <c r="W2123" s="18" t="s">
        <v>142</v>
      </c>
    </row>
    <row r="2124" spans="1:23" ht="15" customHeight="1" x14ac:dyDescent="0.35">
      <c r="A2124" s="18" t="s">
        <v>217</v>
      </c>
      <c r="B2124" s="7" t="str">
        <f t="shared" si="79"/>
        <v>Q3</v>
      </c>
      <c r="C2124" s="18" t="s">
        <v>32</v>
      </c>
      <c r="D2124" s="21">
        <v>36433</v>
      </c>
      <c r="E2124" s="18">
        <v>3.1553</v>
      </c>
      <c r="F2124" s="18">
        <v>6.9851999999999999</v>
      </c>
      <c r="G2124" s="18">
        <v>6.3693999999999997</v>
      </c>
      <c r="H2124" s="18">
        <v>4.8230000000000004</v>
      </c>
      <c r="I2124" s="18">
        <v>-5.6715</v>
      </c>
      <c r="J2124" s="18">
        <v>2.6842000000000001</v>
      </c>
      <c r="K2124" s="18">
        <v>239.81399999999999</v>
      </c>
      <c r="L2124" s="18">
        <v>16.270199999999999</v>
      </c>
      <c r="M2124" s="18">
        <v>172.2466</v>
      </c>
      <c r="N2124" s="18">
        <v>55.293599999999998</v>
      </c>
      <c r="O2124" s="18">
        <v>35.0227</v>
      </c>
      <c r="P2124" s="18">
        <v>211.51259999999999</v>
      </c>
      <c r="Q2124" s="18">
        <v>67.898600000000002</v>
      </c>
      <c r="R2124" s="18">
        <v>43.006599999999999</v>
      </c>
      <c r="S2124" s="4">
        <f>VLOOKUP(C2124,Ratings_Numbers!$A$1:$B$21,2,FALSE)</f>
        <v>6</v>
      </c>
      <c r="T2124" s="4">
        <v>6</v>
      </c>
      <c r="U2124" s="4">
        <f t="shared" ref="U2124:U2142" si="80">S2124-S2123</f>
        <v>0</v>
      </c>
      <c r="V2124" s="18">
        <v>8441.4701999999997</v>
      </c>
      <c r="W2124" s="18" t="s">
        <v>142</v>
      </c>
    </row>
    <row r="2125" spans="1:23" ht="15" customHeight="1" x14ac:dyDescent="0.35">
      <c r="A2125" s="18" t="s">
        <v>217</v>
      </c>
      <c r="B2125" s="7" t="str">
        <f t="shared" si="79"/>
        <v>Q4</v>
      </c>
      <c r="C2125" s="18" t="s">
        <v>32</v>
      </c>
      <c r="D2125" s="21">
        <v>36525</v>
      </c>
      <c r="E2125" s="18">
        <v>4.8118999999999996</v>
      </c>
      <c r="F2125" s="18">
        <v>10.342700000000001</v>
      </c>
      <c r="G2125" s="18">
        <v>10.0525</v>
      </c>
      <c r="H2125" s="18">
        <v>3.0061</v>
      </c>
      <c r="I2125" s="18">
        <v>16.193109969999998</v>
      </c>
      <c r="J2125" s="18">
        <v>1.1905000000000001</v>
      </c>
      <c r="K2125" s="18">
        <v>274.32799999999997</v>
      </c>
      <c r="L2125" s="18">
        <v>14.3835</v>
      </c>
      <c r="M2125" s="18">
        <v>257.18060000000003</v>
      </c>
      <c r="N2125" s="18">
        <v>61.362200000000001</v>
      </c>
      <c r="O2125" s="18">
        <v>40.285400000000003</v>
      </c>
      <c r="P2125" s="18">
        <v>319.1189</v>
      </c>
      <c r="Q2125" s="18">
        <v>76.1404</v>
      </c>
      <c r="R2125" s="18">
        <v>49.9876</v>
      </c>
      <c r="S2125" s="4">
        <f>VLOOKUP(C2125,Ratings_Numbers!$A$1:$B$21,2,FALSE)</f>
        <v>6</v>
      </c>
      <c r="T2125" s="4">
        <v>6</v>
      </c>
      <c r="U2125" s="4">
        <f t="shared" si="80"/>
        <v>0</v>
      </c>
      <c r="V2125" s="18">
        <v>9092.4861000000001</v>
      </c>
      <c r="W2125" s="18" t="s">
        <v>142</v>
      </c>
    </row>
    <row r="2126" spans="1:23" ht="15" customHeight="1" x14ac:dyDescent="0.35">
      <c r="A2126" s="18" t="s">
        <v>217</v>
      </c>
      <c r="B2126" s="7" t="str">
        <f t="shared" si="79"/>
        <v>Q1</v>
      </c>
      <c r="C2126" s="18" t="s">
        <v>32</v>
      </c>
      <c r="D2126" s="21">
        <v>36616</v>
      </c>
      <c r="E2126" s="18">
        <v>4.2864000000000004</v>
      </c>
      <c r="F2126" s="18">
        <v>9.2607999999999997</v>
      </c>
      <c r="G2126" s="18">
        <v>8.7704000000000004</v>
      </c>
      <c r="H2126" s="18">
        <v>3.1419999999999999</v>
      </c>
      <c r="I2126" s="18">
        <v>2.0476000000000001</v>
      </c>
      <c r="J2126" s="18">
        <v>1.615</v>
      </c>
      <c r="K2126" s="18">
        <v>323.685</v>
      </c>
      <c r="L2126" s="18">
        <v>13.7799</v>
      </c>
      <c r="M2126" s="18">
        <v>203.0257</v>
      </c>
      <c r="N2126" s="18">
        <v>56.523200000000003</v>
      </c>
      <c r="O2126" s="18">
        <v>37.218299999999999</v>
      </c>
      <c r="P2126" s="18">
        <v>259.18970000000002</v>
      </c>
      <c r="Q2126" s="18">
        <v>72.159599999999998</v>
      </c>
      <c r="R2126" s="18">
        <v>47.514099999999999</v>
      </c>
      <c r="S2126" s="4">
        <f>VLOOKUP(C2126,Ratings_Numbers!$A$1:$B$21,2,FALSE)</f>
        <v>6</v>
      </c>
      <c r="T2126" s="4">
        <v>6</v>
      </c>
      <c r="U2126" s="4">
        <f t="shared" si="80"/>
        <v>0</v>
      </c>
      <c r="V2126" s="18">
        <v>5599.1157000000003</v>
      </c>
      <c r="W2126" s="18" t="s">
        <v>142</v>
      </c>
    </row>
    <row r="2127" spans="1:23" ht="15" customHeight="1" x14ac:dyDescent="0.35">
      <c r="A2127" s="18" t="s">
        <v>217</v>
      </c>
      <c r="B2127" s="7" t="str">
        <f t="shared" si="79"/>
        <v>Q2</v>
      </c>
      <c r="C2127" s="18" t="s">
        <v>32</v>
      </c>
      <c r="D2127" s="21">
        <v>36707</v>
      </c>
      <c r="E2127" s="18">
        <v>4.1192000000000002</v>
      </c>
      <c r="F2127" s="18">
        <v>8.5421999999999993</v>
      </c>
      <c r="G2127" s="18">
        <v>8.1205999999999996</v>
      </c>
      <c r="H2127" s="18">
        <v>3.1089000000000002</v>
      </c>
      <c r="I2127" s="18">
        <v>1.8376999999999999</v>
      </c>
      <c r="J2127" s="18">
        <v>1.6600999999999999</v>
      </c>
      <c r="K2127" s="18">
        <v>335.35199999999998</v>
      </c>
      <c r="L2127" s="18">
        <v>12.7454</v>
      </c>
      <c r="M2127" s="18">
        <v>202.75299999999999</v>
      </c>
      <c r="N2127" s="18">
        <v>54.003900000000002</v>
      </c>
      <c r="O2127" s="18">
        <v>34.901600000000002</v>
      </c>
      <c r="P2127" s="18">
        <v>275.44130000000001</v>
      </c>
      <c r="Q2127" s="18">
        <v>73.364699999999999</v>
      </c>
      <c r="R2127" s="18">
        <v>47.414099999999998</v>
      </c>
      <c r="S2127" s="4">
        <f>VLOOKUP(C2127,Ratings_Numbers!$A$1:$B$21,2,FALSE)</f>
        <v>6</v>
      </c>
      <c r="T2127" s="4">
        <v>7</v>
      </c>
      <c r="U2127" s="4">
        <f t="shared" si="80"/>
        <v>0</v>
      </c>
      <c r="V2127" s="18">
        <v>6679.1292999999996</v>
      </c>
      <c r="W2127" s="18" t="s">
        <v>142</v>
      </c>
    </row>
    <row r="2128" spans="1:23" ht="15" customHeight="1" x14ac:dyDescent="0.35">
      <c r="A2128" s="18" t="s">
        <v>217</v>
      </c>
      <c r="B2128" s="7" t="str">
        <f t="shared" si="79"/>
        <v>Q3</v>
      </c>
      <c r="C2128" s="18" t="s">
        <v>25</v>
      </c>
      <c r="D2128" s="21">
        <v>36799</v>
      </c>
      <c r="E2128" s="18">
        <v>3.5948000000000002</v>
      </c>
      <c r="F2128" s="18">
        <v>7.1059000000000001</v>
      </c>
      <c r="G2128" s="18">
        <v>6.6513999999999998</v>
      </c>
      <c r="H2128" s="18">
        <v>4.3662000000000001</v>
      </c>
      <c r="I2128" s="18">
        <v>3.0583</v>
      </c>
      <c r="J2128" s="18">
        <v>2.8054000000000001</v>
      </c>
      <c r="K2128" s="18">
        <v>342.786</v>
      </c>
      <c r="L2128" s="18">
        <v>12.868399999999999</v>
      </c>
      <c r="M2128" s="18">
        <v>191.798</v>
      </c>
      <c r="N2128" s="18">
        <v>53.514200000000002</v>
      </c>
      <c r="O2128" s="18">
        <v>32.933300000000003</v>
      </c>
      <c r="P2128" s="18">
        <v>258.40570000000002</v>
      </c>
      <c r="Q2128" s="18">
        <v>72.098699999999994</v>
      </c>
      <c r="R2128" s="18">
        <v>44.3703</v>
      </c>
      <c r="S2128" s="4">
        <f>VLOOKUP(C2128,Ratings_Numbers!$A$1:$B$21,2,FALSE)</f>
        <v>7</v>
      </c>
      <c r="T2128" s="4">
        <v>7</v>
      </c>
      <c r="U2128" s="4">
        <f t="shared" si="80"/>
        <v>1</v>
      </c>
      <c r="V2128" s="18">
        <v>6298.6013999999996</v>
      </c>
      <c r="W2128" s="18" t="s">
        <v>142</v>
      </c>
    </row>
    <row r="2129" spans="1:23" ht="15" customHeight="1" x14ac:dyDescent="0.35">
      <c r="A2129" s="18" t="s">
        <v>217</v>
      </c>
      <c r="B2129" s="7" t="str">
        <f t="shared" si="79"/>
        <v>Q4</v>
      </c>
      <c r="C2129" s="18" t="s">
        <v>25</v>
      </c>
      <c r="D2129" s="21">
        <v>36891</v>
      </c>
      <c r="E2129" s="18">
        <v>50.610900000000001</v>
      </c>
      <c r="F2129" s="18">
        <v>11.3341114479315</v>
      </c>
      <c r="G2129" s="18">
        <v>9.101455563</v>
      </c>
      <c r="H2129" s="18">
        <v>-8.3102999999999998</v>
      </c>
      <c r="I2129" s="18">
        <v>-9.3371999999999993</v>
      </c>
      <c r="J2129" s="18">
        <v>-9.8274000000000008</v>
      </c>
      <c r="K2129" s="18">
        <v>386.17700000000002</v>
      </c>
      <c r="L2129" s="18">
        <v>6.8945999999999996</v>
      </c>
      <c r="M2129" s="18">
        <v>486.87569999999999</v>
      </c>
      <c r="N2129" s="18">
        <v>59.947000000000003</v>
      </c>
      <c r="O2129" s="18">
        <v>38.048400000000001</v>
      </c>
      <c r="P2129" s="18">
        <v>712.17639999999994</v>
      </c>
      <c r="Q2129" s="18">
        <v>87.687399999999997</v>
      </c>
      <c r="R2129" s="18">
        <v>55.655299999999997</v>
      </c>
      <c r="S2129" s="4">
        <f>VLOOKUP(C2129,Ratings_Numbers!$A$1:$B$21,2,FALSE)</f>
        <v>7</v>
      </c>
      <c r="T2129" s="4">
        <v>19</v>
      </c>
      <c r="U2129" s="4">
        <f t="shared" si="80"/>
        <v>0</v>
      </c>
      <c r="V2129" s="18">
        <v>5090.8001000000004</v>
      </c>
      <c r="W2129" s="18" t="s">
        <v>142</v>
      </c>
    </row>
    <row r="2130" spans="1:23" ht="15" customHeight="1" x14ac:dyDescent="0.35">
      <c r="A2130" s="18" t="s">
        <v>217</v>
      </c>
      <c r="B2130" s="7" t="str">
        <f t="shared" si="79"/>
        <v>Q1</v>
      </c>
      <c r="C2130" s="18" t="s">
        <v>52</v>
      </c>
      <c r="D2130" s="21">
        <v>36981</v>
      </c>
      <c r="E2130" s="18">
        <v>2.4147458140000002</v>
      </c>
      <c r="F2130" s="18">
        <v>11.3341114479315</v>
      </c>
      <c r="G2130" s="18">
        <v>9.101455563</v>
      </c>
      <c r="H2130" s="18">
        <v>-1.1837</v>
      </c>
      <c r="I2130" s="18">
        <v>-1.8635000000000002</v>
      </c>
      <c r="J2130" s="18">
        <v>-1.8660999999999999</v>
      </c>
      <c r="K2130" s="18">
        <v>381</v>
      </c>
      <c r="L2130" s="18">
        <v>3.9571000000000001</v>
      </c>
      <c r="M2130" s="18">
        <v>400.13569999999999</v>
      </c>
      <c r="N2130" s="18">
        <v>54.610300000000002</v>
      </c>
      <c r="O2130" s="18">
        <v>32.517099999999999</v>
      </c>
      <c r="P2130" s="18">
        <v>632.71119999999996</v>
      </c>
      <c r="Q2130" s="18">
        <v>86.352099999999993</v>
      </c>
      <c r="R2130" s="18">
        <v>51.417400000000001</v>
      </c>
      <c r="S2130" s="4">
        <f>VLOOKUP(C2130,Ratings_Numbers!$A$1:$B$21,2,FALSE)</f>
        <v>19</v>
      </c>
      <c r="T2130" s="4">
        <v>19</v>
      </c>
      <c r="U2130" s="4">
        <f t="shared" si="80"/>
        <v>12</v>
      </c>
      <c r="V2130" s="18">
        <v>4118.2511000000004</v>
      </c>
      <c r="W2130" s="18" t="s">
        <v>142</v>
      </c>
    </row>
    <row r="2131" spans="1:23" ht="15" customHeight="1" x14ac:dyDescent="0.35">
      <c r="A2131" s="18" t="s">
        <v>217</v>
      </c>
      <c r="B2131" s="7" t="str">
        <f t="shared" si="79"/>
        <v>Q2</v>
      </c>
      <c r="C2131" s="18" t="s">
        <v>52</v>
      </c>
      <c r="D2131" s="21">
        <v>37072</v>
      </c>
      <c r="E2131" s="18">
        <v>2.4147458140000002</v>
      </c>
      <c r="F2131" s="18">
        <v>11.3341114479315</v>
      </c>
      <c r="G2131" s="18">
        <v>9.101455563</v>
      </c>
      <c r="H2131" s="18">
        <v>2.0575999999999999</v>
      </c>
      <c r="I2131" s="18">
        <v>1.5013999999999998</v>
      </c>
      <c r="J2131" s="18">
        <v>1.2882</v>
      </c>
      <c r="K2131" s="18">
        <v>347</v>
      </c>
      <c r="L2131" s="18">
        <v>3.8772000000000002</v>
      </c>
      <c r="M2131" s="18">
        <v>335.01089999999999</v>
      </c>
      <c r="N2131" s="18">
        <v>47.173999999999999</v>
      </c>
      <c r="O2131" s="18">
        <v>28.656600000000001</v>
      </c>
      <c r="P2131" s="18">
        <v>610.15940000000001</v>
      </c>
      <c r="Q2131" s="18">
        <v>85.918700000000001</v>
      </c>
      <c r="R2131" s="18">
        <v>52.192599999999999</v>
      </c>
      <c r="S2131" s="4">
        <f>VLOOKUP(C2131,Ratings_Numbers!$A$1:$B$21,2,FALSE)</f>
        <v>19</v>
      </c>
      <c r="T2131" s="4">
        <v>19</v>
      </c>
      <c r="U2131" s="4">
        <f t="shared" si="80"/>
        <v>0</v>
      </c>
      <c r="V2131" s="18">
        <v>3632.7927</v>
      </c>
      <c r="W2131" s="18" t="s">
        <v>142</v>
      </c>
    </row>
    <row r="2132" spans="1:23" ht="15" customHeight="1" x14ac:dyDescent="0.35">
      <c r="A2132" s="18" t="s">
        <v>217</v>
      </c>
      <c r="B2132" s="7" t="str">
        <f t="shared" si="79"/>
        <v>Q3</v>
      </c>
      <c r="C2132" s="18" t="s">
        <v>52</v>
      </c>
      <c r="D2132" s="21">
        <v>37164</v>
      </c>
      <c r="E2132" s="18">
        <v>2.4147458140000002</v>
      </c>
      <c r="F2132" s="18">
        <v>11.3341114479315</v>
      </c>
      <c r="G2132" s="18">
        <v>9.101455563</v>
      </c>
      <c r="H2132" s="18">
        <v>4.6970999999999998</v>
      </c>
      <c r="I2132" s="18">
        <v>4.0801999999999996</v>
      </c>
      <c r="J2132" s="18">
        <v>3.9531999999999998</v>
      </c>
      <c r="K2132" s="18">
        <v>449</v>
      </c>
      <c r="L2132" s="18">
        <v>2.9544999999999999</v>
      </c>
      <c r="M2132" s="18">
        <v>441.87389999999999</v>
      </c>
      <c r="N2132" s="18">
        <v>55.269100000000002</v>
      </c>
      <c r="O2132" s="18">
        <v>33.085099999999997</v>
      </c>
      <c r="P2132" s="18">
        <v>699.49549999999999</v>
      </c>
      <c r="Q2132" s="18">
        <v>87.492099999999994</v>
      </c>
      <c r="R2132" s="18">
        <v>52.374400000000001</v>
      </c>
      <c r="S2132" s="4">
        <f>VLOOKUP(C2132,Ratings_Numbers!$A$1:$B$21,2,FALSE)</f>
        <v>19</v>
      </c>
      <c r="T2132" s="4">
        <v>19</v>
      </c>
      <c r="U2132" s="4">
        <f t="shared" si="80"/>
        <v>0</v>
      </c>
      <c r="V2132" s="18">
        <v>4287.6728000000003</v>
      </c>
      <c r="W2132" s="18" t="s">
        <v>142</v>
      </c>
    </row>
    <row r="2133" spans="1:23" ht="15" customHeight="1" x14ac:dyDescent="0.35">
      <c r="A2133" s="18" t="s">
        <v>217</v>
      </c>
      <c r="B2133" s="7" t="str">
        <f t="shared" si="79"/>
        <v>Q4</v>
      </c>
      <c r="C2133" s="18" t="s">
        <v>52</v>
      </c>
      <c r="D2133" s="21">
        <v>37256</v>
      </c>
      <c r="E2133" s="18">
        <v>1.9819</v>
      </c>
      <c r="F2133" s="18">
        <v>3.0678999999999998</v>
      </c>
      <c r="G2133" s="18">
        <v>2.3357000000000001</v>
      </c>
      <c r="H2133" s="18">
        <v>10.004899999999999</v>
      </c>
      <c r="I2133" s="18">
        <v>9.4123000000000001</v>
      </c>
      <c r="J2133" s="18">
        <v>9.7284000000000006</v>
      </c>
      <c r="K2133" s="18">
        <v>405</v>
      </c>
      <c r="L2133" s="18">
        <v>8.8976000000000006</v>
      </c>
      <c r="M2133" s="18">
        <v>256.04039999999998</v>
      </c>
      <c r="N2133" s="18">
        <v>58.478299999999997</v>
      </c>
      <c r="O2133" s="18">
        <v>34.464599999999997</v>
      </c>
      <c r="P2133" s="18">
        <v>337.83839999999998</v>
      </c>
      <c r="Q2133" s="18">
        <v>77.160499999999999</v>
      </c>
      <c r="R2133" s="18">
        <v>45.475099999999998</v>
      </c>
      <c r="S2133" s="4">
        <f>VLOOKUP(C2133,Ratings_Numbers!$A$1:$B$21,2,FALSE)</f>
        <v>19</v>
      </c>
      <c r="T2133" s="4">
        <v>16</v>
      </c>
      <c r="U2133" s="4">
        <f t="shared" si="80"/>
        <v>0</v>
      </c>
      <c r="V2133" s="18">
        <v>4919.7461000000003</v>
      </c>
      <c r="W2133" s="18" t="s">
        <v>142</v>
      </c>
    </row>
    <row r="2134" spans="1:23" ht="15" customHeight="1" x14ac:dyDescent="0.35">
      <c r="A2134" s="18" t="s">
        <v>217</v>
      </c>
      <c r="B2134" s="7" t="str">
        <f t="shared" si="79"/>
        <v>Q1</v>
      </c>
      <c r="C2134" s="18" t="s">
        <v>47</v>
      </c>
      <c r="D2134" s="21">
        <v>37346</v>
      </c>
      <c r="E2134" s="18">
        <v>2.0129999999999999</v>
      </c>
      <c r="F2134" s="18">
        <v>2.5998999999999999</v>
      </c>
      <c r="G2134" s="18">
        <v>2.3182</v>
      </c>
      <c r="H2134" s="18">
        <v>1.6072</v>
      </c>
      <c r="I2134" s="18">
        <v>0.61560000000000004</v>
      </c>
      <c r="J2134" s="18">
        <v>0.86070000000000002</v>
      </c>
      <c r="K2134" s="18">
        <v>359</v>
      </c>
      <c r="L2134" s="18">
        <v>10.1373</v>
      </c>
      <c r="M2134" s="18">
        <v>369.66149999999999</v>
      </c>
      <c r="N2134" s="18">
        <v>71.264799999999994</v>
      </c>
      <c r="O2134" s="18">
        <v>44.052</v>
      </c>
      <c r="P2134" s="18">
        <v>418.7158</v>
      </c>
      <c r="Q2134" s="18">
        <v>80.721599999999995</v>
      </c>
      <c r="R2134" s="18">
        <v>49.8977</v>
      </c>
      <c r="S2134" s="4">
        <f>VLOOKUP(C2134,Ratings_Numbers!$A$1:$B$21,2,FALSE)</f>
        <v>16</v>
      </c>
      <c r="T2134" s="4">
        <v>16</v>
      </c>
      <c r="U2134" s="4">
        <f t="shared" si="80"/>
        <v>-3</v>
      </c>
      <c r="V2134" s="18">
        <v>5457.3342000000002</v>
      </c>
      <c r="W2134" s="18" t="s">
        <v>142</v>
      </c>
    </row>
    <row r="2135" spans="1:23" ht="15" customHeight="1" x14ac:dyDescent="0.35">
      <c r="A2135" s="18" t="s">
        <v>217</v>
      </c>
      <c r="B2135" s="7" t="str">
        <f t="shared" si="79"/>
        <v>Q2</v>
      </c>
      <c r="C2135" s="18" t="s">
        <v>47</v>
      </c>
      <c r="D2135" s="21">
        <v>37437</v>
      </c>
      <c r="E2135" s="18">
        <v>1.7939000000000001</v>
      </c>
      <c r="F2135" s="18">
        <v>2.2568000000000001</v>
      </c>
      <c r="G2135" s="18">
        <v>2.0364</v>
      </c>
      <c r="H2135" s="18">
        <v>4.3021000000000003</v>
      </c>
      <c r="I2135" s="18">
        <v>3.5249000000000001</v>
      </c>
      <c r="J2135" s="18">
        <v>3.5308000000000002</v>
      </c>
      <c r="K2135" s="18">
        <v>341</v>
      </c>
      <c r="L2135" s="18">
        <v>12.058999999999999</v>
      </c>
      <c r="M2135" s="18">
        <v>307.46769999999998</v>
      </c>
      <c r="N2135" s="18">
        <v>69.837999999999994</v>
      </c>
      <c r="O2135" s="18">
        <v>42.976300000000002</v>
      </c>
      <c r="P2135" s="18">
        <v>340.25869999999998</v>
      </c>
      <c r="Q2135" s="18">
        <v>77.286100000000005</v>
      </c>
      <c r="R2135" s="18">
        <v>47.559600000000003</v>
      </c>
      <c r="S2135" s="4">
        <f>VLOOKUP(C2135,Ratings_Numbers!$A$1:$B$21,2,FALSE)</f>
        <v>16</v>
      </c>
      <c r="T2135" s="4">
        <v>16</v>
      </c>
      <c r="U2135" s="4">
        <f t="shared" si="80"/>
        <v>0</v>
      </c>
      <c r="V2135" s="18">
        <v>5538.7870999999996</v>
      </c>
      <c r="W2135" s="18" t="s">
        <v>142</v>
      </c>
    </row>
    <row r="2136" spans="1:23" ht="15" customHeight="1" x14ac:dyDescent="0.35">
      <c r="A2136" s="18" t="s">
        <v>217</v>
      </c>
      <c r="B2136" s="7" t="str">
        <f t="shared" si="79"/>
        <v>Q3</v>
      </c>
      <c r="C2136" s="18" t="s">
        <v>47</v>
      </c>
      <c r="D2136" s="21">
        <v>37529</v>
      </c>
      <c r="E2136" s="18">
        <v>1.8679999999999999</v>
      </c>
      <c r="F2136" s="18">
        <v>2.5464000000000002</v>
      </c>
      <c r="G2136" s="18">
        <v>2.1379000000000001</v>
      </c>
      <c r="H2136" s="18">
        <v>3.1291000000000002</v>
      </c>
      <c r="I2136" s="18">
        <v>1.3963999999999999</v>
      </c>
      <c r="J2136" s="18">
        <v>2.3544</v>
      </c>
      <c r="K2136" s="18">
        <v>333</v>
      </c>
      <c r="L2136" s="18">
        <v>13.039899999999999</v>
      </c>
      <c r="M2136" s="18">
        <v>289.2688</v>
      </c>
      <c r="N2136" s="18">
        <v>69.893000000000001</v>
      </c>
      <c r="O2136" s="18">
        <v>43.211399999999998</v>
      </c>
      <c r="P2136" s="18">
        <v>313.87349999999998</v>
      </c>
      <c r="Q2136" s="18">
        <v>75.837999999999994</v>
      </c>
      <c r="R2136" s="18">
        <v>46.886899999999997</v>
      </c>
      <c r="S2136" s="4">
        <f>VLOOKUP(C2136,Ratings_Numbers!$A$1:$B$21,2,FALSE)</f>
        <v>16</v>
      </c>
      <c r="T2136" s="4">
        <v>16</v>
      </c>
      <c r="U2136" s="4">
        <f t="shared" si="80"/>
        <v>0</v>
      </c>
      <c r="V2136" s="18">
        <v>3258.11</v>
      </c>
      <c r="W2136" s="18" t="s">
        <v>142</v>
      </c>
    </row>
    <row r="2137" spans="1:23" ht="15" customHeight="1" x14ac:dyDescent="0.35">
      <c r="A2137" s="18" t="s">
        <v>217</v>
      </c>
      <c r="B2137" s="7" t="str">
        <f t="shared" si="79"/>
        <v>Q4</v>
      </c>
      <c r="C2137" s="18" t="s">
        <v>47</v>
      </c>
      <c r="D2137" s="21">
        <v>37621</v>
      </c>
      <c r="E2137" s="18">
        <v>3.7161999999999997</v>
      </c>
      <c r="F2137" s="18">
        <v>6.32</v>
      </c>
      <c r="G2137" s="18">
        <v>5.3114999999999997</v>
      </c>
      <c r="H2137" s="18">
        <v>1.2883</v>
      </c>
      <c r="I2137" s="18">
        <v>5.21E-2</v>
      </c>
      <c r="J2137" s="18">
        <v>0.47849999999999998</v>
      </c>
      <c r="K2137" s="18">
        <v>326</v>
      </c>
      <c r="L2137" s="18">
        <v>13.3307</v>
      </c>
      <c r="M2137" s="18">
        <v>247.07149999999999</v>
      </c>
      <c r="N2137" s="18">
        <v>61.357599999999998</v>
      </c>
      <c r="O2137" s="18">
        <v>38.021299999999997</v>
      </c>
      <c r="P2137" s="18">
        <v>302.67469999999997</v>
      </c>
      <c r="Q2137" s="18">
        <v>75.1661</v>
      </c>
      <c r="R2137" s="18">
        <v>46.5779</v>
      </c>
      <c r="S2137" s="4">
        <f>VLOOKUP(C2137,Ratings_Numbers!$A$1:$B$21,2,FALSE)</f>
        <v>16</v>
      </c>
      <c r="T2137" s="4">
        <v>16</v>
      </c>
      <c r="U2137" s="4">
        <f t="shared" si="80"/>
        <v>0</v>
      </c>
      <c r="V2137" s="18">
        <v>3860.8602999999998</v>
      </c>
      <c r="W2137" s="18" t="s">
        <v>142</v>
      </c>
    </row>
    <row r="2138" spans="1:23" ht="15" customHeight="1" x14ac:dyDescent="0.35">
      <c r="A2138" s="18" t="s">
        <v>217</v>
      </c>
      <c r="B2138" s="7" t="str">
        <f t="shared" si="79"/>
        <v>Q1</v>
      </c>
      <c r="C2138" s="18" t="s">
        <v>47</v>
      </c>
      <c r="D2138" s="21">
        <v>37711</v>
      </c>
      <c r="E2138" s="18">
        <v>3.2810000000000001</v>
      </c>
      <c r="F2138" s="18">
        <v>5.8207000000000004</v>
      </c>
      <c r="G2138" s="18">
        <v>4.7134</v>
      </c>
      <c r="H2138" s="18">
        <v>1.8445</v>
      </c>
      <c r="I2138" s="18">
        <v>0.79569999999999996</v>
      </c>
      <c r="J2138" s="18">
        <v>0.96340000000000003</v>
      </c>
      <c r="K2138" s="18">
        <v>328</v>
      </c>
      <c r="L2138" s="18">
        <v>12.824</v>
      </c>
      <c r="M2138" s="18">
        <v>194.47</v>
      </c>
      <c r="N2138" s="18">
        <v>59.491</v>
      </c>
      <c r="O2138" s="18">
        <v>34.882300000000001</v>
      </c>
      <c r="P2138" s="18">
        <v>226.8896</v>
      </c>
      <c r="Q2138" s="18">
        <v>69.408600000000007</v>
      </c>
      <c r="R2138" s="18">
        <v>40.697499999999998</v>
      </c>
      <c r="S2138" s="4">
        <f>VLOOKUP(C2138,Ratings_Numbers!$A$1:$B$21,2,FALSE)</f>
        <v>16</v>
      </c>
      <c r="T2138" s="4">
        <v>16</v>
      </c>
      <c r="U2138" s="4">
        <f t="shared" si="80"/>
        <v>0</v>
      </c>
      <c r="V2138" s="18">
        <v>4460.3526000000002</v>
      </c>
      <c r="W2138" s="18" t="s">
        <v>142</v>
      </c>
    </row>
    <row r="2139" spans="1:23" ht="15" customHeight="1" x14ac:dyDescent="0.35">
      <c r="A2139" s="18" t="s">
        <v>217</v>
      </c>
      <c r="B2139" s="7" t="str">
        <f t="shared" si="79"/>
        <v>Q2</v>
      </c>
      <c r="C2139" s="18" t="s">
        <v>47</v>
      </c>
      <c r="D2139" s="21">
        <v>37802</v>
      </c>
      <c r="E2139" s="18">
        <v>4.6091999999999995</v>
      </c>
      <c r="F2139" s="18">
        <v>8.8150999999999993</v>
      </c>
      <c r="G2139" s="18">
        <v>7.4396000000000004</v>
      </c>
      <c r="H2139" s="18">
        <v>2.2789999999999999</v>
      </c>
      <c r="I2139" s="18">
        <v>1.4137999999999999</v>
      </c>
      <c r="J2139" s="18">
        <v>1.4889999999999999</v>
      </c>
      <c r="K2139" s="18">
        <v>319</v>
      </c>
      <c r="L2139" s="18">
        <v>13.071199999999999</v>
      </c>
      <c r="M2139" s="18">
        <v>252.1087</v>
      </c>
      <c r="N2139" s="18">
        <v>65.310299999999998</v>
      </c>
      <c r="O2139" s="18">
        <v>38.218899999999998</v>
      </c>
      <c r="P2139" s="18">
        <v>286.01690000000002</v>
      </c>
      <c r="Q2139" s="18">
        <v>74.094399999999993</v>
      </c>
      <c r="R2139" s="18">
        <v>43.359299999999998</v>
      </c>
      <c r="S2139" s="4">
        <f>VLOOKUP(C2139,Ratings_Numbers!$A$1:$B$21,2,FALSE)</f>
        <v>16</v>
      </c>
      <c r="T2139" s="4">
        <v>16</v>
      </c>
      <c r="U2139" s="4">
        <f t="shared" si="80"/>
        <v>0</v>
      </c>
      <c r="V2139" s="18">
        <v>5353.0778</v>
      </c>
      <c r="W2139" s="18" t="s">
        <v>142</v>
      </c>
    </row>
    <row r="2140" spans="1:23" ht="15" customHeight="1" x14ac:dyDescent="0.35">
      <c r="A2140" s="18" t="s">
        <v>217</v>
      </c>
      <c r="B2140" s="7" t="str">
        <f t="shared" si="79"/>
        <v>Q3</v>
      </c>
      <c r="C2140" s="18" t="s">
        <v>47</v>
      </c>
      <c r="D2140" s="21">
        <v>37894</v>
      </c>
      <c r="E2140" s="18">
        <v>4.0949999999999998</v>
      </c>
      <c r="F2140" s="18">
        <v>8.4458000000000002</v>
      </c>
      <c r="G2140" s="18">
        <v>6.6139999999999999</v>
      </c>
      <c r="H2140" s="18">
        <v>4.2366000000000001</v>
      </c>
      <c r="I2140" s="18">
        <v>3.0152999999999999</v>
      </c>
      <c r="J2140" s="18">
        <v>3.1488999999999998</v>
      </c>
      <c r="K2140" s="18">
        <v>262</v>
      </c>
      <c r="L2140" s="18">
        <v>14.6342</v>
      </c>
      <c r="M2140" s="18">
        <v>216.59219999999999</v>
      </c>
      <c r="N2140" s="18">
        <v>60.66</v>
      </c>
      <c r="O2140" s="18">
        <v>35.399500000000003</v>
      </c>
      <c r="P2140" s="18">
        <v>257.05939999999998</v>
      </c>
      <c r="Q2140" s="18">
        <v>71.993499999999997</v>
      </c>
      <c r="R2140" s="18">
        <v>42.013399999999997</v>
      </c>
      <c r="S2140" s="4">
        <f>VLOOKUP(C2140,Ratings_Numbers!$A$1:$B$21,2,FALSE)</f>
        <v>16</v>
      </c>
      <c r="T2140" s="4">
        <v>12</v>
      </c>
      <c r="U2140" s="4">
        <f t="shared" si="80"/>
        <v>0</v>
      </c>
      <c r="V2140" s="18">
        <v>6222.9937</v>
      </c>
      <c r="W2140" s="18" t="s">
        <v>142</v>
      </c>
    </row>
    <row r="2141" spans="1:23" ht="15" customHeight="1" x14ac:dyDescent="0.35">
      <c r="A2141" s="18" t="s">
        <v>217</v>
      </c>
      <c r="B2141" s="7" t="str">
        <f t="shared" si="79"/>
        <v>Q4</v>
      </c>
      <c r="C2141" s="18" t="s">
        <v>39</v>
      </c>
      <c r="D2141" s="21">
        <v>37986</v>
      </c>
      <c r="E2141" s="18">
        <v>3.7856999999999998</v>
      </c>
      <c r="F2141" s="18">
        <v>7.2167000000000003</v>
      </c>
      <c r="G2141" s="18">
        <v>6.0877999999999997</v>
      </c>
      <c r="H2141" s="18">
        <v>2.1330999999999998</v>
      </c>
      <c r="I2141" s="18">
        <v>0.78949999999999998</v>
      </c>
      <c r="J2141" s="18">
        <v>1.0247999999999999</v>
      </c>
      <c r="K2141" s="18">
        <v>323</v>
      </c>
      <c r="L2141" s="18">
        <v>15.396699999999999</v>
      </c>
      <c r="M2141" s="18">
        <v>195.5051</v>
      </c>
      <c r="N2141" s="18">
        <v>58.700200000000002</v>
      </c>
      <c r="O2141" s="18">
        <v>33.713700000000003</v>
      </c>
      <c r="P2141" s="18">
        <v>233.05690000000001</v>
      </c>
      <c r="Q2141" s="18">
        <v>69.975099999999998</v>
      </c>
      <c r="R2141" s="18">
        <v>40.189300000000003</v>
      </c>
      <c r="S2141" s="4">
        <f>VLOOKUP(C2141,Ratings_Numbers!$A$1:$B$21,2,FALSE)</f>
        <v>12</v>
      </c>
      <c r="T2141" s="4">
        <v>12</v>
      </c>
      <c r="U2141" s="4">
        <f t="shared" si="80"/>
        <v>-4</v>
      </c>
      <c r="V2141" s="18">
        <v>7145.0352000000003</v>
      </c>
      <c r="W2141" s="18" t="s">
        <v>142</v>
      </c>
    </row>
    <row r="2142" spans="1:23" ht="15" customHeight="1" x14ac:dyDescent="0.35">
      <c r="A2142" s="18" t="s">
        <v>217</v>
      </c>
      <c r="B2142" s="7" t="str">
        <f t="shared" si="79"/>
        <v>Q1</v>
      </c>
      <c r="C2142" s="18" t="s">
        <v>39</v>
      </c>
      <c r="D2142" s="21">
        <v>38077</v>
      </c>
      <c r="E2142" s="18">
        <v>3.8563999999999998</v>
      </c>
      <c r="F2142" s="18">
        <v>7.8812999999999995</v>
      </c>
      <c r="G2142" s="18">
        <v>6.2287999999999997</v>
      </c>
      <c r="H2142" s="18">
        <v>2.0752999999999999</v>
      </c>
      <c r="I2142" s="18">
        <v>-0.58579999999999999</v>
      </c>
      <c r="J2142" s="18">
        <v>1.0042</v>
      </c>
      <c r="K2142" s="18">
        <v>239</v>
      </c>
      <c r="L2142" s="18">
        <v>15.1181</v>
      </c>
      <c r="M2142" s="18">
        <v>197.9847</v>
      </c>
      <c r="N2142" s="18">
        <v>59.928100000000001</v>
      </c>
      <c r="O2142" s="18">
        <v>35.381700000000002</v>
      </c>
      <c r="P2142" s="18">
        <v>230.37029999999999</v>
      </c>
      <c r="Q2142" s="18">
        <v>69.730900000000005</v>
      </c>
      <c r="R2142" s="18">
        <v>41.169199999999996</v>
      </c>
      <c r="S2142" s="4">
        <f>VLOOKUP(C2142,Ratings_Numbers!$A$1:$B$21,2,FALSE)</f>
        <v>12</v>
      </c>
      <c r="T2142" s="4">
        <v>12</v>
      </c>
      <c r="U2142" s="4">
        <f t="shared" si="80"/>
        <v>0</v>
      </c>
      <c r="V2142" s="18">
        <v>7913.9492</v>
      </c>
      <c r="W2142" s="18" t="s">
        <v>142</v>
      </c>
    </row>
    <row r="2143" spans="1:23" ht="15" customHeight="1" x14ac:dyDescent="0.3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</row>
    <row r="2144" spans="1:23" ht="15" customHeight="1" x14ac:dyDescent="0.35">
      <c r="A2144" s="18" t="s">
        <v>217</v>
      </c>
      <c r="B2144" s="7" t="str">
        <f t="shared" ref="B2144:B2168" si="81">IF(MONTH(D2144)&lt;4,"Q1",IF(MONTH(D2144)&lt;7,"Q2",IF(MONTH(D2144)&lt;10,"Q3","Q4")))</f>
        <v>Q3</v>
      </c>
      <c r="C2144" s="18" t="s">
        <v>35</v>
      </c>
      <c r="D2144" s="20">
        <v>40451</v>
      </c>
      <c r="E2144" s="7">
        <v>2.7968000000000002</v>
      </c>
      <c r="F2144" s="7">
        <v>5.7013999999999996</v>
      </c>
      <c r="G2144" s="7">
        <v>4.7377000000000002</v>
      </c>
      <c r="H2144" s="7">
        <v>7.0857000000000001</v>
      </c>
      <c r="I2144" s="7">
        <v>0.8286</v>
      </c>
      <c r="J2144" s="7">
        <v>4.9257</v>
      </c>
      <c r="K2144" s="7">
        <v>175</v>
      </c>
      <c r="L2144" s="7">
        <v>23.337599999999998</v>
      </c>
      <c r="M2144" s="7">
        <v>104.94540000000001</v>
      </c>
      <c r="N2144" s="7">
        <v>50.903199999999998</v>
      </c>
      <c r="O2144" s="18">
        <v>26.592199999999998</v>
      </c>
      <c r="P2144" s="18">
        <v>106.1666</v>
      </c>
      <c r="Q2144" s="18">
        <v>51.4955</v>
      </c>
      <c r="R2144" s="18">
        <v>26.901599999999998</v>
      </c>
      <c r="S2144" s="4">
        <f>VLOOKUP(C2144,Ratings_Numbers!$A$1:$B$21,2,FALSE)</f>
        <v>9</v>
      </c>
      <c r="T2144" s="4">
        <v>9</v>
      </c>
      <c r="U2144" s="18">
        <v>0</v>
      </c>
      <c r="V2144" s="18">
        <v>11204.6474</v>
      </c>
      <c r="W2144" s="18" t="s">
        <v>142</v>
      </c>
    </row>
    <row r="2145" spans="1:23" ht="15" customHeight="1" x14ac:dyDescent="0.35">
      <c r="A2145" s="18" t="s">
        <v>217</v>
      </c>
      <c r="B2145" s="7" t="str">
        <f t="shared" si="81"/>
        <v>Q4</v>
      </c>
      <c r="C2145" s="18" t="s">
        <v>35</v>
      </c>
      <c r="D2145" s="21">
        <v>40543</v>
      </c>
      <c r="E2145" s="18">
        <v>3.0053999999999998</v>
      </c>
      <c r="F2145" s="18">
        <v>5.7759999999999998</v>
      </c>
      <c r="G2145" s="18">
        <v>5.1134000000000004</v>
      </c>
      <c r="H2145" s="18">
        <v>4.6162000000000001</v>
      </c>
      <c r="I2145" s="18">
        <v>-3.4919000000000002</v>
      </c>
      <c r="J2145" s="18">
        <v>2.4811000000000001</v>
      </c>
      <c r="K2145" s="18">
        <v>185</v>
      </c>
      <c r="L2145" s="18">
        <v>23.244</v>
      </c>
      <c r="M2145" s="18">
        <v>107.6301</v>
      </c>
      <c r="N2145" s="18">
        <v>51.485799999999998</v>
      </c>
      <c r="O2145" s="18">
        <v>27.171099999999999</v>
      </c>
      <c r="P2145" s="18">
        <v>109.04819999999999</v>
      </c>
      <c r="Q2145" s="18">
        <v>52.164099999999998</v>
      </c>
      <c r="R2145" s="18">
        <v>27.5291</v>
      </c>
      <c r="S2145" s="4">
        <f>VLOOKUP(C2145,Ratings_Numbers!$A$1:$B$21,2,FALSE)</f>
        <v>9</v>
      </c>
      <c r="T2145" s="4">
        <v>9</v>
      </c>
      <c r="U2145" s="4">
        <f t="shared" ref="U2145:U2168" si="82">S2145-S2144</f>
        <v>0</v>
      </c>
      <c r="V2145" s="18">
        <v>12576.312599999999</v>
      </c>
      <c r="W2145" s="18" t="s">
        <v>142</v>
      </c>
    </row>
    <row r="2146" spans="1:23" ht="15" customHeight="1" x14ac:dyDescent="0.35">
      <c r="A2146" s="18" t="s">
        <v>217</v>
      </c>
      <c r="B2146" s="7" t="str">
        <f t="shared" si="81"/>
        <v>Q1</v>
      </c>
      <c r="C2146" s="18" t="s">
        <v>35</v>
      </c>
      <c r="D2146" s="21">
        <v>40633</v>
      </c>
      <c r="E2146" s="18">
        <v>3.1314000000000002</v>
      </c>
      <c r="F2146" s="18">
        <v>6.0834000000000001</v>
      </c>
      <c r="G2146" s="18">
        <v>5.4481999999999999</v>
      </c>
      <c r="H2146" s="18">
        <v>4.4234999999999998</v>
      </c>
      <c r="I2146" s="18">
        <v>-1.5969</v>
      </c>
      <c r="J2146" s="18">
        <v>2.2959000000000001</v>
      </c>
      <c r="K2146" s="18">
        <v>196</v>
      </c>
      <c r="L2146" s="18">
        <v>23.127700000000001</v>
      </c>
      <c r="M2146" s="18">
        <v>106.9434</v>
      </c>
      <c r="N2146" s="18">
        <v>50.865200000000002</v>
      </c>
      <c r="O2146" s="18">
        <v>27.126799999999999</v>
      </c>
      <c r="P2146" s="18">
        <v>110.24850000000001</v>
      </c>
      <c r="Q2146" s="18">
        <v>52.437199999999997</v>
      </c>
      <c r="R2146" s="18">
        <v>27.965199999999999</v>
      </c>
      <c r="S2146" s="4">
        <f>VLOOKUP(C2146,Ratings_Numbers!$A$1:$B$21,2,FALSE)</f>
        <v>9</v>
      </c>
      <c r="T2146" s="4">
        <v>9</v>
      </c>
      <c r="U2146" s="4">
        <f t="shared" si="82"/>
        <v>0</v>
      </c>
      <c r="V2146" s="18">
        <v>11921.432000000001</v>
      </c>
      <c r="W2146" s="18" t="s">
        <v>142</v>
      </c>
    </row>
    <row r="2147" spans="1:23" ht="15" customHeight="1" x14ac:dyDescent="0.35">
      <c r="A2147" s="18" t="s">
        <v>217</v>
      </c>
      <c r="B2147" s="7" t="str">
        <f t="shared" si="81"/>
        <v>Q2</v>
      </c>
      <c r="C2147" s="18" t="s">
        <v>35</v>
      </c>
      <c r="D2147" s="21">
        <v>40724</v>
      </c>
      <c r="E2147" s="18">
        <v>3.2875999999999999</v>
      </c>
      <c r="F2147" s="18">
        <v>6.2282999999999999</v>
      </c>
      <c r="G2147" s="18">
        <v>5.7713000000000001</v>
      </c>
      <c r="H2147" s="18">
        <v>4.0148000000000001</v>
      </c>
      <c r="I2147" s="18">
        <v>-1.6995</v>
      </c>
      <c r="J2147" s="18">
        <v>1.8719000000000001</v>
      </c>
      <c r="K2147" s="18">
        <v>203</v>
      </c>
      <c r="L2147" s="18">
        <v>22.7849</v>
      </c>
      <c r="M2147" s="18">
        <v>110.1982</v>
      </c>
      <c r="N2147" s="18">
        <v>51.506700000000002</v>
      </c>
      <c r="O2147" s="18">
        <v>27.521999999999998</v>
      </c>
      <c r="P2147" s="18">
        <v>113.9491</v>
      </c>
      <c r="Q2147" s="18">
        <v>53.259900000000002</v>
      </c>
      <c r="R2147" s="18">
        <v>28.4588</v>
      </c>
      <c r="S2147" s="4">
        <f>VLOOKUP(C2147,Ratings_Numbers!$A$1:$B$21,2,FALSE)</f>
        <v>9</v>
      </c>
      <c r="T2147" s="4">
        <v>9</v>
      </c>
      <c r="U2147" s="4">
        <f t="shared" si="82"/>
        <v>0</v>
      </c>
      <c r="V2147" s="18">
        <v>12625.1842</v>
      </c>
      <c r="W2147" s="18" t="s">
        <v>142</v>
      </c>
    </row>
    <row r="2148" spans="1:23" ht="15" customHeight="1" x14ac:dyDescent="0.35">
      <c r="A2148" s="18" t="s">
        <v>217</v>
      </c>
      <c r="B2148" s="7" t="str">
        <f t="shared" si="81"/>
        <v>Q3</v>
      </c>
      <c r="C2148" s="18" t="s">
        <v>35</v>
      </c>
      <c r="D2148" s="21">
        <v>40816</v>
      </c>
      <c r="E2148" s="18">
        <v>3.2555000000000001</v>
      </c>
      <c r="F2148" s="18">
        <v>6.5674999999999999</v>
      </c>
      <c r="G2148" s="18">
        <v>5.8722000000000003</v>
      </c>
      <c r="H2148" s="18">
        <v>5.9359999999999999</v>
      </c>
      <c r="I2148" s="18">
        <v>-0.40389999999999998</v>
      </c>
      <c r="J2148" s="18">
        <v>3.867</v>
      </c>
      <c r="K2148" s="18">
        <v>203</v>
      </c>
      <c r="L2148" s="18">
        <v>23.105799999999999</v>
      </c>
      <c r="M2148" s="18">
        <v>108.0027</v>
      </c>
      <c r="N2148" s="18">
        <v>50.6877</v>
      </c>
      <c r="O2148" s="18">
        <v>27.290700000000001</v>
      </c>
      <c r="P2148" s="18">
        <v>113.0749</v>
      </c>
      <c r="Q2148" s="18">
        <v>53.068100000000001</v>
      </c>
      <c r="R2148" s="18">
        <v>28.572299999999998</v>
      </c>
      <c r="S2148" s="4">
        <f>VLOOKUP(C2148,Ratings_Numbers!$A$1:$B$21,2,FALSE)</f>
        <v>9</v>
      </c>
      <c r="T2148" s="4">
        <v>9</v>
      </c>
      <c r="U2148" s="4">
        <f t="shared" si="82"/>
        <v>0</v>
      </c>
      <c r="V2148" s="18">
        <v>12462.2786</v>
      </c>
      <c r="W2148" s="18" t="s">
        <v>142</v>
      </c>
    </row>
    <row r="2149" spans="1:23" ht="15" customHeight="1" x14ac:dyDescent="0.35">
      <c r="A2149" s="18" t="s">
        <v>217</v>
      </c>
      <c r="B2149" s="7" t="str">
        <f t="shared" si="81"/>
        <v>Q4</v>
      </c>
      <c r="C2149" s="18" t="s">
        <v>35</v>
      </c>
      <c r="D2149" s="21">
        <v>40908</v>
      </c>
      <c r="E2149" s="18">
        <v>2.6109</v>
      </c>
      <c r="F2149" s="18">
        <v>4.5075000000000003</v>
      </c>
      <c r="G2149" s="18">
        <v>4.4238</v>
      </c>
      <c r="H2149" s="18">
        <v>4.76</v>
      </c>
      <c r="I2149" s="18">
        <v>-0.53600000000000003</v>
      </c>
      <c r="J2149" s="18">
        <v>3.52</v>
      </c>
      <c r="K2149" s="18">
        <v>125</v>
      </c>
      <c r="L2149" s="18">
        <v>20.930900000000001</v>
      </c>
      <c r="M2149" s="18">
        <v>79.686099999999996</v>
      </c>
      <c r="N2149" s="18">
        <v>43.412500000000001</v>
      </c>
      <c r="O2149" s="18">
        <v>18.389199999999999</v>
      </c>
      <c r="P2149" s="18">
        <v>83.555800000000005</v>
      </c>
      <c r="Q2149" s="18">
        <v>45.520699999999998</v>
      </c>
      <c r="R2149" s="18">
        <v>19.2822</v>
      </c>
      <c r="S2149" s="4">
        <f>VLOOKUP(C2149,Ratings_Numbers!$A$1:$B$21,2,FALSE)</f>
        <v>9</v>
      </c>
      <c r="T2149" s="4">
        <v>9</v>
      </c>
      <c r="U2149" s="4">
        <f t="shared" si="82"/>
        <v>0</v>
      </c>
      <c r="V2149" s="18">
        <v>13488.5839</v>
      </c>
      <c r="W2149" s="18" t="s">
        <v>142</v>
      </c>
    </row>
    <row r="2150" spans="1:23" ht="15" customHeight="1" x14ac:dyDescent="0.35">
      <c r="A2150" s="18" t="s">
        <v>217</v>
      </c>
      <c r="B2150" s="7" t="str">
        <f t="shared" si="81"/>
        <v>Q1</v>
      </c>
      <c r="C2150" s="18" t="s">
        <v>35</v>
      </c>
      <c r="D2150" s="21">
        <v>40999</v>
      </c>
      <c r="E2150" s="18">
        <v>3.7751000000000001</v>
      </c>
      <c r="F2150" s="18">
        <v>7.2893999999999997</v>
      </c>
      <c r="G2150" s="18">
        <v>6.4218000000000002</v>
      </c>
      <c r="H2150" s="18">
        <v>6.1666999999999996</v>
      </c>
      <c r="I2150" s="18">
        <v>-3.9205999999999999</v>
      </c>
      <c r="J2150" s="18">
        <v>3.0872999999999999</v>
      </c>
      <c r="K2150" s="18">
        <v>126</v>
      </c>
      <c r="L2150" s="18">
        <v>20.229199999999999</v>
      </c>
      <c r="M2150" s="18">
        <v>121.74550000000001</v>
      </c>
      <c r="N2150" s="18">
        <v>54.0548</v>
      </c>
      <c r="O2150" s="18">
        <v>28.6145</v>
      </c>
      <c r="P2150" s="18">
        <v>125.22620000000001</v>
      </c>
      <c r="Q2150" s="18">
        <v>55.600200000000001</v>
      </c>
      <c r="R2150" s="18">
        <v>29.432600000000001</v>
      </c>
      <c r="S2150" s="4">
        <f>VLOOKUP(C2150,Ratings_Numbers!$A$1:$B$21,2,FALSE)</f>
        <v>9</v>
      </c>
      <c r="T2150" s="4">
        <v>9</v>
      </c>
      <c r="U2150" s="4">
        <f t="shared" si="82"/>
        <v>0</v>
      </c>
      <c r="V2150" s="18">
        <v>13850.234399999999</v>
      </c>
      <c r="W2150" s="18" t="s">
        <v>142</v>
      </c>
    </row>
    <row r="2151" spans="1:23" ht="15" customHeight="1" x14ac:dyDescent="0.35">
      <c r="A2151" s="18" t="s">
        <v>217</v>
      </c>
      <c r="B2151" s="7" t="str">
        <f t="shared" si="81"/>
        <v>Q2</v>
      </c>
      <c r="C2151" s="18" t="s">
        <v>35</v>
      </c>
      <c r="D2151" s="21">
        <v>41090</v>
      </c>
      <c r="E2151" s="18">
        <v>3.8763999999999998</v>
      </c>
      <c r="F2151" s="18">
        <v>7.1534000000000004</v>
      </c>
      <c r="G2151" s="18">
        <v>6.4739000000000004</v>
      </c>
      <c r="H2151" s="18">
        <v>6.1193999999999997</v>
      </c>
      <c r="I2151" s="18">
        <v>-1.1865999999999999</v>
      </c>
      <c r="J2151" s="18">
        <v>3.1343000000000001</v>
      </c>
      <c r="K2151" s="18">
        <v>134</v>
      </c>
      <c r="L2151" s="18">
        <v>20.136500000000002</v>
      </c>
      <c r="M2151" s="18">
        <v>114.3407</v>
      </c>
      <c r="N2151" s="18">
        <v>51.549300000000002</v>
      </c>
      <c r="O2151" s="18">
        <v>27.654499999999999</v>
      </c>
      <c r="P2151" s="18">
        <v>121.8083</v>
      </c>
      <c r="Q2151" s="18">
        <v>54.915999999999997</v>
      </c>
      <c r="R2151" s="18">
        <v>29.460599999999999</v>
      </c>
      <c r="S2151" s="4">
        <f>VLOOKUP(C2151,Ratings_Numbers!$A$1:$B$21,2,FALSE)</f>
        <v>9</v>
      </c>
      <c r="T2151" s="4">
        <v>9</v>
      </c>
      <c r="U2151" s="4">
        <f t="shared" si="82"/>
        <v>0</v>
      </c>
      <c r="V2151" s="18">
        <v>15052.477699999999</v>
      </c>
      <c r="W2151" s="18" t="s">
        <v>142</v>
      </c>
    </row>
    <row r="2152" spans="1:23" ht="15" customHeight="1" x14ac:dyDescent="0.35">
      <c r="A2152" s="18" t="s">
        <v>217</v>
      </c>
      <c r="B2152" s="7" t="str">
        <f t="shared" si="81"/>
        <v>Q3</v>
      </c>
      <c r="C2152" s="18" t="s">
        <v>35</v>
      </c>
      <c r="D2152" s="21">
        <v>41182</v>
      </c>
      <c r="E2152" s="18">
        <v>4.0608000000000004</v>
      </c>
      <c r="F2152" s="18">
        <v>7.4934000000000003</v>
      </c>
      <c r="G2152" s="18">
        <v>6.8384</v>
      </c>
      <c r="H2152" s="18">
        <v>8.4885000000000002</v>
      </c>
      <c r="I2152" s="18">
        <v>0.70230000000000004</v>
      </c>
      <c r="J2152" s="18">
        <v>5.4427000000000003</v>
      </c>
      <c r="K2152" s="18">
        <v>131</v>
      </c>
      <c r="L2152" s="18">
        <v>19.829899999999999</v>
      </c>
      <c r="M2152" s="18">
        <v>114.0433</v>
      </c>
      <c r="N2152" s="18">
        <v>51.2986</v>
      </c>
      <c r="O2152" s="18">
        <v>27.1204</v>
      </c>
      <c r="P2152" s="18">
        <v>122.3128</v>
      </c>
      <c r="Q2152" s="18">
        <v>55.018300000000004</v>
      </c>
      <c r="R2152" s="18">
        <v>29.087</v>
      </c>
      <c r="S2152" s="4">
        <f>VLOOKUP(C2152,Ratings_Numbers!$A$1:$B$21,2,FALSE)</f>
        <v>9</v>
      </c>
      <c r="T2152" s="4">
        <v>9</v>
      </c>
      <c r="U2152" s="4">
        <f t="shared" si="82"/>
        <v>0</v>
      </c>
      <c r="V2152" s="18">
        <v>14886.314</v>
      </c>
      <c r="W2152" s="18" t="s">
        <v>142</v>
      </c>
    </row>
    <row r="2153" spans="1:23" ht="15" customHeight="1" x14ac:dyDescent="0.35">
      <c r="A2153" s="18" t="s">
        <v>217</v>
      </c>
      <c r="B2153" s="7" t="str">
        <f t="shared" si="81"/>
        <v>Q4</v>
      </c>
      <c r="C2153" s="18" t="s">
        <v>35</v>
      </c>
      <c r="D2153" s="21">
        <v>41274</v>
      </c>
      <c r="E2153" s="18">
        <v>2.3378000000000001</v>
      </c>
      <c r="F2153" s="18">
        <v>4.1128</v>
      </c>
      <c r="G2153" s="18">
        <v>4.0366999999999997</v>
      </c>
      <c r="H2153" s="18">
        <v>9.4656000000000002</v>
      </c>
      <c r="I2153" s="18">
        <v>3.1374</v>
      </c>
      <c r="J2153" s="18">
        <v>5.8396999999999997</v>
      </c>
      <c r="K2153" s="18">
        <v>131</v>
      </c>
      <c r="L2153" s="18">
        <v>21.246099999999998</v>
      </c>
      <c r="M2153" s="18">
        <v>82.485900000000001</v>
      </c>
      <c r="N2153" s="18">
        <v>44.8172</v>
      </c>
      <c r="O2153" s="18">
        <v>20.793399999999998</v>
      </c>
      <c r="P2153" s="18">
        <v>84.049700000000001</v>
      </c>
      <c r="Q2153" s="18">
        <v>45.666800000000002</v>
      </c>
      <c r="R2153" s="18">
        <v>21.1875</v>
      </c>
      <c r="S2153" s="4">
        <f>VLOOKUP(C2153,Ratings_Numbers!$A$1:$B$21,2,FALSE)</f>
        <v>9</v>
      </c>
      <c r="T2153" s="4">
        <v>9</v>
      </c>
      <c r="U2153" s="4">
        <f t="shared" si="82"/>
        <v>0</v>
      </c>
      <c r="V2153" s="18">
        <v>14723.4084</v>
      </c>
      <c r="W2153" s="18" t="s">
        <v>142</v>
      </c>
    </row>
    <row r="2154" spans="1:23" ht="15" customHeight="1" x14ac:dyDescent="0.35">
      <c r="A2154" s="18" t="s">
        <v>217</v>
      </c>
      <c r="B2154" s="7" t="str">
        <f t="shared" si="81"/>
        <v>Q1</v>
      </c>
      <c r="C2154" s="18" t="s">
        <v>35</v>
      </c>
      <c r="D2154" s="21">
        <v>41364</v>
      </c>
      <c r="E2154" s="18">
        <v>2.4350000000000001</v>
      </c>
      <c r="F2154" s="18">
        <v>4.2046000000000001</v>
      </c>
      <c r="G2154" s="18">
        <v>4.1547999999999998</v>
      </c>
      <c r="H2154" s="18">
        <v>6.9160000000000004</v>
      </c>
      <c r="I2154" s="18">
        <v>-0.79390000000000005</v>
      </c>
      <c r="J2154" s="18">
        <v>3.7557</v>
      </c>
      <c r="K2154" s="18">
        <v>131</v>
      </c>
      <c r="L2154" s="18">
        <v>21.160399999999999</v>
      </c>
      <c r="M2154" s="18">
        <v>78.070599999999999</v>
      </c>
      <c r="N2154" s="18">
        <v>41.338099999999997</v>
      </c>
      <c r="O2154" s="18">
        <v>19.552700000000002</v>
      </c>
      <c r="P2154" s="18">
        <v>88.858400000000003</v>
      </c>
      <c r="Q2154" s="18">
        <v>47.0503</v>
      </c>
      <c r="R2154" s="18">
        <v>22.2545</v>
      </c>
      <c r="S2154" s="4">
        <f>VLOOKUP(C2154,Ratings_Numbers!$A$1:$B$21,2,FALSE)</f>
        <v>9</v>
      </c>
      <c r="T2154" s="4">
        <v>9</v>
      </c>
      <c r="U2154" s="4">
        <f t="shared" si="82"/>
        <v>0</v>
      </c>
      <c r="V2154" s="18">
        <v>16394.819899999999</v>
      </c>
      <c r="W2154" s="18" t="s">
        <v>142</v>
      </c>
    </row>
    <row r="2155" spans="1:23" ht="15" customHeight="1" x14ac:dyDescent="0.35">
      <c r="A2155" s="18" t="s">
        <v>217</v>
      </c>
      <c r="B2155" s="7" t="str">
        <f t="shared" si="81"/>
        <v>Q2</v>
      </c>
      <c r="C2155" s="18" t="s">
        <v>35</v>
      </c>
      <c r="D2155" s="21">
        <v>41455</v>
      </c>
      <c r="E2155" s="18">
        <v>2.8656999999999999</v>
      </c>
      <c r="F2155" s="18">
        <v>5.5202999999999998</v>
      </c>
      <c r="G2155" s="18">
        <v>5.4401999999999999</v>
      </c>
      <c r="H2155" s="18">
        <v>2.609</v>
      </c>
      <c r="I2155" s="18">
        <v>-4.8796999999999997</v>
      </c>
      <c r="J2155" s="18">
        <v>-0.53380000000000005</v>
      </c>
      <c r="K2155" s="18">
        <v>133</v>
      </c>
      <c r="L2155" s="18">
        <v>20.776399999999999</v>
      </c>
      <c r="M2155" s="18">
        <v>79.4923</v>
      </c>
      <c r="N2155" s="18">
        <v>40.896700000000003</v>
      </c>
      <c r="O2155" s="18">
        <v>19.610500000000002</v>
      </c>
      <c r="P2155" s="18">
        <v>94.373400000000004</v>
      </c>
      <c r="Q2155" s="18">
        <v>48.552599999999998</v>
      </c>
      <c r="R2155" s="18">
        <v>23.281600000000001</v>
      </c>
      <c r="S2155" s="4">
        <f>VLOOKUP(C2155,Ratings_Numbers!$A$1:$B$21,2,FALSE)</f>
        <v>9</v>
      </c>
      <c r="T2155" s="4">
        <v>9</v>
      </c>
      <c r="U2155" s="4">
        <f t="shared" si="82"/>
        <v>0</v>
      </c>
      <c r="V2155" s="18">
        <v>15691.0677</v>
      </c>
      <c r="W2155" s="18" t="s">
        <v>142</v>
      </c>
    </row>
    <row r="2156" spans="1:23" ht="15" customHeight="1" x14ac:dyDescent="0.35">
      <c r="A2156" s="18" t="s">
        <v>217</v>
      </c>
      <c r="B2156" s="7" t="str">
        <f t="shared" si="81"/>
        <v>Q3</v>
      </c>
      <c r="C2156" s="18" t="s">
        <v>35</v>
      </c>
      <c r="D2156" s="21">
        <v>41547</v>
      </c>
      <c r="E2156" s="18">
        <v>2.8707000000000003</v>
      </c>
      <c r="F2156" s="18">
        <v>5.6510999999999996</v>
      </c>
      <c r="G2156" s="18">
        <v>5.3403</v>
      </c>
      <c r="H2156" s="18">
        <v>8.6204000000000001</v>
      </c>
      <c r="I2156" s="18">
        <v>2.3795999999999999</v>
      </c>
      <c r="J2156" s="18">
        <v>5.7591000000000001</v>
      </c>
      <c r="K2156" s="18">
        <v>137</v>
      </c>
      <c r="L2156" s="18">
        <v>20.748200000000001</v>
      </c>
      <c r="M2156" s="18">
        <v>80.685199999999995</v>
      </c>
      <c r="N2156" s="18">
        <v>40.844099999999997</v>
      </c>
      <c r="O2156" s="18">
        <v>19.769600000000001</v>
      </c>
      <c r="P2156" s="18">
        <v>97.5441</v>
      </c>
      <c r="Q2156" s="18">
        <v>49.378399999999999</v>
      </c>
      <c r="R2156" s="18">
        <v>23.900400000000001</v>
      </c>
      <c r="S2156" s="4">
        <f>VLOOKUP(C2156,Ratings_Numbers!$A$1:$B$21,2,FALSE)</f>
        <v>9</v>
      </c>
      <c r="T2156" s="4">
        <v>9</v>
      </c>
      <c r="U2156" s="4">
        <f t="shared" si="82"/>
        <v>0</v>
      </c>
      <c r="V2156" s="18">
        <v>15006.864100000001</v>
      </c>
      <c r="W2156" s="18" t="s">
        <v>142</v>
      </c>
    </row>
    <row r="2157" spans="1:23" ht="15" customHeight="1" x14ac:dyDescent="0.35">
      <c r="A2157" s="18" t="s">
        <v>217</v>
      </c>
      <c r="B2157" s="7" t="str">
        <f t="shared" si="81"/>
        <v>Q4</v>
      </c>
      <c r="C2157" s="18" t="s">
        <v>35</v>
      </c>
      <c r="D2157" s="21">
        <v>41639</v>
      </c>
      <c r="E2157" s="18">
        <v>3.1432000000000002</v>
      </c>
      <c r="F2157" s="18">
        <v>6.2012</v>
      </c>
      <c r="G2157" s="18">
        <v>6.1159999999999997</v>
      </c>
      <c r="H2157" s="18">
        <v>6.3147000000000002</v>
      </c>
      <c r="I2157" s="18">
        <v>9.7900000000000001E-2</v>
      </c>
      <c r="J2157" s="18">
        <v>3.5314999999999999</v>
      </c>
      <c r="K2157" s="18">
        <v>143</v>
      </c>
      <c r="L2157" s="18">
        <v>21.305099999999999</v>
      </c>
      <c r="M2157" s="18">
        <v>84.039000000000001</v>
      </c>
      <c r="N2157" s="18">
        <v>44.006999999999998</v>
      </c>
      <c r="O2157" s="18">
        <v>21.062899999999999</v>
      </c>
      <c r="P2157" s="18">
        <v>90.967399999999998</v>
      </c>
      <c r="Q2157" s="18">
        <v>47.634999999999998</v>
      </c>
      <c r="R2157" s="18">
        <v>22.799399999999999</v>
      </c>
      <c r="S2157" s="4">
        <f>VLOOKUP(C2157,Ratings_Numbers!$A$1:$B$21,2,FALSE)</f>
        <v>9</v>
      </c>
      <c r="T2157" s="4">
        <v>7</v>
      </c>
      <c r="U2157" s="4">
        <f t="shared" si="82"/>
        <v>0</v>
      </c>
      <c r="V2157" s="18">
        <v>15085.058800000001</v>
      </c>
      <c r="W2157" s="18" t="s">
        <v>142</v>
      </c>
    </row>
    <row r="2158" spans="1:23" ht="15" customHeight="1" x14ac:dyDescent="0.35">
      <c r="A2158" s="18" t="s">
        <v>217</v>
      </c>
      <c r="B2158" s="7" t="str">
        <f t="shared" si="81"/>
        <v>Q1</v>
      </c>
      <c r="C2158" s="18" t="s">
        <v>25</v>
      </c>
      <c r="D2158" s="21">
        <v>41729</v>
      </c>
      <c r="E2158" s="18">
        <v>3.4089</v>
      </c>
      <c r="F2158" s="18">
        <v>7.1022999999999996</v>
      </c>
      <c r="G2158" s="18">
        <v>7.0064000000000002</v>
      </c>
      <c r="H2158" s="18">
        <v>5.4112999999999998</v>
      </c>
      <c r="I2158" s="18">
        <v>-1.9716</v>
      </c>
      <c r="J2158" s="18">
        <v>2.3475000000000001</v>
      </c>
      <c r="K2158" s="18">
        <v>141</v>
      </c>
      <c r="L2158" s="18">
        <v>21.0581</v>
      </c>
      <c r="M2158" s="18">
        <v>81.861400000000003</v>
      </c>
      <c r="N2158" s="18">
        <v>42.645099999999999</v>
      </c>
      <c r="O2158" s="18">
        <v>20.7331</v>
      </c>
      <c r="P2158" s="18">
        <v>91.959699999999998</v>
      </c>
      <c r="Q2158" s="18">
        <v>47.905700000000003</v>
      </c>
      <c r="R2158" s="18">
        <v>23.290700000000001</v>
      </c>
      <c r="S2158" s="4">
        <f>VLOOKUP(C2158,Ratings_Numbers!$A$1:$B$21,2,FALSE)</f>
        <v>7</v>
      </c>
      <c r="T2158" s="4">
        <v>7</v>
      </c>
      <c r="U2158" s="4">
        <f t="shared" si="82"/>
        <v>-2</v>
      </c>
      <c r="V2158" s="18">
        <v>18444.172399999999</v>
      </c>
      <c r="W2158" s="18" t="s">
        <v>142</v>
      </c>
    </row>
    <row r="2159" spans="1:23" ht="15" customHeight="1" x14ac:dyDescent="0.35">
      <c r="A2159" s="18" t="s">
        <v>217</v>
      </c>
      <c r="B2159" s="7" t="str">
        <f t="shared" si="81"/>
        <v>Q2</v>
      </c>
      <c r="C2159" s="18" t="s">
        <v>25</v>
      </c>
      <c r="D2159" s="21">
        <v>41820</v>
      </c>
      <c r="E2159" s="18">
        <v>3.0848</v>
      </c>
      <c r="F2159" s="18">
        <v>5.4904999999999999</v>
      </c>
      <c r="G2159" s="18">
        <v>5.4040999999999997</v>
      </c>
      <c r="H2159" s="18">
        <v>7.2446000000000002</v>
      </c>
      <c r="I2159" s="18">
        <v>0.74819999999999998</v>
      </c>
      <c r="J2159" s="18">
        <v>4.1367000000000003</v>
      </c>
      <c r="K2159" s="18">
        <v>139</v>
      </c>
      <c r="L2159" s="18">
        <v>21.244700000000002</v>
      </c>
      <c r="M2159" s="18">
        <v>80.028999999999996</v>
      </c>
      <c r="N2159" s="18">
        <v>40.5441</v>
      </c>
      <c r="O2159" s="18">
        <v>20.313500000000001</v>
      </c>
      <c r="P2159" s="18">
        <v>97.387699999999995</v>
      </c>
      <c r="Q2159" s="18">
        <v>49.338299999999997</v>
      </c>
      <c r="R2159" s="18">
        <v>24.7196</v>
      </c>
      <c r="S2159" s="4">
        <f>VLOOKUP(C2159,Ratings_Numbers!$A$1:$B$21,2,FALSE)</f>
        <v>7</v>
      </c>
      <c r="T2159" s="4">
        <v>7</v>
      </c>
      <c r="U2159" s="4">
        <f t="shared" si="82"/>
        <v>0</v>
      </c>
      <c r="V2159" s="18">
        <v>18932.889200000001</v>
      </c>
      <c r="W2159" s="18" t="s">
        <v>142</v>
      </c>
    </row>
    <row r="2160" spans="1:23" ht="15" customHeight="1" x14ac:dyDescent="0.35">
      <c r="A2160" s="18" t="s">
        <v>217</v>
      </c>
      <c r="B2160" s="7" t="str">
        <f t="shared" si="81"/>
        <v>Q3</v>
      </c>
      <c r="C2160" s="18" t="s">
        <v>25</v>
      </c>
      <c r="D2160" s="21">
        <v>41912</v>
      </c>
      <c r="E2160" s="18">
        <v>3.0329999999999999</v>
      </c>
      <c r="F2160" s="18">
        <v>5.3330000000000002</v>
      </c>
      <c r="G2160" s="18">
        <v>5.2709000000000001</v>
      </c>
      <c r="H2160" s="18">
        <v>9.2057000000000002</v>
      </c>
      <c r="I2160" s="18">
        <v>1.9574</v>
      </c>
      <c r="J2160" s="18">
        <v>6.1985999999999999</v>
      </c>
      <c r="K2160" s="18">
        <v>141</v>
      </c>
      <c r="L2160" s="18">
        <v>21.6998</v>
      </c>
      <c r="M2160" s="18">
        <v>79.424700000000001</v>
      </c>
      <c r="N2160" s="18">
        <v>40.622999999999998</v>
      </c>
      <c r="O2160" s="18">
        <v>20.481100000000001</v>
      </c>
      <c r="P2160" s="18">
        <v>95.516499999999994</v>
      </c>
      <c r="Q2160" s="18">
        <v>48.853400000000001</v>
      </c>
      <c r="R2160" s="18">
        <v>24.630600000000001</v>
      </c>
      <c r="S2160" s="4">
        <f>VLOOKUP(C2160,Ratings_Numbers!$A$1:$B$21,2,FALSE)</f>
        <v>7</v>
      </c>
      <c r="T2160" s="4">
        <v>7</v>
      </c>
      <c r="U2160" s="4">
        <f t="shared" si="82"/>
        <v>0</v>
      </c>
      <c r="V2160" s="18">
        <v>18219.3626</v>
      </c>
      <c r="W2160" s="18" t="s">
        <v>142</v>
      </c>
    </row>
    <row r="2161" spans="1:23" ht="15" customHeight="1" x14ac:dyDescent="0.35">
      <c r="A2161" s="18" t="s">
        <v>217</v>
      </c>
      <c r="B2161" s="7" t="str">
        <f t="shared" si="81"/>
        <v>Q4</v>
      </c>
      <c r="C2161" s="18" t="s">
        <v>25</v>
      </c>
      <c r="D2161" s="21">
        <v>42004</v>
      </c>
      <c r="E2161" s="18">
        <v>2.7744999999999997</v>
      </c>
      <c r="F2161" s="18">
        <v>4.8640999999999996</v>
      </c>
      <c r="G2161" s="18">
        <v>4.8108000000000004</v>
      </c>
      <c r="H2161" s="18">
        <v>8.8406000000000002</v>
      </c>
      <c r="I2161" s="18">
        <v>1.7101</v>
      </c>
      <c r="J2161" s="18">
        <v>5.0217000000000001</v>
      </c>
      <c r="K2161" s="18">
        <v>138</v>
      </c>
      <c r="L2161" s="18">
        <v>22.037199999999999</v>
      </c>
      <c r="M2161" s="18">
        <v>78.7958</v>
      </c>
      <c r="N2161" s="18">
        <v>40.908200000000001</v>
      </c>
      <c r="O2161" s="18">
        <v>20.577500000000001</v>
      </c>
      <c r="P2161" s="18">
        <v>92.616299999999995</v>
      </c>
      <c r="Q2161" s="18">
        <v>48.083300000000001</v>
      </c>
      <c r="R2161" s="18">
        <v>24.186699999999998</v>
      </c>
      <c r="S2161" s="4">
        <f>VLOOKUP(C2161,Ratings_Numbers!$A$1:$B$21,2,FALSE)</f>
        <v>7</v>
      </c>
      <c r="T2161" s="4">
        <v>7</v>
      </c>
      <c r="U2161" s="4">
        <f t="shared" si="82"/>
        <v>0</v>
      </c>
      <c r="V2161" s="18">
        <v>21334.1178</v>
      </c>
      <c r="W2161" s="18" t="s">
        <v>142</v>
      </c>
    </row>
    <row r="2162" spans="1:23" ht="15" customHeight="1" x14ac:dyDescent="0.35">
      <c r="A2162" s="18" t="s">
        <v>217</v>
      </c>
      <c r="B2162" s="7" t="str">
        <f t="shared" si="81"/>
        <v>Q1</v>
      </c>
      <c r="C2162" s="18" t="s">
        <v>25</v>
      </c>
      <c r="D2162" s="21">
        <v>42094</v>
      </c>
      <c r="E2162" s="18">
        <v>2.7391999999999999</v>
      </c>
      <c r="F2162" s="18">
        <v>4.6913999999999998</v>
      </c>
      <c r="G2162" s="18">
        <v>4.6485000000000003</v>
      </c>
      <c r="H2162" s="18">
        <v>7.1538000000000004</v>
      </c>
      <c r="I2162" s="18">
        <v>-1.9649999999999999</v>
      </c>
      <c r="J2162" s="18">
        <v>3.7622</v>
      </c>
      <c r="K2162" s="18">
        <v>143</v>
      </c>
      <c r="L2162" s="18">
        <v>21.898800000000001</v>
      </c>
      <c r="M2162" s="18">
        <v>84.978200000000001</v>
      </c>
      <c r="N2162" s="18">
        <v>43.362900000000003</v>
      </c>
      <c r="O2162" s="18">
        <v>22.011500000000002</v>
      </c>
      <c r="P2162" s="18">
        <v>95.969800000000006</v>
      </c>
      <c r="Q2162" s="18">
        <v>48.971699999999998</v>
      </c>
      <c r="R2162" s="18">
        <v>24.858599999999999</v>
      </c>
      <c r="S2162" s="4">
        <f>VLOOKUP(C2162,Ratings_Numbers!$A$1:$B$21,2,FALSE)</f>
        <v>7</v>
      </c>
      <c r="T2162" s="4">
        <v>7</v>
      </c>
      <c r="U2162" s="4">
        <f t="shared" si="82"/>
        <v>0</v>
      </c>
      <c r="V2162" s="18">
        <v>20353.425999999999</v>
      </c>
      <c r="W2162" s="18" t="s">
        <v>142</v>
      </c>
    </row>
    <row r="2163" spans="1:23" ht="15" customHeight="1" x14ac:dyDescent="0.35">
      <c r="A2163" s="18" t="s">
        <v>217</v>
      </c>
      <c r="B2163" s="7" t="str">
        <f t="shared" si="81"/>
        <v>Q2</v>
      </c>
      <c r="C2163" s="18" t="s">
        <v>25</v>
      </c>
      <c r="D2163" s="21">
        <v>42185</v>
      </c>
      <c r="E2163" s="18">
        <v>2.7907000000000002</v>
      </c>
      <c r="F2163" s="18">
        <v>4.9006999999999996</v>
      </c>
      <c r="G2163" s="18">
        <v>4.8479000000000001</v>
      </c>
      <c r="H2163" s="18">
        <v>7.4348000000000001</v>
      </c>
      <c r="I2163" s="18">
        <v>0.6159</v>
      </c>
      <c r="J2163" s="18">
        <v>3.7970999999999999</v>
      </c>
      <c r="K2163" s="18">
        <v>138</v>
      </c>
      <c r="L2163" s="18">
        <v>22.1023</v>
      </c>
      <c r="M2163" s="18">
        <v>84.382000000000005</v>
      </c>
      <c r="N2163" s="18">
        <v>42.9405</v>
      </c>
      <c r="O2163" s="18">
        <v>21.985199999999999</v>
      </c>
      <c r="P2163" s="18">
        <v>96.509399999999999</v>
      </c>
      <c r="Q2163" s="18">
        <v>49.111800000000002</v>
      </c>
      <c r="R2163" s="18">
        <v>25.1449</v>
      </c>
      <c r="S2163" s="4">
        <f>VLOOKUP(C2163,Ratings_Numbers!$A$1:$B$21,2,FALSE)</f>
        <v>7</v>
      </c>
      <c r="T2163" s="4">
        <v>7</v>
      </c>
      <c r="U2163" s="4">
        <f t="shared" si="82"/>
        <v>0</v>
      </c>
      <c r="V2163" s="18">
        <v>18108.586800000001</v>
      </c>
      <c r="W2163" s="18" t="s">
        <v>142</v>
      </c>
    </row>
    <row r="2164" spans="1:23" ht="15" customHeight="1" x14ac:dyDescent="0.35">
      <c r="A2164" s="18" t="s">
        <v>217</v>
      </c>
      <c r="B2164" s="7" t="str">
        <f t="shared" si="81"/>
        <v>Q3</v>
      </c>
      <c r="C2164" s="18" t="s">
        <v>25</v>
      </c>
      <c r="D2164" s="21">
        <v>42277</v>
      </c>
      <c r="E2164" s="18">
        <v>2.7858999999999998</v>
      </c>
      <c r="F2164" s="18">
        <v>5.2500999999999998</v>
      </c>
      <c r="G2164" s="18">
        <v>5.1933999999999996</v>
      </c>
      <c r="H2164" s="18">
        <v>8.2318999999999996</v>
      </c>
      <c r="I2164" s="18">
        <v>3.5434999999999999</v>
      </c>
      <c r="J2164" s="18">
        <v>4.4058000000000002</v>
      </c>
      <c r="K2164" s="18">
        <v>138</v>
      </c>
      <c r="L2164" s="18">
        <v>22.625299999999999</v>
      </c>
      <c r="M2164" s="18">
        <v>80.382999999999996</v>
      </c>
      <c r="N2164" s="18">
        <v>42.0824</v>
      </c>
      <c r="O2164" s="18">
        <v>21.371200000000002</v>
      </c>
      <c r="P2164" s="18">
        <v>91.013099999999994</v>
      </c>
      <c r="Q2164" s="18">
        <v>47.647599999999997</v>
      </c>
      <c r="R2164" s="18">
        <v>24.197399999999998</v>
      </c>
      <c r="S2164" s="4">
        <f>VLOOKUP(C2164,Ratings_Numbers!$A$1:$B$21,2,FALSE)</f>
        <v>7</v>
      </c>
      <c r="T2164" s="4">
        <v>7</v>
      </c>
      <c r="U2164" s="4">
        <f t="shared" si="82"/>
        <v>0</v>
      </c>
      <c r="V2164" s="18">
        <v>20548.912799999998</v>
      </c>
      <c r="W2164" s="18" t="s">
        <v>142</v>
      </c>
    </row>
    <row r="2165" spans="1:23" ht="15" customHeight="1" x14ac:dyDescent="0.35">
      <c r="A2165" s="18" t="s">
        <v>217</v>
      </c>
      <c r="B2165" s="7" t="str">
        <f t="shared" si="81"/>
        <v>Q4</v>
      </c>
      <c r="C2165" s="18" t="s">
        <v>25</v>
      </c>
      <c r="D2165" s="21">
        <v>42369</v>
      </c>
      <c r="E2165" s="18">
        <v>2.9171</v>
      </c>
      <c r="F2165" s="18">
        <v>5.907</v>
      </c>
      <c r="G2165" s="18">
        <v>5.8269000000000002</v>
      </c>
      <c r="H2165" s="18">
        <v>6.1029</v>
      </c>
      <c r="I2165" s="18">
        <v>-0.94850000000000001</v>
      </c>
      <c r="J2165" s="18">
        <v>2.5</v>
      </c>
      <c r="K2165" s="18">
        <v>136</v>
      </c>
      <c r="L2165" s="18">
        <v>22.632300000000001</v>
      </c>
      <c r="M2165" s="18">
        <v>81.252799999999993</v>
      </c>
      <c r="N2165" s="18">
        <v>43.072000000000003</v>
      </c>
      <c r="O2165" s="18">
        <v>21.666799999999999</v>
      </c>
      <c r="P2165" s="18">
        <v>88.644199999999998</v>
      </c>
      <c r="Q2165" s="18">
        <v>46.990099999999998</v>
      </c>
      <c r="R2165" s="18">
        <v>23.637699999999999</v>
      </c>
      <c r="S2165" s="4">
        <f>VLOOKUP(C2165,Ratings_Numbers!$A$1:$B$21,2,FALSE)</f>
        <v>7</v>
      </c>
      <c r="T2165" s="4">
        <v>7</v>
      </c>
      <c r="U2165" s="4">
        <f t="shared" si="82"/>
        <v>0</v>
      </c>
      <c r="V2165" s="18">
        <v>19291.281500000001</v>
      </c>
      <c r="W2165" s="18" t="s">
        <v>142</v>
      </c>
    </row>
    <row r="2166" spans="1:23" ht="15" customHeight="1" x14ac:dyDescent="0.35">
      <c r="A2166" s="18" t="s">
        <v>217</v>
      </c>
      <c r="B2166" s="7" t="str">
        <f t="shared" si="81"/>
        <v>Q1</v>
      </c>
      <c r="C2166" s="18" t="s">
        <v>25</v>
      </c>
      <c r="D2166" s="21">
        <v>42460</v>
      </c>
      <c r="E2166" s="18">
        <v>2.9864999999999999</v>
      </c>
      <c r="F2166" s="18">
        <v>6.1984000000000004</v>
      </c>
      <c r="G2166" s="18">
        <v>6.1271000000000004</v>
      </c>
      <c r="H2166" s="18">
        <v>6.7643000000000004</v>
      </c>
      <c r="I2166" s="18">
        <v>0.72860000000000003</v>
      </c>
      <c r="J2166" s="18">
        <v>3.2</v>
      </c>
      <c r="K2166" s="18">
        <v>140</v>
      </c>
      <c r="L2166" s="18">
        <v>22.669899999999998</v>
      </c>
      <c r="M2166" s="18">
        <v>82.456900000000005</v>
      </c>
      <c r="N2166" s="18">
        <v>44.027999999999999</v>
      </c>
      <c r="O2166" s="18">
        <v>22.281500000000001</v>
      </c>
      <c r="P2166" s="18">
        <v>87.282700000000006</v>
      </c>
      <c r="Q2166" s="18">
        <v>46.604799999999997</v>
      </c>
      <c r="R2166" s="18">
        <v>23.5855</v>
      </c>
      <c r="S2166" s="4">
        <f>VLOOKUP(C2166,Ratings_Numbers!$A$1:$B$21,2,FALSE)</f>
        <v>7</v>
      </c>
      <c r="T2166" s="4">
        <v>7</v>
      </c>
      <c r="U2166" s="4">
        <f t="shared" si="82"/>
        <v>0</v>
      </c>
      <c r="V2166" s="18">
        <v>23422.567599999998</v>
      </c>
      <c r="W2166" s="18" t="s">
        <v>142</v>
      </c>
    </row>
    <row r="2167" spans="1:23" ht="15" customHeight="1" x14ac:dyDescent="0.35">
      <c r="A2167" s="18" t="s">
        <v>217</v>
      </c>
      <c r="B2167" s="7" t="str">
        <f t="shared" si="81"/>
        <v>Q2</v>
      </c>
      <c r="C2167" s="18" t="s">
        <v>25</v>
      </c>
      <c r="D2167" s="21">
        <v>42551</v>
      </c>
      <c r="E2167" s="18">
        <v>3.2016</v>
      </c>
      <c r="F2167" s="18">
        <v>6.9448999999999996</v>
      </c>
      <c r="G2167" s="18">
        <v>6.8823999999999996</v>
      </c>
      <c r="H2167" s="18">
        <v>6.2986000000000004</v>
      </c>
      <c r="I2167" s="18">
        <v>0.47220000000000001</v>
      </c>
      <c r="J2167" s="18">
        <v>2.6457999999999999</v>
      </c>
      <c r="K2167" s="18">
        <v>144</v>
      </c>
      <c r="L2167" s="18">
        <v>22.573599999999999</v>
      </c>
      <c r="M2167" s="18">
        <v>78.884200000000007</v>
      </c>
      <c r="N2167" s="18">
        <v>41.569200000000002</v>
      </c>
      <c r="O2167" s="18">
        <v>21.1829</v>
      </c>
      <c r="P2167" s="18">
        <v>89.765799999999999</v>
      </c>
      <c r="Q2167" s="18">
        <v>47.3035</v>
      </c>
      <c r="R2167" s="18">
        <v>24.104900000000001</v>
      </c>
      <c r="S2167" s="4">
        <f>VLOOKUP(C2167,Ratings_Numbers!$A$1:$B$21,2,FALSE)</f>
        <v>7</v>
      </c>
      <c r="T2167" s="4">
        <v>7</v>
      </c>
      <c r="U2167" s="4">
        <f t="shared" si="82"/>
        <v>0</v>
      </c>
      <c r="V2167" s="18">
        <v>25305.756399999998</v>
      </c>
      <c r="W2167" s="18" t="s">
        <v>142</v>
      </c>
    </row>
    <row r="2168" spans="1:23" ht="15" customHeight="1" x14ac:dyDescent="0.35">
      <c r="A2168" s="18" t="s">
        <v>217</v>
      </c>
      <c r="B2168" s="7" t="str">
        <f t="shared" si="81"/>
        <v>Q3</v>
      </c>
      <c r="C2168" s="18" t="s">
        <v>25</v>
      </c>
      <c r="D2168" s="21">
        <v>42643</v>
      </c>
      <c r="E2168" s="18">
        <v>3.0442999999999998</v>
      </c>
      <c r="F2168" s="18">
        <v>6.4619</v>
      </c>
      <c r="G2168" s="18">
        <v>6.4168000000000003</v>
      </c>
      <c r="H2168" s="18">
        <v>8.4694000000000003</v>
      </c>
      <c r="I2168" s="18">
        <v>2.1429</v>
      </c>
      <c r="J2168" s="18">
        <v>4.7279</v>
      </c>
      <c r="K2168" s="18">
        <v>147</v>
      </c>
      <c r="L2168" s="18">
        <v>22.914400000000001</v>
      </c>
      <c r="M2168" s="18">
        <v>74.309200000000004</v>
      </c>
      <c r="N2168" s="18">
        <v>39.950099999999999</v>
      </c>
      <c r="O2168" s="18">
        <v>20.185400000000001</v>
      </c>
      <c r="P2168" s="18">
        <v>86.004999999999995</v>
      </c>
      <c r="Q2168" s="18">
        <v>46.238</v>
      </c>
      <c r="R2168" s="18">
        <v>23.362500000000001</v>
      </c>
      <c r="S2168" s="4">
        <f>VLOOKUP(C2168,Ratings_Numbers!$A$1:$B$21,2,FALSE)</f>
        <v>7</v>
      </c>
      <c r="T2168" s="4">
        <v>7</v>
      </c>
      <c r="U2168" s="4">
        <f t="shared" si="82"/>
        <v>0</v>
      </c>
      <c r="V2168" s="18">
        <v>23539.8596</v>
      </c>
      <c r="W2168" s="18" t="s">
        <v>142</v>
      </c>
    </row>
    <row r="2169" spans="1:23" ht="15" customHeight="1" x14ac:dyDescent="0.3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</row>
    <row r="2170" spans="1:23" ht="15" customHeight="1" x14ac:dyDescent="0.35">
      <c r="A2170" s="18" t="s">
        <v>218</v>
      </c>
      <c r="B2170" s="7" t="str">
        <f t="shared" ref="B2170:B2201" si="83">IF(MONTH(D2170)&lt;4,"Q1",IF(MONTH(D2170)&lt;7,"Q2",IF(MONTH(D2170)&lt;10,"Q3","Q4")))</f>
        <v>Q3</v>
      </c>
      <c r="C2170" s="18" t="s">
        <v>36</v>
      </c>
      <c r="D2170" s="20">
        <v>33511</v>
      </c>
      <c r="E2170" s="7">
        <v>3.4445000000000001</v>
      </c>
      <c r="F2170" s="7">
        <v>5.3476999999999997</v>
      </c>
      <c r="G2170" s="7">
        <v>5.2832999999999997</v>
      </c>
      <c r="H2170" s="7">
        <v>4.97</v>
      </c>
      <c r="I2170" s="7">
        <v>4.6349</v>
      </c>
      <c r="J2170" s="7">
        <v>3.4628999999999999</v>
      </c>
      <c r="K2170" s="7">
        <v>46.831000000000003</v>
      </c>
      <c r="L2170" s="7">
        <v>27.851900000000001</v>
      </c>
      <c r="M2170" s="7">
        <v>109.869</v>
      </c>
      <c r="N2170" s="7">
        <v>48.593699999999998</v>
      </c>
      <c r="O2170" s="18">
        <v>39.846499999999999</v>
      </c>
      <c r="P2170" s="18">
        <v>126.09699999999999</v>
      </c>
      <c r="Q2170" s="18">
        <v>55.7712</v>
      </c>
      <c r="R2170" s="18">
        <v>45.731999999999999</v>
      </c>
      <c r="S2170" s="4">
        <f>VLOOKUP(C2170,Ratings_Numbers!$A$1:$B$21,2,FALSE)</f>
        <v>10</v>
      </c>
      <c r="T2170" s="4">
        <v>10</v>
      </c>
      <c r="U2170" s="18">
        <v>0</v>
      </c>
      <c r="V2170" s="18">
        <v>2472.7316000000001</v>
      </c>
      <c r="W2170" s="18" t="s">
        <v>142</v>
      </c>
    </row>
    <row r="2171" spans="1:23" ht="15" customHeight="1" x14ac:dyDescent="0.35">
      <c r="A2171" s="18" t="s">
        <v>218</v>
      </c>
      <c r="B2171" s="7" t="str">
        <f t="shared" si="83"/>
        <v>Q4</v>
      </c>
      <c r="C2171" s="18" t="s">
        <v>36</v>
      </c>
      <c r="D2171" s="21">
        <v>33603</v>
      </c>
      <c r="E2171" s="18">
        <v>3.4407999999999999</v>
      </c>
      <c r="F2171" s="18">
        <v>5.2399000000000004</v>
      </c>
      <c r="G2171" s="18">
        <v>5.1756000000000002</v>
      </c>
      <c r="H2171" s="18">
        <v>4.0637999999999996</v>
      </c>
      <c r="I2171" s="18">
        <v>3.7856000000000001</v>
      </c>
      <c r="J2171" s="18">
        <v>2.5361000000000002</v>
      </c>
      <c r="K2171" s="18">
        <v>45.889000000000003</v>
      </c>
      <c r="L2171" s="18">
        <v>27.663599999999999</v>
      </c>
      <c r="M2171" s="18">
        <v>115.9409</v>
      </c>
      <c r="N2171" s="18">
        <v>51.6417</v>
      </c>
      <c r="O2171" s="18">
        <v>41.734200000000001</v>
      </c>
      <c r="P2171" s="18">
        <v>124.51</v>
      </c>
      <c r="Q2171" s="18">
        <v>55.458599999999997</v>
      </c>
      <c r="R2171" s="18">
        <v>44.8187</v>
      </c>
      <c r="S2171" s="4">
        <f>VLOOKUP(C2171,Ratings_Numbers!$A$1:$B$21,2,FALSE)</f>
        <v>10</v>
      </c>
      <c r="T2171" s="4">
        <v>10</v>
      </c>
      <c r="U2171" s="4">
        <f t="shared" ref="U2171:U2234" si="84">S2171-S2170</f>
        <v>0</v>
      </c>
      <c r="V2171" s="18">
        <v>2817.3757000000001</v>
      </c>
      <c r="W2171" s="18" t="s">
        <v>142</v>
      </c>
    </row>
    <row r="2172" spans="1:23" ht="15" customHeight="1" x14ac:dyDescent="0.35">
      <c r="A2172" s="18" t="s">
        <v>218</v>
      </c>
      <c r="B2172" s="7" t="str">
        <f t="shared" si="83"/>
        <v>Q1</v>
      </c>
      <c r="C2172" s="18" t="s">
        <v>36</v>
      </c>
      <c r="D2172" s="21">
        <v>33694</v>
      </c>
      <c r="E2172" s="18">
        <v>3.3231000000000002</v>
      </c>
      <c r="F2172" s="18">
        <v>5.1134000000000004</v>
      </c>
      <c r="G2172" s="18">
        <v>4.9638999999999998</v>
      </c>
      <c r="H2172" s="18">
        <v>5.6798000000000002</v>
      </c>
      <c r="I2172" s="18">
        <v>5.3269000000000002</v>
      </c>
      <c r="J2172" s="18">
        <v>3.9096000000000002</v>
      </c>
      <c r="K2172" s="18">
        <v>45.021999999999998</v>
      </c>
      <c r="L2172" s="18">
        <v>27.480399999999999</v>
      </c>
      <c r="M2172" s="18">
        <v>117.1249</v>
      </c>
      <c r="N2172" s="18">
        <v>52.8461</v>
      </c>
      <c r="O2172" s="18">
        <v>41.617699999999999</v>
      </c>
      <c r="P2172" s="18">
        <v>121.634</v>
      </c>
      <c r="Q2172" s="18">
        <v>54.880600000000001</v>
      </c>
      <c r="R2172" s="18">
        <v>43.219900000000003</v>
      </c>
      <c r="S2172" s="4">
        <f>VLOOKUP(C2172,Ratings_Numbers!$A$1:$B$21,2,FALSE)</f>
        <v>10</v>
      </c>
      <c r="T2172" s="4">
        <v>10</v>
      </c>
      <c r="U2172" s="4">
        <f t="shared" si="84"/>
        <v>0</v>
      </c>
      <c r="V2172" s="18">
        <v>2904.7883000000002</v>
      </c>
      <c r="W2172" s="18" t="s">
        <v>142</v>
      </c>
    </row>
    <row r="2173" spans="1:23" ht="15" customHeight="1" x14ac:dyDescent="0.35">
      <c r="A2173" s="18" t="s">
        <v>218</v>
      </c>
      <c r="B2173" s="7" t="str">
        <f t="shared" si="83"/>
        <v>Q2</v>
      </c>
      <c r="C2173" s="18" t="s">
        <v>36</v>
      </c>
      <c r="D2173" s="21">
        <v>33785</v>
      </c>
      <c r="E2173" s="18">
        <v>5.4729000000000001</v>
      </c>
      <c r="F2173" s="18">
        <v>8.3341999999999992</v>
      </c>
      <c r="G2173" s="18">
        <v>8.2367000000000008</v>
      </c>
      <c r="H2173" s="18">
        <v>4.4774000000000003</v>
      </c>
      <c r="I2173" s="18">
        <v>4.2156000000000002</v>
      </c>
      <c r="J2173" s="18">
        <v>2.8627000000000002</v>
      </c>
      <c r="K2173" s="18">
        <v>54.274999999999999</v>
      </c>
      <c r="L2173" s="18">
        <v>22.5762</v>
      </c>
      <c r="M2173" s="18">
        <v>156.80019999999999</v>
      </c>
      <c r="N2173" s="18">
        <v>56.249400000000001</v>
      </c>
      <c r="O2173" s="18">
        <v>46.580500000000001</v>
      </c>
      <c r="P2173" s="18">
        <v>178.7587</v>
      </c>
      <c r="Q2173" s="18">
        <v>64.1267</v>
      </c>
      <c r="R2173" s="18">
        <v>53.103700000000003</v>
      </c>
      <c r="S2173" s="4">
        <f>VLOOKUP(C2173,Ratings_Numbers!$A$1:$B$21,2,FALSE)</f>
        <v>10</v>
      </c>
      <c r="T2173" s="4">
        <v>10</v>
      </c>
      <c r="U2173" s="4">
        <f t="shared" si="84"/>
        <v>0</v>
      </c>
      <c r="V2173" s="18">
        <v>3182.1316999999999</v>
      </c>
      <c r="W2173" s="18" t="s">
        <v>142</v>
      </c>
    </row>
    <row r="2174" spans="1:23" ht="15" customHeight="1" x14ac:dyDescent="0.35">
      <c r="A2174" s="18" t="s">
        <v>218</v>
      </c>
      <c r="B2174" s="7" t="str">
        <f t="shared" si="83"/>
        <v>Q3</v>
      </c>
      <c r="C2174" s="18" t="s">
        <v>36</v>
      </c>
      <c r="D2174" s="21">
        <v>33877</v>
      </c>
      <c r="E2174" s="18">
        <v>5.1561000000000003</v>
      </c>
      <c r="F2174" s="18">
        <v>7.9645999999999999</v>
      </c>
      <c r="G2174" s="18">
        <v>7.8433999999999999</v>
      </c>
      <c r="H2174" s="18">
        <v>3.6840999999999999</v>
      </c>
      <c r="I2174" s="18">
        <v>3.5114000000000001</v>
      </c>
      <c r="J2174" s="18">
        <v>2.4563000000000001</v>
      </c>
      <c r="K2174" s="18">
        <v>77.712000000000003</v>
      </c>
      <c r="L2174" s="18">
        <v>22.5823</v>
      </c>
      <c r="M2174" s="18">
        <v>152.8614</v>
      </c>
      <c r="N2174" s="18">
        <v>54.994399999999999</v>
      </c>
      <c r="O2174" s="18">
        <v>45.299599999999998</v>
      </c>
      <c r="P2174" s="18">
        <v>177.958</v>
      </c>
      <c r="Q2174" s="18">
        <v>64.023300000000006</v>
      </c>
      <c r="R2174" s="18">
        <v>52.736800000000002</v>
      </c>
      <c r="S2174" s="4">
        <f>VLOOKUP(C2174,Ratings_Numbers!$A$1:$B$21,2,FALSE)</f>
        <v>10</v>
      </c>
      <c r="T2174" s="4">
        <v>10</v>
      </c>
      <c r="U2174" s="4">
        <f t="shared" si="84"/>
        <v>0</v>
      </c>
      <c r="V2174" s="18">
        <v>3529.8982999999998</v>
      </c>
      <c r="W2174" s="18" t="s">
        <v>142</v>
      </c>
    </row>
    <row r="2175" spans="1:23" ht="15" customHeight="1" x14ac:dyDescent="0.35">
      <c r="A2175" s="18" t="s">
        <v>218</v>
      </c>
      <c r="B2175" s="7" t="str">
        <f t="shared" si="83"/>
        <v>Q1</v>
      </c>
      <c r="C2175" s="18" t="s">
        <v>36</v>
      </c>
      <c r="D2175" s="21">
        <v>33970</v>
      </c>
      <c r="E2175" s="18">
        <v>4.9371</v>
      </c>
      <c r="F2175" s="18">
        <v>7.5849000000000002</v>
      </c>
      <c r="G2175" s="18">
        <v>7.5184999999999995</v>
      </c>
      <c r="H2175" s="18">
        <v>3.5474999999999999</v>
      </c>
      <c r="I2175" s="18">
        <v>3.4068999999999998</v>
      </c>
      <c r="J2175" s="18">
        <v>2.2372000000000001</v>
      </c>
      <c r="K2175" s="18">
        <v>73.474999999999994</v>
      </c>
      <c r="L2175" s="18">
        <v>22.356000000000002</v>
      </c>
      <c r="M2175" s="18">
        <v>159.05709999999999</v>
      </c>
      <c r="N2175" s="18">
        <v>56.026499999999999</v>
      </c>
      <c r="O2175" s="18">
        <v>46.3247</v>
      </c>
      <c r="P2175" s="18">
        <v>183.89619999999999</v>
      </c>
      <c r="Q2175" s="18">
        <v>64.775900000000007</v>
      </c>
      <c r="R2175" s="18">
        <v>53.558999999999997</v>
      </c>
      <c r="S2175" s="4">
        <f>VLOOKUP(C2175,Ratings_Numbers!$A$1:$B$21,2,FALSE)</f>
        <v>10</v>
      </c>
      <c r="T2175" s="4">
        <v>10</v>
      </c>
      <c r="U2175" s="4">
        <f t="shared" si="84"/>
        <v>0</v>
      </c>
      <c r="V2175" s="18">
        <v>3547.3697000000002</v>
      </c>
      <c r="W2175" s="18" t="s">
        <v>142</v>
      </c>
    </row>
    <row r="2176" spans="1:23" ht="15" customHeight="1" x14ac:dyDescent="0.35">
      <c r="A2176" s="18" t="s">
        <v>218</v>
      </c>
      <c r="B2176" s="7" t="str">
        <f t="shared" si="83"/>
        <v>Q1</v>
      </c>
      <c r="C2176" s="18" t="s">
        <v>36</v>
      </c>
      <c r="D2176" s="21">
        <v>34059</v>
      </c>
      <c r="E2176" s="18">
        <v>4.6253000000000002</v>
      </c>
      <c r="F2176" s="18">
        <v>7.1645000000000003</v>
      </c>
      <c r="G2176" s="18">
        <v>7.0814000000000004</v>
      </c>
      <c r="H2176" s="18">
        <v>4.0624000000000002</v>
      </c>
      <c r="I2176" s="18">
        <v>3.9786000000000001</v>
      </c>
      <c r="J2176" s="18">
        <v>2.7301000000000002</v>
      </c>
      <c r="K2176" s="18">
        <v>69.563000000000002</v>
      </c>
      <c r="L2176" s="18">
        <v>20.597799999999999</v>
      </c>
      <c r="M2176" s="18">
        <v>153.98009999999999</v>
      </c>
      <c r="N2176" s="18">
        <v>56.242699999999999</v>
      </c>
      <c r="O2176" s="18">
        <v>40.930900000000001</v>
      </c>
      <c r="P2176" s="18">
        <v>173.77789999999999</v>
      </c>
      <c r="Q2176" s="18">
        <v>63.473999999999997</v>
      </c>
      <c r="R2176" s="18">
        <v>46.193600000000004</v>
      </c>
      <c r="S2176" s="4">
        <f>VLOOKUP(C2176,Ratings_Numbers!$A$1:$B$21,2,FALSE)</f>
        <v>10</v>
      </c>
      <c r="T2176" s="4">
        <v>10</v>
      </c>
      <c r="U2176" s="4">
        <f t="shared" si="84"/>
        <v>0</v>
      </c>
      <c r="V2176" s="18">
        <v>3700.6174000000001</v>
      </c>
      <c r="W2176" s="18" t="s">
        <v>142</v>
      </c>
    </row>
    <row r="2177" spans="1:23" ht="15" customHeight="1" x14ac:dyDescent="0.35">
      <c r="A2177" s="18" t="s">
        <v>218</v>
      </c>
      <c r="B2177" s="7" t="str">
        <f t="shared" si="83"/>
        <v>Q2</v>
      </c>
      <c r="C2177" s="18" t="s">
        <v>36</v>
      </c>
      <c r="D2177" s="21">
        <v>34150</v>
      </c>
      <c r="E2177" s="18">
        <v>4.5245999999999995</v>
      </c>
      <c r="F2177" s="18">
        <v>7.3074000000000003</v>
      </c>
      <c r="G2177" s="18">
        <v>7.2202999999999999</v>
      </c>
      <c r="H2177" s="18">
        <v>3.6596000000000002</v>
      </c>
      <c r="I2177" s="18">
        <v>3.5840000000000001</v>
      </c>
      <c r="J2177" s="18">
        <v>1.9268000000000001</v>
      </c>
      <c r="K2177" s="18">
        <v>69.144999999999996</v>
      </c>
      <c r="L2177" s="18">
        <v>20.587399999999999</v>
      </c>
      <c r="M2177" s="18">
        <v>154.70259999999999</v>
      </c>
      <c r="N2177" s="18">
        <v>56.486400000000003</v>
      </c>
      <c r="O2177" s="18">
        <v>41.211300000000001</v>
      </c>
      <c r="P2177" s="18">
        <v>173.8758</v>
      </c>
      <c r="Q2177" s="18">
        <v>63.487099999999998</v>
      </c>
      <c r="R2177" s="18">
        <v>46.318800000000003</v>
      </c>
      <c r="S2177" s="4">
        <f>VLOOKUP(C2177,Ratings_Numbers!$A$1:$B$21,2,FALSE)</f>
        <v>10</v>
      </c>
      <c r="T2177" s="4">
        <v>10</v>
      </c>
      <c r="U2177" s="4">
        <f t="shared" si="84"/>
        <v>0</v>
      </c>
      <c r="V2177" s="18">
        <v>3601.4919</v>
      </c>
      <c r="W2177" s="18" t="s">
        <v>142</v>
      </c>
    </row>
    <row r="2178" spans="1:23" ht="15" customHeight="1" x14ac:dyDescent="0.35">
      <c r="A2178" s="18" t="s">
        <v>218</v>
      </c>
      <c r="B2178" s="7" t="str">
        <f t="shared" si="83"/>
        <v>Q3</v>
      </c>
      <c r="C2178" s="18" t="s">
        <v>36</v>
      </c>
      <c r="D2178" s="21">
        <v>34242</v>
      </c>
      <c r="E2178" s="18">
        <v>4.4451000000000001</v>
      </c>
      <c r="F2178" s="18">
        <v>7.9827000000000004</v>
      </c>
      <c r="G2178" s="18">
        <v>7.2188999999999997</v>
      </c>
      <c r="H2178" s="18">
        <v>3.8376999999999999</v>
      </c>
      <c r="I2178" s="18">
        <v>3.7549000000000001</v>
      </c>
      <c r="J2178" s="18">
        <v>2.4037000000000002</v>
      </c>
      <c r="K2178" s="18">
        <v>69.091999999999999</v>
      </c>
      <c r="L2178" s="18">
        <v>19.734999999999999</v>
      </c>
      <c r="M2178" s="18">
        <v>154.6472</v>
      </c>
      <c r="N2178" s="18">
        <v>54.646500000000003</v>
      </c>
      <c r="O2178" s="18">
        <v>39.490699999999997</v>
      </c>
      <c r="P2178" s="18">
        <v>182.9958</v>
      </c>
      <c r="Q2178" s="18">
        <v>64.663799999999995</v>
      </c>
      <c r="R2178" s="18">
        <v>46.729799999999997</v>
      </c>
      <c r="S2178" s="4">
        <f>VLOOKUP(C2178,Ratings_Numbers!$A$1:$B$21,2,FALSE)</f>
        <v>10</v>
      </c>
      <c r="T2178" s="4">
        <v>10</v>
      </c>
      <c r="U2178" s="4">
        <f t="shared" si="84"/>
        <v>0</v>
      </c>
      <c r="V2178" s="18">
        <v>3539.0504000000001</v>
      </c>
      <c r="W2178" s="18" t="s">
        <v>142</v>
      </c>
    </row>
    <row r="2179" spans="1:23" ht="15" customHeight="1" x14ac:dyDescent="0.35">
      <c r="A2179" s="18" t="s">
        <v>218</v>
      </c>
      <c r="B2179" s="7" t="str">
        <f t="shared" si="83"/>
        <v>Q4</v>
      </c>
      <c r="C2179" s="18" t="s">
        <v>36</v>
      </c>
      <c r="D2179" s="21">
        <v>34334</v>
      </c>
      <c r="E2179" s="18">
        <v>4.7222999999999997</v>
      </c>
      <c r="F2179" s="18">
        <v>7.0182000000000002</v>
      </c>
      <c r="G2179" s="18">
        <v>6.9722</v>
      </c>
      <c r="H2179" s="18">
        <v>2.6851000000000003</v>
      </c>
      <c r="I2179" s="18">
        <v>2.6851000000000003</v>
      </c>
      <c r="J2179" s="18">
        <v>2.4499</v>
      </c>
      <c r="K2179" s="18">
        <v>84.212999999999994</v>
      </c>
      <c r="L2179" s="18">
        <v>20.847899999999999</v>
      </c>
      <c r="M2179" s="18">
        <v>148.16540000000001</v>
      </c>
      <c r="N2179" s="18">
        <v>54.566899999999997</v>
      </c>
      <c r="O2179" s="18">
        <v>39.523899999999998</v>
      </c>
      <c r="P2179" s="18">
        <v>171.52959999999999</v>
      </c>
      <c r="Q2179" s="18">
        <v>63.171599999999998</v>
      </c>
      <c r="R2179" s="18">
        <v>45.756399999999999</v>
      </c>
      <c r="S2179" s="4">
        <f>VLOOKUP(C2179,Ratings_Numbers!$A$1:$B$21,2,FALSE)</f>
        <v>10</v>
      </c>
      <c r="T2179" s="4">
        <v>10</v>
      </c>
      <c r="U2179" s="4">
        <f t="shared" si="84"/>
        <v>0</v>
      </c>
      <c r="V2179" s="18">
        <v>2952.7662999999998</v>
      </c>
      <c r="W2179" s="18" t="s">
        <v>142</v>
      </c>
    </row>
    <row r="2180" spans="1:23" ht="15" customHeight="1" x14ac:dyDescent="0.35">
      <c r="A2180" s="18" t="s">
        <v>218</v>
      </c>
      <c r="B2180" s="7" t="str">
        <f t="shared" si="83"/>
        <v>Q1</v>
      </c>
      <c r="C2180" s="18" t="s">
        <v>36</v>
      </c>
      <c r="D2180" s="21">
        <v>34424</v>
      </c>
      <c r="E2180" s="18">
        <v>4.3878000000000004</v>
      </c>
      <c r="F2180" s="18">
        <v>6.3022999999999998</v>
      </c>
      <c r="G2180" s="18">
        <v>6.2569999999999997</v>
      </c>
      <c r="H2180" s="18">
        <v>4.9196</v>
      </c>
      <c r="I2180" s="18">
        <v>4.8033999999999999</v>
      </c>
      <c r="J2180" s="18">
        <v>3.6909000000000001</v>
      </c>
      <c r="K2180" s="18">
        <v>67.882000000000005</v>
      </c>
      <c r="L2180" s="18">
        <v>21.313199999999998</v>
      </c>
      <c r="M2180" s="18">
        <v>143.96719999999999</v>
      </c>
      <c r="N2180" s="18">
        <v>54.326599999999999</v>
      </c>
      <c r="O2180" s="18">
        <v>39.049100000000003</v>
      </c>
      <c r="P2180" s="18">
        <v>165.00309999999999</v>
      </c>
      <c r="Q2180" s="18">
        <v>62.264600000000002</v>
      </c>
      <c r="R2180" s="18">
        <v>44.754899999999999</v>
      </c>
      <c r="S2180" s="4">
        <f>VLOOKUP(C2180,Ratings_Numbers!$A$1:$B$21,2,FALSE)</f>
        <v>10</v>
      </c>
      <c r="T2180" s="4">
        <v>10</v>
      </c>
      <c r="U2180" s="4">
        <f t="shared" si="84"/>
        <v>0</v>
      </c>
      <c r="V2180" s="18">
        <v>2940.5329000000002</v>
      </c>
      <c r="W2180" s="18" t="s">
        <v>142</v>
      </c>
    </row>
    <row r="2181" spans="1:23" ht="15" customHeight="1" x14ac:dyDescent="0.35">
      <c r="A2181" s="18" t="s">
        <v>218</v>
      </c>
      <c r="B2181" s="7" t="str">
        <f t="shared" si="83"/>
        <v>Q2</v>
      </c>
      <c r="C2181" s="18" t="s">
        <v>36</v>
      </c>
      <c r="D2181" s="21">
        <v>34515</v>
      </c>
      <c r="E2181" s="18">
        <v>4.3300999999999998</v>
      </c>
      <c r="F2181" s="18">
        <v>5.8845000000000001</v>
      </c>
      <c r="G2181" s="18">
        <v>5.8468</v>
      </c>
      <c r="H2181" s="18">
        <v>3.8773</v>
      </c>
      <c r="I2181" s="18">
        <v>3.8773</v>
      </c>
      <c r="J2181" s="18">
        <v>2.6987999999999999</v>
      </c>
      <c r="K2181" s="18">
        <v>68.203000000000003</v>
      </c>
      <c r="L2181" s="18">
        <v>21.5564</v>
      </c>
      <c r="M2181" s="18">
        <v>141.0855</v>
      </c>
      <c r="N2181" s="18">
        <v>53.4788</v>
      </c>
      <c r="O2181" s="18">
        <v>38.665100000000002</v>
      </c>
      <c r="P2181" s="18">
        <v>163.81559999999999</v>
      </c>
      <c r="Q2181" s="18">
        <v>62.094700000000003</v>
      </c>
      <c r="R2181" s="18">
        <v>44.894399999999997</v>
      </c>
      <c r="S2181" s="4">
        <f>VLOOKUP(C2181,Ratings_Numbers!$A$1:$B$21,2,FALSE)</f>
        <v>10</v>
      </c>
      <c r="T2181" s="4">
        <v>10</v>
      </c>
      <c r="U2181" s="4">
        <f t="shared" si="84"/>
        <v>0</v>
      </c>
      <c r="V2181" s="18">
        <v>2711.3551000000002</v>
      </c>
      <c r="W2181" s="18" t="s">
        <v>142</v>
      </c>
    </row>
    <row r="2182" spans="1:23" ht="15" customHeight="1" x14ac:dyDescent="0.35">
      <c r="A2182" s="18" t="s">
        <v>218</v>
      </c>
      <c r="B2182" s="7" t="str">
        <f t="shared" si="83"/>
        <v>Q3</v>
      </c>
      <c r="C2182" s="18" t="s">
        <v>36</v>
      </c>
      <c r="D2182" s="21">
        <v>34607</v>
      </c>
      <c r="E2182" s="18">
        <v>4.0838999999999999</v>
      </c>
      <c r="F2182" s="18">
        <v>5.3959000000000001</v>
      </c>
      <c r="G2182" s="18">
        <v>5.3704999999999998</v>
      </c>
      <c r="H2182" s="18">
        <v>4.0743999999999998</v>
      </c>
      <c r="I2182" s="18">
        <v>4.0743999999999998</v>
      </c>
      <c r="J2182" s="18">
        <v>2.9068000000000001</v>
      </c>
      <c r="K2182" s="18">
        <v>72.739999999999995</v>
      </c>
      <c r="L2182" s="18">
        <v>21.825399999999998</v>
      </c>
      <c r="M2182" s="18">
        <v>137.22739999999999</v>
      </c>
      <c r="N2182" s="18">
        <v>53.2181</v>
      </c>
      <c r="O2182" s="18">
        <v>38.025300000000001</v>
      </c>
      <c r="P2182" s="18">
        <v>157.8586</v>
      </c>
      <c r="Q2182" s="18">
        <v>61.219000000000001</v>
      </c>
      <c r="R2182" s="18">
        <v>43.742100000000001</v>
      </c>
      <c r="S2182" s="4">
        <f>VLOOKUP(C2182,Ratings_Numbers!$A$1:$B$21,2,FALSE)</f>
        <v>10</v>
      </c>
      <c r="T2182" s="4">
        <v>10</v>
      </c>
      <c r="U2182" s="4">
        <f t="shared" si="84"/>
        <v>0</v>
      </c>
      <c r="V2182" s="18">
        <v>2746.1941000000002</v>
      </c>
      <c r="W2182" s="18" t="s">
        <v>142</v>
      </c>
    </row>
    <row r="2183" spans="1:23" ht="15" customHeight="1" x14ac:dyDescent="0.35">
      <c r="A2183" s="18" t="s">
        <v>218</v>
      </c>
      <c r="B2183" s="7" t="str">
        <f t="shared" si="83"/>
        <v>Q4</v>
      </c>
      <c r="C2183" s="18" t="s">
        <v>36</v>
      </c>
      <c r="D2183" s="21">
        <v>34699</v>
      </c>
      <c r="E2183" s="18">
        <v>3.8296000000000001</v>
      </c>
      <c r="F2183" s="18">
        <v>5.3947000000000003</v>
      </c>
      <c r="G2183" s="18">
        <v>5.3536000000000001</v>
      </c>
      <c r="H2183" s="18">
        <v>3.9041000000000001</v>
      </c>
      <c r="I2183" s="18">
        <v>3.9041000000000001</v>
      </c>
      <c r="J2183" s="18">
        <v>2.7098</v>
      </c>
      <c r="K2183" s="18">
        <v>72.265000000000001</v>
      </c>
      <c r="L2183" s="18">
        <v>21.814900000000002</v>
      </c>
      <c r="M2183" s="18">
        <v>140.51920000000001</v>
      </c>
      <c r="N2183" s="18">
        <v>55.029600000000002</v>
      </c>
      <c r="O2183" s="18">
        <v>38.810299999999998</v>
      </c>
      <c r="P2183" s="18">
        <v>155.3518</v>
      </c>
      <c r="Q2183" s="18">
        <v>60.838299999999997</v>
      </c>
      <c r="R2183" s="18">
        <v>42.9069</v>
      </c>
      <c r="S2183" s="4">
        <f>VLOOKUP(C2183,Ratings_Numbers!$A$1:$B$21,2,FALSE)</f>
        <v>10</v>
      </c>
      <c r="T2183" s="4">
        <v>10</v>
      </c>
      <c r="U2183" s="4">
        <f t="shared" si="84"/>
        <v>0</v>
      </c>
      <c r="V2183" s="18">
        <v>2702.3247999999999</v>
      </c>
      <c r="W2183" s="18" t="s">
        <v>142</v>
      </c>
    </row>
    <row r="2184" spans="1:23" ht="15" customHeight="1" x14ac:dyDescent="0.35">
      <c r="A2184" s="18" t="s">
        <v>218</v>
      </c>
      <c r="B2184" s="7" t="str">
        <f t="shared" si="83"/>
        <v>Q1</v>
      </c>
      <c r="C2184" s="18" t="s">
        <v>36</v>
      </c>
      <c r="D2184" s="21">
        <v>34789</v>
      </c>
      <c r="E2184" s="18">
        <v>3.7961</v>
      </c>
      <c r="F2184" s="18">
        <v>5.3812999999999995</v>
      </c>
      <c r="G2184" s="18">
        <v>5.3513999999999999</v>
      </c>
      <c r="H2184" s="18">
        <v>4.4188000000000001</v>
      </c>
      <c r="I2184" s="18">
        <v>3.4762</v>
      </c>
      <c r="J2184" s="18">
        <v>3.2246000000000001</v>
      </c>
      <c r="K2184" s="18">
        <v>73.478999999999999</v>
      </c>
      <c r="L2184" s="18">
        <v>22.258900000000001</v>
      </c>
      <c r="M2184" s="18">
        <v>139.9229</v>
      </c>
      <c r="N2184" s="18">
        <v>55.418100000000003</v>
      </c>
      <c r="O2184" s="18">
        <v>38.789099999999998</v>
      </c>
      <c r="P2184" s="18">
        <v>152.48580000000001</v>
      </c>
      <c r="Q2184" s="18">
        <v>60.393799999999999</v>
      </c>
      <c r="R2184" s="18">
        <v>42.271799999999999</v>
      </c>
      <c r="S2184" s="4">
        <f>VLOOKUP(C2184,Ratings_Numbers!$A$1:$B$21,2,FALSE)</f>
        <v>10</v>
      </c>
      <c r="T2184" s="4">
        <v>10</v>
      </c>
      <c r="U2184" s="4">
        <f t="shared" si="84"/>
        <v>0</v>
      </c>
      <c r="V2184" s="18">
        <v>2659.8836999999999</v>
      </c>
      <c r="W2184" s="18" t="s">
        <v>142</v>
      </c>
    </row>
    <row r="2185" spans="1:23" ht="15" customHeight="1" x14ac:dyDescent="0.35">
      <c r="A2185" s="18" t="s">
        <v>218</v>
      </c>
      <c r="B2185" s="7" t="str">
        <f t="shared" si="83"/>
        <v>Q2</v>
      </c>
      <c r="C2185" s="18" t="s">
        <v>36</v>
      </c>
      <c r="D2185" s="21">
        <v>34880</v>
      </c>
      <c r="E2185" s="18">
        <v>3.7904999999999998</v>
      </c>
      <c r="F2185" s="18">
        <v>5.4257999999999997</v>
      </c>
      <c r="G2185" s="18">
        <v>5.3875000000000002</v>
      </c>
      <c r="H2185" s="18">
        <v>3.3214999999999999</v>
      </c>
      <c r="I2185" s="18">
        <v>2.2288000000000001</v>
      </c>
      <c r="J2185" s="18">
        <v>2.2252999999999998</v>
      </c>
      <c r="K2185" s="18">
        <v>78.222999999999999</v>
      </c>
      <c r="L2185" s="18">
        <v>22.3537</v>
      </c>
      <c r="M2185" s="18">
        <v>132.19399999999999</v>
      </c>
      <c r="N2185" s="18">
        <v>52.527000000000001</v>
      </c>
      <c r="O2185" s="18">
        <v>36.789099999999998</v>
      </c>
      <c r="P2185" s="18">
        <v>151.6688</v>
      </c>
      <c r="Q2185" s="18">
        <v>60.2652</v>
      </c>
      <c r="R2185" s="18">
        <v>42.2089</v>
      </c>
      <c r="S2185" s="4">
        <f>VLOOKUP(C2185,Ratings_Numbers!$A$1:$B$21,2,FALSE)</f>
        <v>10</v>
      </c>
      <c r="T2185" s="4">
        <v>10</v>
      </c>
      <c r="U2185" s="4">
        <f t="shared" si="84"/>
        <v>0</v>
      </c>
      <c r="V2185" s="18">
        <v>2831.31</v>
      </c>
      <c r="W2185" s="18" t="s">
        <v>142</v>
      </c>
    </row>
    <row r="2186" spans="1:23" ht="15" customHeight="1" x14ac:dyDescent="0.35">
      <c r="A2186" s="18" t="s">
        <v>218</v>
      </c>
      <c r="B2186" s="7" t="str">
        <f t="shared" si="83"/>
        <v>Q3</v>
      </c>
      <c r="C2186" s="18" t="s">
        <v>36</v>
      </c>
      <c r="D2186" s="21">
        <v>34972</v>
      </c>
      <c r="E2186" s="18">
        <v>3.5514000000000001</v>
      </c>
      <c r="F2186" s="18">
        <v>5.0801999999999996</v>
      </c>
      <c r="G2186" s="18">
        <v>5.0195999999999996</v>
      </c>
      <c r="H2186" s="18">
        <v>4.3773</v>
      </c>
      <c r="I2186" s="18">
        <v>3.4081000000000001</v>
      </c>
      <c r="J2186" s="18">
        <v>3.1814</v>
      </c>
      <c r="K2186" s="18">
        <v>74.846000000000004</v>
      </c>
      <c r="L2186" s="18">
        <v>22.843599999999999</v>
      </c>
      <c r="M2186" s="18">
        <v>129.32990000000001</v>
      </c>
      <c r="N2186" s="18">
        <v>52.9163</v>
      </c>
      <c r="O2186" s="18">
        <v>36.586399999999998</v>
      </c>
      <c r="P2186" s="18">
        <v>144.40469999999999</v>
      </c>
      <c r="Q2186" s="18">
        <v>59.084299999999999</v>
      </c>
      <c r="R2186" s="18">
        <v>40.850999999999999</v>
      </c>
      <c r="S2186" s="4">
        <f>VLOOKUP(C2186,Ratings_Numbers!$A$1:$B$21,2,FALSE)</f>
        <v>10</v>
      </c>
      <c r="T2186" s="4">
        <v>10</v>
      </c>
      <c r="U2186" s="4">
        <f t="shared" si="84"/>
        <v>0</v>
      </c>
      <c r="V2186" s="18">
        <v>3082.6088</v>
      </c>
      <c r="W2186" s="18" t="s">
        <v>142</v>
      </c>
    </row>
    <row r="2187" spans="1:23" ht="15" customHeight="1" x14ac:dyDescent="0.35">
      <c r="A2187" s="18" t="s">
        <v>218</v>
      </c>
      <c r="B2187" s="7" t="str">
        <f t="shared" si="83"/>
        <v>Q4</v>
      </c>
      <c r="C2187" s="18" t="s">
        <v>36</v>
      </c>
      <c r="D2187" s="21">
        <v>35064</v>
      </c>
      <c r="E2187" s="18">
        <v>3.4964</v>
      </c>
      <c r="F2187" s="18">
        <v>4.9844999999999997</v>
      </c>
      <c r="G2187" s="18">
        <v>4.9482999999999997</v>
      </c>
      <c r="H2187" s="18">
        <v>4.0644999999999998</v>
      </c>
      <c r="I2187" s="18">
        <v>3.1844000000000001</v>
      </c>
      <c r="J2187" s="18">
        <v>2.8083999999999998</v>
      </c>
      <c r="K2187" s="18">
        <v>72.67</v>
      </c>
      <c r="L2187" s="18">
        <v>22.983000000000001</v>
      </c>
      <c r="M2187" s="18">
        <v>128.5401</v>
      </c>
      <c r="N2187" s="18">
        <v>53.138800000000003</v>
      </c>
      <c r="O2187" s="18">
        <v>36.534799999999997</v>
      </c>
      <c r="P2187" s="18">
        <v>141.8948</v>
      </c>
      <c r="Q2187" s="18">
        <v>58.659700000000001</v>
      </c>
      <c r="R2187" s="18">
        <v>40.3307</v>
      </c>
      <c r="S2187" s="4">
        <f>VLOOKUP(C2187,Ratings_Numbers!$A$1:$B$21,2,FALSE)</f>
        <v>10</v>
      </c>
      <c r="T2187" s="4">
        <v>10</v>
      </c>
      <c r="U2187" s="4">
        <f t="shared" si="84"/>
        <v>0</v>
      </c>
      <c r="V2187" s="18">
        <v>3080.9868000000001</v>
      </c>
      <c r="W2187" s="18" t="s">
        <v>142</v>
      </c>
    </row>
    <row r="2188" spans="1:23" ht="15" customHeight="1" x14ac:dyDescent="0.35">
      <c r="A2188" s="18" t="s">
        <v>218</v>
      </c>
      <c r="B2188" s="7" t="str">
        <f t="shared" si="83"/>
        <v>Q1</v>
      </c>
      <c r="C2188" s="18" t="s">
        <v>36</v>
      </c>
      <c r="D2188" s="21">
        <v>35155</v>
      </c>
      <c r="E2188" s="18">
        <v>3.4689999999999999</v>
      </c>
      <c r="F2188" s="18">
        <v>5.1620999999999997</v>
      </c>
      <c r="G2188" s="18">
        <v>5.0014000000000003</v>
      </c>
      <c r="H2188" s="18">
        <v>4.1445999999999996</v>
      </c>
      <c r="I2188" s="18">
        <v>3.0754000000000001</v>
      </c>
      <c r="J2188" s="18">
        <v>2.8172000000000001</v>
      </c>
      <c r="K2188" s="18">
        <v>68.513000000000005</v>
      </c>
      <c r="L2188" s="18">
        <v>23.320699999999999</v>
      </c>
      <c r="M2188" s="18">
        <v>127.19029999999999</v>
      </c>
      <c r="N2188" s="18">
        <v>53.353499999999997</v>
      </c>
      <c r="O2188" s="18">
        <v>36.575699999999998</v>
      </c>
      <c r="P2188" s="18">
        <v>138.39160000000001</v>
      </c>
      <c r="Q2188" s="18">
        <v>58.052199999999999</v>
      </c>
      <c r="R2188" s="18">
        <v>39.796799999999998</v>
      </c>
      <c r="S2188" s="4">
        <f>VLOOKUP(C2188,Ratings_Numbers!$A$1:$B$21,2,FALSE)</f>
        <v>10</v>
      </c>
      <c r="T2188" s="4">
        <v>11</v>
      </c>
      <c r="U2188" s="4">
        <f t="shared" si="84"/>
        <v>0</v>
      </c>
      <c r="V2188" s="18">
        <v>2521.6405</v>
      </c>
      <c r="W2188" s="18" t="s">
        <v>142</v>
      </c>
    </row>
    <row r="2189" spans="1:23" ht="15" customHeight="1" x14ac:dyDescent="0.35">
      <c r="A2189" s="18" t="s">
        <v>218</v>
      </c>
      <c r="B2189" s="7" t="str">
        <f t="shared" si="83"/>
        <v>Q2</v>
      </c>
      <c r="C2189" s="18" t="s">
        <v>37</v>
      </c>
      <c r="D2189" s="21">
        <v>35246</v>
      </c>
      <c r="E2189" s="18">
        <v>3.6177999999999999</v>
      </c>
      <c r="F2189" s="18">
        <v>5.7527999999999997</v>
      </c>
      <c r="G2189" s="18">
        <v>5.3807</v>
      </c>
      <c r="H2189" s="18">
        <v>2.6303000000000001</v>
      </c>
      <c r="I2189" s="18">
        <v>1.7742</v>
      </c>
      <c r="J2189" s="18">
        <v>1.4264999999999999</v>
      </c>
      <c r="K2189" s="18">
        <v>74.319000000000003</v>
      </c>
      <c r="L2189" s="18">
        <v>22.8398</v>
      </c>
      <c r="M2189" s="18">
        <v>129.47550000000001</v>
      </c>
      <c r="N2189" s="18">
        <v>52.984299999999998</v>
      </c>
      <c r="O2189" s="18">
        <v>36.272300000000001</v>
      </c>
      <c r="P2189" s="18">
        <v>144.36600000000001</v>
      </c>
      <c r="Q2189" s="18">
        <v>59.077800000000003</v>
      </c>
      <c r="R2189" s="18">
        <v>40.443800000000003</v>
      </c>
      <c r="S2189" s="4">
        <f>VLOOKUP(C2189,Ratings_Numbers!$A$1:$B$21,2,FALSE)</f>
        <v>11</v>
      </c>
      <c r="T2189" s="4">
        <v>11</v>
      </c>
      <c r="U2189" s="4">
        <f t="shared" si="84"/>
        <v>1</v>
      </c>
      <c r="V2189" s="18">
        <v>1819.6955</v>
      </c>
      <c r="W2189" s="18" t="s">
        <v>142</v>
      </c>
    </row>
    <row r="2190" spans="1:23" ht="15" customHeight="1" x14ac:dyDescent="0.35">
      <c r="A2190" s="18" t="s">
        <v>218</v>
      </c>
      <c r="B2190" s="7" t="str">
        <f t="shared" si="83"/>
        <v>Q3</v>
      </c>
      <c r="C2190" s="18" t="s">
        <v>37</v>
      </c>
      <c r="D2190" s="21">
        <v>35338</v>
      </c>
      <c r="E2190" s="18">
        <v>4.1871</v>
      </c>
      <c r="F2190" s="18">
        <v>7.1779000000000002</v>
      </c>
      <c r="G2190" s="18">
        <v>6.7686999999999999</v>
      </c>
      <c r="H2190" s="18">
        <v>2.4872000000000001</v>
      </c>
      <c r="I2190" s="18">
        <v>1.4057999999999999</v>
      </c>
      <c r="J2190" s="18">
        <v>1.1879</v>
      </c>
      <c r="K2190" s="18">
        <v>67.959999999999994</v>
      </c>
      <c r="L2190" s="18">
        <v>22.9072</v>
      </c>
      <c r="M2190" s="18">
        <v>132.42400000000001</v>
      </c>
      <c r="N2190" s="18">
        <v>54.451999999999998</v>
      </c>
      <c r="O2190" s="18">
        <v>37.285400000000003</v>
      </c>
      <c r="P2190" s="18">
        <v>143.19390000000001</v>
      </c>
      <c r="Q2190" s="18">
        <v>58.880600000000001</v>
      </c>
      <c r="R2190" s="18">
        <v>40.317799999999998</v>
      </c>
      <c r="S2190" s="4">
        <f>VLOOKUP(C2190,Ratings_Numbers!$A$1:$B$21,2,FALSE)</f>
        <v>11</v>
      </c>
      <c r="T2190" s="4">
        <v>12</v>
      </c>
      <c r="U2190" s="4">
        <f t="shared" si="84"/>
        <v>0</v>
      </c>
      <c r="V2190" s="18">
        <v>1683.6434999999999</v>
      </c>
      <c r="W2190" s="18" t="s">
        <v>142</v>
      </c>
    </row>
    <row r="2191" spans="1:23" ht="15" customHeight="1" x14ac:dyDescent="0.35">
      <c r="A2191" s="18" t="s">
        <v>218</v>
      </c>
      <c r="B2191" s="7" t="str">
        <f t="shared" si="83"/>
        <v>Q4</v>
      </c>
      <c r="C2191" s="18" t="s">
        <v>39</v>
      </c>
      <c r="D2191" s="21">
        <v>35430</v>
      </c>
      <c r="E2191" s="18">
        <v>5.6608999999999998</v>
      </c>
      <c r="F2191" s="18">
        <v>12.221</v>
      </c>
      <c r="G2191" s="18">
        <v>11.6496</v>
      </c>
      <c r="H2191" s="18">
        <v>0.75700000000000001</v>
      </c>
      <c r="I2191" s="18">
        <v>-0.62250000000000005</v>
      </c>
      <c r="J2191" s="18">
        <v>-0.59419999999999995</v>
      </c>
      <c r="K2191" s="18">
        <v>67.200999999999993</v>
      </c>
      <c r="L2191" s="18">
        <v>21.198899999999998</v>
      </c>
      <c r="M2191" s="18">
        <v>135.0436</v>
      </c>
      <c r="N2191" s="18">
        <v>54.547400000000003</v>
      </c>
      <c r="O2191" s="18">
        <v>35.381</v>
      </c>
      <c r="P2191" s="18">
        <v>147.57089999999999</v>
      </c>
      <c r="Q2191" s="18">
        <v>59.607500000000002</v>
      </c>
      <c r="R2191" s="18">
        <v>38.663200000000003</v>
      </c>
      <c r="S2191" s="4">
        <f>VLOOKUP(C2191,Ratings_Numbers!$A$1:$B$21,2,FALSE)</f>
        <v>12</v>
      </c>
      <c r="T2191" s="4">
        <v>13</v>
      </c>
      <c r="U2191" s="4">
        <f t="shared" si="84"/>
        <v>1</v>
      </c>
      <c r="V2191" s="18">
        <v>1685.8275000000001</v>
      </c>
      <c r="W2191" s="18" t="s">
        <v>142</v>
      </c>
    </row>
    <row r="2192" spans="1:23" ht="15" customHeight="1" x14ac:dyDescent="0.35">
      <c r="A2192" s="18" t="s">
        <v>218</v>
      </c>
      <c r="B2192" s="7" t="str">
        <f t="shared" si="83"/>
        <v>Q1</v>
      </c>
      <c r="C2192" s="18" t="s">
        <v>41</v>
      </c>
      <c r="D2192" s="21">
        <v>35520</v>
      </c>
      <c r="E2192" s="18">
        <v>6.9419000000000004</v>
      </c>
      <c r="F2192" s="18">
        <v>18.803699999999999</v>
      </c>
      <c r="G2192" s="18">
        <v>17.673999999999999</v>
      </c>
      <c r="H2192" s="18">
        <v>2.5644</v>
      </c>
      <c r="I2192" s="18">
        <v>1.4993000000000001</v>
      </c>
      <c r="J2192" s="18">
        <v>1.2483</v>
      </c>
      <c r="K2192" s="18">
        <v>67.760000000000005</v>
      </c>
      <c r="L2192" s="18">
        <v>21.238700000000001</v>
      </c>
      <c r="M2192" s="18">
        <v>135.529</v>
      </c>
      <c r="N2192" s="18">
        <v>52.796199999999999</v>
      </c>
      <c r="O2192" s="18">
        <v>35.271099999999997</v>
      </c>
      <c r="P2192" s="18">
        <v>156.70230000000001</v>
      </c>
      <c r="Q2192" s="18">
        <v>61.044400000000003</v>
      </c>
      <c r="R2192" s="18">
        <v>40.781300000000002</v>
      </c>
      <c r="S2192" s="4">
        <f>VLOOKUP(C2192,Ratings_Numbers!$A$1:$B$21,2,FALSE)</f>
        <v>13</v>
      </c>
      <c r="T2192" s="4">
        <v>13</v>
      </c>
      <c r="U2192" s="4">
        <f t="shared" si="84"/>
        <v>1</v>
      </c>
      <c r="V2192" s="18">
        <v>1014.3</v>
      </c>
      <c r="W2192" s="18" t="s">
        <v>142</v>
      </c>
    </row>
    <row r="2193" spans="1:23" ht="15" customHeight="1" x14ac:dyDescent="0.35">
      <c r="A2193" s="18" t="s">
        <v>218</v>
      </c>
      <c r="B2193" s="7" t="str">
        <f t="shared" si="83"/>
        <v>Q2</v>
      </c>
      <c r="C2193" s="18" t="s">
        <v>41</v>
      </c>
      <c r="D2193" s="21">
        <v>35611</v>
      </c>
      <c r="E2193" s="18">
        <v>8.2581000000000007</v>
      </c>
      <c r="F2193" s="18">
        <v>29.930499999999999</v>
      </c>
      <c r="G2193" s="18">
        <v>28.960899999999999</v>
      </c>
      <c r="H2193" s="18">
        <v>1.5211999999999999</v>
      </c>
      <c r="I2193" s="18">
        <v>0.45169999999999999</v>
      </c>
      <c r="J2193" s="18">
        <v>0.24160000000000001</v>
      </c>
      <c r="K2193" s="18">
        <v>68.311999999999998</v>
      </c>
      <c r="L2193" s="18">
        <v>21.136500000000002</v>
      </c>
      <c r="M2193" s="18">
        <v>140.251</v>
      </c>
      <c r="N2193" s="18">
        <v>54.454099999999997</v>
      </c>
      <c r="O2193" s="18">
        <v>36.158999999999999</v>
      </c>
      <c r="P2193" s="18">
        <v>157.55799999999999</v>
      </c>
      <c r="Q2193" s="18">
        <v>61.1738</v>
      </c>
      <c r="R2193" s="18">
        <v>40.621099999999998</v>
      </c>
      <c r="S2193" s="4">
        <f>VLOOKUP(C2193,Ratings_Numbers!$A$1:$B$21,2,FALSE)</f>
        <v>13</v>
      </c>
      <c r="T2193" s="4">
        <v>13</v>
      </c>
      <c r="U2193" s="4">
        <f t="shared" si="84"/>
        <v>0</v>
      </c>
      <c r="V2193" s="18">
        <v>1232.2451000000001</v>
      </c>
      <c r="W2193" s="18" t="s">
        <v>142</v>
      </c>
    </row>
    <row r="2194" spans="1:23" ht="15" customHeight="1" x14ac:dyDescent="0.35">
      <c r="A2194" s="18" t="s">
        <v>218</v>
      </c>
      <c r="B2194" s="7" t="str">
        <f t="shared" si="83"/>
        <v>Q3</v>
      </c>
      <c r="C2194" s="18" t="s">
        <v>41</v>
      </c>
      <c r="D2194" s="21">
        <v>35703</v>
      </c>
      <c r="E2194" s="18">
        <v>8.6928999999999998</v>
      </c>
      <c r="F2194" s="18">
        <v>38.296599999999998</v>
      </c>
      <c r="G2194" s="18">
        <v>36.3949</v>
      </c>
      <c r="H2194" s="18">
        <v>1.9151</v>
      </c>
      <c r="I2194" s="18">
        <v>0.83220000000000005</v>
      </c>
      <c r="J2194" s="18">
        <v>0.69340000000000002</v>
      </c>
      <c r="K2194" s="18">
        <v>73.403000000000006</v>
      </c>
      <c r="L2194" s="18">
        <v>20.366399999999999</v>
      </c>
      <c r="M2194" s="18">
        <v>144.7491</v>
      </c>
      <c r="N2194" s="18">
        <v>55.173099999999998</v>
      </c>
      <c r="O2194" s="18">
        <v>36.052</v>
      </c>
      <c r="P2194" s="18">
        <v>162.3544</v>
      </c>
      <c r="Q2194" s="18">
        <v>61.883600000000001</v>
      </c>
      <c r="R2194" s="18">
        <v>40.436900000000001</v>
      </c>
      <c r="S2194" s="4">
        <f>VLOOKUP(C2194,Ratings_Numbers!$A$1:$B$21,2,FALSE)</f>
        <v>13</v>
      </c>
      <c r="T2194" s="4">
        <v>14</v>
      </c>
      <c r="U2194" s="4">
        <f t="shared" si="84"/>
        <v>0</v>
      </c>
      <c r="V2194" s="18">
        <v>1247.8469</v>
      </c>
      <c r="W2194" s="18" t="s">
        <v>142</v>
      </c>
    </row>
    <row r="2195" spans="1:23" ht="15" customHeight="1" x14ac:dyDescent="0.35">
      <c r="A2195" s="18" t="s">
        <v>218</v>
      </c>
      <c r="B2195" s="7" t="str">
        <f t="shared" si="83"/>
        <v>Q4</v>
      </c>
      <c r="C2195" s="18" t="s">
        <v>43</v>
      </c>
      <c r="D2195" s="21">
        <v>35795</v>
      </c>
      <c r="E2195" s="18">
        <v>6.7600999999999996</v>
      </c>
      <c r="F2195" s="18">
        <v>20.538599999999999</v>
      </c>
      <c r="G2195" s="18">
        <v>18.534500000000001</v>
      </c>
      <c r="H2195" s="18">
        <v>2.2317999999999998</v>
      </c>
      <c r="I2195" s="18">
        <v>1.0066999999999999</v>
      </c>
      <c r="J2195" s="18">
        <v>0.82310000000000005</v>
      </c>
      <c r="K2195" s="18">
        <v>62.506</v>
      </c>
      <c r="L2195" s="18">
        <v>20.837299999999999</v>
      </c>
      <c r="M2195" s="18">
        <v>138.6138</v>
      </c>
      <c r="N2195" s="18">
        <v>53.820799999999998</v>
      </c>
      <c r="O2195" s="18">
        <v>35.298099999999998</v>
      </c>
      <c r="P2195" s="18">
        <v>157.54689999999999</v>
      </c>
      <c r="Q2195" s="18">
        <v>61.1721</v>
      </c>
      <c r="R2195" s="18">
        <v>40.119399999999999</v>
      </c>
      <c r="S2195" s="4">
        <f>VLOOKUP(C2195,Ratings_Numbers!$A$1:$B$21,2,FALSE)</f>
        <v>14</v>
      </c>
      <c r="T2195" s="4">
        <v>14</v>
      </c>
      <c r="U2195" s="4">
        <f t="shared" si="84"/>
        <v>1</v>
      </c>
      <c r="V2195" s="18">
        <v>1537.7867000000001</v>
      </c>
      <c r="W2195" s="18" t="s">
        <v>142</v>
      </c>
    </row>
    <row r="2196" spans="1:23" ht="15" customHeight="1" x14ac:dyDescent="0.35">
      <c r="A2196" s="18" t="s">
        <v>218</v>
      </c>
      <c r="B2196" s="7" t="str">
        <f t="shared" si="83"/>
        <v>Q1</v>
      </c>
      <c r="C2196" s="18" t="s">
        <v>43</v>
      </c>
      <c r="D2196" s="21">
        <v>35885</v>
      </c>
      <c r="E2196" s="18">
        <v>7.0274999999999999</v>
      </c>
      <c r="F2196" s="18">
        <v>23.4559</v>
      </c>
      <c r="G2196" s="18">
        <v>21.0899</v>
      </c>
      <c r="H2196" s="18">
        <v>2.1375999999999999</v>
      </c>
      <c r="I2196" s="18">
        <v>0.97689999999999999</v>
      </c>
      <c r="J2196" s="18">
        <v>0.84699999999999998</v>
      </c>
      <c r="K2196" s="18">
        <v>67.587999999999994</v>
      </c>
      <c r="L2196" s="18">
        <v>21.009899999999998</v>
      </c>
      <c r="M2196" s="18">
        <v>133.4425</v>
      </c>
      <c r="N2196" s="18">
        <v>51.747300000000003</v>
      </c>
      <c r="O2196" s="18">
        <v>33.989600000000003</v>
      </c>
      <c r="P2196" s="18">
        <v>157.8733</v>
      </c>
      <c r="Q2196" s="18">
        <v>61.221299999999999</v>
      </c>
      <c r="R2196" s="18">
        <v>40.212499999999999</v>
      </c>
      <c r="S2196" s="4">
        <f>VLOOKUP(C2196,Ratings_Numbers!$A$1:$B$21,2,FALSE)</f>
        <v>14</v>
      </c>
      <c r="T2196" s="4">
        <v>14</v>
      </c>
      <c r="U2196" s="4">
        <f t="shared" si="84"/>
        <v>0</v>
      </c>
      <c r="V2196" s="18">
        <v>1865.6487</v>
      </c>
      <c r="W2196" s="18" t="s">
        <v>142</v>
      </c>
    </row>
    <row r="2197" spans="1:23" ht="15" customHeight="1" x14ac:dyDescent="0.35">
      <c r="A2197" s="18" t="s">
        <v>218</v>
      </c>
      <c r="B2197" s="7" t="str">
        <f t="shared" si="83"/>
        <v>Q2</v>
      </c>
      <c r="C2197" s="18" t="s">
        <v>43</v>
      </c>
      <c r="D2197" s="21">
        <v>35976</v>
      </c>
      <c r="E2197" s="18">
        <v>6.1795999999999998</v>
      </c>
      <c r="F2197" s="18">
        <v>15.624000000000001</v>
      </c>
      <c r="G2197" s="18">
        <v>14.747999999999999</v>
      </c>
      <c r="H2197" s="18">
        <v>2.6531000000000002</v>
      </c>
      <c r="I2197" s="18">
        <v>1.8120000000000001</v>
      </c>
      <c r="J2197" s="18">
        <v>1.3807</v>
      </c>
      <c r="K2197" s="18">
        <v>68.025999999999996</v>
      </c>
      <c r="L2197" s="18">
        <v>21.7651</v>
      </c>
      <c r="M2197" s="18">
        <v>135.5198</v>
      </c>
      <c r="N2197" s="18">
        <v>53.7134</v>
      </c>
      <c r="O2197" s="18">
        <v>35.392200000000003</v>
      </c>
      <c r="P2197" s="18">
        <v>152.30170000000001</v>
      </c>
      <c r="Q2197" s="18">
        <v>60.364899999999999</v>
      </c>
      <c r="R2197" s="18">
        <v>39.774999999999999</v>
      </c>
      <c r="S2197" s="4">
        <f>VLOOKUP(C2197,Ratings_Numbers!$A$1:$B$21,2,FALSE)</f>
        <v>14</v>
      </c>
      <c r="T2197" s="4">
        <v>14</v>
      </c>
      <c r="U2197" s="4">
        <f t="shared" si="84"/>
        <v>0</v>
      </c>
      <c r="V2197" s="18">
        <v>2211.0382</v>
      </c>
      <c r="W2197" s="18" t="s">
        <v>142</v>
      </c>
    </row>
    <row r="2198" spans="1:23" ht="15" customHeight="1" x14ac:dyDescent="0.35">
      <c r="A2198" s="18" t="s">
        <v>218</v>
      </c>
      <c r="B2198" s="7" t="str">
        <f t="shared" si="83"/>
        <v>Q3</v>
      </c>
      <c r="C2198" s="18" t="s">
        <v>43</v>
      </c>
      <c r="D2198" s="21">
        <v>36068</v>
      </c>
      <c r="E2198" s="18">
        <v>5.5641999999999996</v>
      </c>
      <c r="F2198" s="18">
        <v>12.4255</v>
      </c>
      <c r="G2198" s="18">
        <v>11.601100000000001</v>
      </c>
      <c r="H2198" s="18">
        <v>2.9943</v>
      </c>
      <c r="I2198" s="18">
        <v>1.5605</v>
      </c>
      <c r="J2198" s="18">
        <v>1.748</v>
      </c>
      <c r="K2198" s="18">
        <v>64.575999999999993</v>
      </c>
      <c r="L2198" s="18">
        <v>20.605599999999999</v>
      </c>
      <c r="M2198" s="18">
        <v>132.75120000000001</v>
      </c>
      <c r="N2198" s="18">
        <v>53.036900000000003</v>
      </c>
      <c r="O2198" s="18">
        <v>32.803199999999997</v>
      </c>
      <c r="P2198" s="18">
        <v>150.2997</v>
      </c>
      <c r="Q2198" s="18">
        <v>60.047899999999998</v>
      </c>
      <c r="R2198" s="18">
        <v>37.139499999999998</v>
      </c>
      <c r="S2198" s="4">
        <f>VLOOKUP(C2198,Ratings_Numbers!$A$1:$B$21,2,FALSE)</f>
        <v>14</v>
      </c>
      <c r="T2198" s="4">
        <v>14</v>
      </c>
      <c r="U2198" s="4">
        <f t="shared" si="84"/>
        <v>0</v>
      </c>
      <c r="V2198" s="18">
        <v>2188.7559999999999</v>
      </c>
      <c r="W2198" s="18" t="s">
        <v>142</v>
      </c>
    </row>
    <row r="2199" spans="1:23" ht="15" customHeight="1" x14ac:dyDescent="0.35">
      <c r="A2199" s="18" t="s">
        <v>218</v>
      </c>
      <c r="B2199" s="7" t="str">
        <f t="shared" si="83"/>
        <v>Q4</v>
      </c>
      <c r="C2199" s="18" t="s">
        <v>43</v>
      </c>
      <c r="D2199" s="21">
        <v>36160</v>
      </c>
      <c r="E2199" s="18">
        <v>5.6265999999999998</v>
      </c>
      <c r="F2199" s="18">
        <v>12.7616</v>
      </c>
      <c r="G2199" s="18">
        <v>11.725099999999999</v>
      </c>
      <c r="H2199" s="18">
        <v>1.8448</v>
      </c>
      <c r="I2199" s="18">
        <v>0.46779999999999999</v>
      </c>
      <c r="J2199" s="18">
        <v>0.65269999999999995</v>
      </c>
      <c r="K2199" s="18">
        <v>65.888000000000005</v>
      </c>
      <c r="L2199" s="18">
        <v>19.7102</v>
      </c>
      <c r="M2199" s="18">
        <v>137.51150000000001</v>
      </c>
      <c r="N2199" s="18">
        <v>52.915700000000001</v>
      </c>
      <c r="O2199" s="18">
        <v>32.448599999999999</v>
      </c>
      <c r="P2199" s="18">
        <v>159.8691</v>
      </c>
      <c r="Q2199" s="18">
        <v>61.519100000000002</v>
      </c>
      <c r="R2199" s="18">
        <v>37.724299999999999</v>
      </c>
      <c r="S2199" s="4">
        <f>VLOOKUP(C2199,Ratings_Numbers!$A$1:$B$21,2,FALSE)</f>
        <v>14</v>
      </c>
      <c r="T2199" s="4">
        <v>14</v>
      </c>
      <c r="U2199" s="4">
        <f t="shared" si="84"/>
        <v>0</v>
      </c>
      <c r="V2199" s="18">
        <v>2095.2800000000002</v>
      </c>
      <c r="W2199" s="18" t="s">
        <v>142</v>
      </c>
    </row>
    <row r="2200" spans="1:23" ht="15" customHeight="1" x14ac:dyDescent="0.35">
      <c r="A2200" s="18" t="s">
        <v>218</v>
      </c>
      <c r="B2200" s="7" t="str">
        <f t="shared" si="83"/>
        <v>Q1</v>
      </c>
      <c r="C2200" s="18" t="s">
        <v>43</v>
      </c>
      <c r="D2200" s="21">
        <v>36250</v>
      </c>
      <c r="E2200" s="18">
        <v>4.6749999999999998</v>
      </c>
      <c r="F2200" s="18">
        <v>10.851100000000001</v>
      </c>
      <c r="G2200" s="18">
        <v>9.2159999999999993</v>
      </c>
      <c r="H2200" s="18">
        <v>3.0488</v>
      </c>
      <c r="I2200" s="18">
        <v>1.5386</v>
      </c>
      <c r="J2200" s="18">
        <v>1.5672999999999999</v>
      </c>
      <c r="K2200" s="18">
        <v>71.512</v>
      </c>
      <c r="L2200" s="18">
        <v>19.920500000000001</v>
      </c>
      <c r="M2200" s="18">
        <v>133.40199999999999</v>
      </c>
      <c r="N2200" s="18">
        <v>51.521799999999999</v>
      </c>
      <c r="O2200" s="18">
        <v>31.741499999999998</v>
      </c>
      <c r="P2200" s="18">
        <v>158.92359999999999</v>
      </c>
      <c r="Q2200" s="18">
        <v>61.378599999999999</v>
      </c>
      <c r="R2200" s="18">
        <v>37.814</v>
      </c>
      <c r="S2200" s="4">
        <f>VLOOKUP(C2200,Ratings_Numbers!$A$1:$B$21,2,FALSE)</f>
        <v>14</v>
      </c>
      <c r="T2200" s="4">
        <v>13</v>
      </c>
      <c r="U2200" s="4">
        <f t="shared" si="84"/>
        <v>0</v>
      </c>
      <c r="V2200" s="18">
        <v>1820.2195999999999</v>
      </c>
      <c r="W2200" s="18" t="s">
        <v>142</v>
      </c>
    </row>
    <row r="2201" spans="1:23" ht="15" customHeight="1" x14ac:dyDescent="0.35">
      <c r="A2201" s="18" t="s">
        <v>218</v>
      </c>
      <c r="B2201" s="7" t="str">
        <f t="shared" si="83"/>
        <v>Q2</v>
      </c>
      <c r="C2201" s="18" t="s">
        <v>41</v>
      </c>
      <c r="D2201" s="21">
        <v>36341</v>
      </c>
      <c r="E2201" s="18">
        <v>5.0407999999999999</v>
      </c>
      <c r="F2201" s="18">
        <v>11.0558</v>
      </c>
      <c r="G2201" s="18">
        <v>10.2477</v>
      </c>
      <c r="H2201" s="18">
        <v>3.0356999999999998</v>
      </c>
      <c r="I2201" s="18">
        <v>1.9464999999999999</v>
      </c>
      <c r="J2201" s="18">
        <v>1.4022000000000001</v>
      </c>
      <c r="K2201" s="18">
        <v>63.896999999999998</v>
      </c>
      <c r="L2201" s="18">
        <v>20.0382</v>
      </c>
      <c r="M2201" s="18">
        <v>145.96889999999999</v>
      </c>
      <c r="N2201" s="18">
        <v>53.834600000000002</v>
      </c>
      <c r="O2201" s="18">
        <v>32.581299999999999</v>
      </c>
      <c r="P2201" s="18">
        <v>171.1431</v>
      </c>
      <c r="Q2201" s="18">
        <v>63.119100000000003</v>
      </c>
      <c r="R2201" s="18">
        <v>38.200299999999999</v>
      </c>
      <c r="S2201" s="4">
        <f>VLOOKUP(C2201,Ratings_Numbers!$A$1:$B$21,2,FALSE)</f>
        <v>13</v>
      </c>
      <c r="T2201" s="4">
        <v>13</v>
      </c>
      <c r="U2201" s="4">
        <f t="shared" si="84"/>
        <v>-1</v>
      </c>
      <c r="V2201" s="18">
        <v>2453.1215000000002</v>
      </c>
      <c r="W2201" s="18" t="s">
        <v>142</v>
      </c>
    </row>
    <row r="2202" spans="1:23" ht="15" customHeight="1" x14ac:dyDescent="0.35">
      <c r="A2202" s="18" t="s">
        <v>218</v>
      </c>
      <c r="B2202" s="7" t="str">
        <f t="shared" ref="B2202:B2233" si="85">IF(MONTH(D2202)&lt;4,"Q1",IF(MONTH(D2202)&lt;7,"Q2",IF(MONTH(D2202)&lt;10,"Q3","Q4")))</f>
        <v>Q3</v>
      </c>
      <c r="C2202" s="18" t="s">
        <v>41</v>
      </c>
      <c r="D2202" s="21">
        <v>36433</v>
      </c>
      <c r="E2202" s="18">
        <v>4.2783999999999995</v>
      </c>
      <c r="F2202" s="18">
        <v>9.7309000000000001</v>
      </c>
      <c r="G2202" s="18">
        <v>8.5311000000000003</v>
      </c>
      <c r="H2202" s="18">
        <v>3.7458999999999998</v>
      </c>
      <c r="I2202" s="18">
        <v>2.6526999999999998</v>
      </c>
      <c r="J2202" s="18">
        <v>2.2288000000000001</v>
      </c>
      <c r="K2202" s="18">
        <v>65.376999999999995</v>
      </c>
      <c r="L2202" s="18">
        <v>20.4038</v>
      </c>
      <c r="M2202" s="18">
        <v>122.2831</v>
      </c>
      <c r="N2202" s="18">
        <v>48.156199999999998</v>
      </c>
      <c r="O2202" s="18">
        <v>29.3996</v>
      </c>
      <c r="P2202" s="18">
        <v>153.93</v>
      </c>
      <c r="Q2202" s="18">
        <v>60.619100000000003</v>
      </c>
      <c r="R2202" s="18">
        <v>37.008200000000002</v>
      </c>
      <c r="S2202" s="4">
        <f>VLOOKUP(C2202,Ratings_Numbers!$A$1:$B$21,2,FALSE)</f>
        <v>13</v>
      </c>
      <c r="T2202" s="4">
        <v>13</v>
      </c>
      <c r="U2202" s="4">
        <f t="shared" si="84"/>
        <v>0</v>
      </c>
      <c r="V2202" s="18">
        <v>2417.5250999999998</v>
      </c>
      <c r="W2202" s="18" t="s">
        <v>142</v>
      </c>
    </row>
    <row r="2203" spans="1:23" ht="15" customHeight="1" x14ac:dyDescent="0.35">
      <c r="A2203" s="18" t="s">
        <v>218</v>
      </c>
      <c r="B2203" s="7" t="str">
        <f t="shared" si="85"/>
        <v>Q4</v>
      </c>
      <c r="C2203" s="18" t="s">
        <v>41</v>
      </c>
      <c r="D2203" s="21">
        <v>36525</v>
      </c>
      <c r="E2203" s="18">
        <v>5.7287999999999997</v>
      </c>
      <c r="F2203" s="18">
        <v>15.403499999999999</v>
      </c>
      <c r="G2203" s="18">
        <v>13.7279</v>
      </c>
      <c r="H2203" s="18">
        <v>-2.1964999999999999</v>
      </c>
      <c r="I2203" s="18">
        <v>-5.0244999999999997</v>
      </c>
      <c r="J2203" s="18">
        <v>-2.0819999999999999</v>
      </c>
      <c r="K2203" s="18">
        <v>62.865000000000002</v>
      </c>
      <c r="L2203" s="18">
        <v>21.503900000000002</v>
      </c>
      <c r="M2203" s="18">
        <v>99.769099999999995</v>
      </c>
      <c r="N2203" s="18">
        <v>42.161900000000003</v>
      </c>
      <c r="O2203" s="18">
        <v>25.1358</v>
      </c>
      <c r="P2203" s="18">
        <v>136.63339999999999</v>
      </c>
      <c r="Q2203" s="18">
        <v>57.740499999999997</v>
      </c>
      <c r="R2203" s="18">
        <v>34.423299999999998</v>
      </c>
      <c r="S2203" s="4">
        <f>VLOOKUP(C2203,Ratings_Numbers!$A$1:$B$21,2,FALSE)</f>
        <v>13</v>
      </c>
      <c r="T2203" s="4">
        <v>13</v>
      </c>
      <c r="U2203" s="4">
        <f t="shared" si="84"/>
        <v>0</v>
      </c>
      <c r="V2203" s="18">
        <v>2711.5826999999999</v>
      </c>
      <c r="W2203" s="18" t="s">
        <v>142</v>
      </c>
    </row>
    <row r="2204" spans="1:23" ht="15" customHeight="1" x14ac:dyDescent="0.35">
      <c r="A2204" s="18" t="s">
        <v>218</v>
      </c>
      <c r="B2204" s="7" t="str">
        <f t="shared" si="85"/>
        <v>Q1</v>
      </c>
      <c r="C2204" s="18" t="s">
        <v>41</v>
      </c>
      <c r="D2204" s="21">
        <v>36616</v>
      </c>
      <c r="E2204" s="18">
        <v>6.4611000000000001</v>
      </c>
      <c r="F2204" s="18">
        <v>13.4397</v>
      </c>
      <c r="G2204" s="18">
        <v>11.949300000000001</v>
      </c>
      <c r="H2204" s="18">
        <v>3.8978999999999999</v>
      </c>
      <c r="I2204" s="18">
        <v>2.5262000000000002</v>
      </c>
      <c r="J2204" s="18">
        <v>2.9863</v>
      </c>
      <c r="K2204" s="18">
        <v>66.248000000000005</v>
      </c>
      <c r="L2204" s="18">
        <v>22.0091</v>
      </c>
      <c r="M2204" s="18">
        <v>100.6425</v>
      </c>
      <c r="N2204" s="18">
        <v>39.277999999999999</v>
      </c>
      <c r="O2204" s="18">
        <v>24.363700000000001</v>
      </c>
      <c r="P2204" s="18">
        <v>156.23079999999999</v>
      </c>
      <c r="Q2204" s="18">
        <v>60.972700000000003</v>
      </c>
      <c r="R2204" s="18">
        <v>37.820599999999999</v>
      </c>
      <c r="S2204" s="4">
        <f>VLOOKUP(C2204,Ratings_Numbers!$A$1:$B$21,2,FALSE)</f>
        <v>13</v>
      </c>
      <c r="T2204" s="4">
        <v>11</v>
      </c>
      <c r="U2204" s="4">
        <f t="shared" si="84"/>
        <v>0</v>
      </c>
      <c r="V2204" s="18">
        <v>3193.7440000000001</v>
      </c>
      <c r="W2204" s="18" t="s">
        <v>142</v>
      </c>
    </row>
    <row r="2205" spans="1:23" ht="15" customHeight="1" x14ac:dyDescent="0.35">
      <c r="A2205" s="18" t="s">
        <v>218</v>
      </c>
      <c r="B2205" s="7" t="str">
        <f t="shared" si="85"/>
        <v>Q2</v>
      </c>
      <c r="C2205" s="18" t="s">
        <v>37</v>
      </c>
      <c r="D2205" s="21">
        <v>36707</v>
      </c>
      <c r="E2205" s="18">
        <v>6.3346</v>
      </c>
      <c r="F2205" s="18">
        <v>11.0845</v>
      </c>
      <c r="G2205" s="18">
        <v>10.061299999999999</v>
      </c>
      <c r="H2205" s="18">
        <v>2.5634999999999999</v>
      </c>
      <c r="I2205" s="18">
        <v>1.1311</v>
      </c>
      <c r="J2205" s="18">
        <v>1.8281000000000001</v>
      </c>
      <c r="K2205" s="18">
        <v>80.158000000000001</v>
      </c>
      <c r="L2205" s="18">
        <v>21.982900000000001</v>
      </c>
      <c r="M2205" s="18">
        <v>87.862899999999996</v>
      </c>
      <c r="N2205" s="18">
        <v>34.726199999999999</v>
      </c>
      <c r="O2205" s="18">
        <v>21.243099999999998</v>
      </c>
      <c r="P2205" s="18">
        <v>153.0164</v>
      </c>
      <c r="Q2205" s="18">
        <v>60.476900000000001</v>
      </c>
      <c r="R2205" s="18">
        <v>36.995699999999999</v>
      </c>
      <c r="S2205" s="4">
        <f>VLOOKUP(C2205,Ratings_Numbers!$A$1:$B$21,2,FALSE)</f>
        <v>11</v>
      </c>
      <c r="T2205" s="4">
        <v>11</v>
      </c>
      <c r="U2205" s="4">
        <f t="shared" si="84"/>
        <v>-2</v>
      </c>
      <c r="V2205" s="18">
        <v>3233.8083000000001</v>
      </c>
      <c r="W2205" s="18" t="s">
        <v>142</v>
      </c>
    </row>
    <row r="2206" spans="1:23" ht="15" customHeight="1" x14ac:dyDescent="0.35">
      <c r="A2206" s="18" t="s">
        <v>218</v>
      </c>
      <c r="B2206" s="7" t="str">
        <f t="shared" si="85"/>
        <v>Q3</v>
      </c>
      <c r="C2206" s="18" t="s">
        <v>37</v>
      </c>
      <c r="D2206" s="21">
        <v>36799</v>
      </c>
      <c r="E2206" s="18">
        <v>6.3948</v>
      </c>
      <c r="F2206" s="18">
        <v>9.9503000000000004</v>
      </c>
      <c r="G2206" s="18">
        <v>9.1811000000000007</v>
      </c>
      <c r="H2206" s="18">
        <v>3.0407999999999999</v>
      </c>
      <c r="I2206" s="18">
        <v>1.9256</v>
      </c>
      <c r="J2206" s="18">
        <v>2.2898999999999998</v>
      </c>
      <c r="K2206" s="18">
        <v>77.445999999999998</v>
      </c>
      <c r="L2206" s="18">
        <v>22.8462</v>
      </c>
      <c r="M2206" s="18">
        <v>79.568299999999994</v>
      </c>
      <c r="N2206" s="18">
        <v>32.246400000000001</v>
      </c>
      <c r="O2206" s="18">
        <v>19.957100000000001</v>
      </c>
      <c r="P2206" s="18">
        <v>146.75129999999999</v>
      </c>
      <c r="Q2206" s="18">
        <v>59.473399999999998</v>
      </c>
      <c r="R2206" s="18">
        <v>36.8078</v>
      </c>
      <c r="S2206" s="4">
        <f>VLOOKUP(C2206,Ratings_Numbers!$A$1:$B$21,2,FALSE)</f>
        <v>11</v>
      </c>
      <c r="T2206" s="4">
        <v>11</v>
      </c>
      <c r="U2206" s="4">
        <f t="shared" si="84"/>
        <v>0</v>
      </c>
      <c r="V2206" s="18">
        <v>3227.7516999999998</v>
      </c>
      <c r="W2206" s="18" t="s">
        <v>142</v>
      </c>
    </row>
    <row r="2207" spans="1:23" ht="15" customHeight="1" x14ac:dyDescent="0.35">
      <c r="A2207" s="18" t="s">
        <v>218</v>
      </c>
      <c r="B2207" s="7" t="str">
        <f t="shared" si="85"/>
        <v>Q4</v>
      </c>
      <c r="C2207" s="18" t="s">
        <v>37</v>
      </c>
      <c r="D2207" s="21">
        <v>36891</v>
      </c>
      <c r="E2207" s="18">
        <v>3.7892000000000001</v>
      </c>
      <c r="F2207" s="18">
        <v>5.5260999999999996</v>
      </c>
      <c r="G2207" s="18">
        <v>5.0968999999999998</v>
      </c>
      <c r="H2207" s="18">
        <v>3.1198000000000001</v>
      </c>
      <c r="I2207" s="18">
        <v>0.89090000000000003</v>
      </c>
      <c r="J2207" s="18">
        <v>2.294</v>
      </c>
      <c r="K2207" s="18">
        <v>75.45</v>
      </c>
      <c r="L2207" s="18">
        <v>21.714300000000001</v>
      </c>
      <c r="M2207" s="18">
        <v>84.089500000000001</v>
      </c>
      <c r="N2207" s="18">
        <v>32.917099999999998</v>
      </c>
      <c r="O2207" s="18">
        <v>20.326899999999998</v>
      </c>
      <c r="P2207" s="18">
        <v>155.45859999999999</v>
      </c>
      <c r="Q2207" s="18">
        <v>60.854700000000001</v>
      </c>
      <c r="R2207" s="18">
        <v>37.578899999999997</v>
      </c>
      <c r="S2207" s="4">
        <f>VLOOKUP(C2207,Ratings_Numbers!$A$1:$B$21,2,FALSE)</f>
        <v>11</v>
      </c>
      <c r="T2207" s="4">
        <v>10</v>
      </c>
      <c r="U2207" s="4">
        <f t="shared" si="84"/>
        <v>0</v>
      </c>
      <c r="V2207" s="18">
        <v>3487.6446999999998</v>
      </c>
      <c r="W2207" s="18" t="s">
        <v>142</v>
      </c>
    </row>
    <row r="2208" spans="1:23" ht="15" customHeight="1" x14ac:dyDescent="0.35">
      <c r="A2208" s="18" t="s">
        <v>218</v>
      </c>
      <c r="B2208" s="7" t="str">
        <f t="shared" si="85"/>
        <v>Q1</v>
      </c>
      <c r="C2208" s="18" t="s">
        <v>36</v>
      </c>
      <c r="D2208" s="21">
        <v>36981</v>
      </c>
      <c r="E2208" s="18">
        <v>14.6066</v>
      </c>
      <c r="F2208" s="18">
        <v>1902.4132999999999</v>
      </c>
      <c r="G2208" s="18">
        <v>1321.3902</v>
      </c>
      <c r="H2208" s="18">
        <v>-6.4535999999999998</v>
      </c>
      <c r="I2208" s="18">
        <v>-9.5488</v>
      </c>
      <c r="J2208" s="18">
        <v>-7.3559000000000001</v>
      </c>
      <c r="K2208" s="18">
        <v>67.194999999999993</v>
      </c>
      <c r="L2208" s="18">
        <v>20.621500000000001</v>
      </c>
      <c r="M2208" s="18">
        <v>142.15620000000001</v>
      </c>
      <c r="N2208" s="18">
        <v>47.176900000000003</v>
      </c>
      <c r="O2208" s="18">
        <v>32.047699999999999</v>
      </c>
      <c r="P2208" s="18">
        <v>201.32570000000001</v>
      </c>
      <c r="Q2208" s="18">
        <v>66.813299999999998</v>
      </c>
      <c r="R2208" s="18">
        <v>45.386800000000001</v>
      </c>
      <c r="S2208" s="4">
        <f>VLOOKUP(C2208,Ratings_Numbers!$A$1:$B$21,2,FALSE)</f>
        <v>10</v>
      </c>
      <c r="T2208" s="4">
        <v>10</v>
      </c>
      <c r="U2208" s="4">
        <f t="shared" si="84"/>
        <v>-1</v>
      </c>
      <c r="V2208" s="18">
        <v>2586.2714000000001</v>
      </c>
      <c r="W2208" s="18" t="s">
        <v>142</v>
      </c>
    </row>
    <row r="2209" spans="1:23" ht="15" customHeight="1" x14ac:dyDescent="0.35">
      <c r="A2209" s="18" t="s">
        <v>218</v>
      </c>
      <c r="B2209" s="7" t="str">
        <f t="shared" si="85"/>
        <v>Q2</v>
      </c>
      <c r="C2209" s="18" t="s">
        <v>36</v>
      </c>
      <c r="D2209" s="21">
        <v>37072</v>
      </c>
      <c r="E2209" s="18">
        <v>19.345500000000001</v>
      </c>
      <c r="F2209" s="18">
        <v>11.3341114479315</v>
      </c>
      <c r="G2209" s="18">
        <v>9.101455563</v>
      </c>
      <c r="H2209" s="18">
        <v>2.5629</v>
      </c>
      <c r="I2209" s="18">
        <v>0.74809999999999999</v>
      </c>
      <c r="J2209" s="18">
        <v>1.8656000000000001</v>
      </c>
      <c r="K2209" s="18">
        <v>71.545000000000002</v>
      </c>
      <c r="L2209" s="18">
        <v>20.890899999999998</v>
      </c>
      <c r="M2209" s="18">
        <v>181.5977</v>
      </c>
      <c r="N2209" s="18">
        <v>59.919699999999999</v>
      </c>
      <c r="O2209" s="18">
        <v>40.014200000000002</v>
      </c>
      <c r="P2209" s="18">
        <v>203.06829999999999</v>
      </c>
      <c r="Q2209" s="18">
        <v>67.004099999999994</v>
      </c>
      <c r="R2209" s="18">
        <v>44.745100000000001</v>
      </c>
      <c r="S2209" s="4">
        <f>VLOOKUP(C2209,Ratings_Numbers!$A$1:$B$21,2,FALSE)</f>
        <v>10</v>
      </c>
      <c r="T2209" s="4">
        <v>10</v>
      </c>
      <c r="U2209" s="4">
        <f t="shared" si="84"/>
        <v>0</v>
      </c>
      <c r="V2209" s="18">
        <v>2777.6779999999999</v>
      </c>
      <c r="W2209" s="18" t="s">
        <v>142</v>
      </c>
    </row>
    <row r="2210" spans="1:23" ht="15" customHeight="1" x14ac:dyDescent="0.35">
      <c r="A2210" s="18" t="s">
        <v>218</v>
      </c>
      <c r="B2210" s="7" t="str">
        <f t="shared" si="85"/>
        <v>Q3</v>
      </c>
      <c r="C2210" s="18" t="s">
        <v>36</v>
      </c>
      <c r="D2210" s="21">
        <v>37164</v>
      </c>
      <c r="E2210" s="18">
        <v>30.453600000000002</v>
      </c>
      <c r="F2210" s="18">
        <v>11.3341114479315</v>
      </c>
      <c r="G2210" s="18">
        <v>9.101455563</v>
      </c>
      <c r="H2210" s="18">
        <v>2.2330000000000001</v>
      </c>
      <c r="I2210" s="18">
        <v>0.81740000000000002</v>
      </c>
      <c r="J2210" s="18">
        <v>1.6132</v>
      </c>
      <c r="K2210" s="18">
        <v>70.281999999999996</v>
      </c>
      <c r="L2210" s="18">
        <v>20.731400000000001</v>
      </c>
      <c r="M2210" s="18">
        <v>180.70750000000001</v>
      </c>
      <c r="N2210" s="18">
        <v>59.989800000000002</v>
      </c>
      <c r="O2210" s="18">
        <v>39.5032</v>
      </c>
      <c r="P2210" s="18">
        <v>201.2303</v>
      </c>
      <c r="Q2210" s="18">
        <v>66.802800000000005</v>
      </c>
      <c r="R2210" s="18">
        <v>43.9895</v>
      </c>
      <c r="S2210" s="4">
        <f>VLOOKUP(C2210,Ratings_Numbers!$A$1:$B$21,2,FALSE)</f>
        <v>10</v>
      </c>
      <c r="T2210" s="4">
        <v>8</v>
      </c>
      <c r="U2210" s="4">
        <f t="shared" si="84"/>
        <v>0</v>
      </c>
      <c r="V2210" s="18">
        <v>2490.5468000000001</v>
      </c>
      <c r="W2210" s="18" t="s">
        <v>142</v>
      </c>
    </row>
    <row r="2211" spans="1:23" ht="15" customHeight="1" x14ac:dyDescent="0.35">
      <c r="A2211" s="18" t="s">
        <v>218</v>
      </c>
      <c r="B2211" s="7" t="str">
        <f t="shared" si="85"/>
        <v>Q4</v>
      </c>
      <c r="C2211" s="18" t="s">
        <v>33</v>
      </c>
      <c r="D2211" s="21">
        <v>37256</v>
      </c>
      <c r="E2211" s="18">
        <v>44.271599999999999</v>
      </c>
      <c r="F2211" s="18">
        <v>11.3341114479315</v>
      </c>
      <c r="G2211" s="18">
        <v>9.101455563</v>
      </c>
      <c r="H2211" s="18">
        <v>2.7122000000000002</v>
      </c>
      <c r="I2211" s="18">
        <v>1.1499999999999999</v>
      </c>
      <c r="J2211" s="18">
        <v>2.0478000000000001</v>
      </c>
      <c r="K2211" s="18">
        <v>70.635999999999996</v>
      </c>
      <c r="L2211" s="18">
        <v>20.496099999999998</v>
      </c>
      <c r="M2211" s="18">
        <v>192.9819</v>
      </c>
      <c r="N2211" s="18">
        <v>62.6066</v>
      </c>
      <c r="O2211" s="18">
        <v>41.724200000000003</v>
      </c>
      <c r="P2211" s="18">
        <v>208.24539999999999</v>
      </c>
      <c r="Q2211" s="18">
        <v>67.558300000000003</v>
      </c>
      <c r="R2211" s="18">
        <v>45.0242</v>
      </c>
      <c r="S2211" s="4">
        <f>VLOOKUP(C2211,Ratings_Numbers!$A$1:$B$21,2,FALSE)</f>
        <v>8</v>
      </c>
      <c r="T2211" s="4">
        <v>8</v>
      </c>
      <c r="U2211" s="4">
        <f t="shared" si="84"/>
        <v>-2</v>
      </c>
      <c r="V2211" s="18">
        <v>2294.2271999999998</v>
      </c>
      <c r="W2211" s="18" t="s">
        <v>142</v>
      </c>
    </row>
    <row r="2212" spans="1:23" ht="15" customHeight="1" x14ac:dyDescent="0.35">
      <c r="A2212" s="18" t="s">
        <v>218</v>
      </c>
      <c r="B2212" s="7" t="str">
        <f t="shared" si="85"/>
        <v>Q1</v>
      </c>
      <c r="C2212" s="18" t="s">
        <v>33</v>
      </c>
      <c r="D2212" s="21">
        <v>37346</v>
      </c>
      <c r="E2212" s="18">
        <v>5.6318000000000001</v>
      </c>
      <c r="F2212" s="18">
        <v>9.1319999999999997</v>
      </c>
      <c r="G2212" s="18">
        <v>8.7613000000000003</v>
      </c>
      <c r="H2212" s="18">
        <v>3.8117999999999999</v>
      </c>
      <c r="I2212" s="18">
        <v>2.3561000000000001</v>
      </c>
      <c r="J2212" s="18">
        <v>1.7086000000000001</v>
      </c>
      <c r="K2212" s="18">
        <v>66.887</v>
      </c>
      <c r="L2212" s="18">
        <v>21.0733</v>
      </c>
      <c r="M2212" s="18">
        <v>180.7165</v>
      </c>
      <c r="N2212" s="18">
        <v>59.2864</v>
      </c>
      <c r="O2212" s="18">
        <v>40.151899999999998</v>
      </c>
      <c r="P2212" s="18">
        <v>204.81960000000001</v>
      </c>
      <c r="Q2212" s="18">
        <v>67.193700000000007</v>
      </c>
      <c r="R2212" s="18">
        <v>45.507100000000001</v>
      </c>
      <c r="S2212" s="4">
        <f>VLOOKUP(C2212,Ratings_Numbers!$A$1:$B$21,2,FALSE)</f>
        <v>8</v>
      </c>
      <c r="T2212" s="4">
        <v>8</v>
      </c>
      <c r="U2212" s="4">
        <f t="shared" si="84"/>
        <v>0</v>
      </c>
      <c r="V2212" s="18">
        <v>2572.712</v>
      </c>
      <c r="W2212" s="18" t="s">
        <v>142</v>
      </c>
    </row>
    <row r="2213" spans="1:23" ht="15" customHeight="1" x14ac:dyDescent="0.35">
      <c r="A2213" s="18" t="s">
        <v>218</v>
      </c>
      <c r="B2213" s="7" t="str">
        <f t="shared" si="85"/>
        <v>Q2</v>
      </c>
      <c r="C2213" s="18" t="s">
        <v>33</v>
      </c>
      <c r="D2213" s="21">
        <v>37437</v>
      </c>
      <c r="E2213" s="18">
        <v>5.6555999999999997</v>
      </c>
      <c r="F2213" s="18">
        <v>9.9002999999999997</v>
      </c>
      <c r="G2213" s="18">
        <v>9.5747999999999998</v>
      </c>
      <c r="H2213" s="18">
        <v>2.6964000000000001</v>
      </c>
      <c r="I2213" s="18">
        <v>1.0281</v>
      </c>
      <c r="J2213" s="18">
        <v>1.3629</v>
      </c>
      <c r="K2213" s="18">
        <v>69.007999999999996</v>
      </c>
      <c r="L2213" s="18">
        <v>20.783200000000001</v>
      </c>
      <c r="M2213" s="18">
        <v>189.16839999999999</v>
      </c>
      <c r="N2213" s="18">
        <v>62.164200000000001</v>
      </c>
      <c r="O2213" s="18">
        <v>41.446399999999997</v>
      </c>
      <c r="P2213" s="18">
        <v>204.30439999999999</v>
      </c>
      <c r="Q2213" s="18">
        <v>67.138199999999998</v>
      </c>
      <c r="R2213" s="18">
        <v>44.762599999999999</v>
      </c>
      <c r="S2213" s="4">
        <f>VLOOKUP(C2213,Ratings_Numbers!$A$1:$B$21,2,FALSE)</f>
        <v>8</v>
      </c>
      <c r="T2213" s="4">
        <v>8</v>
      </c>
      <c r="U2213" s="4">
        <f t="shared" si="84"/>
        <v>0</v>
      </c>
      <c r="V2213" s="18">
        <v>2441.0320000000002</v>
      </c>
      <c r="W2213" s="18" t="s">
        <v>142</v>
      </c>
    </row>
    <row r="2214" spans="1:23" ht="15" customHeight="1" x14ac:dyDescent="0.35">
      <c r="A2214" s="18" t="s">
        <v>218</v>
      </c>
      <c r="B2214" s="7" t="str">
        <f t="shared" si="85"/>
        <v>Q3</v>
      </c>
      <c r="C2214" s="18" t="s">
        <v>33</v>
      </c>
      <c r="D2214" s="21">
        <v>37529</v>
      </c>
      <c r="E2214" s="18">
        <v>4.6810999999999998</v>
      </c>
      <c r="F2214" s="18">
        <v>9.7140000000000004</v>
      </c>
      <c r="G2214" s="18">
        <v>8.8981999999999992</v>
      </c>
      <c r="H2214" s="18">
        <v>3.8818000000000001</v>
      </c>
      <c r="I2214" s="18">
        <v>2.1859000000000002</v>
      </c>
      <c r="J2214" s="18">
        <v>1.7441</v>
      </c>
      <c r="K2214" s="18">
        <v>67.712999999999994</v>
      </c>
      <c r="L2214" s="18">
        <v>21.221499999999999</v>
      </c>
      <c r="M2214" s="18">
        <v>182.51830000000001</v>
      </c>
      <c r="N2214" s="18">
        <v>61.147599999999997</v>
      </c>
      <c r="O2214" s="18">
        <v>40.788899999999998</v>
      </c>
      <c r="P2214" s="18">
        <v>198.4879</v>
      </c>
      <c r="Q2214" s="18">
        <v>66.497799999999998</v>
      </c>
      <c r="R2214" s="18">
        <v>44.357799999999997</v>
      </c>
      <c r="S2214" s="4">
        <f>VLOOKUP(C2214,Ratings_Numbers!$A$1:$B$21,2,FALSE)</f>
        <v>8</v>
      </c>
      <c r="T2214" s="4">
        <v>8</v>
      </c>
      <c r="U2214" s="4">
        <f t="shared" si="84"/>
        <v>0</v>
      </c>
      <c r="V2214" s="18">
        <v>2184.4501</v>
      </c>
      <c r="W2214" s="18" t="s">
        <v>142</v>
      </c>
    </row>
    <row r="2215" spans="1:23" ht="15" customHeight="1" x14ac:dyDescent="0.35">
      <c r="A2215" s="18" t="s">
        <v>218</v>
      </c>
      <c r="B2215" s="7" t="str">
        <f t="shared" si="85"/>
        <v>Q4</v>
      </c>
      <c r="C2215" s="18" t="s">
        <v>33</v>
      </c>
      <c r="D2215" s="21">
        <v>37621</v>
      </c>
      <c r="E2215" s="18">
        <v>4.1772</v>
      </c>
      <c r="F2215" s="18">
        <v>15.38</v>
      </c>
      <c r="G2215" s="18">
        <v>14.56</v>
      </c>
      <c r="H2215" s="18">
        <v>4.0429000000000004</v>
      </c>
      <c r="I2215" s="18">
        <v>1.5387999999999999</v>
      </c>
      <c r="J2215" s="18">
        <v>-0.70089999999999997</v>
      </c>
      <c r="K2215" s="18">
        <v>66.903000000000006</v>
      </c>
      <c r="L2215" s="18">
        <v>20.534600000000001</v>
      </c>
      <c r="M2215" s="18">
        <v>179.92939999999999</v>
      </c>
      <c r="N2215" s="18">
        <v>63.1815</v>
      </c>
      <c r="O2215" s="18">
        <v>38.889899999999997</v>
      </c>
      <c r="P2215" s="18">
        <v>184.78200000000001</v>
      </c>
      <c r="Q2215" s="18">
        <v>64.885400000000004</v>
      </c>
      <c r="R2215" s="18">
        <v>39.938800000000001</v>
      </c>
      <c r="S2215" s="4">
        <f>VLOOKUP(C2215,Ratings_Numbers!$A$1:$B$21,2,FALSE)</f>
        <v>8</v>
      </c>
      <c r="T2215" s="4">
        <v>8</v>
      </c>
      <c r="U2215" s="4">
        <f t="shared" si="84"/>
        <v>0</v>
      </c>
      <c r="V2215" s="18">
        <v>1935.1155000000001</v>
      </c>
      <c r="W2215" s="18" t="s">
        <v>142</v>
      </c>
    </row>
    <row r="2216" spans="1:23" ht="15" customHeight="1" x14ac:dyDescent="0.35">
      <c r="A2216" s="18" t="s">
        <v>218</v>
      </c>
      <c r="B2216" s="7" t="str">
        <f t="shared" si="85"/>
        <v>Q1</v>
      </c>
      <c r="C2216" s="18" t="s">
        <v>33</v>
      </c>
      <c r="D2216" s="21">
        <v>37711</v>
      </c>
      <c r="E2216" s="18">
        <v>3.9599000000000002</v>
      </c>
      <c r="F2216" s="18">
        <v>13.154400000000001</v>
      </c>
      <c r="G2216" s="18">
        <v>11.9079</v>
      </c>
      <c r="H2216" s="18">
        <v>4.2615999999999996</v>
      </c>
      <c r="I2216" s="18">
        <v>4.2615999999999996</v>
      </c>
      <c r="J2216" s="18">
        <v>2.5813999999999999</v>
      </c>
      <c r="K2216" s="18">
        <v>63.545000000000002</v>
      </c>
      <c r="L2216" s="18">
        <v>21.7027</v>
      </c>
      <c r="M2216" s="18">
        <v>178.2295</v>
      </c>
      <c r="N2216" s="18">
        <v>62.612299999999998</v>
      </c>
      <c r="O2216" s="18">
        <v>40.696599999999997</v>
      </c>
      <c r="P2216" s="18">
        <v>184.6559</v>
      </c>
      <c r="Q2216" s="18">
        <v>64.869900000000001</v>
      </c>
      <c r="R2216" s="18">
        <v>42.164000000000001</v>
      </c>
      <c r="S2216" s="4">
        <f>VLOOKUP(C2216,Ratings_Numbers!$A$1:$B$21,2,FALSE)</f>
        <v>8</v>
      </c>
      <c r="T2216" s="4">
        <v>8</v>
      </c>
      <c r="U2216" s="4">
        <f t="shared" si="84"/>
        <v>0</v>
      </c>
      <c r="V2216" s="18">
        <v>1762.1605999999999</v>
      </c>
      <c r="W2216" s="18" t="s">
        <v>142</v>
      </c>
    </row>
    <row r="2217" spans="1:23" ht="15" customHeight="1" x14ac:dyDescent="0.35">
      <c r="A2217" s="18" t="s">
        <v>218</v>
      </c>
      <c r="B2217" s="7" t="str">
        <f t="shared" si="85"/>
        <v>Q2</v>
      </c>
      <c r="C2217" s="18" t="s">
        <v>33</v>
      </c>
      <c r="D2217" s="21">
        <v>37802</v>
      </c>
      <c r="E2217" s="18">
        <v>4.2602000000000002</v>
      </c>
      <c r="F2217" s="18">
        <v>12.9398</v>
      </c>
      <c r="G2217" s="18">
        <v>12.3416</v>
      </c>
      <c r="H2217" s="18">
        <v>3.0539999999999998</v>
      </c>
      <c r="I2217" s="18">
        <v>0.72419999999999995</v>
      </c>
      <c r="J2217" s="18">
        <v>1.7654999999999998</v>
      </c>
      <c r="K2217" s="18">
        <v>59.526000000000003</v>
      </c>
      <c r="L2217" s="18">
        <v>21.2529</v>
      </c>
      <c r="M2217" s="18">
        <v>183.74270000000001</v>
      </c>
      <c r="N2217" s="18">
        <v>63.59</v>
      </c>
      <c r="O2217" s="18">
        <v>41.099800000000002</v>
      </c>
      <c r="P2217" s="18">
        <v>188.94909999999999</v>
      </c>
      <c r="Q2217" s="18">
        <v>65.391800000000003</v>
      </c>
      <c r="R2217" s="18">
        <v>42.264299999999999</v>
      </c>
      <c r="S2217" s="4">
        <f>VLOOKUP(C2217,Ratings_Numbers!$A$1:$B$21,2,FALSE)</f>
        <v>8</v>
      </c>
      <c r="T2217" s="4">
        <v>8</v>
      </c>
      <c r="U2217" s="4">
        <f t="shared" si="84"/>
        <v>0</v>
      </c>
      <c r="V2217" s="18">
        <v>2124.8919000000001</v>
      </c>
      <c r="W2217" s="18" t="s">
        <v>142</v>
      </c>
    </row>
    <row r="2218" spans="1:23" ht="15" customHeight="1" x14ac:dyDescent="0.35">
      <c r="A2218" s="18" t="s">
        <v>218</v>
      </c>
      <c r="B2218" s="7" t="str">
        <f t="shared" si="85"/>
        <v>Q3</v>
      </c>
      <c r="C2218" s="18" t="s">
        <v>33</v>
      </c>
      <c r="D2218" s="21">
        <v>37894</v>
      </c>
      <c r="E2218" s="18">
        <v>4.2222</v>
      </c>
      <c r="F2218" s="18">
        <v>12.5222</v>
      </c>
      <c r="G2218" s="18">
        <v>11.567500000000001</v>
      </c>
      <c r="H2218" s="18">
        <v>3.7034000000000002</v>
      </c>
      <c r="I2218" s="18">
        <v>1.5545</v>
      </c>
      <c r="J2218" s="18">
        <v>2.0097999999999998</v>
      </c>
      <c r="K2218" s="18">
        <v>63.347000000000001</v>
      </c>
      <c r="L2218" s="18">
        <v>21.270199999999999</v>
      </c>
      <c r="M2218" s="18">
        <v>180.46289999999999</v>
      </c>
      <c r="N2218" s="18">
        <v>63.397500000000001</v>
      </c>
      <c r="O2218" s="18">
        <v>40.363399999999999</v>
      </c>
      <c r="P2218" s="18">
        <v>184.65309999999999</v>
      </c>
      <c r="Q2218" s="18">
        <v>64.869500000000002</v>
      </c>
      <c r="R2218" s="18">
        <v>41.300600000000003</v>
      </c>
      <c r="S2218" s="4">
        <f>VLOOKUP(C2218,Ratings_Numbers!$A$1:$B$21,2,FALSE)</f>
        <v>8</v>
      </c>
      <c r="T2218" s="4">
        <v>8</v>
      </c>
      <c r="U2218" s="4">
        <f t="shared" si="84"/>
        <v>0</v>
      </c>
      <c r="V2218" s="18">
        <v>2280.3915999999999</v>
      </c>
      <c r="W2218" s="18" t="s">
        <v>142</v>
      </c>
    </row>
    <row r="2219" spans="1:23" ht="15" customHeight="1" x14ac:dyDescent="0.35">
      <c r="A2219" s="18" t="s">
        <v>218</v>
      </c>
      <c r="B2219" s="7" t="str">
        <f t="shared" si="85"/>
        <v>Q4</v>
      </c>
      <c r="C2219" s="18" t="s">
        <v>33</v>
      </c>
      <c r="D2219" s="21">
        <v>37986</v>
      </c>
      <c r="E2219" s="18">
        <v>4.8342999999999998</v>
      </c>
      <c r="F2219" s="18">
        <v>10.1663</v>
      </c>
      <c r="G2219" s="18">
        <v>9.2786000000000008</v>
      </c>
      <c r="H2219" s="18">
        <v>2.3348</v>
      </c>
      <c r="I2219" s="18">
        <v>-0.64080000000000004</v>
      </c>
      <c r="J2219" s="18">
        <v>0.57579999999999998</v>
      </c>
      <c r="K2219" s="18">
        <v>59.94</v>
      </c>
      <c r="L2219" s="18">
        <v>20.185600000000001</v>
      </c>
      <c r="M2219" s="18">
        <v>176.9212</v>
      </c>
      <c r="N2219" s="18">
        <v>62.283000000000001</v>
      </c>
      <c r="O2219" s="18">
        <v>37.545499999999997</v>
      </c>
      <c r="P2219" s="18">
        <v>184.06039999999999</v>
      </c>
      <c r="Q2219" s="18">
        <v>64.796199999999999</v>
      </c>
      <c r="R2219" s="18">
        <v>39.060600000000001</v>
      </c>
      <c r="S2219" s="4">
        <f>VLOOKUP(C2219,Ratings_Numbers!$A$1:$B$21,2,FALSE)</f>
        <v>8</v>
      </c>
      <c r="T2219" s="4">
        <v>8</v>
      </c>
      <c r="U2219" s="4">
        <f t="shared" si="84"/>
        <v>0</v>
      </c>
      <c r="V2219" s="18">
        <v>2575.6282999999999</v>
      </c>
      <c r="W2219" s="18" t="s">
        <v>142</v>
      </c>
    </row>
    <row r="2220" spans="1:23" ht="15" customHeight="1" x14ac:dyDescent="0.35">
      <c r="A2220" s="18" t="s">
        <v>218</v>
      </c>
      <c r="B2220" s="7" t="str">
        <f t="shared" si="85"/>
        <v>Q1</v>
      </c>
      <c r="C2220" s="18" t="s">
        <v>33</v>
      </c>
      <c r="D2220" s="21">
        <v>38077</v>
      </c>
      <c r="E2220" s="18">
        <v>4.4711999999999996</v>
      </c>
      <c r="F2220" s="18">
        <v>9.8358000000000008</v>
      </c>
      <c r="G2220" s="18">
        <v>8.3705999999999996</v>
      </c>
      <c r="H2220" s="18">
        <v>4.2504</v>
      </c>
      <c r="I2220" s="18">
        <v>4.2504</v>
      </c>
      <c r="J2220" s="18">
        <v>2.7523</v>
      </c>
      <c r="K2220" s="18">
        <v>62.78</v>
      </c>
      <c r="L2220" s="18">
        <v>20.221900000000002</v>
      </c>
      <c r="M2220" s="18">
        <v>173.38800000000001</v>
      </c>
      <c r="N2220" s="18">
        <v>62.694800000000001</v>
      </c>
      <c r="O2220" s="18">
        <v>36.808500000000002</v>
      </c>
      <c r="P2220" s="18">
        <v>176.5591</v>
      </c>
      <c r="Q2220" s="18">
        <v>63.8414</v>
      </c>
      <c r="R2220" s="18">
        <v>37.4816</v>
      </c>
      <c r="S2220" s="4">
        <f>VLOOKUP(C2220,Ratings_Numbers!$A$1:$B$21,2,FALSE)</f>
        <v>8</v>
      </c>
      <c r="T2220" s="4">
        <v>8</v>
      </c>
      <c r="U2220" s="4">
        <f t="shared" si="84"/>
        <v>0</v>
      </c>
      <c r="V2220" s="18">
        <v>2386.1183000000001</v>
      </c>
      <c r="W2220" s="18" t="s">
        <v>142</v>
      </c>
    </row>
    <row r="2221" spans="1:23" ht="15" customHeight="1" x14ac:dyDescent="0.35">
      <c r="A2221" s="18" t="s">
        <v>218</v>
      </c>
      <c r="B2221" s="7" t="str">
        <f t="shared" si="85"/>
        <v>Q2</v>
      </c>
      <c r="C2221" s="18" t="s">
        <v>33</v>
      </c>
      <c r="D2221" s="21">
        <v>38168</v>
      </c>
      <c r="E2221" s="18">
        <v>4.3446999999999996</v>
      </c>
      <c r="F2221" s="18">
        <v>9.8948</v>
      </c>
      <c r="G2221" s="18">
        <v>8.2984000000000009</v>
      </c>
      <c r="H2221" s="18">
        <v>2.8203</v>
      </c>
      <c r="I2221" s="18">
        <v>6.7500000000000004E-2</v>
      </c>
      <c r="J2221" s="18">
        <v>1.4955000000000001</v>
      </c>
      <c r="K2221" s="18">
        <v>63.137</v>
      </c>
      <c r="L2221" s="18">
        <v>20.1798</v>
      </c>
      <c r="M2221" s="18">
        <v>170.11689999999999</v>
      </c>
      <c r="N2221" s="18">
        <v>62.084699999999998</v>
      </c>
      <c r="O2221" s="18">
        <v>36.046100000000003</v>
      </c>
      <c r="P2221" s="18">
        <v>174.0077</v>
      </c>
      <c r="Q2221" s="18">
        <v>63.5047</v>
      </c>
      <c r="R2221" s="18">
        <v>36.8705</v>
      </c>
      <c r="S2221" s="4">
        <f>VLOOKUP(C2221,Ratings_Numbers!$A$1:$B$21,2,FALSE)</f>
        <v>8</v>
      </c>
      <c r="T2221" s="4">
        <v>8</v>
      </c>
      <c r="U2221" s="4">
        <f t="shared" si="84"/>
        <v>0</v>
      </c>
      <c r="V2221" s="18">
        <v>2494.0682000000002</v>
      </c>
      <c r="W2221" s="18" t="s">
        <v>142</v>
      </c>
    </row>
    <row r="2222" spans="1:23" ht="15" customHeight="1" x14ac:dyDescent="0.35">
      <c r="A2222" s="18" t="s">
        <v>218</v>
      </c>
      <c r="B2222" s="7" t="str">
        <f t="shared" si="85"/>
        <v>Q3</v>
      </c>
      <c r="C2222" s="18" t="s">
        <v>33</v>
      </c>
      <c r="D2222" s="21">
        <v>38260</v>
      </c>
      <c r="E2222" s="18">
        <v>5.8041999999999998</v>
      </c>
      <c r="F2222" s="18">
        <v>13.490600000000001</v>
      </c>
      <c r="G2222" s="18">
        <v>12.261200000000001</v>
      </c>
      <c r="H2222" s="18">
        <v>2.0041000000000002</v>
      </c>
      <c r="I2222" s="18">
        <v>-2.4548999999999999</v>
      </c>
      <c r="J2222" s="18">
        <v>0.54430000000000001</v>
      </c>
      <c r="K2222" s="18">
        <v>61.46</v>
      </c>
      <c r="L2222" s="18">
        <v>20.091999999999999</v>
      </c>
      <c r="M2222" s="18">
        <v>181.98929999999999</v>
      </c>
      <c r="N2222" s="18">
        <v>63.7027</v>
      </c>
      <c r="O2222" s="18">
        <v>38.397599999999997</v>
      </c>
      <c r="P2222" s="18">
        <v>185.68549999999999</v>
      </c>
      <c r="Q2222" s="18">
        <v>64.996499999999997</v>
      </c>
      <c r="R2222" s="18">
        <v>39.177399999999999</v>
      </c>
      <c r="S2222" s="4">
        <f>VLOOKUP(C2222,Ratings_Numbers!$A$1:$B$21,2,FALSE)</f>
        <v>8</v>
      </c>
      <c r="T2222" s="4">
        <v>8</v>
      </c>
      <c r="U2222" s="4">
        <f t="shared" si="84"/>
        <v>0</v>
      </c>
      <c r="V2222" s="18">
        <v>2542.1794</v>
      </c>
      <c r="W2222" s="18" t="s">
        <v>142</v>
      </c>
    </row>
    <row r="2223" spans="1:23" ht="15" customHeight="1" x14ac:dyDescent="0.35">
      <c r="A2223" s="18" t="s">
        <v>218</v>
      </c>
      <c r="B2223" s="7" t="str">
        <f t="shared" si="85"/>
        <v>Q4</v>
      </c>
      <c r="C2223" s="18" t="s">
        <v>33</v>
      </c>
      <c r="D2223" s="21">
        <v>38352</v>
      </c>
      <c r="E2223" s="18">
        <v>5.5929000000000002</v>
      </c>
      <c r="F2223" s="18">
        <v>11.427899999999999</v>
      </c>
      <c r="G2223" s="18">
        <v>10.630599999999999</v>
      </c>
      <c r="H2223" s="18">
        <v>3.1057000000000001</v>
      </c>
      <c r="I2223" s="18">
        <v>-0.36359999999999998</v>
      </c>
      <c r="J2223" s="18">
        <v>1.6061000000000001</v>
      </c>
      <c r="K2223" s="18">
        <v>63.817</v>
      </c>
      <c r="L2223" s="18">
        <v>19.733899999999998</v>
      </c>
      <c r="M2223" s="18">
        <v>179.7192</v>
      </c>
      <c r="N2223" s="18">
        <v>61.771799999999999</v>
      </c>
      <c r="O2223" s="18">
        <v>37.26</v>
      </c>
      <c r="P2223" s="18">
        <v>190.94040000000001</v>
      </c>
      <c r="Q2223" s="18">
        <v>65.628699999999995</v>
      </c>
      <c r="R2223" s="18">
        <v>39.586399999999998</v>
      </c>
      <c r="S2223" s="4">
        <f>VLOOKUP(C2223,Ratings_Numbers!$A$1:$B$21,2,FALSE)</f>
        <v>8</v>
      </c>
      <c r="T2223" s="4">
        <v>9</v>
      </c>
      <c r="U2223" s="4">
        <f t="shared" si="84"/>
        <v>0</v>
      </c>
      <c r="V2223" s="18">
        <v>2432.2991999999999</v>
      </c>
      <c r="W2223" s="18" t="s">
        <v>142</v>
      </c>
    </row>
    <row r="2224" spans="1:23" ht="15" customHeight="1" x14ac:dyDescent="0.35">
      <c r="A2224" s="18" t="s">
        <v>218</v>
      </c>
      <c r="B2224" s="7" t="str">
        <f t="shared" si="85"/>
        <v>Q1</v>
      </c>
      <c r="C2224" s="18" t="s">
        <v>35</v>
      </c>
      <c r="D2224" s="21">
        <v>38442</v>
      </c>
      <c r="E2224" s="18">
        <v>6.4852999999999996</v>
      </c>
      <c r="F2224" s="18">
        <v>14.720599999999999</v>
      </c>
      <c r="G2224" s="18">
        <v>13.7273</v>
      </c>
      <c r="H2224" s="18">
        <v>2.9527999999999999</v>
      </c>
      <c r="I2224" s="18">
        <v>-7.9000000000000008E-3</v>
      </c>
      <c r="J2224" s="18">
        <v>1.4942</v>
      </c>
      <c r="K2224" s="18">
        <v>56.344999999999999</v>
      </c>
      <c r="L2224" s="18">
        <v>17.976500000000001</v>
      </c>
      <c r="M2224" s="18">
        <v>187.0668</v>
      </c>
      <c r="N2224" s="18">
        <v>61.857100000000003</v>
      </c>
      <c r="O2224" s="18">
        <v>35.427599999999998</v>
      </c>
      <c r="P2224" s="18">
        <v>202.41739999999999</v>
      </c>
      <c r="Q2224" s="18">
        <v>66.933099999999996</v>
      </c>
      <c r="R2224" s="18">
        <v>38.334800000000001</v>
      </c>
      <c r="S2224" s="4">
        <f>VLOOKUP(C2224,Ratings_Numbers!$A$1:$B$21,2,FALSE)</f>
        <v>9</v>
      </c>
      <c r="T2224" s="4">
        <v>9</v>
      </c>
      <c r="U2224" s="4">
        <f t="shared" si="84"/>
        <v>1</v>
      </c>
      <c r="V2224" s="18">
        <v>2492.9096</v>
      </c>
      <c r="W2224" s="18" t="s">
        <v>142</v>
      </c>
    </row>
    <row r="2225" spans="1:23" ht="15" customHeight="1" x14ac:dyDescent="0.35">
      <c r="A2225" s="18" t="s">
        <v>218</v>
      </c>
      <c r="B2225" s="7" t="str">
        <f t="shared" si="85"/>
        <v>Q2</v>
      </c>
      <c r="C2225" s="18" t="s">
        <v>35</v>
      </c>
      <c r="D2225" s="21">
        <v>38533</v>
      </c>
      <c r="E2225" s="18">
        <v>7.8608000000000002</v>
      </c>
      <c r="F2225" s="18">
        <v>22.636099999999999</v>
      </c>
      <c r="G2225" s="18">
        <v>21.1645</v>
      </c>
      <c r="H2225" s="18">
        <v>1.0631999999999999</v>
      </c>
      <c r="I2225" s="18">
        <v>-1.5474999999999999</v>
      </c>
      <c r="J2225" s="18">
        <v>-0.22090000000000001</v>
      </c>
      <c r="K2225" s="18">
        <v>63.298000000000002</v>
      </c>
      <c r="L2225" s="18">
        <v>17.592199999999998</v>
      </c>
      <c r="M2225" s="18">
        <v>200.32060000000001</v>
      </c>
      <c r="N2225" s="18">
        <v>64.549199999999999</v>
      </c>
      <c r="O2225" s="18">
        <v>37.188699999999997</v>
      </c>
      <c r="P2225" s="18">
        <v>210.33799999999999</v>
      </c>
      <c r="Q2225" s="18">
        <v>67.777100000000004</v>
      </c>
      <c r="R2225" s="18">
        <v>39.048299999999998</v>
      </c>
      <c r="S2225" s="4">
        <f>VLOOKUP(C2225,Ratings_Numbers!$A$1:$B$21,2,FALSE)</f>
        <v>9</v>
      </c>
      <c r="T2225" s="4">
        <v>9</v>
      </c>
      <c r="U2225" s="4">
        <f t="shared" si="84"/>
        <v>0</v>
      </c>
      <c r="V2225" s="18">
        <v>2705.4416999999999</v>
      </c>
      <c r="W2225" s="18" t="s">
        <v>142</v>
      </c>
    </row>
    <row r="2226" spans="1:23" ht="15" customHeight="1" x14ac:dyDescent="0.35">
      <c r="A2226" s="18" t="s">
        <v>218</v>
      </c>
      <c r="B2226" s="7" t="str">
        <f t="shared" si="85"/>
        <v>Q3</v>
      </c>
      <c r="C2226" s="18" t="s">
        <v>35</v>
      </c>
      <c r="D2226" s="21">
        <v>38625</v>
      </c>
      <c r="E2226" s="18">
        <v>8.6181999999999999</v>
      </c>
      <c r="F2226" s="18">
        <v>51.677900000000001</v>
      </c>
      <c r="G2226" s="18">
        <v>45.983600000000003</v>
      </c>
      <c r="H2226" s="18">
        <v>0.98040000000000005</v>
      </c>
      <c r="I2226" s="18">
        <v>-2.2149999999999999</v>
      </c>
      <c r="J2226" s="18">
        <v>-1.3637999999999999</v>
      </c>
      <c r="K2226" s="18">
        <v>59.293999999999997</v>
      </c>
      <c r="L2226" s="18">
        <v>15.712400000000001</v>
      </c>
      <c r="M2226" s="18">
        <v>204.7517</v>
      </c>
      <c r="N2226" s="18">
        <v>63.790999999999997</v>
      </c>
      <c r="O2226" s="18">
        <v>34.011699999999998</v>
      </c>
      <c r="P2226" s="18">
        <v>220.97290000000001</v>
      </c>
      <c r="Q2226" s="18">
        <v>68.844700000000003</v>
      </c>
      <c r="R2226" s="18">
        <v>36.706200000000003</v>
      </c>
      <c r="S2226" s="4">
        <f>VLOOKUP(C2226,Ratings_Numbers!$A$1:$B$21,2,FALSE)</f>
        <v>9</v>
      </c>
      <c r="T2226" s="4">
        <v>9</v>
      </c>
      <c r="U2226" s="4">
        <f t="shared" si="84"/>
        <v>0</v>
      </c>
      <c r="V2226" s="18">
        <v>2594.2237</v>
      </c>
      <c r="W2226" s="18" t="s">
        <v>142</v>
      </c>
    </row>
    <row r="2227" spans="1:23" ht="15" customHeight="1" x14ac:dyDescent="0.35">
      <c r="A2227" s="18" t="s">
        <v>218</v>
      </c>
      <c r="B2227" s="7" t="str">
        <f t="shared" si="85"/>
        <v>Q4</v>
      </c>
      <c r="C2227" s="18" t="s">
        <v>35</v>
      </c>
      <c r="D2227" s="21">
        <v>38717</v>
      </c>
      <c r="E2227" s="18">
        <v>6.7376000000000005</v>
      </c>
      <c r="F2227" s="18">
        <v>11.3341114479315</v>
      </c>
      <c r="G2227" s="18">
        <v>9.101455563</v>
      </c>
      <c r="H2227" s="18">
        <v>4.9566999999999997</v>
      </c>
      <c r="I2227" s="18">
        <v>0.73540000000000005</v>
      </c>
      <c r="J2227" s="18">
        <v>-0.27060000000000001</v>
      </c>
      <c r="K2227" s="18">
        <v>60.127000000000002</v>
      </c>
      <c r="L2227" s="18">
        <v>19.329000000000001</v>
      </c>
      <c r="M2227" s="18">
        <v>171.9853</v>
      </c>
      <c r="N2227" s="18">
        <v>62.737900000000003</v>
      </c>
      <c r="O2227" s="18">
        <v>34.833199999999998</v>
      </c>
      <c r="P2227" s="18">
        <v>174.13319999999999</v>
      </c>
      <c r="Q2227" s="18">
        <v>63.5214</v>
      </c>
      <c r="R2227" s="18">
        <v>35.2682</v>
      </c>
      <c r="S2227" s="4">
        <f>VLOOKUP(C2227,Ratings_Numbers!$A$1:$B$21,2,FALSE)</f>
        <v>9</v>
      </c>
      <c r="T2227" s="4">
        <v>9</v>
      </c>
      <c r="U2227" s="4">
        <f t="shared" si="84"/>
        <v>0</v>
      </c>
      <c r="V2227" s="18">
        <v>3017.0178000000001</v>
      </c>
      <c r="W2227" s="18" t="s">
        <v>142</v>
      </c>
    </row>
    <row r="2228" spans="1:23" ht="15" customHeight="1" x14ac:dyDescent="0.35">
      <c r="A2228" s="18" t="s">
        <v>218</v>
      </c>
      <c r="B2228" s="7" t="str">
        <f t="shared" si="85"/>
        <v>Q1</v>
      </c>
      <c r="C2228" s="18" t="s">
        <v>35</v>
      </c>
      <c r="D2228" s="21">
        <v>38807</v>
      </c>
      <c r="E2228" s="18">
        <v>7.7115</v>
      </c>
      <c r="F2228" s="18">
        <v>11.3341114479315</v>
      </c>
      <c r="G2228" s="18">
        <v>9.101455563</v>
      </c>
      <c r="H2228" s="18">
        <v>1.4496</v>
      </c>
      <c r="I2228" s="18">
        <v>-1.8791</v>
      </c>
      <c r="J2228" s="18">
        <v>0.317</v>
      </c>
      <c r="K2228" s="18">
        <v>61.231999999999999</v>
      </c>
      <c r="L2228" s="18">
        <v>19.597999999999999</v>
      </c>
      <c r="M2228" s="18">
        <v>160.2304</v>
      </c>
      <c r="N2228" s="18">
        <v>58.878500000000003</v>
      </c>
      <c r="O2228" s="18">
        <v>32.936199999999999</v>
      </c>
      <c r="P2228" s="18">
        <v>172.13720000000001</v>
      </c>
      <c r="Q2228" s="18">
        <v>63.253799999999998</v>
      </c>
      <c r="R2228" s="18">
        <v>35.383800000000001</v>
      </c>
      <c r="S2228" s="4">
        <f>VLOOKUP(C2228,Ratings_Numbers!$A$1:$B$21,2,FALSE)</f>
        <v>9</v>
      </c>
      <c r="T2228" s="4">
        <v>9</v>
      </c>
      <c r="U2228" s="4">
        <f t="shared" si="84"/>
        <v>0</v>
      </c>
      <c r="V2228" s="18">
        <v>2998.5351999999998</v>
      </c>
      <c r="W2228" s="18" t="s">
        <v>142</v>
      </c>
    </row>
    <row r="2229" spans="1:23" ht="15" customHeight="1" x14ac:dyDescent="0.35">
      <c r="A2229" s="18" t="s">
        <v>218</v>
      </c>
      <c r="B2229" s="7" t="str">
        <f t="shared" si="85"/>
        <v>Q2</v>
      </c>
      <c r="C2229" s="18" t="s">
        <v>35</v>
      </c>
      <c r="D2229" s="21">
        <v>38898</v>
      </c>
      <c r="E2229" s="18">
        <v>5.6492000000000004</v>
      </c>
      <c r="F2229" s="18">
        <v>5562.5703000000003</v>
      </c>
      <c r="G2229" s="18">
        <v>5073.2557999999999</v>
      </c>
      <c r="H2229" s="18">
        <v>4.0640000000000001</v>
      </c>
      <c r="I2229" s="18">
        <v>-1.948</v>
      </c>
      <c r="J2229" s="18">
        <v>1.2398</v>
      </c>
      <c r="K2229" s="18">
        <v>63.323999999999998</v>
      </c>
      <c r="L2229" s="18">
        <v>20.541699999999999</v>
      </c>
      <c r="M2229" s="18">
        <v>169.72030000000001</v>
      </c>
      <c r="N2229" s="18">
        <v>61.469200000000001</v>
      </c>
      <c r="O2229" s="18">
        <v>36.584499999999998</v>
      </c>
      <c r="P2229" s="18">
        <v>176.10599999999999</v>
      </c>
      <c r="Q2229" s="18">
        <v>63.781999999999996</v>
      </c>
      <c r="R2229" s="18">
        <v>37.960999999999999</v>
      </c>
      <c r="S2229" s="4">
        <f>VLOOKUP(C2229,Ratings_Numbers!$A$1:$B$21,2,FALSE)</f>
        <v>9</v>
      </c>
      <c r="T2229" s="4">
        <v>9</v>
      </c>
      <c r="U2229" s="4">
        <f t="shared" si="84"/>
        <v>0</v>
      </c>
      <c r="V2229" s="18">
        <v>3177.2881000000002</v>
      </c>
      <c r="W2229" s="18" t="s">
        <v>142</v>
      </c>
    </row>
    <row r="2230" spans="1:23" ht="15" customHeight="1" x14ac:dyDescent="0.35">
      <c r="A2230" s="18" t="s">
        <v>218</v>
      </c>
      <c r="B2230" s="7" t="str">
        <f t="shared" si="85"/>
        <v>Q3</v>
      </c>
      <c r="C2230" s="18" t="s">
        <v>35</v>
      </c>
      <c r="D2230" s="21">
        <v>38990</v>
      </c>
      <c r="E2230" s="18">
        <v>5.3037999999999998</v>
      </c>
      <c r="F2230" s="18">
        <v>28.2042</v>
      </c>
      <c r="G2230" s="18">
        <v>25.783100000000001</v>
      </c>
      <c r="H2230" s="18">
        <v>2.1678000000000002</v>
      </c>
      <c r="I2230" s="18">
        <v>-1.4845999999999999</v>
      </c>
      <c r="J2230" s="18">
        <v>1.2918000000000001</v>
      </c>
      <c r="K2230" s="18">
        <v>60.124000000000002</v>
      </c>
      <c r="L2230" s="18">
        <v>21.52</v>
      </c>
      <c r="M2230" s="18">
        <v>161.779</v>
      </c>
      <c r="N2230" s="18">
        <v>59.144599999999997</v>
      </c>
      <c r="O2230" s="18">
        <v>36.450699999999998</v>
      </c>
      <c r="P2230" s="18">
        <v>173.53110000000001</v>
      </c>
      <c r="Q2230" s="18">
        <v>63.441099999999999</v>
      </c>
      <c r="R2230" s="18">
        <v>39.098500000000001</v>
      </c>
      <c r="S2230" s="4">
        <f>VLOOKUP(C2230,Ratings_Numbers!$A$1:$B$21,2,FALSE)</f>
        <v>9</v>
      </c>
      <c r="T2230" s="4">
        <v>9</v>
      </c>
      <c r="U2230" s="4">
        <f t="shared" si="84"/>
        <v>0</v>
      </c>
      <c r="V2230" s="18">
        <v>3582.8447000000001</v>
      </c>
      <c r="W2230" s="18" t="s">
        <v>142</v>
      </c>
    </row>
    <row r="2231" spans="1:23" ht="15" customHeight="1" x14ac:dyDescent="0.35">
      <c r="A2231" s="18" t="s">
        <v>218</v>
      </c>
      <c r="B2231" s="7" t="str">
        <f t="shared" si="85"/>
        <v>Q4</v>
      </c>
      <c r="C2231" s="18" t="s">
        <v>35</v>
      </c>
      <c r="D2231" s="21">
        <v>39082</v>
      </c>
      <c r="E2231" s="18">
        <v>4.1448</v>
      </c>
      <c r="F2231" s="18">
        <v>16.783200000000001</v>
      </c>
      <c r="G2231" s="18">
        <v>12.8385</v>
      </c>
      <c r="H2231" s="18">
        <v>4.9993999999999996</v>
      </c>
      <c r="I2231" s="18">
        <v>0.28129999999999999</v>
      </c>
      <c r="J2231" s="18">
        <v>1.2362</v>
      </c>
      <c r="K2231" s="18">
        <v>57.625</v>
      </c>
      <c r="L2231" s="18">
        <v>24.755600000000001</v>
      </c>
      <c r="M2231" s="18">
        <v>141.9717</v>
      </c>
      <c r="N2231" s="18">
        <v>58.632300000000001</v>
      </c>
      <c r="O2231" s="18">
        <v>36.605400000000003</v>
      </c>
      <c r="P2231" s="18">
        <v>142.13900000000001</v>
      </c>
      <c r="Q2231" s="18">
        <v>58.7014</v>
      </c>
      <c r="R2231" s="18">
        <v>36.648499999999999</v>
      </c>
      <c r="S2231" s="4">
        <f>VLOOKUP(C2231,Ratings_Numbers!$A$1:$B$21,2,FALSE)</f>
        <v>9</v>
      </c>
      <c r="T2231" s="4">
        <v>9</v>
      </c>
      <c r="U2231" s="4">
        <f t="shared" si="84"/>
        <v>0</v>
      </c>
      <c r="V2231" s="18">
        <v>4343.2052999999996</v>
      </c>
      <c r="W2231" s="18" t="s">
        <v>142</v>
      </c>
    </row>
    <row r="2232" spans="1:23" ht="15" customHeight="1" x14ac:dyDescent="0.35">
      <c r="A2232" s="18" t="s">
        <v>218</v>
      </c>
      <c r="B2232" s="7" t="str">
        <f t="shared" si="85"/>
        <v>Q1</v>
      </c>
      <c r="C2232" s="18" t="s">
        <v>35</v>
      </c>
      <c r="D2232" s="21">
        <v>39172</v>
      </c>
      <c r="E2232" s="18">
        <v>3.7894000000000001</v>
      </c>
      <c r="F2232" s="18">
        <v>11.3589</v>
      </c>
      <c r="G2232" s="18">
        <v>9.4253999999999998</v>
      </c>
      <c r="H2232" s="18">
        <v>4.6764000000000001</v>
      </c>
      <c r="I2232" s="18">
        <v>0.83530000000000004</v>
      </c>
      <c r="J2232" s="18">
        <v>2.6269999999999998</v>
      </c>
      <c r="K2232" s="18">
        <v>59.281999999999996</v>
      </c>
      <c r="L2232" s="18">
        <v>25.5275</v>
      </c>
      <c r="M2232" s="18">
        <v>148.2116</v>
      </c>
      <c r="N2232" s="18">
        <v>59.675400000000003</v>
      </c>
      <c r="O2232" s="18">
        <v>39.395299999999999</v>
      </c>
      <c r="P2232" s="18">
        <v>148.36279999999999</v>
      </c>
      <c r="Q2232" s="18">
        <v>59.7363</v>
      </c>
      <c r="R2232" s="18">
        <v>39.435499999999998</v>
      </c>
      <c r="S2232" s="4">
        <f>VLOOKUP(C2232,Ratings_Numbers!$A$1:$B$21,2,FALSE)</f>
        <v>9</v>
      </c>
      <c r="T2232" s="4">
        <v>9</v>
      </c>
      <c r="U2232" s="4">
        <f t="shared" si="84"/>
        <v>0</v>
      </c>
      <c r="V2232" s="18">
        <v>5063.9277000000002</v>
      </c>
      <c r="W2232" s="18" t="s">
        <v>142</v>
      </c>
    </row>
    <row r="2233" spans="1:23" ht="15" customHeight="1" x14ac:dyDescent="0.35">
      <c r="A2233" s="18" t="s">
        <v>218</v>
      </c>
      <c r="B2233" s="7" t="str">
        <f t="shared" si="85"/>
        <v>Q2</v>
      </c>
      <c r="C2233" s="18" t="s">
        <v>35</v>
      </c>
      <c r="D2233" s="21">
        <v>39263</v>
      </c>
      <c r="E2233" s="18">
        <v>4.6618000000000004</v>
      </c>
      <c r="F2233" s="18">
        <v>10.3796</v>
      </c>
      <c r="G2233" s="18">
        <v>9.0774000000000008</v>
      </c>
      <c r="H2233" s="18">
        <v>2.0977000000000001</v>
      </c>
      <c r="I2233" s="18">
        <v>-2.3239999999999998</v>
      </c>
      <c r="J2233" s="18">
        <v>1.9605999999999999</v>
      </c>
      <c r="K2233" s="18">
        <v>59.576999999999998</v>
      </c>
      <c r="L2233" s="18">
        <v>25.374500000000001</v>
      </c>
      <c r="M2233" s="18">
        <v>143.57679999999999</v>
      </c>
      <c r="N2233" s="18">
        <v>57.701700000000002</v>
      </c>
      <c r="O2233" s="18">
        <v>37.931399999999996</v>
      </c>
      <c r="P2233" s="18">
        <v>148.82589999999999</v>
      </c>
      <c r="Q2233" s="18">
        <v>59.811300000000003</v>
      </c>
      <c r="R2233" s="18">
        <v>39.318199999999997</v>
      </c>
      <c r="S2233" s="4">
        <f>VLOOKUP(C2233,Ratings_Numbers!$A$1:$B$21,2,FALSE)</f>
        <v>9</v>
      </c>
      <c r="T2233" s="4">
        <v>9</v>
      </c>
      <c r="U2233" s="4">
        <f t="shared" si="84"/>
        <v>0</v>
      </c>
      <c r="V2233" s="18">
        <v>4391.7334000000001</v>
      </c>
      <c r="W2233" s="18" t="s">
        <v>142</v>
      </c>
    </row>
    <row r="2234" spans="1:23" ht="15" customHeight="1" x14ac:dyDescent="0.35">
      <c r="A2234" s="18" t="s">
        <v>218</v>
      </c>
      <c r="B2234" s="7" t="str">
        <f t="shared" ref="B2234:B2270" si="86">IF(MONTH(D2234)&lt;4,"Q1",IF(MONTH(D2234)&lt;7,"Q2",IF(MONTH(D2234)&lt;10,"Q3","Q4")))</f>
        <v>Q3</v>
      </c>
      <c r="C2234" s="18" t="s">
        <v>35</v>
      </c>
      <c r="D2234" s="21">
        <v>39355</v>
      </c>
      <c r="E2234" s="18">
        <v>3.8492999999999999</v>
      </c>
      <c r="F2234" s="18">
        <v>9.9393999999999991</v>
      </c>
      <c r="G2234" s="18">
        <v>8.6234000000000002</v>
      </c>
      <c r="H2234" s="18">
        <v>6.1985000000000001</v>
      </c>
      <c r="I2234" s="18">
        <v>1.5722</v>
      </c>
      <c r="J2234" s="18">
        <v>2.1467000000000001</v>
      </c>
      <c r="K2234" s="18">
        <v>57.466000000000001</v>
      </c>
      <c r="L2234" s="18">
        <v>25.346399999999999</v>
      </c>
      <c r="M2234" s="18">
        <v>150.11439999999999</v>
      </c>
      <c r="N2234" s="18">
        <v>58.805199999999999</v>
      </c>
      <c r="O2234" s="18">
        <v>39.5869</v>
      </c>
      <c r="P2234" s="18">
        <v>155.2741</v>
      </c>
      <c r="Q2234" s="18">
        <v>60.8264</v>
      </c>
      <c r="R2234" s="18">
        <v>40.947600000000001</v>
      </c>
      <c r="S2234" s="4">
        <f>VLOOKUP(C2234,Ratings_Numbers!$A$1:$B$21,2,FALSE)</f>
        <v>9</v>
      </c>
      <c r="T2234" s="4">
        <v>9</v>
      </c>
      <c r="U2234" s="4">
        <f t="shared" si="84"/>
        <v>0</v>
      </c>
      <c r="V2234" s="18">
        <v>4427.8726999999999</v>
      </c>
      <c r="W2234" s="18" t="s">
        <v>142</v>
      </c>
    </row>
    <row r="2235" spans="1:23" ht="15" customHeight="1" x14ac:dyDescent="0.35">
      <c r="A2235" s="18" t="s">
        <v>218</v>
      </c>
      <c r="B2235" s="7" t="str">
        <f t="shared" si="86"/>
        <v>Q4</v>
      </c>
      <c r="C2235" s="18" t="s">
        <v>35</v>
      </c>
      <c r="D2235" s="21">
        <v>39447</v>
      </c>
      <c r="E2235" s="18">
        <v>3.5247999999999999</v>
      </c>
      <c r="F2235" s="18">
        <v>8.5934000000000008</v>
      </c>
      <c r="G2235" s="18">
        <v>7.8276000000000003</v>
      </c>
      <c r="H2235" s="18">
        <v>7.3532000000000002</v>
      </c>
      <c r="I2235" s="18">
        <v>1.2493000000000001</v>
      </c>
      <c r="J2235" s="18">
        <v>2.4005999999999998</v>
      </c>
      <c r="K2235" s="18">
        <v>59.731000000000002</v>
      </c>
      <c r="L2235" s="18">
        <v>25.1587</v>
      </c>
      <c r="M2235" s="18">
        <v>145.24700000000001</v>
      </c>
      <c r="N2235" s="18">
        <v>57.4221</v>
      </c>
      <c r="O2235" s="18">
        <v>37.999499999999998</v>
      </c>
      <c r="P2235" s="18">
        <v>152.9461</v>
      </c>
      <c r="Q2235" s="18">
        <v>60.465899999999998</v>
      </c>
      <c r="R2235" s="18">
        <v>40.0137</v>
      </c>
      <c r="S2235" s="4">
        <f>VLOOKUP(C2235,Ratings_Numbers!$A$1:$B$21,2,FALSE)</f>
        <v>9</v>
      </c>
      <c r="T2235" s="4">
        <v>9</v>
      </c>
      <c r="U2235" s="4">
        <f t="shared" ref="U2235:U2270" si="87">S2235-S2234</f>
        <v>0</v>
      </c>
      <c r="V2235" s="18">
        <v>4855.5475999999999</v>
      </c>
      <c r="W2235" s="18" t="s">
        <v>142</v>
      </c>
    </row>
    <row r="2236" spans="1:23" ht="15" customHeight="1" x14ac:dyDescent="0.35">
      <c r="A2236" s="18" t="s">
        <v>218</v>
      </c>
      <c r="B2236" s="7" t="str">
        <f t="shared" si="86"/>
        <v>Q1</v>
      </c>
      <c r="C2236" s="18" t="s">
        <v>35</v>
      </c>
      <c r="D2236" s="21">
        <v>39538</v>
      </c>
      <c r="E2236" s="18">
        <v>3.7374999999999998</v>
      </c>
      <c r="F2236" s="18">
        <v>9.4263999999999992</v>
      </c>
      <c r="G2236" s="18">
        <v>8.7134</v>
      </c>
      <c r="H2236" s="18">
        <v>4.5061</v>
      </c>
      <c r="I2236" s="18">
        <v>-9.3700000000000006E-2</v>
      </c>
      <c r="J2236" s="18">
        <v>2.1120999999999999</v>
      </c>
      <c r="K2236" s="18">
        <v>62.640999999999998</v>
      </c>
      <c r="L2236" s="18">
        <v>23.7105</v>
      </c>
      <c r="M2236" s="18">
        <v>142.96729999999999</v>
      </c>
      <c r="N2236" s="18">
        <v>55.029299999999999</v>
      </c>
      <c r="O2236" s="18">
        <v>35.244199999999999</v>
      </c>
      <c r="P2236" s="18">
        <v>159.80240000000001</v>
      </c>
      <c r="Q2236" s="18">
        <v>61.5092</v>
      </c>
      <c r="R2236" s="18">
        <v>39.394300000000001</v>
      </c>
      <c r="S2236" s="4">
        <f>VLOOKUP(C2236,Ratings_Numbers!$A$1:$B$21,2,FALSE)</f>
        <v>9</v>
      </c>
      <c r="T2236" s="4">
        <v>9</v>
      </c>
      <c r="U2236" s="4">
        <f t="shared" si="87"/>
        <v>0</v>
      </c>
      <c r="V2236" s="18">
        <v>3813.2860999999998</v>
      </c>
      <c r="W2236" s="18" t="s">
        <v>142</v>
      </c>
    </row>
    <row r="2237" spans="1:23" ht="15" customHeight="1" x14ac:dyDescent="0.35">
      <c r="A2237" s="18" t="s">
        <v>218</v>
      </c>
      <c r="B2237" s="7" t="str">
        <f t="shared" si="86"/>
        <v>Q2</v>
      </c>
      <c r="C2237" s="18" t="s">
        <v>35</v>
      </c>
      <c r="D2237" s="21">
        <v>39629</v>
      </c>
      <c r="E2237" s="18">
        <v>3.5949999999999998</v>
      </c>
      <c r="F2237" s="18">
        <v>9.3717000000000006</v>
      </c>
      <c r="G2237" s="18">
        <v>9.1956000000000007</v>
      </c>
      <c r="H2237" s="18">
        <v>4.4842000000000004</v>
      </c>
      <c r="I2237" s="18">
        <v>-0.61719999999999997</v>
      </c>
      <c r="J2237" s="18">
        <v>2.0901000000000001</v>
      </c>
      <c r="K2237" s="18">
        <v>66.06</v>
      </c>
      <c r="L2237" s="18">
        <v>23.128499999999999</v>
      </c>
      <c r="M2237" s="18">
        <v>160.11449999999999</v>
      </c>
      <c r="N2237" s="18">
        <v>60.4803</v>
      </c>
      <c r="O2237" s="18">
        <v>38.495899999999999</v>
      </c>
      <c r="P2237" s="18">
        <v>164.73820000000001</v>
      </c>
      <c r="Q2237" s="18">
        <v>62.226799999999997</v>
      </c>
      <c r="R2237" s="18">
        <v>39.607599999999998</v>
      </c>
      <c r="S2237" s="4">
        <f>VLOOKUP(C2237,Ratings_Numbers!$A$1:$B$21,2,FALSE)</f>
        <v>9</v>
      </c>
      <c r="T2237" s="4">
        <v>9</v>
      </c>
      <c r="U2237" s="4">
        <f t="shared" si="87"/>
        <v>0</v>
      </c>
      <c r="V2237" s="18">
        <v>3970.5216999999998</v>
      </c>
      <c r="W2237" s="18" t="s">
        <v>142</v>
      </c>
    </row>
    <row r="2238" spans="1:23" ht="15" customHeight="1" x14ac:dyDescent="0.35">
      <c r="A2238" s="18" t="s">
        <v>218</v>
      </c>
      <c r="B2238" s="7" t="str">
        <f t="shared" si="86"/>
        <v>Q3</v>
      </c>
      <c r="C2238" s="18" t="s">
        <v>35</v>
      </c>
      <c r="D2238" s="21">
        <v>39721</v>
      </c>
      <c r="E2238" s="18">
        <v>3.8266</v>
      </c>
      <c r="F2238" s="18">
        <v>9.4755000000000003</v>
      </c>
      <c r="G2238" s="18">
        <v>9.1851000000000003</v>
      </c>
      <c r="H2238" s="18">
        <v>4.7013999999999996</v>
      </c>
      <c r="I2238" s="18">
        <v>9.3299999999999994E-2</v>
      </c>
      <c r="J2238" s="18">
        <v>2.1028000000000002</v>
      </c>
      <c r="K2238" s="18">
        <v>70.897000000000006</v>
      </c>
      <c r="L2238" s="18">
        <v>23.815899999999999</v>
      </c>
      <c r="M2238" s="18">
        <v>152.4426</v>
      </c>
      <c r="N2238" s="18">
        <v>56.403199999999998</v>
      </c>
      <c r="O2238" s="18">
        <v>37.704300000000003</v>
      </c>
      <c r="P2238" s="18">
        <v>170.27269999999999</v>
      </c>
      <c r="Q2238" s="18">
        <v>63.000300000000003</v>
      </c>
      <c r="R2238" s="18">
        <v>42.114400000000003</v>
      </c>
      <c r="S2238" s="4">
        <f>VLOOKUP(C2238,Ratings_Numbers!$A$1:$B$21,2,FALSE)</f>
        <v>9</v>
      </c>
      <c r="T2238" s="4">
        <v>9</v>
      </c>
      <c r="U2238" s="4">
        <f t="shared" si="87"/>
        <v>0</v>
      </c>
      <c r="V2238" s="18">
        <v>3992.7266</v>
      </c>
      <c r="W2238" s="18" t="s">
        <v>142</v>
      </c>
    </row>
    <row r="2239" spans="1:23" ht="15" customHeight="1" x14ac:dyDescent="0.35">
      <c r="A2239" s="18" t="s">
        <v>218</v>
      </c>
      <c r="B2239" s="7" t="str">
        <f t="shared" si="86"/>
        <v>Q4</v>
      </c>
      <c r="C2239" s="18" t="s">
        <v>35</v>
      </c>
      <c r="D2239" s="21">
        <v>39813</v>
      </c>
      <c r="E2239" s="18">
        <v>4.2000999999999999</v>
      </c>
      <c r="F2239" s="18">
        <v>9.2471999999999994</v>
      </c>
      <c r="G2239" s="18">
        <v>8.9624000000000006</v>
      </c>
      <c r="H2239" s="18">
        <v>5.0152999999999999</v>
      </c>
      <c r="I2239" s="18">
        <v>0.6502</v>
      </c>
      <c r="J2239" s="18">
        <v>2.4630000000000001</v>
      </c>
      <c r="K2239" s="18">
        <v>69.546999999999997</v>
      </c>
      <c r="L2239" s="18">
        <v>21.5914</v>
      </c>
      <c r="M2239" s="18">
        <v>152.70699999999999</v>
      </c>
      <c r="N2239" s="18">
        <v>55.698</v>
      </c>
      <c r="O2239" s="18">
        <v>34.240099999999998</v>
      </c>
      <c r="P2239" s="18">
        <v>174.16980000000001</v>
      </c>
      <c r="Q2239" s="18">
        <v>63.526200000000003</v>
      </c>
      <c r="R2239" s="18">
        <v>39.052500000000002</v>
      </c>
      <c r="S2239" s="4">
        <f>VLOOKUP(C2239,Ratings_Numbers!$A$1:$B$21,2,FALSE)</f>
        <v>9</v>
      </c>
      <c r="T2239" s="4">
        <v>9</v>
      </c>
      <c r="U2239" s="4">
        <f t="shared" si="87"/>
        <v>0</v>
      </c>
      <c r="V2239" s="18">
        <v>3749.3746999999998</v>
      </c>
      <c r="W2239" s="18" t="s">
        <v>142</v>
      </c>
    </row>
    <row r="2240" spans="1:23" ht="15" customHeight="1" x14ac:dyDescent="0.35">
      <c r="A2240" s="18" t="s">
        <v>218</v>
      </c>
      <c r="B2240" s="7" t="str">
        <f t="shared" si="86"/>
        <v>Q1</v>
      </c>
      <c r="C2240" s="18" t="s">
        <v>35</v>
      </c>
      <c r="D2240" s="21">
        <v>39903</v>
      </c>
      <c r="E2240" s="18">
        <v>3.7267999999999999</v>
      </c>
      <c r="F2240" s="18">
        <v>8.1770999999999994</v>
      </c>
      <c r="G2240" s="18">
        <v>7.4466000000000001</v>
      </c>
      <c r="H2240" s="18">
        <v>5.2390999999999996</v>
      </c>
      <c r="I2240" s="18">
        <v>2.1676000000000002</v>
      </c>
      <c r="J2240" s="18">
        <v>3.0613000000000001</v>
      </c>
      <c r="K2240" s="18">
        <v>70.977000000000004</v>
      </c>
      <c r="L2240" s="18">
        <v>24.213100000000001</v>
      </c>
      <c r="M2240" s="18">
        <v>139.32980000000001</v>
      </c>
      <c r="N2240" s="18">
        <v>54.708300000000001</v>
      </c>
      <c r="O2240" s="18">
        <v>34.8703</v>
      </c>
      <c r="P2240" s="18">
        <v>154.67789999999999</v>
      </c>
      <c r="Q2240" s="18">
        <v>60.734699999999997</v>
      </c>
      <c r="R2240" s="18">
        <v>38.711500000000001</v>
      </c>
      <c r="S2240" s="4">
        <f>VLOOKUP(C2240,Ratings_Numbers!$A$1:$B$21,2,FALSE)</f>
        <v>9</v>
      </c>
      <c r="T2240" s="4">
        <v>9</v>
      </c>
      <c r="U2240" s="4">
        <f t="shared" si="87"/>
        <v>0</v>
      </c>
      <c r="V2240" s="18">
        <v>3780.3773000000001</v>
      </c>
      <c r="W2240" s="18" t="s">
        <v>142</v>
      </c>
    </row>
    <row r="2241" spans="1:23" ht="15" customHeight="1" x14ac:dyDescent="0.35">
      <c r="A2241" s="18" t="s">
        <v>218</v>
      </c>
      <c r="B2241" s="7" t="str">
        <f t="shared" si="86"/>
        <v>Q2</v>
      </c>
      <c r="C2241" s="18" t="s">
        <v>35</v>
      </c>
      <c r="D2241" s="21">
        <v>39994</v>
      </c>
      <c r="E2241" s="18">
        <v>3.6516000000000002</v>
      </c>
      <c r="F2241" s="18">
        <v>7.6303000000000001</v>
      </c>
      <c r="G2241" s="18">
        <v>6.8727999999999998</v>
      </c>
      <c r="H2241" s="18">
        <v>4.5448000000000004</v>
      </c>
      <c r="I2241" s="18">
        <v>1.2282</v>
      </c>
      <c r="J2241" s="18">
        <v>2.7584999999999997</v>
      </c>
      <c r="K2241" s="18">
        <v>64.957999999999998</v>
      </c>
      <c r="L2241" s="18">
        <v>24.787199999999999</v>
      </c>
      <c r="M2241" s="18">
        <v>135.6935</v>
      </c>
      <c r="N2241" s="18">
        <v>54.022599999999997</v>
      </c>
      <c r="O2241" s="18">
        <v>34.750599999999999</v>
      </c>
      <c r="P2241" s="18">
        <v>151.17910000000001</v>
      </c>
      <c r="Q2241" s="18">
        <v>60.187800000000003</v>
      </c>
      <c r="R2241" s="18">
        <v>38.716500000000003</v>
      </c>
      <c r="S2241" s="4">
        <f>VLOOKUP(C2241,Ratings_Numbers!$A$1:$B$21,2,FALSE)</f>
        <v>9</v>
      </c>
      <c r="T2241" s="4">
        <v>9</v>
      </c>
      <c r="U2241" s="4">
        <f t="shared" si="87"/>
        <v>0</v>
      </c>
      <c r="V2241" s="18">
        <v>3909.5886999999998</v>
      </c>
      <c r="W2241" s="18" t="s">
        <v>142</v>
      </c>
    </row>
    <row r="2242" spans="1:23" ht="15" customHeight="1" x14ac:dyDescent="0.35">
      <c r="A2242" s="18" t="s">
        <v>218</v>
      </c>
      <c r="B2242" s="7" t="str">
        <f t="shared" si="86"/>
        <v>Q3</v>
      </c>
      <c r="C2242" s="18" t="s">
        <v>35</v>
      </c>
      <c r="D2242" s="21">
        <v>40086</v>
      </c>
      <c r="E2242" s="18">
        <v>3.7248999999999999</v>
      </c>
      <c r="F2242" s="18">
        <v>7.1748000000000003</v>
      </c>
      <c r="G2242" s="18">
        <v>6.7463999999999995</v>
      </c>
      <c r="H2242" s="18">
        <v>4.4063999999999997</v>
      </c>
      <c r="I2242" s="18">
        <v>1.2949999999999999</v>
      </c>
      <c r="J2242" s="18">
        <v>2.3344</v>
      </c>
      <c r="K2242" s="18">
        <v>69.635000000000005</v>
      </c>
      <c r="L2242" s="18">
        <v>25.2273</v>
      </c>
      <c r="M2242" s="18">
        <v>132.8449</v>
      </c>
      <c r="N2242" s="18">
        <v>54.540199999999999</v>
      </c>
      <c r="O2242" s="18">
        <v>34.615299999999998</v>
      </c>
      <c r="P2242" s="18">
        <v>143.57259999999999</v>
      </c>
      <c r="Q2242" s="18">
        <v>58.944499999999998</v>
      </c>
      <c r="R2242" s="18">
        <v>37.410600000000002</v>
      </c>
      <c r="S2242" s="4">
        <f>VLOOKUP(C2242,Ratings_Numbers!$A$1:$B$21,2,FALSE)</f>
        <v>9</v>
      </c>
      <c r="T2242" s="4">
        <v>9</v>
      </c>
      <c r="U2242" s="4">
        <f t="shared" si="87"/>
        <v>0</v>
      </c>
      <c r="V2242" s="18">
        <v>4164.8357999999998</v>
      </c>
      <c r="W2242" s="18" t="s">
        <v>142</v>
      </c>
    </row>
    <row r="2243" spans="1:23" ht="15" customHeight="1" x14ac:dyDescent="0.35">
      <c r="A2243" s="18" t="s">
        <v>218</v>
      </c>
      <c r="B2243" s="7" t="str">
        <f t="shared" si="86"/>
        <v>Q4</v>
      </c>
      <c r="C2243" s="18" t="s">
        <v>35</v>
      </c>
      <c r="D2243" s="21">
        <v>40178</v>
      </c>
      <c r="E2243" s="18">
        <v>3.8759999999999999</v>
      </c>
      <c r="F2243" s="18">
        <v>6.7902000000000005</v>
      </c>
      <c r="G2243" s="18">
        <v>6.6661999999999999</v>
      </c>
      <c r="H2243" s="18">
        <v>4.6768000000000001</v>
      </c>
      <c r="I2243" s="18">
        <v>0.63349999999999995</v>
      </c>
      <c r="J2243" s="18">
        <v>2.8260000000000001</v>
      </c>
      <c r="K2243" s="18">
        <v>68.066999999999993</v>
      </c>
      <c r="L2243" s="18">
        <v>25.451599999999999</v>
      </c>
      <c r="M2243" s="18">
        <v>133.60140000000001</v>
      </c>
      <c r="N2243" s="18">
        <v>56.108800000000002</v>
      </c>
      <c r="O2243" s="18">
        <v>35.107999999999997</v>
      </c>
      <c r="P2243" s="18">
        <v>138.1112</v>
      </c>
      <c r="Q2243" s="18">
        <v>58.002800000000001</v>
      </c>
      <c r="R2243" s="18">
        <v>36.293100000000003</v>
      </c>
      <c r="S2243" s="4">
        <f>VLOOKUP(C2243,Ratings_Numbers!$A$1:$B$21,2,FALSE)</f>
        <v>9</v>
      </c>
      <c r="T2243" s="4">
        <v>9</v>
      </c>
      <c r="U2243" s="4">
        <f t="shared" si="87"/>
        <v>0</v>
      </c>
      <c r="V2243" s="18">
        <v>4529.2403999999997</v>
      </c>
      <c r="W2243" s="18" t="s">
        <v>142</v>
      </c>
    </row>
    <row r="2244" spans="1:23" ht="15" customHeight="1" x14ac:dyDescent="0.35">
      <c r="A2244" s="18" t="s">
        <v>218</v>
      </c>
      <c r="B2244" s="7" t="str">
        <f t="shared" si="86"/>
        <v>Q1</v>
      </c>
      <c r="C2244" s="18" t="s">
        <v>35</v>
      </c>
      <c r="D2244" s="21">
        <v>40268</v>
      </c>
      <c r="E2244" s="18">
        <v>3.9306999999999999</v>
      </c>
      <c r="F2244" s="18">
        <v>6.7450000000000001</v>
      </c>
      <c r="G2244" s="18">
        <v>6.5979000000000001</v>
      </c>
      <c r="H2244" s="18">
        <v>5.3010999999999999</v>
      </c>
      <c r="I2244" s="18">
        <v>2.2907000000000002</v>
      </c>
      <c r="J2244" s="18">
        <v>3.3698999999999999</v>
      </c>
      <c r="K2244" s="18">
        <v>67.262</v>
      </c>
      <c r="L2244" s="18">
        <v>25.700700000000001</v>
      </c>
      <c r="M2244" s="18">
        <v>132.69710000000001</v>
      </c>
      <c r="N2244" s="18">
        <v>55.954900000000002</v>
      </c>
      <c r="O2244" s="18">
        <v>35.197200000000002</v>
      </c>
      <c r="P2244" s="18">
        <v>137.15</v>
      </c>
      <c r="Q2244" s="18">
        <v>57.832599999999999</v>
      </c>
      <c r="R2244" s="18">
        <v>36.378300000000003</v>
      </c>
      <c r="S2244" s="4">
        <f>VLOOKUP(C2244,Ratings_Numbers!$A$1:$B$21,2,FALSE)</f>
        <v>9</v>
      </c>
      <c r="T2244" s="4">
        <v>9</v>
      </c>
      <c r="U2244" s="4">
        <f t="shared" si="87"/>
        <v>0</v>
      </c>
      <c r="V2244" s="18">
        <v>4863.8491999999997</v>
      </c>
      <c r="W2244" s="18" t="s">
        <v>142</v>
      </c>
    </row>
    <row r="2245" spans="1:23" ht="15" customHeight="1" x14ac:dyDescent="0.35">
      <c r="A2245" s="18" t="s">
        <v>218</v>
      </c>
      <c r="B2245" s="7" t="str">
        <f t="shared" si="86"/>
        <v>Q2</v>
      </c>
      <c r="C2245" s="18" t="s">
        <v>35</v>
      </c>
      <c r="D2245" s="21">
        <v>40359</v>
      </c>
      <c r="E2245" s="18">
        <v>3.8462000000000001</v>
      </c>
      <c r="F2245" s="18">
        <v>6.8076999999999996</v>
      </c>
      <c r="G2245" s="18">
        <v>6.5952999999999999</v>
      </c>
      <c r="H2245" s="18">
        <v>4.7816000000000001</v>
      </c>
      <c r="I2245" s="18">
        <v>1.1335999999999999</v>
      </c>
      <c r="J2245" s="18">
        <v>2.6539999999999999</v>
      </c>
      <c r="K2245" s="18">
        <v>67.197000000000003</v>
      </c>
      <c r="L2245" s="18">
        <v>25.713699999999999</v>
      </c>
      <c r="M2245" s="18">
        <v>131.07409999999999</v>
      </c>
      <c r="N2245" s="18">
        <v>55.306600000000003</v>
      </c>
      <c r="O2245" s="18">
        <v>34.784100000000002</v>
      </c>
      <c r="P2245" s="18">
        <v>136.99529999999999</v>
      </c>
      <c r="Q2245" s="18">
        <v>57.805100000000003</v>
      </c>
      <c r="R2245" s="18">
        <v>36.355499999999999</v>
      </c>
      <c r="S2245" s="4">
        <f>VLOOKUP(C2245,Ratings_Numbers!$A$1:$B$21,2,FALSE)</f>
        <v>9</v>
      </c>
      <c r="T2245" s="4">
        <v>9</v>
      </c>
      <c r="U2245" s="4">
        <f t="shared" si="87"/>
        <v>0</v>
      </c>
      <c r="V2245" s="18">
        <v>4486.9822000000004</v>
      </c>
      <c r="W2245" s="18" t="s">
        <v>142</v>
      </c>
    </row>
    <row r="2246" spans="1:23" ht="15" customHeight="1" x14ac:dyDescent="0.35">
      <c r="A2246" s="18" t="s">
        <v>218</v>
      </c>
      <c r="B2246" s="7" t="str">
        <f t="shared" si="86"/>
        <v>Q3</v>
      </c>
      <c r="C2246" s="18" t="s">
        <v>35</v>
      </c>
      <c r="D2246" s="21">
        <v>40451</v>
      </c>
      <c r="E2246" s="18">
        <v>3.6177999999999999</v>
      </c>
      <c r="F2246" s="18">
        <v>6.4053000000000004</v>
      </c>
      <c r="G2246" s="18">
        <v>6.2533000000000003</v>
      </c>
      <c r="H2246" s="18">
        <v>5.7872000000000003</v>
      </c>
      <c r="I2246" s="18">
        <v>2.0446</v>
      </c>
      <c r="J2246" s="18">
        <v>3.0293999999999999</v>
      </c>
      <c r="K2246" s="18">
        <v>65.897999999999996</v>
      </c>
      <c r="L2246" s="18">
        <v>26.036999999999999</v>
      </c>
      <c r="M2246" s="18">
        <v>127.143</v>
      </c>
      <c r="N2246" s="18">
        <v>54.5839</v>
      </c>
      <c r="O2246" s="18">
        <v>34.150300000000001</v>
      </c>
      <c r="P2246" s="18">
        <v>132.93129999999999</v>
      </c>
      <c r="Q2246" s="18">
        <v>57.068899999999999</v>
      </c>
      <c r="R2246" s="18">
        <v>35.704999999999998</v>
      </c>
      <c r="S2246" s="4">
        <f>VLOOKUP(C2246,Ratings_Numbers!$A$1:$B$21,2,FALSE)</f>
        <v>9</v>
      </c>
      <c r="T2246" s="4">
        <v>9</v>
      </c>
      <c r="U2246" s="4">
        <f t="shared" si="87"/>
        <v>0</v>
      </c>
      <c r="V2246" s="18">
        <v>5213.7164000000002</v>
      </c>
      <c r="W2246" s="18" t="s">
        <v>142</v>
      </c>
    </row>
    <row r="2247" spans="1:23" ht="15" customHeight="1" x14ac:dyDescent="0.35">
      <c r="A2247" s="18" t="s">
        <v>218</v>
      </c>
      <c r="B2247" s="7" t="str">
        <f t="shared" si="86"/>
        <v>Q4</v>
      </c>
      <c r="C2247" s="18" t="s">
        <v>35</v>
      </c>
      <c r="D2247" s="21">
        <v>40543</v>
      </c>
      <c r="E2247" s="18">
        <v>3.5308999999999999</v>
      </c>
      <c r="F2247" s="18">
        <v>6.4355000000000002</v>
      </c>
      <c r="G2247" s="18">
        <v>6.3083999999999998</v>
      </c>
      <c r="H2247" s="18">
        <v>6.0548000000000002</v>
      </c>
      <c r="I2247" s="18">
        <v>1.5219</v>
      </c>
      <c r="J2247" s="18">
        <v>3.1964000000000001</v>
      </c>
      <c r="K2247" s="18">
        <v>61.085000000000001</v>
      </c>
      <c r="L2247" s="18">
        <v>26.3337</v>
      </c>
      <c r="M2247" s="18">
        <v>122.5412</v>
      </c>
      <c r="N2247" s="18">
        <v>53.0426</v>
      </c>
      <c r="O2247" s="18">
        <v>33.265900000000002</v>
      </c>
      <c r="P2247" s="18">
        <v>131.02430000000001</v>
      </c>
      <c r="Q2247" s="18">
        <v>56.714500000000001</v>
      </c>
      <c r="R2247" s="18">
        <v>35.568800000000003</v>
      </c>
      <c r="S2247" s="4">
        <f>VLOOKUP(C2247,Ratings_Numbers!$A$1:$B$21,2,FALSE)</f>
        <v>9</v>
      </c>
      <c r="T2247" s="4">
        <v>9</v>
      </c>
      <c r="U2247" s="4">
        <f t="shared" si="87"/>
        <v>0</v>
      </c>
      <c r="V2247" s="18">
        <v>5625.1647999999996</v>
      </c>
      <c r="W2247" s="18" t="s">
        <v>142</v>
      </c>
    </row>
    <row r="2248" spans="1:23" ht="15" customHeight="1" x14ac:dyDescent="0.35">
      <c r="A2248" s="18" t="s">
        <v>218</v>
      </c>
      <c r="B2248" s="7" t="str">
        <f t="shared" si="86"/>
        <v>Q1</v>
      </c>
      <c r="C2248" s="18" t="s">
        <v>35</v>
      </c>
      <c r="D2248" s="21">
        <v>40633</v>
      </c>
      <c r="E2248" s="18">
        <v>3.4765999999999999</v>
      </c>
      <c r="F2248" s="18">
        <v>6.3087999999999997</v>
      </c>
      <c r="G2248" s="18">
        <v>6.1905000000000001</v>
      </c>
      <c r="H2248" s="18">
        <v>5.8855000000000004</v>
      </c>
      <c r="I2248" s="18">
        <v>1.7522</v>
      </c>
      <c r="J2248" s="18">
        <v>3.7907000000000002</v>
      </c>
      <c r="K2248" s="18">
        <v>59.976999999999997</v>
      </c>
      <c r="L2248" s="18">
        <v>26.9468</v>
      </c>
      <c r="M2248" s="18">
        <v>119.7949</v>
      </c>
      <c r="N2248" s="18">
        <v>52.966200000000001</v>
      </c>
      <c r="O2248" s="18">
        <v>33.258800000000001</v>
      </c>
      <c r="P2248" s="18">
        <v>126.1722</v>
      </c>
      <c r="Q2248" s="18">
        <v>55.785899999999998</v>
      </c>
      <c r="R2248" s="18">
        <v>35.029299999999999</v>
      </c>
      <c r="S2248" s="4">
        <f>VLOOKUP(C2248,Ratings_Numbers!$A$1:$B$21,2,FALSE)</f>
        <v>9</v>
      </c>
      <c r="T2248" s="4">
        <v>9</v>
      </c>
      <c r="U2248" s="4">
        <f t="shared" si="87"/>
        <v>0</v>
      </c>
      <c r="V2248" s="18">
        <v>6115.4558999999999</v>
      </c>
      <c r="W2248" s="18" t="s">
        <v>142</v>
      </c>
    </row>
    <row r="2249" spans="1:23" ht="15" customHeight="1" x14ac:dyDescent="0.35">
      <c r="A2249" s="18" t="s">
        <v>218</v>
      </c>
      <c r="B2249" s="7" t="str">
        <f t="shared" si="86"/>
        <v>Q2</v>
      </c>
      <c r="C2249" s="18" t="s">
        <v>35</v>
      </c>
      <c r="D2249" s="21">
        <v>40724</v>
      </c>
      <c r="E2249" s="18">
        <v>3.5152999999999999</v>
      </c>
      <c r="F2249" s="18">
        <v>6.2187000000000001</v>
      </c>
      <c r="G2249" s="18">
        <v>6.1064999999999996</v>
      </c>
      <c r="H2249" s="18">
        <v>4.5975000000000001</v>
      </c>
      <c r="I2249" s="18">
        <v>0.78859999999999997</v>
      </c>
      <c r="J2249" s="18">
        <v>2.8622999999999998</v>
      </c>
      <c r="K2249" s="18">
        <v>62.234000000000002</v>
      </c>
      <c r="L2249" s="18">
        <v>27.108499999999999</v>
      </c>
      <c r="M2249" s="18">
        <v>111.6572</v>
      </c>
      <c r="N2249" s="18">
        <v>49.978700000000003</v>
      </c>
      <c r="O2249" s="18">
        <v>31.1812</v>
      </c>
      <c r="P2249" s="18">
        <v>123.40949999999999</v>
      </c>
      <c r="Q2249" s="18">
        <v>55.239199999999997</v>
      </c>
      <c r="R2249" s="18">
        <v>34.463200000000001</v>
      </c>
      <c r="S2249" s="4">
        <f>VLOOKUP(C2249,Ratings_Numbers!$A$1:$B$21,2,FALSE)</f>
        <v>9</v>
      </c>
      <c r="T2249" s="4">
        <v>9</v>
      </c>
      <c r="U2249" s="4">
        <f t="shared" si="87"/>
        <v>0</v>
      </c>
      <c r="V2249" s="18">
        <v>6218.9485999999997</v>
      </c>
      <c r="W2249" s="18" t="s">
        <v>142</v>
      </c>
    </row>
    <row r="2250" spans="1:23" ht="15" customHeight="1" x14ac:dyDescent="0.35">
      <c r="A2250" s="18" t="s">
        <v>218</v>
      </c>
      <c r="B2250" s="7" t="str">
        <f t="shared" si="86"/>
        <v>Q3</v>
      </c>
      <c r="C2250" s="18" t="s">
        <v>35</v>
      </c>
      <c r="D2250" s="21">
        <v>40816</v>
      </c>
      <c r="E2250" s="18">
        <v>3.7382</v>
      </c>
      <c r="F2250" s="18">
        <v>6.3506</v>
      </c>
      <c r="G2250" s="18">
        <v>6.2371999999999996</v>
      </c>
      <c r="H2250" s="18">
        <v>5.2153999999999998</v>
      </c>
      <c r="I2250" s="18">
        <v>0.75</v>
      </c>
      <c r="J2250" s="18">
        <v>3.1880000000000002</v>
      </c>
      <c r="K2250" s="18">
        <v>63.932000000000002</v>
      </c>
      <c r="L2250" s="18">
        <v>26.860399999999998</v>
      </c>
      <c r="M2250" s="18">
        <v>116.4477</v>
      </c>
      <c r="N2250" s="18">
        <v>51.665300000000002</v>
      </c>
      <c r="O2250" s="18">
        <v>32.216500000000003</v>
      </c>
      <c r="P2250" s="18">
        <v>125.3886</v>
      </c>
      <c r="Q2250" s="18">
        <v>55.632199999999997</v>
      </c>
      <c r="R2250" s="18">
        <v>34.69</v>
      </c>
      <c r="S2250" s="4">
        <f>VLOOKUP(C2250,Ratings_Numbers!$A$1:$B$21,2,FALSE)</f>
        <v>9</v>
      </c>
      <c r="T2250" s="4">
        <v>9</v>
      </c>
      <c r="U2250" s="4">
        <f t="shared" si="87"/>
        <v>0</v>
      </c>
      <c r="V2250" s="18">
        <v>5956.1313</v>
      </c>
      <c r="W2250" s="18" t="s">
        <v>142</v>
      </c>
    </row>
    <row r="2251" spans="1:23" ht="15" customHeight="1" x14ac:dyDescent="0.35">
      <c r="A2251" s="18" t="s">
        <v>218</v>
      </c>
      <c r="B2251" s="7" t="str">
        <f t="shared" si="86"/>
        <v>Q4</v>
      </c>
      <c r="C2251" s="18" t="s">
        <v>35</v>
      </c>
      <c r="D2251" s="21">
        <v>40908</v>
      </c>
      <c r="E2251" s="18">
        <v>4.1936</v>
      </c>
      <c r="F2251" s="18">
        <v>6.7690000000000001</v>
      </c>
      <c r="G2251" s="18">
        <v>6.6713000000000005</v>
      </c>
      <c r="H2251" s="18">
        <v>4.4263000000000003</v>
      </c>
      <c r="I2251" s="18">
        <v>-0.56040000000000001</v>
      </c>
      <c r="J2251" s="18">
        <v>2.8134999999999999</v>
      </c>
      <c r="K2251" s="18">
        <v>65.709000000000003</v>
      </c>
      <c r="L2251" s="18">
        <v>25.6449</v>
      </c>
      <c r="M2251" s="18">
        <v>114.4088</v>
      </c>
      <c r="N2251" s="18">
        <v>49.72</v>
      </c>
      <c r="O2251" s="18">
        <v>30.211200000000002</v>
      </c>
      <c r="P2251" s="18">
        <v>130.10599999999999</v>
      </c>
      <c r="Q2251" s="18">
        <v>56.541800000000002</v>
      </c>
      <c r="R2251" s="18">
        <v>34.356299999999997</v>
      </c>
      <c r="S2251" s="4">
        <f>VLOOKUP(C2251,Ratings_Numbers!$A$1:$B$21,2,FALSE)</f>
        <v>9</v>
      </c>
      <c r="T2251" s="4">
        <v>9</v>
      </c>
      <c r="U2251" s="4">
        <f t="shared" si="87"/>
        <v>0</v>
      </c>
      <c r="V2251" s="18">
        <v>6390.1139999999996</v>
      </c>
      <c r="W2251" s="18" t="s">
        <v>142</v>
      </c>
    </row>
    <row r="2252" spans="1:23" ht="15" customHeight="1" x14ac:dyDescent="0.35">
      <c r="A2252" s="18" t="s">
        <v>218</v>
      </c>
      <c r="B2252" s="7" t="str">
        <f t="shared" si="86"/>
        <v>Q1</v>
      </c>
      <c r="C2252" s="18" t="s">
        <v>35</v>
      </c>
      <c r="D2252" s="21">
        <v>40999</v>
      </c>
      <c r="E2252" s="18">
        <v>4.5949999999999998</v>
      </c>
      <c r="F2252" s="18">
        <v>7.6787999999999998</v>
      </c>
      <c r="G2252" s="18">
        <v>7.2358000000000002</v>
      </c>
      <c r="H2252" s="18">
        <v>4.8126999999999995</v>
      </c>
      <c r="I2252" s="18">
        <v>0.22370000000000001</v>
      </c>
      <c r="J2252" s="18">
        <v>3.2265000000000001</v>
      </c>
      <c r="K2252" s="18">
        <v>66.447000000000003</v>
      </c>
      <c r="L2252" s="18">
        <v>25.461300000000001</v>
      </c>
      <c r="M2252" s="18">
        <v>121.0998</v>
      </c>
      <c r="N2252" s="18">
        <v>49.785699999999999</v>
      </c>
      <c r="O2252" s="18">
        <v>31.739699999999999</v>
      </c>
      <c r="P2252" s="18">
        <v>143.24199999999999</v>
      </c>
      <c r="Q2252" s="18">
        <v>58.8887</v>
      </c>
      <c r="R2252" s="18">
        <v>37.543100000000003</v>
      </c>
      <c r="S2252" s="4">
        <f>VLOOKUP(C2252,Ratings_Numbers!$A$1:$B$21,2,FALSE)</f>
        <v>9</v>
      </c>
      <c r="T2252" s="4">
        <v>9</v>
      </c>
      <c r="U2252" s="4">
        <f t="shared" si="87"/>
        <v>0</v>
      </c>
      <c r="V2252" s="18">
        <v>6589.8194000000003</v>
      </c>
      <c r="W2252" s="18" t="s">
        <v>142</v>
      </c>
    </row>
    <row r="2253" spans="1:23" ht="15" customHeight="1" x14ac:dyDescent="0.35">
      <c r="A2253" s="18" t="s">
        <v>218</v>
      </c>
      <c r="B2253" s="7" t="str">
        <f t="shared" si="86"/>
        <v>Q2</v>
      </c>
      <c r="C2253" s="18" t="s">
        <v>35</v>
      </c>
      <c r="D2253" s="21">
        <v>41090</v>
      </c>
      <c r="E2253" s="18">
        <v>6.7868000000000004</v>
      </c>
      <c r="F2253" s="18">
        <v>11.839</v>
      </c>
      <c r="G2253" s="18">
        <v>11.697699999999999</v>
      </c>
      <c r="H2253" s="18">
        <v>4.1589</v>
      </c>
      <c r="I2253" s="18">
        <v>-0.17680000000000001</v>
      </c>
      <c r="J2253" s="18">
        <v>1.7913999999999999</v>
      </c>
      <c r="K2253" s="18">
        <v>89.046999999999997</v>
      </c>
      <c r="L2253" s="18">
        <v>32.965699999999998</v>
      </c>
      <c r="M2253" s="18">
        <v>76.942899999999995</v>
      </c>
      <c r="N2253" s="18">
        <v>38.882300000000001</v>
      </c>
      <c r="O2253" s="18">
        <v>25.799900000000001</v>
      </c>
      <c r="P2253" s="18">
        <v>97.886899999999997</v>
      </c>
      <c r="Q2253" s="18">
        <v>49.466099999999997</v>
      </c>
      <c r="R2253" s="18">
        <v>32.822699999999998</v>
      </c>
      <c r="S2253" s="4">
        <f>VLOOKUP(C2253,Ratings_Numbers!$A$1:$B$21,2,FALSE)</f>
        <v>9</v>
      </c>
      <c r="T2253" s="4">
        <v>9</v>
      </c>
      <c r="U2253" s="4">
        <f t="shared" si="87"/>
        <v>0</v>
      </c>
      <c r="V2253" s="18">
        <v>12177.6469</v>
      </c>
      <c r="W2253" s="18" t="s">
        <v>142</v>
      </c>
    </row>
    <row r="2254" spans="1:23" ht="15" customHeight="1" x14ac:dyDescent="0.35">
      <c r="A2254" s="18" t="s">
        <v>218</v>
      </c>
      <c r="B2254" s="7" t="str">
        <f t="shared" si="86"/>
        <v>Q3</v>
      </c>
      <c r="C2254" s="18" t="s">
        <v>35</v>
      </c>
      <c r="D2254" s="21">
        <v>41182</v>
      </c>
      <c r="E2254" s="18">
        <v>5.4870999999999999</v>
      </c>
      <c r="F2254" s="18">
        <v>9.3373000000000008</v>
      </c>
      <c r="G2254" s="18">
        <v>9.1776999999999997</v>
      </c>
      <c r="H2254" s="18">
        <v>7.1298000000000004</v>
      </c>
      <c r="I2254" s="18">
        <v>2.7986</v>
      </c>
      <c r="J2254" s="18">
        <v>4.5694999999999997</v>
      </c>
      <c r="K2254" s="18">
        <v>90.361000000000004</v>
      </c>
      <c r="L2254" s="18">
        <v>33.0608</v>
      </c>
      <c r="M2254" s="18">
        <v>73.227199999999996</v>
      </c>
      <c r="N2254" s="18">
        <v>37.129899999999999</v>
      </c>
      <c r="O2254" s="18">
        <v>24.619900000000001</v>
      </c>
      <c r="P2254" s="18">
        <v>97.218800000000002</v>
      </c>
      <c r="Q2254" s="18">
        <v>49.294899999999998</v>
      </c>
      <c r="R2254" s="18">
        <v>32.686199999999999</v>
      </c>
      <c r="S2254" s="4">
        <f>VLOOKUP(C2254,Ratings_Numbers!$A$1:$B$21,2,FALSE)</f>
        <v>9</v>
      </c>
      <c r="T2254" s="4">
        <v>9</v>
      </c>
      <c r="U2254" s="4">
        <f t="shared" si="87"/>
        <v>0</v>
      </c>
      <c r="V2254" s="18">
        <v>12000.522199999999</v>
      </c>
      <c r="W2254" s="18" t="s">
        <v>142</v>
      </c>
    </row>
    <row r="2255" spans="1:23" ht="15" customHeight="1" x14ac:dyDescent="0.35">
      <c r="A2255" s="18" t="s">
        <v>218</v>
      </c>
      <c r="B2255" s="7" t="str">
        <f t="shared" si="86"/>
        <v>Q4</v>
      </c>
      <c r="C2255" s="18" t="s">
        <v>35</v>
      </c>
      <c r="D2255" s="21">
        <v>41274</v>
      </c>
      <c r="E2255" s="18">
        <v>4.8544</v>
      </c>
      <c r="F2255" s="18">
        <v>8.1968999999999994</v>
      </c>
      <c r="G2255" s="18">
        <v>8.0737000000000005</v>
      </c>
      <c r="H2255" s="18">
        <v>6.2076000000000002</v>
      </c>
      <c r="I2255" s="18">
        <v>1.5935000000000001</v>
      </c>
      <c r="J2255" s="18">
        <v>3.9154999999999998</v>
      </c>
      <c r="K2255" s="18">
        <v>84.635999999999996</v>
      </c>
      <c r="L2255" s="18">
        <v>32.636499999999998</v>
      </c>
      <c r="M2255" s="18">
        <v>77.5321</v>
      </c>
      <c r="N2255" s="18">
        <v>39.239800000000002</v>
      </c>
      <c r="O2255" s="18">
        <v>25.729900000000001</v>
      </c>
      <c r="P2255" s="18">
        <v>97.585499999999996</v>
      </c>
      <c r="Q2255" s="18">
        <v>49.389000000000003</v>
      </c>
      <c r="R2255" s="18">
        <v>32.384900000000002</v>
      </c>
      <c r="S2255" s="4">
        <f>VLOOKUP(C2255,Ratings_Numbers!$A$1:$B$21,2,FALSE)</f>
        <v>9</v>
      </c>
      <c r="T2255" s="4">
        <v>9</v>
      </c>
      <c r="U2255" s="4">
        <f t="shared" si="87"/>
        <v>0</v>
      </c>
      <c r="V2255" s="18">
        <v>12273.216</v>
      </c>
      <c r="W2255" s="18" t="s">
        <v>142</v>
      </c>
    </row>
    <row r="2256" spans="1:23" ht="15" customHeight="1" x14ac:dyDescent="0.35">
      <c r="A2256" s="18" t="s">
        <v>218</v>
      </c>
      <c r="B2256" s="7" t="str">
        <f t="shared" si="86"/>
        <v>Q1</v>
      </c>
      <c r="C2256" s="18" t="s">
        <v>35</v>
      </c>
      <c r="D2256" s="21">
        <v>41364</v>
      </c>
      <c r="E2256" s="18">
        <v>4.1342999999999996</v>
      </c>
      <c r="F2256" s="18">
        <v>7.0046999999999997</v>
      </c>
      <c r="G2256" s="18">
        <v>6.8837999999999999</v>
      </c>
      <c r="H2256" s="18">
        <v>7.7115999999999998</v>
      </c>
      <c r="I2256" s="18">
        <v>3.1839</v>
      </c>
      <c r="J2256" s="18">
        <v>4.8768000000000002</v>
      </c>
      <c r="K2256" s="18">
        <v>85.906000000000006</v>
      </c>
      <c r="L2256" s="18">
        <v>32.988599999999998</v>
      </c>
      <c r="M2256" s="18">
        <v>74.006100000000004</v>
      </c>
      <c r="N2256" s="18">
        <v>37.466999999999999</v>
      </c>
      <c r="O2256" s="18">
        <v>24.82</v>
      </c>
      <c r="P2256" s="18">
        <v>97.523399999999995</v>
      </c>
      <c r="Q2256" s="18">
        <v>49.373100000000001</v>
      </c>
      <c r="R2256" s="18">
        <v>32.7072</v>
      </c>
      <c r="S2256" s="4">
        <f>VLOOKUP(C2256,Ratings_Numbers!$A$1:$B$21,2,FALSE)</f>
        <v>9</v>
      </c>
      <c r="T2256" s="4">
        <v>9</v>
      </c>
      <c r="U2256" s="4">
        <f t="shared" si="87"/>
        <v>0</v>
      </c>
      <c r="V2256" s="18">
        <v>13672.319100000001</v>
      </c>
      <c r="W2256" s="18" t="s">
        <v>142</v>
      </c>
    </row>
    <row r="2257" spans="1:23" ht="15" customHeight="1" x14ac:dyDescent="0.35">
      <c r="A2257" s="18" t="s">
        <v>218</v>
      </c>
      <c r="B2257" s="7" t="str">
        <f t="shared" si="86"/>
        <v>Q2</v>
      </c>
      <c r="C2257" s="18" t="s">
        <v>35</v>
      </c>
      <c r="D2257" s="21">
        <v>41455</v>
      </c>
      <c r="E2257" s="18">
        <v>3.8662999999999998</v>
      </c>
      <c r="F2257" s="18">
        <v>6.1660000000000004</v>
      </c>
      <c r="G2257" s="18">
        <v>6.1421999999999999</v>
      </c>
      <c r="H2257" s="18">
        <v>6.5951000000000004</v>
      </c>
      <c r="I2257" s="18">
        <v>3.0106999999999999</v>
      </c>
      <c r="J2257" s="18">
        <v>4.0366</v>
      </c>
      <c r="K2257" s="18">
        <v>86.85</v>
      </c>
      <c r="L2257" s="18">
        <v>33.360500000000002</v>
      </c>
      <c r="M2257" s="18">
        <v>80.017300000000006</v>
      </c>
      <c r="N2257" s="18">
        <v>40.491199999999999</v>
      </c>
      <c r="O2257" s="18">
        <v>27.1356</v>
      </c>
      <c r="P2257" s="18">
        <v>97.616299999999995</v>
      </c>
      <c r="Q2257" s="18">
        <v>49.396900000000002</v>
      </c>
      <c r="R2257" s="18">
        <v>33.1038</v>
      </c>
      <c r="S2257" s="4">
        <f>VLOOKUP(C2257,Ratings_Numbers!$A$1:$B$21,2,FALSE)</f>
        <v>9</v>
      </c>
      <c r="T2257" s="4">
        <v>9</v>
      </c>
      <c r="U2257" s="4">
        <f t="shared" si="87"/>
        <v>0</v>
      </c>
      <c r="V2257" s="18">
        <v>13224.337799999999</v>
      </c>
      <c r="W2257" s="18" t="s">
        <v>142</v>
      </c>
    </row>
    <row r="2258" spans="1:23" ht="15" customHeight="1" x14ac:dyDescent="0.35">
      <c r="A2258" s="18" t="s">
        <v>218</v>
      </c>
      <c r="B2258" s="7" t="str">
        <f t="shared" si="86"/>
        <v>Q3</v>
      </c>
      <c r="C2258" s="18" t="s">
        <v>35</v>
      </c>
      <c r="D2258" s="21">
        <v>41547</v>
      </c>
      <c r="E2258" s="18">
        <v>3.9249000000000001</v>
      </c>
      <c r="F2258" s="18">
        <v>6.2629999999999999</v>
      </c>
      <c r="G2258" s="18">
        <v>6.2243000000000004</v>
      </c>
      <c r="H2258" s="18">
        <v>7.0694999999999997</v>
      </c>
      <c r="I2258" s="18">
        <v>2.7997000000000001</v>
      </c>
      <c r="J2258" s="18">
        <v>4.5641999999999996</v>
      </c>
      <c r="K2258" s="18">
        <v>87.475999999999999</v>
      </c>
      <c r="L2258" s="18">
        <v>33.459899999999998</v>
      </c>
      <c r="M2258" s="18">
        <v>76.958299999999994</v>
      </c>
      <c r="N2258" s="18">
        <v>39.039099999999998</v>
      </c>
      <c r="O2258" s="18">
        <v>26.171099999999999</v>
      </c>
      <c r="P2258" s="18">
        <v>97.131399999999999</v>
      </c>
      <c r="Q2258" s="18">
        <v>49.272399999999998</v>
      </c>
      <c r="R2258" s="18">
        <v>33.031300000000002</v>
      </c>
      <c r="S2258" s="4">
        <f>VLOOKUP(C2258,Ratings_Numbers!$A$1:$B$21,2,FALSE)</f>
        <v>9</v>
      </c>
      <c r="T2258" s="4">
        <v>9</v>
      </c>
      <c r="U2258" s="4">
        <f t="shared" si="87"/>
        <v>0</v>
      </c>
      <c r="V2258" s="18">
        <v>12988.9031</v>
      </c>
      <c r="W2258" s="18" t="s">
        <v>142</v>
      </c>
    </row>
    <row r="2259" spans="1:23" ht="15" customHeight="1" x14ac:dyDescent="0.35">
      <c r="A2259" s="18" t="s">
        <v>218</v>
      </c>
      <c r="B2259" s="7" t="str">
        <f t="shared" si="86"/>
        <v>Q4</v>
      </c>
      <c r="C2259" s="18" t="s">
        <v>35</v>
      </c>
      <c r="D2259" s="21">
        <v>41639</v>
      </c>
      <c r="E2259" s="18">
        <v>3.9177</v>
      </c>
      <c r="F2259" s="18">
        <v>6.1481000000000003</v>
      </c>
      <c r="G2259" s="18">
        <v>6.1197999999999997</v>
      </c>
      <c r="H2259" s="18">
        <v>6.0765000000000002</v>
      </c>
      <c r="I2259" s="18">
        <v>1.7297</v>
      </c>
      <c r="J2259" s="18">
        <v>4.0929000000000002</v>
      </c>
      <c r="K2259" s="18">
        <v>88.117000000000004</v>
      </c>
      <c r="L2259" s="18">
        <v>34.5794</v>
      </c>
      <c r="M2259" s="18">
        <v>79.622799999999998</v>
      </c>
      <c r="N2259" s="18">
        <v>40.567100000000003</v>
      </c>
      <c r="O2259" s="18">
        <v>27.9787</v>
      </c>
      <c r="P2259" s="18">
        <v>96.274100000000004</v>
      </c>
      <c r="Q2259" s="18">
        <v>49.050800000000002</v>
      </c>
      <c r="R2259" s="18">
        <v>33.829799999999999</v>
      </c>
      <c r="S2259" s="4">
        <f>VLOOKUP(C2259,Ratings_Numbers!$A$1:$B$21,2,FALSE)</f>
        <v>9</v>
      </c>
      <c r="T2259" s="4">
        <v>8</v>
      </c>
      <c r="U2259" s="4">
        <f t="shared" si="87"/>
        <v>0</v>
      </c>
      <c r="V2259" s="18">
        <v>13364.4462</v>
      </c>
      <c r="W2259" s="18" t="s">
        <v>142</v>
      </c>
    </row>
    <row r="2260" spans="1:23" ht="15" customHeight="1" x14ac:dyDescent="0.35">
      <c r="A2260" s="18" t="s">
        <v>218</v>
      </c>
      <c r="B2260" s="7" t="str">
        <f t="shared" si="86"/>
        <v>Q1</v>
      </c>
      <c r="C2260" s="18" t="s">
        <v>33</v>
      </c>
      <c r="D2260" s="21">
        <v>41729</v>
      </c>
      <c r="E2260" s="18">
        <v>3.8829000000000002</v>
      </c>
      <c r="F2260" s="18">
        <v>5.9688999999999997</v>
      </c>
      <c r="G2260" s="18">
        <v>5.9123999999999999</v>
      </c>
      <c r="H2260" s="18">
        <v>7.5175999999999998</v>
      </c>
      <c r="I2260" s="18">
        <v>3.6421999999999999</v>
      </c>
      <c r="J2260" s="18">
        <v>5.1980000000000004</v>
      </c>
      <c r="K2260" s="18">
        <v>89.974999999999994</v>
      </c>
      <c r="L2260" s="18">
        <v>34.608600000000003</v>
      </c>
      <c r="M2260" s="18">
        <v>84.197900000000004</v>
      </c>
      <c r="N2260" s="18">
        <v>43.101300000000002</v>
      </c>
      <c r="O2260" s="18">
        <v>29.605899999999998</v>
      </c>
      <c r="P2260" s="18">
        <v>95.349100000000007</v>
      </c>
      <c r="Q2260" s="18">
        <v>48.809600000000003</v>
      </c>
      <c r="R2260" s="18">
        <v>33.526899999999998</v>
      </c>
      <c r="S2260" s="4">
        <f>VLOOKUP(C2260,Ratings_Numbers!$A$1:$B$21,2,FALSE)</f>
        <v>8</v>
      </c>
      <c r="T2260" s="4">
        <v>8</v>
      </c>
      <c r="U2260" s="4">
        <f t="shared" si="87"/>
        <v>-1</v>
      </c>
      <c r="V2260" s="18">
        <v>14369.706200000001</v>
      </c>
      <c r="W2260" s="18" t="s">
        <v>142</v>
      </c>
    </row>
    <row r="2261" spans="1:23" ht="15" customHeight="1" x14ac:dyDescent="0.35">
      <c r="A2261" s="18" t="s">
        <v>218</v>
      </c>
      <c r="B2261" s="7" t="str">
        <f t="shared" si="86"/>
        <v>Q2</v>
      </c>
      <c r="C2261" s="18" t="s">
        <v>33</v>
      </c>
      <c r="D2261" s="21">
        <v>41820</v>
      </c>
      <c r="E2261" s="18">
        <v>4.0906000000000002</v>
      </c>
      <c r="F2261" s="18">
        <v>6.2091000000000003</v>
      </c>
      <c r="G2261" s="18">
        <v>6.1105</v>
      </c>
      <c r="H2261" s="18">
        <v>4.7857000000000003</v>
      </c>
      <c r="I2261" s="18">
        <v>0.72760000000000002</v>
      </c>
      <c r="J2261" s="18">
        <v>3.1783999999999999</v>
      </c>
      <c r="K2261" s="18">
        <v>92.495000000000005</v>
      </c>
      <c r="L2261" s="18">
        <v>35.097700000000003</v>
      </c>
      <c r="M2261" s="18">
        <v>82.216399999999993</v>
      </c>
      <c r="N2261" s="18">
        <v>42.0886</v>
      </c>
      <c r="O2261" s="18">
        <v>29.316299999999998</v>
      </c>
      <c r="P2261" s="18">
        <v>95.341099999999997</v>
      </c>
      <c r="Q2261" s="18">
        <v>48.807499999999997</v>
      </c>
      <c r="R2261" s="18">
        <v>33.996299999999998</v>
      </c>
      <c r="S2261" s="4">
        <f>VLOOKUP(C2261,Ratings_Numbers!$A$1:$B$21,2,FALSE)</f>
        <v>8</v>
      </c>
      <c r="T2261" s="4">
        <v>8</v>
      </c>
      <c r="U2261" s="4">
        <f t="shared" si="87"/>
        <v>0</v>
      </c>
      <c r="V2261" s="18">
        <v>14947.688899999999</v>
      </c>
      <c r="W2261" s="18" t="s">
        <v>142</v>
      </c>
    </row>
    <row r="2262" spans="1:23" ht="15" customHeight="1" x14ac:dyDescent="0.35">
      <c r="A2262" s="18" t="s">
        <v>218</v>
      </c>
      <c r="B2262" s="7" t="str">
        <f t="shared" si="86"/>
        <v>Q3</v>
      </c>
      <c r="C2262" s="18" t="s">
        <v>33</v>
      </c>
      <c r="D2262" s="21">
        <v>41912</v>
      </c>
      <c r="E2262" s="18">
        <v>4.1791</v>
      </c>
      <c r="F2262" s="18">
        <v>6.0511999999999997</v>
      </c>
      <c r="G2262" s="18">
        <v>5.9512</v>
      </c>
      <c r="H2262" s="18">
        <v>6.3695000000000004</v>
      </c>
      <c r="I2262" s="18">
        <v>1.9851000000000001</v>
      </c>
      <c r="J2262" s="18">
        <v>4.9132999999999996</v>
      </c>
      <c r="K2262" s="18">
        <v>89.738</v>
      </c>
      <c r="L2262" s="18">
        <v>35.345700000000001</v>
      </c>
      <c r="M2262" s="18">
        <v>81.294899999999998</v>
      </c>
      <c r="N2262" s="18">
        <v>41.869799999999998</v>
      </c>
      <c r="O2262" s="18">
        <v>29.186199999999999</v>
      </c>
      <c r="P2262" s="18">
        <v>94.161000000000001</v>
      </c>
      <c r="Q2262" s="18">
        <v>48.496400000000001</v>
      </c>
      <c r="R2262" s="18">
        <v>33.805399999999999</v>
      </c>
      <c r="S2262" s="4">
        <f>VLOOKUP(C2262,Ratings_Numbers!$A$1:$B$21,2,FALSE)</f>
        <v>8</v>
      </c>
      <c r="T2262" s="4">
        <v>8</v>
      </c>
      <c r="U2262" s="4">
        <f t="shared" si="87"/>
        <v>0</v>
      </c>
      <c r="V2262" s="18">
        <v>14026.382600000001</v>
      </c>
      <c r="W2262" s="18" t="s">
        <v>142</v>
      </c>
    </row>
    <row r="2263" spans="1:23" ht="15" customHeight="1" x14ac:dyDescent="0.35">
      <c r="A2263" s="18" t="s">
        <v>218</v>
      </c>
      <c r="B2263" s="7" t="str">
        <f t="shared" si="86"/>
        <v>Q4</v>
      </c>
      <c r="C2263" s="18" t="s">
        <v>33</v>
      </c>
      <c r="D2263" s="21">
        <v>42004</v>
      </c>
      <c r="E2263" s="18">
        <v>4.3097000000000003</v>
      </c>
      <c r="F2263" s="18">
        <v>5.9839000000000002</v>
      </c>
      <c r="G2263" s="18">
        <v>5.9602000000000004</v>
      </c>
      <c r="H2263" s="18">
        <v>6.3135000000000003</v>
      </c>
      <c r="I2263" s="18">
        <v>0.90459999999999996</v>
      </c>
      <c r="J2263" s="18">
        <v>4.7861000000000002</v>
      </c>
      <c r="K2263" s="18">
        <v>89.897999999999996</v>
      </c>
      <c r="L2263" s="18">
        <v>33.546399999999998</v>
      </c>
      <c r="M2263" s="18">
        <v>84.564800000000005</v>
      </c>
      <c r="N2263" s="18">
        <v>43.0505</v>
      </c>
      <c r="O2263" s="18">
        <v>28.8108</v>
      </c>
      <c r="P2263" s="18">
        <v>96.431799999999996</v>
      </c>
      <c r="Q2263" s="18">
        <v>49.091700000000003</v>
      </c>
      <c r="R2263" s="18">
        <v>32.8538</v>
      </c>
      <c r="S2263" s="4">
        <f>VLOOKUP(C2263,Ratings_Numbers!$A$1:$B$21,2,FALSE)</f>
        <v>8</v>
      </c>
      <c r="T2263" s="4">
        <v>8</v>
      </c>
      <c r="U2263" s="4">
        <f t="shared" si="87"/>
        <v>0</v>
      </c>
      <c r="V2263" s="18">
        <v>16964.948199999999</v>
      </c>
      <c r="W2263" s="18" t="s">
        <v>142</v>
      </c>
    </row>
    <row r="2264" spans="1:23" ht="15" customHeight="1" x14ac:dyDescent="0.35">
      <c r="A2264" s="18" t="s">
        <v>218</v>
      </c>
      <c r="B2264" s="7" t="str">
        <f t="shared" si="86"/>
        <v>Q1</v>
      </c>
      <c r="C2264" s="18" t="s">
        <v>33</v>
      </c>
      <c r="D2264" s="21">
        <v>42094</v>
      </c>
      <c r="E2264" s="18">
        <v>4.2453000000000003</v>
      </c>
      <c r="F2264" s="18">
        <v>5.9249999999999998</v>
      </c>
      <c r="G2264" s="18">
        <v>5.8822999999999999</v>
      </c>
      <c r="H2264" s="18">
        <v>7.6116999999999999</v>
      </c>
      <c r="I2264" s="18">
        <v>3.7887</v>
      </c>
      <c r="J2264" s="18">
        <v>5.2451999999999996</v>
      </c>
      <c r="K2264" s="18">
        <v>94.843000000000004</v>
      </c>
      <c r="L2264" s="18">
        <v>33.755600000000001</v>
      </c>
      <c r="M2264" s="18">
        <v>83.792000000000002</v>
      </c>
      <c r="N2264" s="18">
        <v>42.759900000000002</v>
      </c>
      <c r="O2264" s="18">
        <v>28.7197</v>
      </c>
      <c r="P2264" s="18">
        <v>95.959199999999996</v>
      </c>
      <c r="Q2264" s="18">
        <v>48.969000000000001</v>
      </c>
      <c r="R2264" s="18">
        <v>32.89</v>
      </c>
      <c r="S2264" s="4">
        <f>VLOOKUP(C2264,Ratings_Numbers!$A$1:$B$21,2,FALSE)</f>
        <v>8</v>
      </c>
      <c r="T2264" s="4">
        <v>8</v>
      </c>
      <c r="U2264" s="4">
        <f t="shared" si="87"/>
        <v>0</v>
      </c>
      <c r="V2264" s="18">
        <v>16038.533799999999</v>
      </c>
      <c r="W2264" s="18" t="s">
        <v>142</v>
      </c>
    </row>
    <row r="2265" spans="1:23" ht="15" customHeight="1" x14ac:dyDescent="0.35">
      <c r="A2265" s="18" t="s">
        <v>218</v>
      </c>
      <c r="B2265" s="7" t="str">
        <f t="shared" si="86"/>
        <v>Q2</v>
      </c>
      <c r="C2265" s="18" t="s">
        <v>33</v>
      </c>
      <c r="D2265" s="21">
        <v>42185</v>
      </c>
      <c r="E2265" s="18">
        <v>4.0076000000000001</v>
      </c>
      <c r="F2265" s="18">
        <v>5.5722000000000005</v>
      </c>
      <c r="G2265" s="18">
        <v>5.4816000000000003</v>
      </c>
      <c r="H2265" s="18">
        <v>6.2271999999999998</v>
      </c>
      <c r="I2265" s="18">
        <v>2.1322999999999999</v>
      </c>
      <c r="J2265" s="18">
        <v>4.4658999999999995</v>
      </c>
      <c r="K2265" s="18">
        <v>92.259</v>
      </c>
      <c r="L2265" s="18">
        <v>34.086599999999997</v>
      </c>
      <c r="M2265" s="18">
        <v>84.034099999999995</v>
      </c>
      <c r="N2265" s="18">
        <v>42.884599999999999</v>
      </c>
      <c r="O2265" s="18">
        <v>29.081900000000001</v>
      </c>
      <c r="P2265" s="18">
        <v>95.953900000000004</v>
      </c>
      <c r="Q2265" s="18">
        <v>48.967599999999997</v>
      </c>
      <c r="R2265" s="18">
        <v>33.207000000000001</v>
      </c>
      <c r="S2265" s="4">
        <f>VLOOKUP(C2265,Ratings_Numbers!$A$1:$B$21,2,FALSE)</f>
        <v>8</v>
      </c>
      <c r="T2265" s="4">
        <v>8</v>
      </c>
      <c r="U2265" s="4">
        <f t="shared" si="87"/>
        <v>0</v>
      </c>
      <c r="V2265" s="18">
        <v>14402.3238</v>
      </c>
      <c r="W2265" s="18" t="s">
        <v>142</v>
      </c>
    </row>
    <row r="2266" spans="1:23" ht="15" customHeight="1" x14ac:dyDescent="0.35">
      <c r="A2266" s="18" t="s">
        <v>218</v>
      </c>
      <c r="B2266" s="7" t="str">
        <f t="shared" si="86"/>
        <v>Q3</v>
      </c>
      <c r="C2266" s="18" t="s">
        <v>33</v>
      </c>
      <c r="D2266" s="21">
        <v>42277</v>
      </c>
      <c r="E2266" s="18">
        <v>3.9634999999999998</v>
      </c>
      <c r="F2266" s="18">
        <v>5.5289999999999999</v>
      </c>
      <c r="G2266" s="18">
        <v>5.4429999999999996</v>
      </c>
      <c r="H2266" s="18">
        <v>6.7031999999999998</v>
      </c>
      <c r="I2266" s="18">
        <v>1.9816</v>
      </c>
      <c r="J2266" s="18">
        <v>5.0709999999999997</v>
      </c>
      <c r="K2266" s="18">
        <v>92.534000000000006</v>
      </c>
      <c r="L2266" s="18">
        <v>34.2622</v>
      </c>
      <c r="M2266" s="18">
        <v>83.803799999999995</v>
      </c>
      <c r="N2266" s="18">
        <v>42.82</v>
      </c>
      <c r="O2266" s="18">
        <v>29.146899999999999</v>
      </c>
      <c r="P2266" s="18">
        <v>95.711799999999997</v>
      </c>
      <c r="Q2266" s="18">
        <v>48.904499999999999</v>
      </c>
      <c r="R2266" s="18">
        <v>33.288499999999999</v>
      </c>
      <c r="S2266" s="4">
        <f>VLOOKUP(C2266,Ratings_Numbers!$A$1:$B$21,2,FALSE)</f>
        <v>8</v>
      </c>
      <c r="T2266" s="4">
        <v>8</v>
      </c>
      <c r="U2266" s="4">
        <f t="shared" si="87"/>
        <v>0</v>
      </c>
      <c r="V2266" s="18">
        <v>16056.221</v>
      </c>
      <c r="W2266" s="18" t="s">
        <v>142</v>
      </c>
    </row>
    <row r="2267" spans="1:23" ht="15" customHeight="1" x14ac:dyDescent="0.35">
      <c r="A2267" s="18" t="s">
        <v>218</v>
      </c>
      <c r="B2267" s="7" t="str">
        <f t="shared" si="86"/>
        <v>Q4</v>
      </c>
      <c r="C2267" s="18" t="s">
        <v>33</v>
      </c>
      <c r="D2267" s="21">
        <v>42369</v>
      </c>
      <c r="E2267" s="18">
        <v>4.1475999999999997</v>
      </c>
      <c r="F2267" s="18">
        <v>5.7792000000000003</v>
      </c>
      <c r="G2267" s="18">
        <v>5.7656000000000001</v>
      </c>
      <c r="H2267" s="18">
        <v>5.7731000000000003</v>
      </c>
      <c r="I2267" s="18">
        <v>-0.1207</v>
      </c>
      <c r="J2267" s="18">
        <v>4.1540999999999997</v>
      </c>
      <c r="K2267" s="18">
        <v>92.784999999999997</v>
      </c>
      <c r="L2267" s="18">
        <v>33.852600000000002</v>
      </c>
      <c r="M2267" s="18">
        <v>83.8005</v>
      </c>
      <c r="N2267" s="18">
        <v>42.532400000000003</v>
      </c>
      <c r="O2267" s="18">
        <v>28.794899999999998</v>
      </c>
      <c r="P2267" s="18">
        <v>97.027199999999993</v>
      </c>
      <c r="Q2267" s="18">
        <v>49.245600000000003</v>
      </c>
      <c r="R2267" s="18">
        <v>33.339799999999997</v>
      </c>
      <c r="S2267" s="4">
        <f>VLOOKUP(C2267,Ratings_Numbers!$A$1:$B$21,2,FALSE)</f>
        <v>8</v>
      </c>
      <c r="T2267" s="4">
        <v>8</v>
      </c>
      <c r="U2267" s="4">
        <f t="shared" si="87"/>
        <v>0</v>
      </c>
      <c r="V2267" s="18">
        <v>16198.9571</v>
      </c>
      <c r="W2267" s="18" t="s">
        <v>142</v>
      </c>
    </row>
    <row r="2268" spans="1:23" ht="15" customHeight="1" x14ac:dyDescent="0.35">
      <c r="A2268" s="18" t="s">
        <v>218</v>
      </c>
      <c r="B2268" s="7" t="str">
        <f t="shared" si="86"/>
        <v>Q1</v>
      </c>
      <c r="C2268" s="18" t="s">
        <v>33</v>
      </c>
      <c r="D2268" s="21">
        <v>42460</v>
      </c>
      <c r="E2268" s="18">
        <v>4.2428999999999997</v>
      </c>
      <c r="F2268" s="18">
        <v>5.8642000000000003</v>
      </c>
      <c r="G2268" s="18">
        <v>5.8352000000000004</v>
      </c>
      <c r="H2268" s="18">
        <v>6.9596</v>
      </c>
      <c r="I2268" s="18">
        <v>2.5663999999999998</v>
      </c>
      <c r="J2268" s="18">
        <v>4.9743000000000004</v>
      </c>
      <c r="K2268" s="18">
        <v>98.212000000000003</v>
      </c>
      <c r="L2268" s="18">
        <v>33.9878</v>
      </c>
      <c r="M2268" s="18">
        <v>86.318899999999999</v>
      </c>
      <c r="N2268" s="18">
        <v>43.781399999999998</v>
      </c>
      <c r="O2268" s="18">
        <v>29.775200000000002</v>
      </c>
      <c r="P2268" s="18">
        <v>97.158799999999999</v>
      </c>
      <c r="Q2268" s="18">
        <v>49.279499999999999</v>
      </c>
      <c r="R2268" s="18">
        <v>33.514299999999999</v>
      </c>
      <c r="S2268" s="4">
        <f>VLOOKUP(C2268,Ratings_Numbers!$A$1:$B$21,2,FALSE)</f>
        <v>8</v>
      </c>
      <c r="T2268" s="4">
        <v>8</v>
      </c>
      <c r="U2268" s="4">
        <f t="shared" si="87"/>
        <v>0</v>
      </c>
      <c r="V2268" s="18">
        <v>18505.858499999998</v>
      </c>
      <c r="W2268" s="18" t="s">
        <v>142</v>
      </c>
    </row>
    <row r="2269" spans="1:23" ht="15" customHeight="1" x14ac:dyDescent="0.35">
      <c r="A2269" s="18" t="s">
        <v>218</v>
      </c>
      <c r="B2269" s="7" t="str">
        <f t="shared" si="86"/>
        <v>Q2</v>
      </c>
      <c r="C2269" s="18" t="s">
        <v>33</v>
      </c>
      <c r="D2269" s="21">
        <v>42551</v>
      </c>
      <c r="E2269" s="18">
        <v>4.2553000000000001</v>
      </c>
      <c r="F2269" s="18">
        <v>5.8765999999999998</v>
      </c>
      <c r="G2269" s="18">
        <v>5.8547000000000002</v>
      </c>
      <c r="H2269" s="18">
        <v>5.8832000000000004</v>
      </c>
      <c r="I2269" s="18">
        <v>1.5276000000000001</v>
      </c>
      <c r="J2269" s="18">
        <v>4.2134999999999998</v>
      </c>
      <c r="K2269" s="18">
        <v>100.492</v>
      </c>
      <c r="L2269" s="18">
        <v>34.030099999999997</v>
      </c>
      <c r="M2269" s="18">
        <v>88.475800000000007</v>
      </c>
      <c r="N2269" s="18">
        <v>44.833100000000002</v>
      </c>
      <c r="O2269" s="18">
        <v>30.554099999999998</v>
      </c>
      <c r="P2269" s="18">
        <v>97.344899999999996</v>
      </c>
      <c r="Q2269" s="18">
        <v>49.327300000000001</v>
      </c>
      <c r="R2269" s="18">
        <v>33.616900000000001</v>
      </c>
      <c r="S2269" s="4">
        <f>VLOOKUP(C2269,Ratings_Numbers!$A$1:$B$21,2,FALSE)</f>
        <v>8</v>
      </c>
      <c r="T2269" s="4">
        <v>8</v>
      </c>
      <c r="U2269" s="4">
        <f t="shared" si="87"/>
        <v>0</v>
      </c>
      <c r="V2269" s="18">
        <v>19000.701499999999</v>
      </c>
      <c r="W2269" s="18" t="s">
        <v>142</v>
      </c>
    </row>
    <row r="2270" spans="1:23" ht="15" customHeight="1" x14ac:dyDescent="0.35">
      <c r="A2270" s="18" t="s">
        <v>218</v>
      </c>
      <c r="B2270" s="7" t="str">
        <f t="shared" si="86"/>
        <v>Q3</v>
      </c>
      <c r="C2270" s="18" t="s">
        <v>33</v>
      </c>
      <c r="D2270" s="21">
        <v>42643</v>
      </c>
      <c r="E2270" s="18">
        <v>4.0476999999999999</v>
      </c>
      <c r="F2270" s="18">
        <v>5.7233000000000001</v>
      </c>
      <c r="G2270" s="18">
        <v>5.7011000000000003</v>
      </c>
      <c r="H2270" s="18">
        <v>7.3609</v>
      </c>
      <c r="I2270" s="18">
        <v>2.4542999999999999</v>
      </c>
      <c r="J2270" s="18">
        <v>5.1055999999999999</v>
      </c>
      <c r="K2270" s="18">
        <v>99.864999999999995</v>
      </c>
      <c r="L2270" s="18">
        <v>34.223199999999999</v>
      </c>
      <c r="M2270" s="18">
        <v>85.566299999999998</v>
      </c>
      <c r="N2270" s="18">
        <v>43.692900000000002</v>
      </c>
      <c r="O2270" s="18">
        <v>29.7118</v>
      </c>
      <c r="P2270" s="18">
        <v>95.835800000000006</v>
      </c>
      <c r="Q2270" s="18">
        <v>48.936799999999998</v>
      </c>
      <c r="R2270" s="18">
        <v>33.277799999999999</v>
      </c>
      <c r="S2270" s="4">
        <f>VLOOKUP(C2270,Ratings_Numbers!$A$1:$B$21,2,FALSE)</f>
        <v>8</v>
      </c>
      <c r="T2270" s="4">
        <v>8</v>
      </c>
      <c r="U2270" s="4">
        <f t="shared" si="87"/>
        <v>0</v>
      </c>
      <c r="V2270" s="18">
        <v>17186.2772</v>
      </c>
      <c r="W2270" s="18" t="s">
        <v>142</v>
      </c>
    </row>
    <row r="2271" spans="1:23" ht="15" customHeight="1" x14ac:dyDescent="0.3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</row>
    <row r="2272" spans="1:23" ht="15" customHeight="1" x14ac:dyDescent="0.35">
      <c r="A2272" s="18" t="s">
        <v>219</v>
      </c>
      <c r="B2272" s="7" t="str">
        <f t="shared" ref="B2272:B2303" si="88">IF(MONTH(D2272)&lt;4,"Q1",IF(MONTH(D2272)&lt;7,"Q2",IF(MONTH(D2272)&lt;10,"Q3","Q4")))</f>
        <v>Q3</v>
      </c>
      <c r="C2272" s="18" t="s">
        <v>25</v>
      </c>
      <c r="D2272" s="20">
        <v>36068</v>
      </c>
      <c r="E2272" s="7">
        <v>-25.042899999999999</v>
      </c>
      <c r="F2272" s="7">
        <v>11.3341114479315</v>
      </c>
      <c r="G2272" s="7">
        <v>9.101455563</v>
      </c>
      <c r="H2272" s="7">
        <v>25.212536409999998</v>
      </c>
      <c r="I2272" s="7">
        <v>16.193109969999998</v>
      </c>
      <c r="J2272" s="7">
        <v>20.831923459999999</v>
      </c>
      <c r="K2272" s="7">
        <v>0</v>
      </c>
      <c r="L2272" s="7">
        <v>45.995100000000001</v>
      </c>
      <c r="M2272" s="7">
        <v>0.4783</v>
      </c>
      <c r="N2272" s="7">
        <v>0.47599999999999998</v>
      </c>
      <c r="O2272" s="18">
        <v>0.24679999999999999</v>
      </c>
      <c r="P2272" s="18">
        <v>0.4783</v>
      </c>
      <c r="Q2272" s="18">
        <v>0.47599999999999998</v>
      </c>
      <c r="R2272" s="18">
        <v>0.24679999999999999</v>
      </c>
      <c r="S2272" s="4">
        <f>VLOOKUP(C2272,Ratings_Numbers!$A$1:$B$21,2,FALSE)</f>
        <v>7</v>
      </c>
      <c r="T2272" s="4">
        <v>7</v>
      </c>
      <c r="U2272" s="18">
        <v>0</v>
      </c>
      <c r="V2272" s="18">
        <v>6560.8897999999999</v>
      </c>
      <c r="W2272" s="18" t="s">
        <v>129</v>
      </c>
    </row>
    <row r="2273" spans="1:23" ht="15" customHeight="1" x14ac:dyDescent="0.35">
      <c r="A2273" s="18" t="s">
        <v>219</v>
      </c>
      <c r="B2273" s="7" t="str">
        <f t="shared" si="88"/>
        <v>Q4</v>
      </c>
      <c r="C2273" s="18" t="s">
        <v>25</v>
      </c>
      <c r="D2273" s="21">
        <v>36160</v>
      </c>
      <c r="E2273" s="18">
        <v>-13.654299999999999</v>
      </c>
      <c r="F2273" s="18">
        <v>11.3341114479315</v>
      </c>
      <c r="G2273" s="18">
        <v>9.101455563</v>
      </c>
      <c r="H2273" s="18">
        <v>66.5</v>
      </c>
      <c r="I2273" s="18">
        <v>42</v>
      </c>
      <c r="J2273" s="18">
        <v>53.5</v>
      </c>
      <c r="K2273" s="18">
        <v>4</v>
      </c>
      <c r="L2273" s="18">
        <v>41.624600000000001</v>
      </c>
      <c r="M2273" s="18">
        <v>6.1664000000000003</v>
      </c>
      <c r="N2273" s="18">
        <v>5.2465000000000002</v>
      </c>
      <c r="O2273" s="18">
        <v>2.5667</v>
      </c>
      <c r="P2273" s="18">
        <v>17.5334</v>
      </c>
      <c r="Q2273" s="18">
        <v>14.9178</v>
      </c>
      <c r="R2273" s="18">
        <v>7.2981999999999996</v>
      </c>
      <c r="S2273" s="4">
        <f>VLOOKUP(C2273,Ratings_Numbers!$A$1:$B$21,2,FALSE)</f>
        <v>7</v>
      </c>
      <c r="T2273" s="4">
        <v>7</v>
      </c>
      <c r="U2273" s="4">
        <f t="shared" ref="U2273:U2336" si="89">S2273-S2272</f>
        <v>0</v>
      </c>
      <c r="V2273" s="18">
        <v>7920.4853000000003</v>
      </c>
      <c r="W2273" s="18" t="s">
        <v>129</v>
      </c>
    </row>
    <row r="2274" spans="1:23" ht="15" customHeight="1" x14ac:dyDescent="0.35">
      <c r="A2274" s="18" t="s">
        <v>219</v>
      </c>
      <c r="B2274" s="7" t="str">
        <f t="shared" si="88"/>
        <v>Q1</v>
      </c>
      <c r="C2274" s="18" t="s">
        <v>25</v>
      </c>
      <c r="D2274" s="21">
        <v>36250</v>
      </c>
      <c r="E2274" s="18">
        <v>-5.1071</v>
      </c>
      <c r="F2274" s="18">
        <v>11.3341114479315</v>
      </c>
      <c r="G2274" s="18">
        <v>9.101455563</v>
      </c>
      <c r="H2274" s="18">
        <v>25.090900000000001</v>
      </c>
      <c r="I2274" s="18">
        <v>20.818200000000001</v>
      </c>
      <c r="J2274" s="18">
        <v>20.090900000000001</v>
      </c>
      <c r="K2274" s="18">
        <v>11</v>
      </c>
      <c r="L2274" s="18">
        <v>41.601700000000001</v>
      </c>
      <c r="M2274" s="18">
        <v>6.3070000000000004</v>
      </c>
      <c r="N2274" s="18">
        <v>5.4165999999999999</v>
      </c>
      <c r="O2274" s="18">
        <v>2.6238000000000001</v>
      </c>
      <c r="P2274" s="18">
        <v>16.438700000000001</v>
      </c>
      <c r="Q2274" s="18">
        <v>14.117900000000001</v>
      </c>
      <c r="R2274" s="18">
        <v>6.8388</v>
      </c>
      <c r="S2274" s="4">
        <f>VLOOKUP(C2274,Ratings_Numbers!$A$1:$B$21,2,FALSE)</f>
        <v>7</v>
      </c>
      <c r="T2274" s="4">
        <v>7</v>
      </c>
      <c r="U2274" s="4">
        <f t="shared" si="89"/>
        <v>0</v>
      </c>
      <c r="V2274" s="18">
        <v>9314.3093000000008</v>
      </c>
      <c r="W2274" s="18" t="s">
        <v>129</v>
      </c>
    </row>
    <row r="2275" spans="1:23" ht="15" customHeight="1" x14ac:dyDescent="0.35">
      <c r="A2275" s="18" t="s">
        <v>219</v>
      </c>
      <c r="B2275" s="7" t="str">
        <f t="shared" si="88"/>
        <v>Q2</v>
      </c>
      <c r="C2275" s="18" t="s">
        <v>25</v>
      </c>
      <c r="D2275" s="21">
        <v>36341</v>
      </c>
      <c r="E2275" s="18">
        <v>-0.69879999999999998</v>
      </c>
      <c r="F2275" s="18">
        <v>0.74260000000000004</v>
      </c>
      <c r="G2275" s="18">
        <v>-0.86270000000000002</v>
      </c>
      <c r="H2275" s="18">
        <v>25.454499999999999</v>
      </c>
      <c r="I2275" s="18">
        <v>20.909099999999999</v>
      </c>
      <c r="J2275" s="18">
        <v>20.454499999999999</v>
      </c>
      <c r="K2275" s="18">
        <v>11</v>
      </c>
      <c r="L2275" s="18">
        <v>42.628700000000002</v>
      </c>
      <c r="M2275" s="18">
        <v>5.9885000000000002</v>
      </c>
      <c r="N2275" s="18">
        <v>5.1798999999999999</v>
      </c>
      <c r="O2275" s="18">
        <v>2.5528</v>
      </c>
      <c r="P2275" s="18">
        <v>15.608499999999999</v>
      </c>
      <c r="Q2275" s="18">
        <v>13.501099999999999</v>
      </c>
      <c r="R2275" s="18">
        <v>6.6536999999999997</v>
      </c>
      <c r="S2275" s="4">
        <f>VLOOKUP(C2275,Ratings_Numbers!$A$1:$B$21,2,FALSE)</f>
        <v>7</v>
      </c>
      <c r="T2275" s="4">
        <v>7</v>
      </c>
      <c r="U2275" s="4">
        <f t="shared" si="89"/>
        <v>0</v>
      </c>
      <c r="V2275" s="18">
        <v>10893.869199999999</v>
      </c>
      <c r="W2275" s="18" t="s">
        <v>129</v>
      </c>
    </row>
    <row r="2276" spans="1:23" ht="15" customHeight="1" x14ac:dyDescent="0.35">
      <c r="A2276" s="18" t="s">
        <v>219</v>
      </c>
      <c r="B2276" s="7" t="str">
        <f t="shared" si="88"/>
        <v>Q3</v>
      </c>
      <c r="C2276" s="18" t="s">
        <v>25</v>
      </c>
      <c r="D2276" s="21">
        <v>36433</v>
      </c>
      <c r="E2276" s="18">
        <v>-0.46700000000000003</v>
      </c>
      <c r="F2276" s="18">
        <v>0.72299999999999998</v>
      </c>
      <c r="G2276" s="18">
        <v>-0.58289999999999997</v>
      </c>
      <c r="H2276" s="18">
        <v>30</v>
      </c>
      <c r="I2276" s="18">
        <v>24.6</v>
      </c>
      <c r="J2276" s="18">
        <v>23.9</v>
      </c>
      <c r="K2276" s="18">
        <v>10</v>
      </c>
      <c r="L2276" s="18">
        <v>40.572299999999998</v>
      </c>
      <c r="M2276" s="18">
        <v>6.2972000000000001</v>
      </c>
      <c r="N2276" s="18">
        <v>5.4112999999999998</v>
      </c>
      <c r="O2276" s="18">
        <v>2.5548999999999999</v>
      </c>
      <c r="P2276" s="18">
        <v>16.372800000000002</v>
      </c>
      <c r="Q2276" s="18">
        <v>14.0693</v>
      </c>
      <c r="R2276" s="18">
        <v>6.6428000000000003</v>
      </c>
      <c r="S2276" s="4">
        <f>VLOOKUP(C2276,Ratings_Numbers!$A$1:$B$21,2,FALSE)</f>
        <v>7</v>
      </c>
      <c r="T2276" s="4">
        <v>7</v>
      </c>
      <c r="U2276" s="4">
        <f t="shared" si="89"/>
        <v>0</v>
      </c>
      <c r="V2276" s="18">
        <v>8339.9740000000002</v>
      </c>
      <c r="W2276" s="18" t="s">
        <v>129</v>
      </c>
    </row>
    <row r="2277" spans="1:23" ht="15" customHeight="1" x14ac:dyDescent="0.35">
      <c r="A2277" s="18" t="s">
        <v>219</v>
      </c>
      <c r="B2277" s="7" t="str">
        <f t="shared" si="88"/>
        <v>Q4</v>
      </c>
      <c r="C2277" s="18" t="s">
        <v>25</v>
      </c>
      <c r="D2277" s="21">
        <v>36525</v>
      </c>
      <c r="E2277" s="18">
        <v>-0.98640000000000005</v>
      </c>
      <c r="F2277" s="18">
        <v>1.0508999999999999</v>
      </c>
      <c r="G2277" s="18">
        <v>-1.2301</v>
      </c>
      <c r="H2277" s="18">
        <v>18.823499999999999</v>
      </c>
      <c r="I2277" s="18">
        <v>16.176500000000001</v>
      </c>
      <c r="J2277" s="18">
        <v>15.176500000000001</v>
      </c>
      <c r="K2277" s="18">
        <v>17</v>
      </c>
      <c r="L2277" s="18">
        <v>37.603400000000001</v>
      </c>
      <c r="M2277" s="18">
        <v>10.3546</v>
      </c>
      <c r="N2277" s="18">
        <v>8.2406000000000006</v>
      </c>
      <c r="O2277" s="18">
        <v>3.8936999999999999</v>
      </c>
      <c r="P2277" s="18">
        <v>25.653600000000001</v>
      </c>
      <c r="Q2277" s="18">
        <v>20.4162</v>
      </c>
      <c r="R2277" s="18">
        <v>9.6465999999999994</v>
      </c>
      <c r="S2277" s="4">
        <f>VLOOKUP(C2277,Ratings_Numbers!$A$1:$B$21,2,FALSE)</f>
        <v>7</v>
      </c>
      <c r="T2277" s="4">
        <v>7</v>
      </c>
      <c r="U2277" s="4">
        <f t="shared" si="89"/>
        <v>0</v>
      </c>
      <c r="V2277" s="18">
        <v>8896.8438000000006</v>
      </c>
      <c r="W2277" s="18" t="s">
        <v>129</v>
      </c>
    </row>
    <row r="2278" spans="1:23" ht="15" customHeight="1" x14ac:dyDescent="0.35">
      <c r="A2278" s="18" t="s">
        <v>219</v>
      </c>
      <c r="B2278" s="7" t="str">
        <f t="shared" si="88"/>
        <v>Q1</v>
      </c>
      <c r="C2278" s="18" t="s">
        <v>25</v>
      </c>
      <c r="D2278" s="21">
        <v>36616</v>
      </c>
      <c r="E2278" s="18">
        <v>-0.58950000000000002</v>
      </c>
      <c r="F2278" s="18">
        <v>0.90049999999999997</v>
      </c>
      <c r="G2278" s="18">
        <v>-0.73170000000000002</v>
      </c>
      <c r="H2278" s="18">
        <v>19.7059</v>
      </c>
      <c r="I2278" s="18">
        <v>16.823499999999999</v>
      </c>
      <c r="J2278" s="18">
        <v>16.058800000000002</v>
      </c>
      <c r="K2278" s="18">
        <v>17</v>
      </c>
      <c r="L2278" s="18">
        <v>36.052</v>
      </c>
      <c r="M2278" s="18">
        <v>10.929</v>
      </c>
      <c r="N2278" s="18">
        <v>8.7796000000000003</v>
      </c>
      <c r="O2278" s="18">
        <v>3.9401000000000002</v>
      </c>
      <c r="P2278" s="18">
        <v>24.480899999999998</v>
      </c>
      <c r="Q2278" s="18">
        <v>19.666399999999999</v>
      </c>
      <c r="R2278" s="18">
        <v>8.8257999999999992</v>
      </c>
      <c r="S2278" s="4">
        <f>VLOOKUP(C2278,Ratings_Numbers!$A$1:$B$21,2,FALSE)</f>
        <v>7</v>
      </c>
      <c r="T2278" s="4">
        <v>7</v>
      </c>
      <c r="U2278" s="4">
        <f t="shared" si="89"/>
        <v>0</v>
      </c>
      <c r="V2278" s="18">
        <v>9677.7934000000005</v>
      </c>
      <c r="W2278" s="18" t="s">
        <v>129</v>
      </c>
    </row>
    <row r="2279" spans="1:23" ht="15" customHeight="1" x14ac:dyDescent="0.35">
      <c r="A2279" s="18" t="s">
        <v>219</v>
      </c>
      <c r="B2279" s="7" t="str">
        <f t="shared" si="88"/>
        <v>Q2</v>
      </c>
      <c r="C2279" s="18" t="s">
        <v>25</v>
      </c>
      <c r="D2279" s="21">
        <v>36707</v>
      </c>
      <c r="E2279" s="18">
        <v>-0.53910000000000002</v>
      </c>
      <c r="F2279" s="18">
        <v>0.82609999999999995</v>
      </c>
      <c r="G2279" s="18">
        <v>-0.66449999999999998</v>
      </c>
      <c r="H2279" s="18">
        <v>21.8125</v>
      </c>
      <c r="I2279" s="18">
        <v>19.375</v>
      </c>
      <c r="J2279" s="18">
        <v>18</v>
      </c>
      <c r="K2279" s="18">
        <v>16</v>
      </c>
      <c r="L2279" s="18">
        <v>35.964300000000001</v>
      </c>
      <c r="M2279" s="18">
        <v>10.784599999999999</v>
      </c>
      <c r="N2279" s="18">
        <v>8.7279</v>
      </c>
      <c r="O2279" s="18">
        <v>3.8786</v>
      </c>
      <c r="P2279" s="18">
        <v>23.564299999999999</v>
      </c>
      <c r="Q2279" s="18">
        <v>19.070499999999999</v>
      </c>
      <c r="R2279" s="18">
        <v>8.4747000000000003</v>
      </c>
      <c r="S2279" s="4">
        <f>VLOOKUP(C2279,Ratings_Numbers!$A$1:$B$21,2,FALSE)</f>
        <v>7</v>
      </c>
      <c r="T2279" s="4">
        <v>7</v>
      </c>
      <c r="U2279" s="4">
        <f t="shared" si="89"/>
        <v>0</v>
      </c>
      <c r="V2279" s="18">
        <v>13896.0447</v>
      </c>
      <c r="W2279" s="18" t="s">
        <v>129</v>
      </c>
    </row>
    <row r="2280" spans="1:23" ht="15" customHeight="1" x14ac:dyDescent="0.35">
      <c r="A2280" s="18" t="s">
        <v>219</v>
      </c>
      <c r="B2280" s="7" t="str">
        <f t="shared" si="88"/>
        <v>Q3</v>
      </c>
      <c r="C2280" s="18" t="s">
        <v>25</v>
      </c>
      <c r="D2280" s="21">
        <v>36799</v>
      </c>
      <c r="E2280" s="18">
        <v>-0.22689999999999999</v>
      </c>
      <c r="F2280" s="18">
        <v>0.94410000000000005</v>
      </c>
      <c r="G2280" s="18">
        <v>-0.27660000000000001</v>
      </c>
      <c r="H2280" s="18">
        <v>20.6111</v>
      </c>
      <c r="I2280" s="18">
        <v>17.3889</v>
      </c>
      <c r="J2280" s="18">
        <v>17.166699999999999</v>
      </c>
      <c r="K2280" s="18">
        <v>18</v>
      </c>
      <c r="L2280" s="18">
        <v>34.951700000000002</v>
      </c>
      <c r="M2280" s="18">
        <v>10.937899999999999</v>
      </c>
      <c r="N2280" s="18">
        <v>8.4710000000000001</v>
      </c>
      <c r="O2280" s="18">
        <v>3.823</v>
      </c>
      <c r="P2280" s="18">
        <v>29.122199999999999</v>
      </c>
      <c r="Q2280" s="18">
        <v>22.553999999999998</v>
      </c>
      <c r="R2280" s="18">
        <v>10.178699999999999</v>
      </c>
      <c r="S2280" s="4">
        <f>VLOOKUP(C2280,Ratings_Numbers!$A$1:$B$21,2,FALSE)</f>
        <v>7</v>
      </c>
      <c r="T2280" s="4">
        <v>7</v>
      </c>
      <c r="U2280" s="4">
        <f t="shared" si="89"/>
        <v>0</v>
      </c>
      <c r="V2280" s="18">
        <v>15744.601199999999</v>
      </c>
      <c r="W2280" s="18" t="s">
        <v>129</v>
      </c>
    </row>
    <row r="2281" spans="1:23" ht="15" customHeight="1" x14ac:dyDescent="0.35">
      <c r="A2281" s="18" t="s">
        <v>219</v>
      </c>
      <c r="B2281" s="7" t="str">
        <f t="shared" si="88"/>
        <v>Q4</v>
      </c>
      <c r="C2281" s="18" t="s">
        <v>25</v>
      </c>
      <c r="D2281" s="21">
        <v>36891</v>
      </c>
      <c r="E2281" s="18">
        <v>-0.28270000000000001</v>
      </c>
      <c r="F2281" s="18">
        <v>1.0083</v>
      </c>
      <c r="G2281" s="18">
        <v>-0.34079999999999999</v>
      </c>
      <c r="H2281" s="18">
        <v>18.666699999999999</v>
      </c>
      <c r="I2281" s="18">
        <v>13.952400000000001</v>
      </c>
      <c r="J2281" s="18">
        <v>15.7143</v>
      </c>
      <c r="K2281" s="18">
        <v>21</v>
      </c>
      <c r="L2281" s="18">
        <v>33.357500000000002</v>
      </c>
      <c r="M2281" s="18">
        <v>17.6295</v>
      </c>
      <c r="N2281" s="18">
        <v>13.273400000000001</v>
      </c>
      <c r="O2281" s="18">
        <v>5.8807999999999998</v>
      </c>
      <c r="P2281" s="18">
        <v>32.817999999999998</v>
      </c>
      <c r="Q2281" s="18">
        <v>24.709</v>
      </c>
      <c r="R2281" s="18">
        <v>10.9473</v>
      </c>
      <c r="S2281" s="4">
        <f>VLOOKUP(C2281,Ratings_Numbers!$A$1:$B$21,2,FALSE)</f>
        <v>7</v>
      </c>
      <c r="T2281" s="4">
        <v>7</v>
      </c>
      <c r="U2281" s="4">
        <f t="shared" si="89"/>
        <v>0</v>
      </c>
      <c r="V2281" s="18">
        <v>19470.297200000001</v>
      </c>
      <c r="W2281" s="18" t="s">
        <v>129</v>
      </c>
    </row>
    <row r="2282" spans="1:23" ht="15" customHeight="1" x14ac:dyDescent="0.35">
      <c r="A2282" s="18" t="s">
        <v>219</v>
      </c>
      <c r="B2282" s="7" t="str">
        <f t="shared" si="88"/>
        <v>Q1</v>
      </c>
      <c r="C2282" s="18" t="s">
        <v>25</v>
      </c>
      <c r="D2282" s="21">
        <v>36977</v>
      </c>
      <c r="E2282" s="18">
        <v>-0.25240000000000001</v>
      </c>
      <c r="F2282" s="18">
        <v>0.85909999999999997</v>
      </c>
      <c r="G2282" s="18">
        <v>-0.30109999999999998</v>
      </c>
      <c r="H2282" s="18">
        <v>18.652200000000001</v>
      </c>
      <c r="I2282" s="18">
        <v>14.652200000000001</v>
      </c>
      <c r="J2282" s="18">
        <v>15.8696</v>
      </c>
      <c r="K2282" s="18">
        <v>23</v>
      </c>
      <c r="L2282" s="18">
        <v>33.312800000000003</v>
      </c>
      <c r="M2282" s="18">
        <v>17.186699999999998</v>
      </c>
      <c r="N2282" s="18">
        <v>13.287000000000001</v>
      </c>
      <c r="O2282" s="18">
        <v>5.7254000000000005</v>
      </c>
      <c r="P2282" s="18">
        <v>29.349599999999999</v>
      </c>
      <c r="Q2282" s="18">
        <v>22.690100000000001</v>
      </c>
      <c r="R2282" s="18">
        <v>9.7772000000000006</v>
      </c>
      <c r="S2282" s="4">
        <f>VLOOKUP(C2282,Ratings_Numbers!$A$1:$B$21,2,FALSE)</f>
        <v>7</v>
      </c>
      <c r="T2282" s="4">
        <v>7</v>
      </c>
      <c r="U2282" s="4">
        <f t="shared" si="89"/>
        <v>0</v>
      </c>
      <c r="V2282" s="18">
        <v>17766.424599999998</v>
      </c>
      <c r="W2282" s="18" t="s">
        <v>129</v>
      </c>
    </row>
    <row r="2283" spans="1:23" ht="15" customHeight="1" x14ac:dyDescent="0.35">
      <c r="A2283" s="18" t="s">
        <v>219</v>
      </c>
      <c r="B2283" s="7" t="str">
        <f t="shared" si="88"/>
        <v>Q2</v>
      </c>
      <c r="C2283" s="18" t="s">
        <v>25</v>
      </c>
      <c r="D2283" s="21">
        <v>37072</v>
      </c>
      <c r="E2283" s="18">
        <v>-9.7000000000000003E-2</v>
      </c>
      <c r="F2283" s="18">
        <v>0.97409999999999997</v>
      </c>
      <c r="G2283" s="18">
        <v>-0.11459999999999999</v>
      </c>
      <c r="H2283" s="18">
        <v>18.666699999999999</v>
      </c>
      <c r="I2283" s="18">
        <v>13.458299999999999</v>
      </c>
      <c r="J2283" s="18">
        <v>16</v>
      </c>
      <c r="K2283" s="18">
        <v>24</v>
      </c>
      <c r="L2283" s="18">
        <v>30.880299999999998</v>
      </c>
      <c r="M2283" s="18">
        <v>18.095800000000001</v>
      </c>
      <c r="N2283" s="18">
        <v>13.1472</v>
      </c>
      <c r="O2283" s="18">
        <v>5.5880000000000001</v>
      </c>
      <c r="P2283" s="18">
        <v>37.639200000000002</v>
      </c>
      <c r="Q2283" s="18">
        <v>27.346299999999999</v>
      </c>
      <c r="R2283" s="18">
        <v>11.623100000000001</v>
      </c>
      <c r="S2283" s="4">
        <f>VLOOKUP(C2283,Ratings_Numbers!$A$1:$B$21,2,FALSE)</f>
        <v>7</v>
      </c>
      <c r="T2283" s="4">
        <v>7</v>
      </c>
      <c r="U2283" s="4">
        <f t="shared" si="89"/>
        <v>0</v>
      </c>
      <c r="V2283" s="18">
        <v>19115.4535</v>
      </c>
      <c r="W2283" s="18" t="s">
        <v>129</v>
      </c>
    </row>
    <row r="2284" spans="1:23" ht="15" customHeight="1" x14ac:dyDescent="0.35">
      <c r="A2284" s="18" t="s">
        <v>219</v>
      </c>
      <c r="B2284" s="7" t="str">
        <f t="shared" si="88"/>
        <v>Q3</v>
      </c>
      <c r="C2284" s="18" t="s">
        <v>25</v>
      </c>
      <c r="D2284" s="21">
        <v>37164</v>
      </c>
      <c r="E2284" s="18">
        <v>-0.1449</v>
      </c>
      <c r="F2284" s="18">
        <v>0.97629999999999995</v>
      </c>
      <c r="G2284" s="18">
        <v>-0.17019999999999999</v>
      </c>
      <c r="H2284" s="18">
        <v>20.130400000000002</v>
      </c>
      <c r="I2284" s="18">
        <v>14.7826</v>
      </c>
      <c r="J2284" s="18">
        <v>17.217400000000001</v>
      </c>
      <c r="K2284" s="18">
        <v>23</v>
      </c>
      <c r="L2284" s="18">
        <v>30.697400000000002</v>
      </c>
      <c r="M2284" s="18">
        <v>17.496600000000001</v>
      </c>
      <c r="N2284" s="18">
        <v>12.6091</v>
      </c>
      <c r="O2284" s="18">
        <v>5.3710000000000004</v>
      </c>
      <c r="P2284" s="18">
        <v>38.761800000000001</v>
      </c>
      <c r="Q2284" s="18">
        <v>27.934000000000001</v>
      </c>
      <c r="R2284" s="18">
        <v>11.898899999999999</v>
      </c>
      <c r="S2284" s="4">
        <f>VLOOKUP(C2284,Ratings_Numbers!$A$1:$B$21,2,FALSE)</f>
        <v>7</v>
      </c>
      <c r="T2284" s="4">
        <v>7</v>
      </c>
      <c r="U2284" s="4">
        <f t="shared" si="89"/>
        <v>0</v>
      </c>
      <c r="V2284" s="18">
        <v>20484.965499999998</v>
      </c>
      <c r="W2284" s="18" t="s">
        <v>129</v>
      </c>
    </row>
    <row r="2285" spans="1:23" ht="15" customHeight="1" x14ac:dyDescent="0.35">
      <c r="A2285" s="18" t="s">
        <v>219</v>
      </c>
      <c r="B2285" s="7" t="str">
        <f t="shared" si="88"/>
        <v>Q4</v>
      </c>
      <c r="C2285" s="18" t="s">
        <v>25</v>
      </c>
      <c r="D2285" s="21">
        <v>37256</v>
      </c>
      <c r="E2285" s="18">
        <v>-0.1234</v>
      </c>
      <c r="F2285" s="18">
        <v>1.0115000000000001</v>
      </c>
      <c r="G2285" s="18">
        <v>-0.14430000000000001</v>
      </c>
      <c r="H2285" s="18">
        <v>20.458300000000001</v>
      </c>
      <c r="I2285" s="18">
        <v>16.916699999999999</v>
      </c>
      <c r="J2285" s="18">
        <v>17.541699999999999</v>
      </c>
      <c r="K2285" s="18">
        <v>24</v>
      </c>
      <c r="L2285" s="18">
        <v>31.1629</v>
      </c>
      <c r="M2285" s="18">
        <v>23.130299999999998</v>
      </c>
      <c r="N2285" s="18">
        <v>16.438400000000001</v>
      </c>
      <c r="O2285" s="18">
        <v>7.2081</v>
      </c>
      <c r="P2285" s="18">
        <v>40.709299999999999</v>
      </c>
      <c r="Q2285" s="18">
        <v>28.9315</v>
      </c>
      <c r="R2285" s="18">
        <v>12.686199999999999</v>
      </c>
      <c r="S2285" s="4">
        <f>VLOOKUP(C2285,Ratings_Numbers!$A$1:$B$21,2,FALSE)</f>
        <v>7</v>
      </c>
      <c r="T2285" s="4">
        <v>7</v>
      </c>
      <c r="U2285" s="4">
        <f t="shared" si="89"/>
        <v>0</v>
      </c>
      <c r="V2285" s="18">
        <v>21841.462500000001</v>
      </c>
      <c r="W2285" s="18" t="s">
        <v>129</v>
      </c>
    </row>
    <row r="2286" spans="1:23" ht="15" customHeight="1" x14ac:dyDescent="0.35">
      <c r="A2286" s="18" t="s">
        <v>219</v>
      </c>
      <c r="B2286" s="7" t="str">
        <f t="shared" si="88"/>
        <v>Q1</v>
      </c>
      <c r="C2286" s="18" t="s">
        <v>25</v>
      </c>
      <c r="D2286" s="21">
        <v>37346</v>
      </c>
      <c r="E2286" s="18">
        <v>-8.4000000000000005E-2</v>
      </c>
      <c r="F2286" s="18">
        <v>0.8972</v>
      </c>
      <c r="G2286" s="18">
        <v>-9.69E-2</v>
      </c>
      <c r="H2286" s="18">
        <v>22.416699999999999</v>
      </c>
      <c r="I2286" s="18">
        <v>17.083300000000001</v>
      </c>
      <c r="J2286" s="18">
        <v>20.083300000000001</v>
      </c>
      <c r="K2286" s="18">
        <v>24</v>
      </c>
      <c r="L2286" s="18">
        <v>31.333400000000001</v>
      </c>
      <c r="M2286" s="18">
        <v>33.774999999999999</v>
      </c>
      <c r="N2286" s="18">
        <v>24.258299999999998</v>
      </c>
      <c r="O2286" s="18">
        <v>10.5829</v>
      </c>
      <c r="P2286" s="18">
        <v>39.231000000000002</v>
      </c>
      <c r="Q2286" s="18">
        <v>28.1769</v>
      </c>
      <c r="R2286" s="18">
        <v>12.292400000000001</v>
      </c>
      <c r="S2286" s="4">
        <f>VLOOKUP(C2286,Ratings_Numbers!$A$1:$B$21,2,FALSE)</f>
        <v>7</v>
      </c>
      <c r="T2286" s="4">
        <v>7</v>
      </c>
      <c r="U2286" s="4">
        <f t="shared" si="89"/>
        <v>0</v>
      </c>
      <c r="V2286" s="18">
        <v>23331.484499999999</v>
      </c>
      <c r="W2286" s="18" t="s">
        <v>129</v>
      </c>
    </row>
    <row r="2287" spans="1:23" ht="15" customHeight="1" x14ac:dyDescent="0.35">
      <c r="A2287" s="18" t="s">
        <v>219</v>
      </c>
      <c r="B2287" s="7" t="str">
        <f t="shared" si="88"/>
        <v>Q2</v>
      </c>
      <c r="C2287" s="18" t="s">
        <v>25</v>
      </c>
      <c r="D2287" s="21">
        <v>37437</v>
      </c>
      <c r="E2287" s="18">
        <v>-0.18049999999999999</v>
      </c>
      <c r="F2287" s="18">
        <v>0.8397</v>
      </c>
      <c r="G2287" s="18">
        <v>-0.20580000000000001</v>
      </c>
      <c r="H2287" s="18">
        <v>29.25</v>
      </c>
      <c r="I2287" s="18">
        <v>24.85</v>
      </c>
      <c r="J2287" s="18">
        <v>26.15</v>
      </c>
      <c r="K2287" s="18">
        <v>20</v>
      </c>
      <c r="L2287" s="18">
        <v>31.009499999999999</v>
      </c>
      <c r="M2287" s="18">
        <v>32.655099999999997</v>
      </c>
      <c r="N2287" s="18">
        <v>23.589199999999998</v>
      </c>
      <c r="O2287" s="18">
        <v>10.126200000000001</v>
      </c>
      <c r="P2287" s="18">
        <v>38.432600000000001</v>
      </c>
      <c r="Q2287" s="18">
        <v>27.762699999999999</v>
      </c>
      <c r="R2287" s="18">
        <v>11.9177</v>
      </c>
      <c r="S2287" s="4">
        <f>VLOOKUP(C2287,Ratings_Numbers!$A$1:$B$21,2,FALSE)</f>
        <v>7</v>
      </c>
      <c r="T2287" s="4">
        <v>7</v>
      </c>
      <c r="U2287" s="4">
        <f t="shared" si="89"/>
        <v>0</v>
      </c>
      <c r="V2287" s="18">
        <v>27684.628499999999</v>
      </c>
      <c r="W2287" s="18" t="s">
        <v>129</v>
      </c>
    </row>
    <row r="2288" spans="1:23" ht="15" customHeight="1" x14ac:dyDescent="0.35">
      <c r="A2288" s="18" t="s">
        <v>219</v>
      </c>
      <c r="B2288" s="7" t="str">
        <f t="shared" si="88"/>
        <v>Q3</v>
      </c>
      <c r="C2288" s="18" t="s">
        <v>25</v>
      </c>
      <c r="D2288" s="21">
        <v>37529</v>
      </c>
      <c r="E2288" s="18">
        <v>4.1300000000000003E-2</v>
      </c>
      <c r="F2288" s="18">
        <v>0.83779999999999999</v>
      </c>
      <c r="G2288" s="18">
        <v>4.65E-2</v>
      </c>
      <c r="H2288" s="18">
        <v>26.583300000000001</v>
      </c>
      <c r="I2288" s="18">
        <v>23.291699999999999</v>
      </c>
      <c r="J2288" s="18">
        <v>23.833300000000001</v>
      </c>
      <c r="K2288" s="18">
        <v>24</v>
      </c>
      <c r="L2288" s="18">
        <v>31.815899999999999</v>
      </c>
      <c r="M2288" s="18">
        <v>29.809699999999999</v>
      </c>
      <c r="N2288" s="18">
        <v>21.541</v>
      </c>
      <c r="O2288" s="18">
        <v>9.4841999999999995</v>
      </c>
      <c r="P2288" s="18">
        <v>38.3857</v>
      </c>
      <c r="Q2288" s="18">
        <v>27.738199999999999</v>
      </c>
      <c r="R2288" s="18">
        <v>12.2127</v>
      </c>
      <c r="S2288" s="4">
        <f>VLOOKUP(C2288,Ratings_Numbers!$A$1:$B$21,2,FALSE)</f>
        <v>7</v>
      </c>
      <c r="T2288" s="4">
        <v>7</v>
      </c>
      <c r="U2288" s="4">
        <f t="shared" si="89"/>
        <v>0</v>
      </c>
      <c r="V2288" s="18">
        <v>26359.105100000001</v>
      </c>
      <c r="W2288" s="18" t="s">
        <v>129</v>
      </c>
    </row>
    <row r="2289" spans="1:23" ht="15" customHeight="1" x14ac:dyDescent="0.35">
      <c r="A2289" s="18" t="s">
        <v>219</v>
      </c>
      <c r="B2289" s="7" t="str">
        <f t="shared" si="88"/>
        <v>Q4</v>
      </c>
      <c r="C2289" s="18" t="s">
        <v>25</v>
      </c>
      <c r="D2289" s="21">
        <v>37621</v>
      </c>
      <c r="E2289" s="18">
        <v>-2.87E-2</v>
      </c>
      <c r="F2289" s="18">
        <v>0.80559999999999998</v>
      </c>
      <c r="G2289" s="18">
        <v>-3.2000000000000001E-2</v>
      </c>
      <c r="H2289" s="18">
        <v>30.909099999999999</v>
      </c>
      <c r="I2289" s="18">
        <v>25.2727</v>
      </c>
      <c r="J2289" s="18">
        <v>27.681799999999999</v>
      </c>
      <c r="K2289" s="18">
        <v>22</v>
      </c>
      <c r="L2289" s="18">
        <v>31.2624</v>
      </c>
      <c r="M2289" s="18">
        <v>21.4544</v>
      </c>
      <c r="N2289" s="18">
        <v>15.3498</v>
      </c>
      <c r="O2289" s="18">
        <v>6.7070999999999996</v>
      </c>
      <c r="P2289" s="18">
        <v>39.769599999999997</v>
      </c>
      <c r="Q2289" s="18">
        <v>28.453700000000001</v>
      </c>
      <c r="R2289" s="18">
        <v>12.4329</v>
      </c>
      <c r="S2289" s="4">
        <f>VLOOKUP(C2289,Ratings_Numbers!$A$1:$B$21,2,FALSE)</f>
        <v>7</v>
      </c>
      <c r="T2289" s="4">
        <v>7</v>
      </c>
      <c r="U2289" s="4">
        <f t="shared" si="89"/>
        <v>0</v>
      </c>
      <c r="V2289" s="18">
        <v>25004.743699999999</v>
      </c>
      <c r="W2289" s="18" t="s">
        <v>129</v>
      </c>
    </row>
    <row r="2290" spans="1:23" ht="15" customHeight="1" x14ac:dyDescent="0.35">
      <c r="A2290" s="18" t="s">
        <v>219</v>
      </c>
      <c r="B2290" s="7" t="str">
        <f t="shared" si="88"/>
        <v>Q1</v>
      </c>
      <c r="C2290" s="18" t="s">
        <v>25</v>
      </c>
      <c r="D2290" s="21">
        <v>37711</v>
      </c>
      <c r="E2290" s="18">
        <v>-9.0499999999999997E-2</v>
      </c>
      <c r="F2290" s="18">
        <v>0.76449999999999996</v>
      </c>
      <c r="G2290" s="18">
        <v>-0.10100000000000001</v>
      </c>
      <c r="H2290" s="18">
        <v>31.565200000000001</v>
      </c>
      <c r="I2290" s="18">
        <v>27.565200000000001</v>
      </c>
      <c r="J2290" s="18">
        <v>28.391300000000001</v>
      </c>
      <c r="K2290" s="18">
        <v>23</v>
      </c>
      <c r="L2290" s="18">
        <v>30.765000000000001</v>
      </c>
      <c r="M2290" s="18">
        <v>31.5032</v>
      </c>
      <c r="N2290" s="18">
        <v>22.414300000000001</v>
      </c>
      <c r="O2290" s="18">
        <v>9.6919000000000004</v>
      </c>
      <c r="P2290" s="18">
        <v>40.549100000000003</v>
      </c>
      <c r="Q2290" s="18">
        <v>28.8505</v>
      </c>
      <c r="R2290" s="18">
        <v>12.4749</v>
      </c>
      <c r="S2290" s="4">
        <f>VLOOKUP(C2290,Ratings_Numbers!$A$1:$B$21,2,FALSE)</f>
        <v>7</v>
      </c>
      <c r="T2290" s="4">
        <v>7</v>
      </c>
      <c r="U2290" s="4">
        <f t="shared" si="89"/>
        <v>0</v>
      </c>
      <c r="V2290" s="18">
        <v>27164.4794</v>
      </c>
      <c r="W2290" s="18" t="s">
        <v>129</v>
      </c>
    </row>
    <row r="2291" spans="1:23" ht="15" customHeight="1" x14ac:dyDescent="0.35">
      <c r="A2291" s="18" t="s">
        <v>219</v>
      </c>
      <c r="B2291" s="7" t="str">
        <f t="shared" si="88"/>
        <v>Q2</v>
      </c>
      <c r="C2291" s="18" t="s">
        <v>25</v>
      </c>
      <c r="D2291" s="21">
        <v>37802</v>
      </c>
      <c r="E2291" s="18">
        <v>-0.2596</v>
      </c>
      <c r="F2291" s="18">
        <v>0.68820000000000003</v>
      </c>
      <c r="G2291" s="18">
        <v>-0.28860000000000002</v>
      </c>
      <c r="H2291" s="18">
        <v>32.625</v>
      </c>
      <c r="I2291" s="18">
        <v>28.916699999999999</v>
      </c>
      <c r="J2291" s="18">
        <v>29.541699999999999</v>
      </c>
      <c r="K2291" s="18">
        <v>24</v>
      </c>
      <c r="L2291" s="18">
        <v>31.493500000000001</v>
      </c>
      <c r="M2291" s="18">
        <v>29.959299999999999</v>
      </c>
      <c r="N2291" s="18">
        <v>21.796700000000001</v>
      </c>
      <c r="O2291" s="18">
        <v>9.4352</v>
      </c>
      <c r="P2291" s="18">
        <v>37.449199999999998</v>
      </c>
      <c r="Q2291" s="18">
        <v>27.245799999999999</v>
      </c>
      <c r="R2291" s="18">
        <v>11.794</v>
      </c>
      <c r="S2291" s="4">
        <f>VLOOKUP(C2291,Ratings_Numbers!$A$1:$B$21,2,FALSE)</f>
        <v>7</v>
      </c>
      <c r="T2291" s="4">
        <v>7</v>
      </c>
      <c r="U2291" s="4">
        <f t="shared" si="89"/>
        <v>0</v>
      </c>
      <c r="V2291" s="18">
        <v>29647.5</v>
      </c>
      <c r="W2291" s="18" t="s">
        <v>129</v>
      </c>
    </row>
    <row r="2292" spans="1:23" ht="15" customHeight="1" x14ac:dyDescent="0.35">
      <c r="A2292" s="18" t="s">
        <v>219</v>
      </c>
      <c r="B2292" s="7" t="str">
        <f t="shared" si="88"/>
        <v>Q3</v>
      </c>
      <c r="C2292" s="18" t="s">
        <v>25</v>
      </c>
      <c r="D2292" s="21">
        <v>37894</v>
      </c>
      <c r="E2292" s="18">
        <v>-0.22789999999999999</v>
      </c>
      <c r="F2292" s="18">
        <v>0.6401</v>
      </c>
      <c r="G2292" s="18">
        <v>-0.25240000000000001</v>
      </c>
      <c r="H2292" s="18">
        <v>34.916699999999999</v>
      </c>
      <c r="I2292" s="18">
        <v>30.75</v>
      </c>
      <c r="J2292" s="18">
        <v>31.791699999999999</v>
      </c>
      <c r="K2292" s="18">
        <v>24</v>
      </c>
      <c r="L2292" s="18">
        <v>31.848099999999999</v>
      </c>
      <c r="M2292" s="18">
        <v>29.4985</v>
      </c>
      <c r="N2292" s="18">
        <v>21.5517</v>
      </c>
      <c r="O2292" s="18">
        <v>9.3947000000000003</v>
      </c>
      <c r="P2292" s="18">
        <v>36.873199999999997</v>
      </c>
      <c r="Q2292" s="18">
        <v>26.939699999999998</v>
      </c>
      <c r="R2292" s="18">
        <v>11.743399999999999</v>
      </c>
      <c r="S2292" s="4">
        <f>VLOOKUP(C2292,Ratings_Numbers!$A$1:$B$21,2,FALSE)</f>
        <v>7</v>
      </c>
      <c r="T2292" s="4">
        <v>7</v>
      </c>
      <c r="U2292" s="4">
        <f t="shared" si="89"/>
        <v>0</v>
      </c>
      <c r="V2292" s="18">
        <v>29386.880000000001</v>
      </c>
      <c r="W2292" s="18" t="s">
        <v>129</v>
      </c>
    </row>
    <row r="2293" spans="1:23" ht="15" customHeight="1" x14ac:dyDescent="0.35">
      <c r="A2293" s="18" t="s">
        <v>219</v>
      </c>
      <c r="B2293" s="7" t="str">
        <f t="shared" si="88"/>
        <v>Q4</v>
      </c>
      <c r="C2293" s="18" t="s">
        <v>25</v>
      </c>
      <c r="D2293" s="21">
        <v>37986</v>
      </c>
      <c r="E2293" s="18">
        <v>-0.23780000000000001</v>
      </c>
      <c r="F2293" s="18">
        <v>0.67430000000000001</v>
      </c>
      <c r="G2293" s="18">
        <v>-0.26200000000000001</v>
      </c>
      <c r="H2293" s="18">
        <v>36.958300000000001</v>
      </c>
      <c r="I2293" s="18">
        <v>34</v>
      </c>
      <c r="J2293" s="18">
        <v>33.75</v>
      </c>
      <c r="K2293" s="18">
        <v>24</v>
      </c>
      <c r="L2293" s="18">
        <v>29.080200000000001</v>
      </c>
      <c r="M2293" s="18">
        <v>34.126399999999997</v>
      </c>
      <c r="N2293" s="18">
        <v>24.6236</v>
      </c>
      <c r="O2293" s="18">
        <v>9.9239999999999995</v>
      </c>
      <c r="P2293" s="18">
        <v>38.591999999999999</v>
      </c>
      <c r="Q2293" s="18">
        <v>27.845800000000001</v>
      </c>
      <c r="R2293" s="18">
        <v>11.2226</v>
      </c>
      <c r="S2293" s="4">
        <f>VLOOKUP(C2293,Ratings_Numbers!$A$1:$B$21,2,FALSE)</f>
        <v>7</v>
      </c>
      <c r="T2293" s="4">
        <v>7</v>
      </c>
      <c r="U2293" s="4">
        <f t="shared" si="89"/>
        <v>0</v>
      </c>
      <c r="V2293" s="18">
        <v>33918.94</v>
      </c>
      <c r="W2293" s="18" t="s">
        <v>129</v>
      </c>
    </row>
    <row r="2294" spans="1:23" ht="15" customHeight="1" x14ac:dyDescent="0.35">
      <c r="A2294" s="18" t="s">
        <v>219</v>
      </c>
      <c r="B2294" s="7" t="str">
        <f t="shared" si="88"/>
        <v>Q1</v>
      </c>
      <c r="C2294" s="18" t="s">
        <v>25</v>
      </c>
      <c r="D2294" s="21">
        <v>38077</v>
      </c>
      <c r="E2294" s="18">
        <v>-0.15290000000000001</v>
      </c>
      <c r="F2294" s="18">
        <v>0.76</v>
      </c>
      <c r="G2294" s="18">
        <v>-0.1678</v>
      </c>
      <c r="H2294" s="18">
        <v>39.916699999999999</v>
      </c>
      <c r="I2294" s="18">
        <v>36.458300000000001</v>
      </c>
      <c r="J2294" s="18">
        <v>36.5</v>
      </c>
      <c r="K2294" s="18">
        <v>24</v>
      </c>
      <c r="L2294" s="18">
        <v>34.658499999999997</v>
      </c>
      <c r="M2294" s="18">
        <v>31.133299999999998</v>
      </c>
      <c r="N2294" s="18">
        <v>23.3718</v>
      </c>
      <c r="O2294" s="18">
        <v>10.7903</v>
      </c>
      <c r="P2294" s="18">
        <v>33.208799999999997</v>
      </c>
      <c r="Q2294" s="18">
        <v>24.9299</v>
      </c>
      <c r="R2294" s="18">
        <v>11.5097</v>
      </c>
      <c r="S2294" s="4">
        <f>VLOOKUP(C2294,Ratings_Numbers!$A$1:$B$21,2,FALSE)</f>
        <v>7</v>
      </c>
      <c r="T2294" s="4">
        <v>7</v>
      </c>
      <c r="U2294" s="4">
        <f t="shared" si="89"/>
        <v>0</v>
      </c>
      <c r="V2294" s="18">
        <v>39566.160000000003</v>
      </c>
      <c r="W2294" s="18" t="s">
        <v>129</v>
      </c>
    </row>
    <row r="2295" spans="1:23" ht="15" customHeight="1" x14ac:dyDescent="0.35">
      <c r="A2295" s="18" t="s">
        <v>219</v>
      </c>
      <c r="B2295" s="7" t="str">
        <f t="shared" si="88"/>
        <v>Q2</v>
      </c>
      <c r="C2295" s="18" t="s">
        <v>25</v>
      </c>
      <c r="D2295" s="21">
        <v>38168</v>
      </c>
      <c r="E2295" s="18">
        <v>-0.29849999999999999</v>
      </c>
      <c r="F2295" s="18">
        <v>0.70709999999999995</v>
      </c>
      <c r="G2295" s="18">
        <v>-0.32679999999999998</v>
      </c>
      <c r="H2295" s="18">
        <v>36.857100000000003</v>
      </c>
      <c r="I2295" s="18">
        <v>34.142899999999997</v>
      </c>
      <c r="J2295" s="18">
        <v>33.75</v>
      </c>
      <c r="K2295" s="18">
        <v>28</v>
      </c>
      <c r="L2295" s="18">
        <v>34.085099999999997</v>
      </c>
      <c r="M2295" s="18">
        <v>31.61</v>
      </c>
      <c r="N2295" s="18">
        <v>23.639399999999998</v>
      </c>
      <c r="O2295" s="18">
        <v>10.7743</v>
      </c>
      <c r="P2295" s="18">
        <v>33.717300000000002</v>
      </c>
      <c r="Q2295" s="18">
        <v>25.215399999999999</v>
      </c>
      <c r="R2295" s="18">
        <v>11.492599999999999</v>
      </c>
      <c r="S2295" s="4">
        <f>VLOOKUP(C2295,Ratings_Numbers!$A$1:$B$21,2,FALSE)</f>
        <v>7</v>
      </c>
      <c r="T2295" s="4">
        <v>7</v>
      </c>
      <c r="U2295" s="4">
        <f t="shared" si="89"/>
        <v>0</v>
      </c>
      <c r="V2295" s="18">
        <v>37785.75</v>
      </c>
      <c r="W2295" s="18" t="s">
        <v>129</v>
      </c>
    </row>
    <row r="2296" spans="1:23" ht="15" customHeight="1" x14ac:dyDescent="0.35">
      <c r="A2296" s="18" t="s">
        <v>219</v>
      </c>
      <c r="B2296" s="7" t="str">
        <f t="shared" si="88"/>
        <v>Q3</v>
      </c>
      <c r="C2296" s="18" t="s">
        <v>25</v>
      </c>
      <c r="D2296" s="21">
        <v>38260</v>
      </c>
      <c r="E2296" s="18">
        <v>-0.12509999999999999</v>
      </c>
      <c r="F2296" s="18">
        <v>1.0475000000000001</v>
      </c>
      <c r="G2296" s="18">
        <v>-0.13669999999999999</v>
      </c>
      <c r="H2296" s="18">
        <v>35.029400000000003</v>
      </c>
      <c r="I2296" s="18">
        <v>32.647100000000002</v>
      </c>
      <c r="J2296" s="18">
        <v>32.117600000000003</v>
      </c>
      <c r="K2296" s="18">
        <v>34</v>
      </c>
      <c r="L2296" s="18">
        <v>39.670900000000003</v>
      </c>
      <c r="M2296" s="18">
        <v>33.884500000000003</v>
      </c>
      <c r="N2296" s="18">
        <v>25.055099999999999</v>
      </c>
      <c r="O2296" s="18">
        <v>13.442299999999999</v>
      </c>
      <c r="P2296" s="18">
        <v>35.239899999999999</v>
      </c>
      <c r="Q2296" s="18">
        <v>26.057300000000001</v>
      </c>
      <c r="R2296" s="18">
        <v>13.98</v>
      </c>
      <c r="S2296" s="4">
        <f>VLOOKUP(C2296,Ratings_Numbers!$A$1:$B$21,2,FALSE)</f>
        <v>7</v>
      </c>
      <c r="T2296" s="4">
        <v>7</v>
      </c>
      <c r="U2296" s="4">
        <f t="shared" si="89"/>
        <v>0</v>
      </c>
      <c r="V2296" s="18">
        <v>48225.96</v>
      </c>
      <c r="W2296" s="18" t="s">
        <v>129</v>
      </c>
    </row>
    <row r="2297" spans="1:23" ht="15" customHeight="1" x14ac:dyDescent="0.35">
      <c r="A2297" s="18" t="s">
        <v>219</v>
      </c>
      <c r="B2297" s="7" t="str">
        <f t="shared" si="88"/>
        <v>Q4</v>
      </c>
      <c r="C2297" s="18" t="s">
        <v>25</v>
      </c>
      <c r="D2297" s="21">
        <v>38352</v>
      </c>
      <c r="E2297" s="18">
        <v>-0.1014</v>
      </c>
      <c r="F2297" s="18">
        <v>0.91869999999999996</v>
      </c>
      <c r="G2297" s="18">
        <v>-0.1101</v>
      </c>
      <c r="H2297" s="18">
        <v>37.428600000000003</v>
      </c>
      <c r="I2297" s="18">
        <v>34.8095</v>
      </c>
      <c r="J2297" s="18">
        <v>34.904800000000002</v>
      </c>
      <c r="K2297" s="18">
        <v>42</v>
      </c>
      <c r="L2297" s="18">
        <v>38.441099999999999</v>
      </c>
      <c r="M2297" s="18">
        <v>31.258700000000001</v>
      </c>
      <c r="N2297" s="18">
        <v>22.7273</v>
      </c>
      <c r="O2297" s="18">
        <v>12.0162</v>
      </c>
      <c r="P2297" s="18">
        <v>37.538499999999999</v>
      </c>
      <c r="Q2297" s="18">
        <v>27.293099999999999</v>
      </c>
      <c r="R2297" s="18">
        <v>14.430199999999999</v>
      </c>
      <c r="S2297" s="4">
        <f>VLOOKUP(C2297,Ratings_Numbers!$A$1:$B$21,2,FALSE)</f>
        <v>7</v>
      </c>
      <c r="T2297" s="4">
        <v>6</v>
      </c>
      <c r="U2297" s="4">
        <f t="shared" si="89"/>
        <v>0</v>
      </c>
      <c r="V2297" s="18">
        <v>56603.29</v>
      </c>
      <c r="W2297" s="18" t="s">
        <v>129</v>
      </c>
    </row>
    <row r="2298" spans="1:23" ht="15" customHeight="1" x14ac:dyDescent="0.35">
      <c r="A2298" s="18" t="s">
        <v>219</v>
      </c>
      <c r="B2298" s="7" t="str">
        <f t="shared" si="88"/>
        <v>Q1</v>
      </c>
      <c r="C2298" s="18" t="s">
        <v>32</v>
      </c>
      <c r="D2298" s="21">
        <v>38442</v>
      </c>
      <c r="E2298" s="18">
        <v>-1.9599999999999999E-2</v>
      </c>
      <c r="F2298" s="18">
        <v>0.90369999999999995</v>
      </c>
      <c r="G2298" s="18">
        <v>-2.1299999999999999E-2</v>
      </c>
      <c r="H2298" s="18">
        <v>26.714300000000001</v>
      </c>
      <c r="I2298" s="18">
        <v>24.408200000000001</v>
      </c>
      <c r="J2298" s="18">
        <v>24.489799999999999</v>
      </c>
      <c r="K2298" s="18">
        <v>49</v>
      </c>
      <c r="L2298" s="18">
        <v>37.405200000000001</v>
      </c>
      <c r="M2298" s="18">
        <v>36.4756</v>
      </c>
      <c r="N2298" s="18">
        <v>26.0047</v>
      </c>
      <c r="O2298" s="18">
        <v>13.643800000000001</v>
      </c>
      <c r="P2298" s="18">
        <v>40.265300000000003</v>
      </c>
      <c r="Q2298" s="18">
        <v>28.706499999999998</v>
      </c>
      <c r="R2298" s="18">
        <v>15.061299999999999</v>
      </c>
      <c r="S2298" s="4">
        <f>VLOOKUP(C2298,Ratings_Numbers!$A$1:$B$21,2,FALSE)</f>
        <v>6</v>
      </c>
      <c r="T2298" s="4">
        <v>6</v>
      </c>
      <c r="U2298" s="4">
        <f t="shared" si="89"/>
        <v>-1</v>
      </c>
      <c r="V2298" s="18">
        <v>60470.92</v>
      </c>
      <c r="W2298" s="18" t="s">
        <v>129</v>
      </c>
    </row>
    <row r="2299" spans="1:23" ht="15" customHeight="1" x14ac:dyDescent="0.35">
      <c r="A2299" s="18" t="s">
        <v>219</v>
      </c>
      <c r="B2299" s="7" t="str">
        <f t="shared" si="88"/>
        <v>Q2</v>
      </c>
      <c r="C2299" s="18" t="s">
        <v>32</v>
      </c>
      <c r="D2299" s="21">
        <v>38533</v>
      </c>
      <c r="E2299" s="18">
        <v>-1.7100000000000001E-2</v>
      </c>
      <c r="F2299" s="18">
        <v>0.84660000000000002</v>
      </c>
      <c r="G2299" s="18">
        <v>-1.8499999999999999E-2</v>
      </c>
      <c r="H2299" s="18">
        <v>24.909099999999999</v>
      </c>
      <c r="I2299" s="18">
        <v>22.927299999999999</v>
      </c>
      <c r="J2299" s="18">
        <v>22.945499999999999</v>
      </c>
      <c r="K2299" s="18">
        <v>55</v>
      </c>
      <c r="L2299" s="18">
        <v>36.916699999999999</v>
      </c>
      <c r="M2299" s="18">
        <v>36.5657</v>
      </c>
      <c r="N2299" s="18">
        <v>26.0505</v>
      </c>
      <c r="O2299" s="18">
        <v>13.498799999999999</v>
      </c>
      <c r="P2299" s="18">
        <v>40.364699999999999</v>
      </c>
      <c r="Q2299" s="18">
        <v>28.757000000000001</v>
      </c>
      <c r="R2299" s="18">
        <v>14.901299999999999</v>
      </c>
      <c r="S2299" s="4">
        <f>VLOOKUP(C2299,Ratings_Numbers!$A$1:$B$21,2,FALSE)</f>
        <v>6</v>
      </c>
      <c r="T2299" s="4">
        <v>6</v>
      </c>
      <c r="U2299" s="4">
        <f t="shared" si="89"/>
        <v>0</v>
      </c>
      <c r="V2299" s="18">
        <v>65435.7</v>
      </c>
      <c r="W2299" s="18" t="s">
        <v>129</v>
      </c>
    </row>
    <row r="2300" spans="1:23" ht="15" customHeight="1" x14ac:dyDescent="0.35">
      <c r="A2300" s="18" t="s">
        <v>219</v>
      </c>
      <c r="B2300" s="7" t="str">
        <f t="shared" si="88"/>
        <v>Q3</v>
      </c>
      <c r="C2300" s="18" t="s">
        <v>32</v>
      </c>
      <c r="D2300" s="21">
        <v>38625</v>
      </c>
      <c r="E2300" s="18">
        <v>-0.1779</v>
      </c>
      <c r="F2300" s="18">
        <v>0.85340000000000005</v>
      </c>
      <c r="G2300" s="18">
        <v>-0.19270000000000001</v>
      </c>
      <c r="H2300" s="18">
        <v>23.209700000000002</v>
      </c>
      <c r="I2300" s="18">
        <v>20.870999999999999</v>
      </c>
      <c r="J2300" s="18">
        <v>21.338699999999999</v>
      </c>
      <c r="K2300" s="18">
        <v>62</v>
      </c>
      <c r="L2300" s="18">
        <v>37.813200000000002</v>
      </c>
      <c r="M2300" s="18">
        <v>34.286200000000001</v>
      </c>
      <c r="N2300" s="18">
        <v>24.506699999999999</v>
      </c>
      <c r="O2300" s="18">
        <v>12.964700000000001</v>
      </c>
      <c r="P2300" s="18">
        <v>39.9056</v>
      </c>
      <c r="Q2300" s="18">
        <v>28.523199999999999</v>
      </c>
      <c r="R2300" s="18">
        <v>15.089600000000001</v>
      </c>
      <c r="S2300" s="4">
        <f>VLOOKUP(C2300,Ratings_Numbers!$A$1:$B$21,2,FALSE)</f>
        <v>6</v>
      </c>
      <c r="T2300" s="4">
        <v>6</v>
      </c>
      <c r="U2300" s="4">
        <f t="shared" si="89"/>
        <v>0</v>
      </c>
      <c r="V2300" s="18">
        <v>70587.199999999997</v>
      </c>
      <c r="W2300" s="18" t="s">
        <v>129</v>
      </c>
    </row>
    <row r="2301" spans="1:23" ht="15" customHeight="1" x14ac:dyDescent="0.35">
      <c r="A2301" s="18" t="s">
        <v>219</v>
      </c>
      <c r="B2301" s="7" t="str">
        <f t="shared" si="88"/>
        <v>Q4</v>
      </c>
      <c r="C2301" s="18" t="s">
        <v>32</v>
      </c>
      <c r="D2301" s="21">
        <v>38717</v>
      </c>
      <c r="E2301" s="18">
        <v>0.20019999999999999</v>
      </c>
      <c r="F2301" s="18">
        <v>1.4302000000000001</v>
      </c>
      <c r="G2301" s="18">
        <v>0.2185</v>
      </c>
      <c r="H2301" s="18">
        <v>17.28</v>
      </c>
      <c r="I2301" s="18">
        <v>15.386699999999999</v>
      </c>
      <c r="J2301" s="18">
        <v>15.68</v>
      </c>
      <c r="K2301" s="18">
        <v>75</v>
      </c>
      <c r="L2301" s="18">
        <v>43.148099999999999</v>
      </c>
      <c r="M2301" s="18">
        <v>21.5212</v>
      </c>
      <c r="N2301" s="18">
        <v>15.391400000000001</v>
      </c>
      <c r="O2301" s="18">
        <v>9.2859999999999996</v>
      </c>
      <c r="P2301" s="18">
        <v>39.826000000000001</v>
      </c>
      <c r="Q2301" s="18">
        <v>28.482500000000002</v>
      </c>
      <c r="R2301" s="18">
        <v>17.184200000000001</v>
      </c>
      <c r="S2301" s="4">
        <f>VLOOKUP(C2301,Ratings_Numbers!$A$1:$B$21,2,FALSE)</f>
        <v>6</v>
      </c>
      <c r="T2301" s="4">
        <v>6</v>
      </c>
      <c r="U2301" s="4">
        <f t="shared" si="89"/>
        <v>0</v>
      </c>
      <c r="V2301" s="18">
        <v>84386.12</v>
      </c>
      <c r="W2301" s="18" t="s">
        <v>129</v>
      </c>
    </row>
    <row r="2302" spans="1:23" ht="15" customHeight="1" x14ac:dyDescent="0.35">
      <c r="A2302" s="18" t="s">
        <v>219</v>
      </c>
      <c r="B2302" s="7" t="str">
        <f t="shared" si="88"/>
        <v>Q1</v>
      </c>
      <c r="C2302" s="18" t="s">
        <v>32</v>
      </c>
      <c r="D2302" s="21">
        <v>38807</v>
      </c>
      <c r="E2302" s="18">
        <v>-0.14610000000000001</v>
      </c>
      <c r="F2302" s="18">
        <v>1.4373</v>
      </c>
      <c r="G2302" s="18">
        <v>-0.16009999999999999</v>
      </c>
      <c r="H2302" s="18">
        <v>19.878</v>
      </c>
      <c r="I2302" s="18">
        <v>17.7927</v>
      </c>
      <c r="J2302" s="18">
        <v>17.9634</v>
      </c>
      <c r="K2302" s="18">
        <v>82</v>
      </c>
      <c r="L2302" s="18">
        <v>39.149000000000001</v>
      </c>
      <c r="M2302" s="18">
        <v>36.552199999999999</v>
      </c>
      <c r="N2302" s="18">
        <v>25.626799999999999</v>
      </c>
      <c r="O2302" s="18">
        <v>14.309799999999999</v>
      </c>
      <c r="P2302" s="18">
        <v>42.632899999999999</v>
      </c>
      <c r="Q2302" s="18">
        <v>29.889900000000001</v>
      </c>
      <c r="R2302" s="18">
        <v>16.690300000000001</v>
      </c>
      <c r="S2302" s="4">
        <f>VLOOKUP(C2302,Ratings_Numbers!$A$1:$B$21,2,FALSE)</f>
        <v>6</v>
      </c>
      <c r="T2302" s="4">
        <v>6</v>
      </c>
      <c r="U2302" s="4">
        <f t="shared" si="89"/>
        <v>0</v>
      </c>
      <c r="V2302" s="18">
        <v>75019.98</v>
      </c>
      <c r="W2302" s="18" t="s">
        <v>129</v>
      </c>
    </row>
    <row r="2303" spans="1:23" ht="15" customHeight="1" x14ac:dyDescent="0.35">
      <c r="A2303" s="18" t="s">
        <v>219</v>
      </c>
      <c r="B2303" s="7" t="str">
        <f t="shared" si="88"/>
        <v>Q2</v>
      </c>
      <c r="C2303" s="18" t="s">
        <v>32</v>
      </c>
      <c r="D2303" s="21">
        <v>38898</v>
      </c>
      <c r="E2303" s="18">
        <v>-0.434</v>
      </c>
      <c r="F2303" s="18">
        <v>1.3061</v>
      </c>
      <c r="G2303" s="18">
        <v>-0.47720000000000001</v>
      </c>
      <c r="H2303" s="18">
        <v>15.818999999999999</v>
      </c>
      <c r="I2303" s="18">
        <v>14.379300000000001</v>
      </c>
      <c r="J2303" s="18">
        <v>14.370699999999999</v>
      </c>
      <c r="K2303" s="18">
        <v>116</v>
      </c>
      <c r="L2303" s="18">
        <v>38.677399999999999</v>
      </c>
      <c r="M2303" s="18">
        <v>35.6248</v>
      </c>
      <c r="N2303" s="18">
        <v>25.296199999999999</v>
      </c>
      <c r="O2303" s="18">
        <v>13.7788</v>
      </c>
      <c r="P2303" s="18">
        <v>40.830500000000001</v>
      </c>
      <c r="Q2303" s="18">
        <v>28.992599999999999</v>
      </c>
      <c r="R2303" s="18">
        <v>15.792199999999999</v>
      </c>
      <c r="S2303" s="4">
        <f>VLOOKUP(C2303,Ratings_Numbers!$A$1:$B$21,2,FALSE)</f>
        <v>6</v>
      </c>
      <c r="T2303" s="4">
        <v>6</v>
      </c>
      <c r="U2303" s="4">
        <f t="shared" si="89"/>
        <v>0</v>
      </c>
      <c r="V2303" s="18">
        <v>59915.64</v>
      </c>
      <c r="W2303" s="18" t="s">
        <v>129</v>
      </c>
    </row>
    <row r="2304" spans="1:23" ht="15" customHeight="1" x14ac:dyDescent="0.35">
      <c r="A2304" s="18" t="s">
        <v>219</v>
      </c>
      <c r="B2304" s="7" t="str">
        <f t="shared" ref="B2304:B2335" si="90">IF(MONTH(D2304)&lt;4,"Q1",IF(MONTH(D2304)&lt;7,"Q2",IF(MONTH(D2304)&lt;10,"Q3","Q4")))</f>
        <v>Q3</v>
      </c>
      <c r="C2304" s="18" t="s">
        <v>32</v>
      </c>
      <c r="D2304" s="21">
        <v>38990</v>
      </c>
      <c r="E2304" s="18">
        <v>-0.38279999999999997</v>
      </c>
      <c r="F2304" s="18">
        <v>1.1855</v>
      </c>
      <c r="G2304" s="18">
        <v>-0.42080000000000001</v>
      </c>
      <c r="H2304" s="18">
        <v>15.744199999999999</v>
      </c>
      <c r="I2304" s="18">
        <v>14.4109</v>
      </c>
      <c r="J2304" s="18">
        <v>14.4419</v>
      </c>
      <c r="K2304" s="18">
        <v>129</v>
      </c>
      <c r="L2304" s="18">
        <v>42.004100000000001</v>
      </c>
      <c r="M2304" s="18">
        <v>30.143599999999999</v>
      </c>
      <c r="N2304" s="18">
        <v>21.912400000000002</v>
      </c>
      <c r="O2304" s="18">
        <v>12.6616</v>
      </c>
      <c r="P2304" s="18">
        <v>37.564100000000003</v>
      </c>
      <c r="Q2304" s="18">
        <v>27.3066</v>
      </c>
      <c r="R2304" s="18">
        <v>15.778499999999999</v>
      </c>
      <c r="S2304" s="4">
        <f>VLOOKUP(C2304,Ratings_Numbers!$A$1:$B$21,2,FALSE)</f>
        <v>6</v>
      </c>
      <c r="T2304" s="4">
        <v>7</v>
      </c>
      <c r="U2304" s="4">
        <f t="shared" si="89"/>
        <v>0</v>
      </c>
      <c r="V2304" s="18">
        <v>66075.600000000006</v>
      </c>
      <c r="W2304" s="18" t="s">
        <v>129</v>
      </c>
    </row>
    <row r="2305" spans="1:23" ht="15" customHeight="1" x14ac:dyDescent="0.35">
      <c r="A2305" s="18" t="s">
        <v>219</v>
      </c>
      <c r="B2305" s="7" t="str">
        <f t="shared" si="90"/>
        <v>Q4</v>
      </c>
      <c r="C2305" s="18" t="s">
        <v>25</v>
      </c>
      <c r="D2305" s="21">
        <v>39082</v>
      </c>
      <c r="E2305" s="18">
        <v>-0.45379999999999998</v>
      </c>
      <c r="F2305" s="18">
        <v>1.0641</v>
      </c>
      <c r="G2305" s="18">
        <v>-0.49719999999999998</v>
      </c>
      <c r="H2305" s="18">
        <v>16.907</v>
      </c>
      <c r="I2305" s="18">
        <v>15.2171</v>
      </c>
      <c r="J2305" s="18">
        <v>15.5349</v>
      </c>
      <c r="K2305" s="18">
        <v>129</v>
      </c>
      <c r="L2305" s="18">
        <v>43.067100000000003</v>
      </c>
      <c r="M2305" s="18">
        <v>28.702500000000001</v>
      </c>
      <c r="N2305" s="18">
        <v>21.131399999999999</v>
      </c>
      <c r="O2305" s="18">
        <v>12.3613</v>
      </c>
      <c r="P2305" s="18">
        <v>35.828899999999997</v>
      </c>
      <c r="Q2305" s="18">
        <v>26.378</v>
      </c>
      <c r="R2305" s="18">
        <v>15.4305</v>
      </c>
      <c r="S2305" s="4">
        <f>VLOOKUP(C2305,Ratings_Numbers!$A$1:$B$21,2,FALSE)</f>
        <v>7</v>
      </c>
      <c r="T2305" s="4">
        <v>7</v>
      </c>
      <c r="U2305" s="4">
        <f t="shared" si="89"/>
        <v>1</v>
      </c>
      <c r="V2305" s="18">
        <v>72266.850000000006</v>
      </c>
      <c r="W2305" s="18" t="s">
        <v>129</v>
      </c>
    </row>
    <row r="2306" spans="1:23" ht="15" customHeight="1" x14ac:dyDescent="0.35">
      <c r="A2306" s="18" t="s">
        <v>219</v>
      </c>
      <c r="B2306" s="7" t="str">
        <f t="shared" si="90"/>
        <v>Q1</v>
      </c>
      <c r="C2306" s="18" t="s">
        <v>25</v>
      </c>
      <c r="D2306" s="21">
        <v>39172</v>
      </c>
      <c r="E2306" s="18">
        <v>-0.74180000000000001</v>
      </c>
      <c r="F2306" s="18">
        <v>0.99129999999999996</v>
      </c>
      <c r="G2306" s="18">
        <v>-0.81520000000000004</v>
      </c>
      <c r="H2306" s="18">
        <v>15.2845</v>
      </c>
      <c r="I2306" s="18">
        <v>13.353400000000001</v>
      </c>
      <c r="J2306" s="18">
        <v>13.6379</v>
      </c>
      <c r="K2306" s="18">
        <v>116</v>
      </c>
      <c r="L2306" s="18">
        <v>41.302500000000002</v>
      </c>
      <c r="M2306" s="18">
        <v>25.977799999999998</v>
      </c>
      <c r="N2306" s="18">
        <v>19.461600000000001</v>
      </c>
      <c r="O2306" s="18">
        <v>10.7295</v>
      </c>
      <c r="P2306" s="18">
        <v>33.482100000000003</v>
      </c>
      <c r="Q2306" s="18">
        <v>25.083600000000001</v>
      </c>
      <c r="R2306" s="18">
        <v>13.828900000000001</v>
      </c>
      <c r="S2306" s="4">
        <f>VLOOKUP(C2306,Ratings_Numbers!$A$1:$B$21,2,FALSE)</f>
        <v>7</v>
      </c>
      <c r="T2306" s="4">
        <v>7</v>
      </c>
      <c r="U2306" s="4">
        <f t="shared" si="89"/>
        <v>0</v>
      </c>
      <c r="V2306" s="18">
        <v>70450.100000000006</v>
      </c>
      <c r="W2306" s="18" t="s">
        <v>129</v>
      </c>
    </row>
    <row r="2307" spans="1:23" ht="15" customHeight="1" x14ac:dyDescent="0.35">
      <c r="A2307" s="18" t="s">
        <v>219</v>
      </c>
      <c r="B2307" s="7" t="str">
        <f t="shared" si="90"/>
        <v>Q2</v>
      </c>
      <c r="C2307" s="18" t="s">
        <v>25</v>
      </c>
      <c r="D2307" s="21">
        <v>39263</v>
      </c>
      <c r="E2307" s="18">
        <v>-0.66249999999999998</v>
      </c>
      <c r="F2307" s="18">
        <v>1.1204000000000001</v>
      </c>
      <c r="G2307" s="18">
        <v>-0.72699999999999998</v>
      </c>
      <c r="H2307" s="18">
        <v>17.067699999999999</v>
      </c>
      <c r="I2307" s="18">
        <v>15.2707</v>
      </c>
      <c r="J2307" s="18">
        <v>15.593999999999999</v>
      </c>
      <c r="K2307" s="18">
        <v>133</v>
      </c>
      <c r="L2307" s="18">
        <v>39.630099999999999</v>
      </c>
      <c r="M2307" s="18">
        <v>33.059600000000003</v>
      </c>
      <c r="N2307" s="18">
        <v>23.611599999999999</v>
      </c>
      <c r="O2307" s="18">
        <v>13.101599999999999</v>
      </c>
      <c r="P2307" s="18">
        <v>40.014200000000002</v>
      </c>
      <c r="Q2307" s="18">
        <v>28.578700000000001</v>
      </c>
      <c r="R2307" s="18">
        <v>15.857699999999999</v>
      </c>
      <c r="S2307" s="4">
        <f>VLOOKUP(C2307,Ratings_Numbers!$A$1:$B$21,2,FALSE)</f>
        <v>7</v>
      </c>
      <c r="T2307" s="4">
        <v>7</v>
      </c>
      <c r="U2307" s="4">
        <f t="shared" si="89"/>
        <v>0</v>
      </c>
      <c r="V2307" s="18">
        <v>67453.66</v>
      </c>
      <c r="W2307" s="18" t="s">
        <v>129</v>
      </c>
    </row>
    <row r="2308" spans="1:23" ht="15" customHeight="1" x14ac:dyDescent="0.35">
      <c r="A2308" s="18" t="s">
        <v>219</v>
      </c>
      <c r="B2308" s="7" t="str">
        <f t="shared" si="90"/>
        <v>Q3</v>
      </c>
      <c r="C2308" s="18" t="s">
        <v>25</v>
      </c>
      <c r="D2308" s="21">
        <v>39355</v>
      </c>
      <c r="E2308" s="18">
        <v>-0.34889999999999999</v>
      </c>
      <c r="F2308" s="18">
        <v>1.0399</v>
      </c>
      <c r="G2308" s="18">
        <v>-0.3831</v>
      </c>
      <c r="H2308" s="18">
        <v>16.598600000000001</v>
      </c>
      <c r="I2308" s="18">
        <v>15.0282</v>
      </c>
      <c r="J2308" s="18">
        <v>15.1761</v>
      </c>
      <c r="K2308" s="18">
        <v>142</v>
      </c>
      <c r="L2308" s="18">
        <v>40.968699999999998</v>
      </c>
      <c r="M2308" s="18">
        <v>33.704300000000003</v>
      </c>
      <c r="N2308" s="18">
        <v>24.1907</v>
      </c>
      <c r="O2308" s="18">
        <v>13.808199999999999</v>
      </c>
      <c r="P2308" s="18">
        <v>39.327399999999997</v>
      </c>
      <c r="Q2308" s="18">
        <v>28.226600000000001</v>
      </c>
      <c r="R2308" s="18">
        <v>16.111899999999999</v>
      </c>
      <c r="S2308" s="4">
        <f>VLOOKUP(C2308,Ratings_Numbers!$A$1:$B$21,2,FALSE)</f>
        <v>7</v>
      </c>
      <c r="T2308" s="4">
        <v>7</v>
      </c>
      <c r="U2308" s="4">
        <f t="shared" si="89"/>
        <v>0</v>
      </c>
      <c r="V2308" s="18">
        <v>62280.98</v>
      </c>
      <c r="W2308" s="18" t="s">
        <v>129</v>
      </c>
    </row>
    <row r="2309" spans="1:23" ht="15" customHeight="1" x14ac:dyDescent="0.35">
      <c r="A2309" s="18" t="s">
        <v>219</v>
      </c>
      <c r="B2309" s="7" t="str">
        <f t="shared" si="90"/>
        <v>Q4</v>
      </c>
      <c r="C2309" s="18" t="s">
        <v>25</v>
      </c>
      <c r="D2309" s="21">
        <v>39447</v>
      </c>
      <c r="E2309" s="18">
        <v>0.1608</v>
      </c>
      <c r="F2309" s="18">
        <v>1.4026000000000001</v>
      </c>
      <c r="G2309" s="18">
        <v>0.17710000000000001</v>
      </c>
      <c r="H2309" s="18">
        <v>14.6732</v>
      </c>
      <c r="I2309" s="18">
        <v>13.4641</v>
      </c>
      <c r="J2309" s="18">
        <v>13.3203</v>
      </c>
      <c r="K2309" s="18">
        <v>153</v>
      </c>
      <c r="L2309" s="18">
        <v>39.417299999999997</v>
      </c>
      <c r="M2309" s="18">
        <v>45.172699999999999</v>
      </c>
      <c r="N2309" s="18">
        <v>29.1677</v>
      </c>
      <c r="O2309" s="18">
        <v>17.805900000000001</v>
      </c>
      <c r="P2309" s="18">
        <v>54.872199999999999</v>
      </c>
      <c r="Q2309" s="18">
        <v>35.430599999999998</v>
      </c>
      <c r="R2309" s="18">
        <v>21.629100000000001</v>
      </c>
      <c r="S2309" s="4">
        <f>VLOOKUP(C2309,Ratings_Numbers!$A$1:$B$21,2,FALSE)</f>
        <v>7</v>
      </c>
      <c r="T2309" s="4">
        <v>8</v>
      </c>
      <c r="U2309" s="4">
        <f t="shared" si="89"/>
        <v>0</v>
      </c>
      <c r="V2309" s="18">
        <v>72924.600000000006</v>
      </c>
      <c r="W2309" s="18" t="s">
        <v>129</v>
      </c>
    </row>
    <row r="2310" spans="1:23" ht="15" customHeight="1" x14ac:dyDescent="0.35">
      <c r="A2310" s="18" t="s">
        <v>219</v>
      </c>
      <c r="B2310" s="7" t="str">
        <f t="shared" si="90"/>
        <v>Q1</v>
      </c>
      <c r="C2310" s="18" t="s">
        <v>33</v>
      </c>
      <c r="D2310" s="21">
        <v>39538</v>
      </c>
      <c r="E2310" s="18">
        <v>0.70169999999999999</v>
      </c>
      <c r="F2310" s="18">
        <v>1.6569</v>
      </c>
      <c r="G2310" s="18">
        <v>0.77470000000000006</v>
      </c>
      <c r="H2310" s="18">
        <v>12.5844</v>
      </c>
      <c r="I2310" s="18">
        <v>11.207800000000001</v>
      </c>
      <c r="J2310" s="18">
        <v>11.1234</v>
      </c>
      <c r="K2310" s="18">
        <v>154</v>
      </c>
      <c r="L2310" s="18">
        <v>36.902999999999999</v>
      </c>
      <c r="M2310" s="18">
        <v>58.176000000000002</v>
      </c>
      <c r="N2310" s="18">
        <v>34.853400000000001</v>
      </c>
      <c r="O2310" s="18">
        <v>21.468699999999998</v>
      </c>
      <c r="P2310" s="18">
        <v>66.916300000000007</v>
      </c>
      <c r="Q2310" s="18">
        <v>40.089700000000001</v>
      </c>
      <c r="R2310" s="18">
        <v>24.694199999999999</v>
      </c>
      <c r="S2310" s="4">
        <f>VLOOKUP(C2310,Ratings_Numbers!$A$1:$B$21,2,FALSE)</f>
        <v>8</v>
      </c>
      <c r="T2310" s="4">
        <v>8</v>
      </c>
      <c r="U2310" s="4">
        <f t="shared" si="89"/>
        <v>1</v>
      </c>
      <c r="V2310" s="18">
        <v>42091</v>
      </c>
      <c r="W2310" s="18" t="s">
        <v>129</v>
      </c>
    </row>
    <row r="2311" spans="1:23" ht="15" customHeight="1" x14ac:dyDescent="0.35">
      <c r="A2311" s="18" t="s">
        <v>219</v>
      </c>
      <c r="B2311" s="7" t="str">
        <f t="shared" si="90"/>
        <v>Q2</v>
      </c>
      <c r="C2311" s="18" t="s">
        <v>33</v>
      </c>
      <c r="D2311" s="21">
        <v>39629</v>
      </c>
      <c r="E2311" s="18">
        <v>0.94720000000000004</v>
      </c>
      <c r="F2311" s="18">
        <v>1.9988999999999999</v>
      </c>
      <c r="G2311" s="18">
        <v>1.0733999999999999</v>
      </c>
      <c r="H2311" s="18">
        <v>5.5853999999999999</v>
      </c>
      <c r="I2311" s="18">
        <v>4.3475999999999999</v>
      </c>
      <c r="J2311" s="18">
        <v>4.1036999999999999</v>
      </c>
      <c r="K2311" s="18">
        <v>164</v>
      </c>
      <c r="L2311" s="18">
        <v>35.821899999999999</v>
      </c>
      <c r="M2311" s="18">
        <v>57.833399999999997</v>
      </c>
      <c r="N2311" s="18">
        <v>34.4709</v>
      </c>
      <c r="O2311" s="18">
        <v>20.716999999999999</v>
      </c>
      <c r="P2311" s="18">
        <v>67.774699999999996</v>
      </c>
      <c r="Q2311" s="18">
        <v>40.396299999999997</v>
      </c>
      <c r="R2311" s="18">
        <v>24.278199999999998</v>
      </c>
      <c r="S2311" s="4">
        <f>VLOOKUP(C2311,Ratings_Numbers!$A$1:$B$21,2,FALSE)</f>
        <v>8</v>
      </c>
      <c r="T2311" s="4">
        <v>8</v>
      </c>
      <c r="U2311" s="4">
        <f t="shared" si="89"/>
        <v>0</v>
      </c>
      <c r="V2311" s="18">
        <v>31762.5</v>
      </c>
      <c r="W2311" s="18" t="s">
        <v>129</v>
      </c>
    </row>
    <row r="2312" spans="1:23" ht="15" customHeight="1" x14ac:dyDescent="0.35">
      <c r="A2312" s="18" t="s">
        <v>219</v>
      </c>
      <c r="B2312" s="7" t="str">
        <f t="shared" si="90"/>
        <v>Q3</v>
      </c>
      <c r="C2312" s="18" t="s">
        <v>33</v>
      </c>
      <c r="D2312" s="21">
        <v>39721</v>
      </c>
      <c r="E2312" s="18">
        <v>0.86519999999999997</v>
      </c>
      <c r="F2312" s="18">
        <v>2.1278999999999999</v>
      </c>
      <c r="G2312" s="18">
        <v>0.99870000000000003</v>
      </c>
      <c r="H2312" s="18">
        <v>11.156599999999999</v>
      </c>
      <c r="I2312" s="18">
        <v>10.0542</v>
      </c>
      <c r="J2312" s="18">
        <v>9.6265000000000001</v>
      </c>
      <c r="K2312" s="18">
        <v>166</v>
      </c>
      <c r="L2312" s="18">
        <v>37.024999999999999</v>
      </c>
      <c r="M2312" s="18">
        <v>54.694499999999998</v>
      </c>
      <c r="N2312" s="18">
        <v>33.261000000000003</v>
      </c>
      <c r="O2312" s="18">
        <v>20.250599999999999</v>
      </c>
      <c r="P2312" s="18">
        <v>64.4405</v>
      </c>
      <c r="Q2312" s="18">
        <v>39.1877</v>
      </c>
      <c r="R2312" s="18">
        <v>23.859100000000002</v>
      </c>
      <c r="S2312" s="4">
        <f>VLOOKUP(C2312,Ratings_Numbers!$A$1:$B$21,2,FALSE)</f>
        <v>8</v>
      </c>
      <c r="T2312" s="4">
        <v>8</v>
      </c>
      <c r="U2312" s="4">
        <f t="shared" si="89"/>
        <v>0</v>
      </c>
      <c r="V2312" s="18">
        <v>30417.22</v>
      </c>
      <c r="W2312" s="18" t="s">
        <v>129</v>
      </c>
    </row>
    <row r="2313" spans="1:23" ht="15" customHeight="1" x14ac:dyDescent="0.35">
      <c r="A2313" s="18" t="s">
        <v>219</v>
      </c>
      <c r="B2313" s="7" t="str">
        <f t="shared" si="90"/>
        <v>Q4</v>
      </c>
      <c r="C2313" s="18" t="s">
        <v>33</v>
      </c>
      <c r="D2313" s="21">
        <v>39813</v>
      </c>
      <c r="E2313" s="18">
        <v>0.73429999999999995</v>
      </c>
      <c r="F2313" s="18">
        <v>2.4308999999999998</v>
      </c>
      <c r="G2313" s="18">
        <v>0.87119999999999997</v>
      </c>
      <c r="H2313" s="18">
        <v>9.9225999999999992</v>
      </c>
      <c r="I2313" s="18">
        <v>8.6774000000000004</v>
      </c>
      <c r="J2313" s="18">
        <v>8.2515999999999998</v>
      </c>
      <c r="K2313" s="18">
        <v>155</v>
      </c>
      <c r="L2313" s="18">
        <v>37.2301</v>
      </c>
      <c r="M2313" s="18">
        <v>54.562100000000001</v>
      </c>
      <c r="N2313" s="18">
        <v>33.770200000000003</v>
      </c>
      <c r="O2313" s="18">
        <v>20.313500000000001</v>
      </c>
      <c r="P2313" s="18">
        <v>61.568800000000003</v>
      </c>
      <c r="Q2313" s="18">
        <v>38.106900000000003</v>
      </c>
      <c r="R2313" s="18">
        <v>22.9222</v>
      </c>
      <c r="S2313" s="4">
        <f>VLOOKUP(C2313,Ratings_Numbers!$A$1:$B$21,2,FALSE)</f>
        <v>8</v>
      </c>
      <c r="T2313" s="4">
        <v>8</v>
      </c>
      <c r="U2313" s="4">
        <f t="shared" si="89"/>
        <v>0</v>
      </c>
      <c r="V2313" s="18">
        <v>31946.6</v>
      </c>
      <c r="W2313" s="18" t="s">
        <v>129</v>
      </c>
    </row>
    <row r="2314" spans="1:23" ht="15" customHeight="1" x14ac:dyDescent="0.35">
      <c r="A2314" s="18" t="s">
        <v>219</v>
      </c>
      <c r="B2314" s="7" t="str">
        <f t="shared" si="90"/>
        <v>Q1</v>
      </c>
      <c r="C2314" s="18" t="s">
        <v>33</v>
      </c>
      <c r="D2314" s="21">
        <v>39903</v>
      </c>
      <c r="E2314" s="18">
        <v>0.46589999999999998</v>
      </c>
      <c r="F2314" s="18">
        <v>2.2492999999999999</v>
      </c>
      <c r="G2314" s="18">
        <v>0.55420000000000003</v>
      </c>
      <c r="H2314" s="18">
        <v>14.5191</v>
      </c>
      <c r="I2314" s="18">
        <v>13.297700000000001</v>
      </c>
      <c r="J2314" s="18">
        <v>12.732799999999999</v>
      </c>
      <c r="K2314" s="18">
        <v>131</v>
      </c>
      <c r="L2314" s="18">
        <v>38.111800000000002</v>
      </c>
      <c r="M2314" s="18">
        <v>52.505299999999998</v>
      </c>
      <c r="N2314" s="18">
        <v>33.894100000000002</v>
      </c>
      <c r="O2314" s="18">
        <v>20.0107</v>
      </c>
      <c r="P2314" s="18">
        <v>54.9099</v>
      </c>
      <c r="Q2314" s="18">
        <v>35.446399999999997</v>
      </c>
      <c r="R2314" s="18">
        <v>20.927199999999999</v>
      </c>
      <c r="S2314" s="4">
        <f>VLOOKUP(C2314,Ratings_Numbers!$A$1:$B$21,2,FALSE)</f>
        <v>8</v>
      </c>
      <c r="T2314" s="4">
        <v>8</v>
      </c>
      <c r="U2314" s="4">
        <f t="shared" si="89"/>
        <v>0</v>
      </c>
      <c r="V2314" s="18">
        <v>24718.33</v>
      </c>
      <c r="W2314" s="18" t="s">
        <v>129</v>
      </c>
    </row>
    <row r="2315" spans="1:23" ht="15" customHeight="1" x14ac:dyDescent="0.35">
      <c r="A2315" s="18" t="s">
        <v>219</v>
      </c>
      <c r="B2315" s="7" t="str">
        <f t="shared" si="90"/>
        <v>Q2</v>
      </c>
      <c r="C2315" s="18" t="s">
        <v>33</v>
      </c>
      <c r="D2315" s="21">
        <v>39994</v>
      </c>
      <c r="E2315" s="18">
        <v>0.51049999999999995</v>
      </c>
      <c r="F2315" s="18">
        <v>1.9581</v>
      </c>
      <c r="G2315" s="18">
        <v>0.59550000000000003</v>
      </c>
      <c r="H2315" s="18">
        <v>12.1511</v>
      </c>
      <c r="I2315" s="18">
        <v>11.0647</v>
      </c>
      <c r="J2315" s="18">
        <v>10.3597</v>
      </c>
      <c r="K2315" s="18">
        <v>139</v>
      </c>
      <c r="L2315" s="18">
        <v>38.548900000000003</v>
      </c>
      <c r="M2315" s="18">
        <v>49.695999999999998</v>
      </c>
      <c r="N2315" s="18">
        <v>32.188000000000002</v>
      </c>
      <c r="O2315" s="18">
        <v>19.157299999999999</v>
      </c>
      <c r="P2315" s="18">
        <v>54.393099999999997</v>
      </c>
      <c r="Q2315" s="18">
        <v>35.2303</v>
      </c>
      <c r="R2315" s="18">
        <v>20.968</v>
      </c>
      <c r="S2315" s="4">
        <f>VLOOKUP(C2315,Ratings_Numbers!$A$1:$B$21,2,FALSE)</f>
        <v>8</v>
      </c>
      <c r="T2315" s="4">
        <v>8</v>
      </c>
      <c r="U2315" s="4">
        <f t="shared" si="89"/>
        <v>0</v>
      </c>
      <c r="V2315" s="18">
        <v>28751.98</v>
      </c>
      <c r="W2315" s="18" t="s">
        <v>129</v>
      </c>
    </row>
    <row r="2316" spans="1:23" ht="15" customHeight="1" x14ac:dyDescent="0.35">
      <c r="A2316" s="18" t="s">
        <v>219</v>
      </c>
      <c r="B2316" s="7" t="str">
        <f t="shared" si="90"/>
        <v>Q3</v>
      </c>
      <c r="C2316" s="18" t="s">
        <v>33</v>
      </c>
      <c r="D2316" s="21">
        <v>40086</v>
      </c>
      <c r="E2316" s="18">
        <v>9.7699999999999995E-2</v>
      </c>
      <c r="F2316" s="18">
        <v>1.8456000000000001</v>
      </c>
      <c r="G2316" s="18">
        <v>0.11360000000000001</v>
      </c>
      <c r="H2316" s="18">
        <v>14.058400000000001</v>
      </c>
      <c r="I2316" s="18">
        <v>12.802899999999999</v>
      </c>
      <c r="J2316" s="18">
        <v>12.233599999999999</v>
      </c>
      <c r="K2316" s="18">
        <v>137</v>
      </c>
      <c r="L2316" s="18">
        <v>39.857999999999997</v>
      </c>
      <c r="M2316" s="18">
        <v>46.685299999999998</v>
      </c>
      <c r="N2316" s="18">
        <v>31.36</v>
      </c>
      <c r="O2316" s="18">
        <v>18.607800000000001</v>
      </c>
      <c r="P2316" s="18">
        <v>48.868899999999996</v>
      </c>
      <c r="Q2316" s="18">
        <v>32.826799999999999</v>
      </c>
      <c r="R2316" s="18">
        <v>19.478100000000001</v>
      </c>
      <c r="S2316" s="4">
        <f>VLOOKUP(C2316,Ratings_Numbers!$A$1:$B$21,2,FALSE)</f>
        <v>8</v>
      </c>
      <c r="T2316" s="4">
        <v>8</v>
      </c>
      <c r="U2316" s="4">
        <f t="shared" si="89"/>
        <v>0</v>
      </c>
      <c r="V2316" s="18">
        <v>28871.119999999999</v>
      </c>
      <c r="W2316" s="18" t="s">
        <v>129</v>
      </c>
    </row>
    <row r="2317" spans="1:23" ht="15" customHeight="1" x14ac:dyDescent="0.35">
      <c r="A2317" s="18" t="s">
        <v>219</v>
      </c>
      <c r="B2317" s="7" t="str">
        <f t="shared" si="90"/>
        <v>Q4</v>
      </c>
      <c r="C2317" s="18" t="s">
        <v>33</v>
      </c>
      <c r="D2317" s="21">
        <v>40178</v>
      </c>
      <c r="E2317" s="18">
        <v>1.8200000000000001E-2</v>
      </c>
      <c r="F2317" s="18">
        <v>1.7570000000000001</v>
      </c>
      <c r="G2317" s="18">
        <v>2.1100000000000001E-2</v>
      </c>
      <c r="H2317" s="18">
        <v>12.729200000000001</v>
      </c>
      <c r="I2317" s="18">
        <v>10.9514</v>
      </c>
      <c r="J2317" s="18">
        <v>10.9375</v>
      </c>
      <c r="K2317" s="18">
        <v>144</v>
      </c>
      <c r="L2317" s="18">
        <v>39.979700000000001</v>
      </c>
      <c r="M2317" s="18">
        <v>38.164000000000001</v>
      </c>
      <c r="N2317" s="18">
        <v>25.903600000000001</v>
      </c>
      <c r="O2317" s="18">
        <v>15.257899999999999</v>
      </c>
      <c r="P2317" s="18">
        <v>47.331200000000003</v>
      </c>
      <c r="Q2317" s="18">
        <v>32.125700000000002</v>
      </c>
      <c r="R2317" s="18">
        <v>18.922899999999998</v>
      </c>
      <c r="S2317" s="4">
        <f>VLOOKUP(C2317,Ratings_Numbers!$A$1:$B$21,2,FALSE)</f>
        <v>8</v>
      </c>
      <c r="T2317" s="4">
        <v>8</v>
      </c>
      <c r="U2317" s="4">
        <f t="shared" si="89"/>
        <v>0</v>
      </c>
      <c r="V2317" s="18">
        <v>34960.559999999998</v>
      </c>
      <c r="W2317" s="18" t="s">
        <v>129</v>
      </c>
    </row>
    <row r="2318" spans="1:23" ht="15" customHeight="1" x14ac:dyDescent="0.35">
      <c r="A2318" s="18" t="s">
        <v>219</v>
      </c>
      <c r="B2318" s="7" t="str">
        <f t="shared" si="90"/>
        <v>Q1</v>
      </c>
      <c r="C2318" s="18" t="s">
        <v>33</v>
      </c>
      <c r="D2318" s="21">
        <v>40268</v>
      </c>
      <c r="E2318" s="18">
        <v>-7.1599999999999997E-2</v>
      </c>
      <c r="F2318" s="18">
        <v>1.569</v>
      </c>
      <c r="G2318" s="18">
        <v>-8.2299999999999998E-2</v>
      </c>
      <c r="H2318" s="18">
        <v>18.111999999999998</v>
      </c>
      <c r="I2318" s="18">
        <v>17.056000000000001</v>
      </c>
      <c r="J2318" s="18">
        <v>16.128</v>
      </c>
      <c r="K2318" s="18">
        <v>125</v>
      </c>
      <c r="L2318" s="18">
        <v>40.844099999999997</v>
      </c>
      <c r="M2318" s="18">
        <v>32.900199999999998</v>
      </c>
      <c r="N2318" s="18">
        <v>22.963699999999999</v>
      </c>
      <c r="O2318" s="18">
        <v>13.437799999999999</v>
      </c>
      <c r="P2318" s="18">
        <v>43.270699999999998</v>
      </c>
      <c r="Q2318" s="18">
        <v>30.202100000000002</v>
      </c>
      <c r="R2318" s="18">
        <v>17.673500000000001</v>
      </c>
      <c r="S2318" s="4">
        <f>VLOOKUP(C2318,Ratings_Numbers!$A$1:$B$21,2,FALSE)</f>
        <v>8</v>
      </c>
      <c r="T2318" s="4">
        <v>8</v>
      </c>
      <c r="U2318" s="4">
        <f t="shared" si="89"/>
        <v>0</v>
      </c>
      <c r="V2318" s="18">
        <v>37015.11</v>
      </c>
      <c r="W2318" s="18" t="s">
        <v>129</v>
      </c>
    </row>
    <row r="2319" spans="1:23" ht="15" customHeight="1" x14ac:dyDescent="0.35">
      <c r="A2319" s="18" t="s">
        <v>219</v>
      </c>
      <c r="B2319" s="7" t="str">
        <f t="shared" si="90"/>
        <v>Q2</v>
      </c>
      <c r="C2319" s="18" t="s">
        <v>33</v>
      </c>
      <c r="D2319" s="21">
        <v>40359</v>
      </c>
      <c r="E2319" s="18">
        <v>-4.4200000000000003E-2</v>
      </c>
      <c r="F2319" s="18">
        <v>1.4944</v>
      </c>
      <c r="G2319" s="18">
        <v>-5.04E-2</v>
      </c>
      <c r="H2319" s="18">
        <v>18.0672</v>
      </c>
      <c r="I2319" s="18">
        <v>16.2941</v>
      </c>
      <c r="J2319" s="18">
        <v>15.9748</v>
      </c>
      <c r="K2319" s="18">
        <v>119</v>
      </c>
      <c r="L2319" s="18">
        <v>41.091299999999997</v>
      </c>
      <c r="M2319" s="18">
        <v>32.365400000000001</v>
      </c>
      <c r="N2319" s="18">
        <v>22.610500000000002</v>
      </c>
      <c r="O2319" s="18">
        <v>13.2994</v>
      </c>
      <c r="P2319" s="18">
        <v>43.143099999999997</v>
      </c>
      <c r="Q2319" s="18">
        <v>30.139800000000001</v>
      </c>
      <c r="R2319" s="18">
        <v>17.728100000000001</v>
      </c>
      <c r="S2319" s="4">
        <f>VLOOKUP(C2319,Ratings_Numbers!$A$1:$B$21,2,FALSE)</f>
        <v>8</v>
      </c>
      <c r="T2319" s="4">
        <v>8</v>
      </c>
      <c r="U2319" s="4">
        <f t="shared" si="89"/>
        <v>0</v>
      </c>
      <c r="V2319" s="18">
        <v>31666</v>
      </c>
      <c r="W2319" s="18" t="s">
        <v>129</v>
      </c>
    </row>
    <row r="2320" spans="1:23" ht="15" customHeight="1" x14ac:dyDescent="0.35">
      <c r="A2320" s="18" t="s">
        <v>219</v>
      </c>
      <c r="B2320" s="7" t="str">
        <f t="shared" si="90"/>
        <v>Q3</v>
      </c>
      <c r="C2320" s="18" t="s">
        <v>33</v>
      </c>
      <c r="D2320" s="21">
        <v>40451</v>
      </c>
      <c r="E2320" s="18">
        <v>2.0000000000000001E-4</v>
      </c>
      <c r="F2320" s="18">
        <v>1.4410000000000001</v>
      </c>
      <c r="G2320" s="18">
        <v>2.9999999999999997E-4</v>
      </c>
      <c r="H2320" s="18">
        <v>20.1008</v>
      </c>
      <c r="I2320" s="18">
        <v>18.3782</v>
      </c>
      <c r="J2320" s="18">
        <v>18.025200000000002</v>
      </c>
      <c r="K2320" s="18">
        <v>119</v>
      </c>
      <c r="L2320" s="18">
        <v>40.637500000000003</v>
      </c>
      <c r="M2320" s="18">
        <v>31.533300000000001</v>
      </c>
      <c r="N2320" s="18">
        <v>22.055900000000001</v>
      </c>
      <c r="O2320" s="18">
        <v>12.814399999999999</v>
      </c>
      <c r="P2320" s="18">
        <v>42.969799999999999</v>
      </c>
      <c r="Q2320" s="18">
        <v>30.055199999999999</v>
      </c>
      <c r="R2320" s="18">
        <v>17.4619</v>
      </c>
      <c r="S2320" s="4">
        <f>VLOOKUP(C2320,Ratings_Numbers!$A$1:$B$21,2,FALSE)</f>
        <v>8</v>
      </c>
      <c r="T2320" s="4">
        <v>8</v>
      </c>
      <c r="U2320" s="4">
        <f t="shared" si="89"/>
        <v>0</v>
      </c>
      <c r="V2320" s="18">
        <v>38585.89</v>
      </c>
      <c r="W2320" s="18" t="s">
        <v>129</v>
      </c>
    </row>
    <row r="2321" spans="1:23" ht="15" customHeight="1" x14ac:dyDescent="0.35">
      <c r="A2321" s="18" t="s">
        <v>219</v>
      </c>
      <c r="B2321" s="7" t="str">
        <f t="shared" si="90"/>
        <v>Q4</v>
      </c>
      <c r="C2321" s="18" t="s">
        <v>33</v>
      </c>
      <c r="D2321" s="21">
        <v>40543</v>
      </c>
      <c r="E2321" s="18">
        <v>-5.8999999999999999E-3</v>
      </c>
      <c r="F2321" s="18">
        <v>1.4168000000000001</v>
      </c>
      <c r="G2321" s="18">
        <v>-6.7000000000000002E-3</v>
      </c>
      <c r="H2321" s="18">
        <v>17.9831</v>
      </c>
      <c r="I2321" s="18">
        <v>15.186400000000001</v>
      </c>
      <c r="J2321" s="18">
        <v>15.2712</v>
      </c>
      <c r="K2321" s="18">
        <v>118</v>
      </c>
      <c r="L2321" s="18">
        <v>40.951099999999997</v>
      </c>
      <c r="M2321" s="18">
        <v>33.5411</v>
      </c>
      <c r="N2321" s="18">
        <v>23.431699999999999</v>
      </c>
      <c r="O2321" s="18">
        <v>13.7355</v>
      </c>
      <c r="P2321" s="18">
        <v>43.144199999999998</v>
      </c>
      <c r="Q2321" s="18">
        <v>30.1404</v>
      </c>
      <c r="R2321" s="18">
        <v>17.667999999999999</v>
      </c>
      <c r="S2321" s="4">
        <f>VLOOKUP(C2321,Ratings_Numbers!$A$1:$B$21,2,FALSE)</f>
        <v>8</v>
      </c>
      <c r="T2321" s="4">
        <v>8</v>
      </c>
      <c r="U2321" s="4">
        <f t="shared" si="89"/>
        <v>0</v>
      </c>
      <c r="V2321" s="18">
        <v>39215.46</v>
      </c>
      <c r="W2321" s="18" t="s">
        <v>129</v>
      </c>
    </row>
    <row r="2322" spans="1:23" ht="15" customHeight="1" x14ac:dyDescent="0.35">
      <c r="A2322" s="18" t="s">
        <v>219</v>
      </c>
      <c r="B2322" s="7" t="str">
        <f t="shared" si="90"/>
        <v>Q1</v>
      </c>
      <c r="C2322" s="18" t="s">
        <v>33</v>
      </c>
      <c r="D2322" s="21">
        <v>40633</v>
      </c>
      <c r="E2322" s="18">
        <v>-5.5199999999999999E-2</v>
      </c>
      <c r="F2322" s="18">
        <v>1.4432</v>
      </c>
      <c r="G2322" s="18">
        <v>-6.2600000000000003E-2</v>
      </c>
      <c r="H2322" s="18">
        <v>21.110199999999999</v>
      </c>
      <c r="I2322" s="18">
        <v>19.305099999999999</v>
      </c>
      <c r="J2322" s="18">
        <v>18.821999999999999</v>
      </c>
      <c r="K2322" s="18">
        <v>118</v>
      </c>
      <c r="L2322" s="18">
        <v>40.668900000000001</v>
      </c>
      <c r="M2322" s="18">
        <v>35.2226</v>
      </c>
      <c r="N2322" s="18">
        <v>24.489699999999999</v>
      </c>
      <c r="O2322" s="18">
        <v>14.3246</v>
      </c>
      <c r="P2322" s="18">
        <v>43.826000000000001</v>
      </c>
      <c r="Q2322" s="18">
        <v>30.471499999999999</v>
      </c>
      <c r="R2322" s="18">
        <v>17.823499999999999</v>
      </c>
      <c r="S2322" s="4">
        <f>VLOOKUP(C2322,Ratings_Numbers!$A$1:$B$21,2,FALSE)</f>
        <v>8</v>
      </c>
      <c r="T2322" s="4">
        <v>8</v>
      </c>
      <c r="U2322" s="4">
        <f t="shared" si="89"/>
        <v>0</v>
      </c>
      <c r="V2322" s="18">
        <v>48680.4</v>
      </c>
      <c r="W2322" s="18" t="s">
        <v>129</v>
      </c>
    </row>
    <row r="2323" spans="1:23" ht="15" customHeight="1" x14ac:dyDescent="0.35">
      <c r="A2323" s="18" t="s">
        <v>219</v>
      </c>
      <c r="B2323" s="7" t="str">
        <f t="shared" si="90"/>
        <v>Q2</v>
      </c>
      <c r="C2323" s="18" t="s">
        <v>33</v>
      </c>
      <c r="D2323" s="21">
        <v>40724</v>
      </c>
      <c r="E2323" s="18">
        <v>-0.1255</v>
      </c>
      <c r="F2323" s="18">
        <v>1.3464</v>
      </c>
      <c r="G2323" s="18">
        <v>-0.14230000000000001</v>
      </c>
      <c r="H2323" s="18">
        <v>19.907599999999999</v>
      </c>
      <c r="I2323" s="18">
        <v>17.3613</v>
      </c>
      <c r="J2323" s="18">
        <v>17.6387</v>
      </c>
      <c r="K2323" s="18">
        <v>119</v>
      </c>
      <c r="L2323" s="18">
        <v>41.387</v>
      </c>
      <c r="M2323" s="18">
        <v>34.506500000000003</v>
      </c>
      <c r="N2323" s="18">
        <v>24.528500000000001</v>
      </c>
      <c r="O2323" s="18">
        <v>14.2812</v>
      </c>
      <c r="P2323" s="18">
        <v>40.679000000000002</v>
      </c>
      <c r="Q2323" s="18">
        <v>28.9162</v>
      </c>
      <c r="R2323" s="18">
        <v>16.835799999999999</v>
      </c>
      <c r="S2323" s="4">
        <f>VLOOKUP(C2323,Ratings_Numbers!$A$1:$B$21,2,FALSE)</f>
        <v>8</v>
      </c>
      <c r="T2323" s="4">
        <v>7</v>
      </c>
      <c r="U2323" s="4">
        <f t="shared" si="89"/>
        <v>0</v>
      </c>
      <c r="V2323" s="18">
        <v>55139.02</v>
      </c>
      <c r="W2323" s="18" t="s">
        <v>129</v>
      </c>
    </row>
    <row r="2324" spans="1:23" ht="15" customHeight="1" x14ac:dyDescent="0.35">
      <c r="A2324" s="18" t="s">
        <v>219</v>
      </c>
      <c r="B2324" s="7" t="str">
        <f t="shared" si="90"/>
        <v>Q3</v>
      </c>
      <c r="C2324" s="18" t="s">
        <v>25</v>
      </c>
      <c r="D2324" s="21">
        <v>40816</v>
      </c>
      <c r="E2324" s="18">
        <v>-0.47699999999999998</v>
      </c>
      <c r="F2324" s="18">
        <v>1.4550000000000001</v>
      </c>
      <c r="G2324" s="18">
        <v>-0.54420000000000002</v>
      </c>
      <c r="H2324" s="18">
        <v>18.325600000000001</v>
      </c>
      <c r="I2324" s="18">
        <v>16.077500000000001</v>
      </c>
      <c r="J2324" s="18">
        <v>16.046500000000002</v>
      </c>
      <c r="K2324" s="18">
        <v>129</v>
      </c>
      <c r="L2324" s="18">
        <v>39.306199999999997</v>
      </c>
      <c r="M2324" s="18">
        <v>34.281700000000001</v>
      </c>
      <c r="N2324" s="18">
        <v>24.013000000000002</v>
      </c>
      <c r="O2324" s="18">
        <v>13.4748</v>
      </c>
      <c r="P2324" s="18">
        <v>42.763300000000001</v>
      </c>
      <c r="Q2324" s="18">
        <v>29.954000000000001</v>
      </c>
      <c r="R2324" s="18">
        <v>16.808599999999998</v>
      </c>
      <c r="S2324" s="4">
        <f>VLOOKUP(C2324,Ratings_Numbers!$A$1:$B$21,2,FALSE)</f>
        <v>7</v>
      </c>
      <c r="T2324" s="4">
        <v>7</v>
      </c>
      <c r="U2324" s="4">
        <f t="shared" si="89"/>
        <v>-1</v>
      </c>
      <c r="V2324" s="18">
        <v>48610.48</v>
      </c>
      <c r="W2324" s="18" t="s">
        <v>129</v>
      </c>
    </row>
    <row r="2325" spans="1:23" ht="15" customHeight="1" x14ac:dyDescent="0.35">
      <c r="A2325" s="18" t="s">
        <v>219</v>
      </c>
      <c r="B2325" s="7" t="str">
        <f t="shared" si="90"/>
        <v>Q4</v>
      </c>
      <c r="C2325" s="18" t="s">
        <v>25</v>
      </c>
      <c r="D2325" s="21">
        <v>40908</v>
      </c>
      <c r="E2325" s="18">
        <v>-3.8399999999999997E-2</v>
      </c>
      <c r="F2325" s="18">
        <v>1.375</v>
      </c>
      <c r="G2325" s="18">
        <v>-4.3499999999999997E-2</v>
      </c>
      <c r="H2325" s="18">
        <v>17.007200000000001</v>
      </c>
      <c r="I2325" s="18">
        <v>15.481999999999999</v>
      </c>
      <c r="J2325" s="18">
        <v>14.9209</v>
      </c>
      <c r="K2325" s="18">
        <v>139</v>
      </c>
      <c r="L2325" s="18">
        <v>41.673900000000003</v>
      </c>
      <c r="M2325" s="18">
        <v>37.664400000000001</v>
      </c>
      <c r="N2325" s="18">
        <v>26.686699999999998</v>
      </c>
      <c r="O2325" s="18">
        <v>15.696199999999999</v>
      </c>
      <c r="P2325" s="18">
        <v>41.135300000000001</v>
      </c>
      <c r="Q2325" s="18">
        <v>29.146000000000001</v>
      </c>
      <c r="R2325" s="18">
        <v>17.142700000000001</v>
      </c>
      <c r="S2325" s="4">
        <f>VLOOKUP(C2325,Ratings_Numbers!$A$1:$B$21,2,FALSE)</f>
        <v>7</v>
      </c>
      <c r="T2325" s="4">
        <v>7</v>
      </c>
      <c r="U2325" s="4">
        <f t="shared" si="89"/>
        <v>0</v>
      </c>
      <c r="V2325" s="18">
        <v>52656.52</v>
      </c>
      <c r="W2325" s="18" t="s">
        <v>129</v>
      </c>
    </row>
    <row r="2326" spans="1:23" ht="15" customHeight="1" x14ac:dyDescent="0.35">
      <c r="A2326" s="18" t="s">
        <v>219</v>
      </c>
      <c r="B2326" s="7" t="str">
        <f t="shared" si="90"/>
        <v>Q1</v>
      </c>
      <c r="C2326" s="18" t="s">
        <v>25</v>
      </c>
      <c r="D2326" s="21">
        <v>40999</v>
      </c>
      <c r="E2326" s="18">
        <v>-0.15160000000000001</v>
      </c>
      <c r="F2326" s="18">
        <v>1.5016</v>
      </c>
      <c r="G2326" s="18">
        <v>-0.17199999999999999</v>
      </c>
      <c r="H2326" s="18">
        <v>17.6554</v>
      </c>
      <c r="I2326" s="18">
        <v>15.8378</v>
      </c>
      <c r="J2326" s="18">
        <v>15.6554</v>
      </c>
      <c r="K2326" s="18">
        <v>148</v>
      </c>
      <c r="L2326" s="18">
        <v>39.697299999999998</v>
      </c>
      <c r="M2326" s="18">
        <v>38.408000000000001</v>
      </c>
      <c r="N2326" s="18">
        <v>26.5716</v>
      </c>
      <c r="O2326" s="18">
        <v>15.2469</v>
      </c>
      <c r="P2326" s="18">
        <v>44.545299999999997</v>
      </c>
      <c r="Q2326" s="18">
        <v>30.817499999999999</v>
      </c>
      <c r="R2326" s="18">
        <v>17.683299999999999</v>
      </c>
      <c r="S2326" s="4">
        <f>VLOOKUP(C2326,Ratings_Numbers!$A$1:$B$21,2,FALSE)</f>
        <v>7</v>
      </c>
      <c r="T2326" s="4">
        <v>7</v>
      </c>
      <c r="U2326" s="4">
        <f t="shared" si="89"/>
        <v>0</v>
      </c>
      <c r="V2326" s="18">
        <v>60885.02</v>
      </c>
      <c r="W2326" s="18" t="s">
        <v>129</v>
      </c>
    </row>
    <row r="2327" spans="1:23" ht="15" customHeight="1" x14ac:dyDescent="0.35">
      <c r="A2327" s="18" t="s">
        <v>219</v>
      </c>
      <c r="B2327" s="7" t="str">
        <f t="shared" si="90"/>
        <v>Q2</v>
      </c>
      <c r="C2327" s="18" t="s">
        <v>25</v>
      </c>
      <c r="D2327" s="21">
        <v>41090</v>
      </c>
      <c r="E2327" s="18">
        <v>-0.18329999999999999</v>
      </c>
      <c r="F2327" s="18">
        <v>1.4523999999999999</v>
      </c>
      <c r="G2327" s="18">
        <v>-0.2087</v>
      </c>
      <c r="H2327" s="18">
        <v>16.6797</v>
      </c>
      <c r="I2327" s="18">
        <v>15.3987</v>
      </c>
      <c r="J2327" s="18">
        <v>14.548999999999999</v>
      </c>
      <c r="K2327" s="18">
        <v>153</v>
      </c>
      <c r="L2327" s="18">
        <v>39.984999999999999</v>
      </c>
      <c r="M2327" s="18">
        <v>37.977899999999998</v>
      </c>
      <c r="N2327" s="18">
        <v>26.567</v>
      </c>
      <c r="O2327" s="18">
        <v>15.185499999999999</v>
      </c>
      <c r="P2327" s="18">
        <v>42.951500000000003</v>
      </c>
      <c r="Q2327" s="18">
        <v>30.046199999999999</v>
      </c>
      <c r="R2327" s="18">
        <v>17.174199999999999</v>
      </c>
      <c r="S2327" s="4">
        <f>VLOOKUP(C2327,Ratings_Numbers!$A$1:$B$21,2,FALSE)</f>
        <v>7</v>
      </c>
      <c r="T2327" s="4">
        <v>7</v>
      </c>
      <c r="U2327" s="4">
        <f t="shared" si="89"/>
        <v>0</v>
      </c>
      <c r="V2327" s="18">
        <v>59904</v>
      </c>
      <c r="W2327" s="18" t="s">
        <v>129</v>
      </c>
    </row>
    <row r="2328" spans="1:23" ht="15" customHeight="1" x14ac:dyDescent="0.35">
      <c r="A2328" s="18" t="s">
        <v>219</v>
      </c>
      <c r="B2328" s="7" t="str">
        <f t="shared" si="90"/>
        <v>Q3</v>
      </c>
      <c r="C2328" s="18" t="s">
        <v>25</v>
      </c>
      <c r="D2328" s="21">
        <v>41182</v>
      </c>
      <c r="E2328" s="18">
        <v>9.98E-2</v>
      </c>
      <c r="F2328" s="18">
        <v>1.4087000000000001</v>
      </c>
      <c r="G2328" s="18">
        <v>0.11310000000000001</v>
      </c>
      <c r="H2328" s="18">
        <v>18.525300000000001</v>
      </c>
      <c r="I2328" s="18">
        <v>16.4937</v>
      </c>
      <c r="J2328" s="18">
        <v>16.518999999999998</v>
      </c>
      <c r="K2328" s="18">
        <v>158</v>
      </c>
      <c r="L2328" s="18">
        <v>42.152000000000001</v>
      </c>
      <c r="M2328" s="18">
        <v>36.879199999999997</v>
      </c>
      <c r="N2328" s="18">
        <v>25.788399999999999</v>
      </c>
      <c r="O2328" s="18">
        <v>15.545299999999999</v>
      </c>
      <c r="P2328" s="18">
        <v>43.006999999999998</v>
      </c>
      <c r="Q2328" s="18">
        <v>30.0733</v>
      </c>
      <c r="R2328" s="18">
        <v>18.128299999999999</v>
      </c>
      <c r="S2328" s="4">
        <f>VLOOKUP(C2328,Ratings_Numbers!$A$1:$B$21,2,FALSE)</f>
        <v>7</v>
      </c>
      <c r="T2328" s="4">
        <v>7</v>
      </c>
      <c r="U2328" s="4">
        <f t="shared" si="89"/>
        <v>0</v>
      </c>
      <c r="V2328" s="18">
        <v>56074.92</v>
      </c>
      <c r="W2328" s="18" t="s">
        <v>129</v>
      </c>
    </row>
    <row r="2329" spans="1:23" ht="15" customHeight="1" x14ac:dyDescent="0.35">
      <c r="A2329" s="18" t="s">
        <v>219</v>
      </c>
      <c r="B2329" s="7" t="str">
        <f t="shared" si="90"/>
        <v>Q4</v>
      </c>
      <c r="C2329" s="18" t="s">
        <v>25</v>
      </c>
      <c r="D2329" s="21">
        <v>41274</v>
      </c>
      <c r="E2329" s="18">
        <v>0.50339999999999996</v>
      </c>
      <c r="F2329" s="18">
        <v>1.8105</v>
      </c>
      <c r="G2329" s="18">
        <v>0.5746</v>
      </c>
      <c r="H2329" s="18">
        <v>14.283200000000001</v>
      </c>
      <c r="I2329" s="18">
        <v>12.6416</v>
      </c>
      <c r="J2329" s="18">
        <v>12.144500000000001</v>
      </c>
      <c r="K2329" s="18">
        <v>173</v>
      </c>
      <c r="L2329" s="18">
        <v>38.546100000000003</v>
      </c>
      <c r="M2329" s="18">
        <v>42.166400000000003</v>
      </c>
      <c r="N2329" s="18">
        <v>28.052299999999999</v>
      </c>
      <c r="O2329" s="18">
        <v>17.359200000000001</v>
      </c>
      <c r="P2329" s="18">
        <v>50.313800000000001</v>
      </c>
      <c r="Q2329" s="18">
        <v>33.472499999999997</v>
      </c>
      <c r="R2329" s="18">
        <v>20.7134</v>
      </c>
      <c r="S2329" s="4">
        <f>VLOOKUP(C2329,Ratings_Numbers!$A$1:$B$21,2,FALSE)</f>
        <v>7</v>
      </c>
      <c r="T2329" s="4">
        <v>7</v>
      </c>
      <c r="U2329" s="4">
        <f t="shared" si="89"/>
        <v>0</v>
      </c>
      <c r="V2329" s="18">
        <v>55270.559999999998</v>
      </c>
      <c r="W2329" s="18" t="s">
        <v>129</v>
      </c>
    </row>
    <row r="2330" spans="1:23" ht="15" customHeight="1" x14ac:dyDescent="0.35">
      <c r="A2330" s="18" t="s">
        <v>219</v>
      </c>
      <c r="B2330" s="7" t="str">
        <f t="shared" si="90"/>
        <v>Q1</v>
      </c>
      <c r="C2330" s="18" t="s">
        <v>25</v>
      </c>
      <c r="D2330" s="21">
        <v>41364</v>
      </c>
      <c r="E2330" s="18">
        <v>0.4788</v>
      </c>
      <c r="F2330" s="18">
        <v>1.9887000000000001</v>
      </c>
      <c r="G2330" s="18">
        <v>0.55000000000000004</v>
      </c>
      <c r="H2330" s="18">
        <v>13.904500000000001</v>
      </c>
      <c r="I2330" s="18">
        <v>12.0899</v>
      </c>
      <c r="J2330" s="18">
        <v>12.0169</v>
      </c>
      <c r="K2330" s="18">
        <v>178</v>
      </c>
      <c r="L2330" s="18">
        <v>38.203499999999998</v>
      </c>
      <c r="M2330" s="18">
        <v>46.130499999999998</v>
      </c>
      <c r="N2330" s="18">
        <v>30.116900000000001</v>
      </c>
      <c r="O2330" s="18">
        <v>18.837700000000002</v>
      </c>
      <c r="P2330" s="18">
        <v>53.171300000000002</v>
      </c>
      <c r="Q2330" s="18">
        <v>34.7136</v>
      </c>
      <c r="R2330" s="18">
        <v>21.712800000000001</v>
      </c>
      <c r="S2330" s="4">
        <f>VLOOKUP(C2330,Ratings_Numbers!$A$1:$B$21,2,FALSE)</f>
        <v>7</v>
      </c>
      <c r="T2330" s="4">
        <v>7</v>
      </c>
      <c r="U2330" s="4">
        <f t="shared" si="89"/>
        <v>0</v>
      </c>
      <c r="V2330" s="18">
        <v>57953.73</v>
      </c>
      <c r="W2330" s="18" t="s">
        <v>129</v>
      </c>
    </row>
    <row r="2331" spans="1:23" ht="15" customHeight="1" x14ac:dyDescent="0.35">
      <c r="A2331" s="18" t="s">
        <v>219</v>
      </c>
      <c r="B2331" s="7" t="str">
        <f t="shared" si="90"/>
        <v>Q2</v>
      </c>
      <c r="C2331" s="18" t="s">
        <v>25</v>
      </c>
      <c r="D2331" s="21">
        <v>41455</v>
      </c>
      <c r="E2331" s="18">
        <v>0.61539999999999995</v>
      </c>
      <c r="F2331" s="18">
        <v>1.7974999999999999</v>
      </c>
      <c r="G2331" s="18">
        <v>0.70609999999999995</v>
      </c>
      <c r="H2331" s="18">
        <v>15.5739</v>
      </c>
      <c r="I2331" s="18">
        <v>13.858000000000001</v>
      </c>
      <c r="J2331" s="18">
        <v>13.641999999999999</v>
      </c>
      <c r="K2331" s="18">
        <v>176</v>
      </c>
      <c r="L2331" s="18">
        <v>39.127899999999997</v>
      </c>
      <c r="M2331" s="18">
        <v>48.345300000000002</v>
      </c>
      <c r="N2331" s="18">
        <v>31.864100000000001</v>
      </c>
      <c r="O2331" s="18">
        <v>19.380099999999999</v>
      </c>
      <c r="P2331" s="18">
        <v>51.723199999999999</v>
      </c>
      <c r="Q2331" s="18">
        <v>34.090499999999999</v>
      </c>
      <c r="R2331" s="18">
        <v>20.734200000000001</v>
      </c>
      <c r="S2331" s="4">
        <f>VLOOKUP(C2331,Ratings_Numbers!$A$1:$B$21,2,FALSE)</f>
        <v>7</v>
      </c>
      <c r="T2331" s="4">
        <v>7</v>
      </c>
      <c r="U2331" s="4">
        <f t="shared" si="89"/>
        <v>0</v>
      </c>
      <c r="V2331" s="18">
        <v>65872.88</v>
      </c>
      <c r="W2331" s="18" t="s">
        <v>129</v>
      </c>
    </row>
    <row r="2332" spans="1:23" ht="15" customHeight="1" x14ac:dyDescent="0.35">
      <c r="A2332" s="18" t="s">
        <v>219</v>
      </c>
      <c r="B2332" s="7" t="str">
        <f t="shared" si="90"/>
        <v>Q3</v>
      </c>
      <c r="C2332" s="18" t="s">
        <v>25</v>
      </c>
      <c r="D2332" s="21">
        <v>41547</v>
      </c>
      <c r="E2332" s="18">
        <v>0.56850000000000001</v>
      </c>
      <c r="F2332" s="18">
        <v>1.8101</v>
      </c>
      <c r="G2332" s="18">
        <v>0.65400000000000003</v>
      </c>
      <c r="H2332" s="18">
        <v>16.741599999999998</v>
      </c>
      <c r="I2332" s="18">
        <v>14.7135</v>
      </c>
      <c r="J2332" s="18">
        <v>14.780900000000001</v>
      </c>
      <c r="K2332" s="18">
        <v>178</v>
      </c>
      <c r="L2332" s="18">
        <v>39.109200000000001</v>
      </c>
      <c r="M2332" s="18">
        <v>44.916400000000003</v>
      </c>
      <c r="N2332" s="18">
        <v>29.818300000000001</v>
      </c>
      <c r="O2332" s="18">
        <v>18.186499999999999</v>
      </c>
      <c r="P2332" s="18">
        <v>50.633600000000001</v>
      </c>
      <c r="Q2332" s="18">
        <v>33.613700000000001</v>
      </c>
      <c r="R2332" s="18">
        <v>20.501300000000001</v>
      </c>
      <c r="S2332" s="4">
        <f>VLOOKUP(C2332,Ratings_Numbers!$A$1:$B$21,2,FALSE)</f>
        <v>7</v>
      </c>
      <c r="T2332" s="4">
        <v>7</v>
      </c>
      <c r="U2332" s="4">
        <f t="shared" si="89"/>
        <v>0</v>
      </c>
      <c r="V2332" s="18">
        <v>71466.78</v>
      </c>
      <c r="W2332" s="18" t="s">
        <v>129</v>
      </c>
    </row>
    <row r="2333" spans="1:23" ht="15" customHeight="1" x14ac:dyDescent="0.35">
      <c r="A2333" s="18" t="s">
        <v>219</v>
      </c>
      <c r="B2333" s="7" t="str">
        <f t="shared" si="90"/>
        <v>Q4</v>
      </c>
      <c r="C2333" s="18" t="s">
        <v>25</v>
      </c>
      <c r="D2333" s="21">
        <v>41639</v>
      </c>
      <c r="E2333" s="18">
        <v>0.69530000000000003</v>
      </c>
      <c r="F2333" s="18">
        <v>1.7521</v>
      </c>
      <c r="G2333" s="18">
        <v>0.79469999999999996</v>
      </c>
      <c r="H2333" s="18">
        <v>15.920500000000001</v>
      </c>
      <c r="I2333" s="18">
        <v>14.0966</v>
      </c>
      <c r="J2333" s="18">
        <v>13.931799999999999</v>
      </c>
      <c r="K2333" s="18">
        <v>176</v>
      </c>
      <c r="L2333" s="18">
        <v>39.262599999999999</v>
      </c>
      <c r="M2333" s="18">
        <v>44.685499999999998</v>
      </c>
      <c r="N2333" s="18">
        <v>29.672799999999999</v>
      </c>
      <c r="O2333" s="18">
        <v>18.1859</v>
      </c>
      <c r="P2333" s="18">
        <v>50.594200000000001</v>
      </c>
      <c r="Q2333" s="18">
        <v>33.596400000000003</v>
      </c>
      <c r="R2333" s="18">
        <v>20.590599999999998</v>
      </c>
      <c r="S2333" s="4">
        <f>VLOOKUP(C2333,Ratings_Numbers!$A$1:$B$21,2,FALSE)</f>
        <v>7</v>
      </c>
      <c r="T2333" s="4">
        <v>7</v>
      </c>
      <c r="U2333" s="4">
        <f t="shared" si="89"/>
        <v>0</v>
      </c>
      <c r="V2333" s="18">
        <v>74396.399999999994</v>
      </c>
      <c r="W2333" s="18" t="s">
        <v>129</v>
      </c>
    </row>
    <row r="2334" spans="1:23" ht="15" customHeight="1" x14ac:dyDescent="0.35">
      <c r="A2334" s="18" t="s">
        <v>219</v>
      </c>
      <c r="B2334" s="7" t="str">
        <f t="shared" si="90"/>
        <v>Q1</v>
      </c>
      <c r="C2334" s="18" t="s">
        <v>25</v>
      </c>
      <c r="D2334" s="21">
        <v>41729</v>
      </c>
      <c r="E2334" s="18">
        <v>0.67500000000000004</v>
      </c>
      <c r="F2334" s="18">
        <v>1.7577</v>
      </c>
      <c r="G2334" s="18">
        <v>0.77400000000000002</v>
      </c>
      <c r="H2334" s="18">
        <v>15.0875</v>
      </c>
      <c r="I2334" s="18">
        <v>12.8813</v>
      </c>
      <c r="J2334" s="18">
        <v>12.8375</v>
      </c>
      <c r="K2334" s="18">
        <v>160</v>
      </c>
      <c r="L2334" s="18">
        <v>38.463999999999999</v>
      </c>
      <c r="M2334" s="18">
        <v>42.948799999999999</v>
      </c>
      <c r="N2334" s="18">
        <v>28.713799999999999</v>
      </c>
      <c r="O2334" s="18">
        <v>17.163399999999999</v>
      </c>
      <c r="P2334" s="18">
        <v>49.575699999999998</v>
      </c>
      <c r="Q2334" s="18">
        <v>33.144199999999998</v>
      </c>
      <c r="R2334" s="18">
        <v>19.811599999999999</v>
      </c>
      <c r="S2334" s="4">
        <f>VLOOKUP(C2334,Ratings_Numbers!$A$1:$B$21,2,FALSE)</f>
        <v>7</v>
      </c>
      <c r="T2334" s="4">
        <v>7</v>
      </c>
      <c r="U2334" s="4">
        <f t="shared" si="89"/>
        <v>0</v>
      </c>
      <c r="V2334" s="18">
        <v>80678.16</v>
      </c>
      <c r="W2334" s="18" t="s">
        <v>129</v>
      </c>
    </row>
    <row r="2335" spans="1:23" ht="15" customHeight="1" x14ac:dyDescent="0.35">
      <c r="A2335" s="18" t="s">
        <v>219</v>
      </c>
      <c r="B2335" s="7" t="str">
        <f t="shared" si="90"/>
        <v>Q2</v>
      </c>
      <c r="C2335" s="18" t="s">
        <v>25</v>
      </c>
      <c r="D2335" s="21">
        <v>41820</v>
      </c>
      <c r="E2335" s="18">
        <v>0.76119999999999999</v>
      </c>
      <c r="F2335" s="18">
        <v>1.7284999999999999</v>
      </c>
      <c r="G2335" s="18">
        <v>0.87290000000000001</v>
      </c>
      <c r="H2335" s="18">
        <v>18.812899999999999</v>
      </c>
      <c r="I2335" s="18">
        <v>16.471</v>
      </c>
      <c r="J2335" s="18">
        <v>16.464500000000001</v>
      </c>
      <c r="K2335" s="18">
        <v>155</v>
      </c>
      <c r="L2335" s="18">
        <v>38.535800000000002</v>
      </c>
      <c r="M2335" s="18">
        <v>42.7303</v>
      </c>
      <c r="N2335" s="18">
        <v>28.694700000000001</v>
      </c>
      <c r="O2335" s="18">
        <v>17.117899999999999</v>
      </c>
      <c r="P2335" s="18">
        <v>48.913499999999999</v>
      </c>
      <c r="Q2335" s="18">
        <v>32.846899999999998</v>
      </c>
      <c r="R2335" s="18">
        <v>19.594899999999999</v>
      </c>
      <c r="S2335" s="4">
        <f>VLOOKUP(C2335,Ratings_Numbers!$A$1:$B$21,2,FALSE)</f>
        <v>7</v>
      </c>
      <c r="T2335" s="4">
        <v>7</v>
      </c>
      <c r="U2335" s="4">
        <f t="shared" si="89"/>
        <v>0</v>
      </c>
      <c r="V2335" s="18">
        <v>79542.75</v>
      </c>
      <c r="W2335" s="18" t="s">
        <v>129</v>
      </c>
    </row>
    <row r="2336" spans="1:23" ht="15" customHeight="1" x14ac:dyDescent="0.35">
      <c r="A2336" s="18" t="s">
        <v>219</v>
      </c>
      <c r="B2336" s="7" t="str">
        <f t="shared" ref="B2336:B2344" si="91">IF(MONTH(D2336)&lt;4,"Q1",IF(MONTH(D2336)&lt;7,"Q2",IF(MONTH(D2336)&lt;10,"Q3","Q4")))</f>
        <v>Q3</v>
      </c>
      <c r="C2336" s="18" t="s">
        <v>25</v>
      </c>
      <c r="D2336" s="21">
        <v>41912</v>
      </c>
      <c r="E2336" s="18">
        <v>0.72799999999999998</v>
      </c>
      <c r="F2336" s="18">
        <v>1.7585999999999999</v>
      </c>
      <c r="G2336" s="18">
        <v>0.83379999999999999</v>
      </c>
      <c r="H2336" s="18">
        <v>21.552599999999998</v>
      </c>
      <c r="I2336" s="18">
        <v>18.888200000000001</v>
      </c>
      <c r="J2336" s="18">
        <v>19.098700000000001</v>
      </c>
      <c r="K2336" s="18">
        <v>152</v>
      </c>
      <c r="L2336" s="18">
        <v>38.166400000000003</v>
      </c>
      <c r="M2336" s="18">
        <v>42.930300000000003</v>
      </c>
      <c r="N2336" s="18">
        <v>28.330100000000002</v>
      </c>
      <c r="O2336" s="18">
        <v>17.081499999999998</v>
      </c>
      <c r="P2336" s="18">
        <v>51.535699999999999</v>
      </c>
      <c r="Q2336" s="18">
        <v>34.009</v>
      </c>
      <c r="R2336" s="18">
        <v>20.505500000000001</v>
      </c>
      <c r="S2336" s="4">
        <f>VLOOKUP(C2336,Ratings_Numbers!$A$1:$B$21,2,FALSE)</f>
        <v>7</v>
      </c>
      <c r="T2336" s="4">
        <v>7</v>
      </c>
      <c r="U2336" s="4">
        <f t="shared" si="89"/>
        <v>0</v>
      </c>
      <c r="V2336" s="18">
        <v>82972.5</v>
      </c>
      <c r="W2336" s="18" t="s">
        <v>129</v>
      </c>
    </row>
    <row r="2337" spans="1:23" ht="15" customHeight="1" x14ac:dyDescent="0.35">
      <c r="A2337" s="18" t="s">
        <v>219</v>
      </c>
      <c r="B2337" s="7" t="str">
        <f t="shared" si="91"/>
        <v>Q4</v>
      </c>
      <c r="C2337" s="18" t="s">
        <v>25</v>
      </c>
      <c r="D2337" s="21">
        <v>42004</v>
      </c>
      <c r="E2337" s="18">
        <v>0.69520000000000004</v>
      </c>
      <c r="F2337" s="18">
        <v>1.6941999999999999</v>
      </c>
      <c r="G2337" s="18">
        <v>0.79520000000000002</v>
      </c>
      <c r="H2337" s="18">
        <v>20.834399999999999</v>
      </c>
      <c r="I2337" s="18">
        <v>18.158899999999999</v>
      </c>
      <c r="J2337" s="18">
        <v>18.311299999999999</v>
      </c>
      <c r="K2337" s="18">
        <v>151</v>
      </c>
      <c r="L2337" s="18">
        <v>37.570300000000003</v>
      </c>
      <c r="M2337" s="18">
        <v>47.299199999999999</v>
      </c>
      <c r="N2337" s="18">
        <v>31.234400000000001</v>
      </c>
      <c r="O2337" s="18">
        <v>18.5305</v>
      </c>
      <c r="P2337" s="18">
        <v>51.433100000000003</v>
      </c>
      <c r="Q2337" s="18">
        <v>33.964300000000001</v>
      </c>
      <c r="R2337" s="18">
        <v>20.149999999999999</v>
      </c>
      <c r="S2337" s="4">
        <f>VLOOKUP(C2337,Ratings_Numbers!$A$1:$B$21,2,FALSE)</f>
        <v>7</v>
      </c>
      <c r="T2337" s="4">
        <v>7</v>
      </c>
      <c r="U2337" s="4">
        <f t="shared" ref="U2337:U2344" si="92">S2337-S2336</f>
        <v>0</v>
      </c>
      <c r="V2337" s="18">
        <v>96439.86</v>
      </c>
      <c r="W2337" s="18" t="s">
        <v>129</v>
      </c>
    </row>
    <row r="2338" spans="1:23" ht="15" customHeight="1" x14ac:dyDescent="0.35">
      <c r="A2338" s="18" t="s">
        <v>219</v>
      </c>
      <c r="B2338" s="7" t="str">
        <f t="shared" si="91"/>
        <v>Q1</v>
      </c>
      <c r="C2338" s="18" t="s">
        <v>25</v>
      </c>
      <c r="D2338" s="21">
        <v>42094</v>
      </c>
      <c r="E2338" s="18">
        <v>0.64290000000000003</v>
      </c>
      <c r="F2338" s="18">
        <v>1.6919</v>
      </c>
      <c r="G2338" s="18">
        <v>0.73150000000000004</v>
      </c>
      <c r="H2338" s="18">
        <v>20.12</v>
      </c>
      <c r="I2338" s="18">
        <v>17.633299999999998</v>
      </c>
      <c r="J2338" s="18">
        <v>17.600000000000001</v>
      </c>
      <c r="K2338" s="18">
        <v>150</v>
      </c>
      <c r="L2338" s="18">
        <v>35.530900000000003</v>
      </c>
      <c r="M2338" s="18">
        <v>46.735700000000001</v>
      </c>
      <c r="N2338" s="18">
        <v>30.127300000000002</v>
      </c>
      <c r="O2338" s="18">
        <v>17.361999999999998</v>
      </c>
      <c r="P2338" s="18">
        <v>55.127499999999998</v>
      </c>
      <c r="Q2338" s="18">
        <v>35.536900000000003</v>
      </c>
      <c r="R2338" s="18">
        <v>20.479500000000002</v>
      </c>
      <c r="S2338" s="4">
        <f>VLOOKUP(C2338,Ratings_Numbers!$A$1:$B$21,2,FALSE)</f>
        <v>7</v>
      </c>
      <c r="T2338" s="4">
        <v>7</v>
      </c>
      <c r="U2338" s="4">
        <f t="shared" si="92"/>
        <v>0</v>
      </c>
      <c r="V2338" s="18">
        <v>112612.08</v>
      </c>
      <c r="W2338" s="18" t="s">
        <v>129</v>
      </c>
    </row>
    <row r="2339" spans="1:23" ht="15" customHeight="1" x14ac:dyDescent="0.35">
      <c r="A2339" s="18" t="s">
        <v>219</v>
      </c>
      <c r="B2339" s="7" t="str">
        <f t="shared" si="91"/>
        <v>Q2</v>
      </c>
      <c r="C2339" s="18" t="s">
        <v>25</v>
      </c>
      <c r="D2339" s="21">
        <v>42185</v>
      </c>
      <c r="E2339" s="18">
        <v>0.65039999999999998</v>
      </c>
      <c r="F2339" s="18">
        <v>1.6131</v>
      </c>
      <c r="G2339" s="18">
        <v>0.73809999999999998</v>
      </c>
      <c r="H2339" s="18">
        <v>21.682099999999998</v>
      </c>
      <c r="I2339" s="18">
        <v>19.410599999999999</v>
      </c>
      <c r="J2339" s="18">
        <v>19.1722</v>
      </c>
      <c r="K2339" s="18">
        <v>151</v>
      </c>
      <c r="L2339" s="18">
        <v>36.117800000000003</v>
      </c>
      <c r="M2339" s="18">
        <v>44.400199999999998</v>
      </c>
      <c r="N2339" s="18">
        <v>29.1769</v>
      </c>
      <c r="O2339" s="18">
        <v>16.820699999999999</v>
      </c>
      <c r="P2339" s="18">
        <v>52.1755</v>
      </c>
      <c r="Q2339" s="18">
        <v>34.2864</v>
      </c>
      <c r="R2339" s="18">
        <v>19.766400000000001</v>
      </c>
      <c r="S2339" s="4">
        <f>VLOOKUP(C2339,Ratings_Numbers!$A$1:$B$21,2,FALSE)</f>
        <v>7</v>
      </c>
      <c r="T2339" s="4">
        <v>7</v>
      </c>
      <c r="U2339" s="4">
        <f t="shared" si="92"/>
        <v>0</v>
      </c>
      <c r="V2339" s="18">
        <v>116144</v>
      </c>
      <c r="W2339" s="18" t="s">
        <v>129</v>
      </c>
    </row>
    <row r="2340" spans="1:23" ht="15" customHeight="1" x14ac:dyDescent="0.35">
      <c r="A2340" s="18" t="s">
        <v>219</v>
      </c>
      <c r="B2340" s="7" t="str">
        <f t="shared" si="91"/>
        <v>Q3</v>
      </c>
      <c r="C2340" s="18" t="s">
        <v>25</v>
      </c>
      <c r="D2340" s="21">
        <v>42277</v>
      </c>
      <c r="E2340" s="18">
        <v>1.6933</v>
      </c>
      <c r="F2340" s="18">
        <v>2.8081</v>
      </c>
      <c r="G2340" s="18">
        <v>1.9312</v>
      </c>
      <c r="H2340" s="18">
        <v>15.152799999999999</v>
      </c>
      <c r="I2340" s="18">
        <v>13.5983</v>
      </c>
      <c r="J2340" s="18">
        <v>13.179</v>
      </c>
      <c r="K2340" s="18">
        <v>229</v>
      </c>
      <c r="L2340" s="18">
        <v>30.584099999999999</v>
      </c>
      <c r="M2340" s="18">
        <v>74.9863</v>
      </c>
      <c r="N2340" s="18">
        <v>39.134999999999998</v>
      </c>
      <c r="O2340" s="18">
        <v>24.0274</v>
      </c>
      <c r="P2340" s="18">
        <v>91.609300000000005</v>
      </c>
      <c r="Q2340" s="18">
        <v>47.810499999999998</v>
      </c>
      <c r="R2340" s="18">
        <v>29.3538</v>
      </c>
      <c r="S2340" s="4">
        <f>VLOOKUP(C2340,Ratings_Numbers!$A$1:$B$21,2,FALSE)</f>
        <v>7</v>
      </c>
      <c r="T2340" s="4">
        <v>7</v>
      </c>
      <c r="U2340" s="4">
        <f t="shared" si="92"/>
        <v>0</v>
      </c>
      <c r="V2340" s="18">
        <v>110557.53</v>
      </c>
      <c r="W2340" s="18" t="s">
        <v>129</v>
      </c>
    </row>
    <row r="2341" spans="1:23" ht="15" customHeight="1" x14ac:dyDescent="0.35">
      <c r="A2341" s="18" t="s">
        <v>219</v>
      </c>
      <c r="B2341" s="7" t="str">
        <f t="shared" si="91"/>
        <v>Q4</v>
      </c>
      <c r="C2341" s="18" t="s">
        <v>25</v>
      </c>
      <c r="D2341" s="21">
        <v>42369</v>
      </c>
      <c r="E2341" s="18">
        <v>1.4986999999999999</v>
      </c>
      <c r="F2341" s="18">
        <v>2.9003999999999999</v>
      </c>
      <c r="G2341" s="18">
        <v>1.7288999999999999</v>
      </c>
      <c r="H2341" s="18">
        <v>11.3538</v>
      </c>
      <c r="I2341" s="18">
        <v>9.4923000000000002</v>
      </c>
      <c r="J2341" s="18">
        <v>9.4923000000000002</v>
      </c>
      <c r="K2341" s="18">
        <v>260</v>
      </c>
      <c r="L2341" s="18">
        <v>30.407900000000001</v>
      </c>
      <c r="M2341" s="18">
        <v>71.433400000000006</v>
      </c>
      <c r="N2341" s="18">
        <v>37.568600000000004</v>
      </c>
      <c r="O2341" s="18">
        <v>22.768599999999999</v>
      </c>
      <c r="P2341" s="18">
        <v>90.141300000000001</v>
      </c>
      <c r="Q2341" s="18">
        <v>47.407499999999999</v>
      </c>
      <c r="R2341" s="18">
        <v>28.7316</v>
      </c>
      <c r="S2341" s="4">
        <f>VLOOKUP(C2341,Ratings_Numbers!$A$1:$B$21,2,FALSE)</f>
        <v>7</v>
      </c>
      <c r="T2341" s="4">
        <v>7</v>
      </c>
      <c r="U2341" s="4">
        <f t="shared" si="92"/>
        <v>0</v>
      </c>
      <c r="V2341" s="18">
        <v>112110.92</v>
      </c>
      <c r="W2341" s="18" t="s">
        <v>129</v>
      </c>
    </row>
    <row r="2342" spans="1:23" ht="15" customHeight="1" x14ac:dyDescent="0.35">
      <c r="A2342" s="18" t="s">
        <v>219</v>
      </c>
      <c r="B2342" s="7" t="str">
        <f t="shared" si="91"/>
        <v>Q1</v>
      </c>
      <c r="C2342" s="18" t="s">
        <v>25</v>
      </c>
      <c r="D2342" s="21">
        <v>42460</v>
      </c>
      <c r="E2342" s="18">
        <v>1.5737999999999999</v>
      </c>
      <c r="F2342" s="18">
        <v>2.9735</v>
      </c>
      <c r="G2342" s="18">
        <v>1.8258999999999999</v>
      </c>
      <c r="H2342" s="18">
        <v>13.3668</v>
      </c>
      <c r="I2342" s="18">
        <v>11.725899999999999</v>
      </c>
      <c r="J2342" s="18">
        <v>11.428599999999999</v>
      </c>
      <c r="K2342" s="18">
        <v>259</v>
      </c>
      <c r="L2342" s="18">
        <v>29.840900000000001</v>
      </c>
      <c r="M2342" s="18">
        <v>73.779499999999999</v>
      </c>
      <c r="N2342" s="18">
        <v>38.545299999999997</v>
      </c>
      <c r="O2342" s="18">
        <v>23.0945</v>
      </c>
      <c r="P2342" s="18">
        <v>91.409800000000004</v>
      </c>
      <c r="Q2342" s="18">
        <v>47.756100000000004</v>
      </c>
      <c r="R2342" s="18">
        <v>28.613099999999999</v>
      </c>
      <c r="S2342" s="4">
        <f>VLOOKUP(C2342,Ratings_Numbers!$A$1:$B$21,2,FALSE)</f>
        <v>7</v>
      </c>
      <c r="T2342" s="4">
        <v>7</v>
      </c>
      <c r="U2342" s="4">
        <f t="shared" si="92"/>
        <v>0</v>
      </c>
      <c r="V2342" s="18">
        <v>122970.6</v>
      </c>
      <c r="W2342" s="18" t="s">
        <v>129</v>
      </c>
    </row>
    <row r="2343" spans="1:23" ht="15" customHeight="1" x14ac:dyDescent="0.35">
      <c r="A2343" s="18" t="s">
        <v>219</v>
      </c>
      <c r="B2343" s="7" t="str">
        <f t="shared" si="91"/>
        <v>Q2</v>
      </c>
      <c r="C2343" s="18" t="s">
        <v>25</v>
      </c>
      <c r="D2343" s="21">
        <v>42551</v>
      </c>
      <c r="E2343" s="18">
        <v>1.6343999999999999</v>
      </c>
      <c r="F2343" s="18">
        <v>2.8498999999999999</v>
      </c>
      <c r="G2343" s="18">
        <v>1.9077999999999999</v>
      </c>
      <c r="H2343" s="18">
        <v>13.704800000000001</v>
      </c>
      <c r="I2343" s="18">
        <v>12.273099999999999</v>
      </c>
      <c r="J2343" s="18">
        <v>11.8192</v>
      </c>
      <c r="K2343" s="18">
        <v>271</v>
      </c>
      <c r="L2343" s="18">
        <v>30.4223</v>
      </c>
      <c r="M2343" s="18">
        <v>70.558199999999999</v>
      </c>
      <c r="N2343" s="18">
        <v>37.672899999999998</v>
      </c>
      <c r="O2343" s="18">
        <v>22.4359</v>
      </c>
      <c r="P2343" s="18">
        <v>87.291899999999998</v>
      </c>
      <c r="Q2343" s="18">
        <v>46.607399999999998</v>
      </c>
      <c r="R2343" s="18">
        <v>27.756799999999998</v>
      </c>
      <c r="S2343" s="4">
        <f>VLOOKUP(C2343,Ratings_Numbers!$A$1:$B$21,2,FALSE)</f>
        <v>7</v>
      </c>
      <c r="T2343" s="4">
        <v>7</v>
      </c>
      <c r="U2343" s="4">
        <f t="shared" si="92"/>
        <v>0</v>
      </c>
      <c r="V2343" s="18">
        <v>134281.20000000001</v>
      </c>
      <c r="W2343" s="18" t="s">
        <v>129</v>
      </c>
    </row>
    <row r="2344" spans="1:23" ht="15" customHeight="1" x14ac:dyDescent="0.35">
      <c r="A2344" s="18" t="s">
        <v>219</v>
      </c>
      <c r="B2344" s="7" t="str">
        <f t="shared" si="91"/>
        <v>Q3</v>
      </c>
      <c r="C2344" s="18" t="s">
        <v>25</v>
      </c>
      <c r="D2344" s="21">
        <v>42643</v>
      </c>
      <c r="E2344" s="18">
        <v>1.2343999999999999</v>
      </c>
      <c r="F2344" s="18">
        <v>2.7208000000000001</v>
      </c>
      <c r="G2344" s="18">
        <v>1.4378</v>
      </c>
      <c r="H2344" s="18">
        <v>15.223000000000001</v>
      </c>
      <c r="I2344" s="18">
        <v>13.71</v>
      </c>
      <c r="J2344" s="18">
        <v>13.3086</v>
      </c>
      <c r="K2344" s="18">
        <v>269</v>
      </c>
      <c r="L2344" s="18">
        <v>30.452400000000001</v>
      </c>
      <c r="M2344" s="18">
        <v>65.893500000000003</v>
      </c>
      <c r="N2344" s="18">
        <v>35.786299999999997</v>
      </c>
      <c r="O2344" s="18">
        <v>21.046199999999999</v>
      </c>
      <c r="P2344" s="18">
        <v>84.130600000000001</v>
      </c>
      <c r="Q2344" s="18">
        <v>45.6907</v>
      </c>
      <c r="R2344" s="18">
        <v>26.871099999999998</v>
      </c>
      <c r="S2344" s="4">
        <f>VLOOKUP(C2344,Ratings_Numbers!$A$1:$B$21,2,FALSE)</f>
        <v>7</v>
      </c>
      <c r="T2344" s="4">
        <v>7</v>
      </c>
      <c r="U2344" s="4">
        <f t="shared" si="92"/>
        <v>0</v>
      </c>
      <c r="V2344" s="18">
        <v>133280</v>
      </c>
      <c r="W2344" s="18" t="s">
        <v>129</v>
      </c>
    </row>
    <row r="2345" spans="1:23" ht="15" customHeight="1" x14ac:dyDescent="0.3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</row>
    <row r="2346" spans="1:23" ht="15" customHeight="1" x14ac:dyDescent="0.35">
      <c r="A2346" s="18" t="s">
        <v>220</v>
      </c>
      <c r="B2346" s="7" t="str">
        <f t="shared" ref="B2346:B2377" si="93">IF(MONTH(D2346)&lt;4,"Q1",IF(MONTH(D2346)&lt;7,"Q2",IF(MONTH(D2346)&lt;10,"Q3","Q4")))</f>
        <v>Q1</v>
      </c>
      <c r="C2346" s="18" t="s">
        <v>31</v>
      </c>
      <c r="D2346" s="21">
        <v>36217</v>
      </c>
      <c r="E2346" s="18">
        <v>11.037599999999999</v>
      </c>
      <c r="F2346" s="18">
        <v>61.052199999999999</v>
      </c>
      <c r="G2346" s="18">
        <v>59.968600000000002</v>
      </c>
      <c r="H2346" s="18">
        <v>1.4491000000000001</v>
      </c>
      <c r="I2346" s="18"/>
      <c r="J2346" s="18"/>
      <c r="K2346" s="18">
        <v>126.3117096</v>
      </c>
      <c r="L2346" s="18">
        <v>3.0312999999999999</v>
      </c>
      <c r="M2346" s="18">
        <v>291.87529999999998</v>
      </c>
      <c r="N2346" s="18">
        <v>10.439500000000001</v>
      </c>
      <c r="O2346" s="18">
        <v>8.8476999999999997</v>
      </c>
      <c r="P2346" s="18">
        <v>2695.8661000000002</v>
      </c>
      <c r="Q2346" s="18">
        <v>96.423299999999998</v>
      </c>
      <c r="R2346" s="18">
        <v>81.7209</v>
      </c>
      <c r="S2346" s="4">
        <f>VLOOKUP(C2346,Ratings_Numbers!$A$1:$B$21,2,FALSE)</f>
        <v>5</v>
      </c>
      <c r="T2346" s="4">
        <v>5</v>
      </c>
      <c r="U2346" s="4">
        <v>0</v>
      </c>
      <c r="V2346" s="18">
        <f>V2347</f>
        <v>32250.7467</v>
      </c>
      <c r="W2346" s="18" t="s">
        <v>146</v>
      </c>
    </row>
    <row r="2347" spans="1:23" ht="15" customHeight="1" x14ac:dyDescent="0.35">
      <c r="A2347" s="18" t="s">
        <v>220</v>
      </c>
      <c r="B2347" s="7" t="str">
        <f t="shared" si="93"/>
        <v>Q2</v>
      </c>
      <c r="C2347" s="18" t="s">
        <v>31</v>
      </c>
      <c r="D2347" s="21">
        <v>36308</v>
      </c>
      <c r="E2347" s="18">
        <v>12.287599999999999</v>
      </c>
      <c r="F2347" s="18">
        <v>70.171300000000002</v>
      </c>
      <c r="G2347" s="18">
        <v>68.915199999999999</v>
      </c>
      <c r="H2347" s="18">
        <v>1.2879</v>
      </c>
      <c r="I2347" s="18"/>
      <c r="J2347" s="18"/>
      <c r="K2347" s="18">
        <v>126.3117096</v>
      </c>
      <c r="L2347" s="18">
        <v>3.2113999999999998</v>
      </c>
      <c r="M2347" s="18">
        <v>278.14409999999998</v>
      </c>
      <c r="N2347" s="18">
        <v>10.620699999999999</v>
      </c>
      <c r="O2347" s="18">
        <v>8.9321999999999999</v>
      </c>
      <c r="P2347" s="18">
        <v>2518.8773000000001</v>
      </c>
      <c r="Q2347" s="18">
        <v>96.181600000000003</v>
      </c>
      <c r="R2347" s="18">
        <v>80.890100000000004</v>
      </c>
      <c r="S2347" s="4">
        <f>VLOOKUP(C2347,Ratings_Numbers!$A$1:$B$21,2,FALSE)</f>
        <v>5</v>
      </c>
      <c r="T2347" s="4">
        <v>5</v>
      </c>
      <c r="U2347" s="4">
        <f t="shared" ref="U2347:U2410" si="94">S2347-S2346</f>
        <v>0</v>
      </c>
      <c r="V2347" s="18">
        <v>32250.7467</v>
      </c>
      <c r="W2347" s="18" t="s">
        <v>146</v>
      </c>
    </row>
    <row r="2348" spans="1:23" ht="15" customHeight="1" x14ac:dyDescent="0.35">
      <c r="A2348" s="18" t="s">
        <v>220</v>
      </c>
      <c r="B2348" s="7" t="str">
        <f t="shared" si="93"/>
        <v>Q3</v>
      </c>
      <c r="C2348" s="18" t="s">
        <v>31</v>
      </c>
      <c r="D2348" s="21">
        <v>36399</v>
      </c>
      <c r="E2348" s="18">
        <v>11.698399999999999</v>
      </c>
      <c r="F2348" s="18">
        <v>58.5974</v>
      </c>
      <c r="G2348" s="18">
        <v>57.993600000000001</v>
      </c>
      <c r="H2348" s="18">
        <v>1.3803000000000001</v>
      </c>
      <c r="I2348" s="18"/>
      <c r="J2348" s="18"/>
      <c r="K2348" s="18">
        <v>126.3117096</v>
      </c>
      <c r="L2348" s="18">
        <v>3.6385999999999998</v>
      </c>
      <c r="M2348" s="18">
        <v>236.5942</v>
      </c>
      <c r="N2348" s="18">
        <v>10.5387</v>
      </c>
      <c r="O2348" s="18">
        <v>8.6087000000000007</v>
      </c>
      <c r="P2348" s="18">
        <v>2145.0041000000001</v>
      </c>
      <c r="Q2348" s="18">
        <v>95.545699999999997</v>
      </c>
      <c r="R2348" s="18">
        <v>78.047899999999998</v>
      </c>
      <c r="S2348" s="4">
        <f>VLOOKUP(C2348,Ratings_Numbers!$A$1:$B$21,2,FALSE)</f>
        <v>5</v>
      </c>
      <c r="T2348" s="4">
        <v>5</v>
      </c>
      <c r="U2348" s="4">
        <f t="shared" si="94"/>
        <v>0</v>
      </c>
      <c r="V2348" s="18">
        <v>29217.438699999999</v>
      </c>
      <c r="W2348" s="18" t="s">
        <v>146</v>
      </c>
    </row>
    <row r="2349" spans="1:23" ht="15" customHeight="1" x14ac:dyDescent="0.35">
      <c r="A2349" s="18" t="s">
        <v>220</v>
      </c>
      <c r="B2349" s="7" t="str">
        <f t="shared" si="93"/>
        <v>Q4</v>
      </c>
      <c r="C2349" s="18" t="s">
        <v>31</v>
      </c>
      <c r="D2349" s="21">
        <v>36490</v>
      </c>
      <c r="E2349" s="18">
        <v>10.456300000000001</v>
      </c>
      <c r="F2349" s="18">
        <v>41.579700000000003</v>
      </c>
      <c r="G2349" s="18">
        <v>40.860700000000001</v>
      </c>
      <c r="H2349" s="18">
        <v>1.4066000000000001</v>
      </c>
      <c r="I2349" s="18"/>
      <c r="J2349" s="18"/>
      <c r="K2349" s="18">
        <v>126.3117096</v>
      </c>
      <c r="L2349" s="18">
        <v>4.05</v>
      </c>
      <c r="M2349" s="18">
        <v>206.52539999999999</v>
      </c>
      <c r="N2349" s="18">
        <v>11.215299999999999</v>
      </c>
      <c r="O2349" s="18">
        <v>8.3643999999999998</v>
      </c>
      <c r="P2349" s="18">
        <v>1741.4686999999999</v>
      </c>
      <c r="Q2349" s="18">
        <v>94.569599999999994</v>
      </c>
      <c r="R2349" s="18">
        <v>70.530299999999997</v>
      </c>
      <c r="S2349" s="4">
        <f>VLOOKUP(C2349,Ratings_Numbers!$A$1:$B$21,2,FALSE)</f>
        <v>5</v>
      </c>
      <c r="T2349" s="4">
        <v>5</v>
      </c>
      <c r="U2349" s="4">
        <f t="shared" si="94"/>
        <v>0</v>
      </c>
      <c r="V2349" s="18">
        <v>34703.183499999999</v>
      </c>
      <c r="W2349" s="18" t="s">
        <v>146</v>
      </c>
    </row>
    <row r="2350" spans="1:23" ht="15" customHeight="1" x14ac:dyDescent="0.35">
      <c r="A2350" s="18" t="s">
        <v>220</v>
      </c>
      <c r="B2350" s="7" t="str">
        <f t="shared" si="93"/>
        <v>Q1</v>
      </c>
      <c r="C2350" s="18" t="s">
        <v>31</v>
      </c>
      <c r="D2350" s="21">
        <v>36581</v>
      </c>
      <c r="E2350" s="18">
        <v>11.4</v>
      </c>
      <c r="F2350" s="18">
        <v>44.588999999999999</v>
      </c>
      <c r="G2350" s="18">
        <v>43.965200000000003</v>
      </c>
      <c r="H2350" s="18">
        <v>1.4552</v>
      </c>
      <c r="I2350" s="18"/>
      <c r="J2350" s="18"/>
      <c r="K2350" s="18">
        <v>126.3117096</v>
      </c>
      <c r="L2350" s="18">
        <v>4.0072999999999999</v>
      </c>
      <c r="M2350" s="18">
        <v>204.30789999999999</v>
      </c>
      <c r="N2350" s="18">
        <v>10.6168</v>
      </c>
      <c r="O2350" s="18">
        <v>8.1872000000000007</v>
      </c>
      <c r="P2350" s="18">
        <v>1824.3871999999999</v>
      </c>
      <c r="Q2350" s="18">
        <v>94.8035</v>
      </c>
      <c r="R2350" s="18">
        <v>73.108800000000002</v>
      </c>
      <c r="S2350" s="4">
        <f>VLOOKUP(C2350,Ratings_Numbers!$A$1:$B$21,2,FALSE)</f>
        <v>5</v>
      </c>
      <c r="T2350" s="4">
        <v>5</v>
      </c>
      <c r="U2350" s="4">
        <f t="shared" si="94"/>
        <v>0</v>
      </c>
      <c r="V2350" s="18">
        <v>40066.644800000002</v>
      </c>
      <c r="W2350" s="18" t="s">
        <v>146</v>
      </c>
    </row>
    <row r="2351" spans="1:23" ht="15" customHeight="1" x14ac:dyDescent="0.35">
      <c r="A2351" s="18" t="s">
        <v>220</v>
      </c>
      <c r="B2351" s="7" t="str">
        <f t="shared" si="93"/>
        <v>Q2</v>
      </c>
      <c r="C2351" s="18" t="s">
        <v>31</v>
      </c>
      <c r="D2351" s="21">
        <v>36672</v>
      </c>
      <c r="E2351" s="18">
        <v>10.170400000000001</v>
      </c>
      <c r="F2351" s="18">
        <v>39.614600000000003</v>
      </c>
      <c r="G2351" s="18">
        <v>38.822600000000001</v>
      </c>
      <c r="H2351" s="18">
        <v>1.3366</v>
      </c>
      <c r="I2351" s="18"/>
      <c r="J2351" s="18"/>
      <c r="K2351" s="18">
        <v>126.3117096</v>
      </c>
      <c r="L2351" s="18">
        <v>4.2774999999999999</v>
      </c>
      <c r="M2351" s="18">
        <v>207.76140000000001</v>
      </c>
      <c r="N2351" s="18">
        <v>11.7174</v>
      </c>
      <c r="O2351" s="18">
        <v>8.8869000000000007</v>
      </c>
      <c r="P2351" s="18">
        <v>1673.0953</v>
      </c>
      <c r="Q2351" s="18">
        <v>94.360100000000003</v>
      </c>
      <c r="R2351" s="18">
        <v>71.566100000000006</v>
      </c>
      <c r="S2351" s="4">
        <f>VLOOKUP(C2351,Ratings_Numbers!$A$1:$B$21,2,FALSE)</f>
        <v>5</v>
      </c>
      <c r="T2351" s="4">
        <v>5</v>
      </c>
      <c r="U2351" s="4">
        <f t="shared" si="94"/>
        <v>0</v>
      </c>
      <c r="V2351" s="18">
        <v>31737.599999999999</v>
      </c>
      <c r="W2351" s="18" t="s">
        <v>146</v>
      </c>
    </row>
    <row r="2352" spans="1:23" ht="15" customHeight="1" x14ac:dyDescent="0.35">
      <c r="A2352" s="18" t="s">
        <v>220</v>
      </c>
      <c r="B2352" s="7" t="str">
        <f t="shared" si="93"/>
        <v>Q3</v>
      </c>
      <c r="C2352" s="18" t="s">
        <v>31</v>
      </c>
      <c r="D2352" s="21">
        <v>36763</v>
      </c>
      <c r="E2352" s="18">
        <v>9.3276000000000003</v>
      </c>
      <c r="F2352" s="18">
        <v>37.0884</v>
      </c>
      <c r="G2352" s="18">
        <v>36.517600000000002</v>
      </c>
      <c r="H2352" s="18">
        <v>1.3451</v>
      </c>
      <c r="I2352" s="18"/>
      <c r="J2352" s="18"/>
      <c r="K2352" s="18">
        <v>126.3117096</v>
      </c>
      <c r="L2352" s="18">
        <v>4.6155999999999997</v>
      </c>
      <c r="M2352" s="18">
        <v>224.75380000000001</v>
      </c>
      <c r="N2352" s="18">
        <v>13.587</v>
      </c>
      <c r="O2352" s="18">
        <v>10.373699999999999</v>
      </c>
      <c r="P2352" s="18">
        <v>1554.1873000000001</v>
      </c>
      <c r="Q2352" s="18">
        <v>93.954700000000003</v>
      </c>
      <c r="R2352" s="18">
        <v>71.7346</v>
      </c>
      <c r="S2352" s="4">
        <f>VLOOKUP(C2352,Ratings_Numbers!$A$1:$B$21,2,FALSE)</f>
        <v>5</v>
      </c>
      <c r="T2352" s="4">
        <v>5</v>
      </c>
      <c r="U2352" s="4">
        <f t="shared" si="94"/>
        <v>0</v>
      </c>
      <c r="V2352" s="18">
        <v>57331.5164</v>
      </c>
      <c r="W2352" s="18" t="s">
        <v>146</v>
      </c>
    </row>
    <row r="2353" spans="1:23" ht="15" customHeight="1" x14ac:dyDescent="0.35">
      <c r="A2353" s="18" t="s">
        <v>220</v>
      </c>
      <c r="B2353" s="7" t="str">
        <f t="shared" si="93"/>
        <v>Q4</v>
      </c>
      <c r="C2353" s="18" t="s">
        <v>31</v>
      </c>
      <c r="D2353" s="21">
        <v>36854</v>
      </c>
      <c r="E2353" s="18">
        <v>6.2949000000000002</v>
      </c>
      <c r="F2353" s="18">
        <v>27.053699999999999</v>
      </c>
      <c r="G2353" s="18">
        <v>26.3249</v>
      </c>
      <c r="H2353" s="18">
        <v>1.2982</v>
      </c>
      <c r="I2353" s="18"/>
      <c r="J2353" s="18"/>
      <c r="K2353" s="18">
        <v>126.3117096</v>
      </c>
      <c r="L2353" s="18">
        <v>5.8120000000000003</v>
      </c>
      <c r="M2353" s="18">
        <v>189.92740000000001</v>
      </c>
      <c r="N2353" s="18">
        <v>19.5992</v>
      </c>
      <c r="O2353" s="18">
        <v>11.038600000000001</v>
      </c>
      <c r="P2353" s="18">
        <v>869.05629999999996</v>
      </c>
      <c r="Q2353" s="18">
        <v>89.680700000000002</v>
      </c>
      <c r="R2353" s="18">
        <v>50.509799999999998</v>
      </c>
      <c r="S2353" s="4">
        <f>VLOOKUP(C2353,Ratings_Numbers!$A$1:$B$21,2,FALSE)</f>
        <v>5</v>
      </c>
      <c r="T2353" s="4">
        <v>5</v>
      </c>
      <c r="U2353" s="4">
        <f t="shared" si="94"/>
        <v>0</v>
      </c>
      <c r="V2353" s="18">
        <v>39249.415500000003</v>
      </c>
      <c r="W2353" s="18" t="s">
        <v>146</v>
      </c>
    </row>
    <row r="2354" spans="1:23" ht="15" customHeight="1" x14ac:dyDescent="0.35">
      <c r="A2354" s="18" t="s">
        <v>220</v>
      </c>
      <c r="B2354" s="7" t="str">
        <f t="shared" si="93"/>
        <v>Q1</v>
      </c>
      <c r="C2354" s="18" t="s">
        <v>31</v>
      </c>
      <c r="D2354" s="21">
        <v>36945</v>
      </c>
      <c r="E2354" s="18">
        <v>6.6764000000000001</v>
      </c>
      <c r="F2354" s="18">
        <v>31.6053</v>
      </c>
      <c r="G2354" s="18">
        <v>30.665399999999998</v>
      </c>
      <c r="H2354" s="18">
        <v>1.3050999999999999</v>
      </c>
      <c r="I2354" s="18"/>
      <c r="J2354" s="18"/>
      <c r="K2354" s="18">
        <v>126.3117096</v>
      </c>
      <c r="L2354" s="18">
        <v>5.7209000000000003</v>
      </c>
      <c r="M2354" s="18">
        <v>176.53399999999999</v>
      </c>
      <c r="N2354" s="18">
        <v>17.264399999999998</v>
      </c>
      <c r="O2354" s="18">
        <v>10.099299999999999</v>
      </c>
      <c r="P2354" s="18">
        <v>922.53129999999999</v>
      </c>
      <c r="Q2354" s="18">
        <v>90.220299999999995</v>
      </c>
      <c r="R2354" s="18">
        <v>52.777099999999997</v>
      </c>
      <c r="S2354" s="4">
        <f>VLOOKUP(C2354,Ratings_Numbers!$A$1:$B$21,2,FALSE)</f>
        <v>5</v>
      </c>
      <c r="T2354" s="4">
        <v>5</v>
      </c>
      <c r="U2354" s="4">
        <f t="shared" si="94"/>
        <v>0</v>
      </c>
      <c r="V2354" s="18">
        <v>49364.559600000001</v>
      </c>
      <c r="W2354" s="18" t="s">
        <v>146</v>
      </c>
    </row>
    <row r="2355" spans="1:23" ht="15" customHeight="1" x14ac:dyDescent="0.35">
      <c r="A2355" s="18" t="s">
        <v>220</v>
      </c>
      <c r="B2355" s="7" t="str">
        <f t="shared" si="93"/>
        <v>Q2</v>
      </c>
      <c r="C2355" s="18" t="s">
        <v>31</v>
      </c>
      <c r="D2355" s="21">
        <v>37036</v>
      </c>
      <c r="E2355" s="18">
        <v>6.5827</v>
      </c>
      <c r="F2355" s="18">
        <v>32.8568</v>
      </c>
      <c r="G2355" s="18">
        <v>32.1021</v>
      </c>
      <c r="H2355" s="18">
        <v>1.2770999999999999</v>
      </c>
      <c r="I2355" s="18"/>
      <c r="J2355" s="18"/>
      <c r="K2355" s="18">
        <v>126.3117096</v>
      </c>
      <c r="L2355" s="18">
        <v>6.0651999999999999</v>
      </c>
      <c r="M2355" s="18">
        <v>169.49379999999999</v>
      </c>
      <c r="N2355" s="18">
        <v>17.448499999999999</v>
      </c>
      <c r="O2355" s="18">
        <v>10.280200000000001</v>
      </c>
      <c r="P2355" s="18">
        <v>871.39210000000003</v>
      </c>
      <c r="Q2355" s="18">
        <v>89.705500000000001</v>
      </c>
      <c r="R2355" s="18">
        <v>52.851799999999997</v>
      </c>
      <c r="S2355" s="4">
        <f>VLOOKUP(C2355,Ratings_Numbers!$A$1:$B$21,2,FALSE)</f>
        <v>5</v>
      </c>
      <c r="T2355" s="4">
        <v>5</v>
      </c>
      <c r="U2355" s="4">
        <f t="shared" si="94"/>
        <v>0</v>
      </c>
      <c r="V2355" s="18">
        <v>50838.975100000003</v>
      </c>
      <c r="W2355" s="18" t="s">
        <v>146</v>
      </c>
    </row>
    <row r="2356" spans="1:23" ht="15" customHeight="1" x14ac:dyDescent="0.35">
      <c r="A2356" s="18" t="s">
        <v>220</v>
      </c>
      <c r="B2356" s="7" t="str">
        <f t="shared" si="93"/>
        <v>Q3</v>
      </c>
      <c r="C2356" s="18" t="s">
        <v>31</v>
      </c>
      <c r="D2356" s="21">
        <v>37134</v>
      </c>
      <c r="E2356" s="18">
        <v>6.7925000000000004</v>
      </c>
      <c r="F2356" s="18">
        <v>37.216700000000003</v>
      </c>
      <c r="G2356" s="18">
        <v>36.106699999999996</v>
      </c>
      <c r="H2356" s="18">
        <v>1.2685</v>
      </c>
      <c r="I2356" s="18"/>
      <c r="J2356" s="18"/>
      <c r="K2356" s="18">
        <v>126.3117096</v>
      </c>
      <c r="L2356" s="18">
        <v>5.9458000000000002</v>
      </c>
      <c r="M2356" s="18">
        <v>168.58779999999999</v>
      </c>
      <c r="N2356" s="18">
        <v>17.4772</v>
      </c>
      <c r="O2356" s="18">
        <v>10.023899999999999</v>
      </c>
      <c r="P2356" s="18">
        <v>864.61739999999998</v>
      </c>
      <c r="Q2356" s="18">
        <v>89.633200000000002</v>
      </c>
      <c r="R2356" s="18">
        <v>51.408299999999997</v>
      </c>
      <c r="S2356" s="4">
        <f>VLOOKUP(C2356,Ratings_Numbers!$A$1:$B$21,2,FALSE)</f>
        <v>5</v>
      </c>
      <c r="T2356" s="4">
        <v>5</v>
      </c>
      <c r="U2356" s="4">
        <f t="shared" si="94"/>
        <v>0</v>
      </c>
      <c r="V2356" s="18">
        <v>40222.320699999997</v>
      </c>
      <c r="W2356" s="18" t="s">
        <v>146</v>
      </c>
    </row>
    <row r="2357" spans="1:23" ht="15" customHeight="1" x14ac:dyDescent="0.35">
      <c r="A2357" s="18" t="s">
        <v>220</v>
      </c>
      <c r="B2357" s="7" t="str">
        <f t="shared" si="93"/>
        <v>Q4</v>
      </c>
      <c r="C2357" s="18" t="s">
        <v>31</v>
      </c>
      <c r="D2357" s="21">
        <v>37225</v>
      </c>
      <c r="E2357" s="18">
        <v>7.5395000000000003</v>
      </c>
      <c r="F2357" s="18">
        <v>42.455399999999997</v>
      </c>
      <c r="G2357" s="18">
        <v>40.585999999999999</v>
      </c>
      <c r="H2357" s="18">
        <v>1.359</v>
      </c>
      <c r="I2357" s="18"/>
      <c r="J2357" s="18"/>
      <c r="K2357" s="18">
        <v>126.3117096</v>
      </c>
      <c r="L2357" s="18">
        <v>5.8391999999999999</v>
      </c>
      <c r="M2357" s="18">
        <v>113.8336</v>
      </c>
      <c r="N2357" s="18">
        <v>11.849</v>
      </c>
      <c r="O2357" s="18">
        <v>6.6470000000000002</v>
      </c>
      <c r="P2357" s="18">
        <v>860.70429999999999</v>
      </c>
      <c r="Q2357" s="18">
        <v>89.590999999999994</v>
      </c>
      <c r="R2357" s="18">
        <v>50.258200000000002</v>
      </c>
      <c r="S2357" s="4">
        <f>VLOOKUP(C2357,Ratings_Numbers!$A$1:$B$21,2,FALSE)</f>
        <v>5</v>
      </c>
      <c r="T2357" s="4">
        <v>5</v>
      </c>
      <c r="U2357" s="4">
        <f t="shared" si="94"/>
        <v>0</v>
      </c>
      <c r="V2357" s="18">
        <v>44551.7261</v>
      </c>
      <c r="W2357" s="18" t="s">
        <v>146</v>
      </c>
    </row>
    <row r="2358" spans="1:23" ht="15" customHeight="1" x14ac:dyDescent="0.35">
      <c r="A2358" s="18" t="s">
        <v>220</v>
      </c>
      <c r="B2358" s="7" t="str">
        <f t="shared" si="93"/>
        <v>Q1</v>
      </c>
      <c r="C2358" s="18" t="s">
        <v>31</v>
      </c>
      <c r="D2358" s="21">
        <v>37309</v>
      </c>
      <c r="E2358" s="18">
        <v>9.4941999999999993</v>
      </c>
      <c r="F2358" s="18">
        <v>50.763100000000001</v>
      </c>
      <c r="G2358" s="18">
        <v>48.633400000000002</v>
      </c>
      <c r="H2358" s="18">
        <v>1.4791000000000001</v>
      </c>
      <c r="I2358" s="18"/>
      <c r="J2358" s="18"/>
      <c r="K2358" s="18">
        <v>126.3117096</v>
      </c>
      <c r="L2358" s="18">
        <v>5.9568000000000003</v>
      </c>
      <c r="M2358" s="18">
        <v>186.93700000000001</v>
      </c>
      <c r="N2358" s="18">
        <v>18.709399999999999</v>
      </c>
      <c r="O2358" s="18">
        <v>11.1356</v>
      </c>
      <c r="P2358" s="18">
        <v>899.16189999999995</v>
      </c>
      <c r="Q2358" s="18">
        <v>89.991600000000005</v>
      </c>
      <c r="R2358" s="18">
        <v>53.561700000000002</v>
      </c>
      <c r="S2358" s="4">
        <f>VLOOKUP(C2358,Ratings_Numbers!$A$1:$B$21,2,FALSE)</f>
        <v>5</v>
      </c>
      <c r="T2358" s="4">
        <v>5</v>
      </c>
      <c r="U2358" s="4">
        <f t="shared" si="94"/>
        <v>0</v>
      </c>
      <c r="V2358" s="18">
        <v>39318.677499999998</v>
      </c>
      <c r="W2358" s="18" t="s">
        <v>146</v>
      </c>
    </row>
    <row r="2359" spans="1:23" ht="15" customHeight="1" x14ac:dyDescent="0.35">
      <c r="A2359" s="18" t="s">
        <v>220</v>
      </c>
      <c r="B2359" s="7" t="str">
        <f t="shared" si="93"/>
        <v>Q2</v>
      </c>
      <c r="C2359" s="18" t="s">
        <v>31</v>
      </c>
      <c r="D2359" s="21">
        <v>37407</v>
      </c>
      <c r="E2359" s="18">
        <v>11.8484</v>
      </c>
      <c r="F2359" s="18">
        <v>56.689300000000003</v>
      </c>
      <c r="G2359" s="18">
        <v>54.738799999999998</v>
      </c>
      <c r="H2359" s="18">
        <v>1.4557</v>
      </c>
      <c r="I2359" s="18"/>
      <c r="J2359" s="18"/>
      <c r="K2359" s="18">
        <v>126.3117096</v>
      </c>
      <c r="L2359" s="18">
        <v>5.7628000000000004</v>
      </c>
      <c r="M2359" s="18">
        <v>182.93029999999999</v>
      </c>
      <c r="N2359" s="18">
        <v>17.075900000000001</v>
      </c>
      <c r="O2359" s="18">
        <v>10.5419</v>
      </c>
      <c r="P2359" s="18">
        <v>971.27480000000003</v>
      </c>
      <c r="Q2359" s="18">
        <v>90.665300000000002</v>
      </c>
      <c r="R2359" s="18">
        <v>55.9724</v>
      </c>
      <c r="S2359" s="4">
        <f>VLOOKUP(C2359,Ratings_Numbers!$A$1:$B$21,2,FALSE)</f>
        <v>5</v>
      </c>
      <c r="T2359" s="4">
        <v>4</v>
      </c>
      <c r="U2359" s="4">
        <f t="shared" si="94"/>
        <v>0</v>
      </c>
      <c r="V2359" s="18">
        <v>38128.401100000003</v>
      </c>
      <c r="W2359" s="18" t="s">
        <v>146</v>
      </c>
    </row>
    <row r="2360" spans="1:23" ht="15" customHeight="1" x14ac:dyDescent="0.35">
      <c r="A2360" s="18" t="s">
        <v>220</v>
      </c>
      <c r="B2360" s="7" t="str">
        <f t="shared" si="93"/>
        <v>Q3</v>
      </c>
      <c r="C2360" s="18" t="s">
        <v>28</v>
      </c>
      <c r="D2360" s="21">
        <v>37498</v>
      </c>
      <c r="E2360" s="18">
        <v>13.9855</v>
      </c>
      <c r="F2360" s="18">
        <v>58.842799999999997</v>
      </c>
      <c r="G2360" s="18">
        <v>57.710599999999999</v>
      </c>
      <c r="H2360" s="18">
        <v>1.4435</v>
      </c>
      <c r="I2360" s="18"/>
      <c r="J2360" s="18"/>
      <c r="K2360" s="18">
        <v>126.3117096</v>
      </c>
      <c r="L2360" s="18">
        <v>5.3913000000000002</v>
      </c>
      <c r="M2360" s="18">
        <v>200.39269999999999</v>
      </c>
      <c r="N2360" s="18">
        <v>17.9346</v>
      </c>
      <c r="O2360" s="18">
        <v>10.803800000000001</v>
      </c>
      <c r="P2360" s="18">
        <v>1017.353</v>
      </c>
      <c r="Q2360" s="18">
        <v>91.050299999999993</v>
      </c>
      <c r="R2360" s="18">
        <v>54.848599999999998</v>
      </c>
      <c r="S2360" s="4">
        <f>VLOOKUP(C2360,Ratings_Numbers!$A$1:$B$21,2,FALSE)</f>
        <v>4</v>
      </c>
      <c r="T2360" s="4">
        <v>4</v>
      </c>
      <c r="U2360" s="4">
        <f t="shared" si="94"/>
        <v>-1</v>
      </c>
      <c r="V2360" s="18">
        <v>38042.370000000003</v>
      </c>
      <c r="W2360" s="18" t="s">
        <v>146</v>
      </c>
    </row>
    <row r="2361" spans="1:23" ht="15" customHeight="1" x14ac:dyDescent="0.35">
      <c r="A2361" s="18" t="s">
        <v>220</v>
      </c>
      <c r="B2361" s="7" t="str">
        <f t="shared" si="93"/>
        <v>Q4</v>
      </c>
      <c r="C2361" s="18" t="s">
        <v>28</v>
      </c>
      <c r="D2361" s="21">
        <v>37589</v>
      </c>
      <c r="E2361" s="18">
        <v>15.012</v>
      </c>
      <c r="F2361" s="18">
        <v>60.851799999999997</v>
      </c>
      <c r="G2361" s="18">
        <v>59.369500000000002</v>
      </c>
      <c r="H2361" s="18">
        <v>1.425</v>
      </c>
      <c r="I2361" s="18"/>
      <c r="J2361" s="18"/>
      <c r="K2361" s="18">
        <v>126.3117096</v>
      </c>
      <c r="L2361" s="18">
        <v>5.3442999999999996</v>
      </c>
      <c r="M2361" s="18">
        <v>203.7099</v>
      </c>
      <c r="N2361" s="18">
        <v>17.843</v>
      </c>
      <c r="O2361" s="18">
        <v>10.886900000000001</v>
      </c>
      <c r="P2361" s="18">
        <v>1041.6829</v>
      </c>
      <c r="Q2361" s="18">
        <v>91.241</v>
      </c>
      <c r="R2361" s="18">
        <v>55.6708</v>
      </c>
      <c r="S2361" s="4">
        <f>VLOOKUP(C2361,Ratings_Numbers!$A$1:$B$21,2,FALSE)</f>
        <v>4</v>
      </c>
      <c r="T2361" s="4">
        <v>4</v>
      </c>
      <c r="U2361" s="4">
        <f t="shared" si="94"/>
        <v>0</v>
      </c>
      <c r="V2361" s="18">
        <v>38745.440300000002</v>
      </c>
      <c r="W2361" s="18" t="s">
        <v>146</v>
      </c>
    </row>
    <row r="2362" spans="1:23" ht="15" customHeight="1" x14ac:dyDescent="0.35">
      <c r="A2362" s="18" t="s">
        <v>220</v>
      </c>
      <c r="B2362" s="7" t="str">
        <f t="shared" si="93"/>
        <v>Q1</v>
      </c>
      <c r="C2362" s="18" t="s">
        <v>28</v>
      </c>
      <c r="D2362" s="21">
        <v>37680</v>
      </c>
      <c r="E2362" s="18">
        <v>15.5623</v>
      </c>
      <c r="F2362" s="18">
        <v>59.695500000000003</v>
      </c>
      <c r="G2362" s="18">
        <v>58.358699999999999</v>
      </c>
      <c r="H2362" s="18">
        <v>1.6329</v>
      </c>
      <c r="I2362" s="18"/>
      <c r="J2362" s="18"/>
      <c r="K2362" s="18">
        <v>126.3117096</v>
      </c>
      <c r="L2362" s="18">
        <v>5.2462</v>
      </c>
      <c r="M2362" s="18">
        <v>222.39930000000001</v>
      </c>
      <c r="N2362" s="18">
        <v>19.341000000000001</v>
      </c>
      <c r="O2362" s="18">
        <v>11.667400000000001</v>
      </c>
      <c r="P2362" s="18">
        <v>1049.8873000000001</v>
      </c>
      <c r="Q2362" s="18">
        <v>91.3035</v>
      </c>
      <c r="R2362" s="18">
        <v>55.078699999999998</v>
      </c>
      <c r="S2362" s="4">
        <f>VLOOKUP(C2362,Ratings_Numbers!$A$1:$B$21,2,FALSE)</f>
        <v>4</v>
      </c>
      <c r="T2362" s="4">
        <v>4</v>
      </c>
      <c r="U2362" s="4">
        <f t="shared" si="94"/>
        <v>0</v>
      </c>
      <c r="V2362" s="18">
        <v>33775.662499999999</v>
      </c>
      <c r="W2362" s="18" t="s">
        <v>146</v>
      </c>
    </row>
    <row r="2363" spans="1:23" ht="15" customHeight="1" x14ac:dyDescent="0.35">
      <c r="A2363" s="18" t="s">
        <v>220</v>
      </c>
      <c r="B2363" s="7" t="str">
        <f t="shared" si="93"/>
        <v>Q2</v>
      </c>
      <c r="C2363" s="18" t="s">
        <v>28</v>
      </c>
      <c r="D2363" s="21">
        <v>37771</v>
      </c>
      <c r="E2363" s="18">
        <v>17.147200000000002</v>
      </c>
      <c r="F2363" s="18">
        <v>62.671300000000002</v>
      </c>
      <c r="G2363" s="18">
        <v>60.651699999999998</v>
      </c>
      <c r="H2363" s="18">
        <v>1.6114999999999999</v>
      </c>
      <c r="I2363" s="18"/>
      <c r="J2363" s="18"/>
      <c r="K2363" s="18">
        <v>126.3117096</v>
      </c>
      <c r="L2363" s="18">
        <v>4.9523000000000001</v>
      </c>
      <c r="M2363" s="18">
        <v>255.80279999999999</v>
      </c>
      <c r="N2363" s="18">
        <v>21.036000000000001</v>
      </c>
      <c r="O2363" s="18">
        <v>12.668200000000001</v>
      </c>
      <c r="P2363" s="18">
        <v>1116.0263</v>
      </c>
      <c r="Q2363" s="18">
        <v>91.776499999999999</v>
      </c>
      <c r="R2363" s="18">
        <v>55.269399999999997</v>
      </c>
      <c r="S2363" s="4">
        <f>VLOOKUP(C2363,Ratings_Numbers!$A$1:$B$21,2,FALSE)</f>
        <v>4</v>
      </c>
      <c r="T2363" s="4">
        <v>4</v>
      </c>
      <c r="U2363" s="4">
        <f t="shared" si="94"/>
        <v>0</v>
      </c>
      <c r="V2363" s="18">
        <v>39462.298799999997</v>
      </c>
      <c r="W2363" s="18" t="s">
        <v>146</v>
      </c>
    </row>
    <row r="2364" spans="1:23" ht="15" customHeight="1" x14ac:dyDescent="0.35">
      <c r="A2364" s="18" t="s">
        <v>220</v>
      </c>
      <c r="B2364" s="7" t="str">
        <f t="shared" si="93"/>
        <v>Q3</v>
      </c>
      <c r="C2364" s="18" t="s">
        <v>28</v>
      </c>
      <c r="D2364" s="21">
        <v>37862</v>
      </c>
      <c r="E2364" s="18">
        <v>17.162600000000001</v>
      </c>
      <c r="F2364" s="18">
        <v>58.841799999999999</v>
      </c>
      <c r="G2364" s="18">
        <v>57.0732</v>
      </c>
      <c r="H2364" s="18">
        <v>1.5983000000000001</v>
      </c>
      <c r="I2364" s="18"/>
      <c r="J2364" s="18"/>
      <c r="K2364" s="18">
        <v>126.3117096</v>
      </c>
      <c r="L2364" s="18">
        <v>5.1853999999999996</v>
      </c>
      <c r="M2364" s="18">
        <v>256.62</v>
      </c>
      <c r="N2364" s="18">
        <v>21.727599999999999</v>
      </c>
      <c r="O2364" s="18">
        <v>13.306900000000001</v>
      </c>
      <c r="P2364" s="18">
        <v>1081.0794000000001</v>
      </c>
      <c r="Q2364" s="18">
        <v>91.533199999999994</v>
      </c>
      <c r="R2364" s="18">
        <v>56.058700000000002</v>
      </c>
      <c r="S2364" s="4">
        <f>VLOOKUP(C2364,Ratings_Numbers!$A$1:$B$21,2,FALSE)</f>
        <v>4</v>
      </c>
      <c r="T2364" s="4">
        <v>4</v>
      </c>
      <c r="U2364" s="4">
        <f t="shared" si="94"/>
        <v>0</v>
      </c>
      <c r="V2364" s="18">
        <v>43367.261200000001</v>
      </c>
      <c r="W2364" s="18" t="s">
        <v>146</v>
      </c>
    </row>
    <row r="2365" spans="1:23" ht="15" customHeight="1" x14ac:dyDescent="0.35">
      <c r="A2365" s="18" t="s">
        <v>220</v>
      </c>
      <c r="B2365" s="7" t="str">
        <f t="shared" si="93"/>
        <v>Q4</v>
      </c>
      <c r="C2365" s="18" t="s">
        <v>28</v>
      </c>
      <c r="D2365" s="21">
        <v>37953</v>
      </c>
      <c r="E2365" s="18">
        <v>16.984100000000002</v>
      </c>
      <c r="F2365" s="18">
        <v>50.984000000000002</v>
      </c>
      <c r="G2365" s="18">
        <v>49.389699999999998</v>
      </c>
      <c r="H2365" s="18">
        <v>1.9859</v>
      </c>
      <c r="I2365" s="18"/>
      <c r="J2365" s="18"/>
      <c r="K2365" s="18">
        <v>126.3117096</v>
      </c>
      <c r="L2365" s="18">
        <v>5.3571</v>
      </c>
      <c r="M2365" s="18">
        <v>250.8707</v>
      </c>
      <c r="N2365" s="18">
        <v>23.035499999999999</v>
      </c>
      <c r="O2365" s="18">
        <v>14.235300000000001</v>
      </c>
      <c r="P2365" s="18">
        <v>989.06299999999999</v>
      </c>
      <c r="Q2365" s="18">
        <v>90.817800000000005</v>
      </c>
      <c r="R2365" s="18">
        <v>56.122999999999998</v>
      </c>
      <c r="S2365" s="4">
        <f>VLOOKUP(C2365,Ratings_Numbers!$A$1:$B$21,2,FALSE)</f>
        <v>4</v>
      </c>
      <c r="T2365" s="4">
        <v>4</v>
      </c>
      <c r="U2365" s="4">
        <f t="shared" si="94"/>
        <v>0</v>
      </c>
      <c r="V2365" s="18">
        <v>48654.598400000003</v>
      </c>
      <c r="W2365" s="18" t="s">
        <v>146</v>
      </c>
    </row>
    <row r="2366" spans="1:23" ht="15" customHeight="1" x14ac:dyDescent="0.35">
      <c r="A2366" s="18" t="s">
        <v>220</v>
      </c>
      <c r="B2366" s="7" t="str">
        <f t="shared" si="93"/>
        <v>Q1</v>
      </c>
      <c r="C2366" s="18" t="s">
        <v>28</v>
      </c>
      <c r="D2366" s="21">
        <v>38044</v>
      </c>
      <c r="E2366" s="18">
        <v>17.735199999999999</v>
      </c>
      <c r="F2366" s="18">
        <v>46.930399999999999</v>
      </c>
      <c r="G2366" s="18">
        <v>45.6327</v>
      </c>
      <c r="H2366" s="18">
        <v>2.1191</v>
      </c>
      <c r="I2366" s="18"/>
      <c r="J2366" s="18"/>
      <c r="K2366" s="18">
        <v>126.3117096</v>
      </c>
      <c r="L2366" s="18">
        <v>5.016</v>
      </c>
      <c r="M2366" s="18">
        <v>291.57350000000002</v>
      </c>
      <c r="N2366" s="18">
        <v>25.133600000000001</v>
      </c>
      <c r="O2366" s="18">
        <v>15.5961</v>
      </c>
      <c r="P2366" s="18">
        <v>1060.0944999999999</v>
      </c>
      <c r="Q2366" s="18">
        <v>91.38</v>
      </c>
      <c r="R2366" s="18">
        <v>56.703699999999998</v>
      </c>
      <c r="S2366" s="4">
        <f>VLOOKUP(C2366,Ratings_Numbers!$A$1:$B$21,2,FALSE)</f>
        <v>4</v>
      </c>
      <c r="T2366" s="4">
        <v>4</v>
      </c>
      <c r="U2366" s="4">
        <f t="shared" si="94"/>
        <v>0</v>
      </c>
      <c r="V2366" s="18">
        <v>51728.082000000002</v>
      </c>
      <c r="W2366" s="18" t="s">
        <v>146</v>
      </c>
    </row>
    <row r="2367" spans="1:23" ht="15" customHeight="1" x14ac:dyDescent="0.35">
      <c r="A2367" s="18" t="s">
        <v>220</v>
      </c>
      <c r="B2367" s="7" t="str">
        <f t="shared" si="93"/>
        <v>Q2</v>
      </c>
      <c r="C2367" s="18" t="s">
        <v>28</v>
      </c>
      <c r="D2367" s="21">
        <v>38135</v>
      </c>
      <c r="E2367" s="18">
        <v>17.065000000000001</v>
      </c>
      <c r="F2367" s="18">
        <v>42.139200000000002</v>
      </c>
      <c r="G2367" s="18">
        <v>40.811799999999998</v>
      </c>
      <c r="H2367" s="18">
        <v>1.9283999999999999</v>
      </c>
      <c r="I2367" s="18"/>
      <c r="J2367" s="18"/>
      <c r="K2367" s="18">
        <v>126.3117096</v>
      </c>
      <c r="L2367" s="18">
        <v>4.9478</v>
      </c>
      <c r="M2367" s="18">
        <v>277.74779999999998</v>
      </c>
      <c r="N2367" s="18">
        <v>24.636099999999999</v>
      </c>
      <c r="O2367" s="18">
        <v>14.7486</v>
      </c>
      <c r="P2367" s="18">
        <v>1027.4037000000001</v>
      </c>
      <c r="Q2367" s="18">
        <v>91.130099999999999</v>
      </c>
      <c r="R2367" s="18">
        <v>54.555999999999997</v>
      </c>
      <c r="S2367" s="4">
        <f>VLOOKUP(C2367,Ratings_Numbers!$A$1:$B$21,2,FALSE)</f>
        <v>4</v>
      </c>
      <c r="T2367" s="4">
        <v>4</v>
      </c>
      <c r="U2367" s="4">
        <f t="shared" si="94"/>
        <v>0</v>
      </c>
      <c r="V2367" s="18">
        <v>45696.605600000003</v>
      </c>
      <c r="W2367" s="18" t="s">
        <v>146</v>
      </c>
    </row>
    <row r="2368" spans="1:23" ht="15" customHeight="1" x14ac:dyDescent="0.35">
      <c r="A2368" s="18" t="s">
        <v>220</v>
      </c>
      <c r="B2368" s="7" t="str">
        <f t="shared" si="93"/>
        <v>Q3</v>
      </c>
      <c r="C2368" s="18" t="s">
        <v>28</v>
      </c>
      <c r="D2368" s="21">
        <v>38226</v>
      </c>
      <c r="E2368" s="18">
        <v>17.404299999999999</v>
      </c>
      <c r="F2368" s="18">
        <v>42.228999999999999</v>
      </c>
      <c r="G2368" s="18">
        <v>41.012599999999999</v>
      </c>
      <c r="H2368" s="18">
        <v>1.6684000000000001</v>
      </c>
      <c r="I2368" s="18"/>
      <c r="J2368" s="18"/>
      <c r="K2368" s="18">
        <v>126.3117096</v>
      </c>
      <c r="L2368" s="18">
        <v>4.8315000000000001</v>
      </c>
      <c r="M2368" s="18">
        <v>284.62970000000001</v>
      </c>
      <c r="N2368" s="18">
        <v>24.363600000000002</v>
      </c>
      <c r="O2368" s="18">
        <v>14.728999999999999</v>
      </c>
      <c r="P2368" s="18">
        <v>1068.2589</v>
      </c>
      <c r="Q2368" s="18">
        <v>91.440299999999993</v>
      </c>
      <c r="R2368" s="18">
        <v>55.280200000000001</v>
      </c>
      <c r="S2368" s="4">
        <f>VLOOKUP(C2368,Ratings_Numbers!$A$1:$B$21,2,FALSE)</f>
        <v>4</v>
      </c>
      <c r="T2368" s="4">
        <v>4</v>
      </c>
      <c r="U2368" s="4">
        <f t="shared" si="94"/>
        <v>0</v>
      </c>
      <c r="V2368" s="18">
        <v>44253.767500000002</v>
      </c>
      <c r="W2368" s="18" t="s">
        <v>146</v>
      </c>
    </row>
    <row r="2369" spans="1:23" ht="15" customHeight="1" x14ac:dyDescent="0.35">
      <c r="A2369" s="18" t="s">
        <v>220</v>
      </c>
      <c r="B2369" s="7" t="str">
        <f t="shared" si="93"/>
        <v>Q4</v>
      </c>
      <c r="C2369" s="18" t="s">
        <v>28</v>
      </c>
      <c r="D2369" s="21">
        <v>38317</v>
      </c>
      <c r="E2369" s="18">
        <v>16.947900000000001</v>
      </c>
      <c r="F2369" s="18">
        <v>41.749299999999998</v>
      </c>
      <c r="G2369" s="18">
        <v>41.095399999999998</v>
      </c>
      <c r="H2369" s="18">
        <v>1.6632</v>
      </c>
      <c r="I2369" s="18"/>
      <c r="J2369" s="18"/>
      <c r="K2369" s="18">
        <v>126.3117096</v>
      </c>
      <c r="L2369" s="18">
        <v>4.7195999999999998</v>
      </c>
      <c r="M2369" s="18">
        <v>300.11900000000003</v>
      </c>
      <c r="N2369" s="18">
        <v>26.405200000000001</v>
      </c>
      <c r="O2369" s="18">
        <v>15.1861</v>
      </c>
      <c r="P2369" s="18">
        <v>1036.5888</v>
      </c>
      <c r="Q2369" s="18">
        <v>91.201700000000002</v>
      </c>
      <c r="R2369" s="18">
        <v>52.451799999999999</v>
      </c>
      <c r="S2369" s="4">
        <f>VLOOKUP(C2369,Ratings_Numbers!$A$1:$B$21,2,FALSE)</f>
        <v>4</v>
      </c>
      <c r="T2369" s="4">
        <v>4</v>
      </c>
      <c r="U2369" s="4">
        <f t="shared" si="94"/>
        <v>0</v>
      </c>
      <c r="V2369" s="18">
        <v>51790.959600000002</v>
      </c>
      <c r="W2369" s="18" t="s">
        <v>146</v>
      </c>
    </row>
    <row r="2370" spans="1:23" ht="15" customHeight="1" x14ac:dyDescent="0.35">
      <c r="A2370" s="18" t="s">
        <v>220</v>
      </c>
      <c r="B2370" s="7" t="str">
        <f t="shared" si="93"/>
        <v>Q1</v>
      </c>
      <c r="C2370" s="18" t="s">
        <v>28</v>
      </c>
      <c r="D2370" s="21">
        <v>38408</v>
      </c>
      <c r="E2370" s="18">
        <v>19.461600000000001</v>
      </c>
      <c r="F2370" s="18">
        <v>51.661900000000003</v>
      </c>
      <c r="G2370" s="18">
        <v>50.859400000000001</v>
      </c>
      <c r="H2370" s="18">
        <v>1.6793</v>
      </c>
      <c r="I2370" s="18"/>
      <c r="J2370" s="18"/>
      <c r="K2370" s="18">
        <v>126.3117096</v>
      </c>
      <c r="L2370" s="18">
        <v>4.3738999999999999</v>
      </c>
      <c r="M2370" s="18">
        <v>340.77440000000001</v>
      </c>
      <c r="N2370" s="18">
        <v>24.883299999999998</v>
      </c>
      <c r="O2370" s="18">
        <v>16.032399999999999</v>
      </c>
      <c r="P2370" s="18">
        <v>1269.4905000000001</v>
      </c>
      <c r="Q2370" s="18">
        <v>92.697999999999993</v>
      </c>
      <c r="R2370" s="18">
        <v>59.725700000000003</v>
      </c>
      <c r="S2370" s="4">
        <f>VLOOKUP(C2370,Ratings_Numbers!$A$1:$B$21,2,FALSE)</f>
        <v>4</v>
      </c>
      <c r="T2370" s="4">
        <v>4</v>
      </c>
      <c r="U2370" s="4">
        <f t="shared" si="94"/>
        <v>0</v>
      </c>
      <c r="V2370" s="18">
        <v>54015.045599999998</v>
      </c>
      <c r="W2370" s="18" t="s">
        <v>146</v>
      </c>
    </row>
    <row r="2371" spans="1:23" ht="15" customHeight="1" x14ac:dyDescent="0.35">
      <c r="A2371" s="18" t="s">
        <v>220</v>
      </c>
      <c r="B2371" s="7" t="str">
        <f t="shared" si="93"/>
        <v>Q2</v>
      </c>
      <c r="C2371" s="18" t="s">
        <v>28</v>
      </c>
      <c r="D2371" s="21">
        <v>38499</v>
      </c>
      <c r="E2371" s="18">
        <v>17.982500000000002</v>
      </c>
      <c r="F2371" s="18">
        <v>56.298499999999997</v>
      </c>
      <c r="G2371" s="18">
        <v>55.0411</v>
      </c>
      <c r="H2371" s="18">
        <v>1.3665</v>
      </c>
      <c r="I2371" s="18"/>
      <c r="J2371" s="18"/>
      <c r="K2371" s="18">
        <v>126.3117096</v>
      </c>
      <c r="L2371" s="18">
        <v>4.1067</v>
      </c>
      <c r="M2371" s="18">
        <v>328.15550000000002</v>
      </c>
      <c r="N2371" s="18">
        <v>24.450099999999999</v>
      </c>
      <c r="O2371" s="18">
        <v>15.233499999999999</v>
      </c>
      <c r="P2371" s="18">
        <v>1242.1436000000001</v>
      </c>
      <c r="Q2371" s="18">
        <v>92.549199999999999</v>
      </c>
      <c r="R2371" s="18">
        <v>57.662300000000002</v>
      </c>
      <c r="S2371" s="4">
        <f>VLOOKUP(C2371,Ratings_Numbers!$A$1:$B$21,2,FALSE)</f>
        <v>4</v>
      </c>
      <c r="T2371" s="4">
        <v>4</v>
      </c>
      <c r="U2371" s="4">
        <f t="shared" si="94"/>
        <v>0</v>
      </c>
      <c r="V2371" s="18">
        <v>45811.350100000003</v>
      </c>
      <c r="W2371" s="18" t="s">
        <v>146</v>
      </c>
    </row>
    <row r="2372" spans="1:23" ht="15" customHeight="1" x14ac:dyDescent="0.35">
      <c r="A2372" s="18" t="s">
        <v>220</v>
      </c>
      <c r="B2372" s="7" t="str">
        <f t="shared" si="93"/>
        <v>Q3</v>
      </c>
      <c r="C2372" s="18" t="s">
        <v>28</v>
      </c>
      <c r="D2372" s="21">
        <v>38590</v>
      </c>
      <c r="E2372" s="18">
        <v>16.801200000000001</v>
      </c>
      <c r="F2372" s="18">
        <v>53.584400000000002</v>
      </c>
      <c r="G2372" s="18">
        <v>52.6661</v>
      </c>
      <c r="H2372" s="18">
        <v>1.5293999999999999</v>
      </c>
      <c r="I2372" s="18"/>
      <c r="J2372" s="18"/>
      <c r="K2372" s="18">
        <v>126.3117096</v>
      </c>
      <c r="L2372" s="18">
        <v>3.8620000000000001</v>
      </c>
      <c r="M2372" s="18">
        <v>342.27719999999999</v>
      </c>
      <c r="N2372" s="18">
        <v>23.5198</v>
      </c>
      <c r="O2372" s="18">
        <v>15.175800000000001</v>
      </c>
      <c r="P2372" s="18">
        <v>1355.2702999999999</v>
      </c>
      <c r="Q2372" s="18">
        <v>93.128399999999999</v>
      </c>
      <c r="R2372" s="18">
        <v>60.089799999999997</v>
      </c>
      <c r="S2372" s="4">
        <f>VLOOKUP(C2372,Ratings_Numbers!$A$1:$B$21,2,FALSE)</f>
        <v>4</v>
      </c>
      <c r="T2372" s="4">
        <v>4</v>
      </c>
      <c r="U2372" s="4">
        <f t="shared" si="94"/>
        <v>0</v>
      </c>
      <c r="V2372" s="18">
        <v>51231.298900000002</v>
      </c>
      <c r="W2372" s="18" t="s">
        <v>146</v>
      </c>
    </row>
    <row r="2373" spans="1:23" ht="15" customHeight="1" x14ac:dyDescent="0.35">
      <c r="A2373" s="18" t="s">
        <v>220</v>
      </c>
      <c r="B2373" s="7" t="str">
        <f t="shared" si="93"/>
        <v>Q4</v>
      </c>
      <c r="C2373" s="18" t="s">
        <v>28</v>
      </c>
      <c r="D2373" s="21">
        <v>38681</v>
      </c>
      <c r="E2373" s="18">
        <v>15.3438</v>
      </c>
      <c r="F2373" s="18">
        <v>51.835999999999999</v>
      </c>
      <c r="G2373" s="18">
        <v>50.595700000000001</v>
      </c>
      <c r="H2373" s="18">
        <v>1.4693000000000001</v>
      </c>
      <c r="I2373" s="18"/>
      <c r="J2373" s="18"/>
      <c r="K2373" s="18">
        <v>126.3117096</v>
      </c>
      <c r="L2373" s="18">
        <v>3.7141999999999999</v>
      </c>
      <c r="M2373" s="18">
        <v>320.88490000000002</v>
      </c>
      <c r="N2373" s="18">
        <v>21.740400000000001</v>
      </c>
      <c r="O2373" s="18">
        <v>14.1492</v>
      </c>
      <c r="P2373" s="18">
        <v>1375.9834000000001</v>
      </c>
      <c r="Q2373" s="18">
        <v>93.224900000000005</v>
      </c>
      <c r="R2373" s="18">
        <v>60.673000000000002</v>
      </c>
      <c r="S2373" s="4">
        <f>VLOOKUP(C2373,Ratings_Numbers!$A$1:$B$21,2,FALSE)</f>
        <v>4</v>
      </c>
      <c r="T2373" s="4">
        <v>4</v>
      </c>
      <c r="U2373" s="4">
        <f t="shared" si="94"/>
        <v>0</v>
      </c>
      <c r="V2373" s="18">
        <v>61748.846700000002</v>
      </c>
      <c r="W2373" s="18" t="s">
        <v>146</v>
      </c>
    </row>
    <row r="2374" spans="1:23" ht="15" customHeight="1" x14ac:dyDescent="0.35">
      <c r="A2374" s="18" t="s">
        <v>220</v>
      </c>
      <c r="B2374" s="7" t="str">
        <f t="shared" si="93"/>
        <v>Q1</v>
      </c>
      <c r="C2374" s="18" t="s">
        <v>28</v>
      </c>
      <c r="D2374" s="21">
        <v>38772</v>
      </c>
      <c r="E2374" s="18">
        <v>11.3689</v>
      </c>
      <c r="F2374" s="18">
        <v>47.793999999999997</v>
      </c>
      <c r="G2374" s="18">
        <v>37.300699999999999</v>
      </c>
      <c r="H2374" s="18">
        <v>1.5735999999999999</v>
      </c>
      <c r="I2374" s="18"/>
      <c r="J2374" s="18"/>
      <c r="K2374" s="18">
        <v>126.3117096</v>
      </c>
      <c r="L2374" s="18">
        <v>3.5798999999999999</v>
      </c>
      <c r="M2374" s="18">
        <v>353.62099999999998</v>
      </c>
      <c r="N2374" s="18">
        <v>22.856300000000001</v>
      </c>
      <c r="O2374" s="18">
        <v>15.1091</v>
      </c>
      <c r="P2374" s="18">
        <v>1447.1469999999999</v>
      </c>
      <c r="Q2374" s="18">
        <v>93.536500000000004</v>
      </c>
      <c r="R2374" s="18">
        <v>61.832000000000001</v>
      </c>
      <c r="S2374" s="4">
        <f>VLOOKUP(C2374,Ratings_Numbers!$A$1:$B$21,2,FALSE)</f>
        <v>4</v>
      </c>
      <c r="T2374" s="4">
        <v>4</v>
      </c>
      <c r="U2374" s="4">
        <f t="shared" si="94"/>
        <v>0</v>
      </c>
      <c r="V2374" s="18">
        <v>64814.338000000003</v>
      </c>
      <c r="W2374" s="18" t="s">
        <v>146</v>
      </c>
    </row>
    <row r="2375" spans="1:23" ht="15" customHeight="1" x14ac:dyDescent="0.35">
      <c r="A2375" s="18" t="s">
        <v>220</v>
      </c>
      <c r="B2375" s="7" t="str">
        <f t="shared" si="93"/>
        <v>Q2</v>
      </c>
      <c r="C2375" s="18" t="s">
        <v>28</v>
      </c>
      <c r="D2375" s="21">
        <v>38863</v>
      </c>
      <c r="E2375" s="18">
        <v>10.1303</v>
      </c>
      <c r="F2375" s="18">
        <v>39.862900000000003</v>
      </c>
      <c r="G2375" s="18">
        <v>32.037300000000002</v>
      </c>
      <c r="H2375" s="18">
        <v>1.4874000000000001</v>
      </c>
      <c r="I2375" s="18"/>
      <c r="J2375" s="18"/>
      <c r="K2375" s="18">
        <v>126.3117096</v>
      </c>
      <c r="L2375" s="18">
        <v>3.6551</v>
      </c>
      <c r="M2375" s="18">
        <v>352.63229999999999</v>
      </c>
      <c r="N2375" s="18">
        <v>24.2529</v>
      </c>
      <c r="O2375" s="18">
        <v>15.720700000000001</v>
      </c>
      <c r="P2375" s="18">
        <v>1353.9829</v>
      </c>
      <c r="Q2375" s="18">
        <v>93.122299999999996</v>
      </c>
      <c r="R2375" s="18">
        <v>60.361800000000002</v>
      </c>
      <c r="S2375" s="4">
        <f>VLOOKUP(C2375,Ratings_Numbers!$A$1:$B$21,2,FALSE)</f>
        <v>4</v>
      </c>
      <c r="T2375" s="4">
        <v>4</v>
      </c>
      <c r="U2375" s="4">
        <f t="shared" si="94"/>
        <v>0</v>
      </c>
      <c r="V2375" s="18">
        <v>68799.073099999994</v>
      </c>
      <c r="W2375" s="18" t="s">
        <v>146</v>
      </c>
    </row>
    <row r="2376" spans="1:23" ht="15" customHeight="1" x14ac:dyDescent="0.35">
      <c r="A2376" s="18" t="s">
        <v>220</v>
      </c>
      <c r="B2376" s="7" t="str">
        <f t="shared" si="93"/>
        <v>Q3</v>
      </c>
      <c r="C2376" s="18" t="s">
        <v>28</v>
      </c>
      <c r="D2376" s="21">
        <v>38954</v>
      </c>
      <c r="E2376" s="18">
        <v>8.8211999999999993</v>
      </c>
      <c r="F2376" s="18">
        <v>38.240699999999997</v>
      </c>
      <c r="G2376" s="18">
        <v>30.523599999999998</v>
      </c>
      <c r="H2376" s="18">
        <v>1.3113000000000001</v>
      </c>
      <c r="I2376" s="18"/>
      <c r="J2376" s="18"/>
      <c r="K2376" s="18">
        <v>126.3117096</v>
      </c>
      <c r="L2376" s="18">
        <v>3.8071999999999999</v>
      </c>
      <c r="M2376" s="18">
        <v>342.0188</v>
      </c>
      <c r="N2376" s="18">
        <v>25.930099999999999</v>
      </c>
      <c r="O2376" s="18">
        <v>16.200600000000001</v>
      </c>
      <c r="P2376" s="18">
        <v>1219.0009</v>
      </c>
      <c r="Q2376" s="18">
        <v>92.418499999999995</v>
      </c>
      <c r="R2376" s="18">
        <v>57.741199999999999</v>
      </c>
      <c r="S2376" s="4">
        <f>VLOOKUP(C2376,Ratings_Numbers!$A$1:$B$21,2,FALSE)</f>
        <v>4</v>
      </c>
      <c r="T2376" s="4">
        <v>4</v>
      </c>
      <c r="U2376" s="4">
        <f t="shared" si="94"/>
        <v>0</v>
      </c>
      <c r="V2376" s="18">
        <v>67201.3465</v>
      </c>
      <c r="W2376" s="18" t="s">
        <v>146</v>
      </c>
    </row>
    <row r="2377" spans="1:23" ht="15" customHeight="1" x14ac:dyDescent="0.35">
      <c r="A2377" s="18" t="s">
        <v>220</v>
      </c>
      <c r="B2377" s="7" t="str">
        <f t="shared" si="93"/>
        <v>Q4</v>
      </c>
      <c r="C2377" s="18" t="s">
        <v>28</v>
      </c>
      <c r="D2377" s="21">
        <v>39045</v>
      </c>
      <c r="E2377" s="18">
        <v>8.4467999999999996</v>
      </c>
      <c r="F2377" s="18">
        <v>33.480200000000004</v>
      </c>
      <c r="G2377" s="18">
        <v>27.407499999999999</v>
      </c>
      <c r="H2377" s="18">
        <v>1.6021999999999998</v>
      </c>
      <c r="I2377" s="18"/>
      <c r="J2377" s="18"/>
      <c r="K2377" s="18">
        <v>126.3117096</v>
      </c>
      <c r="L2377" s="18">
        <v>3.8994999999999997</v>
      </c>
      <c r="M2377" s="18">
        <v>367.43369999999999</v>
      </c>
      <c r="N2377" s="18">
        <v>28.214200000000002</v>
      </c>
      <c r="O2377" s="18">
        <v>17.773299999999999</v>
      </c>
      <c r="P2377" s="18">
        <v>1202.2987000000001</v>
      </c>
      <c r="Q2377" s="18">
        <v>92.321299999999994</v>
      </c>
      <c r="R2377" s="18">
        <v>58.1569</v>
      </c>
      <c r="S2377" s="4">
        <f>VLOOKUP(C2377,Ratings_Numbers!$A$1:$B$21,2,FALSE)</f>
        <v>4</v>
      </c>
      <c r="T2377" s="4">
        <v>4</v>
      </c>
      <c r="U2377" s="4">
        <f t="shared" si="94"/>
        <v>0</v>
      </c>
      <c r="V2377" s="18">
        <v>90476.837799999994</v>
      </c>
      <c r="W2377" s="18" t="s">
        <v>146</v>
      </c>
    </row>
    <row r="2378" spans="1:23" ht="15" customHeight="1" x14ac:dyDescent="0.35">
      <c r="A2378" s="18" t="s">
        <v>220</v>
      </c>
      <c r="B2378" s="7" t="str">
        <f t="shared" ref="B2378:B2409" si="95">IF(MONTH(D2378)&lt;4,"Q1",IF(MONTH(D2378)&lt;7,"Q2",IF(MONTH(D2378)&lt;10,"Q3","Q4")))</f>
        <v>Q1</v>
      </c>
      <c r="C2378" s="18" t="s">
        <v>28</v>
      </c>
      <c r="D2378" s="21">
        <v>39136</v>
      </c>
      <c r="E2378" s="18">
        <v>9.2063000000000006</v>
      </c>
      <c r="F2378" s="18">
        <v>35.6111</v>
      </c>
      <c r="G2378" s="18">
        <v>29.967500000000001</v>
      </c>
      <c r="H2378" s="18">
        <v>1.5373000000000001</v>
      </c>
      <c r="I2378" s="18"/>
      <c r="J2378" s="18"/>
      <c r="K2378" s="18">
        <v>126.3117096</v>
      </c>
      <c r="L2378" s="18">
        <v>3.7040999999999999</v>
      </c>
      <c r="M2378" s="18">
        <v>331.04629999999997</v>
      </c>
      <c r="N2378" s="18">
        <v>25.840199999999999</v>
      </c>
      <c r="O2378" s="18">
        <v>17.2058</v>
      </c>
      <c r="P2378" s="18">
        <v>1181.1285</v>
      </c>
      <c r="Q2378" s="18">
        <v>92.194400000000002</v>
      </c>
      <c r="R2378" s="18">
        <v>61.387999999999998</v>
      </c>
      <c r="S2378" s="4">
        <f>VLOOKUP(C2378,Ratings_Numbers!$A$1:$B$21,2,FALSE)</f>
        <v>4</v>
      </c>
      <c r="T2378" s="4">
        <v>4</v>
      </c>
      <c r="U2378" s="4">
        <f t="shared" si="94"/>
        <v>0</v>
      </c>
      <c r="V2378" s="18">
        <v>94891.947400000005</v>
      </c>
      <c r="W2378" s="18" t="s">
        <v>146</v>
      </c>
    </row>
    <row r="2379" spans="1:23" ht="15" customHeight="1" x14ac:dyDescent="0.35">
      <c r="A2379" s="18" t="s">
        <v>220</v>
      </c>
      <c r="B2379" s="7" t="str">
        <f t="shared" si="95"/>
        <v>Q2</v>
      </c>
      <c r="C2379" s="18" t="s">
        <v>28</v>
      </c>
      <c r="D2379" s="21">
        <v>39227</v>
      </c>
      <c r="E2379" s="18">
        <v>9.0762999999999998</v>
      </c>
      <c r="F2379" s="18">
        <v>36.015000000000001</v>
      </c>
      <c r="G2379" s="18">
        <v>31.076599999999999</v>
      </c>
      <c r="H2379" s="18">
        <v>1.365</v>
      </c>
      <c r="I2379" s="18"/>
      <c r="J2379" s="18"/>
      <c r="K2379" s="18">
        <v>126.3117096</v>
      </c>
      <c r="L2379" s="18">
        <v>3.7488000000000001</v>
      </c>
      <c r="M2379" s="18">
        <v>354.52980000000002</v>
      </c>
      <c r="N2379" s="18">
        <v>27.403099999999998</v>
      </c>
      <c r="O2379" s="18">
        <v>17.732600000000001</v>
      </c>
      <c r="P2379" s="18">
        <v>1193.7574</v>
      </c>
      <c r="Q2379" s="18">
        <v>92.270600000000002</v>
      </c>
      <c r="R2379" s="18">
        <v>59.708399999999997</v>
      </c>
      <c r="S2379" s="4">
        <f>VLOOKUP(C2379,Ratings_Numbers!$A$1:$B$21,2,FALSE)</f>
        <v>4</v>
      </c>
      <c r="T2379" s="4">
        <v>4</v>
      </c>
      <c r="U2379" s="4">
        <f t="shared" si="94"/>
        <v>0</v>
      </c>
      <c r="V2379" s="18">
        <v>98082.999899999995</v>
      </c>
      <c r="W2379" s="18" t="s">
        <v>146</v>
      </c>
    </row>
    <row r="2380" spans="1:23" ht="15" customHeight="1" x14ac:dyDescent="0.35">
      <c r="A2380" s="18" t="s">
        <v>220</v>
      </c>
      <c r="B2380" s="7" t="str">
        <f t="shared" si="95"/>
        <v>Q3</v>
      </c>
      <c r="C2380" s="18" t="s">
        <v>28</v>
      </c>
      <c r="D2380" s="21">
        <v>39325</v>
      </c>
      <c r="E2380" s="18">
        <v>8.6175999999999995</v>
      </c>
      <c r="F2380" s="18">
        <v>34.085099999999997</v>
      </c>
      <c r="G2380" s="18">
        <v>28.7727</v>
      </c>
      <c r="H2380" s="18">
        <v>1.3959999999999999</v>
      </c>
      <c r="I2380" s="18"/>
      <c r="J2380" s="18"/>
      <c r="K2380" s="18">
        <v>126.3117096</v>
      </c>
      <c r="L2380" s="18">
        <v>3.4441000000000002</v>
      </c>
      <c r="M2380" s="18">
        <v>393.5034</v>
      </c>
      <c r="N2380" s="18">
        <v>29.268599999999999</v>
      </c>
      <c r="O2380" s="18">
        <v>18.070799999999998</v>
      </c>
      <c r="P2380" s="18">
        <v>1244.4539</v>
      </c>
      <c r="Q2380" s="18">
        <v>92.561999999999998</v>
      </c>
      <c r="R2380" s="18">
        <v>57.148699999999998</v>
      </c>
      <c r="S2380" s="4">
        <f>VLOOKUP(C2380,Ratings_Numbers!$A$1:$B$21,2,FALSE)</f>
        <v>4</v>
      </c>
      <c r="T2380" s="4">
        <v>4</v>
      </c>
      <c r="U2380" s="4">
        <f t="shared" si="94"/>
        <v>0</v>
      </c>
      <c r="V2380" s="18">
        <v>74892.255000000005</v>
      </c>
      <c r="W2380" s="18" t="s">
        <v>146</v>
      </c>
    </row>
    <row r="2381" spans="1:23" ht="15" customHeight="1" x14ac:dyDescent="0.35">
      <c r="A2381" s="18" t="s">
        <v>220</v>
      </c>
      <c r="B2381" s="7" t="str">
        <f t="shared" si="95"/>
        <v>Q4</v>
      </c>
      <c r="C2381" s="18" t="s">
        <v>28</v>
      </c>
      <c r="D2381" s="21">
        <v>39416</v>
      </c>
      <c r="E2381" s="18">
        <v>8.4873999999999992</v>
      </c>
      <c r="F2381" s="18">
        <v>34.834299999999999</v>
      </c>
      <c r="G2381" s="18">
        <v>29.290199999999999</v>
      </c>
      <c r="H2381" s="18">
        <v>1.4990000000000001</v>
      </c>
      <c r="I2381" s="18"/>
      <c r="J2381" s="18"/>
      <c r="K2381" s="18">
        <v>126.3117096</v>
      </c>
      <c r="L2381" s="18">
        <v>3.5453000000000001</v>
      </c>
      <c r="M2381" s="18">
        <v>394.43520000000001</v>
      </c>
      <c r="N2381" s="18">
        <v>29.771999999999998</v>
      </c>
      <c r="O2381" s="18">
        <v>17.634799999999998</v>
      </c>
      <c r="P2381" s="18">
        <v>1224.8536999999999</v>
      </c>
      <c r="Q2381" s="18">
        <v>92.451999999999998</v>
      </c>
      <c r="R2381" s="18">
        <v>54.762</v>
      </c>
      <c r="S2381" s="4">
        <f>VLOOKUP(C2381,Ratings_Numbers!$A$1:$B$21,2,FALSE)</f>
        <v>4</v>
      </c>
      <c r="T2381" s="4">
        <v>4</v>
      </c>
      <c r="U2381" s="4">
        <f t="shared" si="94"/>
        <v>0</v>
      </c>
      <c r="V2381" s="18">
        <v>99494.958299999998</v>
      </c>
      <c r="W2381" s="18" t="s">
        <v>146</v>
      </c>
    </row>
    <row r="2382" spans="1:23" ht="15" customHeight="1" x14ac:dyDescent="0.35">
      <c r="A2382" s="18" t="s">
        <v>220</v>
      </c>
      <c r="B2382" s="7" t="str">
        <f t="shared" si="95"/>
        <v>Q1</v>
      </c>
      <c r="C2382" s="18" t="s">
        <v>28</v>
      </c>
      <c r="D2382" s="21">
        <v>39507</v>
      </c>
      <c r="E2382" s="18">
        <v>8.7207000000000008</v>
      </c>
      <c r="F2382" s="18">
        <v>42.567</v>
      </c>
      <c r="G2382" s="18">
        <v>34.472299999999997</v>
      </c>
      <c r="H2382" s="18">
        <v>1.2415</v>
      </c>
      <c r="I2382" s="18"/>
      <c r="J2382" s="18"/>
      <c r="K2382" s="18">
        <v>126.3117096</v>
      </c>
      <c r="L2382" s="18">
        <v>3.3245</v>
      </c>
      <c r="M2382" s="18">
        <v>421.44049999999999</v>
      </c>
      <c r="N2382" s="18">
        <v>30.999300000000002</v>
      </c>
      <c r="O2382" s="18">
        <v>17.834399999999999</v>
      </c>
      <c r="P2382" s="18">
        <v>1259.5159000000001</v>
      </c>
      <c r="Q2382" s="18">
        <v>92.644400000000005</v>
      </c>
      <c r="R2382" s="18">
        <v>53.299799999999998</v>
      </c>
      <c r="S2382" s="4">
        <f>VLOOKUP(C2382,Ratings_Numbers!$A$1:$B$21,2,FALSE)</f>
        <v>4</v>
      </c>
      <c r="T2382" s="4">
        <v>4</v>
      </c>
      <c r="U2382" s="4">
        <f t="shared" si="94"/>
        <v>0</v>
      </c>
      <c r="V2382" s="18">
        <v>72533.790299999993</v>
      </c>
      <c r="W2382" s="18" t="s">
        <v>146</v>
      </c>
    </row>
    <row r="2383" spans="1:23" ht="15" customHeight="1" x14ac:dyDescent="0.35">
      <c r="A2383" s="18" t="s">
        <v>220</v>
      </c>
      <c r="B2383" s="7" t="str">
        <f t="shared" si="95"/>
        <v>Q2</v>
      </c>
      <c r="C2383" s="18" t="s">
        <v>28</v>
      </c>
      <c r="D2383" s="21">
        <v>39598</v>
      </c>
      <c r="E2383" s="18">
        <v>7.2346000000000004</v>
      </c>
      <c r="F2383" s="18">
        <v>38.647199999999998</v>
      </c>
      <c r="G2383" s="18">
        <v>28.522100000000002</v>
      </c>
      <c r="H2383" s="18">
        <v>1.3822999999999999</v>
      </c>
      <c r="I2383" s="18"/>
      <c r="J2383" s="18"/>
      <c r="K2383" s="18">
        <v>126.3117096</v>
      </c>
      <c r="L2383" s="18">
        <v>3.8338999999999999</v>
      </c>
      <c r="M2383" s="18">
        <v>428.76609999999999</v>
      </c>
      <c r="N2383" s="18">
        <v>34.619799999999998</v>
      </c>
      <c r="O2383" s="18">
        <v>19.1126</v>
      </c>
      <c r="P2383" s="18">
        <v>1138.5011999999999</v>
      </c>
      <c r="Q2383" s="18">
        <v>91.925700000000006</v>
      </c>
      <c r="R2383" s="18">
        <v>50.749699999999997</v>
      </c>
      <c r="S2383" s="4">
        <f>VLOOKUP(C2383,Ratings_Numbers!$A$1:$B$21,2,FALSE)</f>
        <v>4</v>
      </c>
      <c r="T2383" s="4">
        <v>4</v>
      </c>
      <c r="U2383" s="4">
        <f t="shared" si="94"/>
        <v>0</v>
      </c>
      <c r="V2383" s="18">
        <v>75485.839900000006</v>
      </c>
      <c r="W2383" s="18" t="s">
        <v>146</v>
      </c>
    </row>
    <row r="2384" spans="1:23" ht="15" customHeight="1" x14ac:dyDescent="0.35">
      <c r="A2384" s="18" t="s">
        <v>220</v>
      </c>
      <c r="B2384" s="7" t="str">
        <f t="shared" si="95"/>
        <v>Q3</v>
      </c>
      <c r="C2384" s="18" t="s">
        <v>28</v>
      </c>
      <c r="D2384" s="21">
        <v>39689</v>
      </c>
      <c r="E2384" s="18">
        <v>7.7256999999999998</v>
      </c>
      <c r="F2384" s="18">
        <v>48.054699999999997</v>
      </c>
      <c r="G2384" s="18">
        <v>34.626600000000003</v>
      </c>
      <c r="H2384" s="18">
        <v>1.1782999999999999</v>
      </c>
      <c r="I2384" s="18"/>
      <c r="J2384" s="18"/>
      <c r="K2384" s="18">
        <v>126.3117096</v>
      </c>
      <c r="L2384" s="18">
        <v>3.9285999999999999</v>
      </c>
      <c r="M2384" s="18">
        <v>410.3535</v>
      </c>
      <c r="N2384" s="18">
        <v>34.983800000000002</v>
      </c>
      <c r="O2384" s="18">
        <v>18.6708</v>
      </c>
      <c r="P2384" s="18">
        <v>1072.9804999999999</v>
      </c>
      <c r="Q2384" s="18">
        <v>91.474699999999999</v>
      </c>
      <c r="R2384" s="18">
        <v>48.819899999999997</v>
      </c>
      <c r="S2384" s="4">
        <f>VLOOKUP(C2384,Ratings_Numbers!$A$1:$B$21,2,FALSE)</f>
        <v>4</v>
      </c>
      <c r="T2384" s="4">
        <v>4</v>
      </c>
      <c r="U2384" s="4">
        <f t="shared" si="94"/>
        <v>0</v>
      </c>
      <c r="V2384" s="18">
        <v>70179.730500000005</v>
      </c>
      <c r="W2384" s="18" t="s">
        <v>146</v>
      </c>
    </row>
    <row r="2385" spans="1:23" ht="15" customHeight="1" x14ac:dyDescent="0.35">
      <c r="A2385" s="18" t="s">
        <v>220</v>
      </c>
      <c r="B2385" s="7" t="str">
        <f t="shared" si="95"/>
        <v>Q4</v>
      </c>
      <c r="C2385" s="18" t="s">
        <v>28</v>
      </c>
      <c r="D2385" s="21">
        <v>39780</v>
      </c>
      <c r="E2385" s="18">
        <v>7.6052999999999997</v>
      </c>
      <c r="F2385" s="18">
        <v>173.958</v>
      </c>
      <c r="G2385" s="18">
        <v>114.985</v>
      </c>
      <c r="H2385" s="18">
        <v>0.4259</v>
      </c>
      <c r="I2385" s="18"/>
      <c r="J2385" s="18"/>
      <c r="K2385" s="18">
        <v>126.3117096</v>
      </c>
      <c r="L2385" s="18">
        <v>5.415</v>
      </c>
      <c r="M2385" s="18">
        <v>281.2792</v>
      </c>
      <c r="N2385" s="18">
        <v>39.307099999999998</v>
      </c>
      <c r="O2385" s="18">
        <v>20.991299999999999</v>
      </c>
      <c r="P2385" s="18">
        <v>615.59410000000003</v>
      </c>
      <c r="Q2385" s="18">
        <v>86.025599999999997</v>
      </c>
      <c r="R2385" s="18">
        <v>45.940600000000003</v>
      </c>
      <c r="S2385" s="4">
        <f>VLOOKUP(C2385,Ratings_Numbers!$A$1:$B$21,2,FALSE)</f>
        <v>4</v>
      </c>
      <c r="T2385" s="4">
        <v>5</v>
      </c>
      <c r="U2385" s="4">
        <f t="shared" si="94"/>
        <v>0</v>
      </c>
      <c r="V2385" s="18">
        <v>38341.534599999999</v>
      </c>
      <c r="W2385" s="18" t="s">
        <v>146</v>
      </c>
    </row>
    <row r="2386" spans="1:23" ht="15" customHeight="1" x14ac:dyDescent="0.35">
      <c r="A2386" s="18" t="s">
        <v>220</v>
      </c>
      <c r="B2386" s="7" t="str">
        <f t="shared" si="95"/>
        <v>Q1</v>
      </c>
      <c r="C2386" s="18" t="s">
        <v>31</v>
      </c>
      <c r="D2386" s="21">
        <v>39899</v>
      </c>
      <c r="E2386" s="18">
        <v>3.1823999999999999</v>
      </c>
      <c r="F2386" s="18">
        <v>176.04079999999999</v>
      </c>
      <c r="G2386" s="18">
        <v>31.881599999999999</v>
      </c>
      <c r="H2386" s="18">
        <v>2.3351999999999999</v>
      </c>
      <c r="I2386" s="18"/>
      <c r="J2386" s="18"/>
      <c r="K2386" s="18">
        <v>2455</v>
      </c>
      <c r="L2386" s="18">
        <v>5.0845000000000002</v>
      </c>
      <c r="M2386" s="18">
        <v>314.7013</v>
      </c>
      <c r="N2386" s="18">
        <v>36.226700000000001</v>
      </c>
      <c r="O2386" s="18">
        <v>21.980399999999999</v>
      </c>
      <c r="P2386" s="18">
        <v>768.69880000000001</v>
      </c>
      <c r="Q2386" s="18">
        <v>88.488500000000002</v>
      </c>
      <c r="R2386" s="18">
        <v>53.689900000000002</v>
      </c>
      <c r="S2386" s="4">
        <f>VLOOKUP(C2386,Ratings_Numbers!$A$1:$B$21,2,FALSE)</f>
        <v>5</v>
      </c>
      <c r="T2386" s="4">
        <v>5</v>
      </c>
      <c r="U2386" s="4">
        <f t="shared" si="94"/>
        <v>1</v>
      </c>
      <c r="V2386" s="18">
        <v>51457.226499999997</v>
      </c>
      <c r="W2386" s="18" t="s">
        <v>146</v>
      </c>
    </row>
    <row r="2387" spans="1:23" ht="15" customHeight="1" x14ac:dyDescent="0.35">
      <c r="A2387" s="18" t="s">
        <v>220</v>
      </c>
      <c r="B2387" s="7" t="str">
        <f t="shared" si="95"/>
        <v>Q2</v>
      </c>
      <c r="C2387" s="18" t="s">
        <v>31</v>
      </c>
      <c r="D2387" s="21">
        <v>39990</v>
      </c>
      <c r="E2387" s="18">
        <v>5.0686999999999998</v>
      </c>
      <c r="F2387" s="18">
        <v>99.652699999999996</v>
      </c>
      <c r="G2387" s="18">
        <v>24.127700000000001</v>
      </c>
      <c r="H2387" s="18">
        <v>4.8908000000000005</v>
      </c>
      <c r="I2387" s="18"/>
      <c r="J2387" s="18"/>
      <c r="K2387" s="18">
        <v>1428</v>
      </c>
      <c r="L2387" s="18">
        <v>6.2792000000000003</v>
      </c>
      <c r="M2387" s="18">
        <v>325.17140000000001</v>
      </c>
      <c r="N2387" s="18">
        <v>36.761299999999999</v>
      </c>
      <c r="O2387" s="18">
        <v>23.304099999999998</v>
      </c>
      <c r="P2387" s="18">
        <v>784.54769999999996</v>
      </c>
      <c r="Q2387" s="18">
        <v>88.694800000000001</v>
      </c>
      <c r="R2387" s="18">
        <v>56.226199999999999</v>
      </c>
      <c r="S2387" s="4">
        <f>VLOOKUP(C2387,Ratings_Numbers!$A$1:$B$21,2,FALSE)</f>
        <v>5</v>
      </c>
      <c r="T2387" s="4">
        <v>5</v>
      </c>
      <c r="U2387" s="4">
        <f t="shared" si="94"/>
        <v>0</v>
      </c>
      <c r="V2387" s="18">
        <v>77023.331900000005</v>
      </c>
      <c r="W2387" s="18" t="s">
        <v>146</v>
      </c>
    </row>
    <row r="2388" spans="1:23" ht="15" customHeight="1" x14ac:dyDescent="0.35">
      <c r="A2388" s="18" t="s">
        <v>220</v>
      </c>
      <c r="B2388" s="7" t="str">
        <f t="shared" si="95"/>
        <v>Q3</v>
      </c>
      <c r="C2388" s="18" t="s">
        <v>31</v>
      </c>
      <c r="D2388" s="21">
        <v>40081</v>
      </c>
      <c r="E2388" s="18">
        <v>4.9091000000000005</v>
      </c>
      <c r="F2388" s="18">
        <v>55.646900000000002</v>
      </c>
      <c r="G2388" s="18">
        <v>11.885300000000001</v>
      </c>
      <c r="H2388" s="18">
        <v>4.9443000000000001</v>
      </c>
      <c r="I2388" s="18"/>
      <c r="J2388" s="18"/>
      <c r="K2388" s="18">
        <v>126.3117096</v>
      </c>
      <c r="L2388" s="18">
        <v>6.6196000000000002</v>
      </c>
      <c r="M2388" s="18">
        <v>308.10120000000001</v>
      </c>
      <c r="N2388" s="18">
        <v>36.551400000000001</v>
      </c>
      <c r="O2388" s="18">
        <v>23.158999999999999</v>
      </c>
      <c r="P2388" s="18">
        <v>742.92650000000003</v>
      </c>
      <c r="Q2388" s="18">
        <v>88.136600000000001</v>
      </c>
      <c r="R2388" s="18">
        <v>55.843400000000003</v>
      </c>
      <c r="S2388" s="4">
        <f>VLOOKUP(C2388,Ratings_Numbers!$A$1:$B$21,2,FALSE)</f>
        <v>5</v>
      </c>
      <c r="T2388" s="4">
        <v>5</v>
      </c>
      <c r="U2388" s="4">
        <f t="shared" si="94"/>
        <v>0</v>
      </c>
      <c r="V2388" s="18">
        <v>94834.551099999997</v>
      </c>
      <c r="W2388" s="18" t="s">
        <v>146</v>
      </c>
    </row>
    <row r="2389" spans="1:23" ht="15" customHeight="1" x14ac:dyDescent="0.35">
      <c r="A2389" s="18" t="s">
        <v>220</v>
      </c>
      <c r="B2389" s="7" t="str">
        <f t="shared" si="95"/>
        <v>Q4</v>
      </c>
      <c r="C2389" s="18" t="s">
        <v>31</v>
      </c>
      <c r="D2389" s="21">
        <v>40178</v>
      </c>
      <c r="E2389" s="18">
        <v>3.3971999999999998</v>
      </c>
      <c r="F2389" s="18">
        <v>23.6297</v>
      </c>
      <c r="G2389" s="18">
        <v>4.8437000000000001</v>
      </c>
      <c r="H2389" s="18">
        <v>6.9457000000000004</v>
      </c>
      <c r="I2389" s="18"/>
      <c r="J2389" s="18"/>
      <c r="K2389" s="18">
        <v>126.3117096</v>
      </c>
      <c r="L2389" s="18">
        <v>7.5102000000000002</v>
      </c>
      <c r="M2389" s="18">
        <v>273.86219999999997</v>
      </c>
      <c r="N2389" s="18">
        <v>36.334299999999999</v>
      </c>
      <c r="O2389" s="18">
        <v>23.121500000000001</v>
      </c>
      <c r="P2389" s="18">
        <v>653.72940000000006</v>
      </c>
      <c r="Q2389" s="18">
        <v>86.732600000000005</v>
      </c>
      <c r="R2389" s="18">
        <v>55.192700000000002</v>
      </c>
      <c r="S2389" s="4">
        <f>VLOOKUP(C2389,Ratings_Numbers!$A$1:$B$21,2,FALSE)</f>
        <v>5</v>
      </c>
      <c r="T2389" s="4">
        <v>5</v>
      </c>
      <c r="U2389" s="4">
        <f t="shared" si="94"/>
        <v>0</v>
      </c>
      <c r="V2389" s="18">
        <v>91630.125100000005</v>
      </c>
      <c r="W2389" s="18" t="s">
        <v>146</v>
      </c>
    </row>
    <row r="2390" spans="1:23" ht="15" customHeight="1" x14ac:dyDescent="0.35">
      <c r="A2390" s="18" t="s">
        <v>220</v>
      </c>
      <c r="B2390" s="7" t="str">
        <f t="shared" si="95"/>
        <v>Q1</v>
      </c>
      <c r="C2390" s="18" t="s">
        <v>31</v>
      </c>
      <c r="D2390" s="21">
        <v>40268</v>
      </c>
      <c r="E2390" s="18">
        <v>3.6469</v>
      </c>
      <c r="F2390" s="18">
        <v>22.560300000000002</v>
      </c>
      <c r="G2390" s="18">
        <v>4.8370999999999995</v>
      </c>
      <c r="H2390" s="18">
        <v>4.4958999999999998</v>
      </c>
      <c r="I2390" s="18"/>
      <c r="J2390" s="18"/>
      <c r="K2390" s="18">
        <v>126.3117096</v>
      </c>
      <c r="L2390" s="18">
        <v>7.4939999999999998</v>
      </c>
      <c r="M2390" s="18">
        <v>261.8886</v>
      </c>
      <c r="N2390" s="18">
        <v>33.475900000000003</v>
      </c>
      <c r="O2390" s="18">
        <v>21.9878</v>
      </c>
      <c r="P2390" s="18">
        <v>682.32060000000001</v>
      </c>
      <c r="Q2390" s="18">
        <v>87.217500000000001</v>
      </c>
      <c r="R2390" s="18">
        <v>57.286799999999999</v>
      </c>
      <c r="S2390" s="4">
        <f>VLOOKUP(C2390,Ratings_Numbers!$A$1:$B$21,2,FALSE)</f>
        <v>5</v>
      </c>
      <c r="T2390" s="4">
        <v>5</v>
      </c>
      <c r="U2390" s="4">
        <f t="shared" si="94"/>
        <v>0</v>
      </c>
      <c r="V2390" s="18">
        <v>91901.317999999999</v>
      </c>
      <c r="W2390" s="18" t="s">
        <v>146</v>
      </c>
    </row>
    <row r="2391" spans="1:23" ht="15" customHeight="1" x14ac:dyDescent="0.35">
      <c r="A2391" s="18" t="s">
        <v>220</v>
      </c>
      <c r="B2391" s="7" t="str">
        <f t="shared" si="95"/>
        <v>Q2</v>
      </c>
      <c r="C2391" s="18" t="s">
        <v>31</v>
      </c>
      <c r="D2391" s="21">
        <v>40359</v>
      </c>
      <c r="E2391" s="18">
        <v>4.0727000000000002</v>
      </c>
      <c r="F2391" s="18">
        <v>26.565100000000001</v>
      </c>
      <c r="G2391" s="18">
        <v>5.6917999999999997</v>
      </c>
      <c r="H2391" s="18">
        <v>2.1217999999999999</v>
      </c>
      <c r="I2391" s="18"/>
      <c r="J2391" s="18"/>
      <c r="K2391" s="18">
        <v>126.3117096</v>
      </c>
      <c r="L2391" s="18">
        <v>7.5705</v>
      </c>
      <c r="M2391" s="18">
        <v>255.3672</v>
      </c>
      <c r="N2391" s="18">
        <v>33.2941</v>
      </c>
      <c r="O2391" s="18">
        <v>21.624400000000001</v>
      </c>
      <c r="P2391" s="18">
        <v>667.00540000000001</v>
      </c>
      <c r="Q2391" s="18">
        <v>86.962299999999999</v>
      </c>
      <c r="R2391" s="18">
        <v>56.481700000000004</v>
      </c>
      <c r="S2391" s="4">
        <f>VLOOKUP(C2391,Ratings_Numbers!$A$1:$B$21,2,FALSE)</f>
        <v>5</v>
      </c>
      <c r="T2391" s="4">
        <v>5</v>
      </c>
      <c r="U2391" s="4">
        <f t="shared" si="94"/>
        <v>0</v>
      </c>
      <c r="V2391" s="18">
        <v>70938.309500000003</v>
      </c>
      <c r="W2391" s="18" t="s">
        <v>146</v>
      </c>
    </row>
    <row r="2392" spans="1:23" ht="15" customHeight="1" x14ac:dyDescent="0.35">
      <c r="A2392" s="18" t="s">
        <v>220</v>
      </c>
      <c r="B2392" s="7" t="str">
        <f t="shared" si="95"/>
        <v>Q3</v>
      </c>
      <c r="C2392" s="18" t="s">
        <v>31</v>
      </c>
      <c r="D2392" s="21">
        <v>40451</v>
      </c>
      <c r="E2392" s="18">
        <v>4.6368999999999998</v>
      </c>
      <c r="F2392" s="18">
        <v>30.5472</v>
      </c>
      <c r="G2392" s="18">
        <v>6.8315000000000001</v>
      </c>
      <c r="H2392" s="18">
        <v>2.7518000000000002</v>
      </c>
      <c r="I2392" s="18"/>
      <c r="J2392" s="18"/>
      <c r="K2392" s="18">
        <v>126.3117096</v>
      </c>
      <c r="L2392" s="18">
        <v>7.5603999999999996</v>
      </c>
      <c r="M2392" s="18">
        <v>257.59379999999999</v>
      </c>
      <c r="N2392" s="18">
        <v>33.427</v>
      </c>
      <c r="O2392" s="18">
        <v>21.687200000000001</v>
      </c>
      <c r="P2392" s="18">
        <v>670.6155</v>
      </c>
      <c r="Q2392" s="18">
        <v>87.023399999999995</v>
      </c>
      <c r="R2392" s="18">
        <v>56.460099999999997</v>
      </c>
      <c r="S2392" s="4">
        <f>VLOOKUP(C2392,Ratings_Numbers!$A$1:$B$21,2,FALSE)</f>
        <v>5</v>
      </c>
      <c r="T2392" s="4">
        <v>5</v>
      </c>
      <c r="U2392" s="4">
        <f t="shared" si="94"/>
        <v>0</v>
      </c>
      <c r="V2392" s="18">
        <v>78159.948000000004</v>
      </c>
      <c r="W2392" s="18" t="s">
        <v>146</v>
      </c>
    </row>
    <row r="2393" spans="1:23" ht="15" customHeight="1" x14ac:dyDescent="0.35">
      <c r="A2393" s="18" t="s">
        <v>220</v>
      </c>
      <c r="B2393" s="7" t="str">
        <f t="shared" si="95"/>
        <v>Q4</v>
      </c>
      <c r="C2393" s="18" t="s">
        <v>31</v>
      </c>
      <c r="D2393" s="21">
        <v>40543</v>
      </c>
      <c r="E2393" s="18">
        <v>5.9691999999999998</v>
      </c>
      <c r="F2393" s="18">
        <v>40.598500000000001</v>
      </c>
      <c r="G2393" s="18">
        <v>10.0021</v>
      </c>
      <c r="H2393" s="18">
        <v>3.4291999999999998</v>
      </c>
      <c r="I2393" s="18"/>
      <c r="J2393" s="18"/>
      <c r="K2393" s="18">
        <v>126.3117096</v>
      </c>
      <c r="L2393" s="18">
        <v>7.7248000000000001</v>
      </c>
      <c r="M2393" s="18">
        <v>240.63890000000001</v>
      </c>
      <c r="N2393" s="18">
        <v>31.2898</v>
      </c>
      <c r="O2393" s="18">
        <v>20.656199999999998</v>
      </c>
      <c r="P2393" s="18">
        <v>669.06479999999999</v>
      </c>
      <c r="Q2393" s="18">
        <v>86.997200000000007</v>
      </c>
      <c r="R2393" s="18">
        <v>57.432000000000002</v>
      </c>
      <c r="S2393" s="4">
        <f>VLOOKUP(C2393,Ratings_Numbers!$A$1:$B$21,2,FALSE)</f>
        <v>5</v>
      </c>
      <c r="T2393" s="4">
        <v>5</v>
      </c>
      <c r="U2393" s="4">
        <f t="shared" si="94"/>
        <v>0</v>
      </c>
      <c r="V2393" s="18">
        <v>91966.703999999998</v>
      </c>
      <c r="W2393" s="18" t="s">
        <v>146</v>
      </c>
    </row>
    <row r="2394" spans="1:23" ht="15" customHeight="1" x14ac:dyDescent="0.35">
      <c r="A2394" s="18" t="s">
        <v>220</v>
      </c>
      <c r="B2394" s="7" t="str">
        <f t="shared" si="95"/>
        <v>Q1</v>
      </c>
      <c r="C2394" s="18" t="s">
        <v>31</v>
      </c>
      <c r="D2394" s="21">
        <v>40633</v>
      </c>
      <c r="E2394" s="18">
        <v>7.5875000000000004</v>
      </c>
      <c r="F2394" s="18">
        <v>46.490200000000002</v>
      </c>
      <c r="G2394" s="18">
        <v>13.449</v>
      </c>
      <c r="H2394" s="18">
        <v>3.6494999999999997</v>
      </c>
      <c r="I2394" s="18"/>
      <c r="J2394" s="18"/>
      <c r="K2394" s="18">
        <v>126.3117096</v>
      </c>
      <c r="L2394" s="18">
        <v>7.4326999999999996</v>
      </c>
      <c r="M2394" s="18">
        <v>249.55760000000001</v>
      </c>
      <c r="N2394" s="18">
        <v>29.4923</v>
      </c>
      <c r="O2394" s="18">
        <v>19.613800000000001</v>
      </c>
      <c r="P2394" s="18">
        <v>746.178</v>
      </c>
      <c r="Q2394" s="18">
        <v>88.182199999999995</v>
      </c>
      <c r="R2394" s="18">
        <v>58.645200000000003</v>
      </c>
      <c r="S2394" s="4">
        <f>VLOOKUP(C2394,Ratings_Numbers!$A$1:$B$21,2,FALSE)</f>
        <v>5</v>
      </c>
      <c r="T2394" s="4">
        <v>5</v>
      </c>
      <c r="U2394" s="4">
        <f t="shared" si="94"/>
        <v>0</v>
      </c>
      <c r="V2394" s="18">
        <v>85025.46</v>
      </c>
      <c r="W2394" s="18" t="s">
        <v>146</v>
      </c>
    </row>
    <row r="2395" spans="1:23" ht="15" customHeight="1" x14ac:dyDescent="0.35">
      <c r="A2395" s="18" t="s">
        <v>220</v>
      </c>
      <c r="B2395" s="7" t="str">
        <f t="shared" si="95"/>
        <v>Q2</v>
      </c>
      <c r="C2395" s="18" t="s">
        <v>31</v>
      </c>
      <c r="D2395" s="21">
        <v>40724</v>
      </c>
      <c r="E2395" s="18">
        <v>7.4981</v>
      </c>
      <c r="F2395" s="18">
        <v>45.636800000000001</v>
      </c>
      <c r="G2395" s="18">
        <v>13.5358</v>
      </c>
      <c r="H2395" s="18">
        <v>1.8748</v>
      </c>
      <c r="I2395" s="18"/>
      <c r="J2395" s="18"/>
      <c r="K2395" s="18">
        <v>126.3117096</v>
      </c>
      <c r="L2395" s="18">
        <v>7.3920000000000003</v>
      </c>
      <c r="M2395" s="18">
        <v>249.11760000000001</v>
      </c>
      <c r="N2395" s="18">
        <v>29.632300000000001</v>
      </c>
      <c r="O2395" s="18">
        <v>19.555900000000001</v>
      </c>
      <c r="P2395" s="18">
        <v>740.69590000000005</v>
      </c>
      <c r="Q2395" s="18">
        <v>88.105099999999993</v>
      </c>
      <c r="R2395" s="18">
        <v>58.145099999999999</v>
      </c>
      <c r="S2395" s="4">
        <f>VLOOKUP(C2395,Ratings_Numbers!$A$1:$B$21,2,FALSE)</f>
        <v>5</v>
      </c>
      <c r="T2395" s="4">
        <v>5</v>
      </c>
      <c r="U2395" s="4">
        <f t="shared" si="94"/>
        <v>0</v>
      </c>
      <c r="V2395" s="18">
        <v>70125.120999999999</v>
      </c>
      <c r="W2395" s="18" t="s">
        <v>146</v>
      </c>
    </row>
    <row r="2396" spans="1:23" ht="15" customHeight="1" x14ac:dyDescent="0.35">
      <c r="A2396" s="18" t="s">
        <v>220</v>
      </c>
      <c r="B2396" s="7" t="str">
        <f t="shared" si="95"/>
        <v>Q3</v>
      </c>
      <c r="C2396" s="18" t="s">
        <v>31</v>
      </c>
      <c r="D2396" s="21">
        <v>40816</v>
      </c>
      <c r="E2396" s="18">
        <v>7.6311</v>
      </c>
      <c r="F2396" s="18">
        <v>62.658999999999999</v>
      </c>
      <c r="G2396" s="18">
        <v>16.567299999999999</v>
      </c>
      <c r="H2396" s="18">
        <v>0.82930000000000004</v>
      </c>
      <c r="I2396" s="18"/>
      <c r="J2396" s="18"/>
      <c r="K2396" s="18">
        <v>126.3117096</v>
      </c>
      <c r="L2396" s="18">
        <v>7.0594999999999999</v>
      </c>
      <c r="M2396" s="18">
        <v>258.54140000000001</v>
      </c>
      <c r="N2396" s="18">
        <v>30.957999999999998</v>
      </c>
      <c r="O2396" s="18">
        <v>19.498200000000001</v>
      </c>
      <c r="P2396" s="18">
        <v>735.13549999999998</v>
      </c>
      <c r="Q2396" s="18">
        <v>88.025899999999993</v>
      </c>
      <c r="R2396" s="18">
        <v>55.441000000000003</v>
      </c>
      <c r="S2396" s="4">
        <f>VLOOKUP(C2396,Ratings_Numbers!$A$1:$B$21,2,FALSE)</f>
        <v>5</v>
      </c>
      <c r="T2396" s="4">
        <v>5</v>
      </c>
      <c r="U2396" s="4">
        <f t="shared" si="94"/>
        <v>0</v>
      </c>
      <c r="V2396" s="18">
        <v>48315.05</v>
      </c>
      <c r="W2396" s="18" t="s">
        <v>146</v>
      </c>
    </row>
    <row r="2397" spans="1:23" ht="15" customHeight="1" x14ac:dyDescent="0.35">
      <c r="A2397" s="18" t="s">
        <v>220</v>
      </c>
      <c r="B2397" s="7" t="str">
        <f t="shared" si="95"/>
        <v>Q4</v>
      </c>
      <c r="C2397" s="18" t="s">
        <v>31</v>
      </c>
      <c r="D2397" s="21">
        <v>40908</v>
      </c>
      <c r="E2397" s="18">
        <v>7.7853000000000003</v>
      </c>
      <c r="F2397" s="18">
        <v>84.593599999999995</v>
      </c>
      <c r="G2397" s="18">
        <v>20.217199999999998</v>
      </c>
      <c r="H2397" s="18">
        <v>1.8953</v>
      </c>
      <c r="I2397" s="18"/>
      <c r="J2397" s="18"/>
      <c r="K2397" s="18">
        <v>126.3117096</v>
      </c>
      <c r="L2397" s="18">
        <v>7.2873999999999999</v>
      </c>
      <c r="M2397" s="18">
        <v>252.99529999999999</v>
      </c>
      <c r="N2397" s="18">
        <v>30.609400000000001</v>
      </c>
      <c r="O2397" s="18">
        <v>19.683599999999998</v>
      </c>
      <c r="P2397" s="18">
        <v>726.52829999999994</v>
      </c>
      <c r="Q2397" s="18">
        <v>87.901200000000003</v>
      </c>
      <c r="R2397" s="18">
        <v>56.525500000000001</v>
      </c>
      <c r="S2397" s="4">
        <f>VLOOKUP(C2397,Ratings_Numbers!$A$1:$B$21,2,FALSE)</f>
        <v>5</v>
      </c>
      <c r="T2397" s="4">
        <v>5</v>
      </c>
      <c r="U2397" s="4">
        <f t="shared" si="94"/>
        <v>0</v>
      </c>
      <c r="V2397" s="18">
        <v>43900.831899999997</v>
      </c>
      <c r="W2397" s="18" t="s">
        <v>146</v>
      </c>
    </row>
    <row r="2398" spans="1:23" ht="15" customHeight="1" x14ac:dyDescent="0.35">
      <c r="A2398" s="18" t="s">
        <v>220</v>
      </c>
      <c r="B2398" s="7" t="str">
        <f t="shared" si="95"/>
        <v>Q1</v>
      </c>
      <c r="C2398" s="18" t="s">
        <v>31</v>
      </c>
      <c r="D2398" s="21">
        <v>40999</v>
      </c>
      <c r="E2398" s="18">
        <v>8.6714000000000002</v>
      </c>
      <c r="F2398" s="18">
        <v>101.3642</v>
      </c>
      <c r="G2398" s="18">
        <v>24.663699999999999</v>
      </c>
      <c r="H2398" s="18">
        <v>2.9514</v>
      </c>
      <c r="I2398" s="18"/>
      <c r="J2398" s="18"/>
      <c r="K2398" s="18">
        <v>126.3117096</v>
      </c>
      <c r="L2398" s="18">
        <v>7.2092999999999998</v>
      </c>
      <c r="M2398" s="18">
        <v>245.6465</v>
      </c>
      <c r="N2398" s="18">
        <v>29.3489</v>
      </c>
      <c r="O2398" s="18">
        <v>18.866</v>
      </c>
      <c r="P2398" s="18">
        <v>736.98739999999998</v>
      </c>
      <c r="Q2398" s="18">
        <v>88.052400000000006</v>
      </c>
      <c r="R2398" s="18">
        <v>56.601700000000001</v>
      </c>
      <c r="S2398" s="4">
        <f>VLOOKUP(C2398,Ratings_Numbers!$A$1:$B$21,2,FALSE)</f>
        <v>5</v>
      </c>
      <c r="T2398" s="4">
        <v>7</v>
      </c>
      <c r="U2398" s="4">
        <f t="shared" si="94"/>
        <v>0</v>
      </c>
      <c r="V2398" s="18">
        <v>63403.824999999997</v>
      </c>
      <c r="W2398" s="18" t="s">
        <v>146</v>
      </c>
    </row>
    <row r="2399" spans="1:23" ht="15" customHeight="1" x14ac:dyDescent="0.35">
      <c r="A2399" s="18" t="s">
        <v>220</v>
      </c>
      <c r="B2399" s="7" t="str">
        <f t="shared" si="95"/>
        <v>Q2</v>
      </c>
      <c r="C2399" s="18" t="s">
        <v>25</v>
      </c>
      <c r="D2399" s="21">
        <v>41090</v>
      </c>
      <c r="E2399" s="18">
        <v>8.7066999999999997</v>
      </c>
      <c r="F2399" s="18">
        <v>101.9439</v>
      </c>
      <c r="G2399" s="18">
        <v>24.9298</v>
      </c>
      <c r="H2399" s="18">
        <v>1.9281999999999999</v>
      </c>
      <c r="I2399" s="18"/>
      <c r="J2399" s="18"/>
      <c r="K2399" s="18">
        <v>126.3117096</v>
      </c>
      <c r="L2399" s="18">
        <v>7.1687000000000003</v>
      </c>
      <c r="M2399" s="18">
        <v>238.0437</v>
      </c>
      <c r="N2399" s="18">
        <v>29.620899999999999</v>
      </c>
      <c r="O2399" s="18">
        <v>18.5885</v>
      </c>
      <c r="P2399" s="18">
        <v>703.6354</v>
      </c>
      <c r="Q2399" s="18">
        <v>87.5565</v>
      </c>
      <c r="R2399" s="18">
        <v>54.945999999999998</v>
      </c>
      <c r="S2399" s="4">
        <f>VLOOKUP(C2399,Ratings_Numbers!$A$1:$B$21,2,FALSE)</f>
        <v>7</v>
      </c>
      <c r="T2399" s="4">
        <v>7</v>
      </c>
      <c r="U2399" s="4">
        <f t="shared" si="94"/>
        <v>2</v>
      </c>
      <c r="V2399" s="18">
        <v>47584.904000000002</v>
      </c>
      <c r="W2399" s="18" t="s">
        <v>146</v>
      </c>
    </row>
    <row r="2400" spans="1:23" ht="15" customHeight="1" x14ac:dyDescent="0.35">
      <c r="A2400" s="18" t="s">
        <v>220</v>
      </c>
      <c r="B2400" s="7" t="str">
        <f t="shared" si="95"/>
        <v>Q3</v>
      </c>
      <c r="C2400" s="18" t="s">
        <v>25</v>
      </c>
      <c r="D2400" s="21">
        <v>41182</v>
      </c>
      <c r="E2400" s="18">
        <v>8.4236000000000004</v>
      </c>
      <c r="F2400" s="18">
        <v>64.293199999999999</v>
      </c>
      <c r="G2400" s="18">
        <v>18.076499999999999</v>
      </c>
      <c r="H2400" s="18">
        <v>2.5024999999999999</v>
      </c>
      <c r="I2400" s="18"/>
      <c r="J2400" s="18"/>
      <c r="K2400" s="18">
        <v>126.3117096</v>
      </c>
      <c r="L2400" s="18">
        <v>7.1993999999999998</v>
      </c>
      <c r="M2400" s="18">
        <v>234.87989999999999</v>
      </c>
      <c r="N2400" s="18">
        <v>29.446899999999999</v>
      </c>
      <c r="O2400" s="18">
        <v>18.565100000000001</v>
      </c>
      <c r="P2400" s="18">
        <v>697.6395</v>
      </c>
      <c r="Q2400" s="18">
        <v>87.462999999999994</v>
      </c>
      <c r="R2400" s="18">
        <v>55.1419</v>
      </c>
      <c r="S2400" s="4">
        <f>VLOOKUP(C2400,Ratings_Numbers!$A$1:$B$21,2,FALSE)</f>
        <v>7</v>
      </c>
      <c r="T2400" s="4">
        <v>7</v>
      </c>
      <c r="U2400" s="4">
        <f t="shared" si="94"/>
        <v>0</v>
      </c>
      <c r="V2400" s="18">
        <v>55259.847999999998</v>
      </c>
      <c r="W2400" s="18" t="s">
        <v>146</v>
      </c>
    </row>
    <row r="2401" spans="1:23" ht="15" customHeight="1" x14ac:dyDescent="0.35">
      <c r="A2401" s="18" t="s">
        <v>220</v>
      </c>
      <c r="B2401" s="7" t="str">
        <f t="shared" si="95"/>
        <v>Q4</v>
      </c>
      <c r="C2401" s="18" t="s">
        <v>25</v>
      </c>
      <c r="D2401" s="21">
        <v>41274</v>
      </c>
      <c r="E2401" s="18">
        <v>7.8155000000000001</v>
      </c>
      <c r="F2401" s="18">
        <v>45.568899999999999</v>
      </c>
      <c r="G2401" s="18">
        <v>14.2585</v>
      </c>
      <c r="H2401" s="18">
        <v>3.5451999999999999</v>
      </c>
      <c r="I2401" s="18"/>
      <c r="J2401" s="18"/>
      <c r="K2401" s="18">
        <v>126.3117096</v>
      </c>
      <c r="L2401" s="18">
        <v>7.4066999999999998</v>
      </c>
      <c r="M2401" s="18">
        <v>231.2526</v>
      </c>
      <c r="N2401" s="18">
        <v>30.033300000000001</v>
      </c>
      <c r="O2401" s="18">
        <v>18.780999999999999</v>
      </c>
      <c r="P2401" s="18">
        <v>669.98710000000005</v>
      </c>
      <c r="Q2401" s="18">
        <v>87.012799999999999</v>
      </c>
      <c r="R2401" s="18">
        <v>54.412500000000001</v>
      </c>
      <c r="S2401" s="4">
        <f>VLOOKUP(C2401,Ratings_Numbers!$A$1:$B$21,2,FALSE)</f>
        <v>7</v>
      </c>
      <c r="T2401" s="4">
        <v>7</v>
      </c>
      <c r="U2401" s="4">
        <f t="shared" si="94"/>
        <v>0</v>
      </c>
      <c r="V2401" s="18">
        <v>59334.328200000004</v>
      </c>
      <c r="W2401" s="18" t="s">
        <v>146</v>
      </c>
    </row>
    <row r="2402" spans="1:23" ht="15" customHeight="1" x14ac:dyDescent="0.35">
      <c r="A2402" s="18" t="s">
        <v>220</v>
      </c>
      <c r="B2402" s="7" t="str">
        <f t="shared" si="95"/>
        <v>Q1</v>
      </c>
      <c r="C2402" s="18" t="s">
        <v>25</v>
      </c>
      <c r="D2402" s="21">
        <v>41364</v>
      </c>
      <c r="E2402" s="18">
        <v>6.2912999999999997</v>
      </c>
      <c r="F2402" s="18">
        <v>45.778799999999997</v>
      </c>
      <c r="G2402" s="18">
        <v>11.2248</v>
      </c>
      <c r="H2402" s="18">
        <v>3.1836000000000002</v>
      </c>
      <c r="I2402" s="18"/>
      <c r="J2402" s="18"/>
      <c r="K2402" s="18">
        <v>126.3117096</v>
      </c>
      <c r="L2402" s="18">
        <v>7.4047000000000001</v>
      </c>
      <c r="M2402" s="18">
        <v>226.6019</v>
      </c>
      <c r="N2402" s="18">
        <v>29.354700000000001</v>
      </c>
      <c r="O2402" s="18">
        <v>18.346</v>
      </c>
      <c r="P2402" s="18">
        <v>671.94439999999997</v>
      </c>
      <c r="Q2402" s="18">
        <v>87.045699999999997</v>
      </c>
      <c r="R2402" s="18">
        <v>54.401499999999999</v>
      </c>
      <c r="S2402" s="4">
        <f>VLOOKUP(C2402,Ratings_Numbers!$A$1:$B$21,2,FALSE)</f>
        <v>7</v>
      </c>
      <c r="T2402" s="4">
        <v>7</v>
      </c>
      <c r="U2402" s="4">
        <f t="shared" si="94"/>
        <v>0</v>
      </c>
      <c r="V2402" s="18">
        <v>70425.990000000005</v>
      </c>
      <c r="W2402" s="18" t="s">
        <v>146</v>
      </c>
    </row>
    <row r="2403" spans="1:23" ht="15" customHeight="1" x14ac:dyDescent="0.35">
      <c r="A2403" s="18" t="s">
        <v>220</v>
      </c>
      <c r="B2403" s="7" t="str">
        <f t="shared" si="95"/>
        <v>Q2</v>
      </c>
      <c r="C2403" s="18" t="s">
        <v>25</v>
      </c>
      <c r="D2403" s="21">
        <v>41455</v>
      </c>
      <c r="E2403" s="18">
        <v>5.3022</v>
      </c>
      <c r="F2403" s="18">
        <v>40.673999999999999</v>
      </c>
      <c r="G2403" s="18">
        <v>8.9413999999999998</v>
      </c>
      <c r="H2403" s="18">
        <v>2.5846</v>
      </c>
      <c r="I2403" s="18"/>
      <c r="J2403" s="18"/>
      <c r="K2403" s="18">
        <v>126.3117096</v>
      </c>
      <c r="L2403" s="18">
        <v>7.5488999999999997</v>
      </c>
      <c r="M2403" s="18">
        <v>216.52</v>
      </c>
      <c r="N2403" s="18">
        <v>28.665700000000001</v>
      </c>
      <c r="O2403" s="18">
        <v>18.084700000000002</v>
      </c>
      <c r="P2403" s="18">
        <v>655.32759999999996</v>
      </c>
      <c r="Q2403" s="18">
        <v>86.7607</v>
      </c>
      <c r="R2403" s="18">
        <v>54.735900000000001</v>
      </c>
      <c r="S2403" s="4">
        <f>VLOOKUP(C2403,Ratings_Numbers!$A$1:$B$21,2,FALSE)</f>
        <v>7</v>
      </c>
      <c r="T2403" s="4">
        <v>7</v>
      </c>
      <c r="U2403" s="4">
        <f t="shared" si="94"/>
        <v>0</v>
      </c>
      <c r="V2403" s="18">
        <v>70860.625</v>
      </c>
      <c r="W2403" s="18" t="s">
        <v>146</v>
      </c>
    </row>
    <row r="2404" spans="1:23" ht="15" customHeight="1" x14ac:dyDescent="0.35">
      <c r="A2404" s="18" t="s">
        <v>220</v>
      </c>
      <c r="B2404" s="7" t="str">
        <f t="shared" si="95"/>
        <v>Q3</v>
      </c>
      <c r="C2404" s="18" t="s">
        <v>25</v>
      </c>
      <c r="D2404" s="21">
        <v>41547</v>
      </c>
      <c r="E2404" s="18">
        <v>4.4135</v>
      </c>
      <c r="F2404" s="18">
        <v>40.191000000000003</v>
      </c>
      <c r="G2404" s="18">
        <v>7.3505000000000003</v>
      </c>
      <c r="H2404" s="18">
        <v>2.5705999999999998</v>
      </c>
      <c r="I2404" s="18"/>
      <c r="J2404" s="18"/>
      <c r="K2404" s="18">
        <v>126.3117096</v>
      </c>
      <c r="L2404" s="18">
        <v>7.6272000000000002</v>
      </c>
      <c r="M2404" s="18">
        <v>225.41139999999999</v>
      </c>
      <c r="N2404" s="18">
        <v>30.306000000000001</v>
      </c>
      <c r="O2404" s="18">
        <v>19.0501</v>
      </c>
      <c r="P2404" s="18">
        <v>643.78520000000003</v>
      </c>
      <c r="Q2404" s="18">
        <v>86.555300000000003</v>
      </c>
      <c r="R2404" s="18">
        <v>54.408000000000001</v>
      </c>
      <c r="S2404" s="4">
        <f>VLOOKUP(C2404,Ratings_Numbers!$A$1:$B$21,2,FALSE)</f>
        <v>7</v>
      </c>
      <c r="T2404" s="4">
        <v>8</v>
      </c>
      <c r="U2404" s="4">
        <f t="shared" si="94"/>
        <v>0</v>
      </c>
      <c r="V2404" s="18">
        <v>72539.285000000003</v>
      </c>
      <c r="W2404" s="18" t="s">
        <v>146</v>
      </c>
    </row>
    <row r="2405" spans="1:23" ht="15" customHeight="1" x14ac:dyDescent="0.35">
      <c r="A2405" s="18" t="s">
        <v>220</v>
      </c>
      <c r="B2405" s="7" t="str">
        <f t="shared" si="95"/>
        <v>Q4</v>
      </c>
      <c r="C2405" s="18" t="s">
        <v>33</v>
      </c>
      <c r="D2405" s="21">
        <v>41639</v>
      </c>
      <c r="E2405" s="18">
        <v>5.5568999999999997</v>
      </c>
      <c r="F2405" s="18">
        <v>42.3491</v>
      </c>
      <c r="G2405" s="18">
        <v>9.3397000000000006</v>
      </c>
      <c r="H2405" s="18">
        <v>3.5320999999999998</v>
      </c>
      <c r="I2405" s="18"/>
      <c r="J2405" s="18"/>
      <c r="K2405" s="18">
        <v>126.3117096</v>
      </c>
      <c r="L2405" s="18">
        <v>7.8186</v>
      </c>
      <c r="M2405" s="18">
        <v>213.83750000000001</v>
      </c>
      <c r="N2405" s="18">
        <v>29.259499999999999</v>
      </c>
      <c r="O2405" s="18">
        <v>18.4847</v>
      </c>
      <c r="P2405" s="18">
        <v>630.83140000000003</v>
      </c>
      <c r="Q2405" s="18">
        <v>86.316999999999993</v>
      </c>
      <c r="R2405" s="18">
        <v>54.530700000000003</v>
      </c>
      <c r="S2405" s="4">
        <f>VLOOKUP(C2405,Ratings_Numbers!$A$1:$B$21,2,FALSE)</f>
        <v>8</v>
      </c>
      <c r="T2405" s="4">
        <v>8</v>
      </c>
      <c r="U2405" s="4">
        <f t="shared" si="94"/>
        <v>1</v>
      </c>
      <c r="V2405" s="18">
        <v>82851.323999999993</v>
      </c>
      <c r="W2405" s="18" t="s">
        <v>146</v>
      </c>
    </row>
    <row r="2406" spans="1:23" ht="15" customHeight="1" x14ac:dyDescent="0.35">
      <c r="A2406" s="18" t="s">
        <v>220</v>
      </c>
      <c r="B2406" s="7" t="str">
        <f t="shared" si="95"/>
        <v>Q1</v>
      </c>
      <c r="C2406" s="18" t="s">
        <v>33</v>
      </c>
      <c r="D2406" s="21">
        <v>41729</v>
      </c>
      <c r="E2406" s="18">
        <v>5.5010000000000003</v>
      </c>
      <c r="F2406" s="18">
        <v>43.1267</v>
      </c>
      <c r="G2406" s="18">
        <v>9.3431999999999995</v>
      </c>
      <c r="H2406" s="18">
        <v>3.1907999999999999</v>
      </c>
      <c r="I2406" s="18"/>
      <c r="J2406" s="18"/>
      <c r="K2406" s="18">
        <v>126.3117096</v>
      </c>
      <c r="L2406" s="18">
        <v>7.8521000000000001</v>
      </c>
      <c r="M2406" s="18">
        <v>217.3271</v>
      </c>
      <c r="N2406" s="18">
        <v>30.243300000000001</v>
      </c>
      <c r="O2406" s="18">
        <v>18.838699999999999</v>
      </c>
      <c r="P2406" s="18">
        <v>618.59569999999997</v>
      </c>
      <c r="Q2406" s="18">
        <v>86.084000000000003</v>
      </c>
      <c r="R2406" s="18">
        <v>53.622</v>
      </c>
      <c r="S2406" s="4">
        <f>VLOOKUP(C2406,Ratings_Numbers!$A$1:$B$21,2,FALSE)</f>
        <v>8</v>
      </c>
      <c r="T2406" s="4">
        <v>8</v>
      </c>
      <c r="U2406" s="4">
        <f t="shared" si="94"/>
        <v>0</v>
      </c>
      <c r="V2406" s="18">
        <v>73410.119099999996</v>
      </c>
      <c r="W2406" s="18" t="s">
        <v>146</v>
      </c>
    </row>
    <row r="2407" spans="1:23" ht="15" customHeight="1" x14ac:dyDescent="0.35">
      <c r="A2407" s="18" t="s">
        <v>220</v>
      </c>
      <c r="B2407" s="7" t="str">
        <f t="shared" si="95"/>
        <v>Q2</v>
      </c>
      <c r="C2407" s="18" t="s">
        <v>33</v>
      </c>
      <c r="D2407" s="21">
        <v>41820</v>
      </c>
      <c r="E2407" s="18">
        <v>5.9006999999999996</v>
      </c>
      <c r="F2407" s="18">
        <v>38.455799999999996</v>
      </c>
      <c r="G2407" s="18">
        <v>9.8420000000000005</v>
      </c>
      <c r="H2407" s="18">
        <v>2.9727999999999999</v>
      </c>
      <c r="I2407" s="18"/>
      <c r="J2407" s="18"/>
      <c r="K2407" s="18">
        <v>126.3117096</v>
      </c>
      <c r="L2407" s="18">
        <v>8.4228000000000005</v>
      </c>
      <c r="M2407" s="18">
        <v>211.9425</v>
      </c>
      <c r="N2407" s="18">
        <v>32.9499</v>
      </c>
      <c r="O2407" s="18">
        <v>20.171600000000002</v>
      </c>
      <c r="P2407" s="18">
        <v>543.22720000000004</v>
      </c>
      <c r="Q2407" s="18">
        <v>84.453400000000002</v>
      </c>
      <c r="R2407" s="18">
        <v>51.7014</v>
      </c>
      <c r="S2407" s="4">
        <f>VLOOKUP(C2407,Ratings_Numbers!$A$1:$B$21,2,FALSE)</f>
        <v>8</v>
      </c>
      <c r="T2407" s="4">
        <v>8</v>
      </c>
      <c r="U2407" s="4">
        <f t="shared" si="94"/>
        <v>0</v>
      </c>
      <c r="V2407" s="18">
        <v>73796.640899999999</v>
      </c>
      <c r="W2407" s="18" t="s">
        <v>146</v>
      </c>
    </row>
    <row r="2408" spans="1:23" ht="15" customHeight="1" x14ac:dyDescent="0.35">
      <c r="A2408" s="18" t="s">
        <v>220</v>
      </c>
      <c r="B2408" s="7" t="str">
        <f t="shared" si="95"/>
        <v>Q3</v>
      </c>
      <c r="C2408" s="18" t="s">
        <v>33</v>
      </c>
      <c r="D2408" s="21">
        <v>41912</v>
      </c>
      <c r="E2408" s="18">
        <v>4.0289999999999999</v>
      </c>
      <c r="F2408" s="18">
        <v>34.121000000000002</v>
      </c>
      <c r="G2408" s="18">
        <v>6.3872999999999998</v>
      </c>
      <c r="H2408" s="18">
        <v>3.8894000000000002</v>
      </c>
      <c r="I2408" s="18"/>
      <c r="J2408" s="18"/>
      <c r="K2408" s="18">
        <v>126.3117096</v>
      </c>
      <c r="L2408" s="18">
        <v>8.4097000000000008</v>
      </c>
      <c r="M2408" s="18">
        <v>208.49299999999999</v>
      </c>
      <c r="N2408" s="18">
        <v>33.404400000000003</v>
      </c>
      <c r="O2408" s="18">
        <v>19.8355</v>
      </c>
      <c r="P2408" s="18">
        <v>524.14840000000004</v>
      </c>
      <c r="Q2408" s="18">
        <v>83.978200000000001</v>
      </c>
      <c r="R2408" s="18">
        <v>49.866100000000003</v>
      </c>
      <c r="S2408" s="4">
        <f>VLOOKUP(C2408,Ratings_Numbers!$A$1:$B$21,2,FALSE)</f>
        <v>8</v>
      </c>
      <c r="T2408" s="4">
        <v>8</v>
      </c>
      <c r="U2408" s="4">
        <f t="shared" si="94"/>
        <v>0</v>
      </c>
      <c r="V2408" s="18">
        <v>79987.717900000003</v>
      </c>
      <c r="W2408" s="18" t="s">
        <v>146</v>
      </c>
    </row>
    <row r="2409" spans="1:23" ht="15" customHeight="1" x14ac:dyDescent="0.35">
      <c r="A2409" s="18" t="s">
        <v>220</v>
      </c>
      <c r="B2409" s="7" t="str">
        <f t="shared" si="95"/>
        <v>Q4</v>
      </c>
      <c r="C2409" s="18" t="s">
        <v>33</v>
      </c>
      <c r="D2409" s="21">
        <v>42004</v>
      </c>
      <c r="E2409" s="18">
        <v>3.0205000000000002</v>
      </c>
      <c r="F2409" s="18">
        <v>32.726999999999997</v>
      </c>
      <c r="G2409" s="18">
        <v>4.7057000000000002</v>
      </c>
      <c r="H2409" s="18">
        <v>4.0366999999999997</v>
      </c>
      <c r="I2409" s="18"/>
      <c r="J2409" s="18"/>
      <c r="K2409" s="18">
        <v>126.3117096</v>
      </c>
      <c r="L2409" s="18">
        <v>8.5953999999999997</v>
      </c>
      <c r="M2409" s="18">
        <v>210.11770000000001</v>
      </c>
      <c r="N2409" s="18">
        <v>35.852499999999999</v>
      </c>
      <c r="O2409" s="18">
        <v>20.417200000000001</v>
      </c>
      <c r="P2409" s="18">
        <v>486.06150000000002</v>
      </c>
      <c r="Q2409" s="18">
        <v>82.936899999999994</v>
      </c>
      <c r="R2409" s="18">
        <v>47.230699999999999</v>
      </c>
      <c r="S2409" s="4">
        <f>VLOOKUP(C2409,Ratings_Numbers!$A$1:$B$21,2,FALSE)</f>
        <v>8</v>
      </c>
      <c r="T2409" s="4">
        <v>8</v>
      </c>
      <c r="U2409" s="4">
        <f t="shared" si="94"/>
        <v>0</v>
      </c>
      <c r="V2409" s="18">
        <v>83397.121700000003</v>
      </c>
      <c r="W2409" s="18" t="s">
        <v>146</v>
      </c>
    </row>
    <row r="2410" spans="1:23" ht="15" customHeight="1" x14ac:dyDescent="0.35">
      <c r="A2410" s="18" t="s">
        <v>220</v>
      </c>
      <c r="B2410" s="7" t="str">
        <f t="shared" ref="B2410:B2416" si="96">IF(MONTH(D2410)&lt;4,"Q1",IF(MONTH(D2410)&lt;7,"Q2",IF(MONTH(D2410)&lt;10,"Q3","Q4")))</f>
        <v>Q1</v>
      </c>
      <c r="C2410" s="18" t="s">
        <v>33</v>
      </c>
      <c r="D2410" s="21">
        <v>42094</v>
      </c>
      <c r="E2410" s="18">
        <v>3.0937999999999999</v>
      </c>
      <c r="F2410" s="18">
        <v>30.4222</v>
      </c>
      <c r="G2410" s="18">
        <v>4.5723000000000003</v>
      </c>
      <c r="H2410" s="18">
        <v>4.5315000000000003</v>
      </c>
      <c r="I2410" s="18"/>
      <c r="J2410" s="18"/>
      <c r="K2410" s="18">
        <v>126.3117096</v>
      </c>
      <c r="L2410" s="18">
        <v>8.7729999999999997</v>
      </c>
      <c r="M2410" s="18">
        <v>202.74590000000001</v>
      </c>
      <c r="N2410" s="18">
        <v>35.450499999999998</v>
      </c>
      <c r="O2410" s="18">
        <v>20.040400000000002</v>
      </c>
      <c r="P2410" s="18">
        <v>471.91219999999998</v>
      </c>
      <c r="Q2410" s="18">
        <v>82.514799999999994</v>
      </c>
      <c r="R2410" s="18">
        <v>46.646099999999997</v>
      </c>
      <c r="S2410" s="4">
        <f>VLOOKUP(C2410,Ratings_Numbers!$A$1:$B$21,2,FALSE)</f>
        <v>8</v>
      </c>
      <c r="T2410" s="4">
        <v>8</v>
      </c>
      <c r="U2410" s="4">
        <f t="shared" si="94"/>
        <v>0</v>
      </c>
      <c r="V2410" s="18">
        <v>81220.527600000001</v>
      </c>
      <c r="W2410" s="18" t="s">
        <v>146</v>
      </c>
    </row>
    <row r="2411" spans="1:23" ht="15" customHeight="1" x14ac:dyDescent="0.35">
      <c r="A2411" s="18" t="s">
        <v>220</v>
      </c>
      <c r="B2411" s="7" t="str">
        <f t="shared" si="96"/>
        <v>Q2</v>
      </c>
      <c r="C2411" s="18" t="s">
        <v>33</v>
      </c>
      <c r="D2411" s="21">
        <v>42185</v>
      </c>
      <c r="E2411" s="18">
        <v>2.9156</v>
      </c>
      <c r="F2411" s="18">
        <v>34.174799999999998</v>
      </c>
      <c r="G2411" s="18">
        <v>4.4054000000000002</v>
      </c>
      <c r="H2411" s="18">
        <v>2.3388999999999998</v>
      </c>
      <c r="I2411" s="18"/>
      <c r="J2411" s="18"/>
      <c r="K2411" s="18">
        <v>126.3117096</v>
      </c>
      <c r="L2411" s="18">
        <v>8.8912999999999993</v>
      </c>
      <c r="M2411" s="18">
        <v>206.0607</v>
      </c>
      <c r="N2411" s="18">
        <v>36.076500000000003</v>
      </c>
      <c r="O2411" s="18">
        <v>21.1616</v>
      </c>
      <c r="P2411" s="18">
        <v>471.17750000000001</v>
      </c>
      <c r="Q2411" s="18">
        <v>82.4923</v>
      </c>
      <c r="R2411" s="18">
        <v>48.387999999999998</v>
      </c>
      <c r="S2411" s="4">
        <f>VLOOKUP(C2411,Ratings_Numbers!$A$1:$B$21,2,FALSE)</f>
        <v>8</v>
      </c>
      <c r="T2411" s="4">
        <v>8</v>
      </c>
      <c r="U2411" s="4">
        <f t="shared" ref="U2411:U2416" si="97">S2411-S2410</f>
        <v>0</v>
      </c>
      <c r="V2411" s="18">
        <v>90357.638900000005</v>
      </c>
      <c r="W2411" s="18" t="s">
        <v>146</v>
      </c>
    </row>
    <row r="2412" spans="1:23" ht="15" customHeight="1" x14ac:dyDescent="0.35">
      <c r="A2412" s="18" t="s">
        <v>220</v>
      </c>
      <c r="B2412" s="7" t="str">
        <f t="shared" si="96"/>
        <v>Q3</v>
      </c>
      <c r="C2412" s="18" t="s">
        <v>33</v>
      </c>
      <c r="D2412" s="21">
        <v>42277</v>
      </c>
      <c r="E2412" s="18">
        <v>2.9788000000000001</v>
      </c>
      <c r="F2412" s="18">
        <v>38.172600000000003</v>
      </c>
      <c r="G2412" s="18">
        <v>4.6627999999999998</v>
      </c>
      <c r="H2412" s="18">
        <v>2.7759999999999998</v>
      </c>
      <c r="I2412" s="18"/>
      <c r="J2412" s="18"/>
      <c r="K2412" s="18">
        <v>126.3117096</v>
      </c>
      <c r="L2412" s="18">
        <v>8.6880000000000006</v>
      </c>
      <c r="M2412" s="18">
        <v>212.04820000000001</v>
      </c>
      <c r="N2412" s="18">
        <v>37.015500000000003</v>
      </c>
      <c r="O2412" s="18">
        <v>21.220500000000001</v>
      </c>
      <c r="P2412" s="18">
        <v>472.86340000000001</v>
      </c>
      <c r="Q2412" s="18">
        <v>82.543800000000005</v>
      </c>
      <c r="R2412" s="18">
        <v>47.321300000000001</v>
      </c>
      <c r="S2412" s="4">
        <f>VLOOKUP(C2412,Ratings_Numbers!$A$1:$B$21,2,FALSE)</f>
        <v>8</v>
      </c>
      <c r="T2412" s="4">
        <v>8</v>
      </c>
      <c r="U2412" s="4">
        <f t="shared" si="97"/>
        <v>0</v>
      </c>
      <c r="V2412" s="18">
        <v>74352.656700000007</v>
      </c>
      <c r="W2412" s="18" t="s">
        <v>146</v>
      </c>
    </row>
    <row r="2413" spans="1:23" ht="15" customHeight="1" x14ac:dyDescent="0.35">
      <c r="A2413" s="18" t="s">
        <v>220</v>
      </c>
      <c r="B2413" s="7" t="str">
        <f t="shared" si="96"/>
        <v>Q4</v>
      </c>
      <c r="C2413" s="18" t="s">
        <v>33</v>
      </c>
      <c r="D2413" s="21">
        <v>42369</v>
      </c>
      <c r="E2413" s="18">
        <v>7.5399999999999995E-2</v>
      </c>
      <c r="F2413" s="18">
        <v>46.312100000000001</v>
      </c>
      <c r="G2413" s="18">
        <v>0.13020000000000001</v>
      </c>
      <c r="H2413" s="18">
        <v>1.9372</v>
      </c>
      <c r="I2413" s="18"/>
      <c r="J2413" s="18"/>
      <c r="K2413" s="18">
        <v>126.3117096</v>
      </c>
      <c r="L2413" s="18">
        <v>8.7681000000000004</v>
      </c>
      <c r="M2413" s="18">
        <v>213.268</v>
      </c>
      <c r="N2413" s="18">
        <v>37.661799999999999</v>
      </c>
      <c r="O2413" s="18">
        <v>21.586099999999998</v>
      </c>
      <c r="P2413" s="18">
        <v>466.2713</v>
      </c>
      <c r="Q2413" s="18">
        <v>82.340599999999995</v>
      </c>
      <c r="R2413" s="18">
        <v>47.194099999999999</v>
      </c>
      <c r="S2413" s="4">
        <f>VLOOKUP(C2413,Ratings_Numbers!$A$1:$B$21,2,FALSE)</f>
        <v>8</v>
      </c>
      <c r="T2413" s="4">
        <v>8</v>
      </c>
      <c r="U2413" s="4">
        <f t="shared" si="97"/>
        <v>0</v>
      </c>
      <c r="V2413" s="18">
        <v>75603.013000000006</v>
      </c>
      <c r="W2413" s="18" t="s">
        <v>146</v>
      </c>
    </row>
    <row r="2414" spans="1:23" ht="15" customHeight="1" x14ac:dyDescent="0.35">
      <c r="A2414" s="18" t="s">
        <v>220</v>
      </c>
      <c r="B2414" s="7" t="str">
        <f t="shared" si="96"/>
        <v>Q1</v>
      </c>
      <c r="C2414" s="18" t="s">
        <v>33</v>
      </c>
      <c r="D2414" s="21">
        <v>42460</v>
      </c>
      <c r="E2414" s="18">
        <v>1.9560999999999999</v>
      </c>
      <c r="F2414" s="18">
        <v>64.474500000000006</v>
      </c>
      <c r="G2414" s="18">
        <v>3.9939</v>
      </c>
      <c r="H2414" s="18">
        <v>2.2389000000000001</v>
      </c>
      <c r="I2414" s="18"/>
      <c r="J2414" s="18"/>
      <c r="K2414" s="18">
        <v>126.3117096</v>
      </c>
      <c r="L2414" s="18">
        <v>8.6140000000000008</v>
      </c>
      <c r="M2414" s="18">
        <v>219.1885</v>
      </c>
      <c r="N2414" s="18">
        <v>38.149299999999997</v>
      </c>
      <c r="O2414" s="18">
        <v>21.7742</v>
      </c>
      <c r="P2414" s="18">
        <v>474.55520000000001</v>
      </c>
      <c r="Q2414" s="18">
        <v>82.595200000000006</v>
      </c>
      <c r="R2414" s="18">
        <v>47.142299999999999</v>
      </c>
      <c r="S2414" s="4">
        <f>VLOOKUP(C2414,Ratings_Numbers!$A$1:$B$21,2,FALSE)</f>
        <v>8</v>
      </c>
      <c r="T2414" s="4">
        <v>8</v>
      </c>
      <c r="U2414" s="4">
        <f t="shared" si="97"/>
        <v>0</v>
      </c>
      <c r="V2414" s="18">
        <v>65550.484599999996</v>
      </c>
      <c r="W2414" s="18" t="s">
        <v>146</v>
      </c>
    </row>
    <row r="2415" spans="1:23" ht="15" customHeight="1" x14ac:dyDescent="0.35">
      <c r="A2415" s="18" t="s">
        <v>220</v>
      </c>
      <c r="B2415" s="7" t="str">
        <f t="shared" si="96"/>
        <v>Q2</v>
      </c>
      <c r="C2415" s="18" t="s">
        <v>33</v>
      </c>
      <c r="D2415" s="21">
        <v>42551</v>
      </c>
      <c r="E2415" s="18">
        <v>0.88670000000000004</v>
      </c>
      <c r="F2415" s="18">
        <v>57.789299999999997</v>
      </c>
      <c r="G2415" s="18">
        <v>1.7486000000000002</v>
      </c>
      <c r="H2415" s="18">
        <v>2.5247999999999999</v>
      </c>
      <c r="I2415" s="18"/>
      <c r="J2415" s="18"/>
      <c r="K2415" s="18">
        <v>126.3117096</v>
      </c>
      <c r="L2415" s="18">
        <v>8.3972999999999995</v>
      </c>
      <c r="M2415" s="18">
        <v>221.59379999999999</v>
      </c>
      <c r="N2415" s="18">
        <v>38.479799999999997</v>
      </c>
      <c r="O2415" s="18">
        <v>21.474900000000002</v>
      </c>
      <c r="P2415" s="18">
        <v>475.87040000000002</v>
      </c>
      <c r="Q2415" s="18">
        <v>82.635000000000005</v>
      </c>
      <c r="R2415" s="18">
        <v>46.117100000000001</v>
      </c>
      <c r="S2415" s="4">
        <f>VLOOKUP(C2415,Ratings_Numbers!$A$1:$B$21,2,FALSE)</f>
        <v>8</v>
      </c>
      <c r="T2415" s="4">
        <v>8</v>
      </c>
      <c r="U2415" s="4">
        <f t="shared" si="97"/>
        <v>0</v>
      </c>
      <c r="V2415" s="18">
        <v>60411.386599999998</v>
      </c>
      <c r="W2415" s="18" t="s">
        <v>146</v>
      </c>
    </row>
    <row r="2416" spans="1:23" ht="15" customHeight="1" x14ac:dyDescent="0.35">
      <c r="A2416" s="18" t="s">
        <v>220</v>
      </c>
      <c r="B2416" s="7" t="str">
        <f t="shared" si="96"/>
        <v>Q3</v>
      </c>
      <c r="C2416" s="18" t="s">
        <v>33</v>
      </c>
      <c r="D2416" s="21">
        <v>42643</v>
      </c>
      <c r="E2416" s="18">
        <v>2.2902</v>
      </c>
      <c r="F2416" s="18">
        <v>51.964799999999997</v>
      </c>
      <c r="G2416" s="18">
        <v>4.4371</v>
      </c>
      <c r="H2416" s="18">
        <v>2.7549000000000001</v>
      </c>
      <c r="I2416" s="18"/>
      <c r="J2416" s="18"/>
      <c r="K2416" s="18">
        <v>126.3117096</v>
      </c>
      <c r="L2416" s="18">
        <v>8.6258999999999997</v>
      </c>
      <c r="M2416" s="18">
        <v>226.02</v>
      </c>
      <c r="N2416" s="18">
        <v>39.403799999999997</v>
      </c>
      <c r="O2416" s="18">
        <v>22.4862</v>
      </c>
      <c r="P2416" s="18">
        <v>473.59960000000001</v>
      </c>
      <c r="Q2416" s="18">
        <v>82.566199999999995</v>
      </c>
      <c r="R2416" s="18">
        <v>47.117400000000004</v>
      </c>
      <c r="S2416" s="4">
        <f>VLOOKUP(C2416,Ratings_Numbers!$A$1:$B$21,2,FALSE)</f>
        <v>8</v>
      </c>
      <c r="T2416" s="4">
        <v>8</v>
      </c>
      <c r="U2416" s="4">
        <f t="shared" si="97"/>
        <v>0</v>
      </c>
      <c r="V2416" s="18">
        <v>64380.903400000003</v>
      </c>
      <c r="W2416" s="18" t="s">
        <v>146</v>
      </c>
    </row>
    <row r="2417" spans="1:23" ht="15" customHeight="1" x14ac:dyDescent="0.3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</row>
    <row r="2418" spans="1:23" ht="15" customHeight="1" x14ac:dyDescent="0.35">
      <c r="A2418" s="18" t="s">
        <v>221</v>
      </c>
      <c r="B2418" s="7" t="str">
        <f t="shared" ref="B2418:B2449" si="98">IF(MONTH(D2418)&lt;4,"Q1",IF(MONTH(D2418)&lt;7,"Q2",IF(MONTH(D2418)&lt;10,"Q3","Q4")))</f>
        <v>Q2</v>
      </c>
      <c r="C2418" s="18" t="s">
        <v>31</v>
      </c>
      <c r="D2418" s="20">
        <v>33419</v>
      </c>
      <c r="E2418" s="7">
        <v>5.3483000000000001</v>
      </c>
      <c r="F2418" s="7">
        <v>49.875700000000002</v>
      </c>
      <c r="G2418" s="7">
        <v>43.589500000000001</v>
      </c>
      <c r="H2418" s="7">
        <v>1.2288000000000001</v>
      </c>
      <c r="K2418" s="7">
        <v>126.3117096</v>
      </c>
      <c r="L2418" s="7">
        <v>4.6554000000000002</v>
      </c>
      <c r="M2418" s="7">
        <v>175.36619999999999</v>
      </c>
      <c r="N2418" s="7">
        <v>17.716999999999999</v>
      </c>
      <c r="O2418" s="18">
        <v>8.7760999999999996</v>
      </c>
      <c r="P2418" s="18">
        <v>889.81730000000005</v>
      </c>
      <c r="Q2418" s="18">
        <v>89.897099999999995</v>
      </c>
      <c r="R2418" s="18">
        <v>44.530299999999997</v>
      </c>
      <c r="S2418" s="4">
        <f>VLOOKUP(C2418,Ratings_Numbers!$A$1:$B$21,2,FALSE)</f>
        <v>5</v>
      </c>
      <c r="T2418" s="4">
        <v>5</v>
      </c>
      <c r="U2418" s="18">
        <v>0</v>
      </c>
      <c r="V2418" s="18">
        <v>10573.136399999999</v>
      </c>
      <c r="W2418" s="18" t="s">
        <v>146</v>
      </c>
    </row>
    <row r="2419" spans="1:23" ht="15" customHeight="1" x14ac:dyDescent="0.35">
      <c r="A2419" s="18" t="s">
        <v>221</v>
      </c>
      <c r="B2419" s="7" t="str">
        <f t="shared" si="98"/>
        <v>Q3</v>
      </c>
      <c r="C2419" s="18" t="s">
        <v>31</v>
      </c>
      <c r="D2419" s="21">
        <v>33511</v>
      </c>
      <c r="E2419" s="18">
        <v>6.3857999999999997</v>
      </c>
      <c r="F2419" s="18">
        <v>75.038700000000006</v>
      </c>
      <c r="G2419" s="18">
        <v>67.435599999999994</v>
      </c>
      <c r="H2419" s="18">
        <v>1.1233</v>
      </c>
      <c r="I2419" s="18"/>
      <c r="J2419" s="18"/>
      <c r="K2419" s="18">
        <v>126.3117096</v>
      </c>
      <c r="L2419" s="18">
        <v>4.5049000000000001</v>
      </c>
      <c r="M2419" s="18">
        <v>176.39599999999999</v>
      </c>
      <c r="N2419" s="18">
        <v>16.538499999999999</v>
      </c>
      <c r="O2419" s="18">
        <v>8.5222999999999995</v>
      </c>
      <c r="P2419" s="18">
        <v>966.57669999999996</v>
      </c>
      <c r="Q2419" s="18">
        <v>90.624200000000002</v>
      </c>
      <c r="R2419" s="18">
        <v>46.698700000000002</v>
      </c>
      <c r="S2419" s="4">
        <f>VLOOKUP(C2419,Ratings_Numbers!$A$1:$B$21,2,FALSE)</f>
        <v>5</v>
      </c>
      <c r="T2419" s="4">
        <v>5</v>
      </c>
      <c r="U2419" s="4">
        <f t="shared" ref="U2419:U2482" si="99">S2419-S2418</f>
        <v>0</v>
      </c>
      <c r="V2419" s="18">
        <v>12053.345300000001</v>
      </c>
      <c r="W2419" s="18" t="s">
        <v>146</v>
      </c>
    </row>
    <row r="2420" spans="1:23" ht="15" customHeight="1" x14ac:dyDescent="0.35">
      <c r="A2420" s="18" t="s">
        <v>221</v>
      </c>
      <c r="B2420" s="7" t="str">
        <f t="shared" si="98"/>
        <v>Q4</v>
      </c>
      <c r="C2420" s="18" t="s">
        <v>31</v>
      </c>
      <c r="D2420" s="21">
        <v>33603</v>
      </c>
      <c r="E2420" s="18">
        <v>5.9756999999999998</v>
      </c>
      <c r="F2420" s="18">
        <v>68.675200000000004</v>
      </c>
      <c r="G2420" s="18">
        <v>63.465800000000002</v>
      </c>
      <c r="H2420" s="18">
        <v>1.2321</v>
      </c>
      <c r="I2420" s="18"/>
      <c r="J2420" s="18"/>
      <c r="K2420" s="18">
        <v>126.3117096</v>
      </c>
      <c r="L2420" s="18">
        <v>4.8578999999999999</v>
      </c>
      <c r="M2420" s="18">
        <v>139.03550000000001</v>
      </c>
      <c r="N2420" s="18">
        <v>14.4665</v>
      </c>
      <c r="O2420" s="18">
        <v>7.0875000000000004</v>
      </c>
      <c r="P2420" s="18">
        <v>861.08510000000001</v>
      </c>
      <c r="Q2420" s="18">
        <v>89.595100000000002</v>
      </c>
      <c r="R2420" s="18">
        <v>43.894800000000004</v>
      </c>
      <c r="S2420" s="4">
        <f>VLOOKUP(C2420,Ratings_Numbers!$A$1:$B$21,2,FALSE)</f>
        <v>5</v>
      </c>
      <c r="T2420" s="4">
        <v>5</v>
      </c>
      <c r="U2420" s="4">
        <f t="shared" si="99"/>
        <v>0</v>
      </c>
      <c r="V2420" s="18">
        <v>9679.3989000000001</v>
      </c>
      <c r="W2420" s="18" t="s">
        <v>146</v>
      </c>
    </row>
    <row r="2421" spans="1:23" ht="15" customHeight="1" x14ac:dyDescent="0.35">
      <c r="A2421" s="18" t="s">
        <v>221</v>
      </c>
      <c r="B2421" s="7" t="str">
        <f t="shared" si="98"/>
        <v>Q1</v>
      </c>
      <c r="C2421" s="18" t="s">
        <v>31</v>
      </c>
      <c r="D2421" s="21">
        <v>33694</v>
      </c>
      <c r="E2421" s="18">
        <v>9.2725000000000009</v>
      </c>
      <c r="F2421" s="18">
        <v>91.661500000000004</v>
      </c>
      <c r="G2421" s="18">
        <v>85.262699999999995</v>
      </c>
      <c r="H2421" s="18">
        <v>25.212536409999998</v>
      </c>
      <c r="I2421" s="18"/>
      <c r="J2421" s="18"/>
      <c r="K2421" s="18">
        <v>126.3117096</v>
      </c>
      <c r="L2421" s="18">
        <v>4.7686000000000002</v>
      </c>
      <c r="M2421" s="18">
        <v>189.05680000000001</v>
      </c>
      <c r="N2421" s="18">
        <v>17.176100000000002</v>
      </c>
      <c r="O2421" s="18">
        <v>9.2556999999999992</v>
      </c>
      <c r="P2421" s="18">
        <v>1000.6977000000001</v>
      </c>
      <c r="Q2421" s="18">
        <v>90.914900000000003</v>
      </c>
      <c r="R2421" s="18">
        <v>48.991399999999999</v>
      </c>
      <c r="S2421" s="4">
        <f>VLOOKUP(C2421,Ratings_Numbers!$A$1:$B$21,2,FALSE)</f>
        <v>5</v>
      </c>
      <c r="T2421" s="4">
        <v>5</v>
      </c>
      <c r="U2421" s="4">
        <f t="shared" si="99"/>
        <v>0</v>
      </c>
      <c r="V2421" s="18">
        <v>10854.032499999999</v>
      </c>
      <c r="W2421" s="18" t="s">
        <v>146</v>
      </c>
    </row>
    <row r="2422" spans="1:23" ht="15" customHeight="1" x14ac:dyDescent="0.35">
      <c r="A2422" s="18" t="s">
        <v>221</v>
      </c>
      <c r="B2422" s="7" t="str">
        <f t="shared" si="98"/>
        <v>Q2</v>
      </c>
      <c r="C2422" s="18" t="s">
        <v>31</v>
      </c>
      <c r="D2422" s="21">
        <v>33785</v>
      </c>
      <c r="E2422" s="18">
        <v>11.726100000000001</v>
      </c>
      <c r="F2422" s="18">
        <v>71</v>
      </c>
      <c r="G2422" s="18">
        <v>64.654200000000003</v>
      </c>
      <c r="H2422" s="18">
        <v>25.212536409999998</v>
      </c>
      <c r="I2422" s="18"/>
      <c r="J2422" s="18"/>
      <c r="K2422" s="18">
        <v>126.3117096</v>
      </c>
      <c r="L2422" s="18">
        <v>4.7484999999999999</v>
      </c>
      <c r="M2422" s="18">
        <v>190.25460000000001</v>
      </c>
      <c r="N2422" s="18">
        <v>17.681799999999999</v>
      </c>
      <c r="O2422" s="18">
        <v>9.2679000000000009</v>
      </c>
      <c r="P2422" s="18">
        <v>975.99400000000003</v>
      </c>
      <c r="Q2422" s="18">
        <v>90.706299999999999</v>
      </c>
      <c r="R2422" s="18">
        <v>47.543900000000001</v>
      </c>
      <c r="S2422" s="4">
        <f>VLOOKUP(C2422,Ratings_Numbers!$A$1:$B$21,2,FALSE)</f>
        <v>5</v>
      </c>
      <c r="T2422" s="4">
        <v>5</v>
      </c>
      <c r="U2422" s="4">
        <f t="shared" si="99"/>
        <v>0</v>
      </c>
      <c r="V2422" s="18">
        <v>11071.8802</v>
      </c>
      <c r="W2422" s="18" t="s">
        <v>146</v>
      </c>
    </row>
    <row r="2423" spans="1:23" ht="15" customHeight="1" x14ac:dyDescent="0.35">
      <c r="A2423" s="18" t="s">
        <v>221</v>
      </c>
      <c r="B2423" s="7" t="str">
        <f t="shared" si="98"/>
        <v>Q3</v>
      </c>
      <c r="C2423" s="18" t="s">
        <v>31</v>
      </c>
      <c r="D2423" s="21">
        <v>33877</v>
      </c>
      <c r="E2423" s="18">
        <v>21.993300000000001</v>
      </c>
      <c r="F2423" s="18">
        <v>119.30719999999999</v>
      </c>
      <c r="G2423" s="18">
        <v>108.7551</v>
      </c>
      <c r="H2423" s="18">
        <v>25.212536409999998</v>
      </c>
      <c r="I2423" s="18"/>
      <c r="J2423" s="18"/>
      <c r="K2423" s="18">
        <v>126.3117096</v>
      </c>
      <c r="L2423" s="18">
        <v>4.2165999999999997</v>
      </c>
      <c r="M2423" s="18">
        <v>206.35679999999999</v>
      </c>
      <c r="N2423" s="18">
        <v>17.205200000000001</v>
      </c>
      <c r="O2423" s="18">
        <v>8.9411000000000005</v>
      </c>
      <c r="P2423" s="18">
        <v>1099.3857</v>
      </c>
      <c r="Q2423" s="18">
        <v>91.662400000000005</v>
      </c>
      <c r="R2423" s="18">
        <v>47.634799999999998</v>
      </c>
      <c r="S2423" s="4">
        <f>VLOOKUP(C2423,Ratings_Numbers!$A$1:$B$21,2,FALSE)</f>
        <v>5</v>
      </c>
      <c r="T2423" s="4">
        <v>5</v>
      </c>
      <c r="U2423" s="4">
        <f t="shared" si="99"/>
        <v>0</v>
      </c>
      <c r="V2423" s="18">
        <v>10450.669099999999</v>
      </c>
      <c r="W2423" s="18" t="s">
        <v>146</v>
      </c>
    </row>
    <row r="2424" spans="1:23" ht="15" customHeight="1" x14ac:dyDescent="0.35">
      <c r="A2424" s="18" t="s">
        <v>221</v>
      </c>
      <c r="B2424" s="7" t="str">
        <f t="shared" si="98"/>
        <v>Q4</v>
      </c>
      <c r="C2424" s="18" t="s">
        <v>31</v>
      </c>
      <c r="D2424" s="21">
        <v>33969</v>
      </c>
      <c r="E2424" s="18">
        <v>12.5337</v>
      </c>
      <c r="F2424" s="18">
        <v>22.072500000000002</v>
      </c>
      <c r="G2424" s="18">
        <v>18.268999999999998</v>
      </c>
      <c r="H2424" s="18">
        <v>25.212536409999998</v>
      </c>
      <c r="I2424" s="18"/>
      <c r="J2424" s="18"/>
      <c r="K2424" s="18">
        <v>126.3117096</v>
      </c>
      <c r="L2424" s="18">
        <v>8.0988000000000007</v>
      </c>
      <c r="M2424" s="18">
        <v>114.8686</v>
      </c>
      <c r="N2424" s="18">
        <v>31.5809</v>
      </c>
      <c r="O2424" s="18">
        <v>9.5592000000000006</v>
      </c>
      <c r="P2424" s="18">
        <v>263.7285</v>
      </c>
      <c r="Q2424" s="18">
        <v>72.507000000000005</v>
      </c>
      <c r="R2424" s="18">
        <v>21.947099999999999</v>
      </c>
      <c r="S2424" s="4">
        <f>VLOOKUP(C2424,Ratings_Numbers!$A$1:$B$21,2,FALSE)</f>
        <v>5</v>
      </c>
      <c r="T2424" s="4">
        <v>5</v>
      </c>
      <c r="U2424" s="4">
        <f t="shared" si="99"/>
        <v>0</v>
      </c>
      <c r="V2424" s="18">
        <v>11939.4033</v>
      </c>
      <c r="W2424" s="18" t="s">
        <v>146</v>
      </c>
    </row>
    <row r="2425" spans="1:23" ht="15" customHeight="1" x14ac:dyDescent="0.35">
      <c r="A2425" s="18" t="s">
        <v>221</v>
      </c>
      <c r="B2425" s="7" t="str">
        <f t="shared" si="98"/>
        <v>Q1</v>
      </c>
      <c r="C2425" s="18" t="s">
        <v>31</v>
      </c>
      <c r="D2425" s="21">
        <v>34059</v>
      </c>
      <c r="E2425" s="18">
        <v>31.998899999999999</v>
      </c>
      <c r="F2425" s="18">
        <v>52.614199999999997</v>
      </c>
      <c r="G2425" s="18">
        <v>48.299100000000003</v>
      </c>
      <c r="H2425" s="18">
        <v>3.9954999999999998</v>
      </c>
      <c r="I2425" s="18"/>
      <c r="J2425" s="18"/>
      <c r="K2425" s="18">
        <v>126.3117096</v>
      </c>
      <c r="L2425" s="18">
        <v>4.3852000000000002</v>
      </c>
      <c r="M2425" s="18">
        <v>188.2621</v>
      </c>
      <c r="N2425" s="18">
        <v>14.449</v>
      </c>
      <c r="O2425" s="18">
        <v>8.4776000000000007</v>
      </c>
      <c r="P2425" s="18">
        <v>1202.9441999999999</v>
      </c>
      <c r="Q2425" s="18">
        <v>92.325100000000006</v>
      </c>
      <c r="R2425" s="18">
        <v>54.169899999999998</v>
      </c>
      <c r="S2425" s="4">
        <f>VLOOKUP(C2425,Ratings_Numbers!$A$1:$B$21,2,FALSE)</f>
        <v>5</v>
      </c>
      <c r="T2425" s="4">
        <v>5</v>
      </c>
      <c r="U2425" s="4">
        <f t="shared" si="99"/>
        <v>0</v>
      </c>
      <c r="V2425" s="18">
        <v>13076.4138</v>
      </c>
      <c r="W2425" s="18" t="s">
        <v>146</v>
      </c>
    </row>
    <row r="2426" spans="1:23" ht="15" customHeight="1" x14ac:dyDescent="0.35">
      <c r="A2426" s="18" t="s">
        <v>221</v>
      </c>
      <c r="B2426" s="7" t="str">
        <f t="shared" si="98"/>
        <v>Q2</v>
      </c>
      <c r="C2426" s="18" t="s">
        <v>31</v>
      </c>
      <c r="D2426" s="21">
        <v>34150</v>
      </c>
      <c r="E2426" s="18">
        <v>23.9482</v>
      </c>
      <c r="F2426" s="18">
        <v>54.578499999999998</v>
      </c>
      <c r="G2426" s="18">
        <v>50.750500000000002</v>
      </c>
      <c r="H2426" s="18">
        <v>3.8197000000000001</v>
      </c>
      <c r="I2426" s="18"/>
      <c r="J2426" s="18"/>
      <c r="K2426" s="18">
        <v>126.3117096</v>
      </c>
      <c r="L2426" s="18">
        <v>4.6330999999999998</v>
      </c>
      <c r="M2426" s="18">
        <v>196.3073</v>
      </c>
      <c r="N2426" s="18">
        <v>16.452200000000001</v>
      </c>
      <c r="O2426" s="18">
        <v>9.3282000000000007</v>
      </c>
      <c r="P2426" s="18">
        <v>1093.1991</v>
      </c>
      <c r="Q2426" s="18">
        <v>91.619200000000006</v>
      </c>
      <c r="R2426" s="18">
        <v>51.947000000000003</v>
      </c>
      <c r="S2426" s="4">
        <f>VLOOKUP(C2426,Ratings_Numbers!$A$1:$B$21,2,FALSE)</f>
        <v>5</v>
      </c>
      <c r="T2426" s="4">
        <v>5</v>
      </c>
      <c r="U2426" s="4">
        <f t="shared" si="99"/>
        <v>0</v>
      </c>
      <c r="V2426" s="18">
        <v>15630.0627</v>
      </c>
      <c r="W2426" s="18" t="s">
        <v>146</v>
      </c>
    </row>
    <row r="2427" spans="1:23" ht="15" customHeight="1" x14ac:dyDescent="0.35">
      <c r="A2427" s="18" t="s">
        <v>221</v>
      </c>
      <c r="B2427" s="7" t="str">
        <f t="shared" si="98"/>
        <v>Q3</v>
      </c>
      <c r="C2427" s="18" t="s">
        <v>31</v>
      </c>
      <c r="D2427" s="21">
        <v>34242</v>
      </c>
      <c r="E2427" s="18">
        <v>17.367799999999999</v>
      </c>
      <c r="F2427" s="18">
        <v>39.807499999999997</v>
      </c>
      <c r="G2427" s="18">
        <v>36.233600000000003</v>
      </c>
      <c r="H2427" s="18">
        <v>2.59</v>
      </c>
      <c r="I2427" s="18"/>
      <c r="J2427" s="18"/>
      <c r="K2427" s="18">
        <v>126.3117096</v>
      </c>
      <c r="L2427" s="18">
        <v>4.76</v>
      </c>
      <c r="M2427" s="18">
        <v>193.04230000000001</v>
      </c>
      <c r="N2427" s="18">
        <v>16.191500000000001</v>
      </c>
      <c r="O2427" s="18">
        <v>9.4138000000000002</v>
      </c>
      <c r="P2427" s="18">
        <v>1092.2455</v>
      </c>
      <c r="Q2427" s="18">
        <v>91.612499999999997</v>
      </c>
      <c r="R2427" s="18">
        <v>53.2639</v>
      </c>
      <c r="S2427" s="4">
        <f>VLOOKUP(C2427,Ratings_Numbers!$A$1:$B$21,2,FALSE)</f>
        <v>5</v>
      </c>
      <c r="T2427" s="4">
        <v>5</v>
      </c>
      <c r="U2427" s="4">
        <f t="shared" si="99"/>
        <v>0</v>
      </c>
      <c r="V2427" s="18">
        <v>17500.607400000001</v>
      </c>
      <c r="W2427" s="18" t="s">
        <v>146</v>
      </c>
    </row>
    <row r="2428" spans="1:23" ht="15" customHeight="1" x14ac:dyDescent="0.35">
      <c r="A2428" s="18" t="s">
        <v>221</v>
      </c>
      <c r="B2428" s="7" t="str">
        <f t="shared" si="98"/>
        <v>Q4</v>
      </c>
      <c r="C2428" s="18" t="s">
        <v>31</v>
      </c>
      <c r="D2428" s="21">
        <v>34334</v>
      </c>
      <c r="E2428" s="18">
        <v>3.3044000000000002</v>
      </c>
      <c r="F2428" s="18">
        <v>13.606999999999999</v>
      </c>
      <c r="G2428" s="18">
        <v>11.466100000000001</v>
      </c>
      <c r="H2428" s="18">
        <v>1.8069999999999999</v>
      </c>
      <c r="I2428" s="18"/>
      <c r="J2428" s="18"/>
      <c r="K2428" s="18">
        <v>126.3117096</v>
      </c>
      <c r="L2428" s="18">
        <v>9.0648999999999997</v>
      </c>
      <c r="M2428" s="18">
        <v>70.861000000000004</v>
      </c>
      <c r="N2428" s="18">
        <v>20.779599999999999</v>
      </c>
      <c r="O2428" s="18">
        <v>6.5747999999999998</v>
      </c>
      <c r="P2428" s="18">
        <v>241.0121</v>
      </c>
      <c r="Q2428" s="18">
        <v>70.6755</v>
      </c>
      <c r="R2428" s="18">
        <v>22.362200000000001</v>
      </c>
      <c r="S2428" s="4">
        <f>VLOOKUP(C2428,Ratings_Numbers!$A$1:$B$21,2,FALSE)</f>
        <v>5</v>
      </c>
      <c r="T2428" s="4">
        <v>5</v>
      </c>
      <c r="U2428" s="4">
        <f t="shared" si="99"/>
        <v>0</v>
      </c>
      <c r="V2428" s="18">
        <v>15123.4396</v>
      </c>
      <c r="W2428" s="18" t="s">
        <v>146</v>
      </c>
    </row>
    <row r="2429" spans="1:23" ht="15" customHeight="1" x14ac:dyDescent="0.35">
      <c r="A2429" s="18" t="s">
        <v>221</v>
      </c>
      <c r="B2429" s="7" t="str">
        <f t="shared" si="98"/>
        <v>Q1</v>
      </c>
      <c r="C2429" s="18" t="s">
        <v>31</v>
      </c>
      <c r="D2429" s="21">
        <v>34424</v>
      </c>
      <c r="E2429" s="18">
        <v>3.3109000000000002</v>
      </c>
      <c r="F2429" s="18">
        <v>24.7438</v>
      </c>
      <c r="G2429" s="18">
        <v>17.032699999999998</v>
      </c>
      <c r="H2429" s="18">
        <v>2.1686000000000001</v>
      </c>
      <c r="I2429" s="18"/>
      <c r="J2429" s="18"/>
      <c r="K2429" s="18">
        <v>126.3117096</v>
      </c>
      <c r="L2429" s="18">
        <v>9.2286999999999999</v>
      </c>
      <c r="M2429" s="18">
        <v>92.516099999999994</v>
      </c>
      <c r="N2429" s="18">
        <v>27.249300000000002</v>
      </c>
      <c r="O2429" s="18">
        <v>8.7296999999999993</v>
      </c>
      <c r="P2429" s="18">
        <v>239.5171</v>
      </c>
      <c r="Q2429" s="18">
        <v>70.546400000000006</v>
      </c>
      <c r="R2429" s="18">
        <v>22.6006</v>
      </c>
      <c r="S2429" s="4">
        <f>VLOOKUP(C2429,Ratings_Numbers!$A$1:$B$21,2,FALSE)</f>
        <v>5</v>
      </c>
      <c r="T2429" s="4">
        <v>5</v>
      </c>
      <c r="U2429" s="4">
        <f t="shared" si="99"/>
        <v>0</v>
      </c>
      <c r="V2429" s="18">
        <v>13741.466700000001</v>
      </c>
      <c r="W2429" s="18" t="s">
        <v>146</v>
      </c>
    </row>
    <row r="2430" spans="1:23" ht="15" customHeight="1" x14ac:dyDescent="0.35">
      <c r="A2430" s="18" t="s">
        <v>221</v>
      </c>
      <c r="B2430" s="7" t="str">
        <f t="shared" si="98"/>
        <v>Q2</v>
      </c>
      <c r="C2430" s="18" t="s">
        <v>31</v>
      </c>
      <c r="D2430" s="21">
        <v>34515</v>
      </c>
      <c r="E2430" s="18">
        <v>3.7734999999999999</v>
      </c>
      <c r="F2430" s="18">
        <v>22.628299999999999</v>
      </c>
      <c r="G2430" s="18">
        <v>17.736000000000001</v>
      </c>
      <c r="H2430" s="18">
        <v>3.0939000000000001</v>
      </c>
      <c r="I2430" s="18"/>
      <c r="J2430" s="18"/>
      <c r="K2430" s="18">
        <v>126.3117096</v>
      </c>
      <c r="L2430" s="18">
        <v>6.8650000000000002</v>
      </c>
      <c r="M2430" s="18">
        <v>126.7574</v>
      </c>
      <c r="N2430" s="18">
        <v>30.3874</v>
      </c>
      <c r="O2430" s="18">
        <v>8.9687000000000001</v>
      </c>
      <c r="P2430" s="18">
        <v>317.13780000000003</v>
      </c>
      <c r="Q2430" s="18">
        <v>76.027100000000004</v>
      </c>
      <c r="R2430" s="18">
        <v>22.439</v>
      </c>
      <c r="S2430" s="4">
        <f>VLOOKUP(C2430,Ratings_Numbers!$A$1:$B$21,2,FALSE)</f>
        <v>5</v>
      </c>
      <c r="T2430" s="4">
        <v>5</v>
      </c>
      <c r="U2430" s="4">
        <f t="shared" si="99"/>
        <v>0</v>
      </c>
      <c r="V2430" s="18">
        <v>12738.6023</v>
      </c>
      <c r="W2430" s="18" t="s">
        <v>146</v>
      </c>
    </row>
    <row r="2431" spans="1:23" ht="15" customHeight="1" x14ac:dyDescent="0.35">
      <c r="A2431" s="18" t="s">
        <v>221</v>
      </c>
      <c r="B2431" s="7" t="str">
        <f t="shared" si="98"/>
        <v>Q3</v>
      </c>
      <c r="C2431" s="18" t="s">
        <v>31</v>
      </c>
      <c r="D2431" s="21">
        <v>34607</v>
      </c>
      <c r="E2431" s="18">
        <v>3.1015000000000001</v>
      </c>
      <c r="F2431" s="18">
        <v>21.694800000000001</v>
      </c>
      <c r="G2431" s="18">
        <v>14.932</v>
      </c>
      <c r="H2431" s="18">
        <v>3.3401000000000001</v>
      </c>
      <c r="I2431" s="18"/>
      <c r="J2431" s="18"/>
      <c r="K2431" s="18">
        <v>126.3117096</v>
      </c>
      <c r="L2431" s="18">
        <v>6.7834000000000003</v>
      </c>
      <c r="M2431" s="18">
        <v>116.39700000000001</v>
      </c>
      <c r="N2431" s="18">
        <v>27.363399999999999</v>
      </c>
      <c r="O2431" s="18">
        <v>8.1327999999999996</v>
      </c>
      <c r="P2431" s="18">
        <v>325.37529999999998</v>
      </c>
      <c r="Q2431" s="18">
        <v>76.491299999999995</v>
      </c>
      <c r="R2431" s="18">
        <v>22.734400000000001</v>
      </c>
      <c r="S2431" s="4">
        <f>VLOOKUP(C2431,Ratings_Numbers!$A$1:$B$21,2,FALSE)</f>
        <v>5</v>
      </c>
      <c r="T2431" s="4">
        <v>5</v>
      </c>
      <c r="U2431" s="4">
        <f t="shared" si="99"/>
        <v>0</v>
      </c>
      <c r="V2431" s="18">
        <v>15419.261399999999</v>
      </c>
      <c r="W2431" s="18" t="s">
        <v>146</v>
      </c>
    </row>
    <row r="2432" spans="1:23" ht="15" customHeight="1" x14ac:dyDescent="0.35">
      <c r="A2432" s="18" t="s">
        <v>221</v>
      </c>
      <c r="B2432" s="7" t="str">
        <f t="shared" si="98"/>
        <v>Q4</v>
      </c>
      <c r="C2432" s="18" t="s">
        <v>31</v>
      </c>
      <c r="D2432" s="21">
        <v>34699</v>
      </c>
      <c r="E2432" s="18">
        <v>3.2812000000000001</v>
      </c>
      <c r="F2432" s="18">
        <v>11.619199999999999</v>
      </c>
      <c r="G2432" s="18">
        <v>9.8038000000000007</v>
      </c>
      <c r="H2432" s="18">
        <v>3.0543</v>
      </c>
      <c r="I2432" s="18"/>
      <c r="J2432" s="18"/>
      <c r="K2432" s="18">
        <v>126.3117096</v>
      </c>
      <c r="L2432" s="18">
        <v>6.4253999999999998</v>
      </c>
      <c r="M2432" s="18">
        <v>92.600700000000003</v>
      </c>
      <c r="N2432" s="18">
        <v>20.971699999999998</v>
      </c>
      <c r="O2432" s="18">
        <v>6.1409000000000002</v>
      </c>
      <c r="P2432" s="18">
        <v>341.5514</v>
      </c>
      <c r="Q2432" s="18">
        <v>77.352599999999995</v>
      </c>
      <c r="R2432" s="18">
        <v>22.650099999999998</v>
      </c>
      <c r="S2432" s="4">
        <f>VLOOKUP(C2432,Ratings_Numbers!$A$1:$B$21,2,FALSE)</f>
        <v>5</v>
      </c>
      <c r="T2432" s="4">
        <v>5</v>
      </c>
      <c r="U2432" s="4">
        <f t="shared" si="99"/>
        <v>0</v>
      </c>
      <c r="V2432" s="18">
        <v>14628.046899999999</v>
      </c>
      <c r="W2432" s="18" t="s">
        <v>146</v>
      </c>
    </row>
    <row r="2433" spans="1:23" ht="15" customHeight="1" x14ac:dyDescent="0.35">
      <c r="A2433" s="18" t="s">
        <v>221</v>
      </c>
      <c r="B2433" s="7" t="str">
        <f t="shared" si="98"/>
        <v>Q1</v>
      </c>
      <c r="C2433" s="18" t="s">
        <v>31</v>
      </c>
      <c r="D2433" s="21">
        <v>34789</v>
      </c>
      <c r="E2433" s="18">
        <v>2.8708</v>
      </c>
      <c r="F2433" s="18">
        <v>11.0867</v>
      </c>
      <c r="G2433" s="18">
        <v>8.8598999999999997</v>
      </c>
      <c r="H2433" s="18">
        <v>4.3464999999999998</v>
      </c>
      <c r="I2433" s="18"/>
      <c r="J2433" s="18"/>
      <c r="K2433" s="18">
        <v>126.3117096</v>
      </c>
      <c r="L2433" s="18">
        <v>6.8009000000000004</v>
      </c>
      <c r="M2433" s="18">
        <v>100.0286</v>
      </c>
      <c r="N2433" s="18">
        <v>24.430800000000001</v>
      </c>
      <c r="O2433" s="18">
        <v>7.0034000000000001</v>
      </c>
      <c r="P2433" s="18">
        <v>309.43720000000002</v>
      </c>
      <c r="Q2433" s="18">
        <v>75.5762</v>
      </c>
      <c r="R2433" s="18">
        <v>21.664999999999999</v>
      </c>
      <c r="S2433" s="4">
        <f>VLOOKUP(C2433,Ratings_Numbers!$A$1:$B$21,2,FALSE)</f>
        <v>5</v>
      </c>
      <c r="T2433" s="4">
        <v>5</v>
      </c>
      <c r="U2433" s="4">
        <f t="shared" si="99"/>
        <v>0</v>
      </c>
      <c r="V2433" s="18">
        <v>17288.688399999999</v>
      </c>
      <c r="W2433" s="18" t="s">
        <v>146</v>
      </c>
    </row>
    <row r="2434" spans="1:23" ht="15" customHeight="1" x14ac:dyDescent="0.35">
      <c r="A2434" s="18" t="s">
        <v>221</v>
      </c>
      <c r="B2434" s="7" t="str">
        <f t="shared" si="98"/>
        <v>Q2</v>
      </c>
      <c r="C2434" s="18" t="s">
        <v>31</v>
      </c>
      <c r="D2434" s="21">
        <v>34880</v>
      </c>
      <c r="E2434" s="18">
        <v>2.9619999999999997</v>
      </c>
      <c r="F2434" s="18">
        <v>11.107200000000001</v>
      </c>
      <c r="G2434" s="18">
        <v>8.7802000000000007</v>
      </c>
      <c r="H2434" s="18">
        <v>4.7743000000000002</v>
      </c>
      <c r="I2434" s="18"/>
      <c r="J2434" s="18"/>
      <c r="K2434" s="18">
        <v>126.3117096</v>
      </c>
      <c r="L2434" s="18">
        <v>6.6751000000000005</v>
      </c>
      <c r="M2434" s="18">
        <v>90.732500000000002</v>
      </c>
      <c r="N2434" s="18">
        <v>21.7483</v>
      </c>
      <c r="O2434" s="18">
        <v>6.2306999999999997</v>
      </c>
      <c r="P2434" s="18">
        <v>317.19319999999999</v>
      </c>
      <c r="Q2434" s="18">
        <v>76.030299999999997</v>
      </c>
      <c r="R2434" s="18">
        <v>21.782</v>
      </c>
      <c r="S2434" s="4">
        <f>VLOOKUP(C2434,Ratings_Numbers!$A$1:$B$21,2,FALSE)</f>
        <v>5</v>
      </c>
      <c r="T2434" s="4">
        <v>5</v>
      </c>
      <c r="U2434" s="4">
        <f t="shared" si="99"/>
        <v>0</v>
      </c>
      <c r="V2434" s="18">
        <v>17181.589899999999</v>
      </c>
      <c r="W2434" s="18" t="s">
        <v>146</v>
      </c>
    </row>
    <row r="2435" spans="1:23" ht="15" customHeight="1" x14ac:dyDescent="0.35">
      <c r="A2435" s="18" t="s">
        <v>221</v>
      </c>
      <c r="B2435" s="7" t="str">
        <f t="shared" si="98"/>
        <v>Q3</v>
      </c>
      <c r="C2435" s="18" t="s">
        <v>31</v>
      </c>
      <c r="D2435" s="21">
        <v>34972</v>
      </c>
      <c r="E2435" s="18">
        <v>3.2262</v>
      </c>
      <c r="F2435" s="18">
        <v>11.0808</v>
      </c>
      <c r="G2435" s="18">
        <v>8.9177999999999997</v>
      </c>
      <c r="H2435" s="18">
        <v>4.6226000000000003</v>
      </c>
      <c r="I2435" s="18"/>
      <c r="J2435" s="18"/>
      <c r="K2435" s="18">
        <v>126.3117096</v>
      </c>
      <c r="L2435" s="18">
        <v>6.8120000000000003</v>
      </c>
      <c r="M2435" s="18">
        <v>84.439700000000002</v>
      </c>
      <c r="N2435" s="18">
        <v>20.343800000000002</v>
      </c>
      <c r="O2435" s="18">
        <v>5.9108999999999998</v>
      </c>
      <c r="P2435" s="18">
        <v>315.06319999999999</v>
      </c>
      <c r="Q2435" s="18">
        <v>75.907300000000006</v>
      </c>
      <c r="R2435" s="18">
        <v>22.0549</v>
      </c>
      <c r="S2435" s="4">
        <f>VLOOKUP(C2435,Ratings_Numbers!$A$1:$B$21,2,FALSE)</f>
        <v>5</v>
      </c>
      <c r="T2435" s="4">
        <v>5</v>
      </c>
      <c r="U2435" s="4">
        <f t="shared" si="99"/>
        <v>0</v>
      </c>
      <c r="V2435" s="18">
        <v>21582.313699999999</v>
      </c>
      <c r="W2435" s="18" t="s">
        <v>146</v>
      </c>
    </row>
    <row r="2436" spans="1:23" ht="15" customHeight="1" x14ac:dyDescent="0.35">
      <c r="A2436" s="18" t="s">
        <v>221</v>
      </c>
      <c r="B2436" s="7" t="str">
        <f t="shared" si="98"/>
        <v>Q4</v>
      </c>
      <c r="C2436" s="18" t="s">
        <v>31</v>
      </c>
      <c r="D2436" s="21">
        <v>35064</v>
      </c>
      <c r="E2436" s="18">
        <v>3.7469000000000001</v>
      </c>
      <c r="F2436" s="18">
        <v>11.5547</v>
      </c>
      <c r="G2436" s="18">
        <v>10.088900000000001</v>
      </c>
      <c r="H2436" s="18">
        <v>5.1774000000000004</v>
      </c>
      <c r="I2436" s="18"/>
      <c r="J2436" s="18"/>
      <c r="K2436" s="18">
        <v>126.3117096</v>
      </c>
      <c r="L2436" s="18">
        <v>7.4671000000000003</v>
      </c>
      <c r="M2436" s="18">
        <v>54.233600000000003</v>
      </c>
      <c r="N2436" s="18">
        <v>13.329700000000001</v>
      </c>
      <c r="O2436" s="18">
        <v>4.1505999999999998</v>
      </c>
      <c r="P2436" s="18">
        <v>306.86130000000003</v>
      </c>
      <c r="Q2436" s="18">
        <v>75.421599999999998</v>
      </c>
      <c r="R2436" s="18">
        <v>23.4849</v>
      </c>
      <c r="S2436" s="4">
        <f>VLOOKUP(C2436,Ratings_Numbers!$A$1:$B$21,2,FALSE)</f>
        <v>5</v>
      </c>
      <c r="T2436" s="4">
        <v>5</v>
      </c>
      <c r="U2436" s="4">
        <f t="shared" si="99"/>
        <v>0</v>
      </c>
      <c r="V2436" s="18">
        <v>19988.262699999999</v>
      </c>
      <c r="W2436" s="18" t="s">
        <v>146</v>
      </c>
    </row>
    <row r="2437" spans="1:23" ht="15" customHeight="1" x14ac:dyDescent="0.35">
      <c r="A2437" s="18" t="s">
        <v>221</v>
      </c>
      <c r="B2437" s="7" t="str">
        <f t="shared" si="98"/>
        <v>Q1</v>
      </c>
      <c r="C2437" s="18" t="s">
        <v>31</v>
      </c>
      <c r="D2437" s="21">
        <v>35155</v>
      </c>
      <c r="E2437" s="18">
        <v>3.3717999999999999</v>
      </c>
      <c r="F2437" s="18">
        <v>11.599600000000001</v>
      </c>
      <c r="G2437" s="18">
        <v>9.0977999999999994</v>
      </c>
      <c r="H2437" s="18">
        <v>5.1890000000000001</v>
      </c>
      <c r="I2437" s="18"/>
      <c r="J2437" s="18"/>
      <c r="K2437" s="18">
        <v>126.3117096</v>
      </c>
      <c r="L2437" s="18">
        <v>7.2207999999999997</v>
      </c>
      <c r="M2437" s="18">
        <v>97.51</v>
      </c>
      <c r="N2437" s="18">
        <v>22.859400000000001</v>
      </c>
      <c r="O2437" s="18">
        <v>7.2218</v>
      </c>
      <c r="P2437" s="18">
        <v>326.5641</v>
      </c>
      <c r="Q2437" s="18">
        <v>76.556899999999999</v>
      </c>
      <c r="R2437" s="18">
        <v>24.1859</v>
      </c>
      <c r="S2437" s="4">
        <f>VLOOKUP(C2437,Ratings_Numbers!$A$1:$B$21,2,FALSE)</f>
        <v>5</v>
      </c>
      <c r="T2437" s="4">
        <v>5</v>
      </c>
      <c r="U2437" s="4">
        <f t="shared" si="99"/>
        <v>0</v>
      </c>
      <c r="V2437" s="18">
        <v>23655.5628</v>
      </c>
      <c r="W2437" s="18" t="s">
        <v>146</v>
      </c>
    </row>
    <row r="2438" spans="1:23" ht="15" customHeight="1" x14ac:dyDescent="0.35">
      <c r="A2438" s="18" t="s">
        <v>221</v>
      </c>
      <c r="B2438" s="7" t="str">
        <f t="shared" si="98"/>
        <v>Q2</v>
      </c>
      <c r="C2438" s="18" t="s">
        <v>31</v>
      </c>
      <c r="D2438" s="21">
        <v>35246</v>
      </c>
      <c r="E2438" s="18">
        <v>3.3418000000000001</v>
      </c>
      <c r="F2438" s="18">
        <v>10.796900000000001</v>
      </c>
      <c r="G2438" s="18">
        <v>8.6491000000000007</v>
      </c>
      <c r="H2438" s="18">
        <v>4.6634000000000002</v>
      </c>
      <c r="I2438" s="18"/>
      <c r="J2438" s="18"/>
      <c r="K2438" s="18">
        <v>126.3117096</v>
      </c>
      <c r="L2438" s="18">
        <v>7.3898999999999999</v>
      </c>
      <c r="M2438" s="18">
        <v>105.4808</v>
      </c>
      <c r="N2438" s="18">
        <v>25.474399999999999</v>
      </c>
      <c r="O2438" s="18">
        <v>7.7949000000000002</v>
      </c>
      <c r="P2438" s="18">
        <v>314.06659999999999</v>
      </c>
      <c r="Q2438" s="18">
        <v>75.849299999999999</v>
      </c>
      <c r="R2438" s="18">
        <v>23.209199999999999</v>
      </c>
      <c r="S2438" s="4">
        <f>VLOOKUP(C2438,Ratings_Numbers!$A$1:$B$21,2,FALSE)</f>
        <v>5</v>
      </c>
      <c r="T2438" s="4">
        <v>5</v>
      </c>
      <c r="U2438" s="4">
        <f t="shared" si="99"/>
        <v>0</v>
      </c>
      <c r="V2438" s="18">
        <v>21268.275300000001</v>
      </c>
      <c r="W2438" s="18" t="s">
        <v>146</v>
      </c>
    </row>
    <row r="2439" spans="1:23" ht="15" customHeight="1" x14ac:dyDescent="0.35">
      <c r="A2439" s="18" t="s">
        <v>221</v>
      </c>
      <c r="B2439" s="7" t="str">
        <f t="shared" si="98"/>
        <v>Q3</v>
      </c>
      <c r="C2439" s="18" t="s">
        <v>31</v>
      </c>
      <c r="D2439" s="21">
        <v>35338</v>
      </c>
      <c r="E2439" s="18">
        <v>3.3818000000000001</v>
      </c>
      <c r="F2439" s="18">
        <v>10.632</v>
      </c>
      <c r="G2439" s="18">
        <v>8.5660000000000007</v>
      </c>
      <c r="H2439" s="18">
        <v>5.3234000000000004</v>
      </c>
      <c r="I2439" s="18"/>
      <c r="J2439" s="18"/>
      <c r="K2439" s="18">
        <v>126.3117096</v>
      </c>
      <c r="L2439" s="18">
        <v>7.7278000000000002</v>
      </c>
      <c r="M2439" s="18">
        <v>99.878699999999995</v>
      </c>
      <c r="N2439" s="18">
        <v>24.666699999999999</v>
      </c>
      <c r="O2439" s="18">
        <v>7.7183999999999999</v>
      </c>
      <c r="P2439" s="18">
        <v>304.91329999999999</v>
      </c>
      <c r="Q2439" s="18">
        <v>75.303399999999996</v>
      </c>
      <c r="R2439" s="18">
        <v>23.563099999999999</v>
      </c>
      <c r="S2439" s="4">
        <f>VLOOKUP(C2439,Ratings_Numbers!$A$1:$B$21,2,FALSE)</f>
        <v>5</v>
      </c>
      <c r="T2439" s="4">
        <v>5</v>
      </c>
      <c r="U2439" s="4">
        <f t="shared" si="99"/>
        <v>0</v>
      </c>
      <c r="V2439" s="18">
        <v>21899.375</v>
      </c>
      <c r="W2439" s="18" t="s">
        <v>146</v>
      </c>
    </row>
    <row r="2440" spans="1:23" ht="15" customHeight="1" x14ac:dyDescent="0.35">
      <c r="A2440" s="18" t="s">
        <v>221</v>
      </c>
      <c r="B2440" s="7" t="str">
        <f t="shared" si="98"/>
        <v>Q4</v>
      </c>
      <c r="C2440" s="18" t="s">
        <v>31</v>
      </c>
      <c r="D2440" s="21">
        <v>35430</v>
      </c>
      <c r="E2440" s="18">
        <v>3.8468</v>
      </c>
      <c r="F2440" s="18">
        <v>10.397500000000001</v>
      </c>
      <c r="G2440" s="18">
        <v>9.2820999999999998</v>
      </c>
      <c r="H2440" s="18">
        <v>5.7004000000000001</v>
      </c>
      <c r="I2440" s="18"/>
      <c r="J2440" s="18"/>
      <c r="K2440" s="18">
        <v>126.3117096</v>
      </c>
      <c r="L2440" s="18">
        <v>7.859</v>
      </c>
      <c r="M2440" s="18">
        <v>59.990600000000001</v>
      </c>
      <c r="N2440" s="18">
        <v>15.2799</v>
      </c>
      <c r="O2440" s="18">
        <v>4.7146999999999997</v>
      </c>
      <c r="P2440" s="18">
        <v>292.61259999999999</v>
      </c>
      <c r="Q2440" s="18">
        <v>74.529600000000002</v>
      </c>
      <c r="R2440" s="18">
        <v>22.996500000000001</v>
      </c>
      <c r="S2440" s="4">
        <f>VLOOKUP(C2440,Ratings_Numbers!$A$1:$B$21,2,FALSE)</f>
        <v>5</v>
      </c>
      <c r="T2440" s="4">
        <v>5</v>
      </c>
      <c r="U2440" s="4">
        <f t="shared" si="99"/>
        <v>0</v>
      </c>
      <c r="V2440" s="18">
        <v>26718.849699999999</v>
      </c>
      <c r="W2440" s="18" t="s">
        <v>146</v>
      </c>
    </row>
    <row r="2441" spans="1:23" ht="15" customHeight="1" x14ac:dyDescent="0.35">
      <c r="A2441" s="18" t="s">
        <v>221</v>
      </c>
      <c r="B2441" s="7" t="str">
        <f t="shared" si="98"/>
        <v>Q1</v>
      </c>
      <c r="C2441" s="18" t="s">
        <v>31</v>
      </c>
      <c r="D2441" s="21">
        <v>35520</v>
      </c>
      <c r="E2441" s="18">
        <v>3.5503</v>
      </c>
      <c r="F2441" s="18">
        <v>9.5576000000000008</v>
      </c>
      <c r="G2441" s="18">
        <v>8.2767999999999997</v>
      </c>
      <c r="H2441" s="18">
        <v>7.6359000000000004</v>
      </c>
      <c r="I2441" s="18"/>
      <c r="J2441" s="18"/>
      <c r="K2441" s="18">
        <v>126.3117096</v>
      </c>
      <c r="L2441" s="18">
        <v>7.7536000000000005</v>
      </c>
      <c r="M2441" s="18">
        <v>75.530900000000003</v>
      </c>
      <c r="N2441" s="18">
        <v>19.761500000000002</v>
      </c>
      <c r="O2441" s="18">
        <v>5.8563000000000001</v>
      </c>
      <c r="P2441" s="18">
        <v>282.21190000000001</v>
      </c>
      <c r="Q2441" s="18">
        <v>73.836500000000001</v>
      </c>
      <c r="R2441" s="18">
        <v>21.881499999999999</v>
      </c>
      <c r="S2441" s="4">
        <f>VLOOKUP(C2441,Ratings_Numbers!$A$1:$B$21,2,FALSE)</f>
        <v>5</v>
      </c>
      <c r="T2441" s="4">
        <v>5</v>
      </c>
      <c r="U2441" s="4">
        <f t="shared" si="99"/>
        <v>0</v>
      </c>
      <c r="V2441" s="18">
        <v>28195.1371</v>
      </c>
      <c r="W2441" s="18" t="s">
        <v>146</v>
      </c>
    </row>
    <row r="2442" spans="1:23" ht="15" customHeight="1" x14ac:dyDescent="0.35">
      <c r="A2442" s="18" t="s">
        <v>221</v>
      </c>
      <c r="B2442" s="7" t="str">
        <f t="shared" si="98"/>
        <v>Q2</v>
      </c>
      <c r="C2442" s="18" t="s">
        <v>31</v>
      </c>
      <c r="D2442" s="21">
        <v>35611</v>
      </c>
      <c r="E2442" s="18">
        <v>3.74</v>
      </c>
      <c r="F2442" s="18">
        <v>10.0519</v>
      </c>
      <c r="G2442" s="18">
        <v>8.6856000000000009</v>
      </c>
      <c r="H2442" s="18">
        <v>6.6050000000000004</v>
      </c>
      <c r="I2442" s="18"/>
      <c r="J2442" s="18"/>
      <c r="K2442" s="18">
        <v>126.3117096</v>
      </c>
      <c r="L2442" s="18">
        <v>7.7453000000000003</v>
      </c>
      <c r="M2442" s="18">
        <v>85.8001</v>
      </c>
      <c r="N2442" s="18">
        <v>22.0305</v>
      </c>
      <c r="O2442" s="18">
        <v>6.6455000000000002</v>
      </c>
      <c r="P2442" s="18">
        <v>289.4606</v>
      </c>
      <c r="Q2442" s="18">
        <v>74.323499999999996</v>
      </c>
      <c r="R2442" s="18">
        <v>22.419599999999999</v>
      </c>
      <c r="S2442" s="4">
        <f>VLOOKUP(C2442,Ratings_Numbers!$A$1:$B$21,2,FALSE)</f>
        <v>5</v>
      </c>
      <c r="T2442" s="4">
        <v>5</v>
      </c>
      <c r="U2442" s="4">
        <f t="shared" si="99"/>
        <v>0</v>
      </c>
      <c r="V2442" s="18">
        <v>34933.049500000001</v>
      </c>
      <c r="W2442" s="18" t="s">
        <v>146</v>
      </c>
    </row>
    <row r="2443" spans="1:23" ht="15" customHeight="1" x14ac:dyDescent="0.35">
      <c r="A2443" s="18" t="s">
        <v>221</v>
      </c>
      <c r="B2443" s="7" t="str">
        <f t="shared" si="98"/>
        <v>Q3</v>
      </c>
      <c r="C2443" s="18" t="s">
        <v>31</v>
      </c>
      <c r="D2443" s="21">
        <v>35703</v>
      </c>
      <c r="E2443" s="18">
        <v>3.6337999999999999</v>
      </c>
      <c r="F2443" s="18">
        <v>10.08</v>
      </c>
      <c r="G2443" s="18">
        <v>8.3308999999999997</v>
      </c>
      <c r="H2443" s="18">
        <v>6.5518999999999998</v>
      </c>
      <c r="I2443" s="18"/>
      <c r="J2443" s="18"/>
      <c r="K2443" s="18">
        <v>126.3117096</v>
      </c>
      <c r="L2443" s="18">
        <v>7.7506000000000004</v>
      </c>
      <c r="M2443" s="18">
        <v>88.615899999999996</v>
      </c>
      <c r="N2443" s="18">
        <v>22.627299999999998</v>
      </c>
      <c r="O2443" s="18">
        <v>6.8682999999999996</v>
      </c>
      <c r="P2443" s="18">
        <v>291.63189999999997</v>
      </c>
      <c r="Q2443" s="18">
        <v>74.465800000000002</v>
      </c>
      <c r="R2443" s="18">
        <v>22.603300000000001</v>
      </c>
      <c r="S2443" s="4">
        <f>VLOOKUP(C2443,Ratings_Numbers!$A$1:$B$21,2,FALSE)</f>
        <v>5</v>
      </c>
      <c r="T2443" s="4">
        <v>5</v>
      </c>
      <c r="U2443" s="4">
        <f t="shared" si="99"/>
        <v>0</v>
      </c>
      <c r="V2443" s="18">
        <v>38137.374000000003</v>
      </c>
      <c r="W2443" s="18" t="s">
        <v>146</v>
      </c>
    </row>
    <row r="2444" spans="1:23" ht="15" customHeight="1" x14ac:dyDescent="0.35">
      <c r="A2444" s="18" t="s">
        <v>221</v>
      </c>
      <c r="B2444" s="7" t="str">
        <f t="shared" si="98"/>
        <v>Q4</v>
      </c>
      <c r="C2444" s="18" t="s">
        <v>31</v>
      </c>
      <c r="D2444" s="21">
        <v>35795</v>
      </c>
      <c r="E2444" s="18">
        <v>3.9339</v>
      </c>
      <c r="F2444" s="18">
        <v>10.3429</v>
      </c>
      <c r="G2444" s="18">
        <v>8.8232999999999997</v>
      </c>
      <c r="H2444" s="18">
        <v>6.1120000000000001</v>
      </c>
      <c r="I2444" s="18"/>
      <c r="J2444" s="18"/>
      <c r="K2444" s="18">
        <v>126.3117096</v>
      </c>
      <c r="L2444" s="18">
        <v>7.9780999999999995</v>
      </c>
      <c r="M2444" s="18">
        <v>64.685599999999994</v>
      </c>
      <c r="N2444" s="18">
        <v>16.290099999999999</v>
      </c>
      <c r="O2444" s="18">
        <v>5.1607000000000003</v>
      </c>
      <c r="P2444" s="18">
        <v>297.08589999999998</v>
      </c>
      <c r="Q2444" s="18">
        <v>74.816500000000005</v>
      </c>
      <c r="R2444" s="18">
        <v>23.701899999999998</v>
      </c>
      <c r="S2444" s="4">
        <f>VLOOKUP(C2444,Ratings_Numbers!$A$1:$B$21,2,FALSE)</f>
        <v>5</v>
      </c>
      <c r="T2444" s="4">
        <v>5</v>
      </c>
      <c r="U2444" s="4">
        <f t="shared" si="99"/>
        <v>0</v>
      </c>
      <c r="V2444" s="18">
        <v>41626.199500000002</v>
      </c>
      <c r="W2444" s="18" t="s">
        <v>146</v>
      </c>
    </row>
    <row r="2445" spans="1:23" ht="15" customHeight="1" x14ac:dyDescent="0.35">
      <c r="A2445" s="18" t="s">
        <v>221</v>
      </c>
      <c r="B2445" s="7" t="str">
        <f t="shared" si="98"/>
        <v>Q1</v>
      </c>
      <c r="C2445" s="18" t="s">
        <v>31</v>
      </c>
      <c r="D2445" s="21">
        <v>35885</v>
      </c>
      <c r="E2445" s="18">
        <v>3.4889999999999999</v>
      </c>
      <c r="F2445" s="18">
        <v>9.6516000000000002</v>
      </c>
      <c r="G2445" s="18">
        <v>8.0576000000000008</v>
      </c>
      <c r="H2445" s="18">
        <v>7.1326999999999998</v>
      </c>
      <c r="I2445" s="18"/>
      <c r="J2445" s="18"/>
      <c r="K2445" s="18">
        <v>126.3117096</v>
      </c>
      <c r="L2445" s="18">
        <v>7.8344000000000005</v>
      </c>
      <c r="M2445" s="18">
        <v>86.366</v>
      </c>
      <c r="N2445" s="18">
        <v>22.790900000000001</v>
      </c>
      <c r="O2445" s="18">
        <v>6.7661999999999995</v>
      </c>
      <c r="P2445" s="18">
        <v>278.94959999999998</v>
      </c>
      <c r="Q2445" s="18">
        <v>73.6113</v>
      </c>
      <c r="R2445" s="18">
        <v>21.853999999999999</v>
      </c>
      <c r="S2445" s="4">
        <f>VLOOKUP(C2445,Ratings_Numbers!$A$1:$B$21,2,FALSE)</f>
        <v>5</v>
      </c>
      <c r="T2445" s="4">
        <v>5</v>
      </c>
      <c r="U2445" s="4">
        <f t="shared" si="99"/>
        <v>0</v>
      </c>
      <c r="V2445" s="18">
        <v>42408.193200000002</v>
      </c>
      <c r="W2445" s="18" t="s">
        <v>146</v>
      </c>
    </row>
    <row r="2446" spans="1:23" ht="15" customHeight="1" x14ac:dyDescent="0.35">
      <c r="A2446" s="18" t="s">
        <v>221</v>
      </c>
      <c r="B2446" s="7" t="str">
        <f t="shared" si="98"/>
        <v>Q2</v>
      </c>
      <c r="C2446" s="18" t="s">
        <v>31</v>
      </c>
      <c r="D2446" s="21">
        <v>35976</v>
      </c>
      <c r="E2446" s="18">
        <v>3.4727000000000001</v>
      </c>
      <c r="F2446" s="18">
        <v>9.157</v>
      </c>
      <c r="G2446" s="18">
        <v>7.9164000000000003</v>
      </c>
      <c r="H2446" s="18">
        <v>6.8559999999999999</v>
      </c>
      <c r="I2446" s="18"/>
      <c r="J2446" s="18"/>
      <c r="K2446" s="18">
        <v>126.3117096</v>
      </c>
      <c r="L2446" s="18">
        <v>7.6844000000000001</v>
      </c>
      <c r="M2446" s="18">
        <v>84.242199999999997</v>
      </c>
      <c r="N2446" s="18">
        <v>22.289300000000001</v>
      </c>
      <c r="O2446" s="18">
        <v>6.4734999999999996</v>
      </c>
      <c r="P2446" s="18">
        <v>277.94990000000001</v>
      </c>
      <c r="Q2446" s="18">
        <v>73.541499999999999</v>
      </c>
      <c r="R2446" s="18">
        <v>21.358699999999999</v>
      </c>
      <c r="S2446" s="4">
        <f>VLOOKUP(C2446,Ratings_Numbers!$A$1:$B$21,2,FALSE)</f>
        <v>5</v>
      </c>
      <c r="T2446" s="4">
        <v>5</v>
      </c>
      <c r="U2446" s="4">
        <f t="shared" si="99"/>
        <v>0</v>
      </c>
      <c r="V2446" s="18">
        <v>51960.998599999999</v>
      </c>
      <c r="W2446" s="18" t="s">
        <v>146</v>
      </c>
    </row>
    <row r="2447" spans="1:23" ht="15" customHeight="1" x14ac:dyDescent="0.35">
      <c r="A2447" s="18" t="s">
        <v>221</v>
      </c>
      <c r="B2447" s="7" t="str">
        <f t="shared" si="98"/>
        <v>Q3</v>
      </c>
      <c r="C2447" s="18" t="s">
        <v>31</v>
      </c>
      <c r="D2447" s="21">
        <v>36068</v>
      </c>
      <c r="E2447" s="18">
        <v>3.4832000000000001</v>
      </c>
      <c r="F2447" s="18">
        <v>9.7729999999999997</v>
      </c>
      <c r="G2447" s="18">
        <v>7.5015999999999998</v>
      </c>
      <c r="H2447" s="18">
        <v>5.4608999999999996</v>
      </c>
      <c r="I2447" s="18"/>
      <c r="J2447" s="18"/>
      <c r="K2447" s="18">
        <v>126.3117096</v>
      </c>
      <c r="L2447" s="18">
        <v>7.7766000000000002</v>
      </c>
      <c r="M2447" s="18">
        <v>73.957400000000007</v>
      </c>
      <c r="N2447" s="18">
        <v>19.1357</v>
      </c>
      <c r="O2447" s="18">
        <v>6.0571999999999999</v>
      </c>
      <c r="P2447" s="18">
        <v>286.4889</v>
      </c>
      <c r="Q2447" s="18">
        <v>74.126000000000005</v>
      </c>
      <c r="R2447" s="18">
        <v>23.463799999999999</v>
      </c>
      <c r="S2447" s="4">
        <f>VLOOKUP(C2447,Ratings_Numbers!$A$1:$B$21,2,FALSE)</f>
        <v>5</v>
      </c>
      <c r="T2447" s="4">
        <v>5</v>
      </c>
      <c r="U2447" s="4">
        <f t="shared" si="99"/>
        <v>0</v>
      </c>
      <c r="V2447" s="18">
        <v>35109.786599999999</v>
      </c>
      <c r="W2447" s="18" t="s">
        <v>146</v>
      </c>
    </row>
    <row r="2448" spans="1:23" ht="15" customHeight="1" x14ac:dyDescent="0.35">
      <c r="A2448" s="18" t="s">
        <v>221</v>
      </c>
      <c r="B2448" s="7" t="str">
        <f t="shared" si="98"/>
        <v>Q4</v>
      </c>
      <c r="C2448" s="18" t="s">
        <v>31</v>
      </c>
      <c r="D2448" s="21">
        <v>36160</v>
      </c>
      <c r="E2448" s="18">
        <v>4.1161000000000003</v>
      </c>
      <c r="F2448" s="18">
        <v>10.1279</v>
      </c>
      <c r="G2448" s="18">
        <v>8.7288999999999994</v>
      </c>
      <c r="H2448" s="18">
        <v>5.5392999999999999</v>
      </c>
      <c r="I2448" s="18"/>
      <c r="J2448" s="18"/>
      <c r="K2448" s="18">
        <v>126.3117096</v>
      </c>
      <c r="L2448" s="18">
        <v>7.6402999999999999</v>
      </c>
      <c r="M2448" s="18">
        <v>47.98</v>
      </c>
      <c r="N2448" s="18">
        <v>12.2872</v>
      </c>
      <c r="O2448" s="18">
        <v>3.8548</v>
      </c>
      <c r="P2448" s="18">
        <v>290.48829999999998</v>
      </c>
      <c r="Q2448" s="18">
        <v>74.391000000000005</v>
      </c>
      <c r="R2448" s="18">
        <v>23.3383</v>
      </c>
      <c r="S2448" s="4">
        <f>VLOOKUP(C2448,Ratings_Numbers!$A$1:$B$21,2,FALSE)</f>
        <v>5</v>
      </c>
      <c r="T2448" s="4">
        <v>5</v>
      </c>
      <c r="U2448" s="4">
        <f t="shared" si="99"/>
        <v>0</v>
      </c>
      <c r="V2448" s="18">
        <v>46176.25</v>
      </c>
      <c r="W2448" s="18" t="s">
        <v>146</v>
      </c>
    </row>
    <row r="2449" spans="1:23" ht="15" customHeight="1" x14ac:dyDescent="0.35">
      <c r="A2449" s="18" t="s">
        <v>221</v>
      </c>
      <c r="B2449" s="7" t="str">
        <f t="shared" si="98"/>
        <v>Q1</v>
      </c>
      <c r="C2449" s="18" t="s">
        <v>31</v>
      </c>
      <c r="D2449" s="21">
        <v>36250</v>
      </c>
      <c r="E2449" s="18">
        <v>3.8319000000000001</v>
      </c>
      <c r="F2449" s="18">
        <v>9.4835999999999991</v>
      </c>
      <c r="G2449" s="18">
        <v>7.7305000000000001</v>
      </c>
      <c r="H2449" s="18">
        <v>7.1238999999999999</v>
      </c>
      <c r="I2449" s="18"/>
      <c r="J2449" s="18"/>
      <c r="K2449" s="18">
        <v>126.3117096</v>
      </c>
      <c r="L2449" s="18">
        <v>7.6268000000000002</v>
      </c>
      <c r="M2449" s="18">
        <v>69.771500000000003</v>
      </c>
      <c r="N2449" s="18">
        <v>18.074200000000001</v>
      </c>
      <c r="O2449" s="18">
        <v>5.5933000000000002</v>
      </c>
      <c r="P2449" s="18">
        <v>286.02820000000003</v>
      </c>
      <c r="Q2449" s="18">
        <v>74.095200000000006</v>
      </c>
      <c r="R2449" s="18">
        <v>22.929600000000001</v>
      </c>
      <c r="S2449" s="4">
        <f>VLOOKUP(C2449,Ratings_Numbers!$A$1:$B$21,2,FALSE)</f>
        <v>5</v>
      </c>
      <c r="T2449" s="4">
        <v>5</v>
      </c>
      <c r="U2449" s="4">
        <f t="shared" si="99"/>
        <v>0</v>
      </c>
      <c r="V2449" s="18">
        <v>52987.5</v>
      </c>
      <c r="W2449" s="18" t="s">
        <v>146</v>
      </c>
    </row>
    <row r="2450" spans="1:23" ht="15" customHeight="1" x14ac:dyDescent="0.35">
      <c r="A2450" s="18" t="s">
        <v>221</v>
      </c>
      <c r="B2450" s="7" t="str">
        <f t="shared" ref="B2450:B2481" si="100">IF(MONTH(D2450)&lt;4,"Q1",IF(MONTH(D2450)&lt;7,"Q2",IF(MONTH(D2450)&lt;10,"Q3","Q4")))</f>
        <v>Q2</v>
      </c>
      <c r="C2450" s="18" t="s">
        <v>31</v>
      </c>
      <c r="D2450" s="21">
        <v>36341</v>
      </c>
      <c r="E2450" s="18">
        <v>3.9782000000000002</v>
      </c>
      <c r="F2450" s="18">
        <v>9.7873000000000001</v>
      </c>
      <c r="G2450" s="18">
        <v>7.8804999999999996</v>
      </c>
      <c r="H2450" s="18">
        <v>7.0156999999999998</v>
      </c>
      <c r="I2450" s="18"/>
      <c r="J2450" s="18"/>
      <c r="K2450" s="18">
        <v>126.3117096</v>
      </c>
      <c r="L2450" s="18">
        <v>7.3701999999999996</v>
      </c>
      <c r="M2450" s="18">
        <v>63.389200000000002</v>
      </c>
      <c r="N2450" s="18">
        <v>15.655100000000001</v>
      </c>
      <c r="O2450" s="18">
        <v>4.9112</v>
      </c>
      <c r="P2450" s="18">
        <v>304.91129999999998</v>
      </c>
      <c r="Q2450" s="18">
        <v>75.303200000000004</v>
      </c>
      <c r="R2450" s="18">
        <v>23.623699999999999</v>
      </c>
      <c r="S2450" s="4">
        <f>VLOOKUP(C2450,Ratings_Numbers!$A$1:$B$21,2,FALSE)</f>
        <v>5</v>
      </c>
      <c r="T2450" s="4">
        <v>5</v>
      </c>
      <c r="U2450" s="4">
        <f t="shared" si="99"/>
        <v>0</v>
      </c>
      <c r="V2450" s="18">
        <v>58426.125</v>
      </c>
      <c r="W2450" s="18" t="s">
        <v>146</v>
      </c>
    </row>
    <row r="2451" spans="1:23" ht="15" customHeight="1" x14ac:dyDescent="0.35">
      <c r="A2451" s="18" t="s">
        <v>221</v>
      </c>
      <c r="B2451" s="7" t="str">
        <f t="shared" si="100"/>
        <v>Q3</v>
      </c>
      <c r="C2451" s="18" t="s">
        <v>31</v>
      </c>
      <c r="D2451" s="21">
        <v>36433</v>
      </c>
      <c r="E2451" s="18">
        <v>3.8578000000000001</v>
      </c>
      <c r="F2451" s="18">
        <v>9.3504000000000005</v>
      </c>
      <c r="G2451" s="18">
        <v>7.8067000000000002</v>
      </c>
      <c r="H2451" s="18">
        <v>6.6908000000000003</v>
      </c>
      <c r="I2451" s="18"/>
      <c r="J2451" s="18"/>
      <c r="K2451" s="18">
        <v>126.3117096</v>
      </c>
      <c r="L2451" s="18">
        <v>7.3475000000000001</v>
      </c>
      <c r="M2451" s="18">
        <v>60.718499999999999</v>
      </c>
      <c r="N2451" s="18">
        <v>15.1165</v>
      </c>
      <c r="O2451" s="18">
        <v>4.6901999999999999</v>
      </c>
      <c r="P2451" s="18">
        <v>301.66930000000002</v>
      </c>
      <c r="Q2451" s="18">
        <v>75.103899999999996</v>
      </c>
      <c r="R2451" s="18">
        <v>23.302599999999998</v>
      </c>
      <c r="S2451" s="4">
        <f>VLOOKUP(C2451,Ratings_Numbers!$A$1:$B$21,2,FALSE)</f>
        <v>5</v>
      </c>
      <c r="T2451" s="4">
        <v>5</v>
      </c>
      <c r="U2451" s="4">
        <f t="shared" si="99"/>
        <v>0</v>
      </c>
      <c r="V2451" s="18">
        <v>60426</v>
      </c>
      <c r="W2451" s="18" t="s">
        <v>146</v>
      </c>
    </row>
    <row r="2452" spans="1:23" ht="15" customHeight="1" x14ac:dyDescent="0.35">
      <c r="A2452" s="18" t="s">
        <v>221</v>
      </c>
      <c r="B2452" s="7" t="str">
        <f t="shared" si="100"/>
        <v>Q4</v>
      </c>
      <c r="C2452" s="18" t="s">
        <v>31</v>
      </c>
      <c r="D2452" s="21">
        <v>36525</v>
      </c>
      <c r="E2452" s="18">
        <v>4.2285000000000004</v>
      </c>
      <c r="F2452" s="18">
        <v>10.652100000000001</v>
      </c>
      <c r="G2452" s="18">
        <v>8.4791000000000007</v>
      </c>
      <c r="H2452" s="18">
        <v>5.6166999999999998</v>
      </c>
      <c r="I2452" s="18"/>
      <c r="J2452" s="18"/>
      <c r="K2452" s="18">
        <v>126.3117096</v>
      </c>
      <c r="L2452" s="18">
        <v>6.7972000000000001</v>
      </c>
      <c r="M2452" s="18">
        <v>39.4998</v>
      </c>
      <c r="N2452" s="18">
        <v>8.8633000000000006</v>
      </c>
      <c r="O2452" s="18">
        <v>2.8178999999999998</v>
      </c>
      <c r="P2452" s="18">
        <v>345.65359999999998</v>
      </c>
      <c r="Q2452" s="18">
        <v>77.561000000000007</v>
      </c>
      <c r="R2452" s="18">
        <v>24.6585</v>
      </c>
      <c r="S2452" s="4">
        <f>VLOOKUP(C2452,Ratings_Numbers!$A$1:$B$21,2,FALSE)</f>
        <v>5</v>
      </c>
      <c r="T2452" s="4">
        <v>5</v>
      </c>
      <c r="U2452" s="4">
        <f t="shared" si="99"/>
        <v>0</v>
      </c>
      <c r="V2452" s="18">
        <v>74297.125</v>
      </c>
      <c r="W2452" s="18" t="s">
        <v>146</v>
      </c>
    </row>
    <row r="2453" spans="1:23" ht="15" customHeight="1" x14ac:dyDescent="0.35">
      <c r="A2453" s="18" t="s">
        <v>221</v>
      </c>
      <c r="B2453" s="7" t="str">
        <f t="shared" si="100"/>
        <v>Q1</v>
      </c>
      <c r="C2453" s="18" t="s">
        <v>31</v>
      </c>
      <c r="D2453" s="21">
        <v>36616</v>
      </c>
      <c r="E2453" s="18">
        <v>3.8022</v>
      </c>
      <c r="F2453" s="18">
        <v>9.6753999999999998</v>
      </c>
      <c r="G2453" s="18">
        <v>7.5937999999999999</v>
      </c>
      <c r="H2453" s="18">
        <v>6.3445</v>
      </c>
      <c r="I2453" s="18"/>
      <c r="J2453" s="18"/>
      <c r="K2453" s="18">
        <v>126.3117096</v>
      </c>
      <c r="L2453" s="18">
        <v>6.8052999999999999</v>
      </c>
      <c r="M2453" s="18">
        <v>48.079599999999999</v>
      </c>
      <c r="N2453" s="18">
        <v>11.4216</v>
      </c>
      <c r="O2453" s="18">
        <v>3.4314999999999998</v>
      </c>
      <c r="P2453" s="18">
        <v>320.95229999999998</v>
      </c>
      <c r="Q2453" s="18">
        <v>76.244299999999996</v>
      </c>
      <c r="R2453" s="18">
        <v>22.9069</v>
      </c>
      <c r="S2453" s="4">
        <f>VLOOKUP(C2453,Ratings_Numbers!$A$1:$B$21,2,FALSE)</f>
        <v>5</v>
      </c>
      <c r="T2453" s="4">
        <v>5</v>
      </c>
      <c r="U2453" s="4">
        <f t="shared" si="99"/>
        <v>0</v>
      </c>
      <c r="V2453" s="18">
        <v>66227.5913</v>
      </c>
      <c r="W2453" s="18" t="s">
        <v>146</v>
      </c>
    </row>
    <row r="2454" spans="1:23" ht="15" customHeight="1" x14ac:dyDescent="0.35">
      <c r="A2454" s="18" t="s">
        <v>221</v>
      </c>
      <c r="B2454" s="7" t="str">
        <f t="shared" si="100"/>
        <v>Q2</v>
      </c>
      <c r="C2454" s="18" t="s">
        <v>31</v>
      </c>
      <c r="D2454" s="21">
        <v>36707</v>
      </c>
      <c r="E2454" s="18">
        <v>3.1634000000000002</v>
      </c>
      <c r="F2454" s="18">
        <v>8.3393999999999995</v>
      </c>
      <c r="G2454" s="18">
        <v>6.4995000000000003</v>
      </c>
      <c r="H2454" s="18">
        <v>6.6783000000000001</v>
      </c>
      <c r="I2454" s="18"/>
      <c r="J2454" s="18"/>
      <c r="K2454" s="18">
        <v>126.3117096</v>
      </c>
      <c r="L2454" s="18">
        <v>7.0742000000000003</v>
      </c>
      <c r="M2454" s="18">
        <v>43.927700000000002</v>
      </c>
      <c r="N2454" s="18">
        <v>11.510199999999999</v>
      </c>
      <c r="O2454" s="18">
        <v>3.2553999999999998</v>
      </c>
      <c r="P2454" s="18">
        <v>281.64229999999998</v>
      </c>
      <c r="Q2454" s="18">
        <v>73.797499999999999</v>
      </c>
      <c r="R2454" s="18">
        <v>20.872</v>
      </c>
      <c r="S2454" s="4">
        <f>VLOOKUP(C2454,Ratings_Numbers!$A$1:$B$21,2,FALSE)</f>
        <v>5</v>
      </c>
      <c r="T2454" s="4">
        <v>5</v>
      </c>
      <c r="U2454" s="4">
        <f t="shared" si="99"/>
        <v>0</v>
      </c>
      <c r="V2454" s="18">
        <v>69482.625</v>
      </c>
      <c r="W2454" s="18" t="s">
        <v>146</v>
      </c>
    </row>
    <row r="2455" spans="1:23" ht="15" customHeight="1" x14ac:dyDescent="0.35">
      <c r="A2455" s="18" t="s">
        <v>221</v>
      </c>
      <c r="B2455" s="7" t="str">
        <f t="shared" si="100"/>
        <v>Q3</v>
      </c>
      <c r="C2455" s="18" t="s">
        <v>31</v>
      </c>
      <c r="D2455" s="21">
        <v>36799</v>
      </c>
      <c r="E2455" s="18">
        <v>3.3418000000000001</v>
      </c>
      <c r="F2455" s="18">
        <v>9.2767999999999997</v>
      </c>
      <c r="G2455" s="18">
        <v>6.9437999999999995</v>
      </c>
      <c r="H2455" s="18">
        <v>5.9459999999999997</v>
      </c>
      <c r="I2455" s="18"/>
      <c r="J2455" s="18"/>
      <c r="K2455" s="18">
        <v>126.3117096</v>
      </c>
      <c r="L2455" s="18">
        <v>7.2988999999999997</v>
      </c>
      <c r="M2455" s="18">
        <v>39.178699999999999</v>
      </c>
      <c r="N2455" s="18">
        <v>9.6944999999999997</v>
      </c>
      <c r="O2455" s="18">
        <v>2.9870999999999999</v>
      </c>
      <c r="P2455" s="18">
        <v>304.13220000000001</v>
      </c>
      <c r="Q2455" s="18">
        <v>75.255600000000001</v>
      </c>
      <c r="R2455" s="18">
        <v>23.188099999999999</v>
      </c>
      <c r="S2455" s="4">
        <f>VLOOKUP(C2455,Ratings_Numbers!$A$1:$B$21,2,FALSE)</f>
        <v>5</v>
      </c>
      <c r="T2455" s="4">
        <v>5</v>
      </c>
      <c r="U2455" s="4">
        <f t="shared" si="99"/>
        <v>0</v>
      </c>
      <c r="V2455" s="18">
        <v>80736.75</v>
      </c>
      <c r="W2455" s="18" t="s">
        <v>146</v>
      </c>
    </row>
    <row r="2456" spans="1:23" ht="15" customHeight="1" x14ac:dyDescent="0.35">
      <c r="A2456" s="18" t="s">
        <v>221</v>
      </c>
      <c r="B2456" s="7" t="str">
        <f t="shared" si="100"/>
        <v>Q4</v>
      </c>
      <c r="C2456" s="18" t="s">
        <v>31</v>
      </c>
      <c r="D2456" s="21">
        <v>36891</v>
      </c>
      <c r="E2456" s="18">
        <v>3.8618000000000001</v>
      </c>
      <c r="F2456" s="18">
        <v>10.425000000000001</v>
      </c>
      <c r="G2456" s="18">
        <v>8.2532999999999994</v>
      </c>
      <c r="H2456" s="18">
        <v>5.7485999999999997</v>
      </c>
      <c r="I2456" s="18"/>
      <c r="J2456" s="18"/>
      <c r="K2456" s="18">
        <v>126.3117096</v>
      </c>
      <c r="L2456" s="18">
        <v>7.5662000000000003</v>
      </c>
      <c r="M2456" s="18">
        <v>24.688099999999999</v>
      </c>
      <c r="N2456" s="18">
        <v>5.6835000000000004</v>
      </c>
      <c r="O2456" s="18">
        <v>1.9479</v>
      </c>
      <c r="P2456" s="18">
        <v>334.38119999999998</v>
      </c>
      <c r="Q2456" s="18">
        <v>76.978700000000003</v>
      </c>
      <c r="R2456" s="18">
        <v>26.3827</v>
      </c>
      <c r="S2456" s="4">
        <f>VLOOKUP(C2456,Ratings_Numbers!$A$1:$B$21,2,FALSE)</f>
        <v>5</v>
      </c>
      <c r="T2456" s="4">
        <v>5</v>
      </c>
      <c r="U2456" s="4">
        <f t="shared" si="99"/>
        <v>0</v>
      </c>
      <c r="V2456" s="18">
        <v>72847.125</v>
      </c>
      <c r="W2456" s="18" t="s">
        <v>146</v>
      </c>
    </row>
    <row r="2457" spans="1:23" ht="15" customHeight="1" x14ac:dyDescent="0.35">
      <c r="A2457" s="18" t="s">
        <v>221</v>
      </c>
      <c r="B2457" s="7" t="str">
        <f t="shared" si="100"/>
        <v>Q1</v>
      </c>
      <c r="C2457" s="18" t="s">
        <v>31</v>
      </c>
      <c r="D2457" s="21">
        <v>36981</v>
      </c>
      <c r="E2457" s="18">
        <v>3.2730000000000001</v>
      </c>
      <c r="F2457" s="18">
        <v>9.6758000000000006</v>
      </c>
      <c r="G2457" s="18">
        <v>7.5133000000000001</v>
      </c>
      <c r="H2457" s="18">
        <v>5.8309999999999995</v>
      </c>
      <c r="I2457" s="18"/>
      <c r="J2457" s="18"/>
      <c r="K2457" s="18">
        <v>126.3117096</v>
      </c>
      <c r="L2457" s="18">
        <v>8.1822999999999997</v>
      </c>
      <c r="M2457" s="18">
        <v>39.401499999999999</v>
      </c>
      <c r="N2457" s="18">
        <v>10.116400000000001</v>
      </c>
      <c r="O2457" s="18">
        <v>3.3586999999999998</v>
      </c>
      <c r="P2457" s="18">
        <v>289.48169999999999</v>
      </c>
      <c r="Q2457" s="18">
        <v>74.3249</v>
      </c>
      <c r="R2457" s="18">
        <v>24.676200000000001</v>
      </c>
      <c r="S2457" s="4">
        <f>VLOOKUP(C2457,Ratings_Numbers!$A$1:$B$21,2,FALSE)</f>
        <v>5</v>
      </c>
      <c r="T2457" s="4">
        <v>5</v>
      </c>
      <c r="U2457" s="4">
        <f t="shared" si="99"/>
        <v>0</v>
      </c>
      <c r="V2457" s="18">
        <v>54763.8</v>
      </c>
      <c r="W2457" s="18" t="s">
        <v>146</v>
      </c>
    </row>
    <row r="2458" spans="1:23" ht="15" customHeight="1" x14ac:dyDescent="0.35">
      <c r="A2458" s="18" t="s">
        <v>221</v>
      </c>
      <c r="B2458" s="7" t="str">
        <f t="shared" si="100"/>
        <v>Q2</v>
      </c>
      <c r="C2458" s="18" t="s">
        <v>31</v>
      </c>
      <c r="D2458" s="21">
        <v>37072</v>
      </c>
      <c r="E2458" s="18">
        <v>3.5445000000000002</v>
      </c>
      <c r="F2458" s="18">
        <v>13.494</v>
      </c>
      <c r="G2458" s="18">
        <v>10.503500000000001</v>
      </c>
      <c r="H2458" s="18">
        <v>5.2135999999999996</v>
      </c>
      <c r="I2458" s="18"/>
      <c r="J2458" s="18"/>
      <c r="K2458" s="18">
        <v>126.3117096</v>
      </c>
      <c r="L2458" s="18">
        <v>7.7278000000000002</v>
      </c>
      <c r="M2458" s="18">
        <v>62.841500000000003</v>
      </c>
      <c r="N2458" s="18">
        <v>15.2484</v>
      </c>
      <c r="O2458" s="18">
        <v>5.0628000000000002</v>
      </c>
      <c r="P2458" s="18">
        <v>312.11970000000002</v>
      </c>
      <c r="Q2458" s="18">
        <v>75.735200000000006</v>
      </c>
      <c r="R2458" s="18">
        <v>25.145499999999998</v>
      </c>
      <c r="S2458" s="4">
        <f>VLOOKUP(C2458,Ratings_Numbers!$A$1:$B$21,2,FALSE)</f>
        <v>5</v>
      </c>
      <c r="T2458" s="4">
        <v>5</v>
      </c>
      <c r="U2458" s="4">
        <f t="shared" si="99"/>
        <v>0</v>
      </c>
      <c r="V2458" s="18">
        <v>51371.199999999997</v>
      </c>
      <c r="W2458" s="18" t="s">
        <v>146</v>
      </c>
    </row>
    <row r="2459" spans="1:23" ht="15" customHeight="1" x14ac:dyDescent="0.35">
      <c r="A2459" s="18" t="s">
        <v>221</v>
      </c>
      <c r="B2459" s="7" t="str">
        <f t="shared" si="100"/>
        <v>Q3</v>
      </c>
      <c r="C2459" s="18" t="s">
        <v>31</v>
      </c>
      <c r="D2459" s="21">
        <v>37164</v>
      </c>
      <c r="E2459" s="18">
        <v>3.2946</v>
      </c>
      <c r="F2459" s="18">
        <v>14.540800000000001</v>
      </c>
      <c r="G2459" s="18">
        <v>10.7645</v>
      </c>
      <c r="H2459" s="18">
        <v>5.7661999999999995</v>
      </c>
      <c r="I2459" s="18"/>
      <c r="J2459" s="18"/>
      <c r="K2459" s="18">
        <v>126.3117096</v>
      </c>
      <c r="L2459" s="18">
        <v>8.4008000000000003</v>
      </c>
      <c r="M2459" s="18">
        <v>56.238199999999999</v>
      </c>
      <c r="N2459" s="18">
        <v>14.12</v>
      </c>
      <c r="O2459" s="18">
        <v>4.9177</v>
      </c>
      <c r="P2459" s="18">
        <v>298.28719999999998</v>
      </c>
      <c r="Q2459" s="18">
        <v>74.892499999999998</v>
      </c>
      <c r="R2459" s="18">
        <v>26.083300000000001</v>
      </c>
      <c r="S2459" s="4">
        <f>VLOOKUP(C2459,Ratings_Numbers!$A$1:$B$21,2,FALSE)</f>
        <v>5</v>
      </c>
      <c r="T2459" s="4">
        <v>5</v>
      </c>
      <c r="U2459" s="4">
        <f t="shared" si="99"/>
        <v>0</v>
      </c>
      <c r="V2459" s="18">
        <v>38824.160000000003</v>
      </c>
      <c r="W2459" s="18" t="s">
        <v>146</v>
      </c>
    </row>
    <row r="2460" spans="1:23" ht="15" customHeight="1" x14ac:dyDescent="0.35">
      <c r="A2460" s="18" t="s">
        <v>221</v>
      </c>
      <c r="B2460" s="7" t="str">
        <f t="shared" si="100"/>
        <v>Q4</v>
      </c>
      <c r="C2460" s="18" t="s">
        <v>31</v>
      </c>
      <c r="D2460" s="21">
        <v>37256</v>
      </c>
      <c r="E2460" s="18">
        <v>3.8693999999999997</v>
      </c>
      <c r="F2460" s="18">
        <v>16.927700000000002</v>
      </c>
      <c r="G2460" s="18">
        <v>13.8215</v>
      </c>
      <c r="H2460" s="18">
        <v>5.3411</v>
      </c>
      <c r="I2460" s="18"/>
      <c r="J2460" s="18"/>
      <c r="K2460" s="18">
        <v>126.3117096</v>
      </c>
      <c r="L2460" s="18">
        <v>7.9661999999999997</v>
      </c>
      <c r="M2460" s="18">
        <v>52.596299999999999</v>
      </c>
      <c r="N2460" s="18">
        <v>12.7067</v>
      </c>
      <c r="O2460" s="18">
        <v>4.3639999999999999</v>
      </c>
      <c r="P2460" s="18">
        <v>313.92680000000001</v>
      </c>
      <c r="Q2460" s="18">
        <v>75.841099999999997</v>
      </c>
      <c r="R2460" s="18">
        <v>26.047000000000001</v>
      </c>
      <c r="S2460" s="4">
        <f>VLOOKUP(C2460,Ratings_Numbers!$A$1:$B$21,2,FALSE)</f>
        <v>5</v>
      </c>
      <c r="T2460" s="4">
        <v>5</v>
      </c>
      <c r="U2460" s="4">
        <f t="shared" si="99"/>
        <v>0</v>
      </c>
      <c r="V2460" s="18">
        <v>47503.39</v>
      </c>
      <c r="W2460" s="18" t="s">
        <v>146</v>
      </c>
    </row>
    <row r="2461" spans="1:23" ht="15" customHeight="1" x14ac:dyDescent="0.35">
      <c r="A2461" s="18" t="s">
        <v>221</v>
      </c>
      <c r="B2461" s="7" t="str">
        <f t="shared" si="100"/>
        <v>Q1</v>
      </c>
      <c r="C2461" s="18" t="s">
        <v>31</v>
      </c>
      <c r="D2461" s="21">
        <v>37346</v>
      </c>
      <c r="E2461" s="18">
        <v>3.4308000000000001</v>
      </c>
      <c r="F2461" s="18">
        <v>14.7019</v>
      </c>
      <c r="G2461" s="18">
        <v>11.613</v>
      </c>
      <c r="H2461" s="18">
        <v>7.4612999999999996</v>
      </c>
      <c r="I2461" s="18"/>
      <c r="J2461" s="18"/>
      <c r="K2461" s="18">
        <v>126.3117096</v>
      </c>
      <c r="L2461" s="18">
        <v>8.5125999999999991</v>
      </c>
      <c r="M2461" s="18">
        <v>83.278199999999998</v>
      </c>
      <c r="N2461" s="18">
        <v>22.219000000000001</v>
      </c>
      <c r="O2461" s="18">
        <v>7.3727999999999998</v>
      </c>
      <c r="P2461" s="18">
        <v>274.8057</v>
      </c>
      <c r="Q2461" s="18">
        <v>73.319500000000005</v>
      </c>
      <c r="R2461" s="18">
        <v>24.3291</v>
      </c>
      <c r="S2461" s="4">
        <f>VLOOKUP(C2461,Ratings_Numbers!$A$1:$B$21,2,FALSE)</f>
        <v>5</v>
      </c>
      <c r="T2461" s="4">
        <v>5</v>
      </c>
      <c r="U2461" s="4">
        <f t="shared" si="99"/>
        <v>0</v>
      </c>
      <c r="V2461" s="18">
        <v>54435.839999999997</v>
      </c>
      <c r="W2461" s="18" t="s">
        <v>146</v>
      </c>
    </row>
    <row r="2462" spans="1:23" ht="15" customHeight="1" x14ac:dyDescent="0.35">
      <c r="A2462" s="18" t="s">
        <v>221</v>
      </c>
      <c r="B2462" s="7" t="str">
        <f t="shared" si="100"/>
        <v>Q2</v>
      </c>
      <c r="C2462" s="18" t="s">
        <v>31</v>
      </c>
      <c r="D2462" s="21">
        <v>37437</v>
      </c>
      <c r="E2462" s="18">
        <v>3.0243000000000002</v>
      </c>
      <c r="F2462" s="18">
        <v>10.611000000000001</v>
      </c>
      <c r="G2462" s="18">
        <v>7.8495999999999997</v>
      </c>
      <c r="H2462" s="18">
        <v>8.2815999999999992</v>
      </c>
      <c r="I2462" s="18"/>
      <c r="J2462" s="18"/>
      <c r="K2462" s="18">
        <v>126.3117096</v>
      </c>
      <c r="L2462" s="18">
        <v>9.1091999999999995</v>
      </c>
      <c r="M2462" s="18">
        <v>112.1755</v>
      </c>
      <c r="N2462" s="18">
        <v>32.2271</v>
      </c>
      <c r="O2462" s="18">
        <v>10.6027</v>
      </c>
      <c r="P2462" s="18">
        <v>248.07830000000001</v>
      </c>
      <c r="Q2462" s="18">
        <v>71.270799999999994</v>
      </c>
      <c r="R2462" s="18">
        <v>23.448</v>
      </c>
      <c r="S2462" s="4">
        <f>VLOOKUP(C2462,Ratings_Numbers!$A$1:$B$21,2,FALSE)</f>
        <v>5</v>
      </c>
      <c r="T2462" s="4">
        <v>5</v>
      </c>
      <c r="U2462" s="4">
        <f t="shared" si="99"/>
        <v>0</v>
      </c>
      <c r="V2462" s="18">
        <v>48378.239999999998</v>
      </c>
      <c r="W2462" s="18" t="s">
        <v>146</v>
      </c>
    </row>
    <row r="2463" spans="1:23" ht="15" customHeight="1" x14ac:dyDescent="0.35">
      <c r="A2463" s="18" t="s">
        <v>221</v>
      </c>
      <c r="B2463" s="7" t="str">
        <f t="shared" si="100"/>
        <v>Q3</v>
      </c>
      <c r="C2463" s="18" t="s">
        <v>31</v>
      </c>
      <c r="D2463" s="21">
        <v>37529</v>
      </c>
      <c r="E2463" s="18">
        <v>3.1903000000000001</v>
      </c>
      <c r="F2463" s="18">
        <v>10.037000000000001</v>
      </c>
      <c r="G2463" s="18">
        <v>7.6700999999999997</v>
      </c>
      <c r="H2463" s="18">
        <v>7.4658999999999995</v>
      </c>
      <c r="I2463" s="18"/>
      <c r="J2463" s="18"/>
      <c r="K2463" s="18">
        <v>126.3117096</v>
      </c>
      <c r="L2463" s="18">
        <v>9.6179000000000006</v>
      </c>
      <c r="M2463" s="18">
        <v>101.6853</v>
      </c>
      <c r="N2463" s="18">
        <v>30.4343</v>
      </c>
      <c r="O2463" s="18">
        <v>10.129799999999999</v>
      </c>
      <c r="P2463" s="18">
        <v>234.1138</v>
      </c>
      <c r="Q2463" s="18">
        <v>70.070099999999996</v>
      </c>
      <c r="R2463" s="18">
        <v>23.322299999999998</v>
      </c>
      <c r="S2463" s="4">
        <f>VLOOKUP(C2463,Ratings_Numbers!$A$1:$B$21,2,FALSE)</f>
        <v>5</v>
      </c>
      <c r="T2463" s="4">
        <v>5</v>
      </c>
      <c r="U2463" s="4">
        <f t="shared" si="99"/>
        <v>0</v>
      </c>
      <c r="V2463" s="18">
        <v>41313.5</v>
      </c>
      <c r="W2463" s="18" t="s">
        <v>146</v>
      </c>
    </row>
    <row r="2464" spans="1:23" ht="15" customHeight="1" x14ac:dyDescent="0.35">
      <c r="A2464" s="18" t="s">
        <v>221</v>
      </c>
      <c r="B2464" s="7" t="str">
        <f t="shared" si="100"/>
        <v>Q4</v>
      </c>
      <c r="C2464" s="18" t="s">
        <v>31</v>
      </c>
      <c r="D2464" s="21">
        <v>37621</v>
      </c>
      <c r="E2464" s="18">
        <v>3.1053999999999999</v>
      </c>
      <c r="F2464" s="18">
        <v>10.075699999999999</v>
      </c>
      <c r="G2464" s="18">
        <v>7.3048999999999999</v>
      </c>
      <c r="H2464" s="18">
        <v>9.0630000000000006</v>
      </c>
      <c r="I2464" s="18"/>
      <c r="J2464" s="18"/>
      <c r="K2464" s="18">
        <v>126.3117096</v>
      </c>
      <c r="L2464" s="18">
        <v>8.8145000000000007</v>
      </c>
      <c r="M2464" s="18">
        <v>54.759300000000003</v>
      </c>
      <c r="N2464" s="18">
        <v>15.198</v>
      </c>
      <c r="O2464" s="18">
        <v>5.0046999999999997</v>
      </c>
      <c r="P2464" s="18">
        <v>260.3048</v>
      </c>
      <c r="Q2464" s="18">
        <v>72.245699999999999</v>
      </c>
      <c r="R2464" s="18">
        <v>23.790299999999998</v>
      </c>
      <c r="S2464" s="4">
        <f>VLOOKUP(C2464,Ratings_Numbers!$A$1:$B$21,2,FALSE)</f>
        <v>5</v>
      </c>
      <c r="T2464" s="4">
        <v>5</v>
      </c>
      <c r="U2464" s="4">
        <f t="shared" si="99"/>
        <v>0</v>
      </c>
      <c r="V2464" s="18">
        <v>46131.75</v>
      </c>
      <c r="W2464" s="18" t="s">
        <v>146</v>
      </c>
    </row>
    <row r="2465" spans="1:23" ht="15" customHeight="1" x14ac:dyDescent="0.35">
      <c r="A2465" s="18" t="s">
        <v>221</v>
      </c>
      <c r="B2465" s="7" t="str">
        <f t="shared" si="100"/>
        <v>Q1</v>
      </c>
      <c r="C2465" s="18" t="s">
        <v>31</v>
      </c>
      <c r="D2465" s="21">
        <v>37711</v>
      </c>
      <c r="E2465" s="18">
        <v>3.0474000000000001</v>
      </c>
      <c r="F2465" s="18">
        <v>9.0594999999999999</v>
      </c>
      <c r="G2465" s="18">
        <v>6.8842999999999996</v>
      </c>
      <c r="H2465" s="18">
        <v>8.7696000000000005</v>
      </c>
      <c r="I2465" s="18"/>
      <c r="J2465" s="18"/>
      <c r="K2465" s="18">
        <v>126.3117096</v>
      </c>
      <c r="L2465" s="18">
        <v>9.1671999999999993</v>
      </c>
      <c r="M2465" s="18">
        <v>118.8049</v>
      </c>
      <c r="N2465" s="18">
        <v>34.926000000000002</v>
      </c>
      <c r="O2465" s="18">
        <v>11.2836</v>
      </c>
      <c r="P2465" s="18">
        <v>240.1619</v>
      </c>
      <c r="Q2465" s="18">
        <v>70.602199999999996</v>
      </c>
      <c r="R2465" s="18">
        <v>22.8095</v>
      </c>
      <c r="S2465" s="4">
        <f>VLOOKUP(C2465,Ratings_Numbers!$A$1:$B$21,2,FALSE)</f>
        <v>5</v>
      </c>
      <c r="T2465" s="4">
        <v>5</v>
      </c>
      <c r="U2465" s="4">
        <f t="shared" si="99"/>
        <v>0</v>
      </c>
      <c r="V2465" s="18">
        <v>43132.54</v>
      </c>
      <c r="W2465" s="18" t="s">
        <v>146</v>
      </c>
    </row>
    <row r="2466" spans="1:23" ht="15" customHeight="1" x14ac:dyDescent="0.35">
      <c r="A2466" s="18" t="s">
        <v>221</v>
      </c>
      <c r="B2466" s="7" t="str">
        <f t="shared" si="100"/>
        <v>Q2</v>
      </c>
      <c r="C2466" s="18" t="s">
        <v>31</v>
      </c>
      <c r="D2466" s="21">
        <v>37802</v>
      </c>
      <c r="E2466" s="18">
        <v>3.2800000000000002</v>
      </c>
      <c r="F2466" s="18">
        <v>8.5626999999999995</v>
      </c>
      <c r="G2466" s="18">
        <v>6.8958000000000004</v>
      </c>
      <c r="H2466" s="18">
        <v>8.6667000000000005</v>
      </c>
      <c r="I2466" s="18"/>
      <c r="J2466" s="18"/>
      <c r="K2466" s="18">
        <v>126.3117096</v>
      </c>
      <c r="L2466" s="18">
        <v>9.1120000000000001</v>
      </c>
      <c r="M2466" s="18">
        <v>118.2873</v>
      </c>
      <c r="N2466" s="18">
        <v>35.934800000000003</v>
      </c>
      <c r="O2466" s="18">
        <v>11.1517</v>
      </c>
      <c r="P2466" s="18">
        <v>229.17169999999999</v>
      </c>
      <c r="Q2466" s="18">
        <v>69.620699999999999</v>
      </c>
      <c r="R2466" s="18">
        <v>21.605499999999999</v>
      </c>
      <c r="S2466" s="4">
        <f>VLOOKUP(C2466,Ratings_Numbers!$A$1:$B$21,2,FALSE)</f>
        <v>5</v>
      </c>
      <c r="T2466" s="4">
        <v>5</v>
      </c>
      <c r="U2466" s="4">
        <f t="shared" si="99"/>
        <v>0</v>
      </c>
      <c r="V2466" s="18">
        <v>53767.66</v>
      </c>
      <c r="W2466" s="18" t="s">
        <v>146</v>
      </c>
    </row>
    <row r="2467" spans="1:23" ht="15" customHeight="1" x14ac:dyDescent="0.35">
      <c r="A2467" s="18" t="s">
        <v>221</v>
      </c>
      <c r="B2467" s="7" t="str">
        <f t="shared" si="100"/>
        <v>Q3</v>
      </c>
      <c r="C2467" s="18" t="s">
        <v>31</v>
      </c>
      <c r="D2467" s="21">
        <v>37894</v>
      </c>
      <c r="E2467" s="18">
        <v>3.1715</v>
      </c>
      <c r="F2467" s="18">
        <v>8.3020999999999994</v>
      </c>
      <c r="G2467" s="18">
        <v>6.8383000000000003</v>
      </c>
      <c r="H2467" s="18">
        <v>10.0962</v>
      </c>
      <c r="I2467" s="18"/>
      <c r="J2467" s="18"/>
      <c r="K2467" s="18">
        <v>126.3117096</v>
      </c>
      <c r="L2467" s="18">
        <v>9.0478000000000005</v>
      </c>
      <c r="M2467" s="18">
        <v>125.3522</v>
      </c>
      <c r="N2467" s="18">
        <v>37.933199999999999</v>
      </c>
      <c r="O2467" s="18">
        <v>11.3416</v>
      </c>
      <c r="P2467" s="18">
        <v>230.45500000000001</v>
      </c>
      <c r="Q2467" s="18">
        <v>69.738699999999994</v>
      </c>
      <c r="R2467" s="18">
        <v>20.850999999999999</v>
      </c>
      <c r="S2467" s="4">
        <f>VLOOKUP(C2467,Ratings_Numbers!$A$1:$B$21,2,FALSE)</f>
        <v>5</v>
      </c>
      <c r="T2467" s="4">
        <v>5</v>
      </c>
      <c r="U2467" s="4">
        <f t="shared" si="99"/>
        <v>0</v>
      </c>
      <c r="V2467" s="18">
        <v>57902.1</v>
      </c>
      <c r="W2467" s="18" t="s">
        <v>146</v>
      </c>
    </row>
    <row r="2468" spans="1:23" ht="15" customHeight="1" x14ac:dyDescent="0.35">
      <c r="A2468" s="18" t="s">
        <v>221</v>
      </c>
      <c r="B2468" s="7" t="str">
        <f t="shared" si="100"/>
        <v>Q4</v>
      </c>
      <c r="C2468" s="18" t="s">
        <v>31</v>
      </c>
      <c r="D2468" s="21">
        <v>37986</v>
      </c>
      <c r="E2468" s="18">
        <v>4.1045999999999996</v>
      </c>
      <c r="F2468" s="18">
        <v>9.3521999999999998</v>
      </c>
      <c r="G2468" s="18">
        <v>8.0032999999999994</v>
      </c>
      <c r="H2468" s="18">
        <v>9</v>
      </c>
      <c r="I2468" s="18"/>
      <c r="J2468" s="18"/>
      <c r="K2468" s="18">
        <v>126.3117096</v>
      </c>
      <c r="L2468" s="18">
        <v>8.7559000000000005</v>
      </c>
      <c r="M2468" s="18">
        <v>112.26260000000001</v>
      </c>
      <c r="N2468" s="18">
        <v>31.263300000000001</v>
      </c>
      <c r="O2468" s="18">
        <v>9.8297000000000008</v>
      </c>
      <c r="P2468" s="18">
        <v>259.08760000000001</v>
      </c>
      <c r="Q2468" s="18">
        <v>72.151600000000002</v>
      </c>
      <c r="R2468" s="18">
        <v>22.685600000000001</v>
      </c>
      <c r="S2468" s="4">
        <f>VLOOKUP(C2468,Ratings_Numbers!$A$1:$B$21,2,FALSE)</f>
        <v>5</v>
      </c>
      <c r="T2468" s="4">
        <v>5</v>
      </c>
      <c r="U2468" s="4">
        <f t="shared" si="99"/>
        <v>0</v>
      </c>
      <c r="V2468" s="18">
        <v>61927.32</v>
      </c>
      <c r="W2468" s="18" t="s">
        <v>146</v>
      </c>
    </row>
    <row r="2469" spans="1:23" ht="15" customHeight="1" x14ac:dyDescent="0.35">
      <c r="A2469" s="18" t="s">
        <v>221</v>
      </c>
      <c r="B2469" s="7" t="str">
        <f t="shared" si="100"/>
        <v>Q1</v>
      </c>
      <c r="C2469" s="18" t="s">
        <v>31</v>
      </c>
      <c r="D2469" s="21">
        <v>38077</v>
      </c>
      <c r="E2469" s="18">
        <v>4.0951000000000004</v>
      </c>
      <c r="F2469" s="18">
        <v>8.8042999999999996</v>
      </c>
      <c r="G2469" s="18">
        <v>7.7332000000000001</v>
      </c>
      <c r="H2469" s="18">
        <v>10.995100000000001</v>
      </c>
      <c r="I2469" s="18"/>
      <c r="J2469" s="18"/>
      <c r="K2469" s="18">
        <v>126.3117096</v>
      </c>
      <c r="L2469" s="18">
        <v>8.8339999999999996</v>
      </c>
      <c r="M2469" s="18">
        <v>150.88030000000001</v>
      </c>
      <c r="N2469" s="18">
        <v>42.905700000000003</v>
      </c>
      <c r="O2469" s="18">
        <v>13.328799999999999</v>
      </c>
      <c r="P2469" s="18">
        <v>251.6557</v>
      </c>
      <c r="Q2469" s="18">
        <v>71.563100000000006</v>
      </c>
      <c r="R2469" s="18">
        <v>22.231300000000001</v>
      </c>
      <c r="S2469" s="4">
        <f>VLOOKUP(C2469,Ratings_Numbers!$A$1:$B$21,2,FALSE)</f>
        <v>5</v>
      </c>
      <c r="T2469" s="4">
        <v>5</v>
      </c>
      <c r="U2469" s="4">
        <f t="shared" si="99"/>
        <v>0</v>
      </c>
      <c r="V2469" s="18">
        <v>66419.850000000006</v>
      </c>
      <c r="W2469" s="18" t="s">
        <v>146</v>
      </c>
    </row>
    <row r="2470" spans="1:23" ht="15" customHeight="1" x14ac:dyDescent="0.35">
      <c r="A2470" s="18" t="s">
        <v>221</v>
      </c>
      <c r="B2470" s="7" t="str">
        <f t="shared" si="100"/>
        <v>Q2</v>
      </c>
      <c r="C2470" s="18" t="s">
        <v>31</v>
      </c>
      <c r="D2470" s="21">
        <v>38168</v>
      </c>
      <c r="E2470" s="18">
        <v>3.9176000000000002</v>
      </c>
      <c r="F2470" s="18">
        <v>8.6433999999999997</v>
      </c>
      <c r="G2470" s="18">
        <v>7.3422999999999998</v>
      </c>
      <c r="H2470" s="18">
        <v>10.738099999999999</v>
      </c>
      <c r="I2470" s="18"/>
      <c r="J2470" s="18"/>
      <c r="K2470" s="18">
        <v>126.3117096</v>
      </c>
      <c r="L2470" s="18">
        <v>8.4594000000000005</v>
      </c>
      <c r="M2470" s="18">
        <v>155.85169999999999</v>
      </c>
      <c r="N2470" s="18">
        <v>42.575000000000003</v>
      </c>
      <c r="O2470" s="18">
        <v>13.184100000000001</v>
      </c>
      <c r="P2470" s="18">
        <v>266.0641</v>
      </c>
      <c r="Q2470" s="18">
        <v>72.682400000000001</v>
      </c>
      <c r="R2470" s="18">
        <v>22.5075</v>
      </c>
      <c r="S2470" s="4">
        <f>VLOOKUP(C2470,Ratings_Numbers!$A$1:$B$21,2,FALSE)</f>
        <v>5</v>
      </c>
      <c r="T2470" s="4">
        <v>5</v>
      </c>
      <c r="U2470" s="4">
        <f t="shared" si="99"/>
        <v>0</v>
      </c>
      <c r="V2470" s="18">
        <v>65098.46</v>
      </c>
      <c r="W2470" s="18" t="s">
        <v>146</v>
      </c>
    </row>
    <row r="2471" spans="1:23" ht="15" customHeight="1" x14ac:dyDescent="0.35">
      <c r="A2471" s="18" t="s">
        <v>221</v>
      </c>
      <c r="B2471" s="7" t="str">
        <f t="shared" si="100"/>
        <v>Q3</v>
      </c>
      <c r="C2471" s="18" t="s">
        <v>31</v>
      </c>
      <c r="D2471" s="21">
        <v>38260</v>
      </c>
      <c r="E2471" s="18">
        <v>4.0758000000000001</v>
      </c>
      <c r="F2471" s="18">
        <v>8.9077999999999999</v>
      </c>
      <c r="G2471" s="18">
        <v>7.2575000000000003</v>
      </c>
      <c r="H2471" s="18">
        <v>9.4079999999999995</v>
      </c>
      <c r="I2471" s="18"/>
      <c r="J2471" s="18"/>
      <c r="K2471" s="18">
        <v>126.3117096</v>
      </c>
      <c r="L2471" s="18">
        <v>8.8356999999999992</v>
      </c>
      <c r="M2471" s="18">
        <v>193.37119999999999</v>
      </c>
      <c r="N2471" s="18">
        <v>53.759500000000003</v>
      </c>
      <c r="O2471" s="18">
        <v>17.085699999999999</v>
      </c>
      <c r="P2471" s="18">
        <v>259.697</v>
      </c>
      <c r="Q2471" s="18">
        <v>72.198800000000006</v>
      </c>
      <c r="R2471" s="18">
        <v>22.946000000000002</v>
      </c>
      <c r="S2471" s="4">
        <f>VLOOKUP(C2471,Ratings_Numbers!$A$1:$B$21,2,FALSE)</f>
        <v>5</v>
      </c>
      <c r="T2471" s="4">
        <v>5</v>
      </c>
      <c r="U2471" s="4">
        <f t="shared" si="99"/>
        <v>0</v>
      </c>
      <c r="V2471" s="18">
        <v>64582.3</v>
      </c>
      <c r="W2471" s="18" t="s">
        <v>146</v>
      </c>
    </row>
    <row r="2472" spans="1:23" ht="15" customHeight="1" x14ac:dyDescent="0.35">
      <c r="A2472" s="18" t="s">
        <v>221</v>
      </c>
      <c r="B2472" s="7" t="str">
        <f t="shared" si="100"/>
        <v>Q4</v>
      </c>
      <c r="C2472" s="18" t="s">
        <v>31</v>
      </c>
      <c r="D2472" s="21">
        <v>38352</v>
      </c>
      <c r="E2472" s="18">
        <v>4.5883000000000003</v>
      </c>
      <c r="F2472" s="18">
        <v>10.3347</v>
      </c>
      <c r="G2472" s="18">
        <v>8.6175999999999995</v>
      </c>
      <c r="H2472" s="18">
        <v>9.7386999999999997</v>
      </c>
      <c r="I2472" s="18"/>
      <c r="J2472" s="18"/>
      <c r="K2472" s="18">
        <v>126.3117096</v>
      </c>
      <c r="L2472" s="18">
        <v>8.2484999999999999</v>
      </c>
      <c r="M2472" s="18">
        <v>203.97</v>
      </c>
      <c r="N2472" s="18">
        <v>51.8568</v>
      </c>
      <c r="O2472" s="18">
        <v>16.8246</v>
      </c>
      <c r="P2472" s="18">
        <v>293.33330000000001</v>
      </c>
      <c r="Q2472" s="18">
        <v>74.576300000000003</v>
      </c>
      <c r="R2472" s="18">
        <v>24.195699999999999</v>
      </c>
      <c r="S2472" s="4">
        <f>VLOOKUP(C2472,Ratings_Numbers!$A$1:$B$21,2,FALSE)</f>
        <v>5</v>
      </c>
      <c r="T2472" s="4">
        <v>5</v>
      </c>
      <c r="U2472" s="4">
        <f t="shared" si="99"/>
        <v>0</v>
      </c>
      <c r="V2472" s="18">
        <v>70406.13</v>
      </c>
      <c r="W2472" s="18" t="s">
        <v>146</v>
      </c>
    </row>
    <row r="2473" spans="1:23" ht="15" customHeight="1" x14ac:dyDescent="0.35">
      <c r="A2473" s="18" t="s">
        <v>221</v>
      </c>
      <c r="B2473" s="7" t="str">
        <f t="shared" si="100"/>
        <v>Q1</v>
      </c>
      <c r="C2473" s="18" t="s">
        <v>31</v>
      </c>
      <c r="D2473" s="21">
        <v>38442</v>
      </c>
      <c r="E2473" s="18">
        <v>4.2163000000000004</v>
      </c>
      <c r="F2473" s="18">
        <v>10.125500000000001</v>
      </c>
      <c r="G2473" s="18">
        <v>8.0204000000000004</v>
      </c>
      <c r="H2473" s="18">
        <v>10.333299999999999</v>
      </c>
      <c r="I2473" s="18"/>
      <c r="J2473" s="18"/>
      <c r="K2473" s="18">
        <v>126.3117096</v>
      </c>
      <c r="L2473" s="18">
        <v>8.5101999999999993</v>
      </c>
      <c r="M2473" s="18">
        <v>193.6404</v>
      </c>
      <c r="N2473" s="18">
        <v>51.410299999999999</v>
      </c>
      <c r="O2473" s="18">
        <v>16.479199999999999</v>
      </c>
      <c r="P2473" s="18">
        <v>276.65649999999999</v>
      </c>
      <c r="Q2473" s="18">
        <v>73.450599999999994</v>
      </c>
      <c r="R2473" s="18">
        <v>23.5441</v>
      </c>
      <c r="S2473" s="4">
        <f>VLOOKUP(C2473,Ratings_Numbers!$A$1:$B$21,2,FALSE)</f>
        <v>5</v>
      </c>
      <c r="T2473" s="4">
        <v>5</v>
      </c>
      <c r="U2473" s="4">
        <f t="shared" si="99"/>
        <v>0</v>
      </c>
      <c r="V2473" s="18">
        <v>63955.65</v>
      </c>
      <c r="W2473" s="18" t="s">
        <v>146</v>
      </c>
    </row>
    <row r="2474" spans="1:23" ht="15" customHeight="1" x14ac:dyDescent="0.35">
      <c r="A2474" s="18" t="s">
        <v>221</v>
      </c>
      <c r="B2474" s="7" t="str">
        <f t="shared" si="100"/>
        <v>Q2</v>
      </c>
      <c r="C2474" s="18" t="s">
        <v>31</v>
      </c>
      <c r="D2474" s="21">
        <v>38533</v>
      </c>
      <c r="E2474" s="18">
        <v>4.0603999999999996</v>
      </c>
      <c r="F2474" s="18">
        <v>9.8857999999999997</v>
      </c>
      <c r="G2474" s="18">
        <v>7.7656000000000001</v>
      </c>
      <c r="H2474" s="18">
        <v>9.6594999999999995</v>
      </c>
      <c r="I2474" s="18"/>
      <c r="J2474" s="18"/>
      <c r="K2474" s="18">
        <v>126.3117096</v>
      </c>
      <c r="L2474" s="18">
        <v>8.7688000000000006</v>
      </c>
      <c r="M2474" s="18">
        <v>174.20760000000001</v>
      </c>
      <c r="N2474" s="18">
        <v>49.4771</v>
      </c>
      <c r="O2474" s="18">
        <v>15.276</v>
      </c>
      <c r="P2474" s="18">
        <v>252.09739999999999</v>
      </c>
      <c r="Q2474" s="18">
        <v>71.598799999999997</v>
      </c>
      <c r="R2474" s="18">
        <v>22.106000000000002</v>
      </c>
      <c r="S2474" s="4">
        <f>VLOOKUP(C2474,Ratings_Numbers!$A$1:$B$21,2,FALSE)</f>
        <v>5</v>
      </c>
      <c r="T2474" s="4">
        <v>5</v>
      </c>
      <c r="U2474" s="4">
        <f t="shared" si="99"/>
        <v>0</v>
      </c>
      <c r="V2474" s="18">
        <v>66005.2</v>
      </c>
      <c r="W2474" s="18" t="s">
        <v>146</v>
      </c>
    </row>
    <row r="2475" spans="1:23" ht="15" customHeight="1" x14ac:dyDescent="0.35">
      <c r="A2475" s="18" t="s">
        <v>221</v>
      </c>
      <c r="B2475" s="7" t="str">
        <f t="shared" si="100"/>
        <v>Q3</v>
      </c>
      <c r="C2475" s="18" t="s">
        <v>31</v>
      </c>
      <c r="D2475" s="21">
        <v>38625</v>
      </c>
      <c r="E2475" s="18">
        <v>4.1611000000000002</v>
      </c>
      <c r="F2475" s="18">
        <v>9.7424999999999997</v>
      </c>
      <c r="G2475" s="18">
        <v>8.0594000000000001</v>
      </c>
      <c r="H2475" s="18">
        <v>9.6303000000000001</v>
      </c>
      <c r="I2475" s="18"/>
      <c r="J2475" s="18"/>
      <c r="K2475" s="18">
        <v>126.3117096</v>
      </c>
      <c r="L2475" s="18">
        <v>9.0991</v>
      </c>
      <c r="M2475" s="18">
        <v>293.98099999999999</v>
      </c>
      <c r="N2475" s="18">
        <v>53.881500000000003</v>
      </c>
      <c r="O2475" s="18">
        <v>26.749600000000001</v>
      </c>
      <c r="P2475" s="18">
        <v>445.6069</v>
      </c>
      <c r="Q2475" s="18">
        <v>81.671800000000005</v>
      </c>
      <c r="R2475" s="18">
        <v>40.546199999999999</v>
      </c>
      <c r="S2475" s="4">
        <f>VLOOKUP(C2475,Ratings_Numbers!$A$1:$B$21,2,FALSE)</f>
        <v>5</v>
      </c>
      <c r="T2475" s="4">
        <v>5</v>
      </c>
      <c r="U2475" s="4">
        <f t="shared" si="99"/>
        <v>0</v>
      </c>
      <c r="V2475" s="18">
        <v>71168.160000000003</v>
      </c>
      <c r="W2475" s="18" t="s">
        <v>146</v>
      </c>
    </row>
    <row r="2476" spans="1:23" ht="15" customHeight="1" x14ac:dyDescent="0.35">
      <c r="A2476" s="18" t="s">
        <v>221</v>
      </c>
      <c r="B2476" s="7" t="str">
        <f t="shared" si="100"/>
        <v>Q4</v>
      </c>
      <c r="C2476" s="18" t="s">
        <v>31</v>
      </c>
      <c r="D2476" s="21">
        <v>38717</v>
      </c>
      <c r="E2476" s="18">
        <v>4.4283000000000001</v>
      </c>
      <c r="F2476" s="18">
        <v>10.2369</v>
      </c>
      <c r="G2476" s="18">
        <v>8.6652000000000005</v>
      </c>
      <c r="H2476" s="18">
        <v>9.0843000000000007</v>
      </c>
      <c r="I2476" s="18"/>
      <c r="J2476" s="18"/>
      <c r="K2476" s="18">
        <v>126.3117096</v>
      </c>
      <c r="L2476" s="18">
        <v>9.2568000000000001</v>
      </c>
      <c r="M2476" s="18">
        <v>291.79070000000002</v>
      </c>
      <c r="N2476" s="18">
        <v>54.036799999999999</v>
      </c>
      <c r="O2476" s="18">
        <v>27.010400000000001</v>
      </c>
      <c r="P2476" s="18">
        <v>439.98480000000001</v>
      </c>
      <c r="Q2476" s="18">
        <v>81.480999999999995</v>
      </c>
      <c r="R2476" s="18">
        <v>40.728299999999997</v>
      </c>
      <c r="S2476" s="4">
        <f>VLOOKUP(C2476,Ratings_Numbers!$A$1:$B$21,2,FALSE)</f>
        <v>5</v>
      </c>
      <c r="T2476" s="4">
        <v>5</v>
      </c>
      <c r="U2476" s="4">
        <f t="shared" si="99"/>
        <v>0</v>
      </c>
      <c r="V2476" s="18">
        <v>63861.86</v>
      </c>
      <c r="W2476" s="18" t="s">
        <v>146</v>
      </c>
    </row>
    <row r="2477" spans="1:23" ht="15" customHeight="1" x14ac:dyDescent="0.35">
      <c r="A2477" s="18" t="s">
        <v>221</v>
      </c>
      <c r="B2477" s="7" t="str">
        <f t="shared" si="100"/>
        <v>Q1</v>
      </c>
      <c r="C2477" s="18" t="s">
        <v>31</v>
      </c>
      <c r="D2477" s="21">
        <v>38807</v>
      </c>
      <c r="E2477" s="18">
        <v>4.2285000000000004</v>
      </c>
      <c r="F2477" s="18">
        <v>9.6562999999999999</v>
      </c>
      <c r="G2477" s="18">
        <v>8.5268999999999995</v>
      </c>
      <c r="H2477" s="18">
        <v>4.2488999999999999</v>
      </c>
      <c r="I2477" s="18"/>
      <c r="J2477" s="18"/>
      <c r="K2477" s="18">
        <v>126.3117096</v>
      </c>
      <c r="L2477" s="18">
        <v>9.6351999999999993</v>
      </c>
      <c r="M2477" s="18">
        <v>291.6737</v>
      </c>
      <c r="N2477" s="18">
        <v>54.540300000000002</v>
      </c>
      <c r="O2477" s="18">
        <v>28.103400000000001</v>
      </c>
      <c r="P2477" s="18">
        <v>434.78550000000001</v>
      </c>
      <c r="Q2477" s="18">
        <v>81.300899999999999</v>
      </c>
      <c r="R2477" s="18">
        <v>41.892499999999998</v>
      </c>
      <c r="S2477" s="4">
        <f>VLOOKUP(C2477,Ratings_Numbers!$A$1:$B$21,2,FALSE)</f>
        <v>5</v>
      </c>
      <c r="T2477" s="4">
        <v>5</v>
      </c>
      <c r="U2477" s="4">
        <f t="shared" si="99"/>
        <v>0</v>
      </c>
      <c r="V2477" s="18">
        <v>64794.15</v>
      </c>
      <c r="W2477" s="18" t="s">
        <v>146</v>
      </c>
    </row>
    <row r="2478" spans="1:23" ht="15" customHeight="1" x14ac:dyDescent="0.35">
      <c r="A2478" s="18" t="s">
        <v>221</v>
      </c>
      <c r="B2478" s="7" t="str">
        <f t="shared" si="100"/>
        <v>Q2</v>
      </c>
      <c r="C2478" s="18" t="s">
        <v>31</v>
      </c>
      <c r="D2478" s="21">
        <v>38898</v>
      </c>
      <c r="E2478" s="18">
        <v>4.2255000000000003</v>
      </c>
      <c r="F2478" s="18">
        <v>10.170400000000001</v>
      </c>
      <c r="G2478" s="18">
        <v>8.8202999999999996</v>
      </c>
      <c r="H2478" s="18">
        <v>4.2019000000000002</v>
      </c>
      <c r="I2478" s="18"/>
      <c r="J2478" s="18"/>
      <c r="K2478" s="18">
        <v>126.3117096</v>
      </c>
      <c r="L2478" s="18">
        <v>8.9314999999999998</v>
      </c>
      <c r="M2478" s="18">
        <v>345.327</v>
      </c>
      <c r="N2478" s="18">
        <v>58.6434</v>
      </c>
      <c r="O2478" s="18">
        <v>30.843</v>
      </c>
      <c r="P2478" s="18">
        <v>488.85919999999999</v>
      </c>
      <c r="Q2478" s="18">
        <v>83.018000000000001</v>
      </c>
      <c r="R2478" s="18">
        <v>43.662700000000001</v>
      </c>
      <c r="S2478" s="4">
        <f>VLOOKUP(C2478,Ratings_Numbers!$A$1:$B$21,2,FALSE)</f>
        <v>5</v>
      </c>
      <c r="T2478" s="4">
        <v>5</v>
      </c>
      <c r="U2478" s="4">
        <f t="shared" si="99"/>
        <v>0</v>
      </c>
      <c r="V2478" s="18">
        <v>64715.519999999997</v>
      </c>
      <c r="W2478" s="18" t="s">
        <v>146</v>
      </c>
    </row>
    <row r="2479" spans="1:23" ht="15" customHeight="1" x14ac:dyDescent="0.35">
      <c r="A2479" s="18" t="s">
        <v>221</v>
      </c>
      <c r="B2479" s="7" t="str">
        <f t="shared" si="100"/>
        <v>Q3</v>
      </c>
      <c r="C2479" s="18" t="s">
        <v>31</v>
      </c>
      <c r="D2479" s="21">
        <v>38990</v>
      </c>
      <c r="E2479" s="18">
        <v>4.1939000000000002</v>
      </c>
      <c r="F2479" s="18">
        <v>10.523400000000001</v>
      </c>
      <c r="G2479" s="18">
        <v>8.9864999999999995</v>
      </c>
      <c r="H2479" s="18">
        <v>3.9958999999999998</v>
      </c>
      <c r="I2479" s="18"/>
      <c r="J2479" s="18"/>
      <c r="K2479" s="18">
        <v>126.3117096</v>
      </c>
      <c r="L2479" s="18">
        <v>8.8942999999999994</v>
      </c>
      <c r="M2479" s="18">
        <v>366.3723</v>
      </c>
      <c r="N2479" s="18">
        <v>60.271000000000001</v>
      </c>
      <c r="O2479" s="18">
        <v>32.586399999999998</v>
      </c>
      <c r="P2479" s="18">
        <v>507.87470000000002</v>
      </c>
      <c r="Q2479" s="18">
        <v>83.549199999999999</v>
      </c>
      <c r="R2479" s="18">
        <v>45.171999999999997</v>
      </c>
      <c r="S2479" s="4">
        <f>VLOOKUP(C2479,Ratings_Numbers!$A$1:$B$21,2,FALSE)</f>
        <v>5</v>
      </c>
      <c r="T2479" s="4">
        <v>5</v>
      </c>
      <c r="U2479" s="4">
        <f t="shared" si="99"/>
        <v>0</v>
      </c>
      <c r="V2479" s="18">
        <v>67520.320000000007</v>
      </c>
      <c r="W2479" s="18" t="s">
        <v>146</v>
      </c>
    </row>
    <row r="2480" spans="1:23" ht="15" customHeight="1" x14ac:dyDescent="0.35">
      <c r="A2480" s="18" t="s">
        <v>221</v>
      </c>
      <c r="B2480" s="7" t="str">
        <f t="shared" si="100"/>
        <v>Q4</v>
      </c>
      <c r="C2480" s="18" t="s">
        <v>31</v>
      </c>
      <c r="D2480" s="21">
        <v>39082</v>
      </c>
      <c r="E2480" s="18">
        <v>4.4055</v>
      </c>
      <c r="F2480" s="18">
        <v>10.7019</v>
      </c>
      <c r="G2480" s="18">
        <v>9.7225999999999999</v>
      </c>
      <c r="H2480" s="18">
        <v>4.0052000000000003</v>
      </c>
      <c r="I2480" s="18"/>
      <c r="J2480" s="18"/>
      <c r="K2480" s="18">
        <v>126.3117096</v>
      </c>
      <c r="L2480" s="18">
        <v>8.1906999999999996</v>
      </c>
      <c r="M2480" s="18">
        <v>406.68819999999999</v>
      </c>
      <c r="N2480" s="18">
        <v>62.409799999999997</v>
      </c>
      <c r="O2480" s="18">
        <v>33.310499999999998</v>
      </c>
      <c r="P2480" s="18">
        <v>551.64110000000005</v>
      </c>
      <c r="Q2480" s="18">
        <v>84.6541</v>
      </c>
      <c r="R2480" s="18">
        <v>45.183100000000003</v>
      </c>
      <c r="S2480" s="4">
        <f>VLOOKUP(C2480,Ratings_Numbers!$A$1:$B$21,2,FALSE)</f>
        <v>5</v>
      </c>
      <c r="T2480" s="4">
        <v>5</v>
      </c>
      <c r="U2480" s="4">
        <f t="shared" si="99"/>
        <v>0</v>
      </c>
      <c r="V2480" s="18">
        <v>72743.33</v>
      </c>
      <c r="W2480" s="18" t="s">
        <v>146</v>
      </c>
    </row>
    <row r="2481" spans="1:23" ht="15" customHeight="1" x14ac:dyDescent="0.35">
      <c r="A2481" s="18" t="s">
        <v>221</v>
      </c>
      <c r="B2481" s="7" t="str">
        <f t="shared" si="100"/>
        <v>Q1</v>
      </c>
      <c r="C2481" s="18" t="s">
        <v>31</v>
      </c>
      <c r="D2481" s="21">
        <v>39172</v>
      </c>
      <c r="E2481" s="18">
        <v>4.0096999999999996</v>
      </c>
      <c r="F2481" s="18">
        <v>10.288600000000001</v>
      </c>
      <c r="G2481" s="18">
        <v>8.8914000000000009</v>
      </c>
      <c r="H2481" s="18">
        <v>4.2004999999999999</v>
      </c>
      <c r="I2481" s="18"/>
      <c r="J2481" s="18"/>
      <c r="K2481" s="18">
        <v>126.3117096</v>
      </c>
      <c r="L2481" s="18">
        <v>8.3056000000000001</v>
      </c>
      <c r="M2481" s="18">
        <v>416.6651</v>
      </c>
      <c r="N2481" s="18">
        <v>63.143799999999999</v>
      </c>
      <c r="O2481" s="18">
        <v>34.606400000000001</v>
      </c>
      <c r="P2481" s="18">
        <v>559.86659999999995</v>
      </c>
      <c r="Q2481" s="18">
        <v>84.845399999999998</v>
      </c>
      <c r="R2481" s="18">
        <v>46.500100000000003</v>
      </c>
      <c r="S2481" s="4">
        <f>VLOOKUP(C2481,Ratings_Numbers!$A$1:$B$21,2,FALSE)</f>
        <v>5</v>
      </c>
      <c r="T2481" s="4">
        <v>5</v>
      </c>
      <c r="U2481" s="4">
        <f t="shared" si="99"/>
        <v>0</v>
      </c>
      <c r="V2481" s="18">
        <v>67003.199999999997</v>
      </c>
      <c r="W2481" s="18" t="s">
        <v>146</v>
      </c>
    </row>
    <row r="2482" spans="1:23" ht="15" customHeight="1" x14ac:dyDescent="0.35">
      <c r="A2482" s="18" t="s">
        <v>221</v>
      </c>
      <c r="B2482" s="7" t="str">
        <f t="shared" ref="B2482:B2513" si="101">IF(MONTH(D2482)&lt;4,"Q1",IF(MONTH(D2482)&lt;7,"Q2",IF(MONTH(D2482)&lt;10,"Q3","Q4")))</f>
        <v>Q2</v>
      </c>
      <c r="C2482" s="18" t="s">
        <v>31</v>
      </c>
      <c r="D2482" s="21">
        <v>39263</v>
      </c>
      <c r="E2482" s="18">
        <v>4.4543999999999997</v>
      </c>
      <c r="F2482" s="18">
        <v>11.659000000000001</v>
      </c>
      <c r="G2482" s="18">
        <v>10.3504</v>
      </c>
      <c r="H2482" s="18">
        <v>3.7774000000000001</v>
      </c>
      <c r="I2482" s="18"/>
      <c r="J2482" s="18"/>
      <c r="K2482" s="18">
        <v>126.3117096</v>
      </c>
      <c r="L2482" s="18">
        <v>7.9146000000000001</v>
      </c>
      <c r="M2482" s="18">
        <v>468.95159999999998</v>
      </c>
      <c r="N2482" s="18">
        <v>65.355800000000002</v>
      </c>
      <c r="O2482" s="18">
        <v>37.115600000000001</v>
      </c>
      <c r="P2482" s="18">
        <v>617.53639999999996</v>
      </c>
      <c r="Q2482" s="18">
        <v>86.063400000000001</v>
      </c>
      <c r="R2482" s="18">
        <v>48.875500000000002</v>
      </c>
      <c r="S2482" s="4">
        <f>VLOOKUP(C2482,Ratings_Numbers!$A$1:$B$21,2,FALSE)</f>
        <v>5</v>
      </c>
      <c r="T2482" s="4">
        <v>5</v>
      </c>
      <c r="U2482" s="4">
        <f t="shared" si="99"/>
        <v>0</v>
      </c>
      <c r="V2482" s="18">
        <v>72314.759999999995</v>
      </c>
      <c r="W2482" s="18" t="s">
        <v>146</v>
      </c>
    </row>
    <row r="2483" spans="1:23" ht="15" customHeight="1" x14ac:dyDescent="0.35">
      <c r="A2483" s="18" t="s">
        <v>221</v>
      </c>
      <c r="B2483" s="7" t="str">
        <f t="shared" si="101"/>
        <v>Q3</v>
      </c>
      <c r="C2483" s="18" t="s">
        <v>31</v>
      </c>
      <c r="D2483" s="21">
        <v>39355</v>
      </c>
      <c r="E2483" s="18">
        <v>4.3956999999999997</v>
      </c>
      <c r="F2483" s="18">
        <v>11.929600000000001</v>
      </c>
      <c r="G2483" s="18">
        <v>10.4861</v>
      </c>
      <c r="H2483" s="18">
        <v>3.6844999999999999</v>
      </c>
      <c r="I2483" s="18"/>
      <c r="J2483" s="18"/>
      <c r="K2483" s="18">
        <v>126.3117096</v>
      </c>
      <c r="L2483" s="18">
        <v>7.7331000000000003</v>
      </c>
      <c r="M2483" s="18">
        <v>496.05430000000001</v>
      </c>
      <c r="N2483" s="18">
        <v>67.238799999999998</v>
      </c>
      <c r="O2483" s="18">
        <v>38.360300000000002</v>
      </c>
      <c r="P2483" s="18">
        <v>637.75</v>
      </c>
      <c r="Q2483" s="18">
        <v>86.445300000000003</v>
      </c>
      <c r="R2483" s="18">
        <v>49.317700000000002</v>
      </c>
      <c r="S2483" s="4">
        <f>VLOOKUP(C2483,Ratings_Numbers!$A$1:$B$21,2,FALSE)</f>
        <v>5</v>
      </c>
      <c r="T2483" s="4">
        <v>5</v>
      </c>
      <c r="U2483" s="4">
        <f t="shared" ref="U2483:U2519" si="102">S2483-S2482</f>
        <v>0</v>
      </c>
      <c r="V2483" s="18">
        <v>69403.53</v>
      </c>
      <c r="W2483" s="18" t="s">
        <v>146</v>
      </c>
    </row>
    <row r="2484" spans="1:23" ht="15" customHeight="1" x14ac:dyDescent="0.35">
      <c r="A2484" s="18" t="s">
        <v>221</v>
      </c>
      <c r="B2484" s="7" t="str">
        <f t="shared" si="101"/>
        <v>Q4</v>
      </c>
      <c r="C2484" s="18" t="s">
        <v>31</v>
      </c>
      <c r="D2484" s="21">
        <v>39447</v>
      </c>
      <c r="E2484" s="18">
        <v>4.3342000000000001</v>
      </c>
      <c r="F2484" s="18">
        <v>12.7059</v>
      </c>
      <c r="G2484" s="18">
        <v>11.1616</v>
      </c>
      <c r="H2484" s="18">
        <v>3.6691000000000003</v>
      </c>
      <c r="I2484" s="18"/>
      <c r="J2484" s="18"/>
      <c r="K2484" s="18">
        <v>126.3117096</v>
      </c>
      <c r="L2484" s="18">
        <v>7.3653000000000004</v>
      </c>
      <c r="M2484" s="18">
        <v>501.26940000000002</v>
      </c>
      <c r="N2484" s="18">
        <v>65.756799999999998</v>
      </c>
      <c r="O2484" s="18">
        <v>36.919899999999998</v>
      </c>
      <c r="P2484" s="18">
        <v>662.30849999999998</v>
      </c>
      <c r="Q2484" s="18">
        <v>86.882000000000005</v>
      </c>
      <c r="R2484" s="18">
        <v>48.780900000000003</v>
      </c>
      <c r="S2484" s="4">
        <f>VLOOKUP(C2484,Ratings_Numbers!$A$1:$B$21,2,FALSE)</f>
        <v>5</v>
      </c>
      <c r="T2484" s="4">
        <v>5</v>
      </c>
      <c r="U2484" s="4">
        <f t="shared" si="102"/>
        <v>0</v>
      </c>
      <c r="V2484" s="18">
        <v>60239.16</v>
      </c>
      <c r="W2484" s="18" t="s">
        <v>146</v>
      </c>
    </row>
    <row r="2485" spans="1:23" ht="15" customHeight="1" x14ac:dyDescent="0.35">
      <c r="A2485" s="18" t="s">
        <v>221</v>
      </c>
      <c r="B2485" s="7" t="str">
        <f t="shared" si="101"/>
        <v>Q1</v>
      </c>
      <c r="C2485" s="18" t="s">
        <v>31</v>
      </c>
      <c r="D2485" s="21">
        <v>39538</v>
      </c>
      <c r="E2485" s="18">
        <v>3.9685000000000001</v>
      </c>
      <c r="F2485" s="18">
        <v>13.387499999999999</v>
      </c>
      <c r="G2485" s="18">
        <v>9.8866999999999994</v>
      </c>
      <c r="H2485" s="18">
        <v>2.6827999999999999</v>
      </c>
      <c r="I2485" s="18"/>
      <c r="J2485" s="18"/>
      <c r="K2485" s="18">
        <v>650</v>
      </c>
      <c r="L2485" s="18">
        <v>8.5084999999999997</v>
      </c>
      <c r="M2485" s="18">
        <v>482.44290000000001</v>
      </c>
      <c r="N2485" s="18">
        <v>64.545100000000005</v>
      </c>
      <c r="O2485" s="18">
        <v>41.048699999999997</v>
      </c>
      <c r="P2485" s="18">
        <v>647.45029999999997</v>
      </c>
      <c r="Q2485" s="18">
        <v>86.621200000000002</v>
      </c>
      <c r="R2485" s="18">
        <v>55.0884</v>
      </c>
      <c r="S2485" s="4">
        <f>VLOOKUP(C2485,Ratings_Numbers!$A$1:$B$21,2,FALSE)</f>
        <v>5</v>
      </c>
      <c r="T2485" s="4">
        <v>5</v>
      </c>
      <c r="U2485" s="4">
        <f t="shared" si="102"/>
        <v>0</v>
      </c>
      <c r="V2485" s="18">
        <v>50627.76</v>
      </c>
      <c r="W2485" s="18" t="s">
        <v>146</v>
      </c>
    </row>
    <row r="2486" spans="1:23" ht="15" customHeight="1" x14ac:dyDescent="0.35">
      <c r="A2486" s="18" t="s">
        <v>221</v>
      </c>
      <c r="B2486" s="7" t="str">
        <f t="shared" si="101"/>
        <v>Q2</v>
      </c>
      <c r="C2486" s="18" t="s">
        <v>31</v>
      </c>
      <c r="D2486" s="21">
        <v>39629</v>
      </c>
      <c r="E2486" s="18">
        <v>5.0182000000000002</v>
      </c>
      <c r="F2486" s="18">
        <v>15.1409</v>
      </c>
      <c r="G2486" s="18">
        <v>11.060700000000001</v>
      </c>
      <c r="H2486" s="18">
        <v>0.58799999999999997</v>
      </c>
      <c r="I2486" s="18"/>
      <c r="J2486" s="18"/>
      <c r="K2486" s="18">
        <v>631</v>
      </c>
      <c r="L2486" s="18">
        <v>8.9339999999999993</v>
      </c>
      <c r="M2486" s="18">
        <v>464.87079999999997</v>
      </c>
      <c r="N2486" s="18">
        <v>65.691100000000006</v>
      </c>
      <c r="O2486" s="18">
        <v>41.531300000000002</v>
      </c>
      <c r="P2486" s="18">
        <v>607.66160000000002</v>
      </c>
      <c r="Q2486" s="18">
        <v>85.869</v>
      </c>
      <c r="R2486" s="18">
        <v>54.288200000000003</v>
      </c>
      <c r="S2486" s="4">
        <f>VLOOKUP(C2486,Ratings_Numbers!$A$1:$B$21,2,FALSE)</f>
        <v>5</v>
      </c>
      <c r="T2486" s="4">
        <v>6</v>
      </c>
      <c r="U2486" s="4">
        <f t="shared" si="102"/>
        <v>0</v>
      </c>
      <c r="V2486" s="18">
        <v>43659.53</v>
      </c>
      <c r="W2486" s="18" t="s">
        <v>146</v>
      </c>
    </row>
    <row r="2487" spans="1:23" ht="15" customHeight="1" x14ac:dyDescent="0.35">
      <c r="A2487" s="18" t="s">
        <v>221</v>
      </c>
      <c r="B2487" s="7" t="str">
        <f t="shared" si="101"/>
        <v>Q3</v>
      </c>
      <c r="C2487" s="18" t="s">
        <v>32</v>
      </c>
      <c r="D2487" s="21">
        <v>39721</v>
      </c>
      <c r="E2487" s="18">
        <v>5.2904999999999998</v>
      </c>
      <c r="F2487" s="18">
        <v>15.9793</v>
      </c>
      <c r="G2487" s="18">
        <v>12.5124</v>
      </c>
      <c r="H2487" s="18">
        <v>3.9287000000000001</v>
      </c>
      <c r="I2487" s="18"/>
      <c r="J2487" s="18"/>
      <c r="K2487" s="18">
        <v>661</v>
      </c>
      <c r="L2487" s="18">
        <v>9.8406000000000002</v>
      </c>
      <c r="M2487" s="18">
        <v>461.67430000000002</v>
      </c>
      <c r="N2487" s="18">
        <v>68.627799999999993</v>
      </c>
      <c r="O2487" s="18">
        <v>45.4315</v>
      </c>
      <c r="P2487" s="18">
        <v>572.72149999999999</v>
      </c>
      <c r="Q2487" s="18">
        <v>85.135000000000005</v>
      </c>
      <c r="R2487" s="18">
        <v>56.359200000000001</v>
      </c>
      <c r="S2487" s="4">
        <f>VLOOKUP(C2487,Ratings_Numbers!$A$1:$B$21,2,FALSE)</f>
        <v>6</v>
      </c>
      <c r="T2487" s="4">
        <v>6</v>
      </c>
      <c r="U2487" s="4">
        <f t="shared" si="102"/>
        <v>1</v>
      </c>
      <c r="V2487" s="18">
        <v>41098.800000000003</v>
      </c>
      <c r="W2487" s="18" t="s">
        <v>146</v>
      </c>
    </row>
    <row r="2488" spans="1:23" ht="15" customHeight="1" x14ac:dyDescent="0.35">
      <c r="A2488" s="18" t="s">
        <v>221</v>
      </c>
      <c r="B2488" s="7" t="str">
        <f t="shared" si="101"/>
        <v>Q4</v>
      </c>
      <c r="C2488" s="18" t="s">
        <v>32</v>
      </c>
      <c r="D2488" s="21">
        <v>39813</v>
      </c>
      <c r="E2488" s="18">
        <v>6.1783000000000001</v>
      </c>
      <c r="F2488" s="18">
        <v>19.277899999999999</v>
      </c>
      <c r="G2488" s="18">
        <v>13.540100000000001</v>
      </c>
      <c r="H2488" s="18">
        <v>1.5546</v>
      </c>
      <c r="I2488" s="18"/>
      <c r="J2488" s="18"/>
      <c r="K2488" s="18">
        <v>126.3117096</v>
      </c>
      <c r="L2488" s="18">
        <v>9.3920999999999992</v>
      </c>
      <c r="M2488" s="18">
        <v>507.06020000000001</v>
      </c>
      <c r="N2488" s="18">
        <v>74.2393</v>
      </c>
      <c r="O2488" s="18">
        <v>47.623600000000003</v>
      </c>
      <c r="P2488" s="18">
        <v>583.00819999999999</v>
      </c>
      <c r="Q2488" s="18">
        <v>85.358900000000006</v>
      </c>
      <c r="R2488" s="18">
        <v>54.756700000000002</v>
      </c>
      <c r="S2488" s="4">
        <f>VLOOKUP(C2488,Ratings_Numbers!$A$1:$B$21,2,FALSE)</f>
        <v>6</v>
      </c>
      <c r="T2488" s="4">
        <v>6</v>
      </c>
      <c r="U2488" s="4">
        <f t="shared" si="102"/>
        <v>0</v>
      </c>
      <c r="V2488" s="18">
        <v>21518</v>
      </c>
      <c r="W2488" s="18" t="s">
        <v>146</v>
      </c>
    </row>
    <row r="2489" spans="1:23" ht="15" customHeight="1" x14ac:dyDescent="0.35">
      <c r="A2489" s="18" t="s">
        <v>221</v>
      </c>
      <c r="B2489" s="7" t="str">
        <f t="shared" si="101"/>
        <v>Q1</v>
      </c>
      <c r="C2489" s="18" t="s">
        <v>32</v>
      </c>
      <c r="D2489" s="21">
        <v>39903</v>
      </c>
      <c r="E2489" s="18">
        <v>6.0743999999999998</v>
      </c>
      <c r="F2489" s="18">
        <v>22.705300000000001</v>
      </c>
      <c r="G2489" s="18">
        <v>14.8986</v>
      </c>
      <c r="H2489" s="18">
        <v>2.3260999999999998</v>
      </c>
      <c r="I2489" s="18"/>
      <c r="J2489" s="18"/>
      <c r="K2489" s="18">
        <v>126.3117096</v>
      </c>
      <c r="L2489" s="18">
        <v>10.225</v>
      </c>
      <c r="M2489" s="18">
        <v>365.14580000000001</v>
      </c>
      <c r="N2489" s="18">
        <v>75.550399999999996</v>
      </c>
      <c r="O2489" s="18">
        <v>47.547899999999998</v>
      </c>
      <c r="P2489" s="18">
        <v>383.3143</v>
      </c>
      <c r="Q2489" s="18">
        <v>79.3095</v>
      </c>
      <c r="R2489" s="18">
        <v>49.913800000000002</v>
      </c>
      <c r="S2489" s="4">
        <f>VLOOKUP(C2489,Ratings_Numbers!$A$1:$B$21,2,FALSE)</f>
        <v>6</v>
      </c>
      <c r="T2489" s="4">
        <v>7</v>
      </c>
      <c r="U2489" s="4">
        <f t="shared" si="102"/>
        <v>0</v>
      </c>
      <c r="V2489" s="18">
        <v>15919.84</v>
      </c>
      <c r="W2489" s="18" t="s">
        <v>146</v>
      </c>
    </row>
    <row r="2490" spans="1:23" ht="15" customHeight="1" x14ac:dyDescent="0.35">
      <c r="A2490" s="18" t="s">
        <v>221</v>
      </c>
      <c r="B2490" s="7" t="str">
        <f t="shared" si="101"/>
        <v>Q2</v>
      </c>
      <c r="C2490" s="18" t="s">
        <v>25</v>
      </c>
      <c r="D2490" s="21">
        <v>39994</v>
      </c>
      <c r="E2490" s="18">
        <v>5.4600999999999997</v>
      </c>
      <c r="F2490" s="18">
        <v>24.139500000000002</v>
      </c>
      <c r="G2490" s="18">
        <v>17.373899999999999</v>
      </c>
      <c r="H2490" s="18">
        <v>2.4516</v>
      </c>
      <c r="I2490" s="18"/>
      <c r="J2490" s="18"/>
      <c r="K2490" s="18">
        <v>126.3117096</v>
      </c>
      <c r="L2490" s="18">
        <v>11.466699999999999</v>
      </c>
      <c r="M2490" s="18">
        <v>398.77789999999999</v>
      </c>
      <c r="N2490" s="18">
        <v>77.409099999999995</v>
      </c>
      <c r="O2490" s="18">
        <v>45.726500000000001</v>
      </c>
      <c r="P2490" s="18">
        <v>415.15649999999999</v>
      </c>
      <c r="Q2490" s="18">
        <v>80.588400000000007</v>
      </c>
      <c r="R2490" s="18">
        <v>47.604599999999998</v>
      </c>
      <c r="S2490" s="4">
        <f>VLOOKUP(C2490,Ratings_Numbers!$A$1:$B$21,2,FALSE)</f>
        <v>7</v>
      </c>
      <c r="T2490" s="4">
        <v>7</v>
      </c>
      <c r="U2490" s="4">
        <f t="shared" si="102"/>
        <v>1</v>
      </c>
      <c r="V2490" s="18">
        <v>27632.36</v>
      </c>
      <c r="W2490" s="18" t="s">
        <v>146</v>
      </c>
    </row>
    <row r="2491" spans="1:23" ht="15" customHeight="1" x14ac:dyDescent="0.35">
      <c r="A2491" s="18" t="s">
        <v>221</v>
      </c>
      <c r="B2491" s="7" t="str">
        <f t="shared" si="101"/>
        <v>Q3</v>
      </c>
      <c r="C2491" s="18" t="s">
        <v>25</v>
      </c>
      <c r="D2491" s="21">
        <v>40086</v>
      </c>
      <c r="E2491" s="18">
        <v>6.5698999999999996</v>
      </c>
      <c r="F2491" s="18">
        <v>25.6294</v>
      </c>
      <c r="G2491" s="18">
        <v>16.947900000000001</v>
      </c>
      <c r="H2491" s="18">
        <v>3.0754999999999999</v>
      </c>
      <c r="I2491" s="18"/>
      <c r="J2491" s="18"/>
      <c r="K2491" s="18">
        <v>126.3117096</v>
      </c>
      <c r="L2491" s="18">
        <v>11.5762</v>
      </c>
      <c r="M2491" s="18">
        <v>379.04320000000001</v>
      </c>
      <c r="N2491" s="18">
        <v>76.599800000000002</v>
      </c>
      <c r="O2491" s="18">
        <v>43.878900000000002</v>
      </c>
      <c r="P2491" s="18">
        <v>394.83609999999999</v>
      </c>
      <c r="Q2491" s="18">
        <v>79.791300000000007</v>
      </c>
      <c r="R2491" s="18">
        <v>45.7072</v>
      </c>
      <c r="S2491" s="4">
        <f>VLOOKUP(C2491,Ratings_Numbers!$A$1:$B$21,2,FALSE)</f>
        <v>7</v>
      </c>
      <c r="T2491" s="4">
        <v>7</v>
      </c>
      <c r="U2491" s="4">
        <f t="shared" si="102"/>
        <v>0</v>
      </c>
      <c r="V2491" s="18">
        <v>40307.1</v>
      </c>
      <c r="W2491" s="18" t="s">
        <v>146</v>
      </c>
    </row>
    <row r="2492" spans="1:23" ht="15" customHeight="1" x14ac:dyDescent="0.35">
      <c r="A2492" s="18" t="s">
        <v>221</v>
      </c>
      <c r="B2492" s="7" t="str">
        <f t="shared" si="101"/>
        <v>Q4</v>
      </c>
      <c r="C2492" s="18" t="s">
        <v>25</v>
      </c>
      <c r="D2492" s="21">
        <v>40178</v>
      </c>
      <c r="E2492" s="18">
        <v>6.2247000000000003</v>
      </c>
      <c r="F2492" s="18">
        <v>19.247399999999999</v>
      </c>
      <c r="G2492" s="18">
        <v>13.4048</v>
      </c>
      <c r="H2492" s="18">
        <v>3.2313000000000001</v>
      </c>
      <c r="I2492" s="18"/>
      <c r="J2492" s="18"/>
      <c r="K2492" s="18">
        <v>126.3117096</v>
      </c>
      <c r="L2492" s="18">
        <v>11.5114</v>
      </c>
      <c r="M2492" s="18">
        <v>363.30700000000002</v>
      </c>
      <c r="N2492" s="18">
        <v>75.755600000000001</v>
      </c>
      <c r="O2492" s="18">
        <v>41.821899999999999</v>
      </c>
      <c r="P2492" s="18">
        <v>379.57799999999997</v>
      </c>
      <c r="Q2492" s="18">
        <v>79.148300000000006</v>
      </c>
      <c r="R2492" s="18">
        <v>43.694899999999997</v>
      </c>
      <c r="S2492" s="4">
        <f>VLOOKUP(C2492,Ratings_Numbers!$A$1:$B$21,2,FALSE)</f>
        <v>7</v>
      </c>
      <c r="T2492" s="4">
        <v>7</v>
      </c>
      <c r="U2492" s="4">
        <f t="shared" si="102"/>
        <v>0</v>
      </c>
      <c r="V2492" s="18">
        <v>48299.839999999997</v>
      </c>
      <c r="W2492" s="18" t="s">
        <v>146</v>
      </c>
    </row>
    <row r="2493" spans="1:23" ht="15" customHeight="1" x14ac:dyDescent="0.35">
      <c r="A2493" s="18" t="s">
        <v>221</v>
      </c>
      <c r="B2493" s="7" t="str">
        <f t="shared" si="101"/>
        <v>Q1</v>
      </c>
      <c r="C2493" s="18" t="s">
        <v>25</v>
      </c>
      <c r="D2493" s="21">
        <v>40268</v>
      </c>
      <c r="E2493" s="18">
        <v>7.7016999999999998</v>
      </c>
      <c r="F2493" s="18">
        <v>20.914100000000001</v>
      </c>
      <c r="G2493" s="18">
        <v>14.9693</v>
      </c>
      <c r="H2493" s="18">
        <v>3.4632000000000001</v>
      </c>
      <c r="I2493" s="18"/>
      <c r="J2493" s="18"/>
      <c r="K2493" s="18">
        <v>126.3117096</v>
      </c>
      <c r="L2493" s="18">
        <v>9.3674999999999997</v>
      </c>
      <c r="M2493" s="18">
        <v>538.49530000000004</v>
      </c>
      <c r="N2493" s="18">
        <v>82.480099999999993</v>
      </c>
      <c r="O2493" s="18">
        <v>50.443800000000003</v>
      </c>
      <c r="P2493" s="18">
        <v>552.87900000000002</v>
      </c>
      <c r="Q2493" s="18">
        <v>84.683199999999999</v>
      </c>
      <c r="R2493" s="18">
        <v>51.791200000000003</v>
      </c>
      <c r="S2493" s="4">
        <f>VLOOKUP(C2493,Ratings_Numbers!$A$1:$B$21,2,FALSE)</f>
        <v>7</v>
      </c>
      <c r="T2493" s="4">
        <v>7</v>
      </c>
      <c r="U2493" s="4">
        <f t="shared" si="102"/>
        <v>0</v>
      </c>
      <c r="V2493" s="18">
        <v>49388.22</v>
      </c>
      <c r="W2493" s="18" t="s">
        <v>146</v>
      </c>
    </row>
    <row r="2494" spans="1:23" ht="15" customHeight="1" x14ac:dyDescent="0.35">
      <c r="A2494" s="18" t="s">
        <v>221</v>
      </c>
      <c r="B2494" s="7" t="str">
        <f t="shared" si="101"/>
        <v>Q2</v>
      </c>
      <c r="C2494" s="18" t="s">
        <v>25</v>
      </c>
      <c r="D2494" s="21">
        <v>40359</v>
      </c>
      <c r="E2494" s="18">
        <v>6.4227999999999996</v>
      </c>
      <c r="F2494" s="18">
        <v>15.225099999999999</v>
      </c>
      <c r="G2494" s="18">
        <v>10.847899999999999</v>
      </c>
      <c r="H2494" s="18">
        <v>3.9754</v>
      </c>
      <c r="I2494" s="18"/>
      <c r="J2494" s="18"/>
      <c r="K2494" s="18">
        <v>126.3117096</v>
      </c>
      <c r="L2494" s="18">
        <v>10.0951</v>
      </c>
      <c r="M2494" s="18">
        <v>477.81299999999999</v>
      </c>
      <c r="N2494" s="18">
        <v>80.1982</v>
      </c>
      <c r="O2494" s="18">
        <v>48.235599999999998</v>
      </c>
      <c r="P2494" s="18">
        <v>495.79</v>
      </c>
      <c r="Q2494" s="18">
        <v>83.215599999999995</v>
      </c>
      <c r="R2494" s="18">
        <v>50.050400000000003</v>
      </c>
      <c r="S2494" s="4">
        <f>VLOOKUP(C2494,Ratings_Numbers!$A$1:$B$21,2,FALSE)</f>
        <v>7</v>
      </c>
      <c r="T2494" s="4">
        <v>7</v>
      </c>
      <c r="U2494" s="4">
        <f t="shared" si="102"/>
        <v>0</v>
      </c>
      <c r="V2494" s="18">
        <v>47719.4</v>
      </c>
      <c r="W2494" s="18" t="s">
        <v>146</v>
      </c>
    </row>
    <row r="2495" spans="1:23" ht="15" customHeight="1" x14ac:dyDescent="0.35">
      <c r="A2495" s="18" t="s">
        <v>221</v>
      </c>
      <c r="B2495" s="7" t="str">
        <f t="shared" si="101"/>
        <v>Q3</v>
      </c>
      <c r="C2495" s="18" t="s">
        <v>25</v>
      </c>
      <c r="D2495" s="21">
        <v>40451</v>
      </c>
      <c r="E2495" s="18">
        <v>5.6078999999999999</v>
      </c>
      <c r="F2495" s="18">
        <v>12.985900000000001</v>
      </c>
      <c r="G2495" s="18">
        <v>9.0686</v>
      </c>
      <c r="H2495" s="18">
        <v>4.0951000000000004</v>
      </c>
      <c r="I2495" s="18"/>
      <c r="J2495" s="18"/>
      <c r="K2495" s="18">
        <v>126.3117096</v>
      </c>
      <c r="L2495" s="18">
        <v>10.899900000000001</v>
      </c>
      <c r="M2495" s="18">
        <v>432.33670000000001</v>
      </c>
      <c r="N2495" s="18">
        <v>79.416600000000003</v>
      </c>
      <c r="O2495" s="18">
        <v>47.124400000000001</v>
      </c>
      <c r="P2495" s="18">
        <v>444.39069999999998</v>
      </c>
      <c r="Q2495" s="18">
        <v>81.630799999999994</v>
      </c>
      <c r="R2495" s="18">
        <v>48.438299999999998</v>
      </c>
      <c r="S2495" s="4">
        <f>VLOOKUP(C2495,Ratings_Numbers!$A$1:$B$21,2,FALSE)</f>
        <v>7</v>
      </c>
      <c r="T2495" s="4">
        <v>7</v>
      </c>
      <c r="U2495" s="4">
        <f t="shared" si="102"/>
        <v>0</v>
      </c>
      <c r="V2495" s="18">
        <v>50604.12</v>
      </c>
      <c r="W2495" s="18" t="s">
        <v>146</v>
      </c>
    </row>
    <row r="2496" spans="1:23" ht="15" customHeight="1" x14ac:dyDescent="0.35">
      <c r="A2496" s="18" t="s">
        <v>221</v>
      </c>
      <c r="B2496" s="7" t="str">
        <f t="shared" si="101"/>
        <v>Q4</v>
      </c>
      <c r="C2496" s="18" t="s">
        <v>25</v>
      </c>
      <c r="D2496" s="21">
        <v>40543</v>
      </c>
      <c r="E2496" s="18">
        <v>5.7473999999999998</v>
      </c>
      <c r="F2496" s="18">
        <v>11.708600000000001</v>
      </c>
      <c r="G2496" s="18">
        <v>8.9661000000000008</v>
      </c>
      <c r="H2496" s="18">
        <v>3.8182</v>
      </c>
      <c r="I2496" s="18"/>
      <c r="J2496" s="18"/>
      <c r="K2496" s="18">
        <v>126.3117096</v>
      </c>
      <c r="L2496" s="18">
        <v>11.0642</v>
      </c>
      <c r="M2496" s="18">
        <v>409.21749999999997</v>
      </c>
      <c r="N2496" s="18">
        <v>77.174099999999996</v>
      </c>
      <c r="O2496" s="18">
        <v>45.276699999999998</v>
      </c>
      <c r="P2496" s="18">
        <v>430.25259999999997</v>
      </c>
      <c r="Q2496" s="18">
        <v>81.141099999999994</v>
      </c>
      <c r="R2496" s="18">
        <v>47.604100000000003</v>
      </c>
      <c r="S2496" s="4">
        <f>VLOOKUP(C2496,Ratings_Numbers!$A$1:$B$21,2,FALSE)</f>
        <v>7</v>
      </c>
      <c r="T2496" s="4">
        <v>7</v>
      </c>
      <c r="U2496" s="4">
        <f t="shared" si="102"/>
        <v>0</v>
      </c>
      <c r="V2496" s="18">
        <v>51375.24</v>
      </c>
      <c r="W2496" s="18" t="s">
        <v>146</v>
      </c>
    </row>
    <row r="2497" spans="1:23" ht="15" customHeight="1" x14ac:dyDescent="0.35">
      <c r="A2497" s="18" t="s">
        <v>221</v>
      </c>
      <c r="B2497" s="7" t="str">
        <f t="shared" si="101"/>
        <v>Q1</v>
      </c>
      <c r="C2497" s="18" t="s">
        <v>25</v>
      </c>
      <c r="D2497" s="21">
        <v>40633</v>
      </c>
      <c r="E2497" s="18">
        <v>4.3003</v>
      </c>
      <c r="F2497" s="18">
        <v>9.9480000000000004</v>
      </c>
      <c r="G2497" s="18">
        <v>6.5297999999999998</v>
      </c>
      <c r="H2497" s="18">
        <v>4.3034999999999997</v>
      </c>
      <c r="I2497" s="18"/>
      <c r="J2497" s="18"/>
      <c r="K2497" s="18">
        <v>126.3117096</v>
      </c>
      <c r="L2497" s="18">
        <v>12.141999999999999</v>
      </c>
      <c r="M2497" s="18">
        <v>347.38589999999999</v>
      </c>
      <c r="N2497" s="18">
        <v>74.435900000000004</v>
      </c>
      <c r="O2497" s="18">
        <v>42.1798</v>
      </c>
      <c r="P2497" s="18">
        <v>366.69150000000002</v>
      </c>
      <c r="Q2497" s="18">
        <v>78.572599999999994</v>
      </c>
      <c r="R2497" s="18">
        <v>44.523899999999998</v>
      </c>
      <c r="S2497" s="4">
        <f>VLOOKUP(C2497,Ratings_Numbers!$A$1:$B$21,2,FALSE)</f>
        <v>7</v>
      </c>
      <c r="T2497" s="4">
        <v>7</v>
      </c>
      <c r="U2497" s="4">
        <f t="shared" si="102"/>
        <v>0</v>
      </c>
      <c r="V2497" s="18">
        <v>54330.400000000001</v>
      </c>
      <c r="W2497" s="18" t="s">
        <v>146</v>
      </c>
    </row>
    <row r="2498" spans="1:23" ht="15" customHeight="1" x14ac:dyDescent="0.35">
      <c r="A2498" s="18" t="s">
        <v>221</v>
      </c>
      <c r="B2498" s="7" t="str">
        <f t="shared" si="101"/>
        <v>Q2</v>
      </c>
      <c r="C2498" s="18" t="s">
        <v>25</v>
      </c>
      <c r="D2498" s="21">
        <v>40724</v>
      </c>
      <c r="E2498" s="18">
        <v>4.2099000000000002</v>
      </c>
      <c r="F2498" s="18">
        <v>9.8422999999999998</v>
      </c>
      <c r="G2498" s="18">
        <v>6.3524000000000003</v>
      </c>
      <c r="H2498" s="18">
        <v>4.5407000000000002</v>
      </c>
      <c r="I2498" s="18"/>
      <c r="J2498" s="18"/>
      <c r="K2498" s="18">
        <v>126.3117096</v>
      </c>
      <c r="L2498" s="18">
        <v>12.3177</v>
      </c>
      <c r="M2498" s="18">
        <v>337.24250000000001</v>
      </c>
      <c r="N2498" s="18">
        <v>73.701700000000002</v>
      </c>
      <c r="O2498" s="18">
        <v>41.540399999999998</v>
      </c>
      <c r="P2498" s="18">
        <v>357.57760000000002</v>
      </c>
      <c r="Q2498" s="18">
        <v>78.145799999999994</v>
      </c>
      <c r="R2498" s="18">
        <v>44.045200000000001</v>
      </c>
      <c r="S2498" s="4">
        <f>VLOOKUP(C2498,Ratings_Numbers!$A$1:$B$21,2,FALSE)</f>
        <v>7</v>
      </c>
      <c r="T2498" s="4">
        <v>7</v>
      </c>
      <c r="U2498" s="4">
        <f t="shared" si="102"/>
        <v>0</v>
      </c>
      <c r="V2498" s="18">
        <v>61678.1</v>
      </c>
      <c r="W2498" s="18" t="s">
        <v>146</v>
      </c>
    </row>
    <row r="2499" spans="1:23" ht="15" customHeight="1" x14ac:dyDescent="0.35">
      <c r="A2499" s="18" t="s">
        <v>221</v>
      </c>
      <c r="B2499" s="7" t="str">
        <f t="shared" si="101"/>
        <v>Q3</v>
      </c>
      <c r="C2499" s="18" t="s">
        <v>25</v>
      </c>
      <c r="D2499" s="21">
        <v>40816</v>
      </c>
      <c r="E2499" s="18">
        <v>4.0487000000000002</v>
      </c>
      <c r="F2499" s="18">
        <v>9.7855000000000008</v>
      </c>
      <c r="G2499" s="18">
        <v>6.0540000000000003</v>
      </c>
      <c r="H2499" s="18">
        <v>4.3722000000000003</v>
      </c>
      <c r="I2499" s="18"/>
      <c r="J2499" s="18"/>
      <c r="K2499" s="18">
        <v>126.3117096</v>
      </c>
      <c r="L2499" s="18">
        <v>12.172700000000001</v>
      </c>
      <c r="M2499" s="18">
        <v>341.25409999999999</v>
      </c>
      <c r="N2499" s="18">
        <v>73.958299999999994</v>
      </c>
      <c r="O2499" s="18">
        <v>41.54</v>
      </c>
      <c r="P2499" s="18">
        <v>361.4144</v>
      </c>
      <c r="Q2499" s="18">
        <v>78.327500000000001</v>
      </c>
      <c r="R2499" s="18">
        <v>43.994</v>
      </c>
      <c r="S2499" s="4">
        <f>VLOOKUP(C2499,Ratings_Numbers!$A$1:$B$21,2,FALSE)</f>
        <v>7</v>
      </c>
      <c r="T2499" s="4">
        <v>7</v>
      </c>
      <c r="U2499" s="4">
        <f t="shared" si="102"/>
        <v>0</v>
      </c>
      <c r="V2499" s="18">
        <v>52488.1</v>
      </c>
      <c r="W2499" s="18" t="s">
        <v>146</v>
      </c>
    </row>
    <row r="2500" spans="1:23" ht="15" customHeight="1" x14ac:dyDescent="0.35">
      <c r="A2500" s="18" t="s">
        <v>221</v>
      </c>
      <c r="B2500" s="7" t="str">
        <f t="shared" si="101"/>
        <v>Q4</v>
      </c>
      <c r="C2500" s="18" t="s">
        <v>25</v>
      </c>
      <c r="D2500" s="21">
        <v>40908</v>
      </c>
      <c r="E2500" s="18">
        <v>3.7376</v>
      </c>
      <c r="F2500" s="18">
        <v>9.0561000000000007</v>
      </c>
      <c r="G2500" s="18">
        <v>5.4774000000000003</v>
      </c>
      <c r="H2500" s="18">
        <v>4.3616999999999999</v>
      </c>
      <c r="I2500" s="18"/>
      <c r="J2500" s="18"/>
      <c r="K2500" s="18">
        <v>126.3117096</v>
      </c>
      <c r="L2500" s="18">
        <v>12.2567</v>
      </c>
      <c r="M2500" s="18">
        <v>316.96289999999999</v>
      </c>
      <c r="N2500" s="18">
        <v>72.834599999999995</v>
      </c>
      <c r="O2500" s="18">
        <v>38.8491</v>
      </c>
      <c r="P2500" s="18">
        <v>335.1814</v>
      </c>
      <c r="Q2500" s="18">
        <v>77.021100000000004</v>
      </c>
      <c r="R2500" s="18">
        <v>41.082099999999997</v>
      </c>
      <c r="S2500" s="4">
        <f>VLOOKUP(C2500,Ratings_Numbers!$A$1:$B$21,2,FALSE)</f>
        <v>7</v>
      </c>
      <c r="T2500" s="4">
        <v>7</v>
      </c>
      <c r="U2500" s="4">
        <f t="shared" si="102"/>
        <v>0</v>
      </c>
      <c r="V2500" s="18">
        <v>54905.88</v>
      </c>
      <c r="W2500" s="18" t="s">
        <v>146</v>
      </c>
    </row>
    <row r="2501" spans="1:23" ht="15" customHeight="1" x14ac:dyDescent="0.35">
      <c r="A2501" s="18" t="s">
        <v>221</v>
      </c>
      <c r="B2501" s="7" t="str">
        <f t="shared" si="101"/>
        <v>Q1</v>
      </c>
      <c r="C2501" s="18" t="s">
        <v>25</v>
      </c>
      <c r="D2501" s="21">
        <v>40999</v>
      </c>
      <c r="E2501" s="18">
        <v>3.2725</v>
      </c>
      <c r="F2501" s="18">
        <v>8.6610999999999994</v>
      </c>
      <c r="G2501" s="18">
        <v>4.7905999999999995</v>
      </c>
      <c r="H2501" s="18">
        <v>4.5313999999999997</v>
      </c>
      <c r="I2501" s="18"/>
      <c r="J2501" s="18"/>
      <c r="K2501" s="18">
        <v>126.3117096</v>
      </c>
      <c r="L2501" s="18">
        <v>13.1153</v>
      </c>
      <c r="M2501" s="18">
        <v>285.5478</v>
      </c>
      <c r="N2501" s="18">
        <v>70.605800000000002</v>
      </c>
      <c r="O2501" s="18">
        <v>37.450600000000001</v>
      </c>
      <c r="P2501" s="18">
        <v>304.42559999999997</v>
      </c>
      <c r="Q2501" s="18">
        <v>75.273600000000002</v>
      </c>
      <c r="R2501" s="18">
        <v>39.926499999999997</v>
      </c>
      <c r="S2501" s="4">
        <f>VLOOKUP(C2501,Ratings_Numbers!$A$1:$B$21,2,FALSE)</f>
        <v>7</v>
      </c>
      <c r="T2501" s="4">
        <v>7</v>
      </c>
      <c r="U2501" s="4">
        <f t="shared" si="102"/>
        <v>0</v>
      </c>
      <c r="V2501" s="18">
        <v>67464.759999999995</v>
      </c>
      <c r="W2501" s="18" t="s">
        <v>146</v>
      </c>
    </row>
    <row r="2502" spans="1:23" ht="15" customHeight="1" x14ac:dyDescent="0.35">
      <c r="A2502" s="18" t="s">
        <v>221</v>
      </c>
      <c r="B2502" s="7" t="str">
        <f t="shared" si="101"/>
        <v>Q2</v>
      </c>
      <c r="C2502" s="18" t="s">
        <v>25</v>
      </c>
      <c r="D2502" s="21">
        <v>41090</v>
      </c>
      <c r="E2502" s="18">
        <v>3.6326000000000001</v>
      </c>
      <c r="F2502" s="18">
        <v>8.3681999999999999</v>
      </c>
      <c r="G2502" s="18">
        <v>5.2641999999999998</v>
      </c>
      <c r="H2502" s="18">
        <v>4.8764000000000003</v>
      </c>
      <c r="I2502" s="18"/>
      <c r="J2502" s="18"/>
      <c r="K2502" s="18">
        <v>126.3117096</v>
      </c>
      <c r="L2502" s="18">
        <v>13.007</v>
      </c>
      <c r="M2502" s="18">
        <v>290.4085</v>
      </c>
      <c r="N2502" s="18">
        <v>71.030699999999996</v>
      </c>
      <c r="O2502" s="18">
        <v>37.773400000000002</v>
      </c>
      <c r="P2502" s="18">
        <v>308.84930000000003</v>
      </c>
      <c r="Q2502" s="18">
        <v>75.5411</v>
      </c>
      <c r="R2502" s="18">
        <v>40.171999999999997</v>
      </c>
      <c r="S2502" s="4">
        <f>VLOOKUP(C2502,Ratings_Numbers!$A$1:$B$21,2,FALSE)</f>
        <v>7</v>
      </c>
      <c r="T2502" s="4">
        <v>7</v>
      </c>
      <c r="U2502" s="4">
        <f t="shared" si="102"/>
        <v>0</v>
      </c>
      <c r="V2502" s="18">
        <v>66301.19</v>
      </c>
      <c r="W2502" s="18" t="s">
        <v>146</v>
      </c>
    </row>
    <row r="2503" spans="1:23" ht="15" customHeight="1" x14ac:dyDescent="0.35">
      <c r="A2503" s="18" t="s">
        <v>221</v>
      </c>
      <c r="B2503" s="7" t="str">
        <f t="shared" si="101"/>
        <v>Q3</v>
      </c>
      <c r="C2503" s="18" t="s">
        <v>25</v>
      </c>
      <c r="D2503" s="21">
        <v>41182</v>
      </c>
      <c r="E2503" s="18">
        <v>3.3599000000000001</v>
      </c>
      <c r="F2503" s="18">
        <v>8.2941000000000003</v>
      </c>
      <c r="G2503" s="18">
        <v>4.8356000000000003</v>
      </c>
      <c r="H2503" s="18">
        <v>4.7885</v>
      </c>
      <c r="I2503" s="18"/>
      <c r="J2503" s="18"/>
      <c r="K2503" s="18">
        <v>126.3117096</v>
      </c>
      <c r="L2503" s="18">
        <v>12.741300000000001</v>
      </c>
      <c r="M2503" s="18">
        <v>288.89519999999999</v>
      </c>
      <c r="N2503" s="18">
        <v>70.536299999999997</v>
      </c>
      <c r="O2503" s="18">
        <v>36.808999999999997</v>
      </c>
      <c r="P2503" s="18">
        <v>309.56979999999999</v>
      </c>
      <c r="Q2503" s="18">
        <v>75.584100000000007</v>
      </c>
      <c r="R2503" s="18">
        <v>39.443199999999997</v>
      </c>
      <c r="S2503" s="4">
        <f>VLOOKUP(C2503,Ratings_Numbers!$A$1:$B$21,2,FALSE)</f>
        <v>7</v>
      </c>
      <c r="T2503" s="4">
        <v>7</v>
      </c>
      <c r="U2503" s="4">
        <f t="shared" si="102"/>
        <v>0</v>
      </c>
      <c r="V2503" s="18">
        <v>63796.92</v>
      </c>
      <c r="W2503" s="18" t="s">
        <v>146</v>
      </c>
    </row>
    <row r="2504" spans="1:23" ht="15" customHeight="1" x14ac:dyDescent="0.35">
      <c r="A2504" s="18" t="s">
        <v>221</v>
      </c>
      <c r="B2504" s="7" t="str">
        <f t="shared" si="101"/>
        <v>Q4</v>
      </c>
      <c r="C2504" s="18" t="s">
        <v>25</v>
      </c>
      <c r="D2504" s="21">
        <v>41274</v>
      </c>
      <c r="E2504" s="18">
        <v>4.1411999999999995</v>
      </c>
      <c r="F2504" s="18">
        <v>9.6554000000000002</v>
      </c>
      <c r="G2504" s="18">
        <v>6.2062999999999997</v>
      </c>
      <c r="H2504" s="18">
        <v>3.1488999999999998</v>
      </c>
      <c r="I2504" s="18"/>
      <c r="J2504" s="18"/>
      <c r="K2504" s="18">
        <v>126.3117096</v>
      </c>
      <c r="L2504" s="18">
        <v>12.3325</v>
      </c>
      <c r="M2504" s="18">
        <v>312.25779999999997</v>
      </c>
      <c r="N2504" s="18">
        <v>72.650999999999996</v>
      </c>
      <c r="O2504" s="18">
        <v>38.5092</v>
      </c>
      <c r="P2504" s="18">
        <v>329.80509999999998</v>
      </c>
      <c r="Q2504" s="18">
        <v>76.733599999999996</v>
      </c>
      <c r="R2504" s="18">
        <v>40.673200000000001</v>
      </c>
      <c r="S2504" s="4">
        <f>VLOOKUP(C2504,Ratings_Numbers!$A$1:$B$21,2,FALSE)</f>
        <v>7</v>
      </c>
      <c r="T2504" s="4">
        <v>7</v>
      </c>
      <c r="U2504" s="4">
        <f t="shared" si="102"/>
        <v>0</v>
      </c>
      <c r="V2504" s="18">
        <v>63515.4</v>
      </c>
      <c r="W2504" s="18" t="s">
        <v>146</v>
      </c>
    </row>
    <row r="2505" spans="1:23" ht="15" customHeight="1" x14ac:dyDescent="0.35">
      <c r="A2505" s="18" t="s">
        <v>221</v>
      </c>
      <c r="B2505" s="7" t="str">
        <f t="shared" si="101"/>
        <v>Q1</v>
      </c>
      <c r="C2505" s="18" t="s">
        <v>25</v>
      </c>
      <c r="D2505" s="21">
        <v>41364</v>
      </c>
      <c r="E2505" s="18">
        <v>3.2608999999999999</v>
      </c>
      <c r="F2505" s="18">
        <v>9.0670999999999999</v>
      </c>
      <c r="G2505" s="18">
        <v>4.8217999999999996</v>
      </c>
      <c r="H2505" s="18">
        <v>5.1502999999999997</v>
      </c>
      <c r="I2505" s="18"/>
      <c r="J2505" s="18"/>
      <c r="K2505" s="18">
        <v>126.3117096</v>
      </c>
      <c r="L2505" s="18">
        <v>12.298</v>
      </c>
      <c r="M2505" s="18">
        <v>292.20319999999998</v>
      </c>
      <c r="N2505" s="18">
        <v>71.335800000000006</v>
      </c>
      <c r="O2505" s="18">
        <v>35.935099999999998</v>
      </c>
      <c r="P2505" s="18">
        <v>309.6164</v>
      </c>
      <c r="Q2505" s="18">
        <v>75.5869</v>
      </c>
      <c r="R2505" s="18">
        <v>38.076599999999999</v>
      </c>
      <c r="S2505" s="4">
        <f>VLOOKUP(C2505,Ratings_Numbers!$A$1:$B$21,2,FALSE)</f>
        <v>7</v>
      </c>
      <c r="T2505" s="4">
        <v>7</v>
      </c>
      <c r="U2505" s="4">
        <f t="shared" si="102"/>
        <v>0</v>
      </c>
      <c r="V2505" s="18">
        <v>74071.08</v>
      </c>
      <c r="W2505" s="18" t="s">
        <v>146</v>
      </c>
    </row>
    <row r="2506" spans="1:23" ht="15" customHeight="1" x14ac:dyDescent="0.35">
      <c r="A2506" s="18" t="s">
        <v>221</v>
      </c>
      <c r="B2506" s="7" t="str">
        <f t="shared" si="101"/>
        <v>Q2</v>
      </c>
      <c r="C2506" s="18" t="s">
        <v>25</v>
      </c>
      <c r="D2506" s="21">
        <v>41455</v>
      </c>
      <c r="E2506" s="18">
        <v>3.3180999999999998</v>
      </c>
      <c r="F2506" s="18">
        <v>8.3002000000000002</v>
      </c>
      <c r="G2506" s="18">
        <v>4.8495999999999997</v>
      </c>
      <c r="H2506" s="18">
        <v>5.5670999999999999</v>
      </c>
      <c r="I2506" s="18"/>
      <c r="J2506" s="18"/>
      <c r="K2506" s="18">
        <v>126.3117096</v>
      </c>
      <c r="L2506" s="18">
        <v>12.527900000000001</v>
      </c>
      <c r="M2506" s="18">
        <v>276.74160000000001</v>
      </c>
      <c r="N2506" s="18">
        <v>70.543700000000001</v>
      </c>
      <c r="O2506" s="18">
        <v>34.669899999999998</v>
      </c>
      <c r="P2506" s="18">
        <v>292.298</v>
      </c>
      <c r="Q2506" s="18">
        <v>74.509200000000007</v>
      </c>
      <c r="R2506" s="18">
        <v>36.6188</v>
      </c>
      <c r="S2506" s="4">
        <f>VLOOKUP(C2506,Ratings_Numbers!$A$1:$B$21,2,FALSE)</f>
        <v>7</v>
      </c>
      <c r="T2506" s="4">
        <v>7</v>
      </c>
      <c r="U2506" s="4">
        <f t="shared" si="102"/>
        <v>0</v>
      </c>
      <c r="V2506" s="18">
        <v>81039.839999999997</v>
      </c>
      <c r="W2506" s="18" t="s">
        <v>146</v>
      </c>
    </row>
    <row r="2507" spans="1:23" ht="15" customHeight="1" x14ac:dyDescent="0.35">
      <c r="A2507" s="18" t="s">
        <v>221</v>
      </c>
      <c r="B2507" s="7" t="str">
        <f t="shared" si="101"/>
        <v>Q3</v>
      </c>
      <c r="C2507" s="18" t="s">
        <v>25</v>
      </c>
      <c r="D2507" s="21">
        <v>41547</v>
      </c>
      <c r="E2507" s="18">
        <v>3.39</v>
      </c>
      <c r="F2507" s="18">
        <v>8.1579999999999995</v>
      </c>
      <c r="G2507" s="18">
        <v>4.8982999999999999</v>
      </c>
      <c r="H2507" s="18">
        <v>5.6901000000000002</v>
      </c>
      <c r="I2507" s="18"/>
      <c r="J2507" s="18"/>
      <c r="K2507" s="18">
        <v>126.3117096</v>
      </c>
      <c r="L2507" s="18">
        <v>12.8019</v>
      </c>
      <c r="M2507" s="18">
        <v>273.36070000000001</v>
      </c>
      <c r="N2507" s="18">
        <v>70.046099999999996</v>
      </c>
      <c r="O2507" s="18">
        <v>34.9953</v>
      </c>
      <c r="P2507" s="18">
        <v>290.25810000000001</v>
      </c>
      <c r="Q2507" s="18">
        <v>74.375900000000001</v>
      </c>
      <c r="R2507" s="18">
        <v>37.158499999999997</v>
      </c>
      <c r="S2507" s="4">
        <f>VLOOKUP(C2507,Ratings_Numbers!$A$1:$B$21,2,FALSE)</f>
        <v>7</v>
      </c>
      <c r="T2507" s="4">
        <v>7</v>
      </c>
      <c r="U2507" s="4">
        <f t="shared" si="102"/>
        <v>0</v>
      </c>
      <c r="V2507" s="18">
        <v>80881.919999999998</v>
      </c>
      <c r="W2507" s="18" t="s">
        <v>146</v>
      </c>
    </row>
    <row r="2508" spans="1:23" ht="15" customHeight="1" x14ac:dyDescent="0.35">
      <c r="A2508" s="18" t="s">
        <v>221</v>
      </c>
      <c r="B2508" s="7" t="str">
        <f t="shared" si="101"/>
        <v>Q4</v>
      </c>
      <c r="C2508" s="18" t="s">
        <v>25</v>
      </c>
      <c r="D2508" s="21">
        <v>41639</v>
      </c>
      <c r="E2508" s="18">
        <v>3.7608000000000001</v>
      </c>
      <c r="F2508" s="18">
        <v>7.6509999999999998</v>
      </c>
      <c r="G2508" s="18">
        <v>5.1806999999999999</v>
      </c>
      <c r="H2508" s="18">
        <v>5.8315000000000001</v>
      </c>
      <c r="I2508" s="18"/>
      <c r="J2508" s="18"/>
      <c r="K2508" s="18">
        <v>126.3117096</v>
      </c>
      <c r="L2508" s="18">
        <v>12.7113</v>
      </c>
      <c r="M2508" s="18">
        <v>283.80180000000001</v>
      </c>
      <c r="N2508" s="18">
        <v>69.295000000000002</v>
      </c>
      <c r="O2508" s="18">
        <v>36.075000000000003</v>
      </c>
      <c r="P2508" s="18">
        <v>309.55579999999998</v>
      </c>
      <c r="Q2508" s="18">
        <v>75.583299999999994</v>
      </c>
      <c r="R2508" s="18">
        <v>39.348700000000001</v>
      </c>
      <c r="S2508" s="4">
        <f>VLOOKUP(C2508,Ratings_Numbers!$A$1:$B$21,2,FALSE)</f>
        <v>7</v>
      </c>
      <c r="T2508" s="4">
        <v>7</v>
      </c>
      <c r="U2508" s="4">
        <f t="shared" si="102"/>
        <v>0</v>
      </c>
      <c r="V2508" s="18">
        <v>96536.72</v>
      </c>
      <c r="W2508" s="18" t="s">
        <v>146</v>
      </c>
    </row>
    <row r="2509" spans="1:23" ht="15" customHeight="1" x14ac:dyDescent="0.35">
      <c r="A2509" s="18" t="s">
        <v>221</v>
      </c>
      <c r="B2509" s="7" t="str">
        <f t="shared" si="101"/>
        <v>Q1</v>
      </c>
      <c r="C2509" s="18" t="s">
        <v>25</v>
      </c>
      <c r="D2509" s="21">
        <v>41729</v>
      </c>
      <c r="E2509" s="18">
        <v>3.2622999999999998</v>
      </c>
      <c r="F2509" s="18">
        <v>6.952</v>
      </c>
      <c r="G2509" s="18">
        <v>4.4187000000000003</v>
      </c>
      <c r="H2509" s="18">
        <v>6.5968</v>
      </c>
      <c r="I2509" s="18"/>
      <c r="J2509" s="18"/>
      <c r="K2509" s="18">
        <v>126.3117096</v>
      </c>
      <c r="L2509" s="18">
        <v>13.186400000000001</v>
      </c>
      <c r="M2509" s="18">
        <v>270.78640000000001</v>
      </c>
      <c r="N2509" s="18">
        <v>70.350999999999999</v>
      </c>
      <c r="O2509" s="18">
        <v>35.707000000000001</v>
      </c>
      <c r="P2509" s="18">
        <v>284.9076</v>
      </c>
      <c r="Q2509" s="18">
        <v>74.0197</v>
      </c>
      <c r="R2509" s="18">
        <v>37.569099999999999</v>
      </c>
      <c r="S2509" s="4">
        <f>VLOOKUP(C2509,Ratings_Numbers!$A$1:$B$21,2,FALSE)</f>
        <v>7</v>
      </c>
      <c r="T2509" s="4">
        <v>7</v>
      </c>
      <c r="U2509" s="4">
        <f t="shared" si="102"/>
        <v>0</v>
      </c>
      <c r="V2509" s="18">
        <v>95341.77</v>
      </c>
      <c r="W2509" s="18" t="s">
        <v>146</v>
      </c>
    </row>
    <row r="2510" spans="1:23" ht="15" customHeight="1" x14ac:dyDescent="0.35">
      <c r="A2510" s="18" t="s">
        <v>221</v>
      </c>
      <c r="B2510" s="7" t="str">
        <f t="shared" si="101"/>
        <v>Q2</v>
      </c>
      <c r="C2510" s="18" t="s">
        <v>25</v>
      </c>
      <c r="D2510" s="21">
        <v>41820</v>
      </c>
      <c r="E2510" s="18">
        <v>3.4287000000000001</v>
      </c>
      <c r="F2510" s="18">
        <v>6.8522999999999996</v>
      </c>
      <c r="G2510" s="18">
        <v>4.6851000000000003</v>
      </c>
      <c r="H2510" s="18">
        <v>7.3815</v>
      </c>
      <c r="I2510" s="18"/>
      <c r="J2510" s="18"/>
      <c r="K2510" s="18">
        <v>126.3117096</v>
      </c>
      <c r="L2510" s="18">
        <v>13.2645</v>
      </c>
      <c r="M2510" s="18">
        <v>271.29079999999999</v>
      </c>
      <c r="N2510" s="18">
        <v>69.868099999999998</v>
      </c>
      <c r="O2510" s="18">
        <v>35.985399999999998</v>
      </c>
      <c r="P2510" s="18">
        <v>288.28969999999998</v>
      </c>
      <c r="Q2510" s="18">
        <v>74.245999999999995</v>
      </c>
      <c r="R2510" s="18">
        <v>38.240200000000002</v>
      </c>
      <c r="S2510" s="4">
        <f>VLOOKUP(C2510,Ratings_Numbers!$A$1:$B$21,2,FALSE)</f>
        <v>7</v>
      </c>
      <c r="T2510" s="4">
        <v>7</v>
      </c>
      <c r="U2510" s="4">
        <f t="shared" si="102"/>
        <v>0</v>
      </c>
      <c r="V2510" s="18">
        <v>99234.02</v>
      </c>
      <c r="W2510" s="18" t="s">
        <v>146</v>
      </c>
    </row>
    <row r="2511" spans="1:23" ht="15" customHeight="1" x14ac:dyDescent="0.35">
      <c r="A2511" s="18" t="s">
        <v>221</v>
      </c>
      <c r="B2511" s="7" t="str">
        <f t="shared" si="101"/>
        <v>Q3</v>
      </c>
      <c r="C2511" s="18" t="s">
        <v>25</v>
      </c>
      <c r="D2511" s="21">
        <v>41912</v>
      </c>
      <c r="E2511" s="18">
        <v>3.2111000000000001</v>
      </c>
      <c r="F2511" s="18">
        <v>6.7567000000000004</v>
      </c>
      <c r="G2511" s="18">
        <v>4.3254000000000001</v>
      </c>
      <c r="H2511" s="18">
        <v>6.9405000000000001</v>
      </c>
      <c r="I2511" s="18"/>
      <c r="J2511" s="18"/>
      <c r="K2511" s="18">
        <v>126.3117096</v>
      </c>
      <c r="L2511" s="18">
        <v>13.138999999999999</v>
      </c>
      <c r="M2511" s="18">
        <v>275.58370000000002</v>
      </c>
      <c r="N2511" s="18">
        <v>70.245900000000006</v>
      </c>
      <c r="O2511" s="18">
        <v>36.209099999999999</v>
      </c>
      <c r="P2511" s="18">
        <v>292.31299999999999</v>
      </c>
      <c r="Q2511" s="18">
        <v>74.510199999999998</v>
      </c>
      <c r="R2511" s="18">
        <v>38.4071</v>
      </c>
      <c r="S2511" s="4">
        <f>VLOOKUP(C2511,Ratings_Numbers!$A$1:$B$21,2,FALSE)</f>
        <v>7</v>
      </c>
      <c r="T2511" s="4">
        <v>7</v>
      </c>
      <c r="U2511" s="4">
        <f t="shared" si="102"/>
        <v>0</v>
      </c>
      <c r="V2511" s="18">
        <v>90603.9</v>
      </c>
      <c r="W2511" s="18" t="s">
        <v>146</v>
      </c>
    </row>
    <row r="2512" spans="1:23" ht="15" customHeight="1" x14ac:dyDescent="0.35">
      <c r="A2512" s="18" t="s">
        <v>221</v>
      </c>
      <c r="B2512" s="7" t="str">
        <f t="shared" si="101"/>
        <v>Q4</v>
      </c>
      <c r="C2512" s="18" t="s">
        <v>25</v>
      </c>
      <c r="D2512" s="21">
        <v>42004</v>
      </c>
      <c r="E2512" s="18">
        <v>3.2734000000000001</v>
      </c>
      <c r="F2512" s="18">
        <v>6.8329000000000004</v>
      </c>
      <c r="G2512" s="18">
        <v>4.3540000000000001</v>
      </c>
      <c r="H2512" s="18">
        <v>7.1062000000000003</v>
      </c>
      <c r="I2512" s="18"/>
      <c r="J2512" s="18"/>
      <c r="K2512" s="18">
        <v>126.3117096</v>
      </c>
      <c r="L2512" s="18">
        <v>12.993500000000001</v>
      </c>
      <c r="M2512" s="18">
        <v>280.3415</v>
      </c>
      <c r="N2512" s="18">
        <v>70.5839</v>
      </c>
      <c r="O2512" s="18">
        <v>36.426099999999998</v>
      </c>
      <c r="P2512" s="18">
        <v>297.17509999999999</v>
      </c>
      <c r="Q2512" s="18">
        <v>74.822199999999995</v>
      </c>
      <c r="R2512" s="18">
        <v>38.613399999999999</v>
      </c>
      <c r="S2512" s="4">
        <f>VLOOKUP(C2512,Ratings_Numbers!$A$1:$B$21,2,FALSE)</f>
        <v>7</v>
      </c>
      <c r="T2512" s="4">
        <v>7</v>
      </c>
      <c r="U2512" s="4">
        <f t="shared" si="102"/>
        <v>0</v>
      </c>
      <c r="V2512" s="18">
        <v>95179.92</v>
      </c>
      <c r="W2512" s="18" t="s">
        <v>146</v>
      </c>
    </row>
    <row r="2513" spans="1:23" ht="15" customHeight="1" x14ac:dyDescent="0.35">
      <c r="A2513" s="18" t="s">
        <v>221</v>
      </c>
      <c r="B2513" s="7" t="str">
        <f t="shared" si="101"/>
        <v>Q1</v>
      </c>
      <c r="C2513" s="18" t="s">
        <v>25</v>
      </c>
      <c r="D2513" s="21">
        <v>42094</v>
      </c>
      <c r="E2513" s="18">
        <v>2.7824999999999998</v>
      </c>
      <c r="F2513" s="18">
        <v>6.2724000000000002</v>
      </c>
      <c r="G2513" s="18">
        <v>3.6818</v>
      </c>
      <c r="H2513" s="18">
        <v>7.2610000000000001</v>
      </c>
      <c r="I2513" s="18"/>
      <c r="J2513" s="18"/>
      <c r="K2513" s="18">
        <v>126.3117096</v>
      </c>
      <c r="L2513" s="18">
        <v>14.1126</v>
      </c>
      <c r="M2513" s="18">
        <v>250.6276</v>
      </c>
      <c r="N2513" s="18">
        <v>69.340800000000002</v>
      </c>
      <c r="O2513" s="18">
        <v>35.370199999999997</v>
      </c>
      <c r="P2513" s="18">
        <v>261.44299999999998</v>
      </c>
      <c r="Q2513" s="18">
        <v>72.333100000000002</v>
      </c>
      <c r="R2513" s="18">
        <v>36.896500000000003</v>
      </c>
      <c r="S2513" s="4">
        <f>VLOOKUP(C2513,Ratings_Numbers!$A$1:$B$21,2,FALSE)</f>
        <v>7</v>
      </c>
      <c r="T2513" s="4">
        <v>7</v>
      </c>
      <c r="U2513" s="4">
        <f t="shared" si="102"/>
        <v>0</v>
      </c>
      <c r="V2513" s="18">
        <v>79369.919999999998</v>
      </c>
      <c r="W2513" s="18" t="s">
        <v>146</v>
      </c>
    </row>
    <row r="2514" spans="1:23" ht="15" customHeight="1" x14ac:dyDescent="0.35">
      <c r="A2514" s="18" t="s">
        <v>221</v>
      </c>
      <c r="B2514" s="7" t="str">
        <f t="shared" ref="B2514:B2519" si="103">IF(MONTH(D2514)&lt;4,"Q1",IF(MONTH(D2514)&lt;7,"Q2",IF(MONTH(D2514)&lt;10,"Q3","Q4")))</f>
        <v>Q2</v>
      </c>
      <c r="C2514" s="18" t="s">
        <v>25</v>
      </c>
      <c r="D2514" s="21">
        <v>42185</v>
      </c>
      <c r="E2514" s="18">
        <v>3.0962999999999998</v>
      </c>
      <c r="F2514" s="18">
        <v>6.3464999999999998</v>
      </c>
      <c r="G2514" s="18">
        <v>4.0095999999999998</v>
      </c>
      <c r="H2514" s="18">
        <v>7.0217000000000001</v>
      </c>
      <c r="I2514" s="18"/>
      <c r="J2514" s="18"/>
      <c r="K2514" s="18">
        <v>126.3117096</v>
      </c>
      <c r="L2514" s="18">
        <v>13.926</v>
      </c>
      <c r="M2514" s="18">
        <v>240.98699999999999</v>
      </c>
      <c r="N2514" s="18">
        <v>66.665800000000004</v>
      </c>
      <c r="O2514" s="18">
        <v>33.559899999999999</v>
      </c>
      <c r="P2514" s="18">
        <v>261.48500000000001</v>
      </c>
      <c r="Q2514" s="18">
        <v>72.336299999999994</v>
      </c>
      <c r="R2514" s="18">
        <v>36.414400000000001</v>
      </c>
      <c r="S2514" s="4">
        <f>VLOOKUP(C2514,Ratings_Numbers!$A$1:$B$21,2,FALSE)</f>
        <v>7</v>
      </c>
      <c r="T2514" s="4">
        <v>7</v>
      </c>
      <c r="U2514" s="4">
        <f t="shared" si="102"/>
        <v>0</v>
      </c>
      <c r="V2514" s="18">
        <v>77875.44</v>
      </c>
      <c r="W2514" s="18" t="s">
        <v>146</v>
      </c>
    </row>
    <row r="2515" spans="1:23" ht="15" customHeight="1" x14ac:dyDescent="0.35">
      <c r="A2515" s="18" t="s">
        <v>221</v>
      </c>
      <c r="B2515" s="7" t="str">
        <f t="shared" si="103"/>
        <v>Q3</v>
      </c>
      <c r="C2515" s="18" t="s">
        <v>25</v>
      </c>
      <c r="D2515" s="21">
        <v>42277</v>
      </c>
      <c r="E2515" s="18">
        <v>2.8047</v>
      </c>
      <c r="F2515" s="18">
        <v>5.9493999999999998</v>
      </c>
      <c r="G2515" s="18">
        <v>3.66</v>
      </c>
      <c r="H2515" s="18">
        <v>6.5237999999999996</v>
      </c>
      <c r="I2515" s="18"/>
      <c r="J2515" s="18"/>
      <c r="K2515" s="18">
        <v>126.3117096</v>
      </c>
      <c r="L2515" s="18">
        <v>13.8345</v>
      </c>
      <c r="M2515" s="18">
        <v>228.04310000000001</v>
      </c>
      <c r="N2515" s="18">
        <v>66.513099999999994</v>
      </c>
      <c r="O2515" s="18">
        <v>31.5486</v>
      </c>
      <c r="P2515" s="18">
        <v>242.8545</v>
      </c>
      <c r="Q2515" s="18">
        <v>70.833100000000002</v>
      </c>
      <c r="R2515" s="18">
        <v>33.597700000000003</v>
      </c>
      <c r="S2515" s="4">
        <f>VLOOKUP(C2515,Ratings_Numbers!$A$1:$B$21,2,FALSE)</f>
        <v>7</v>
      </c>
      <c r="T2515" s="4">
        <v>7</v>
      </c>
      <c r="U2515" s="4">
        <f t="shared" si="102"/>
        <v>0</v>
      </c>
      <c r="V2515" s="18">
        <v>73018.05</v>
      </c>
      <c r="W2515" s="18" t="s">
        <v>146</v>
      </c>
    </row>
    <row r="2516" spans="1:23" ht="15" customHeight="1" x14ac:dyDescent="0.35">
      <c r="A2516" s="18" t="s">
        <v>221</v>
      </c>
      <c r="B2516" s="7" t="str">
        <f t="shared" si="103"/>
        <v>Q4</v>
      </c>
      <c r="C2516" s="18" t="s">
        <v>25</v>
      </c>
      <c r="D2516" s="21">
        <v>42369</v>
      </c>
      <c r="E2516" s="18">
        <v>2.8395999999999999</v>
      </c>
      <c r="F2516" s="18">
        <v>6.6607000000000003</v>
      </c>
      <c r="G2516" s="18">
        <v>3.7932999999999999</v>
      </c>
      <c r="H2516" s="18">
        <v>5.2925000000000004</v>
      </c>
      <c r="I2516" s="18"/>
      <c r="J2516" s="18"/>
      <c r="K2516" s="18">
        <v>126.3117096</v>
      </c>
      <c r="L2516" s="18">
        <v>12.825699999999999</v>
      </c>
      <c r="M2516" s="18">
        <v>232.482</v>
      </c>
      <c r="N2516" s="18">
        <v>65.348200000000006</v>
      </c>
      <c r="O2516" s="18">
        <v>29.817499999999999</v>
      </c>
      <c r="P2516" s="18">
        <v>255.7587</v>
      </c>
      <c r="Q2516" s="18">
        <v>71.891099999999994</v>
      </c>
      <c r="R2516" s="18">
        <v>32.802900000000001</v>
      </c>
      <c r="S2516" s="4">
        <f>VLOOKUP(C2516,Ratings_Numbers!$A$1:$B$21,2,FALSE)</f>
        <v>7</v>
      </c>
      <c r="T2516" s="4">
        <v>7</v>
      </c>
      <c r="U2516" s="4">
        <f t="shared" si="102"/>
        <v>0</v>
      </c>
      <c r="V2516" s="18">
        <v>67393.95</v>
      </c>
      <c r="W2516" s="18" t="s">
        <v>146</v>
      </c>
    </row>
    <row r="2517" spans="1:23" ht="15" customHeight="1" x14ac:dyDescent="0.35">
      <c r="A2517" s="18" t="s">
        <v>221</v>
      </c>
      <c r="B2517" s="7" t="str">
        <f t="shared" si="103"/>
        <v>Q1</v>
      </c>
      <c r="C2517" s="18" t="s">
        <v>25</v>
      </c>
      <c r="D2517" s="21">
        <v>42460</v>
      </c>
      <c r="E2517" s="18">
        <v>2.3685</v>
      </c>
      <c r="F2517" s="18">
        <v>6.3933999999999997</v>
      </c>
      <c r="G2517" s="18">
        <v>3.1850000000000001</v>
      </c>
      <c r="H2517" s="18">
        <v>6.7529000000000003</v>
      </c>
      <c r="I2517" s="18"/>
      <c r="J2517" s="18"/>
      <c r="K2517" s="18">
        <v>126.3117096</v>
      </c>
      <c r="L2517" s="18">
        <v>13.051</v>
      </c>
      <c r="M2517" s="18">
        <v>228.2578</v>
      </c>
      <c r="N2517" s="18">
        <v>66.980500000000006</v>
      </c>
      <c r="O2517" s="18">
        <v>29.7898</v>
      </c>
      <c r="P2517" s="18">
        <v>240.7826</v>
      </c>
      <c r="Q2517" s="18">
        <v>70.655799999999999</v>
      </c>
      <c r="R2517" s="18">
        <v>31.424399999999999</v>
      </c>
      <c r="S2517" s="4">
        <f>VLOOKUP(C2517,Ratings_Numbers!$A$1:$B$21,2,FALSE)</f>
        <v>7</v>
      </c>
      <c r="T2517" s="4">
        <v>7</v>
      </c>
      <c r="U2517" s="4">
        <f t="shared" si="102"/>
        <v>0</v>
      </c>
      <c r="V2517" s="18">
        <v>58391.4</v>
      </c>
      <c r="W2517" s="18" t="s">
        <v>146</v>
      </c>
    </row>
    <row r="2518" spans="1:23" ht="15" customHeight="1" x14ac:dyDescent="0.35">
      <c r="A2518" s="18" t="s">
        <v>221</v>
      </c>
      <c r="B2518" s="7" t="str">
        <f t="shared" si="103"/>
        <v>Q2</v>
      </c>
      <c r="C2518" s="18" t="s">
        <v>25</v>
      </c>
      <c r="D2518" s="21">
        <v>42551</v>
      </c>
      <c r="E2518" s="18">
        <v>1.6987999999999999</v>
      </c>
      <c r="F2518" s="18">
        <v>6.1676000000000002</v>
      </c>
      <c r="G2518" s="18">
        <v>2.2374999999999998</v>
      </c>
      <c r="H2518" s="18">
        <v>8.5481999999999996</v>
      </c>
      <c r="I2518" s="18"/>
      <c r="J2518" s="18"/>
      <c r="K2518" s="18">
        <v>126.3117096</v>
      </c>
      <c r="L2518" s="18">
        <v>12.974</v>
      </c>
      <c r="M2518" s="18">
        <v>244.5394</v>
      </c>
      <c r="N2518" s="18">
        <v>68.719499999999996</v>
      </c>
      <c r="O2518" s="18">
        <v>31.726600000000001</v>
      </c>
      <c r="P2518" s="18">
        <v>255.85169999999999</v>
      </c>
      <c r="Q2518" s="18">
        <v>71.898399999999995</v>
      </c>
      <c r="R2518" s="18">
        <v>33.194299999999998</v>
      </c>
      <c r="S2518" s="4">
        <f>VLOOKUP(C2518,Ratings_Numbers!$A$1:$B$21,2,FALSE)</f>
        <v>7</v>
      </c>
      <c r="T2518" s="4">
        <v>7</v>
      </c>
      <c r="U2518" s="4">
        <f t="shared" si="102"/>
        <v>0</v>
      </c>
      <c r="V2518" s="18">
        <v>56203</v>
      </c>
      <c r="W2518" s="18" t="s">
        <v>146</v>
      </c>
    </row>
    <row r="2519" spans="1:23" ht="15" customHeight="1" x14ac:dyDescent="0.35">
      <c r="A2519" s="18" t="s">
        <v>221</v>
      </c>
      <c r="B2519" s="7" t="str">
        <f t="shared" si="103"/>
        <v>Q3</v>
      </c>
      <c r="C2519" s="18" t="s">
        <v>25</v>
      </c>
      <c r="D2519" s="21">
        <v>42643</v>
      </c>
      <c r="E2519" s="18">
        <v>1.9039999999999999</v>
      </c>
      <c r="F2519" s="18">
        <v>5.6925999999999997</v>
      </c>
      <c r="G2519" s="18">
        <v>2.5312999999999999</v>
      </c>
      <c r="H2519" s="18">
        <v>5.6721000000000004</v>
      </c>
      <c r="I2519" s="18"/>
      <c r="J2519" s="18"/>
      <c r="K2519" s="18">
        <v>126.3117096</v>
      </c>
      <c r="L2519" s="18">
        <v>13.7028</v>
      </c>
      <c r="M2519" s="18">
        <v>213.608</v>
      </c>
      <c r="N2519" s="18">
        <v>65.279499999999999</v>
      </c>
      <c r="O2519" s="18">
        <v>29.270399999999999</v>
      </c>
      <c r="P2519" s="18">
        <v>227.2208</v>
      </c>
      <c r="Q2519" s="18">
        <v>69.439599999999999</v>
      </c>
      <c r="R2519" s="18">
        <v>31.1357</v>
      </c>
      <c r="S2519" s="4">
        <f>VLOOKUP(C2519,Ratings_Numbers!$A$1:$B$21,2,FALSE)</f>
        <v>7</v>
      </c>
      <c r="T2519" s="4">
        <v>7</v>
      </c>
      <c r="U2519" s="4">
        <f t="shared" si="102"/>
        <v>0</v>
      </c>
      <c r="V2519" s="18">
        <v>58724.68</v>
      </c>
      <c r="W2519" s="18" t="s">
        <v>146</v>
      </c>
    </row>
    <row r="2520" spans="1:23" ht="15" customHeight="1" x14ac:dyDescent="0.3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</row>
    <row r="2521" spans="1:23" ht="15" customHeight="1" x14ac:dyDescent="0.35">
      <c r="A2521" s="18" t="s">
        <v>222</v>
      </c>
      <c r="B2521" s="7" t="str">
        <f t="shared" ref="B2521:B2532" si="104">IF(MONTH(D2521)&lt;4,"Q1",IF(MONTH(D2521)&lt;7,"Q2",IF(MONTH(D2521)&lt;10,"Q3","Q4")))</f>
        <v>Q4</v>
      </c>
      <c r="C2521" s="18" t="s">
        <v>32</v>
      </c>
      <c r="D2521" s="20">
        <v>41639</v>
      </c>
      <c r="E2521" s="7">
        <v>-1.3222</v>
      </c>
      <c r="F2521" s="7">
        <v>0</v>
      </c>
      <c r="G2521" s="7">
        <v>-1.3980000000000001</v>
      </c>
      <c r="H2521" s="7">
        <v>141.57140000000001</v>
      </c>
      <c r="I2521" s="7">
        <v>128.71430000000001</v>
      </c>
      <c r="J2521" s="7">
        <v>131.42859999999999</v>
      </c>
      <c r="K2521" s="7">
        <v>7</v>
      </c>
      <c r="L2521" s="7">
        <v>52.5488</v>
      </c>
      <c r="M2521" s="7">
        <v>0</v>
      </c>
      <c r="N2521" s="7">
        <v>0</v>
      </c>
      <c r="O2521" s="18">
        <v>0</v>
      </c>
      <c r="P2521" s="18">
        <v>0</v>
      </c>
      <c r="Q2521" s="18">
        <v>0</v>
      </c>
      <c r="R2521" s="18">
        <v>0</v>
      </c>
      <c r="S2521" s="4">
        <f>VLOOKUP(C2521,Ratings_Numbers!$A$1:$B$21,2,FALSE)</f>
        <v>6</v>
      </c>
      <c r="T2521" s="4">
        <v>6</v>
      </c>
      <c r="U2521" s="18">
        <v>0</v>
      </c>
      <c r="V2521" s="18">
        <v>99769.667400000006</v>
      </c>
      <c r="W2521" s="18" t="s">
        <v>29</v>
      </c>
    </row>
    <row r="2522" spans="1:23" ht="15" customHeight="1" x14ac:dyDescent="0.35">
      <c r="A2522" s="18" t="s">
        <v>222</v>
      </c>
      <c r="B2522" s="7" t="str">
        <f t="shared" si="104"/>
        <v>Q1</v>
      </c>
      <c r="C2522" s="18" t="s">
        <v>32</v>
      </c>
      <c r="D2522" s="21">
        <v>41729</v>
      </c>
      <c r="E2522" s="18">
        <v>-1.0238</v>
      </c>
      <c r="F2522" s="18">
        <v>0.31919999999999998</v>
      </c>
      <c r="G2522" s="18">
        <v>-1.0827</v>
      </c>
      <c r="H2522" s="18">
        <v>226.33330000000001</v>
      </c>
      <c r="I2522" s="18">
        <v>222.16669999999999</v>
      </c>
      <c r="J2522" s="18">
        <v>214.16669999999999</v>
      </c>
      <c r="K2522" s="18">
        <v>6</v>
      </c>
      <c r="L2522" s="18">
        <v>44.365600000000001</v>
      </c>
      <c r="M2522" s="18">
        <v>22.7121</v>
      </c>
      <c r="N2522" s="18">
        <v>18.508400000000002</v>
      </c>
      <c r="O2522" s="18">
        <v>10.0932</v>
      </c>
      <c r="P2522" s="18">
        <v>22.7121</v>
      </c>
      <c r="Q2522" s="18">
        <v>18.508400000000002</v>
      </c>
      <c r="R2522" s="18">
        <v>10.0932</v>
      </c>
      <c r="S2522" s="4">
        <f>VLOOKUP(C2522,Ratings_Numbers!$A$1:$B$21,2,FALSE)</f>
        <v>6</v>
      </c>
      <c r="T2522" s="4">
        <v>6</v>
      </c>
      <c r="U2522" s="4">
        <f t="shared" ref="U2522:U2532" si="105">S2522-S2521</f>
        <v>0</v>
      </c>
      <c r="V2522" s="18">
        <v>87742.122099999993</v>
      </c>
      <c r="W2522" s="18" t="s">
        <v>29</v>
      </c>
    </row>
    <row r="2523" spans="1:23" ht="15" customHeight="1" x14ac:dyDescent="0.35">
      <c r="A2523" s="18" t="s">
        <v>222</v>
      </c>
      <c r="B2523" s="7" t="str">
        <f t="shared" si="104"/>
        <v>Q2</v>
      </c>
      <c r="C2523" s="18" t="s">
        <v>32</v>
      </c>
      <c r="D2523" s="21">
        <v>41820</v>
      </c>
      <c r="E2523" s="18">
        <v>-0.82340000000000002</v>
      </c>
      <c r="F2523" s="18">
        <v>0.30890000000000001</v>
      </c>
      <c r="G2523" s="18">
        <v>-0.87260000000000004</v>
      </c>
      <c r="H2523" s="18">
        <v>97.6</v>
      </c>
      <c r="I2523" s="18">
        <v>96.666700000000006</v>
      </c>
      <c r="J2523" s="18">
        <v>92.2</v>
      </c>
      <c r="K2523" s="18">
        <v>15</v>
      </c>
      <c r="L2523" s="18">
        <v>43.589599999999997</v>
      </c>
      <c r="M2523" s="18">
        <v>23.6617</v>
      </c>
      <c r="N2523" s="18">
        <v>19.1342</v>
      </c>
      <c r="O2523" s="18">
        <v>10.393000000000001</v>
      </c>
      <c r="P2523" s="18">
        <v>23.6617</v>
      </c>
      <c r="Q2523" s="18">
        <v>19.1342</v>
      </c>
      <c r="R2523" s="18">
        <v>10.393000000000001</v>
      </c>
      <c r="S2523" s="4">
        <f>VLOOKUP(C2523,Ratings_Numbers!$A$1:$B$21,2,FALSE)</f>
        <v>6</v>
      </c>
      <c r="T2523" s="4">
        <v>6</v>
      </c>
      <c r="U2523" s="4">
        <f t="shared" si="105"/>
        <v>0</v>
      </c>
      <c r="V2523" s="18">
        <v>85170.6538</v>
      </c>
      <c r="W2523" s="18" t="s">
        <v>29</v>
      </c>
    </row>
    <row r="2524" spans="1:23" ht="15" customHeight="1" x14ac:dyDescent="0.35">
      <c r="A2524" s="18" t="s">
        <v>222</v>
      </c>
      <c r="B2524" s="7" t="str">
        <f t="shared" si="104"/>
        <v>Q3</v>
      </c>
      <c r="C2524" s="18" t="s">
        <v>32</v>
      </c>
      <c r="D2524" s="21">
        <v>41912</v>
      </c>
      <c r="E2524" s="18">
        <v>-0.90759999999999996</v>
      </c>
      <c r="F2524" s="18">
        <v>0.29830000000000001</v>
      </c>
      <c r="G2524" s="18">
        <v>-0.96350000000000002</v>
      </c>
      <c r="H2524" s="18">
        <v>136.63640000000001</v>
      </c>
      <c r="I2524" s="18">
        <v>131.36359999999999</v>
      </c>
      <c r="J2524" s="18">
        <v>129.0909</v>
      </c>
      <c r="K2524" s="18">
        <v>11</v>
      </c>
      <c r="L2524" s="18">
        <v>44.348199999999999</v>
      </c>
      <c r="M2524" s="18">
        <v>22.816099999999999</v>
      </c>
      <c r="N2524" s="18">
        <v>18.577500000000001</v>
      </c>
      <c r="O2524" s="18">
        <v>10.191700000000001</v>
      </c>
      <c r="P2524" s="18">
        <v>22.816099999999999</v>
      </c>
      <c r="Q2524" s="18">
        <v>18.577500000000001</v>
      </c>
      <c r="R2524" s="18">
        <v>10.191700000000001</v>
      </c>
      <c r="S2524" s="4">
        <f>VLOOKUP(C2524,Ratings_Numbers!$A$1:$B$21,2,FALSE)</f>
        <v>6</v>
      </c>
      <c r="T2524" s="4">
        <v>6</v>
      </c>
      <c r="U2524" s="4">
        <f t="shared" si="105"/>
        <v>0</v>
      </c>
      <c r="V2524" s="18">
        <v>85340.719200000007</v>
      </c>
      <c r="W2524" s="18" t="s">
        <v>29</v>
      </c>
    </row>
    <row r="2525" spans="1:23" ht="15" customHeight="1" x14ac:dyDescent="0.35">
      <c r="A2525" s="18" t="s">
        <v>222</v>
      </c>
      <c r="B2525" s="7" t="str">
        <f t="shared" si="104"/>
        <v>Q4</v>
      </c>
      <c r="C2525" s="18" t="s">
        <v>32</v>
      </c>
      <c r="D2525" s="21">
        <v>42004</v>
      </c>
      <c r="E2525" s="18">
        <v>-0.78639999999999999</v>
      </c>
      <c r="F2525" s="18">
        <v>0.29260000000000003</v>
      </c>
      <c r="G2525" s="18">
        <v>-0.94220000000000004</v>
      </c>
      <c r="H2525" s="18">
        <v>112.0625</v>
      </c>
      <c r="I2525" s="18">
        <v>107.1875</v>
      </c>
      <c r="J2525" s="18">
        <v>63.625</v>
      </c>
      <c r="K2525" s="18">
        <v>16</v>
      </c>
      <c r="L2525" s="18">
        <v>44.295099999999998</v>
      </c>
      <c r="M2525" s="18">
        <v>21.8933</v>
      </c>
      <c r="N2525" s="18">
        <v>17.960999999999999</v>
      </c>
      <c r="O2525" s="18">
        <v>9.7462</v>
      </c>
      <c r="P2525" s="18">
        <v>21.8933</v>
      </c>
      <c r="Q2525" s="18">
        <v>17.960999999999999</v>
      </c>
      <c r="R2525" s="18">
        <v>9.7462</v>
      </c>
      <c r="S2525" s="4">
        <f>VLOOKUP(C2525,Ratings_Numbers!$A$1:$B$21,2,FALSE)</f>
        <v>6</v>
      </c>
      <c r="T2525" s="4">
        <v>6</v>
      </c>
      <c r="U2525" s="4">
        <f t="shared" si="105"/>
        <v>0</v>
      </c>
      <c r="V2525" s="18">
        <v>99304.725099999996</v>
      </c>
      <c r="W2525" s="18" t="s">
        <v>29</v>
      </c>
    </row>
    <row r="2526" spans="1:23" ht="15" customHeight="1" x14ac:dyDescent="0.35">
      <c r="A2526" s="18" t="s">
        <v>222</v>
      </c>
      <c r="B2526" s="7" t="str">
        <f t="shared" si="104"/>
        <v>Q1</v>
      </c>
      <c r="C2526" s="18" t="s">
        <v>32</v>
      </c>
      <c r="D2526" s="21">
        <v>42094</v>
      </c>
      <c r="E2526" s="18">
        <v>-0.67390000000000005</v>
      </c>
      <c r="F2526" s="18">
        <v>0.28910000000000002</v>
      </c>
      <c r="G2526" s="18">
        <v>-0.83160000000000001</v>
      </c>
      <c r="H2526" s="18">
        <v>95.411799999999999</v>
      </c>
      <c r="I2526" s="18">
        <v>93.588200000000001</v>
      </c>
      <c r="J2526" s="18">
        <v>79.470600000000005</v>
      </c>
      <c r="K2526" s="18">
        <v>17</v>
      </c>
      <c r="L2526" s="18">
        <v>43.060200000000002</v>
      </c>
      <c r="M2526" s="18">
        <v>23.602799999999998</v>
      </c>
      <c r="N2526" s="18">
        <v>19.095700000000001</v>
      </c>
      <c r="O2526" s="18">
        <v>10.2166</v>
      </c>
      <c r="P2526" s="18">
        <v>23.602799999999998</v>
      </c>
      <c r="Q2526" s="18">
        <v>19.095700000000001</v>
      </c>
      <c r="R2526" s="18">
        <v>10.2166</v>
      </c>
      <c r="S2526" s="4">
        <f>VLOOKUP(C2526,Ratings_Numbers!$A$1:$B$21,2,FALSE)</f>
        <v>6</v>
      </c>
      <c r="T2526" s="4">
        <v>6</v>
      </c>
      <c r="U2526" s="4">
        <f t="shared" si="105"/>
        <v>0</v>
      </c>
      <c r="V2526" s="18">
        <v>98739.973199999993</v>
      </c>
      <c r="W2526" s="18" t="s">
        <v>29</v>
      </c>
    </row>
    <row r="2527" spans="1:23" ht="15" customHeight="1" x14ac:dyDescent="0.35">
      <c r="A2527" s="18" t="s">
        <v>222</v>
      </c>
      <c r="B2527" s="7" t="str">
        <f t="shared" si="104"/>
        <v>Q2</v>
      </c>
      <c r="C2527" s="18" t="s">
        <v>32</v>
      </c>
      <c r="D2527" s="21">
        <v>42185</v>
      </c>
      <c r="E2527" s="18">
        <v>-0.55659999999999998</v>
      </c>
      <c r="F2527" s="18">
        <v>0.29659999999999997</v>
      </c>
      <c r="G2527" s="18">
        <v>-0.7107</v>
      </c>
      <c r="H2527" s="18">
        <v>89.235299999999995</v>
      </c>
      <c r="I2527" s="18">
        <v>87.764700000000005</v>
      </c>
      <c r="J2527" s="18">
        <v>73.588200000000001</v>
      </c>
      <c r="K2527" s="18">
        <v>17</v>
      </c>
      <c r="L2527" s="18">
        <v>41.932899999999997</v>
      </c>
      <c r="M2527" s="18">
        <v>23.2287</v>
      </c>
      <c r="N2527" s="18">
        <v>18.850100000000001</v>
      </c>
      <c r="O2527" s="18">
        <v>9.7891999999999992</v>
      </c>
      <c r="P2527" s="18">
        <v>23.2287</v>
      </c>
      <c r="Q2527" s="18">
        <v>18.850100000000001</v>
      </c>
      <c r="R2527" s="18">
        <v>9.7891999999999992</v>
      </c>
      <c r="S2527" s="4">
        <f>VLOOKUP(C2527,Ratings_Numbers!$A$1:$B$21,2,FALSE)</f>
        <v>6</v>
      </c>
      <c r="T2527" s="4">
        <v>6</v>
      </c>
      <c r="U2527" s="4">
        <f t="shared" si="105"/>
        <v>0</v>
      </c>
      <c r="V2527" s="18">
        <v>106008.04979999999</v>
      </c>
      <c r="W2527" s="18" t="s">
        <v>29</v>
      </c>
    </row>
    <row r="2528" spans="1:23" ht="15" customHeight="1" x14ac:dyDescent="0.35">
      <c r="A2528" s="18" t="s">
        <v>222</v>
      </c>
      <c r="B2528" s="7" t="str">
        <f t="shared" si="104"/>
        <v>Q3</v>
      </c>
      <c r="C2528" s="18" t="s">
        <v>32</v>
      </c>
      <c r="D2528" s="21">
        <v>42277</v>
      </c>
      <c r="E2528" s="18">
        <v>-0.54779999999999995</v>
      </c>
      <c r="F2528" s="18">
        <v>0.29970000000000002</v>
      </c>
      <c r="G2528" s="18">
        <v>-0.72440000000000004</v>
      </c>
      <c r="H2528" s="18">
        <v>111</v>
      </c>
      <c r="I2528" s="18">
        <v>106.4</v>
      </c>
      <c r="J2528" s="18">
        <v>91.2667</v>
      </c>
      <c r="K2528" s="18">
        <v>15</v>
      </c>
      <c r="L2528" s="18">
        <v>42.8249</v>
      </c>
      <c r="M2528" s="18">
        <v>23.7377</v>
      </c>
      <c r="N2528" s="18">
        <v>19.183900000000001</v>
      </c>
      <c r="O2528" s="18">
        <v>10.2159</v>
      </c>
      <c r="P2528" s="18">
        <v>23.7377</v>
      </c>
      <c r="Q2528" s="18">
        <v>19.183900000000001</v>
      </c>
      <c r="R2528" s="18">
        <v>10.2159</v>
      </c>
      <c r="S2528" s="4">
        <f>VLOOKUP(C2528,Ratings_Numbers!$A$1:$B$21,2,FALSE)</f>
        <v>6</v>
      </c>
      <c r="T2528" s="4">
        <v>6</v>
      </c>
      <c r="U2528" s="4">
        <f t="shared" si="105"/>
        <v>0</v>
      </c>
      <c r="V2528" s="18">
        <v>101323.1268</v>
      </c>
      <c r="W2528" s="18" t="s">
        <v>29</v>
      </c>
    </row>
    <row r="2529" spans="1:23" ht="15" customHeight="1" x14ac:dyDescent="0.35">
      <c r="A2529" s="18" t="s">
        <v>222</v>
      </c>
      <c r="B2529" s="7" t="str">
        <f t="shared" si="104"/>
        <v>Q4</v>
      </c>
      <c r="C2529" s="18" t="s">
        <v>32</v>
      </c>
      <c r="D2529" s="21">
        <v>42369</v>
      </c>
      <c r="E2529" s="18">
        <v>-0.55900000000000005</v>
      </c>
      <c r="F2529" s="18">
        <v>0.64359999999999995</v>
      </c>
      <c r="G2529" s="18">
        <v>-0.68330000000000002</v>
      </c>
      <c r="H2529" s="18">
        <v>117</v>
      </c>
      <c r="I2529" s="18">
        <v>112.66670000000001</v>
      </c>
      <c r="J2529" s="18">
        <v>92.25</v>
      </c>
      <c r="K2529" s="18">
        <v>12</v>
      </c>
      <c r="L2529" s="18">
        <v>37.095399999999998</v>
      </c>
      <c r="M2529" s="18">
        <v>53.909599999999998</v>
      </c>
      <c r="N2529" s="18">
        <v>35.026800000000001</v>
      </c>
      <c r="O2529" s="18">
        <v>20.110800000000001</v>
      </c>
      <c r="P2529" s="18">
        <v>53.909599999999998</v>
      </c>
      <c r="Q2529" s="18">
        <v>35.026800000000001</v>
      </c>
      <c r="R2529" s="18">
        <v>20.110800000000001</v>
      </c>
      <c r="S2529" s="4">
        <f>VLOOKUP(C2529,Ratings_Numbers!$A$1:$B$21,2,FALSE)</f>
        <v>6</v>
      </c>
      <c r="T2529" s="4">
        <v>6</v>
      </c>
      <c r="U2529" s="4">
        <f t="shared" si="105"/>
        <v>0</v>
      </c>
      <c r="V2529" s="18">
        <v>108653.75999999999</v>
      </c>
      <c r="W2529" s="18" t="s">
        <v>29</v>
      </c>
    </row>
    <row r="2530" spans="1:23" ht="15" customHeight="1" x14ac:dyDescent="0.35">
      <c r="A2530" s="18" t="s">
        <v>222</v>
      </c>
      <c r="B2530" s="7" t="str">
        <f t="shared" si="104"/>
        <v>Q1</v>
      </c>
      <c r="C2530" s="18" t="s">
        <v>32</v>
      </c>
      <c r="D2530" s="21">
        <v>42460</v>
      </c>
      <c r="E2530" s="18">
        <v>-0.46129999999999999</v>
      </c>
      <c r="F2530" s="18">
        <v>0.65669999999999995</v>
      </c>
      <c r="G2530" s="18">
        <v>-0.5665</v>
      </c>
      <c r="H2530" s="18">
        <v>82.35</v>
      </c>
      <c r="I2530" s="18">
        <v>80.5</v>
      </c>
      <c r="J2530" s="18">
        <v>67.400000000000006</v>
      </c>
      <c r="K2530" s="18">
        <v>20</v>
      </c>
      <c r="L2530" s="18">
        <v>34.448300000000003</v>
      </c>
      <c r="M2530" s="18">
        <v>60.478999999999999</v>
      </c>
      <c r="N2530" s="18">
        <v>37.686599999999999</v>
      </c>
      <c r="O2530" s="18">
        <v>20.9557</v>
      </c>
      <c r="P2530" s="18">
        <v>60.478999999999999</v>
      </c>
      <c r="Q2530" s="18">
        <v>37.686599999999999</v>
      </c>
      <c r="R2530" s="18">
        <v>20.9557</v>
      </c>
      <c r="S2530" s="4">
        <f>VLOOKUP(C2530,Ratings_Numbers!$A$1:$B$21,2,FALSE)</f>
        <v>6</v>
      </c>
      <c r="T2530" s="4">
        <v>6</v>
      </c>
      <c r="U2530" s="4">
        <f t="shared" si="105"/>
        <v>0</v>
      </c>
      <c r="V2530" s="18">
        <v>104139</v>
      </c>
      <c r="W2530" s="18" t="s">
        <v>29</v>
      </c>
    </row>
    <row r="2531" spans="1:23" ht="15" customHeight="1" x14ac:dyDescent="0.35">
      <c r="A2531" s="18" t="s">
        <v>222</v>
      </c>
      <c r="B2531" s="7" t="str">
        <f t="shared" si="104"/>
        <v>Q2</v>
      </c>
      <c r="C2531" s="18" t="s">
        <v>32</v>
      </c>
      <c r="D2531" s="21">
        <v>42551</v>
      </c>
      <c r="E2531" s="18">
        <v>-0.49220000000000003</v>
      </c>
      <c r="F2531" s="18">
        <v>0.63529999999999998</v>
      </c>
      <c r="G2531" s="18">
        <v>-0.60360000000000003</v>
      </c>
      <c r="H2531" s="18">
        <v>75.681799999999996</v>
      </c>
      <c r="I2531" s="18">
        <v>72.7727</v>
      </c>
      <c r="J2531" s="18">
        <v>62.7273</v>
      </c>
      <c r="K2531" s="18">
        <v>22</v>
      </c>
      <c r="L2531" s="18">
        <v>35.849400000000003</v>
      </c>
      <c r="M2531" s="18">
        <v>56.329900000000002</v>
      </c>
      <c r="N2531" s="18">
        <v>36.032699999999998</v>
      </c>
      <c r="O2531" s="18">
        <v>20.304600000000001</v>
      </c>
      <c r="P2531" s="18">
        <v>56.329900000000002</v>
      </c>
      <c r="Q2531" s="18">
        <v>36.032699999999998</v>
      </c>
      <c r="R2531" s="18">
        <v>20.304600000000001</v>
      </c>
      <c r="S2531" s="4">
        <f>VLOOKUP(C2531,Ratings_Numbers!$A$1:$B$21,2,FALSE)</f>
        <v>6</v>
      </c>
      <c r="T2531" s="4">
        <v>6</v>
      </c>
      <c r="U2531" s="4">
        <f t="shared" si="105"/>
        <v>0</v>
      </c>
      <c r="V2531" s="18">
        <v>96601.82</v>
      </c>
      <c r="W2531" s="18" t="s">
        <v>29</v>
      </c>
    </row>
    <row r="2532" spans="1:23" ht="15" customHeight="1" x14ac:dyDescent="0.35">
      <c r="A2532" s="18" t="s">
        <v>222</v>
      </c>
      <c r="B2532" s="7" t="str">
        <f t="shared" si="104"/>
        <v>Q3</v>
      </c>
      <c r="C2532" s="18" t="s">
        <v>32</v>
      </c>
      <c r="D2532" s="21">
        <v>42643</v>
      </c>
      <c r="E2532" s="18">
        <v>-0.54420000000000002</v>
      </c>
      <c r="F2532" s="18">
        <v>0.60419999999999996</v>
      </c>
      <c r="G2532" s="18">
        <v>-0.66359999999999997</v>
      </c>
      <c r="H2532" s="18">
        <v>86.782600000000002</v>
      </c>
      <c r="I2532" s="18">
        <v>84.391300000000001</v>
      </c>
      <c r="J2532" s="18">
        <v>72.608699999999999</v>
      </c>
      <c r="K2532" s="18">
        <v>23</v>
      </c>
      <c r="L2532" s="18">
        <v>35.900199999999998</v>
      </c>
      <c r="M2532" s="18">
        <v>53.224499999999999</v>
      </c>
      <c r="N2532" s="18">
        <v>34.7363</v>
      </c>
      <c r="O2532" s="18">
        <v>19.1999</v>
      </c>
      <c r="P2532" s="18">
        <v>53.224499999999999</v>
      </c>
      <c r="Q2532" s="18">
        <v>34.7363</v>
      </c>
      <c r="R2532" s="18">
        <v>19.1999</v>
      </c>
      <c r="S2532" s="4">
        <f>VLOOKUP(C2532,Ratings_Numbers!$A$1:$B$21,2,FALSE)</f>
        <v>6</v>
      </c>
      <c r="T2532" s="4">
        <v>6</v>
      </c>
      <c r="U2532" s="4">
        <f t="shared" si="105"/>
        <v>0</v>
      </c>
      <c r="V2532" s="18">
        <v>111132.84</v>
      </c>
      <c r="W2532" s="18" t="s">
        <v>29</v>
      </c>
    </row>
    <row r="2533" spans="1:23" ht="15" customHeight="1" x14ac:dyDescent="0.3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</row>
    <row r="2534" spans="1:23" ht="15" customHeight="1" x14ac:dyDescent="0.35">
      <c r="A2534" s="18" t="s">
        <v>223</v>
      </c>
      <c r="B2534" s="7" t="str">
        <f t="shared" ref="B2534:B2565" si="106">IF(MONTH(D2534)&lt;4,"Q1",IF(MONTH(D2534)&lt;7,"Q2",IF(MONTH(D2534)&lt;10,"Q3","Q4")))</f>
        <v>Q2</v>
      </c>
      <c r="C2534" s="18" t="s">
        <v>25</v>
      </c>
      <c r="D2534" s="20">
        <v>33419</v>
      </c>
      <c r="E2534" s="7">
        <v>2.2374000000000001</v>
      </c>
      <c r="F2534" s="7">
        <v>3.6431</v>
      </c>
      <c r="G2534" s="7">
        <v>3.4931000000000001</v>
      </c>
      <c r="H2534" s="7">
        <v>5.1727999999999996</v>
      </c>
      <c r="I2534" s="7">
        <v>16.193109969999998</v>
      </c>
      <c r="J2534" s="7">
        <v>3.0369999999999999</v>
      </c>
      <c r="K2534" s="7">
        <v>81</v>
      </c>
      <c r="L2534" s="7">
        <v>41.422499999999999</v>
      </c>
      <c r="M2534" s="7">
        <v>49.673499999999997</v>
      </c>
      <c r="N2534" s="7">
        <v>29.247499999999999</v>
      </c>
      <c r="O2534" s="18">
        <v>23.000499999999999</v>
      </c>
      <c r="P2534" s="18">
        <v>69.838300000000004</v>
      </c>
      <c r="Q2534" s="18">
        <v>41.1205</v>
      </c>
      <c r="R2534" s="18">
        <v>32.337499999999999</v>
      </c>
      <c r="S2534" s="4">
        <f>VLOOKUP(C2534,Ratings_Numbers!$A$1:$B$21,2,FALSE)</f>
        <v>7</v>
      </c>
      <c r="T2534" s="4">
        <v>7</v>
      </c>
      <c r="U2534" s="18">
        <v>0</v>
      </c>
      <c r="V2534" s="18">
        <v>7769.0998</v>
      </c>
      <c r="W2534" s="18" t="s">
        <v>202</v>
      </c>
    </row>
    <row r="2535" spans="1:23" ht="15" customHeight="1" x14ac:dyDescent="0.35">
      <c r="A2535" s="18" t="s">
        <v>223</v>
      </c>
      <c r="B2535" s="7" t="str">
        <f t="shared" si="106"/>
        <v>Q3</v>
      </c>
      <c r="C2535" s="18" t="s">
        <v>25</v>
      </c>
      <c r="D2535" s="21">
        <v>33511</v>
      </c>
      <c r="E2535" s="18">
        <v>2.4138999999999999</v>
      </c>
      <c r="F2535" s="18">
        <v>4.2286999999999999</v>
      </c>
      <c r="G2535" s="18">
        <v>3.9229000000000003</v>
      </c>
      <c r="H2535" s="18">
        <v>5.4303999999999997</v>
      </c>
      <c r="I2535" s="18">
        <v>16.193109969999998</v>
      </c>
      <c r="J2535" s="18">
        <v>3.1899000000000002</v>
      </c>
      <c r="K2535" s="18">
        <v>79</v>
      </c>
      <c r="L2535" s="18">
        <v>40.981499999999997</v>
      </c>
      <c r="M2535" s="18">
        <v>49.440600000000003</v>
      </c>
      <c r="N2535" s="18">
        <v>28.7011</v>
      </c>
      <c r="O2535" s="18">
        <v>22.649699999999999</v>
      </c>
      <c r="P2535" s="18">
        <v>72.260499999999993</v>
      </c>
      <c r="Q2535" s="18">
        <v>41.948399999999999</v>
      </c>
      <c r="R2535" s="18">
        <v>33.103999999999999</v>
      </c>
      <c r="S2535" s="4">
        <f>VLOOKUP(C2535,Ratings_Numbers!$A$1:$B$21,2,FALSE)</f>
        <v>7</v>
      </c>
      <c r="T2535" s="4">
        <v>7</v>
      </c>
      <c r="U2535" s="4">
        <f t="shared" ref="U2535:U2598" si="107">S2535-S2534</f>
        <v>0</v>
      </c>
      <c r="V2535" s="18">
        <v>7541.4372999999996</v>
      </c>
      <c r="W2535" s="18" t="s">
        <v>202</v>
      </c>
    </row>
    <row r="2536" spans="1:23" ht="15" customHeight="1" x14ac:dyDescent="0.35">
      <c r="A2536" s="18" t="s">
        <v>223</v>
      </c>
      <c r="B2536" s="7" t="str">
        <f t="shared" si="106"/>
        <v>Q4</v>
      </c>
      <c r="C2536" s="18" t="s">
        <v>25</v>
      </c>
      <c r="D2536" s="21">
        <v>33603</v>
      </c>
      <c r="E2536" s="18">
        <v>2.8090999999999999</v>
      </c>
      <c r="F2536" s="18">
        <v>4.9851999999999999</v>
      </c>
      <c r="G2536" s="18">
        <v>4.7501999999999995</v>
      </c>
      <c r="H2536" s="18">
        <v>5.25</v>
      </c>
      <c r="I2536" s="18">
        <v>16.193109969999998</v>
      </c>
      <c r="J2536" s="18">
        <v>2.9079000000000002</v>
      </c>
      <c r="K2536" s="18">
        <v>76</v>
      </c>
      <c r="L2536" s="18">
        <v>38.411099999999998</v>
      </c>
      <c r="M2536" s="18">
        <v>49.142099999999999</v>
      </c>
      <c r="N2536" s="18">
        <v>28.2332</v>
      </c>
      <c r="O2536" s="18">
        <v>22.4282</v>
      </c>
      <c r="P2536" s="18">
        <v>74.0578</v>
      </c>
      <c r="Q2536" s="18">
        <v>42.547800000000002</v>
      </c>
      <c r="R2536" s="18">
        <v>33.799599999999998</v>
      </c>
      <c r="S2536" s="4">
        <f>VLOOKUP(C2536,Ratings_Numbers!$A$1:$B$21,2,FALSE)</f>
        <v>7</v>
      </c>
      <c r="T2536" s="4">
        <v>7</v>
      </c>
      <c r="U2536" s="4">
        <f t="shared" si="107"/>
        <v>0</v>
      </c>
      <c r="V2536" s="18">
        <v>7959.375</v>
      </c>
      <c r="W2536" s="18" t="s">
        <v>202</v>
      </c>
    </row>
    <row r="2537" spans="1:23" ht="15" customHeight="1" x14ac:dyDescent="0.35">
      <c r="A2537" s="18" t="s">
        <v>223</v>
      </c>
      <c r="B2537" s="7" t="str">
        <f t="shared" si="106"/>
        <v>Q1</v>
      </c>
      <c r="C2537" s="18" t="s">
        <v>25</v>
      </c>
      <c r="D2537" s="21">
        <v>33694</v>
      </c>
      <c r="E2537" s="18">
        <v>2.5303</v>
      </c>
      <c r="F2537" s="18">
        <v>4.6790000000000003</v>
      </c>
      <c r="G2537" s="18">
        <v>4.4942000000000002</v>
      </c>
      <c r="H2537" s="18">
        <v>6.1268000000000002</v>
      </c>
      <c r="I2537" s="18">
        <v>16.193109969999998</v>
      </c>
      <c r="J2537" s="18">
        <v>3.2113</v>
      </c>
      <c r="K2537" s="18">
        <v>71</v>
      </c>
      <c r="L2537" s="18">
        <v>42.933</v>
      </c>
      <c r="M2537" s="18">
        <v>43.119900000000001</v>
      </c>
      <c r="N2537" s="18">
        <v>27.036999999999999</v>
      </c>
      <c r="O2537" s="18">
        <v>21.577300000000001</v>
      </c>
      <c r="P2537" s="18">
        <v>59.484499999999997</v>
      </c>
      <c r="Q2537" s="18">
        <v>37.298000000000002</v>
      </c>
      <c r="R2537" s="18">
        <v>29.766200000000001</v>
      </c>
      <c r="S2537" s="4">
        <f>VLOOKUP(C2537,Ratings_Numbers!$A$1:$B$21,2,FALSE)</f>
        <v>7</v>
      </c>
      <c r="T2537" s="4">
        <v>7</v>
      </c>
      <c r="U2537" s="4">
        <f t="shared" si="107"/>
        <v>0</v>
      </c>
      <c r="V2537" s="18">
        <v>8768.7374</v>
      </c>
      <c r="W2537" s="18" t="s">
        <v>202</v>
      </c>
    </row>
    <row r="2538" spans="1:23" ht="15" customHeight="1" x14ac:dyDescent="0.35">
      <c r="A2538" s="18" t="s">
        <v>223</v>
      </c>
      <c r="B2538" s="7" t="str">
        <f t="shared" si="106"/>
        <v>Q2</v>
      </c>
      <c r="C2538" s="18" t="s">
        <v>25</v>
      </c>
      <c r="D2538" s="21">
        <v>33785</v>
      </c>
      <c r="E2538" s="18">
        <v>2.7544</v>
      </c>
      <c r="F2538" s="18">
        <v>5.2503000000000002</v>
      </c>
      <c r="G2538" s="18">
        <v>5.0021000000000004</v>
      </c>
      <c r="H2538" s="18">
        <v>8.6999999999999993</v>
      </c>
      <c r="I2538" s="18">
        <v>16.193109969999998</v>
      </c>
      <c r="J2538" s="18">
        <v>4.68</v>
      </c>
      <c r="K2538" s="18">
        <v>50</v>
      </c>
      <c r="L2538" s="18">
        <v>41.241599999999998</v>
      </c>
      <c r="M2538" s="18">
        <v>44.4283</v>
      </c>
      <c r="N2538" s="18">
        <v>26.956700000000001</v>
      </c>
      <c r="O2538" s="18">
        <v>21.426300000000001</v>
      </c>
      <c r="P2538" s="18">
        <v>64.813800000000001</v>
      </c>
      <c r="Q2538" s="18">
        <v>39.325499999999998</v>
      </c>
      <c r="R2538" s="18">
        <v>31.2576</v>
      </c>
      <c r="S2538" s="4">
        <f>VLOOKUP(C2538,Ratings_Numbers!$A$1:$B$21,2,FALSE)</f>
        <v>7</v>
      </c>
      <c r="T2538" s="4">
        <v>7</v>
      </c>
      <c r="U2538" s="4">
        <f t="shared" si="107"/>
        <v>0</v>
      </c>
      <c r="V2538" s="18">
        <v>8538.7248</v>
      </c>
      <c r="W2538" s="18" t="s">
        <v>202</v>
      </c>
    </row>
    <row r="2539" spans="1:23" ht="15" customHeight="1" x14ac:dyDescent="0.35">
      <c r="A2539" s="18" t="s">
        <v>223</v>
      </c>
      <c r="B2539" s="7" t="str">
        <f t="shared" si="106"/>
        <v>Q3</v>
      </c>
      <c r="C2539" s="18" t="s">
        <v>25</v>
      </c>
      <c r="D2539" s="21">
        <v>33877</v>
      </c>
      <c r="E2539" s="18">
        <v>3.0436999999999999</v>
      </c>
      <c r="F2539" s="18">
        <v>5.99</v>
      </c>
      <c r="G2539" s="18">
        <v>5.6969000000000003</v>
      </c>
      <c r="H2539" s="18">
        <v>7.1695000000000002</v>
      </c>
      <c r="I2539" s="18">
        <v>16.193109969999998</v>
      </c>
      <c r="J2539" s="18">
        <v>3.7458</v>
      </c>
      <c r="K2539" s="18">
        <v>59</v>
      </c>
      <c r="L2539" s="18">
        <v>40.392400000000002</v>
      </c>
      <c r="M2539" s="18">
        <v>41.448500000000003</v>
      </c>
      <c r="N2539" s="18">
        <v>24.3049</v>
      </c>
      <c r="O2539" s="18">
        <v>19.634699999999999</v>
      </c>
      <c r="P2539" s="18">
        <v>70.535399999999996</v>
      </c>
      <c r="Q2539" s="18">
        <v>41.3611</v>
      </c>
      <c r="R2539" s="18">
        <v>33.413600000000002</v>
      </c>
      <c r="S2539" s="4">
        <f>VLOOKUP(C2539,Ratings_Numbers!$A$1:$B$21,2,FALSE)</f>
        <v>7</v>
      </c>
      <c r="T2539" s="4">
        <v>7</v>
      </c>
      <c r="U2539" s="4">
        <f t="shared" si="107"/>
        <v>0</v>
      </c>
      <c r="V2539" s="18">
        <v>7811.9126999999999</v>
      </c>
      <c r="W2539" s="18" t="s">
        <v>202</v>
      </c>
    </row>
    <row r="2540" spans="1:23" ht="15" customHeight="1" x14ac:dyDescent="0.35">
      <c r="A2540" s="18" t="s">
        <v>223</v>
      </c>
      <c r="B2540" s="7" t="str">
        <f t="shared" si="106"/>
        <v>Q4</v>
      </c>
      <c r="C2540" s="18" t="s">
        <v>25</v>
      </c>
      <c r="D2540" s="21">
        <v>33969</v>
      </c>
      <c r="E2540" s="18">
        <v>3.0729000000000002</v>
      </c>
      <c r="F2540" s="18">
        <v>6.4066000000000001</v>
      </c>
      <c r="G2540" s="18">
        <v>6.1421999999999999</v>
      </c>
      <c r="H2540" s="18">
        <v>6.0895999999999999</v>
      </c>
      <c r="I2540" s="18">
        <v>16.193109969999998</v>
      </c>
      <c r="J2540" s="18">
        <v>2.5074999999999998</v>
      </c>
      <c r="K2540" s="18">
        <v>67</v>
      </c>
      <c r="L2540" s="18">
        <v>37.602499999999999</v>
      </c>
      <c r="M2540" s="18">
        <v>41.7532</v>
      </c>
      <c r="N2540" s="18">
        <v>24.061599999999999</v>
      </c>
      <c r="O2540" s="18">
        <v>18.810400000000001</v>
      </c>
      <c r="P2540" s="18">
        <v>73.526600000000002</v>
      </c>
      <c r="Q2540" s="18">
        <v>42.372</v>
      </c>
      <c r="R2540" s="18">
        <v>33.124699999999997</v>
      </c>
      <c r="S2540" s="4">
        <f>VLOOKUP(C2540,Ratings_Numbers!$A$1:$B$21,2,FALSE)</f>
        <v>7</v>
      </c>
      <c r="T2540" s="4">
        <v>7</v>
      </c>
      <c r="U2540" s="4">
        <f t="shared" si="107"/>
        <v>0</v>
      </c>
      <c r="V2540" s="18">
        <v>8174.8873000000003</v>
      </c>
      <c r="W2540" s="18" t="s">
        <v>202</v>
      </c>
    </row>
    <row r="2541" spans="1:23" ht="15" customHeight="1" x14ac:dyDescent="0.35">
      <c r="A2541" s="18" t="s">
        <v>223</v>
      </c>
      <c r="B2541" s="7" t="str">
        <f t="shared" si="106"/>
        <v>Q1</v>
      </c>
      <c r="C2541" s="18" t="s">
        <v>25</v>
      </c>
      <c r="D2541" s="21">
        <v>34059</v>
      </c>
      <c r="E2541" s="18">
        <v>3.1680999999999999</v>
      </c>
      <c r="F2541" s="18">
        <v>6.9122000000000003</v>
      </c>
      <c r="G2541" s="18">
        <v>6.5984999999999996</v>
      </c>
      <c r="H2541" s="18">
        <v>5.3972999999999995</v>
      </c>
      <c r="I2541" s="18">
        <v>16.193109969999998</v>
      </c>
      <c r="J2541" s="18">
        <v>2.3835999999999999</v>
      </c>
      <c r="K2541" s="18">
        <v>73</v>
      </c>
      <c r="L2541" s="18">
        <v>37.5411</v>
      </c>
      <c r="M2541" s="18">
        <v>44.492699999999999</v>
      </c>
      <c r="N2541" s="18">
        <v>25.463899999999999</v>
      </c>
      <c r="O2541" s="18">
        <v>19.9635</v>
      </c>
      <c r="P2541" s="18">
        <v>74.728700000000003</v>
      </c>
      <c r="Q2541" s="18">
        <v>42.7684</v>
      </c>
      <c r="R2541" s="18">
        <v>33.530099999999997</v>
      </c>
      <c r="S2541" s="4">
        <f>VLOOKUP(C2541,Ratings_Numbers!$A$1:$B$21,2,FALSE)</f>
        <v>7</v>
      </c>
      <c r="T2541" s="4">
        <v>7</v>
      </c>
      <c r="U2541" s="4">
        <f t="shared" si="107"/>
        <v>0</v>
      </c>
      <c r="V2541" s="18">
        <v>7693.7498999999998</v>
      </c>
      <c r="W2541" s="18" t="s">
        <v>202</v>
      </c>
    </row>
    <row r="2542" spans="1:23" ht="15" customHeight="1" x14ac:dyDescent="0.35">
      <c r="A2542" s="18" t="s">
        <v>223</v>
      </c>
      <c r="B2542" s="7" t="str">
        <f t="shared" si="106"/>
        <v>Q2</v>
      </c>
      <c r="C2542" s="18" t="s">
        <v>25</v>
      </c>
      <c r="D2542" s="21">
        <v>34150</v>
      </c>
      <c r="E2542" s="18">
        <v>3.2842000000000002</v>
      </c>
      <c r="F2542" s="18">
        <v>7.4660000000000002</v>
      </c>
      <c r="G2542" s="18">
        <v>7.1098999999999997</v>
      </c>
      <c r="H2542" s="18">
        <v>5.4303999999999997</v>
      </c>
      <c r="I2542" s="18">
        <v>16.193109969999998</v>
      </c>
      <c r="J2542" s="18">
        <v>2.5442999999999998</v>
      </c>
      <c r="K2542" s="18">
        <v>79</v>
      </c>
      <c r="L2542" s="18">
        <v>37.1631</v>
      </c>
      <c r="M2542" s="18">
        <v>43.985999999999997</v>
      </c>
      <c r="N2542" s="18">
        <v>24.8628</v>
      </c>
      <c r="O2542" s="18">
        <v>19.54</v>
      </c>
      <c r="P2542" s="18">
        <v>76.9148</v>
      </c>
      <c r="Q2542" s="18">
        <v>43.4756</v>
      </c>
      <c r="R2542" s="18">
        <v>34.167999999999999</v>
      </c>
      <c r="S2542" s="4">
        <f>VLOOKUP(C2542,Ratings_Numbers!$A$1:$B$21,2,FALSE)</f>
        <v>7</v>
      </c>
      <c r="T2542" s="4">
        <v>7</v>
      </c>
      <c r="U2542" s="4">
        <f t="shared" si="107"/>
        <v>0</v>
      </c>
      <c r="V2542" s="18">
        <v>7891.2002000000002</v>
      </c>
      <c r="W2542" s="18" t="s">
        <v>202</v>
      </c>
    </row>
    <row r="2543" spans="1:23" ht="15" customHeight="1" x14ac:dyDescent="0.35">
      <c r="A2543" s="18" t="s">
        <v>223</v>
      </c>
      <c r="B2543" s="7" t="str">
        <f t="shared" si="106"/>
        <v>Q3</v>
      </c>
      <c r="C2543" s="18" t="s">
        <v>25</v>
      </c>
      <c r="D2543" s="21">
        <v>34242</v>
      </c>
      <c r="E2543" s="18">
        <v>3.2542</v>
      </c>
      <c r="F2543" s="18">
        <v>7.6424000000000003</v>
      </c>
      <c r="G2543" s="18">
        <v>7.2550999999999997</v>
      </c>
      <c r="H2543" s="18">
        <v>5.3291000000000004</v>
      </c>
      <c r="I2543" s="18">
        <v>16.193109969999998</v>
      </c>
      <c r="J2543" s="18">
        <v>2.5063</v>
      </c>
      <c r="K2543" s="18">
        <v>79</v>
      </c>
      <c r="L2543" s="18">
        <v>36.771000000000001</v>
      </c>
      <c r="M2543" s="18">
        <v>44.270299999999999</v>
      </c>
      <c r="N2543" s="18">
        <v>24.988499999999998</v>
      </c>
      <c r="O2543" s="18">
        <v>19.514700000000001</v>
      </c>
      <c r="P2543" s="18">
        <v>77.1631</v>
      </c>
      <c r="Q2543" s="18">
        <v>43.5548</v>
      </c>
      <c r="R2543" s="18">
        <v>34.014099999999999</v>
      </c>
      <c r="S2543" s="4">
        <f>VLOOKUP(C2543,Ratings_Numbers!$A$1:$B$21,2,FALSE)</f>
        <v>7</v>
      </c>
      <c r="T2543" s="4">
        <v>7</v>
      </c>
      <c r="U2543" s="4">
        <f t="shared" si="107"/>
        <v>0</v>
      </c>
      <c r="V2543" s="18">
        <v>7440.875</v>
      </c>
      <c r="W2543" s="18" t="s">
        <v>202</v>
      </c>
    </row>
    <row r="2544" spans="1:23" ht="15" customHeight="1" x14ac:dyDescent="0.35">
      <c r="A2544" s="18" t="s">
        <v>223</v>
      </c>
      <c r="B2544" s="7" t="str">
        <f t="shared" si="106"/>
        <v>Q4</v>
      </c>
      <c r="C2544" s="18" t="s">
        <v>25</v>
      </c>
      <c r="D2544" s="21">
        <v>34334</v>
      </c>
      <c r="E2544" s="18">
        <v>3.1897000000000002</v>
      </c>
      <c r="F2544" s="18">
        <v>7.0247000000000002</v>
      </c>
      <c r="G2544" s="18">
        <v>6.7259000000000002</v>
      </c>
      <c r="H2544" s="18">
        <v>5.8734000000000002</v>
      </c>
      <c r="I2544" s="18">
        <v>16.193109969999998</v>
      </c>
      <c r="J2544" s="18">
        <v>3</v>
      </c>
      <c r="K2544" s="18">
        <v>79</v>
      </c>
      <c r="L2544" s="18">
        <v>37.430100000000003</v>
      </c>
      <c r="M2544" s="18">
        <v>48.616199999999999</v>
      </c>
      <c r="N2544" s="18">
        <v>27.494800000000001</v>
      </c>
      <c r="O2544" s="18">
        <v>21.6523</v>
      </c>
      <c r="P2544" s="18">
        <v>76.819199999999995</v>
      </c>
      <c r="Q2544" s="18">
        <v>43.445099999999996</v>
      </c>
      <c r="R2544" s="18">
        <v>34.213200000000001</v>
      </c>
      <c r="S2544" s="4">
        <f>VLOOKUP(C2544,Ratings_Numbers!$A$1:$B$21,2,FALSE)</f>
        <v>7</v>
      </c>
      <c r="T2544" s="4">
        <v>7</v>
      </c>
      <c r="U2544" s="4">
        <f t="shared" si="107"/>
        <v>0</v>
      </c>
      <c r="V2544" s="18">
        <v>8394.2250999999997</v>
      </c>
      <c r="W2544" s="18" t="s">
        <v>202</v>
      </c>
    </row>
    <row r="2545" spans="1:23" ht="15" customHeight="1" x14ac:dyDescent="0.35">
      <c r="A2545" s="18" t="s">
        <v>223</v>
      </c>
      <c r="B2545" s="7" t="str">
        <f t="shared" si="106"/>
        <v>Q1</v>
      </c>
      <c r="C2545" s="18" t="s">
        <v>25</v>
      </c>
      <c r="D2545" s="21">
        <v>34424</v>
      </c>
      <c r="E2545" s="18">
        <v>3.3929</v>
      </c>
      <c r="F2545" s="18">
        <v>7.1192000000000002</v>
      </c>
      <c r="G2545" s="18">
        <v>6.9740000000000002</v>
      </c>
      <c r="H2545" s="18">
        <v>5.5454999999999997</v>
      </c>
      <c r="I2545" s="18">
        <v>16.193109969999998</v>
      </c>
      <c r="J2545" s="18">
        <v>2.7403</v>
      </c>
      <c r="K2545" s="18">
        <v>77</v>
      </c>
      <c r="L2545" s="18">
        <v>36.624600000000001</v>
      </c>
      <c r="M2545" s="18">
        <v>48.5518</v>
      </c>
      <c r="N2545" s="18">
        <v>26.7896</v>
      </c>
      <c r="O2545" s="18">
        <v>21.156400000000001</v>
      </c>
      <c r="P2545" s="18">
        <v>81.233999999999995</v>
      </c>
      <c r="Q2545" s="18">
        <v>44.822699999999998</v>
      </c>
      <c r="R2545" s="18">
        <v>35.3977</v>
      </c>
      <c r="S2545" s="4">
        <f>VLOOKUP(C2545,Ratings_Numbers!$A$1:$B$21,2,FALSE)</f>
        <v>7</v>
      </c>
      <c r="T2545" s="4">
        <v>7</v>
      </c>
      <c r="U2545" s="4">
        <f t="shared" si="107"/>
        <v>0</v>
      </c>
      <c r="V2545" s="18">
        <v>8457.2248999999993</v>
      </c>
      <c r="W2545" s="18" t="s">
        <v>202</v>
      </c>
    </row>
    <row r="2546" spans="1:23" ht="15" customHeight="1" x14ac:dyDescent="0.35">
      <c r="A2546" s="18" t="s">
        <v>223</v>
      </c>
      <c r="B2546" s="7" t="str">
        <f t="shared" si="106"/>
        <v>Q2</v>
      </c>
      <c r="C2546" s="18" t="s">
        <v>25</v>
      </c>
      <c r="D2546" s="21">
        <v>34515</v>
      </c>
      <c r="E2546" s="18">
        <v>3.4797000000000002</v>
      </c>
      <c r="F2546" s="18">
        <v>7.1774000000000004</v>
      </c>
      <c r="G2546" s="18">
        <v>6.9592999999999998</v>
      </c>
      <c r="H2546" s="18">
        <v>5.3255999999999997</v>
      </c>
      <c r="I2546" s="18">
        <v>16.193109969999998</v>
      </c>
      <c r="J2546" s="18">
        <v>2.7791000000000001</v>
      </c>
      <c r="K2546" s="18">
        <v>86</v>
      </c>
      <c r="L2546" s="18">
        <v>36.339599999999997</v>
      </c>
      <c r="M2546" s="18">
        <v>53.016399999999997</v>
      </c>
      <c r="N2546" s="18">
        <v>28.7209</v>
      </c>
      <c r="O2546" s="18">
        <v>22.912199999999999</v>
      </c>
      <c r="P2546" s="18">
        <v>84.591800000000006</v>
      </c>
      <c r="Q2546" s="18">
        <v>45.8264</v>
      </c>
      <c r="R2546" s="18">
        <v>36.558300000000003</v>
      </c>
      <c r="S2546" s="4">
        <f>VLOOKUP(C2546,Ratings_Numbers!$A$1:$B$21,2,FALSE)</f>
        <v>7</v>
      </c>
      <c r="T2546" s="4">
        <v>7</v>
      </c>
      <c r="U2546" s="4">
        <f t="shared" si="107"/>
        <v>0</v>
      </c>
      <c r="V2546" s="18">
        <v>8261.3747999999996</v>
      </c>
      <c r="W2546" s="18" t="s">
        <v>202</v>
      </c>
    </row>
    <row r="2547" spans="1:23" ht="15" customHeight="1" x14ac:dyDescent="0.35">
      <c r="A2547" s="18" t="s">
        <v>223</v>
      </c>
      <c r="B2547" s="7" t="str">
        <f t="shared" si="106"/>
        <v>Q3</v>
      </c>
      <c r="C2547" s="18" t="s">
        <v>25</v>
      </c>
      <c r="D2547" s="21">
        <v>34607</v>
      </c>
      <c r="E2547" s="18">
        <v>3.3704999999999998</v>
      </c>
      <c r="F2547" s="18">
        <v>6.6646000000000001</v>
      </c>
      <c r="G2547" s="18">
        <v>6.4611000000000001</v>
      </c>
      <c r="H2547" s="18">
        <v>5.4021999999999997</v>
      </c>
      <c r="I2547" s="18">
        <v>16.193109969999998</v>
      </c>
      <c r="J2547" s="18">
        <v>3</v>
      </c>
      <c r="K2547" s="18">
        <v>92</v>
      </c>
      <c r="L2547" s="18">
        <v>36.384700000000002</v>
      </c>
      <c r="M2547" s="18">
        <v>59.038499999999999</v>
      </c>
      <c r="N2547" s="18">
        <v>32.073700000000002</v>
      </c>
      <c r="O2547" s="18">
        <v>25.467600000000001</v>
      </c>
      <c r="P2547" s="18">
        <v>84.071299999999994</v>
      </c>
      <c r="Q2547" s="18">
        <v>45.673200000000001</v>
      </c>
      <c r="R2547" s="18">
        <v>36.265999999999998</v>
      </c>
      <c r="S2547" s="4">
        <f>VLOOKUP(C2547,Ratings_Numbers!$A$1:$B$21,2,FALSE)</f>
        <v>7</v>
      </c>
      <c r="T2547" s="4">
        <v>7</v>
      </c>
      <c r="U2547" s="4">
        <f t="shared" si="107"/>
        <v>0</v>
      </c>
      <c r="V2547" s="18">
        <v>9812.5</v>
      </c>
      <c r="W2547" s="18" t="s">
        <v>202</v>
      </c>
    </row>
    <row r="2548" spans="1:23" ht="15" customHeight="1" x14ac:dyDescent="0.35">
      <c r="A2548" s="18" t="s">
        <v>223</v>
      </c>
      <c r="B2548" s="7" t="str">
        <f t="shared" si="106"/>
        <v>Q4</v>
      </c>
      <c r="C2548" s="18" t="s">
        <v>25</v>
      </c>
      <c r="D2548" s="21">
        <v>34699</v>
      </c>
      <c r="E2548" s="18">
        <v>3.2206000000000001</v>
      </c>
      <c r="F2548" s="18">
        <v>6.1532</v>
      </c>
      <c r="G2548" s="18">
        <v>5.8994</v>
      </c>
      <c r="H2548" s="18">
        <v>6.0319000000000003</v>
      </c>
      <c r="I2548" s="18">
        <v>16.193109969999998</v>
      </c>
      <c r="J2548" s="18">
        <v>3.5956999999999999</v>
      </c>
      <c r="K2548" s="18">
        <v>94</v>
      </c>
      <c r="L2548" s="18">
        <v>36.521599999999999</v>
      </c>
      <c r="M2548" s="18">
        <v>65.110900000000001</v>
      </c>
      <c r="N2548" s="18">
        <v>33.305999999999997</v>
      </c>
      <c r="O2548" s="18">
        <v>25.027999999999999</v>
      </c>
      <c r="P2548" s="18">
        <v>95.492999999999995</v>
      </c>
      <c r="Q2548" s="18">
        <v>48.847299999999997</v>
      </c>
      <c r="R2548" s="18">
        <v>36.706699999999998</v>
      </c>
      <c r="S2548" s="4">
        <f>VLOOKUP(C2548,Ratings_Numbers!$A$1:$B$21,2,FALSE)</f>
        <v>7</v>
      </c>
      <c r="T2548" s="4">
        <v>7</v>
      </c>
      <c r="U2548" s="4">
        <f t="shared" si="107"/>
        <v>0</v>
      </c>
      <c r="V2548" s="18">
        <v>9489.7127</v>
      </c>
      <c r="W2548" s="18" t="s">
        <v>202</v>
      </c>
    </row>
    <row r="2549" spans="1:23" ht="15" customHeight="1" x14ac:dyDescent="0.35">
      <c r="A2549" s="18" t="s">
        <v>223</v>
      </c>
      <c r="B2549" s="7" t="str">
        <f t="shared" si="106"/>
        <v>Q1</v>
      </c>
      <c r="C2549" s="18" t="s">
        <v>25</v>
      </c>
      <c r="D2549" s="21">
        <v>34789</v>
      </c>
      <c r="E2549" s="18">
        <v>2.8928000000000003</v>
      </c>
      <c r="F2549" s="18">
        <v>4.9530000000000003</v>
      </c>
      <c r="G2549" s="18">
        <v>4.8091999999999997</v>
      </c>
      <c r="H2549" s="18">
        <v>7.1538000000000004</v>
      </c>
      <c r="I2549" s="18">
        <v>4.8173000000000004</v>
      </c>
      <c r="J2549" s="18">
        <v>4.9038000000000004</v>
      </c>
      <c r="K2549" s="18">
        <v>104</v>
      </c>
      <c r="L2549" s="18">
        <v>36.7502</v>
      </c>
      <c r="M2549" s="18">
        <v>64.516599999999997</v>
      </c>
      <c r="N2549" s="18">
        <v>32.462499999999999</v>
      </c>
      <c r="O2549" s="18">
        <v>23.71</v>
      </c>
      <c r="P2549" s="18">
        <v>98.742099999999994</v>
      </c>
      <c r="Q2549" s="18">
        <v>49.683500000000002</v>
      </c>
      <c r="R2549" s="18">
        <v>36.2879</v>
      </c>
      <c r="S2549" s="4">
        <f>VLOOKUP(C2549,Ratings_Numbers!$A$1:$B$21,2,FALSE)</f>
        <v>7</v>
      </c>
      <c r="T2549" s="4">
        <v>7</v>
      </c>
      <c r="U2549" s="4">
        <f t="shared" si="107"/>
        <v>0</v>
      </c>
      <c r="V2549" s="18">
        <v>9494.9999000000007</v>
      </c>
      <c r="W2549" s="18" t="s">
        <v>202</v>
      </c>
    </row>
    <row r="2550" spans="1:23" ht="15" customHeight="1" x14ac:dyDescent="0.35">
      <c r="A2550" s="18" t="s">
        <v>223</v>
      </c>
      <c r="B2550" s="7" t="str">
        <f t="shared" si="106"/>
        <v>Q2</v>
      </c>
      <c r="C2550" s="18" t="s">
        <v>25</v>
      </c>
      <c r="D2550" s="21">
        <v>34880</v>
      </c>
      <c r="E2550" s="18">
        <v>3.2616000000000001</v>
      </c>
      <c r="F2550" s="18">
        <v>5.1553000000000004</v>
      </c>
      <c r="G2550" s="18">
        <v>4.9641999999999999</v>
      </c>
      <c r="H2550" s="18">
        <v>6.9275000000000002</v>
      </c>
      <c r="I2550" s="18">
        <v>4.5362</v>
      </c>
      <c r="J2550" s="18">
        <v>5.0145</v>
      </c>
      <c r="K2550" s="18">
        <v>138</v>
      </c>
      <c r="L2550" s="18">
        <v>30.1584</v>
      </c>
      <c r="M2550" s="18">
        <v>61.819200000000002</v>
      </c>
      <c r="N2550" s="18">
        <v>30.513300000000001</v>
      </c>
      <c r="O2550" s="18">
        <v>23.7636</v>
      </c>
      <c r="P2550" s="18">
        <v>102.5973</v>
      </c>
      <c r="Q2550" s="18">
        <v>50.640999999999998</v>
      </c>
      <c r="R2550" s="18">
        <v>39.438899999999997</v>
      </c>
      <c r="S2550" s="4">
        <f>VLOOKUP(C2550,Ratings_Numbers!$A$1:$B$21,2,FALSE)</f>
        <v>7</v>
      </c>
      <c r="T2550" s="4">
        <v>7</v>
      </c>
      <c r="U2550" s="4">
        <f t="shared" si="107"/>
        <v>0</v>
      </c>
      <c r="V2550" s="18">
        <v>10890.25</v>
      </c>
      <c r="W2550" s="18" t="s">
        <v>202</v>
      </c>
    </row>
    <row r="2551" spans="1:23" ht="15" customHeight="1" x14ac:dyDescent="0.35">
      <c r="A2551" s="18" t="s">
        <v>223</v>
      </c>
      <c r="B2551" s="7" t="str">
        <f t="shared" si="106"/>
        <v>Q3</v>
      </c>
      <c r="C2551" s="18" t="s">
        <v>25</v>
      </c>
      <c r="D2551" s="21">
        <v>34972</v>
      </c>
      <c r="E2551" s="18">
        <v>2.4279000000000002</v>
      </c>
      <c r="F2551" s="18">
        <v>3.6593</v>
      </c>
      <c r="G2551" s="18">
        <v>3.4946999999999999</v>
      </c>
      <c r="H2551" s="18">
        <v>7.6433999999999997</v>
      </c>
      <c r="I2551" s="18">
        <v>4.9844999999999997</v>
      </c>
      <c r="J2551" s="18">
        <v>5.5814000000000004</v>
      </c>
      <c r="K2551" s="18">
        <v>129</v>
      </c>
      <c r="L2551" s="18">
        <v>32.018099999999997</v>
      </c>
      <c r="M2551" s="18">
        <v>54.668900000000001</v>
      </c>
      <c r="N2551" s="18">
        <v>29.9404</v>
      </c>
      <c r="O2551" s="18">
        <v>23.100899999999999</v>
      </c>
      <c r="P2551" s="18">
        <v>82.592600000000004</v>
      </c>
      <c r="Q2551" s="18">
        <v>45.2333</v>
      </c>
      <c r="R2551" s="18">
        <v>34.900399999999998</v>
      </c>
      <c r="S2551" s="4">
        <f>VLOOKUP(C2551,Ratings_Numbers!$A$1:$B$21,2,FALSE)</f>
        <v>7</v>
      </c>
      <c r="T2551" s="4">
        <v>7</v>
      </c>
      <c r="U2551" s="4">
        <f t="shared" si="107"/>
        <v>0</v>
      </c>
      <c r="V2551" s="18">
        <v>10951.835800000001</v>
      </c>
      <c r="W2551" s="18" t="s">
        <v>202</v>
      </c>
    </row>
    <row r="2552" spans="1:23" ht="15" customHeight="1" x14ac:dyDescent="0.35">
      <c r="A2552" s="18" t="s">
        <v>223</v>
      </c>
      <c r="B2552" s="7" t="str">
        <f t="shared" si="106"/>
        <v>Q4</v>
      </c>
      <c r="C2552" s="18" t="s">
        <v>25</v>
      </c>
      <c r="D2552" s="21">
        <v>35064</v>
      </c>
      <c r="E2552" s="18">
        <v>2.2288999999999999</v>
      </c>
      <c r="F2552" s="18">
        <v>3.2641999999999998</v>
      </c>
      <c r="G2552" s="18">
        <v>3.1404000000000001</v>
      </c>
      <c r="H2552" s="18">
        <v>7.0983999999999998</v>
      </c>
      <c r="I2552" s="18">
        <v>2.1638999999999999</v>
      </c>
      <c r="J2552" s="18">
        <v>4.9097999999999997</v>
      </c>
      <c r="K2552" s="18">
        <v>122</v>
      </c>
      <c r="L2552" s="18">
        <v>32.518700000000003</v>
      </c>
      <c r="M2552" s="18">
        <v>58.214199999999998</v>
      </c>
      <c r="N2552" s="18">
        <v>32.239899999999999</v>
      </c>
      <c r="O2552" s="18">
        <v>24.7988</v>
      </c>
      <c r="P2552" s="18">
        <v>80.565899999999999</v>
      </c>
      <c r="Q2552" s="18">
        <v>44.618600000000001</v>
      </c>
      <c r="R2552" s="18">
        <v>34.320399999999999</v>
      </c>
      <c r="S2552" s="4">
        <f>VLOOKUP(C2552,Ratings_Numbers!$A$1:$B$21,2,FALSE)</f>
        <v>7</v>
      </c>
      <c r="T2552" s="4">
        <v>7</v>
      </c>
      <c r="U2552" s="4">
        <f t="shared" si="107"/>
        <v>0</v>
      </c>
      <c r="V2552" s="18">
        <v>9902.2677999999996</v>
      </c>
      <c r="W2552" s="18" t="s">
        <v>202</v>
      </c>
    </row>
    <row r="2553" spans="1:23" ht="15" customHeight="1" x14ac:dyDescent="0.35">
      <c r="A2553" s="18" t="s">
        <v>223</v>
      </c>
      <c r="B2553" s="7" t="str">
        <f t="shared" si="106"/>
        <v>Q1</v>
      </c>
      <c r="C2553" s="18" t="s">
        <v>25</v>
      </c>
      <c r="D2553" s="21">
        <v>35155</v>
      </c>
      <c r="E2553" s="18">
        <v>2.7438000000000002</v>
      </c>
      <c r="F2553" s="18">
        <v>4.1247999999999996</v>
      </c>
      <c r="G2553" s="18">
        <v>3.9582000000000002</v>
      </c>
      <c r="H2553" s="18">
        <v>5.1760000000000002</v>
      </c>
      <c r="I2553" s="18">
        <v>3.1520000000000001</v>
      </c>
      <c r="J2553" s="18">
        <v>3.0720000000000001</v>
      </c>
      <c r="K2553" s="18">
        <v>125</v>
      </c>
      <c r="L2553" s="18">
        <v>32.622500000000002</v>
      </c>
      <c r="M2553" s="18">
        <v>47.41</v>
      </c>
      <c r="N2553" s="18">
        <v>25.781600000000001</v>
      </c>
      <c r="O2553" s="18">
        <v>19.5169</v>
      </c>
      <c r="P2553" s="18">
        <v>83.891000000000005</v>
      </c>
      <c r="Q2553" s="18">
        <v>45.619900000000001</v>
      </c>
      <c r="R2553" s="18">
        <v>34.534700000000001</v>
      </c>
      <c r="S2553" s="4">
        <f>VLOOKUP(C2553,Ratings_Numbers!$A$1:$B$21,2,FALSE)</f>
        <v>7</v>
      </c>
      <c r="T2553" s="4">
        <v>7</v>
      </c>
      <c r="U2553" s="4">
        <f t="shared" si="107"/>
        <v>0</v>
      </c>
      <c r="V2553" s="18">
        <v>11784.745699999999</v>
      </c>
      <c r="W2553" s="18" t="s">
        <v>202</v>
      </c>
    </row>
    <row r="2554" spans="1:23" ht="15" customHeight="1" x14ac:dyDescent="0.35">
      <c r="A2554" s="18" t="s">
        <v>223</v>
      </c>
      <c r="B2554" s="7" t="str">
        <f t="shared" si="106"/>
        <v>Q2</v>
      </c>
      <c r="C2554" s="18" t="s">
        <v>25</v>
      </c>
      <c r="D2554" s="21">
        <v>35246</v>
      </c>
      <c r="E2554" s="18">
        <v>2.9794</v>
      </c>
      <c r="F2554" s="18">
        <v>4.7457000000000003</v>
      </c>
      <c r="G2554" s="18">
        <v>4.5697999999999999</v>
      </c>
      <c r="H2554" s="18">
        <v>4.7882999999999996</v>
      </c>
      <c r="I2554" s="18">
        <v>2.2701000000000002</v>
      </c>
      <c r="J2554" s="18">
        <v>2.5838999999999999</v>
      </c>
      <c r="K2554" s="18">
        <v>137</v>
      </c>
      <c r="L2554" s="18">
        <v>33.1693</v>
      </c>
      <c r="M2554" s="18">
        <v>50.196599999999997</v>
      </c>
      <c r="N2554" s="18">
        <v>27.364599999999999</v>
      </c>
      <c r="O2554" s="18">
        <v>20.792300000000001</v>
      </c>
      <c r="P2554" s="18">
        <v>83.435900000000004</v>
      </c>
      <c r="Q2554" s="18">
        <v>45.484999999999999</v>
      </c>
      <c r="R2554" s="18">
        <v>34.560600000000001</v>
      </c>
      <c r="S2554" s="4">
        <f>VLOOKUP(C2554,Ratings_Numbers!$A$1:$B$21,2,FALSE)</f>
        <v>7</v>
      </c>
      <c r="T2554" s="4">
        <v>7</v>
      </c>
      <c r="U2554" s="4">
        <f t="shared" si="107"/>
        <v>0</v>
      </c>
      <c r="V2554" s="18">
        <v>11060.6196</v>
      </c>
      <c r="W2554" s="18" t="s">
        <v>202</v>
      </c>
    </row>
    <row r="2555" spans="1:23" ht="15" customHeight="1" x14ac:dyDescent="0.35">
      <c r="A2555" s="18" t="s">
        <v>223</v>
      </c>
      <c r="B2555" s="7" t="str">
        <f t="shared" si="106"/>
        <v>Q3</v>
      </c>
      <c r="C2555" s="18" t="s">
        <v>25</v>
      </c>
      <c r="D2555" s="21">
        <v>35338</v>
      </c>
      <c r="E2555" s="18">
        <v>3.3662999999999998</v>
      </c>
      <c r="F2555" s="18">
        <v>5.86</v>
      </c>
      <c r="G2555" s="18">
        <v>5.6218000000000004</v>
      </c>
      <c r="H2555" s="18">
        <v>4.9264999999999999</v>
      </c>
      <c r="I2555" s="18">
        <v>2.3824000000000001</v>
      </c>
      <c r="J2555" s="18">
        <v>2.6691000000000003</v>
      </c>
      <c r="K2555" s="18">
        <v>136</v>
      </c>
      <c r="L2555" s="18">
        <v>32.957599999999999</v>
      </c>
      <c r="M2555" s="18">
        <v>52.585500000000003</v>
      </c>
      <c r="N2555" s="18">
        <v>28.466899999999999</v>
      </c>
      <c r="O2555" s="18">
        <v>21.646100000000001</v>
      </c>
      <c r="P2555" s="18">
        <v>84.725300000000004</v>
      </c>
      <c r="Q2555" s="18">
        <v>45.865600000000001</v>
      </c>
      <c r="R2555" s="18">
        <v>34.876100000000001</v>
      </c>
      <c r="S2555" s="4">
        <f>VLOOKUP(C2555,Ratings_Numbers!$A$1:$B$21,2,FALSE)</f>
        <v>7</v>
      </c>
      <c r="T2555" s="4">
        <v>7</v>
      </c>
      <c r="U2555" s="4">
        <f t="shared" si="107"/>
        <v>0</v>
      </c>
      <c r="V2555" s="18">
        <v>12756.6302</v>
      </c>
      <c r="W2555" s="18" t="s">
        <v>202</v>
      </c>
    </row>
    <row r="2556" spans="1:23" ht="15" customHeight="1" x14ac:dyDescent="0.35">
      <c r="A2556" s="18" t="s">
        <v>223</v>
      </c>
      <c r="B2556" s="7" t="str">
        <f t="shared" si="106"/>
        <v>Q4</v>
      </c>
      <c r="C2556" s="18" t="s">
        <v>25</v>
      </c>
      <c r="D2556" s="21">
        <v>35430</v>
      </c>
      <c r="E2556" s="18">
        <v>3.6859000000000002</v>
      </c>
      <c r="F2556" s="18">
        <v>7.0331000000000001</v>
      </c>
      <c r="G2556" s="18">
        <v>6.7851999999999997</v>
      </c>
      <c r="H2556" s="18">
        <v>4.8560999999999996</v>
      </c>
      <c r="I2556" s="18">
        <v>1.4470000000000001</v>
      </c>
      <c r="J2556" s="18">
        <v>2.4167000000000001</v>
      </c>
      <c r="K2556" s="18">
        <v>132</v>
      </c>
      <c r="L2556" s="18">
        <v>33.073799999999999</v>
      </c>
      <c r="M2556" s="18">
        <v>57.389099999999999</v>
      </c>
      <c r="N2556" s="18">
        <v>30.911000000000001</v>
      </c>
      <c r="O2556" s="18">
        <v>23.683299999999999</v>
      </c>
      <c r="P2556" s="18">
        <v>85.659099999999995</v>
      </c>
      <c r="Q2556" s="18">
        <v>46.137900000000002</v>
      </c>
      <c r="R2556" s="18">
        <v>35.349699999999999</v>
      </c>
      <c r="S2556" s="4">
        <f>VLOOKUP(C2556,Ratings_Numbers!$A$1:$B$21,2,FALSE)</f>
        <v>7</v>
      </c>
      <c r="T2556" s="4">
        <v>7</v>
      </c>
      <c r="U2556" s="4">
        <f t="shared" si="107"/>
        <v>0</v>
      </c>
      <c r="V2556" s="18">
        <v>12178.3097</v>
      </c>
      <c r="W2556" s="18" t="s">
        <v>202</v>
      </c>
    </row>
    <row r="2557" spans="1:23" ht="15" customHeight="1" x14ac:dyDescent="0.35">
      <c r="A2557" s="18" t="s">
        <v>223</v>
      </c>
      <c r="B2557" s="7" t="str">
        <f t="shared" si="106"/>
        <v>Q1</v>
      </c>
      <c r="C2557" s="18" t="s">
        <v>25</v>
      </c>
      <c r="D2557" s="21">
        <v>35520</v>
      </c>
      <c r="E2557" s="18">
        <v>3.7010000000000001</v>
      </c>
      <c r="F2557" s="18">
        <v>7.7747000000000002</v>
      </c>
      <c r="G2557" s="18">
        <v>7.3352000000000004</v>
      </c>
      <c r="H2557" s="18">
        <v>3.7199999999999998</v>
      </c>
      <c r="I2557" s="18">
        <v>2.3733</v>
      </c>
      <c r="J2557" s="18">
        <v>1.5867</v>
      </c>
      <c r="K2557" s="18">
        <v>150</v>
      </c>
      <c r="L2557" s="18">
        <v>33.078800000000001</v>
      </c>
      <c r="M2557" s="18">
        <v>56.685200000000002</v>
      </c>
      <c r="N2557" s="18">
        <v>30.667300000000001</v>
      </c>
      <c r="O2557" s="18">
        <v>23.506399999999999</v>
      </c>
      <c r="P2557" s="18">
        <v>84.839399999999998</v>
      </c>
      <c r="Q2557" s="18">
        <v>45.899000000000001</v>
      </c>
      <c r="R2557" s="18">
        <v>35.1815</v>
      </c>
      <c r="S2557" s="4">
        <f>VLOOKUP(C2557,Ratings_Numbers!$A$1:$B$21,2,FALSE)</f>
        <v>7</v>
      </c>
      <c r="T2557" s="4">
        <v>7</v>
      </c>
      <c r="U2557" s="4">
        <f t="shared" si="107"/>
        <v>0</v>
      </c>
      <c r="V2557" s="18">
        <v>11731.199500000001</v>
      </c>
      <c r="W2557" s="18" t="s">
        <v>202</v>
      </c>
    </row>
    <row r="2558" spans="1:23" ht="15" customHeight="1" x14ac:dyDescent="0.35">
      <c r="A2558" s="18" t="s">
        <v>223</v>
      </c>
      <c r="B2558" s="7" t="str">
        <f t="shared" si="106"/>
        <v>Q2</v>
      </c>
      <c r="C2558" s="18" t="s">
        <v>25</v>
      </c>
      <c r="D2558" s="21">
        <v>35611</v>
      </c>
      <c r="E2558" s="18">
        <v>3.8519999999999999</v>
      </c>
      <c r="F2558" s="18">
        <v>8.4007000000000005</v>
      </c>
      <c r="G2558" s="18">
        <v>8.0128000000000004</v>
      </c>
      <c r="H2558" s="18">
        <v>4.5679999999999996</v>
      </c>
      <c r="I2558" s="18">
        <v>2.504</v>
      </c>
      <c r="J2558" s="18">
        <v>2.024</v>
      </c>
      <c r="K2558" s="18">
        <v>125</v>
      </c>
      <c r="L2558" s="18">
        <v>31.6831</v>
      </c>
      <c r="M2558" s="18">
        <v>59.9694</v>
      </c>
      <c r="N2558" s="18">
        <v>31.766300000000001</v>
      </c>
      <c r="O2558" s="18">
        <v>23.983000000000001</v>
      </c>
      <c r="P2558" s="18">
        <v>88.782799999999995</v>
      </c>
      <c r="Q2558" s="18">
        <v>47.0291</v>
      </c>
      <c r="R2558" s="18">
        <v>35.506100000000004</v>
      </c>
      <c r="S2558" s="4">
        <f>VLOOKUP(C2558,Ratings_Numbers!$A$1:$B$21,2,FALSE)</f>
        <v>7</v>
      </c>
      <c r="T2558" s="4">
        <v>7</v>
      </c>
      <c r="U2558" s="4">
        <f t="shared" si="107"/>
        <v>0</v>
      </c>
      <c r="V2558" s="18">
        <v>14651.3068</v>
      </c>
      <c r="W2558" s="18" t="s">
        <v>202</v>
      </c>
    </row>
    <row r="2559" spans="1:23" ht="15" customHeight="1" x14ac:dyDescent="0.35">
      <c r="A2559" s="18" t="s">
        <v>223</v>
      </c>
      <c r="B2559" s="7" t="str">
        <f t="shared" si="106"/>
        <v>Q3</v>
      </c>
      <c r="C2559" s="18" t="s">
        <v>25</v>
      </c>
      <c r="D2559" s="21">
        <v>35703</v>
      </c>
      <c r="E2559" s="18">
        <v>3.8464</v>
      </c>
      <c r="F2559" s="18">
        <v>8.5545000000000009</v>
      </c>
      <c r="G2559" s="18">
        <v>8.1424000000000003</v>
      </c>
      <c r="H2559" s="18">
        <v>5.3250000000000002</v>
      </c>
      <c r="I2559" s="18">
        <v>3.2749999999999999</v>
      </c>
      <c r="J2559" s="18">
        <v>2.7332999999999998</v>
      </c>
      <c r="K2559" s="18">
        <v>120</v>
      </c>
      <c r="L2559" s="18">
        <v>31.9377</v>
      </c>
      <c r="M2559" s="18">
        <v>60.448599999999999</v>
      </c>
      <c r="N2559" s="18">
        <v>32.083300000000001</v>
      </c>
      <c r="O2559" s="18">
        <v>24.2973</v>
      </c>
      <c r="P2559" s="18">
        <v>88.411600000000007</v>
      </c>
      <c r="Q2559" s="18">
        <v>46.924700000000001</v>
      </c>
      <c r="R2559" s="18">
        <v>35.536999999999999</v>
      </c>
      <c r="S2559" s="4">
        <f>VLOOKUP(C2559,Ratings_Numbers!$A$1:$B$21,2,FALSE)</f>
        <v>7</v>
      </c>
      <c r="T2559" s="4">
        <v>7</v>
      </c>
      <c r="U2559" s="4">
        <f t="shared" si="107"/>
        <v>0</v>
      </c>
      <c r="V2559" s="18">
        <v>16626.499299999999</v>
      </c>
      <c r="W2559" s="18" t="s">
        <v>202</v>
      </c>
    </row>
    <row r="2560" spans="1:23" ht="15" customHeight="1" x14ac:dyDescent="0.35">
      <c r="A2560" s="18" t="s">
        <v>223</v>
      </c>
      <c r="B2560" s="7" t="str">
        <f t="shared" si="106"/>
        <v>Q4</v>
      </c>
      <c r="C2560" s="18" t="s">
        <v>25</v>
      </c>
      <c r="D2560" s="21">
        <v>35795</v>
      </c>
      <c r="E2560" s="18">
        <v>3.7303999999999999</v>
      </c>
      <c r="F2560" s="18">
        <v>8.1728000000000005</v>
      </c>
      <c r="G2560" s="18">
        <v>7.8254999999999999</v>
      </c>
      <c r="H2560" s="18">
        <v>6.6947000000000001</v>
      </c>
      <c r="I2560" s="18">
        <v>2.4316</v>
      </c>
      <c r="J2560" s="18">
        <v>3.4420999999999999</v>
      </c>
      <c r="K2560" s="18">
        <v>95</v>
      </c>
      <c r="L2560" s="18">
        <v>32.555900000000001</v>
      </c>
      <c r="M2560" s="18">
        <v>66.222300000000004</v>
      </c>
      <c r="N2560" s="18">
        <v>35.470300000000002</v>
      </c>
      <c r="O2560" s="18">
        <v>26.739899999999999</v>
      </c>
      <c r="P2560" s="18">
        <v>86.698099999999997</v>
      </c>
      <c r="Q2560" s="18">
        <v>46.437600000000003</v>
      </c>
      <c r="R2560" s="18">
        <v>35.007800000000003</v>
      </c>
      <c r="S2560" s="4">
        <f>VLOOKUP(C2560,Ratings_Numbers!$A$1:$B$21,2,FALSE)</f>
        <v>7</v>
      </c>
      <c r="T2560" s="4">
        <v>7</v>
      </c>
      <c r="U2560" s="4">
        <f t="shared" si="107"/>
        <v>0</v>
      </c>
      <c r="V2560" s="18">
        <v>13032.3755</v>
      </c>
      <c r="W2560" s="18" t="s">
        <v>202</v>
      </c>
    </row>
    <row r="2561" spans="1:23" ht="15" customHeight="1" x14ac:dyDescent="0.35">
      <c r="A2561" s="18" t="s">
        <v>223</v>
      </c>
      <c r="B2561" s="7" t="str">
        <f t="shared" si="106"/>
        <v>Q1</v>
      </c>
      <c r="C2561" s="18" t="s">
        <v>25</v>
      </c>
      <c r="D2561" s="21">
        <v>35885</v>
      </c>
      <c r="E2561" s="18">
        <v>3.5796000000000001</v>
      </c>
      <c r="F2561" s="18">
        <v>7.5464000000000002</v>
      </c>
      <c r="G2561" s="18">
        <v>7.1192000000000002</v>
      </c>
      <c r="H2561" s="18">
        <v>4.0506000000000002</v>
      </c>
      <c r="I2561" s="18">
        <v>2.5529000000000002</v>
      </c>
      <c r="J2561" s="18">
        <v>2.1646000000000001</v>
      </c>
      <c r="K2561" s="18">
        <v>158</v>
      </c>
      <c r="L2561" s="18">
        <v>32.126399999999997</v>
      </c>
      <c r="M2561" s="18">
        <v>66.611599999999996</v>
      </c>
      <c r="N2561" s="18">
        <v>35.707300000000004</v>
      </c>
      <c r="O2561" s="18">
        <v>26.988800000000001</v>
      </c>
      <c r="P2561" s="18">
        <v>86.549199999999999</v>
      </c>
      <c r="Q2561" s="18">
        <v>46.394799999999996</v>
      </c>
      <c r="R2561" s="18">
        <v>35.066899999999997</v>
      </c>
      <c r="S2561" s="4">
        <f>VLOOKUP(C2561,Ratings_Numbers!$A$1:$B$21,2,FALSE)</f>
        <v>7</v>
      </c>
      <c r="T2561" s="4">
        <v>7</v>
      </c>
      <c r="U2561" s="4">
        <f t="shared" si="107"/>
        <v>0</v>
      </c>
      <c r="V2561" s="18">
        <v>14179.6875</v>
      </c>
      <c r="W2561" s="18" t="s">
        <v>202</v>
      </c>
    </row>
    <row r="2562" spans="1:23" ht="15" customHeight="1" x14ac:dyDescent="0.35">
      <c r="A2562" s="18" t="s">
        <v>223</v>
      </c>
      <c r="B2562" s="7" t="str">
        <f t="shared" si="106"/>
        <v>Q2</v>
      </c>
      <c r="C2562" s="18" t="s">
        <v>25</v>
      </c>
      <c r="D2562" s="21">
        <v>35976</v>
      </c>
      <c r="E2562" s="18">
        <v>3.1579000000000002</v>
      </c>
      <c r="F2562" s="18">
        <v>6.6436000000000002</v>
      </c>
      <c r="G2562" s="18">
        <v>6.2089999999999996</v>
      </c>
      <c r="H2562" s="18">
        <v>4.4871999999999996</v>
      </c>
      <c r="I2562" s="18">
        <v>1.7919</v>
      </c>
      <c r="J2562" s="18">
        <v>2.1345999999999998</v>
      </c>
      <c r="K2562" s="18">
        <v>156</v>
      </c>
      <c r="L2562" s="18">
        <v>33.958799999999997</v>
      </c>
      <c r="M2562" s="18">
        <v>60.816600000000001</v>
      </c>
      <c r="N2562" s="18">
        <v>34.500500000000002</v>
      </c>
      <c r="O2562" s="18">
        <v>26.543800000000001</v>
      </c>
      <c r="P2562" s="18">
        <v>76.277600000000007</v>
      </c>
      <c r="Q2562" s="18">
        <v>43.271299999999997</v>
      </c>
      <c r="R2562" s="18">
        <v>33.291899999999998</v>
      </c>
      <c r="S2562" s="4">
        <f>VLOOKUP(C2562,Ratings_Numbers!$A$1:$B$21,2,FALSE)</f>
        <v>7</v>
      </c>
      <c r="T2562" s="4">
        <v>7</v>
      </c>
      <c r="U2562" s="4">
        <f t="shared" si="107"/>
        <v>0</v>
      </c>
      <c r="V2562" s="18">
        <v>13218.199699999999</v>
      </c>
      <c r="W2562" s="18" t="s">
        <v>202</v>
      </c>
    </row>
    <row r="2563" spans="1:23" ht="15" customHeight="1" x14ac:dyDescent="0.35">
      <c r="A2563" s="18" t="s">
        <v>223</v>
      </c>
      <c r="B2563" s="7" t="str">
        <f t="shared" si="106"/>
        <v>Q3</v>
      </c>
      <c r="C2563" s="18" t="s">
        <v>25</v>
      </c>
      <c r="D2563" s="21">
        <v>36068</v>
      </c>
      <c r="E2563" s="18">
        <v>2.8933999999999997</v>
      </c>
      <c r="F2563" s="18">
        <v>6.4561000000000002</v>
      </c>
      <c r="G2563" s="18">
        <v>5.7844999999999995</v>
      </c>
      <c r="H2563" s="18">
        <v>3.9116</v>
      </c>
      <c r="I2563" s="18">
        <v>2.375</v>
      </c>
      <c r="J2563" s="18">
        <v>1.8639000000000001</v>
      </c>
      <c r="K2563" s="18">
        <v>147</v>
      </c>
      <c r="L2563" s="18">
        <v>33.120399999999997</v>
      </c>
      <c r="M2563" s="18">
        <v>55.682699999999997</v>
      </c>
      <c r="N2563" s="18">
        <v>33.462499999999999</v>
      </c>
      <c r="O2563" s="18">
        <v>25.509599999999999</v>
      </c>
      <c r="P2563" s="18">
        <v>66.403400000000005</v>
      </c>
      <c r="Q2563" s="18">
        <v>39.905099999999997</v>
      </c>
      <c r="R2563" s="18">
        <v>30.420999999999999</v>
      </c>
      <c r="S2563" s="4">
        <f>VLOOKUP(C2563,Ratings_Numbers!$A$1:$B$21,2,FALSE)</f>
        <v>7</v>
      </c>
      <c r="T2563" s="4">
        <v>7</v>
      </c>
      <c r="U2563" s="4">
        <f t="shared" si="107"/>
        <v>0</v>
      </c>
      <c r="V2563" s="18">
        <v>14313.875</v>
      </c>
      <c r="W2563" s="18" t="s">
        <v>202</v>
      </c>
    </row>
    <row r="2564" spans="1:23" ht="15" customHeight="1" x14ac:dyDescent="0.35">
      <c r="A2564" s="18" t="s">
        <v>223</v>
      </c>
      <c r="B2564" s="7" t="str">
        <f t="shared" si="106"/>
        <v>Q4</v>
      </c>
      <c r="C2564" s="18" t="s">
        <v>25</v>
      </c>
      <c r="D2564" s="21">
        <v>36160</v>
      </c>
      <c r="E2564" s="18">
        <v>2.8322000000000003</v>
      </c>
      <c r="F2564" s="18">
        <v>6.1775000000000002</v>
      </c>
      <c r="G2564" s="18">
        <v>5.7835999999999999</v>
      </c>
      <c r="H2564" s="18">
        <v>3.6471</v>
      </c>
      <c r="I2564" s="18">
        <v>1.1336999999999999</v>
      </c>
      <c r="J2564" s="18">
        <v>1.7124000000000001</v>
      </c>
      <c r="K2564" s="18">
        <v>153</v>
      </c>
      <c r="L2564" s="18">
        <v>33.776000000000003</v>
      </c>
      <c r="M2564" s="18">
        <v>52.026000000000003</v>
      </c>
      <c r="N2564" s="18">
        <v>32.365099999999998</v>
      </c>
      <c r="O2564" s="18">
        <v>24.3095</v>
      </c>
      <c r="P2564" s="18">
        <v>60.747100000000003</v>
      </c>
      <c r="Q2564" s="18">
        <v>37.790500000000002</v>
      </c>
      <c r="R2564" s="18">
        <v>28.384399999999999</v>
      </c>
      <c r="S2564" s="4">
        <f>VLOOKUP(C2564,Ratings_Numbers!$A$1:$B$21,2,FALSE)</f>
        <v>7</v>
      </c>
      <c r="T2564" s="4">
        <v>7</v>
      </c>
      <c r="U2564" s="4">
        <f t="shared" si="107"/>
        <v>0</v>
      </c>
      <c r="V2564" s="18">
        <v>18489.637500000001</v>
      </c>
      <c r="W2564" s="18" t="s">
        <v>202</v>
      </c>
    </row>
    <row r="2565" spans="1:23" ht="15" customHeight="1" x14ac:dyDescent="0.35">
      <c r="A2565" s="18" t="s">
        <v>223</v>
      </c>
      <c r="B2565" s="7" t="str">
        <f t="shared" si="106"/>
        <v>Q1</v>
      </c>
      <c r="C2565" s="18" t="s">
        <v>25</v>
      </c>
      <c r="D2565" s="21">
        <v>36250</v>
      </c>
      <c r="E2565" s="18">
        <v>2.8849999999999998</v>
      </c>
      <c r="F2565" s="18">
        <v>6.7664999999999997</v>
      </c>
      <c r="G2565" s="18">
        <v>6.4017999999999997</v>
      </c>
      <c r="H2565" s="18">
        <v>4.3286999999999995</v>
      </c>
      <c r="I2565" s="18">
        <v>2.8138000000000001</v>
      </c>
      <c r="J2565" s="18">
        <v>1.6503000000000001</v>
      </c>
      <c r="K2565" s="18">
        <v>143</v>
      </c>
      <c r="L2565" s="18">
        <v>33.194299999999998</v>
      </c>
      <c r="M2565" s="18">
        <v>52.818899999999999</v>
      </c>
      <c r="N2565" s="18">
        <v>32.624299999999998</v>
      </c>
      <c r="O2565" s="18">
        <v>24.407</v>
      </c>
      <c r="P2565" s="18">
        <v>61.900799999999997</v>
      </c>
      <c r="Q2565" s="18">
        <v>38.233800000000002</v>
      </c>
      <c r="R2565" s="18">
        <v>28.6037</v>
      </c>
      <c r="S2565" s="4">
        <f>VLOOKUP(C2565,Ratings_Numbers!$A$1:$B$21,2,FALSE)</f>
        <v>7</v>
      </c>
      <c r="T2565" s="4">
        <v>7</v>
      </c>
      <c r="U2565" s="4">
        <f t="shared" si="107"/>
        <v>0</v>
      </c>
      <c r="V2565" s="18">
        <v>12943.125</v>
      </c>
      <c r="W2565" s="18" t="s">
        <v>202</v>
      </c>
    </row>
    <row r="2566" spans="1:23" ht="15" customHeight="1" x14ac:dyDescent="0.35">
      <c r="A2566" s="18" t="s">
        <v>223</v>
      </c>
      <c r="B2566" s="7" t="str">
        <f t="shared" ref="B2566:B2597" si="108">IF(MONTH(D2566)&lt;4,"Q1",IF(MONTH(D2566)&lt;7,"Q2",IF(MONTH(D2566)&lt;10,"Q3","Q4")))</f>
        <v>Q2</v>
      </c>
      <c r="C2566" s="18" t="s">
        <v>25</v>
      </c>
      <c r="D2566" s="21">
        <v>36341</v>
      </c>
      <c r="E2566" s="18">
        <v>3.4834000000000001</v>
      </c>
      <c r="F2566" s="18">
        <v>8.3786000000000005</v>
      </c>
      <c r="G2566" s="18">
        <v>7.8065999999999995</v>
      </c>
      <c r="H2566" s="18">
        <v>5.6341000000000001</v>
      </c>
      <c r="I2566" s="18">
        <v>2.7481999999999998</v>
      </c>
      <c r="J2566" s="18">
        <v>2.5935000000000001</v>
      </c>
      <c r="K2566" s="18">
        <v>123</v>
      </c>
      <c r="L2566" s="18">
        <v>33.746600000000001</v>
      </c>
      <c r="M2566" s="18">
        <v>54.839399999999998</v>
      </c>
      <c r="N2566" s="18">
        <v>33.069899999999997</v>
      </c>
      <c r="O2566" s="18">
        <v>24.714400000000001</v>
      </c>
      <c r="P2566" s="18">
        <v>65.828900000000004</v>
      </c>
      <c r="Q2566" s="18">
        <v>39.696899999999999</v>
      </c>
      <c r="R2566" s="18">
        <v>29.667000000000002</v>
      </c>
      <c r="S2566" s="4">
        <f>VLOOKUP(C2566,Ratings_Numbers!$A$1:$B$21,2,FALSE)</f>
        <v>7</v>
      </c>
      <c r="T2566" s="4">
        <v>7</v>
      </c>
      <c r="U2566" s="4">
        <f t="shared" si="107"/>
        <v>0</v>
      </c>
      <c r="V2566" s="18">
        <v>20758.275300000001</v>
      </c>
      <c r="W2566" s="18" t="s">
        <v>202</v>
      </c>
    </row>
    <row r="2567" spans="1:23" ht="15" customHeight="1" x14ac:dyDescent="0.35">
      <c r="A2567" s="18" t="s">
        <v>223</v>
      </c>
      <c r="B2567" s="7" t="str">
        <f t="shared" si="108"/>
        <v>Q3</v>
      </c>
      <c r="C2567" s="18" t="s">
        <v>25</v>
      </c>
      <c r="D2567" s="21">
        <v>36433</v>
      </c>
      <c r="E2567" s="18">
        <v>3.0872000000000002</v>
      </c>
      <c r="F2567" s="18">
        <v>6.8529</v>
      </c>
      <c r="G2567" s="18">
        <v>6.5750999999999999</v>
      </c>
      <c r="H2567" s="18">
        <v>6.2462999999999997</v>
      </c>
      <c r="I2567" s="18">
        <v>4.069</v>
      </c>
      <c r="J2567" s="18">
        <v>3.3881000000000001</v>
      </c>
      <c r="K2567" s="18">
        <v>134</v>
      </c>
      <c r="L2567" s="18">
        <v>34.158799999999999</v>
      </c>
      <c r="M2567" s="18">
        <v>54.584699999999998</v>
      </c>
      <c r="N2567" s="18">
        <v>33.551600000000001</v>
      </c>
      <c r="O2567" s="18">
        <v>24.876200000000001</v>
      </c>
      <c r="P2567" s="18">
        <v>62.688899999999997</v>
      </c>
      <c r="Q2567" s="18">
        <v>38.533000000000001</v>
      </c>
      <c r="R2567" s="18">
        <v>28.569600000000001</v>
      </c>
      <c r="S2567" s="4">
        <f>VLOOKUP(C2567,Ratings_Numbers!$A$1:$B$21,2,FALSE)</f>
        <v>7</v>
      </c>
      <c r="T2567" s="4">
        <v>7</v>
      </c>
      <c r="U2567" s="4">
        <f t="shared" si="107"/>
        <v>0</v>
      </c>
      <c r="V2567" s="18">
        <v>19869.037199999999</v>
      </c>
      <c r="W2567" s="18" t="s">
        <v>202</v>
      </c>
    </row>
    <row r="2568" spans="1:23" ht="15" customHeight="1" x14ac:dyDescent="0.35">
      <c r="A2568" s="18" t="s">
        <v>223</v>
      </c>
      <c r="B2568" s="7" t="str">
        <f t="shared" si="108"/>
        <v>Q4</v>
      </c>
      <c r="C2568" s="18" t="s">
        <v>25</v>
      </c>
      <c r="D2568" s="21">
        <v>36525</v>
      </c>
      <c r="E2568" s="18">
        <v>2.5461</v>
      </c>
      <c r="F2568" s="18">
        <v>5.4770000000000003</v>
      </c>
      <c r="G2568" s="18">
        <v>5.1829999999999998</v>
      </c>
      <c r="H2568" s="18">
        <v>7.0071000000000003</v>
      </c>
      <c r="I2568" s="18">
        <v>3.8811</v>
      </c>
      <c r="J2568" s="18">
        <v>3.7730000000000001</v>
      </c>
      <c r="K2568" s="18">
        <v>141</v>
      </c>
      <c r="L2568" s="18">
        <v>34.0426</v>
      </c>
      <c r="M2568" s="18">
        <v>54.930599999999998</v>
      </c>
      <c r="N2568" s="18">
        <v>33.981000000000002</v>
      </c>
      <c r="O2568" s="18">
        <v>24.8447</v>
      </c>
      <c r="P2568" s="18">
        <v>61.650799999999997</v>
      </c>
      <c r="Q2568" s="18">
        <v>38.138300000000001</v>
      </c>
      <c r="R2568" s="18">
        <v>27.8842</v>
      </c>
      <c r="S2568" s="4">
        <f>VLOOKUP(C2568,Ratings_Numbers!$A$1:$B$21,2,FALSE)</f>
        <v>7</v>
      </c>
      <c r="T2568" s="4">
        <v>7</v>
      </c>
      <c r="U2568" s="4">
        <f t="shared" si="107"/>
        <v>0</v>
      </c>
      <c r="V2568" s="18">
        <v>23331.262500000001</v>
      </c>
      <c r="W2568" s="18" t="s">
        <v>202</v>
      </c>
    </row>
    <row r="2569" spans="1:23" ht="15" customHeight="1" x14ac:dyDescent="0.35">
      <c r="A2569" s="18" t="s">
        <v>223</v>
      </c>
      <c r="B2569" s="7" t="str">
        <f t="shared" si="108"/>
        <v>Q1</v>
      </c>
      <c r="C2569" s="18" t="s">
        <v>25</v>
      </c>
      <c r="D2569" s="21">
        <v>36616</v>
      </c>
      <c r="E2569" s="18">
        <v>2.1223000000000001</v>
      </c>
      <c r="F2569" s="18">
        <v>4.7625999999999999</v>
      </c>
      <c r="G2569" s="18">
        <v>3.9249999999999998</v>
      </c>
      <c r="H2569" s="18">
        <v>7.3052999999999999</v>
      </c>
      <c r="I2569" s="18">
        <v>5.3841000000000001</v>
      </c>
      <c r="J2569" s="18">
        <v>4.3817000000000004</v>
      </c>
      <c r="K2569" s="18">
        <v>131</v>
      </c>
      <c r="L2569" s="18">
        <v>33.3735</v>
      </c>
      <c r="M2569" s="18">
        <v>51.663899999999998</v>
      </c>
      <c r="N2569" s="18">
        <v>31.546399999999998</v>
      </c>
      <c r="O2569" s="18">
        <v>22.9801</v>
      </c>
      <c r="P2569" s="18">
        <v>63.771099999999997</v>
      </c>
      <c r="Q2569" s="18">
        <v>38.9392</v>
      </c>
      <c r="R2569" s="18">
        <v>28.365400000000001</v>
      </c>
      <c r="S2569" s="4">
        <f>VLOOKUP(C2569,Ratings_Numbers!$A$1:$B$21,2,FALSE)</f>
        <v>7</v>
      </c>
      <c r="T2569" s="4">
        <v>8</v>
      </c>
      <c r="U2569" s="4">
        <f t="shared" si="107"/>
        <v>0</v>
      </c>
      <c r="V2569" s="18">
        <v>17681.400000000001</v>
      </c>
      <c r="W2569" s="18" t="s">
        <v>202</v>
      </c>
    </row>
    <row r="2570" spans="1:23" ht="15" customHeight="1" x14ac:dyDescent="0.35">
      <c r="A2570" s="18" t="s">
        <v>223</v>
      </c>
      <c r="B2570" s="7" t="str">
        <f t="shared" si="108"/>
        <v>Q2</v>
      </c>
      <c r="C2570" s="18" t="s">
        <v>33</v>
      </c>
      <c r="D2570" s="21">
        <v>36707</v>
      </c>
      <c r="E2570" s="18">
        <v>3.8323999999999998</v>
      </c>
      <c r="F2570" s="18">
        <v>7.0806000000000004</v>
      </c>
      <c r="G2570" s="18">
        <v>6.5763999999999996</v>
      </c>
      <c r="H2570" s="18">
        <v>7.1474000000000002</v>
      </c>
      <c r="I2570" s="18">
        <v>5.1001000000000003</v>
      </c>
      <c r="J2570" s="18">
        <v>4.5576999999999996</v>
      </c>
      <c r="K2570" s="18">
        <v>156</v>
      </c>
      <c r="L2570" s="18">
        <v>29.334600000000002</v>
      </c>
      <c r="M2570" s="18">
        <v>78.154499999999999</v>
      </c>
      <c r="N2570" s="18">
        <v>39.637700000000002</v>
      </c>
      <c r="O2570" s="18">
        <v>29.091699999999999</v>
      </c>
      <c r="P2570" s="18">
        <v>97.171899999999994</v>
      </c>
      <c r="Q2570" s="18">
        <v>49.282800000000002</v>
      </c>
      <c r="R2570" s="18">
        <v>36.1706</v>
      </c>
      <c r="S2570" s="4">
        <f>VLOOKUP(C2570,Ratings_Numbers!$A$1:$B$21,2,FALSE)</f>
        <v>8</v>
      </c>
      <c r="T2570" s="4">
        <v>8</v>
      </c>
      <c r="U2570" s="4">
        <f t="shared" si="107"/>
        <v>1</v>
      </c>
      <c r="V2570" s="18">
        <v>14366.643599999999</v>
      </c>
      <c r="W2570" s="18" t="s">
        <v>202</v>
      </c>
    </row>
    <row r="2571" spans="1:23" ht="15" customHeight="1" x14ac:dyDescent="0.35">
      <c r="A2571" s="18" t="s">
        <v>223</v>
      </c>
      <c r="B2571" s="7" t="str">
        <f t="shared" si="108"/>
        <v>Q3</v>
      </c>
      <c r="C2571" s="18" t="s">
        <v>33</v>
      </c>
      <c r="D2571" s="21">
        <v>36799</v>
      </c>
      <c r="E2571" s="18">
        <v>3.3567999999999998</v>
      </c>
      <c r="F2571" s="18">
        <v>6.1425000000000001</v>
      </c>
      <c r="G2571" s="18">
        <v>5.6814999999999998</v>
      </c>
      <c r="H2571" s="18">
        <v>4.4568000000000003</v>
      </c>
      <c r="I2571" s="18">
        <v>2.9146000000000001</v>
      </c>
      <c r="J2571" s="18">
        <v>2.6006999999999998</v>
      </c>
      <c r="K2571" s="18">
        <v>278</v>
      </c>
      <c r="L2571" s="18">
        <v>29.260999999999999</v>
      </c>
      <c r="M2571" s="18">
        <v>80.301199999999994</v>
      </c>
      <c r="N2571" s="18">
        <v>40.407600000000002</v>
      </c>
      <c r="O2571" s="18">
        <v>29.535699999999999</v>
      </c>
      <c r="P2571" s="18">
        <v>98.728099999999998</v>
      </c>
      <c r="Q2571" s="18">
        <v>49.68</v>
      </c>
      <c r="R2571" s="18">
        <v>36.313299999999998</v>
      </c>
      <c r="S2571" s="4">
        <f>VLOOKUP(C2571,Ratings_Numbers!$A$1:$B$21,2,FALSE)</f>
        <v>8</v>
      </c>
      <c r="T2571" s="4">
        <v>8</v>
      </c>
      <c r="U2571" s="4">
        <f t="shared" si="107"/>
        <v>0</v>
      </c>
      <c r="V2571" s="18">
        <v>13810.1623</v>
      </c>
      <c r="W2571" s="18" t="s">
        <v>202</v>
      </c>
    </row>
    <row r="2572" spans="1:23" ht="15" customHeight="1" x14ac:dyDescent="0.35">
      <c r="A2572" s="18" t="s">
        <v>223</v>
      </c>
      <c r="B2572" s="7" t="str">
        <f t="shared" si="108"/>
        <v>Q4</v>
      </c>
      <c r="C2572" s="18" t="s">
        <v>33</v>
      </c>
      <c r="D2572" s="21">
        <v>36891</v>
      </c>
      <c r="E2572" s="18">
        <v>3.0661999999999998</v>
      </c>
      <c r="F2572" s="18">
        <v>5.8864000000000001</v>
      </c>
      <c r="G2572" s="18">
        <v>5.4086999999999996</v>
      </c>
      <c r="H2572" s="18">
        <v>4.4343000000000004</v>
      </c>
      <c r="I2572" s="18">
        <v>2.6021000000000001</v>
      </c>
      <c r="J2572" s="18">
        <v>1.992</v>
      </c>
      <c r="K2572" s="18">
        <v>251</v>
      </c>
      <c r="L2572" s="18">
        <v>28.578199999999999</v>
      </c>
      <c r="M2572" s="18">
        <v>83.243399999999994</v>
      </c>
      <c r="N2572" s="18">
        <v>42.220500000000001</v>
      </c>
      <c r="O2572" s="18">
        <v>30.036300000000001</v>
      </c>
      <c r="P2572" s="18">
        <v>97.163399999999996</v>
      </c>
      <c r="Q2572" s="18">
        <v>49.2806</v>
      </c>
      <c r="R2572" s="18">
        <v>35.058999999999997</v>
      </c>
      <c r="S2572" s="4">
        <f>VLOOKUP(C2572,Ratings_Numbers!$A$1:$B$21,2,FALSE)</f>
        <v>8</v>
      </c>
      <c r="T2572" s="4">
        <v>8</v>
      </c>
      <c r="U2572" s="4">
        <f t="shared" si="107"/>
        <v>0</v>
      </c>
      <c r="V2572" s="18">
        <v>19651.218799999999</v>
      </c>
      <c r="W2572" s="18" t="s">
        <v>202</v>
      </c>
    </row>
    <row r="2573" spans="1:23" ht="15" customHeight="1" x14ac:dyDescent="0.35">
      <c r="A2573" s="18" t="s">
        <v>223</v>
      </c>
      <c r="B2573" s="7" t="str">
        <f t="shared" si="108"/>
        <v>Q1</v>
      </c>
      <c r="C2573" s="18" t="s">
        <v>33</v>
      </c>
      <c r="D2573" s="21">
        <v>36981</v>
      </c>
      <c r="E2573" s="18">
        <v>3.0314999999999999</v>
      </c>
      <c r="F2573" s="18">
        <v>6.1947999999999999</v>
      </c>
      <c r="G2573" s="18">
        <v>5.7038000000000002</v>
      </c>
      <c r="H2573" s="18">
        <v>3.0184000000000002</v>
      </c>
      <c r="I2573" s="18">
        <v>2.2982</v>
      </c>
      <c r="J2573" s="18">
        <v>1.2684</v>
      </c>
      <c r="K2573" s="18">
        <v>272</v>
      </c>
      <c r="L2573" s="18">
        <v>29.156400000000001</v>
      </c>
      <c r="M2573" s="18">
        <v>81.023399999999995</v>
      </c>
      <c r="N2573" s="18">
        <v>41.671300000000002</v>
      </c>
      <c r="O2573" s="18">
        <v>29.896799999999999</v>
      </c>
      <c r="P2573" s="18">
        <v>94.434799999999996</v>
      </c>
      <c r="Q2573" s="18">
        <v>48.568899999999999</v>
      </c>
      <c r="R2573" s="18">
        <v>34.845500000000001</v>
      </c>
      <c r="S2573" s="4">
        <f>VLOOKUP(C2573,Ratings_Numbers!$A$1:$B$21,2,FALSE)</f>
        <v>8</v>
      </c>
      <c r="T2573" s="4">
        <v>8</v>
      </c>
      <c r="U2573" s="4">
        <f t="shared" si="107"/>
        <v>0</v>
      </c>
      <c r="V2573" s="18">
        <v>17426.64</v>
      </c>
      <c r="W2573" s="18" t="s">
        <v>202</v>
      </c>
    </row>
    <row r="2574" spans="1:23" ht="15" customHeight="1" x14ac:dyDescent="0.35">
      <c r="A2574" s="18" t="s">
        <v>223</v>
      </c>
      <c r="B2574" s="7" t="str">
        <f t="shared" si="108"/>
        <v>Q2</v>
      </c>
      <c r="C2574" s="18" t="s">
        <v>33</v>
      </c>
      <c r="D2574" s="21">
        <v>37072</v>
      </c>
      <c r="E2574" s="18">
        <v>3.3163</v>
      </c>
      <c r="F2574" s="18">
        <v>7.1981999999999999</v>
      </c>
      <c r="G2574" s="18">
        <v>6.8177000000000003</v>
      </c>
      <c r="H2574" s="18">
        <v>3.0617999999999999</v>
      </c>
      <c r="I2574" s="18">
        <v>2.0537999999999998</v>
      </c>
      <c r="J2574" s="18">
        <v>1.4</v>
      </c>
      <c r="K2574" s="18">
        <v>275</v>
      </c>
      <c r="L2574" s="18">
        <v>28.554400000000001</v>
      </c>
      <c r="M2574" s="18">
        <v>88.953000000000003</v>
      </c>
      <c r="N2574" s="18">
        <v>44.9724</v>
      </c>
      <c r="O2574" s="18">
        <v>32.516199999999998</v>
      </c>
      <c r="P2574" s="18">
        <v>97.794799999999995</v>
      </c>
      <c r="Q2574" s="18">
        <v>49.442500000000003</v>
      </c>
      <c r="R2574" s="18">
        <v>35.7483</v>
      </c>
      <c r="S2574" s="4">
        <f>VLOOKUP(C2574,Ratings_Numbers!$A$1:$B$21,2,FALSE)</f>
        <v>8</v>
      </c>
      <c r="T2574" s="4">
        <v>9</v>
      </c>
      <c r="U2574" s="4">
        <f t="shared" si="107"/>
        <v>0</v>
      </c>
      <c r="V2574" s="18">
        <v>17243.099999999999</v>
      </c>
      <c r="W2574" s="18" t="s">
        <v>202</v>
      </c>
    </row>
    <row r="2575" spans="1:23" ht="15" customHeight="1" x14ac:dyDescent="0.35">
      <c r="A2575" s="18" t="s">
        <v>223</v>
      </c>
      <c r="B2575" s="7" t="str">
        <f t="shared" si="108"/>
        <v>Q3</v>
      </c>
      <c r="C2575" s="18" t="s">
        <v>35</v>
      </c>
      <c r="D2575" s="21">
        <v>37164</v>
      </c>
      <c r="E2575" s="18">
        <v>3.4548000000000001</v>
      </c>
      <c r="F2575" s="18">
        <v>9.0366</v>
      </c>
      <c r="G2575" s="18">
        <v>7.7841000000000005</v>
      </c>
      <c r="H2575" s="18">
        <v>3.6425999999999998</v>
      </c>
      <c r="I2575" s="18">
        <v>2.6303000000000001</v>
      </c>
      <c r="J2575" s="18">
        <v>1.6254999999999999</v>
      </c>
      <c r="K2575" s="18">
        <v>235</v>
      </c>
      <c r="L2575" s="18">
        <v>27.5533</v>
      </c>
      <c r="M2575" s="18">
        <v>95.491200000000006</v>
      </c>
      <c r="N2575" s="18">
        <v>46.789400000000001</v>
      </c>
      <c r="O2575" s="18">
        <v>33.968800000000002</v>
      </c>
      <c r="P2575" s="18">
        <v>104.0872</v>
      </c>
      <c r="Q2575" s="18">
        <v>51.001300000000001</v>
      </c>
      <c r="R2575" s="18">
        <v>37.026600000000002</v>
      </c>
      <c r="S2575" s="4">
        <f>VLOOKUP(C2575,Ratings_Numbers!$A$1:$B$21,2,FALSE)</f>
        <v>9</v>
      </c>
      <c r="T2575" s="4">
        <v>9</v>
      </c>
      <c r="U2575" s="4">
        <f t="shared" si="107"/>
        <v>1</v>
      </c>
      <c r="V2575" s="18">
        <v>16790.719499999999</v>
      </c>
      <c r="W2575" s="18" t="s">
        <v>202</v>
      </c>
    </row>
    <row r="2576" spans="1:23" ht="15" customHeight="1" x14ac:dyDescent="0.35">
      <c r="A2576" s="18" t="s">
        <v>223</v>
      </c>
      <c r="B2576" s="7" t="str">
        <f t="shared" si="108"/>
        <v>Q4</v>
      </c>
      <c r="C2576" s="18" t="s">
        <v>35</v>
      </c>
      <c r="D2576" s="21">
        <v>37256</v>
      </c>
      <c r="E2576" s="18">
        <v>3.6884000000000001</v>
      </c>
      <c r="F2576" s="18">
        <v>9.3476999999999997</v>
      </c>
      <c r="G2576" s="18">
        <v>8.4947999999999997</v>
      </c>
      <c r="H2576" s="18">
        <v>5.3468999999999998</v>
      </c>
      <c r="I2576" s="18">
        <v>2.8332999999999999</v>
      </c>
      <c r="J2576" s="18">
        <v>2.1972999999999998</v>
      </c>
      <c r="K2576" s="18">
        <v>147</v>
      </c>
      <c r="L2576" s="18">
        <v>27.681100000000001</v>
      </c>
      <c r="M2576" s="18">
        <v>93.164299999999997</v>
      </c>
      <c r="N2576" s="18">
        <v>46.507399999999997</v>
      </c>
      <c r="O2576" s="18">
        <v>33.507300000000001</v>
      </c>
      <c r="P2576" s="18">
        <v>100.3216</v>
      </c>
      <c r="Q2576" s="18">
        <v>50.080300000000001</v>
      </c>
      <c r="R2576" s="18">
        <v>36.081400000000002</v>
      </c>
      <c r="S2576" s="4">
        <f>VLOOKUP(C2576,Ratings_Numbers!$A$1:$B$21,2,FALSE)</f>
        <v>9</v>
      </c>
      <c r="T2576" s="4">
        <v>9</v>
      </c>
      <c r="U2576" s="4">
        <f t="shared" si="107"/>
        <v>0</v>
      </c>
      <c r="V2576" s="18">
        <v>19432.560000000001</v>
      </c>
      <c r="W2576" s="18" t="s">
        <v>202</v>
      </c>
    </row>
    <row r="2577" spans="1:23" ht="15" customHeight="1" x14ac:dyDescent="0.35">
      <c r="A2577" s="18" t="s">
        <v>223</v>
      </c>
      <c r="B2577" s="7" t="str">
        <f t="shared" si="108"/>
        <v>Q1</v>
      </c>
      <c r="C2577" s="18" t="s">
        <v>35</v>
      </c>
      <c r="D2577" s="21">
        <v>37346</v>
      </c>
      <c r="E2577" s="18">
        <v>3.8008999999999999</v>
      </c>
      <c r="F2577" s="18">
        <v>9.2204999999999995</v>
      </c>
      <c r="G2577" s="18">
        <v>8.5413999999999994</v>
      </c>
      <c r="H2577" s="18">
        <v>25.212536409999998</v>
      </c>
      <c r="I2577" s="18">
        <v>16.193109969999998</v>
      </c>
      <c r="J2577" s="18">
        <v>20.831923459999999</v>
      </c>
      <c r="K2577" s="18">
        <v>126.3117096</v>
      </c>
      <c r="L2577" s="18">
        <v>28.088699999999999</v>
      </c>
      <c r="M2577" s="18">
        <v>92.253399999999999</v>
      </c>
      <c r="N2577" s="18">
        <v>46.706000000000003</v>
      </c>
      <c r="O2577" s="18">
        <v>33.683199999999999</v>
      </c>
      <c r="P2577" s="18">
        <v>97.519300000000001</v>
      </c>
      <c r="Q2577" s="18">
        <v>49.372</v>
      </c>
      <c r="R2577" s="18">
        <v>35.605800000000002</v>
      </c>
      <c r="S2577" s="4">
        <f>VLOOKUP(C2577,Ratings_Numbers!$A$1:$B$21,2,FALSE)</f>
        <v>9</v>
      </c>
      <c r="T2577" s="4">
        <v>9</v>
      </c>
      <c r="U2577" s="4">
        <f t="shared" si="107"/>
        <v>0</v>
      </c>
      <c r="V2577" s="18">
        <v>20760.927500000002</v>
      </c>
      <c r="W2577" s="18" t="s">
        <v>202</v>
      </c>
    </row>
    <row r="2578" spans="1:23" ht="15" customHeight="1" x14ac:dyDescent="0.35">
      <c r="A2578" s="18" t="s">
        <v>223</v>
      </c>
      <c r="B2578" s="7" t="str">
        <f t="shared" si="108"/>
        <v>Q2</v>
      </c>
      <c r="C2578" s="18" t="s">
        <v>35</v>
      </c>
      <c r="D2578" s="21">
        <v>37437</v>
      </c>
      <c r="E2578" s="18">
        <v>3.6390000000000002</v>
      </c>
      <c r="F2578" s="18">
        <v>8.3023000000000007</v>
      </c>
      <c r="G2578" s="18">
        <v>7.7527999999999997</v>
      </c>
      <c r="H2578" s="18">
        <v>4.4774000000000003</v>
      </c>
      <c r="I2578" s="18">
        <v>3.2772000000000001</v>
      </c>
      <c r="J2578" s="18">
        <v>2.4422000000000001</v>
      </c>
      <c r="K2578" s="18">
        <v>199</v>
      </c>
      <c r="L2578" s="18">
        <v>28.4068</v>
      </c>
      <c r="M2578" s="18">
        <v>92.524100000000004</v>
      </c>
      <c r="N2578" s="18">
        <v>48.058500000000002</v>
      </c>
      <c r="O2578" s="18">
        <v>34.417000000000002</v>
      </c>
      <c r="P2578" s="18">
        <v>92.524100000000004</v>
      </c>
      <c r="Q2578" s="18">
        <v>48.058500000000002</v>
      </c>
      <c r="R2578" s="18">
        <v>34.417000000000002</v>
      </c>
      <c r="S2578" s="4">
        <f>VLOOKUP(C2578,Ratings_Numbers!$A$1:$B$21,2,FALSE)</f>
        <v>9</v>
      </c>
      <c r="T2578" s="4">
        <v>9</v>
      </c>
      <c r="U2578" s="4">
        <f t="shared" si="107"/>
        <v>0</v>
      </c>
      <c r="V2578" s="18">
        <v>21014.2765</v>
      </c>
      <c r="W2578" s="18" t="s">
        <v>202</v>
      </c>
    </row>
    <row r="2579" spans="1:23" ht="15" customHeight="1" x14ac:dyDescent="0.35">
      <c r="A2579" s="18" t="s">
        <v>223</v>
      </c>
      <c r="B2579" s="7" t="str">
        <f t="shared" si="108"/>
        <v>Q3</v>
      </c>
      <c r="C2579" s="18" t="s">
        <v>35</v>
      </c>
      <c r="D2579" s="21">
        <v>37529</v>
      </c>
      <c r="E2579" s="18">
        <v>3.5670000000000002</v>
      </c>
      <c r="F2579" s="18">
        <v>7.8475000000000001</v>
      </c>
      <c r="G2579" s="18">
        <v>7.2312000000000003</v>
      </c>
      <c r="H2579" s="18">
        <v>4.7150999999999996</v>
      </c>
      <c r="I2579" s="18">
        <v>3.4331999999999998</v>
      </c>
      <c r="J2579" s="18">
        <v>2.5268999999999999</v>
      </c>
      <c r="K2579" s="18">
        <v>186</v>
      </c>
      <c r="L2579" s="18">
        <v>28.005500000000001</v>
      </c>
      <c r="M2579" s="18">
        <v>89.266499999999994</v>
      </c>
      <c r="N2579" s="18">
        <v>45.837499999999999</v>
      </c>
      <c r="O2579" s="18">
        <v>32.876600000000003</v>
      </c>
      <c r="P2579" s="18">
        <v>94.745500000000007</v>
      </c>
      <c r="Q2579" s="18">
        <v>48.6509</v>
      </c>
      <c r="R2579" s="18">
        <v>34.894599999999997</v>
      </c>
      <c r="S2579" s="4">
        <f>VLOOKUP(C2579,Ratings_Numbers!$A$1:$B$21,2,FALSE)</f>
        <v>9</v>
      </c>
      <c r="T2579" s="4">
        <v>9</v>
      </c>
      <c r="U2579" s="4">
        <f t="shared" si="107"/>
        <v>0</v>
      </c>
      <c r="V2579" s="18">
        <v>16029.3032</v>
      </c>
      <c r="W2579" s="18" t="s">
        <v>202</v>
      </c>
    </row>
    <row r="2580" spans="1:23" ht="15" customHeight="1" x14ac:dyDescent="0.35">
      <c r="A2580" s="18" t="s">
        <v>223</v>
      </c>
      <c r="B2580" s="7" t="str">
        <f t="shared" si="108"/>
        <v>Q4</v>
      </c>
      <c r="C2580" s="18" t="s">
        <v>35</v>
      </c>
      <c r="D2580" s="21">
        <v>37621</v>
      </c>
      <c r="E2580" s="18">
        <v>3.5972</v>
      </c>
      <c r="F2580" s="18">
        <v>7.4954000000000001</v>
      </c>
      <c r="G2580" s="18">
        <v>6.8781999999999996</v>
      </c>
      <c r="H2580" s="18">
        <v>4.3678999999999997</v>
      </c>
      <c r="I2580" s="18">
        <v>2.2663000000000002</v>
      </c>
      <c r="J2580" s="18">
        <v>2.3315999999999999</v>
      </c>
      <c r="K2580" s="18">
        <v>193</v>
      </c>
      <c r="L2580" s="18">
        <v>21.8217</v>
      </c>
      <c r="M2580" s="18">
        <v>122.7136</v>
      </c>
      <c r="N2580" s="18">
        <v>55.099299999999999</v>
      </c>
      <c r="O2580" s="18">
        <v>38.594900000000003</v>
      </c>
      <c r="P2580" s="18">
        <v>122.7136</v>
      </c>
      <c r="Q2580" s="18">
        <v>55.099299999999999</v>
      </c>
      <c r="R2580" s="18">
        <v>38.594900000000003</v>
      </c>
      <c r="S2580" s="4">
        <f>VLOOKUP(C2580,Ratings_Numbers!$A$1:$B$21,2,FALSE)</f>
        <v>9</v>
      </c>
      <c r="T2580" s="4">
        <v>9</v>
      </c>
      <c r="U2580" s="4">
        <f t="shared" si="107"/>
        <v>0</v>
      </c>
      <c r="V2580" s="18">
        <v>16754.127</v>
      </c>
      <c r="W2580" s="18" t="s">
        <v>202</v>
      </c>
    </row>
    <row r="2581" spans="1:23" ht="15" customHeight="1" x14ac:dyDescent="0.35">
      <c r="A2581" s="18" t="s">
        <v>223</v>
      </c>
      <c r="B2581" s="7" t="str">
        <f t="shared" si="108"/>
        <v>Q1</v>
      </c>
      <c r="C2581" s="18" t="s">
        <v>35</v>
      </c>
      <c r="D2581" s="21">
        <v>37711</v>
      </c>
      <c r="E2581" s="18">
        <v>3.6457000000000002</v>
      </c>
      <c r="F2581" s="18">
        <v>8.2738999999999994</v>
      </c>
      <c r="G2581" s="18">
        <v>6.9977</v>
      </c>
      <c r="H2581" s="18">
        <v>3.9401999999999999</v>
      </c>
      <c r="I2581" s="18">
        <v>2.9741</v>
      </c>
      <c r="J2581" s="18">
        <v>1.8043</v>
      </c>
      <c r="K2581" s="18">
        <v>184</v>
      </c>
      <c r="L2581" s="18">
        <v>21.170300000000001</v>
      </c>
      <c r="M2581" s="18">
        <v>128.87020000000001</v>
      </c>
      <c r="N2581" s="18">
        <v>55.706899999999997</v>
      </c>
      <c r="O2581" s="18">
        <v>39.924199999999999</v>
      </c>
      <c r="P2581" s="18">
        <v>131.33619999999999</v>
      </c>
      <c r="Q2581" s="18">
        <v>56.7729</v>
      </c>
      <c r="R2581" s="18">
        <v>40.688099999999999</v>
      </c>
      <c r="S2581" s="4">
        <f>VLOOKUP(C2581,Ratings_Numbers!$A$1:$B$21,2,FALSE)</f>
        <v>9</v>
      </c>
      <c r="T2581" s="4">
        <v>9</v>
      </c>
      <c r="U2581" s="4">
        <f t="shared" si="107"/>
        <v>0</v>
      </c>
      <c r="V2581" s="18">
        <v>16186.819799999999</v>
      </c>
      <c r="W2581" s="18" t="s">
        <v>202</v>
      </c>
    </row>
    <row r="2582" spans="1:23" ht="15" customHeight="1" x14ac:dyDescent="0.35">
      <c r="A2582" s="18" t="s">
        <v>223</v>
      </c>
      <c r="B2582" s="7" t="str">
        <f t="shared" si="108"/>
        <v>Q2</v>
      </c>
      <c r="C2582" s="18" t="s">
        <v>35</v>
      </c>
      <c r="D2582" s="21">
        <v>37802</v>
      </c>
      <c r="E2582" s="18">
        <v>4.3010000000000002</v>
      </c>
      <c r="F2582" s="18">
        <v>9.4832000000000001</v>
      </c>
      <c r="G2582" s="18">
        <v>8.5938999999999997</v>
      </c>
      <c r="H2582" s="18">
        <v>3.9588000000000001</v>
      </c>
      <c r="I2582" s="18">
        <v>2.6358999999999999</v>
      </c>
      <c r="J2582" s="18">
        <v>1.8351</v>
      </c>
      <c r="K2582" s="18">
        <v>194</v>
      </c>
      <c r="L2582" s="18">
        <v>22.399899999999999</v>
      </c>
      <c r="M2582" s="18">
        <v>153.75229999999999</v>
      </c>
      <c r="N2582" s="18">
        <v>59.376899999999999</v>
      </c>
      <c r="O2582" s="18">
        <v>42.054400000000001</v>
      </c>
      <c r="P2582" s="18">
        <v>158.94309999999999</v>
      </c>
      <c r="Q2582" s="18">
        <v>61.381500000000003</v>
      </c>
      <c r="R2582" s="18">
        <v>43.474200000000003</v>
      </c>
      <c r="S2582" s="4">
        <f>VLOOKUP(C2582,Ratings_Numbers!$A$1:$B$21,2,FALSE)</f>
        <v>9</v>
      </c>
      <c r="T2582" s="4">
        <v>9</v>
      </c>
      <c r="U2582" s="4">
        <f t="shared" si="107"/>
        <v>0</v>
      </c>
      <c r="V2582" s="18">
        <v>17121.8164</v>
      </c>
      <c r="W2582" s="18" t="s">
        <v>202</v>
      </c>
    </row>
    <row r="2583" spans="1:23" ht="15" customHeight="1" x14ac:dyDescent="0.35">
      <c r="A2583" s="18" t="s">
        <v>223</v>
      </c>
      <c r="B2583" s="7" t="str">
        <f t="shared" si="108"/>
        <v>Q3</v>
      </c>
      <c r="C2583" s="18" t="s">
        <v>35</v>
      </c>
      <c r="D2583" s="21">
        <v>37894</v>
      </c>
      <c r="E2583" s="18">
        <v>4.3711000000000002</v>
      </c>
      <c r="F2583" s="18">
        <v>10.144</v>
      </c>
      <c r="G2583" s="18">
        <v>9.0965000000000007</v>
      </c>
      <c r="H2583" s="18">
        <v>3.7793999999999999</v>
      </c>
      <c r="I2583" s="18">
        <v>2.4264999999999999</v>
      </c>
      <c r="J2583" s="18">
        <v>1.7402</v>
      </c>
      <c r="K2583" s="18">
        <v>204</v>
      </c>
      <c r="L2583" s="18">
        <v>22.504200000000001</v>
      </c>
      <c r="M2583" s="18">
        <v>152.2191</v>
      </c>
      <c r="N2583" s="18">
        <v>58.793999999999997</v>
      </c>
      <c r="O2583" s="18">
        <v>41.884599999999999</v>
      </c>
      <c r="P2583" s="18">
        <v>158.9025</v>
      </c>
      <c r="Q2583" s="18">
        <v>61.375399999999999</v>
      </c>
      <c r="R2583" s="18">
        <v>43.723700000000001</v>
      </c>
      <c r="S2583" s="4">
        <f>VLOOKUP(C2583,Ratings_Numbers!$A$1:$B$21,2,FALSE)</f>
        <v>9</v>
      </c>
      <c r="T2583" s="4">
        <v>9</v>
      </c>
      <c r="U2583" s="4">
        <f t="shared" si="107"/>
        <v>0</v>
      </c>
      <c r="V2583" s="18">
        <v>18745.2078</v>
      </c>
      <c r="W2583" s="18" t="s">
        <v>202</v>
      </c>
    </row>
    <row r="2584" spans="1:23" ht="15" customHeight="1" x14ac:dyDescent="0.35">
      <c r="A2584" s="18" t="s">
        <v>223</v>
      </c>
      <c r="B2584" s="7" t="str">
        <f t="shared" si="108"/>
        <v>Q4</v>
      </c>
      <c r="C2584" s="18" t="s">
        <v>35</v>
      </c>
      <c r="D2584" s="21">
        <v>37986</v>
      </c>
      <c r="E2584" s="18">
        <v>3.9538000000000002</v>
      </c>
      <c r="F2584" s="18">
        <v>9.1771999999999991</v>
      </c>
      <c r="G2584" s="18">
        <v>7.7815000000000003</v>
      </c>
      <c r="H2584" s="18">
        <v>5.7729999999999997</v>
      </c>
      <c r="I2584" s="18">
        <v>3.2010999999999998</v>
      </c>
      <c r="J2584" s="18">
        <v>3.5135000000000001</v>
      </c>
      <c r="K2584" s="18">
        <v>185</v>
      </c>
      <c r="L2584" s="18">
        <v>23.186499999999999</v>
      </c>
      <c r="M2584" s="18">
        <v>136.42359999999999</v>
      </c>
      <c r="N2584" s="18">
        <v>52.961100000000002</v>
      </c>
      <c r="O2584" s="18">
        <v>37.860700000000001</v>
      </c>
      <c r="P2584" s="18">
        <v>157.59200000000001</v>
      </c>
      <c r="Q2584" s="18">
        <v>61.178899999999999</v>
      </c>
      <c r="R2584" s="18">
        <v>43.735399999999998</v>
      </c>
      <c r="S2584" s="4">
        <f>VLOOKUP(C2584,Ratings_Numbers!$A$1:$B$21,2,FALSE)</f>
        <v>9</v>
      </c>
      <c r="T2584" s="4">
        <v>9</v>
      </c>
      <c r="U2584" s="4">
        <f t="shared" si="107"/>
        <v>0</v>
      </c>
      <c r="V2584" s="18">
        <v>20757.465</v>
      </c>
      <c r="W2584" s="18" t="s">
        <v>202</v>
      </c>
    </row>
    <row r="2585" spans="1:23" ht="15" customHeight="1" x14ac:dyDescent="0.35">
      <c r="A2585" s="18" t="s">
        <v>223</v>
      </c>
      <c r="B2585" s="7" t="str">
        <f t="shared" si="108"/>
        <v>Q1</v>
      </c>
      <c r="C2585" s="18" t="s">
        <v>35</v>
      </c>
      <c r="D2585" s="21">
        <v>38077</v>
      </c>
      <c r="E2585" s="18">
        <v>3.9901</v>
      </c>
      <c r="F2585" s="18">
        <v>9.1762999999999995</v>
      </c>
      <c r="G2585" s="18">
        <v>7.8650000000000002</v>
      </c>
      <c r="H2585" s="18">
        <v>3.7551000000000001</v>
      </c>
      <c r="I2585" s="18">
        <v>2.4272999999999998</v>
      </c>
      <c r="J2585" s="18">
        <v>1.7092000000000001</v>
      </c>
      <c r="K2585" s="18">
        <v>196</v>
      </c>
      <c r="L2585" s="18">
        <v>23.400400000000001</v>
      </c>
      <c r="M2585" s="18">
        <v>139.86420000000001</v>
      </c>
      <c r="N2585" s="18">
        <v>54.281700000000001</v>
      </c>
      <c r="O2585" s="18">
        <v>39.173699999999997</v>
      </c>
      <c r="P2585" s="18">
        <v>157.66390000000001</v>
      </c>
      <c r="Q2585" s="18">
        <v>61.189700000000002</v>
      </c>
      <c r="R2585" s="18">
        <v>44.159100000000002</v>
      </c>
      <c r="S2585" s="4">
        <f>VLOOKUP(C2585,Ratings_Numbers!$A$1:$B$21,2,FALSE)</f>
        <v>9</v>
      </c>
      <c r="T2585" s="4">
        <v>9</v>
      </c>
      <c r="U2585" s="4">
        <f t="shared" si="107"/>
        <v>0</v>
      </c>
      <c r="V2585" s="18">
        <v>20525.682499999999</v>
      </c>
      <c r="W2585" s="18" t="s">
        <v>202</v>
      </c>
    </row>
    <row r="2586" spans="1:23" ht="15" customHeight="1" x14ac:dyDescent="0.35">
      <c r="A2586" s="18" t="s">
        <v>223</v>
      </c>
      <c r="B2586" s="7" t="str">
        <f t="shared" si="108"/>
        <v>Q2</v>
      </c>
      <c r="C2586" s="18" t="s">
        <v>35</v>
      </c>
      <c r="D2586" s="21">
        <v>38168</v>
      </c>
      <c r="E2586" s="18">
        <v>3.6749999999999998</v>
      </c>
      <c r="F2586" s="18">
        <v>7.9863</v>
      </c>
      <c r="G2586" s="18">
        <v>6.9649000000000001</v>
      </c>
      <c r="H2586" s="18">
        <v>4.8087</v>
      </c>
      <c r="I2586" s="18">
        <v>3.0547</v>
      </c>
      <c r="J2586" s="18">
        <v>2.6393</v>
      </c>
      <c r="K2586" s="18">
        <v>183</v>
      </c>
      <c r="L2586" s="18">
        <v>24.212199999999999</v>
      </c>
      <c r="M2586" s="18">
        <v>137.17859999999999</v>
      </c>
      <c r="N2586" s="18">
        <v>55.840200000000003</v>
      </c>
      <c r="O2586" s="18">
        <v>40.156399999999998</v>
      </c>
      <c r="P2586" s="18">
        <v>145.6628</v>
      </c>
      <c r="Q2586" s="18">
        <v>59.293799999999997</v>
      </c>
      <c r="R2586" s="18">
        <v>42.64</v>
      </c>
      <c r="S2586" s="4">
        <f>VLOOKUP(C2586,Ratings_Numbers!$A$1:$B$21,2,FALSE)</f>
        <v>9</v>
      </c>
      <c r="T2586" s="4">
        <v>9</v>
      </c>
      <c r="U2586" s="4">
        <f t="shared" si="107"/>
        <v>0</v>
      </c>
      <c r="V2586" s="18">
        <v>21728.670300000002</v>
      </c>
      <c r="W2586" s="18" t="s">
        <v>202</v>
      </c>
    </row>
    <row r="2587" spans="1:23" ht="15" customHeight="1" x14ac:dyDescent="0.35">
      <c r="A2587" s="18" t="s">
        <v>223</v>
      </c>
      <c r="B2587" s="7" t="str">
        <f t="shared" si="108"/>
        <v>Q3</v>
      </c>
      <c r="C2587" s="18" t="s">
        <v>35</v>
      </c>
      <c r="D2587" s="21">
        <v>38260</v>
      </c>
      <c r="E2587" s="18">
        <v>3.9382999999999999</v>
      </c>
      <c r="F2587" s="18">
        <v>7.7732000000000001</v>
      </c>
      <c r="G2587" s="18">
        <v>6.8289999999999997</v>
      </c>
      <c r="H2587" s="18">
        <v>3.7389000000000001</v>
      </c>
      <c r="I2587" s="18">
        <v>2.7332999999999998</v>
      </c>
      <c r="J2587" s="18">
        <v>2.6</v>
      </c>
      <c r="K2587" s="18">
        <v>180</v>
      </c>
      <c r="L2587" s="18">
        <v>22.491599999999998</v>
      </c>
      <c r="M2587" s="18">
        <v>153.99549999999999</v>
      </c>
      <c r="N2587" s="18">
        <v>59.102400000000003</v>
      </c>
      <c r="O2587" s="18">
        <v>41.760199999999998</v>
      </c>
      <c r="P2587" s="18">
        <v>160.55690000000001</v>
      </c>
      <c r="Q2587" s="18">
        <v>61.620699999999999</v>
      </c>
      <c r="R2587" s="18">
        <v>43.539499999999997</v>
      </c>
      <c r="S2587" s="4">
        <f>VLOOKUP(C2587,Ratings_Numbers!$A$1:$B$21,2,FALSE)</f>
        <v>9</v>
      </c>
      <c r="T2587" s="4">
        <v>9</v>
      </c>
      <c r="U2587" s="4">
        <f t="shared" si="107"/>
        <v>0</v>
      </c>
      <c r="V2587" s="18">
        <v>19659.465</v>
      </c>
      <c r="W2587" s="18" t="s">
        <v>202</v>
      </c>
    </row>
    <row r="2588" spans="1:23" ht="15" customHeight="1" x14ac:dyDescent="0.35">
      <c r="A2588" s="18" t="s">
        <v>223</v>
      </c>
      <c r="B2588" s="7" t="str">
        <f t="shared" si="108"/>
        <v>Q4</v>
      </c>
      <c r="C2588" s="18" t="s">
        <v>35</v>
      </c>
      <c r="D2588" s="21">
        <v>38352</v>
      </c>
      <c r="E2588" s="18">
        <v>3.3155000000000001</v>
      </c>
      <c r="F2588" s="18">
        <v>6.5995999999999997</v>
      </c>
      <c r="G2588" s="18">
        <v>5.4291999999999998</v>
      </c>
      <c r="H2588" s="18">
        <v>7.6307</v>
      </c>
      <c r="I2588" s="18">
        <v>4.9611000000000001</v>
      </c>
      <c r="J2588" s="18">
        <v>5.2954999999999997</v>
      </c>
      <c r="K2588" s="18">
        <v>176</v>
      </c>
      <c r="L2588" s="18">
        <v>24.122499999999999</v>
      </c>
      <c r="M2588" s="18">
        <v>144.1747</v>
      </c>
      <c r="N2588" s="18">
        <v>57.8232</v>
      </c>
      <c r="O2588" s="18">
        <v>41.301099999999998</v>
      </c>
      <c r="P2588" s="18">
        <v>149.33690000000001</v>
      </c>
      <c r="Q2588" s="18">
        <v>59.893599999999999</v>
      </c>
      <c r="R2588" s="18">
        <v>42.779899999999998</v>
      </c>
      <c r="S2588" s="4">
        <f>VLOOKUP(C2588,Ratings_Numbers!$A$1:$B$21,2,FALSE)</f>
        <v>9</v>
      </c>
      <c r="T2588" s="4">
        <v>9</v>
      </c>
      <c r="U2588" s="4">
        <f t="shared" si="107"/>
        <v>0</v>
      </c>
      <c r="V2588" s="18">
        <v>20475</v>
      </c>
      <c r="W2588" s="18" t="s">
        <v>202</v>
      </c>
    </row>
    <row r="2589" spans="1:23" ht="15" customHeight="1" x14ac:dyDescent="0.35">
      <c r="A2589" s="18" t="s">
        <v>223</v>
      </c>
      <c r="B2589" s="7" t="str">
        <f t="shared" si="108"/>
        <v>Q1</v>
      </c>
      <c r="C2589" s="18" t="s">
        <v>35</v>
      </c>
      <c r="D2589" s="21">
        <v>38442</v>
      </c>
      <c r="E2589" s="18">
        <v>3.3704000000000001</v>
      </c>
      <c r="F2589" s="18">
        <v>6.1471999999999998</v>
      </c>
      <c r="G2589" s="18">
        <v>5.4694000000000003</v>
      </c>
      <c r="H2589" s="18">
        <v>4.5536000000000003</v>
      </c>
      <c r="I2589" s="18">
        <v>3.3412000000000002</v>
      </c>
      <c r="J2589" s="18">
        <v>2.2202000000000002</v>
      </c>
      <c r="K2589" s="18">
        <v>168</v>
      </c>
      <c r="L2589" s="18">
        <v>24.772500000000001</v>
      </c>
      <c r="M2589" s="18">
        <v>138.10499999999999</v>
      </c>
      <c r="N2589" s="18">
        <v>57.163400000000003</v>
      </c>
      <c r="O2589" s="18">
        <v>40.615000000000002</v>
      </c>
      <c r="P2589" s="18">
        <v>141.59690000000001</v>
      </c>
      <c r="Q2589" s="18">
        <v>58.608699999999999</v>
      </c>
      <c r="R2589" s="18">
        <v>41.6419</v>
      </c>
      <c r="S2589" s="4">
        <f>VLOOKUP(C2589,Ratings_Numbers!$A$1:$B$21,2,FALSE)</f>
        <v>9</v>
      </c>
      <c r="T2589" s="4">
        <v>9</v>
      </c>
      <c r="U2589" s="4">
        <f t="shared" si="107"/>
        <v>0</v>
      </c>
      <c r="V2589" s="18">
        <v>18045.494999999999</v>
      </c>
      <c r="W2589" s="18" t="s">
        <v>202</v>
      </c>
    </row>
    <row r="2590" spans="1:23" ht="15" customHeight="1" x14ac:dyDescent="0.35">
      <c r="A2590" s="18" t="s">
        <v>223</v>
      </c>
      <c r="B2590" s="7" t="str">
        <f t="shared" si="108"/>
        <v>Q2</v>
      </c>
      <c r="C2590" s="18" t="s">
        <v>35</v>
      </c>
      <c r="D2590" s="21">
        <v>38533</v>
      </c>
      <c r="E2590" s="18">
        <v>3.4050000000000002</v>
      </c>
      <c r="F2590" s="18">
        <v>6.1814999999999998</v>
      </c>
      <c r="G2590" s="18">
        <v>5.6036999999999999</v>
      </c>
      <c r="H2590" s="18">
        <v>5.0452000000000004</v>
      </c>
      <c r="I2590" s="18">
        <v>3.0127000000000002</v>
      </c>
      <c r="J2590" s="18">
        <v>2.5289999999999999</v>
      </c>
      <c r="K2590" s="18">
        <v>155</v>
      </c>
      <c r="L2590" s="18">
        <v>24.875599999999999</v>
      </c>
      <c r="M2590" s="18">
        <v>133.5557</v>
      </c>
      <c r="N2590" s="18">
        <v>55.762500000000003</v>
      </c>
      <c r="O2590" s="18">
        <v>39.3658</v>
      </c>
      <c r="P2590" s="18">
        <v>139.50800000000001</v>
      </c>
      <c r="Q2590" s="18">
        <v>58.247700000000002</v>
      </c>
      <c r="R2590" s="18">
        <v>41.1203</v>
      </c>
      <c r="S2590" s="4">
        <f>VLOOKUP(C2590,Ratings_Numbers!$A$1:$B$21,2,FALSE)</f>
        <v>9</v>
      </c>
      <c r="T2590" s="4">
        <v>9</v>
      </c>
      <c r="U2590" s="4">
        <f t="shared" si="107"/>
        <v>0</v>
      </c>
      <c r="V2590" s="18">
        <v>14814.984</v>
      </c>
      <c r="W2590" s="18" t="s">
        <v>202</v>
      </c>
    </row>
    <row r="2591" spans="1:23" ht="15" customHeight="1" x14ac:dyDescent="0.35">
      <c r="A2591" s="18" t="s">
        <v>223</v>
      </c>
      <c r="B2591" s="7" t="str">
        <f t="shared" si="108"/>
        <v>Q3</v>
      </c>
      <c r="C2591" s="18" t="s">
        <v>35</v>
      </c>
      <c r="D2591" s="21">
        <v>38625</v>
      </c>
      <c r="E2591" s="18">
        <v>3.0129000000000001</v>
      </c>
      <c r="F2591" s="18">
        <v>5.6128</v>
      </c>
      <c r="G2591" s="18">
        <v>5.0830000000000002</v>
      </c>
      <c r="H2591" s="18">
        <v>4.8512000000000004</v>
      </c>
      <c r="I2591" s="18">
        <v>2.7199</v>
      </c>
      <c r="J2591" s="18">
        <v>3.0083000000000002</v>
      </c>
      <c r="K2591" s="18">
        <v>121</v>
      </c>
      <c r="L2591" s="18">
        <v>31.165900000000001</v>
      </c>
      <c r="M2591" s="18">
        <v>118.76519999999999</v>
      </c>
      <c r="N2591" s="18">
        <v>52.195</v>
      </c>
      <c r="O2591" s="18">
        <v>37.861600000000003</v>
      </c>
      <c r="P2591" s="18">
        <v>127.54130000000001</v>
      </c>
      <c r="Q2591" s="18">
        <v>56.051900000000003</v>
      </c>
      <c r="R2591" s="18">
        <v>40.659399999999998</v>
      </c>
      <c r="S2591" s="4">
        <f>VLOOKUP(C2591,Ratings_Numbers!$A$1:$B$21,2,FALSE)</f>
        <v>9</v>
      </c>
      <c r="T2591" s="4">
        <v>9</v>
      </c>
      <c r="U2591" s="4">
        <f t="shared" si="107"/>
        <v>0</v>
      </c>
      <c r="V2591" s="18">
        <v>14613.92</v>
      </c>
      <c r="W2591" s="18" t="s">
        <v>202</v>
      </c>
    </row>
    <row r="2592" spans="1:23" ht="15" customHeight="1" x14ac:dyDescent="0.35">
      <c r="A2592" s="18" t="s">
        <v>223</v>
      </c>
      <c r="B2592" s="7" t="str">
        <f t="shared" si="108"/>
        <v>Q4</v>
      </c>
      <c r="C2592" s="18" t="s">
        <v>35</v>
      </c>
      <c r="D2592" s="21">
        <v>38717</v>
      </c>
      <c r="E2592" s="18">
        <v>4.3185000000000002</v>
      </c>
      <c r="F2592" s="18">
        <v>11.4056</v>
      </c>
      <c r="G2592" s="18">
        <v>9.8719999999999999</v>
      </c>
      <c r="H2592" s="18">
        <v>2.0661999999999998</v>
      </c>
      <c r="I2592" s="18">
        <v>-0.55030000000000001</v>
      </c>
      <c r="J2592" s="18">
        <v>-0.39069999999999999</v>
      </c>
      <c r="K2592" s="18">
        <v>151</v>
      </c>
      <c r="L2592" s="18">
        <v>29.0258</v>
      </c>
      <c r="M2592" s="18">
        <v>128.7433</v>
      </c>
      <c r="N2592" s="18">
        <v>53.082000000000001</v>
      </c>
      <c r="O2592" s="18">
        <v>38.312899999999999</v>
      </c>
      <c r="P2592" s="18">
        <v>142.5368</v>
      </c>
      <c r="Q2592" s="18">
        <v>58.769100000000002</v>
      </c>
      <c r="R2592" s="18">
        <v>42.417700000000004</v>
      </c>
      <c r="S2592" s="4">
        <f>VLOOKUP(C2592,Ratings_Numbers!$A$1:$B$21,2,FALSE)</f>
        <v>9</v>
      </c>
      <c r="T2592" s="4">
        <v>9</v>
      </c>
      <c r="U2592" s="4">
        <f t="shared" si="107"/>
        <v>0</v>
      </c>
      <c r="V2592" s="18">
        <v>16482.344000000001</v>
      </c>
      <c r="W2592" s="18" t="s">
        <v>202</v>
      </c>
    </row>
    <row r="2593" spans="1:23" ht="15" customHeight="1" x14ac:dyDescent="0.35">
      <c r="A2593" s="18" t="s">
        <v>223</v>
      </c>
      <c r="B2593" s="7" t="str">
        <f t="shared" si="108"/>
        <v>Q1</v>
      </c>
      <c r="C2593" s="18" t="s">
        <v>35</v>
      </c>
      <c r="D2593" s="21">
        <v>38807</v>
      </c>
      <c r="E2593" s="18">
        <v>4.8213999999999997</v>
      </c>
      <c r="F2593" s="18">
        <v>12.305</v>
      </c>
      <c r="G2593" s="18">
        <v>11.5435</v>
      </c>
      <c r="H2593" s="18">
        <v>3.6779000000000002</v>
      </c>
      <c r="I2593" s="18">
        <v>2.5</v>
      </c>
      <c r="J2593" s="18">
        <v>1.5705</v>
      </c>
      <c r="K2593" s="18">
        <v>149</v>
      </c>
      <c r="L2593" s="18">
        <v>26.4604</v>
      </c>
      <c r="M2593" s="18">
        <v>145.44200000000001</v>
      </c>
      <c r="N2593" s="18">
        <v>56.427</v>
      </c>
      <c r="O2593" s="18">
        <v>39.653100000000002</v>
      </c>
      <c r="P2593" s="18">
        <v>157.7527</v>
      </c>
      <c r="Q2593" s="18">
        <v>61.203099999999999</v>
      </c>
      <c r="R2593" s="18">
        <v>43.009500000000003</v>
      </c>
      <c r="S2593" s="4">
        <f>VLOOKUP(C2593,Ratings_Numbers!$A$1:$B$21,2,FALSE)</f>
        <v>9</v>
      </c>
      <c r="T2593" s="4">
        <v>9</v>
      </c>
      <c r="U2593" s="4">
        <f t="shared" si="107"/>
        <v>0</v>
      </c>
      <c r="V2593" s="18">
        <v>17029.182000000001</v>
      </c>
      <c r="W2593" s="18" t="s">
        <v>202</v>
      </c>
    </row>
    <row r="2594" spans="1:23" ht="15" customHeight="1" x14ac:dyDescent="0.35">
      <c r="A2594" s="18" t="s">
        <v>223</v>
      </c>
      <c r="B2594" s="7" t="str">
        <f t="shared" si="108"/>
        <v>Q2</v>
      </c>
      <c r="C2594" s="18" t="s">
        <v>35</v>
      </c>
      <c r="D2594" s="21">
        <v>38898</v>
      </c>
      <c r="E2594" s="18">
        <v>5.0086000000000004</v>
      </c>
      <c r="F2594" s="18">
        <v>11.8293</v>
      </c>
      <c r="G2594" s="18">
        <v>11.529500000000001</v>
      </c>
      <c r="H2594" s="18">
        <v>4.4391999999999996</v>
      </c>
      <c r="I2594" s="18">
        <v>2.2903000000000002</v>
      </c>
      <c r="J2594" s="18">
        <v>2.5338000000000003</v>
      </c>
      <c r="K2594" s="18">
        <v>148</v>
      </c>
      <c r="L2594" s="18">
        <v>27.150700000000001</v>
      </c>
      <c r="M2594" s="18">
        <v>123.79130000000001</v>
      </c>
      <c r="N2594" s="18">
        <v>49.8979</v>
      </c>
      <c r="O2594" s="18">
        <v>34.556899999999999</v>
      </c>
      <c r="P2594" s="18">
        <v>148.08930000000001</v>
      </c>
      <c r="Q2594" s="18">
        <v>59.691899999999997</v>
      </c>
      <c r="R2594" s="18">
        <v>41.339799999999997</v>
      </c>
      <c r="S2594" s="4">
        <f>VLOOKUP(C2594,Ratings_Numbers!$A$1:$B$21,2,FALSE)</f>
        <v>9</v>
      </c>
      <c r="T2594" s="4">
        <v>9</v>
      </c>
      <c r="U2594" s="4">
        <f t="shared" si="107"/>
        <v>0</v>
      </c>
      <c r="V2594" s="18">
        <v>15928.5512</v>
      </c>
      <c r="W2594" s="18" t="s">
        <v>202</v>
      </c>
    </row>
    <row r="2595" spans="1:23" ht="15" customHeight="1" x14ac:dyDescent="0.35">
      <c r="A2595" s="18" t="s">
        <v>223</v>
      </c>
      <c r="B2595" s="7" t="str">
        <f t="shared" si="108"/>
        <v>Q3</v>
      </c>
      <c r="C2595" s="18" t="s">
        <v>35</v>
      </c>
      <c r="D2595" s="21">
        <v>38990</v>
      </c>
      <c r="E2595" s="18">
        <v>3.7945000000000002</v>
      </c>
      <c r="F2595" s="18">
        <v>8.0015000000000001</v>
      </c>
      <c r="G2595" s="18">
        <v>7.4379999999999997</v>
      </c>
      <c r="H2595" s="18">
        <v>7.2431000000000001</v>
      </c>
      <c r="I2595" s="18">
        <v>4.7706999999999997</v>
      </c>
      <c r="J2595" s="18">
        <v>5.25</v>
      </c>
      <c r="K2595" s="18">
        <v>144</v>
      </c>
      <c r="L2595" s="18">
        <v>23.792000000000002</v>
      </c>
      <c r="M2595" s="18">
        <v>149.3811</v>
      </c>
      <c r="N2595" s="18">
        <v>54.824599999999997</v>
      </c>
      <c r="O2595" s="18">
        <v>36.6601</v>
      </c>
      <c r="P2595" s="18">
        <v>172.47069999999999</v>
      </c>
      <c r="Q2595" s="18">
        <v>63.2988</v>
      </c>
      <c r="R2595" s="18">
        <v>42.326500000000003</v>
      </c>
      <c r="S2595" s="4">
        <f>VLOOKUP(C2595,Ratings_Numbers!$A$1:$B$21,2,FALSE)</f>
        <v>9</v>
      </c>
      <c r="T2595" s="4">
        <v>9</v>
      </c>
      <c r="U2595" s="4">
        <f t="shared" si="107"/>
        <v>0</v>
      </c>
      <c r="V2595" s="18">
        <v>17082.978999999999</v>
      </c>
      <c r="W2595" s="18" t="s">
        <v>202</v>
      </c>
    </row>
    <row r="2596" spans="1:23" ht="15" customHeight="1" x14ac:dyDescent="0.35">
      <c r="A2596" s="18" t="s">
        <v>223</v>
      </c>
      <c r="B2596" s="7" t="str">
        <f t="shared" si="108"/>
        <v>Q4</v>
      </c>
      <c r="C2596" s="18" t="s">
        <v>35</v>
      </c>
      <c r="D2596" s="21">
        <v>39082</v>
      </c>
      <c r="E2596" s="18">
        <v>2.1459999999999999</v>
      </c>
      <c r="F2596" s="18">
        <v>4.9779</v>
      </c>
      <c r="G2596" s="18">
        <v>3.8586999999999998</v>
      </c>
      <c r="H2596" s="18">
        <v>4.5125000000000002</v>
      </c>
      <c r="I2596" s="18">
        <v>0.61180000000000001</v>
      </c>
      <c r="J2596" s="18">
        <v>1.075</v>
      </c>
      <c r="K2596" s="18">
        <v>80</v>
      </c>
      <c r="L2596" s="18">
        <v>33.132199999999997</v>
      </c>
      <c r="M2596" s="18">
        <v>79.880099999999999</v>
      </c>
      <c r="N2596" s="18">
        <v>42.411799999999999</v>
      </c>
      <c r="O2596" s="18">
        <v>27.173999999999999</v>
      </c>
      <c r="P2596" s="18">
        <v>88.343900000000005</v>
      </c>
      <c r="Q2596" s="18">
        <v>46.9056</v>
      </c>
      <c r="R2596" s="18">
        <v>30.0533</v>
      </c>
      <c r="S2596" s="4">
        <f>VLOOKUP(C2596,Ratings_Numbers!$A$1:$B$21,2,FALSE)</f>
        <v>9</v>
      </c>
      <c r="T2596" s="4">
        <v>9</v>
      </c>
      <c r="U2596" s="4">
        <f t="shared" si="107"/>
        <v>0</v>
      </c>
      <c r="V2596" s="18">
        <v>15464.35</v>
      </c>
      <c r="W2596" s="18" t="s">
        <v>202</v>
      </c>
    </row>
    <row r="2597" spans="1:23" ht="15" customHeight="1" x14ac:dyDescent="0.35">
      <c r="A2597" s="18" t="s">
        <v>223</v>
      </c>
      <c r="B2597" s="7" t="str">
        <f t="shared" si="108"/>
        <v>Q1</v>
      </c>
      <c r="C2597" s="18" t="s">
        <v>35</v>
      </c>
      <c r="D2597" s="21">
        <v>39172</v>
      </c>
      <c r="E2597" s="18">
        <v>1.6741000000000001</v>
      </c>
      <c r="F2597" s="18">
        <v>4.3451000000000004</v>
      </c>
      <c r="G2597" s="18">
        <v>2.8401000000000001</v>
      </c>
      <c r="H2597" s="18">
        <v>10.377000000000001</v>
      </c>
      <c r="I2597" s="18">
        <v>6.3193999999999999</v>
      </c>
      <c r="J2597" s="18">
        <v>6.0819999999999999</v>
      </c>
      <c r="K2597" s="18">
        <v>61</v>
      </c>
      <c r="L2597" s="18">
        <v>33.206200000000003</v>
      </c>
      <c r="M2597" s="18">
        <v>77.9071</v>
      </c>
      <c r="N2597" s="18">
        <v>42.215000000000003</v>
      </c>
      <c r="O2597" s="18">
        <v>26.6404</v>
      </c>
      <c r="P2597" s="18">
        <v>84.548500000000004</v>
      </c>
      <c r="Q2597" s="18">
        <v>45.813699999999997</v>
      </c>
      <c r="R2597" s="18">
        <v>28.9114</v>
      </c>
      <c r="S2597" s="4">
        <f>VLOOKUP(C2597,Ratings_Numbers!$A$1:$B$21,2,FALSE)</f>
        <v>9</v>
      </c>
      <c r="T2597" s="4">
        <v>9</v>
      </c>
      <c r="U2597" s="4">
        <f t="shared" si="107"/>
        <v>0</v>
      </c>
      <c r="V2597" s="18">
        <v>16194.36</v>
      </c>
      <c r="W2597" s="18" t="s">
        <v>202</v>
      </c>
    </row>
    <row r="2598" spans="1:23" ht="15" customHeight="1" x14ac:dyDescent="0.35">
      <c r="A2598" s="18" t="s">
        <v>223</v>
      </c>
      <c r="B2598" s="7" t="str">
        <f t="shared" ref="B2598:B2629" si="109">IF(MONTH(D2598)&lt;4,"Q1",IF(MONTH(D2598)&lt;7,"Q2",IF(MONTH(D2598)&lt;10,"Q3","Q4")))</f>
        <v>Q2</v>
      </c>
      <c r="C2598" s="18" t="s">
        <v>35</v>
      </c>
      <c r="D2598" s="21">
        <v>39263</v>
      </c>
      <c r="E2598" s="18">
        <v>1.8717000000000001</v>
      </c>
      <c r="F2598" s="18">
        <v>4.1836000000000002</v>
      </c>
      <c r="G2598" s="18">
        <v>3.1408</v>
      </c>
      <c r="H2598" s="18">
        <v>8.35</v>
      </c>
      <c r="I2598" s="18">
        <v>3.7652999999999999</v>
      </c>
      <c r="J2598" s="18">
        <v>4.9874999999999998</v>
      </c>
      <c r="K2598" s="18">
        <v>80</v>
      </c>
      <c r="L2598" s="18">
        <v>32.843800000000002</v>
      </c>
      <c r="M2598" s="18">
        <v>79.263300000000001</v>
      </c>
      <c r="N2598" s="18">
        <v>42.625100000000003</v>
      </c>
      <c r="O2598" s="18">
        <v>26.861599999999999</v>
      </c>
      <c r="P2598" s="18">
        <v>85.954599999999999</v>
      </c>
      <c r="Q2598" s="18">
        <v>46.223399999999998</v>
      </c>
      <c r="R2598" s="18">
        <v>29.129200000000001</v>
      </c>
      <c r="S2598" s="4">
        <f>VLOOKUP(C2598,Ratings_Numbers!$A$1:$B$21,2,FALSE)</f>
        <v>9</v>
      </c>
      <c r="T2598" s="4">
        <v>9</v>
      </c>
      <c r="U2598" s="4">
        <f t="shared" si="107"/>
        <v>0</v>
      </c>
      <c r="V2598" s="18">
        <v>16725.115000000002</v>
      </c>
      <c r="W2598" s="18" t="s">
        <v>202</v>
      </c>
    </row>
    <row r="2599" spans="1:23" ht="15" customHeight="1" x14ac:dyDescent="0.35">
      <c r="A2599" s="18" t="s">
        <v>223</v>
      </c>
      <c r="B2599" s="7" t="str">
        <f t="shared" si="109"/>
        <v>Q3</v>
      </c>
      <c r="C2599" s="18" t="s">
        <v>35</v>
      </c>
      <c r="D2599" s="21">
        <v>39355</v>
      </c>
      <c r="E2599" s="18">
        <v>2.1377000000000002</v>
      </c>
      <c r="F2599" s="18">
        <v>5.2493999999999996</v>
      </c>
      <c r="G2599" s="18">
        <v>3.9310999999999998</v>
      </c>
      <c r="H2599" s="18">
        <v>9.2468000000000004</v>
      </c>
      <c r="I2599" s="18">
        <v>4.5616000000000003</v>
      </c>
      <c r="J2599" s="18">
        <v>5.6494</v>
      </c>
      <c r="K2599" s="18">
        <v>77</v>
      </c>
      <c r="L2599" s="18">
        <v>33.548400000000001</v>
      </c>
      <c r="M2599" s="18">
        <v>75.712400000000002</v>
      </c>
      <c r="N2599" s="18">
        <v>41.400300000000001</v>
      </c>
      <c r="O2599" s="18">
        <v>26.105799999999999</v>
      </c>
      <c r="P2599" s="18">
        <v>82.878799999999998</v>
      </c>
      <c r="Q2599" s="18">
        <v>45.319000000000003</v>
      </c>
      <c r="R2599" s="18">
        <v>28.576899999999998</v>
      </c>
      <c r="S2599" s="4">
        <f>VLOOKUP(C2599,Ratings_Numbers!$A$1:$B$21,2,FALSE)</f>
        <v>9</v>
      </c>
      <c r="T2599" s="4">
        <v>9</v>
      </c>
      <c r="U2599" s="4">
        <f t="shared" ref="U2599:U2635" si="110">S2599-S2598</f>
        <v>0</v>
      </c>
      <c r="V2599" s="18">
        <v>15359.534</v>
      </c>
      <c r="W2599" s="18" t="s">
        <v>202</v>
      </c>
    </row>
    <row r="2600" spans="1:23" ht="15" customHeight="1" x14ac:dyDescent="0.35">
      <c r="A2600" s="18" t="s">
        <v>223</v>
      </c>
      <c r="B2600" s="7" t="str">
        <f t="shared" si="109"/>
        <v>Q4</v>
      </c>
      <c r="C2600" s="18" t="s">
        <v>35</v>
      </c>
      <c r="D2600" s="21">
        <v>39447</v>
      </c>
      <c r="E2600" s="18">
        <v>2.0373999999999999</v>
      </c>
      <c r="F2600" s="18">
        <v>3.8510999999999997</v>
      </c>
      <c r="G2600" s="18">
        <v>3.3246000000000002</v>
      </c>
      <c r="H2600" s="18">
        <v>10.0253</v>
      </c>
      <c r="I2600" s="18">
        <v>3.8</v>
      </c>
      <c r="J2600" s="18">
        <v>6.5062999999999995</v>
      </c>
      <c r="K2600" s="18">
        <v>79</v>
      </c>
      <c r="L2600" s="18">
        <v>35.895499999999998</v>
      </c>
      <c r="M2600" s="18">
        <v>71.382000000000005</v>
      </c>
      <c r="N2600" s="18">
        <v>40.9343</v>
      </c>
      <c r="O2600" s="18">
        <v>26.296600000000002</v>
      </c>
      <c r="P2600" s="18">
        <v>74.382000000000005</v>
      </c>
      <c r="Q2600" s="18">
        <v>42.654600000000002</v>
      </c>
      <c r="R2600" s="18">
        <v>27.401800000000001</v>
      </c>
      <c r="S2600" s="4">
        <f>VLOOKUP(C2600,Ratings_Numbers!$A$1:$B$21,2,FALSE)</f>
        <v>9</v>
      </c>
      <c r="T2600" s="4">
        <v>9</v>
      </c>
      <c r="U2600" s="4">
        <f t="shared" si="110"/>
        <v>0</v>
      </c>
      <c r="V2600" s="18">
        <v>13767.976000000001</v>
      </c>
      <c r="W2600" s="18" t="s">
        <v>202</v>
      </c>
    </row>
    <row r="2601" spans="1:23" ht="15" customHeight="1" x14ac:dyDescent="0.35">
      <c r="A2601" s="18" t="s">
        <v>223</v>
      </c>
      <c r="B2601" s="7" t="str">
        <f t="shared" si="109"/>
        <v>Q1</v>
      </c>
      <c r="C2601" s="18" t="s">
        <v>35</v>
      </c>
      <c r="D2601" s="21">
        <v>39538</v>
      </c>
      <c r="E2601" s="18">
        <v>2.1181000000000001</v>
      </c>
      <c r="F2601" s="18">
        <v>4.0552000000000001</v>
      </c>
      <c r="G2601" s="18">
        <v>3.5276000000000001</v>
      </c>
      <c r="H2601" s="18">
        <v>6.1212</v>
      </c>
      <c r="I2601" s="18">
        <v>3.7961</v>
      </c>
      <c r="J2601" s="18">
        <v>3.2323</v>
      </c>
      <c r="K2601" s="18">
        <v>99</v>
      </c>
      <c r="L2601" s="18">
        <v>36.949300000000001</v>
      </c>
      <c r="M2601" s="18">
        <v>65.385000000000005</v>
      </c>
      <c r="N2601" s="18">
        <v>37.738300000000002</v>
      </c>
      <c r="O2601" s="18">
        <v>24.787500000000001</v>
      </c>
      <c r="P2601" s="18">
        <v>73.259</v>
      </c>
      <c r="Q2601" s="18">
        <v>42.282899999999998</v>
      </c>
      <c r="R2601" s="18">
        <v>27.772500000000001</v>
      </c>
      <c r="S2601" s="4">
        <f>VLOOKUP(C2601,Ratings_Numbers!$A$1:$B$21,2,FALSE)</f>
        <v>9</v>
      </c>
      <c r="T2601" s="4">
        <v>9</v>
      </c>
      <c r="U2601" s="4">
        <f t="shared" si="110"/>
        <v>0</v>
      </c>
      <c r="V2601" s="18">
        <v>11633.44</v>
      </c>
      <c r="W2601" s="18" t="s">
        <v>202</v>
      </c>
    </row>
    <row r="2602" spans="1:23" ht="15" customHeight="1" x14ac:dyDescent="0.35">
      <c r="A2602" s="18" t="s">
        <v>223</v>
      </c>
      <c r="B2602" s="7" t="str">
        <f t="shared" si="109"/>
        <v>Q2</v>
      </c>
      <c r="C2602" s="18" t="s">
        <v>35</v>
      </c>
      <c r="D2602" s="21">
        <v>39629</v>
      </c>
      <c r="E2602" s="18">
        <v>2.0274000000000001</v>
      </c>
      <c r="F2602" s="18">
        <v>5.8194999999999997</v>
      </c>
      <c r="G2602" s="18">
        <v>3.4253999999999998</v>
      </c>
      <c r="H2602" s="18">
        <v>6.4630000000000001</v>
      </c>
      <c r="I2602" s="18">
        <v>3.7806999999999999</v>
      </c>
      <c r="J2602" s="18">
        <v>3.6389</v>
      </c>
      <c r="K2602" s="18">
        <v>108</v>
      </c>
      <c r="L2602" s="18">
        <v>33.972000000000001</v>
      </c>
      <c r="M2602" s="18">
        <v>91.454700000000003</v>
      </c>
      <c r="N2602" s="18">
        <v>45.906300000000002</v>
      </c>
      <c r="O2602" s="18">
        <v>31.87</v>
      </c>
      <c r="P2602" s="18">
        <v>99.220399999999998</v>
      </c>
      <c r="Q2602" s="18">
        <v>49.804299999999998</v>
      </c>
      <c r="R2602" s="18">
        <v>34.5762</v>
      </c>
      <c r="S2602" s="4">
        <f>VLOOKUP(C2602,Ratings_Numbers!$A$1:$B$21,2,FALSE)</f>
        <v>9</v>
      </c>
      <c r="T2602" s="4">
        <v>9</v>
      </c>
      <c r="U2602" s="4">
        <f t="shared" si="110"/>
        <v>0</v>
      </c>
      <c r="V2602" s="18">
        <v>9963.08</v>
      </c>
      <c r="W2602" s="18" t="s">
        <v>202</v>
      </c>
    </row>
    <row r="2603" spans="1:23" ht="15" customHeight="1" x14ac:dyDescent="0.35">
      <c r="A2603" s="18" t="s">
        <v>223</v>
      </c>
      <c r="B2603" s="7" t="str">
        <f t="shared" si="109"/>
        <v>Q3</v>
      </c>
      <c r="C2603" s="18" t="s">
        <v>35</v>
      </c>
      <c r="D2603" s="21">
        <v>39721</v>
      </c>
      <c r="E2603" s="18">
        <v>3.9946999999999999</v>
      </c>
      <c r="F2603" s="18">
        <v>7.6345000000000001</v>
      </c>
      <c r="G2603" s="18">
        <v>7.1452999999999998</v>
      </c>
      <c r="H2603" s="18">
        <v>4.8522999999999996</v>
      </c>
      <c r="I2603" s="18">
        <v>2.9937</v>
      </c>
      <c r="J2603" s="18">
        <v>2.3422999999999998</v>
      </c>
      <c r="K2603" s="18">
        <v>149</v>
      </c>
      <c r="L2603" s="18">
        <v>29.053000000000001</v>
      </c>
      <c r="M2603" s="18">
        <v>124.74460000000001</v>
      </c>
      <c r="N2603" s="18">
        <v>53.394199999999998</v>
      </c>
      <c r="O2603" s="18">
        <v>37.2303</v>
      </c>
      <c r="P2603" s="18">
        <v>133.62950000000001</v>
      </c>
      <c r="Q2603" s="18">
        <v>57.197200000000002</v>
      </c>
      <c r="R2603" s="18">
        <v>39.881999999999998</v>
      </c>
      <c r="S2603" s="4">
        <f>VLOOKUP(C2603,Ratings_Numbers!$A$1:$B$21,2,FALSE)</f>
        <v>9</v>
      </c>
      <c r="T2603" s="4">
        <v>9</v>
      </c>
      <c r="U2603" s="4">
        <f t="shared" si="110"/>
        <v>0</v>
      </c>
      <c r="V2603" s="18">
        <v>11194.567999999999</v>
      </c>
      <c r="W2603" s="18" t="s">
        <v>202</v>
      </c>
    </row>
    <row r="2604" spans="1:23" ht="15" customHeight="1" x14ac:dyDescent="0.35">
      <c r="A2604" s="18" t="s">
        <v>223</v>
      </c>
      <c r="B2604" s="7" t="str">
        <f t="shared" si="109"/>
        <v>Q4</v>
      </c>
      <c r="C2604" s="18" t="s">
        <v>35</v>
      </c>
      <c r="D2604" s="21">
        <v>39813</v>
      </c>
      <c r="E2604" s="18">
        <v>4.0906000000000002</v>
      </c>
      <c r="F2604" s="18">
        <v>9.1125000000000007</v>
      </c>
      <c r="G2604" s="18">
        <v>8.2491000000000003</v>
      </c>
      <c r="H2604" s="18">
        <v>3.5832999999999999</v>
      </c>
      <c r="I2604" s="18">
        <v>1.9036</v>
      </c>
      <c r="J2604" s="18">
        <v>1.4611000000000001</v>
      </c>
      <c r="K2604" s="18">
        <v>180</v>
      </c>
      <c r="L2604" s="18">
        <v>15.4907</v>
      </c>
      <c r="M2604" s="18">
        <v>255.53280000000001</v>
      </c>
      <c r="N2604" s="18">
        <v>68.260999999999996</v>
      </c>
      <c r="O2604" s="18">
        <v>41.786499999999997</v>
      </c>
      <c r="P2604" s="18">
        <v>274.3467</v>
      </c>
      <c r="Q2604" s="18">
        <v>73.286799999999999</v>
      </c>
      <c r="R2604" s="18">
        <v>44.863100000000003</v>
      </c>
      <c r="S2604" s="4">
        <f>VLOOKUP(C2604,Ratings_Numbers!$A$1:$B$21,2,FALSE)</f>
        <v>9</v>
      </c>
      <c r="T2604" s="4">
        <v>9</v>
      </c>
      <c r="U2604" s="4">
        <f t="shared" si="110"/>
        <v>0</v>
      </c>
      <c r="V2604" s="18">
        <v>5044.5</v>
      </c>
      <c r="W2604" s="18" t="s">
        <v>202</v>
      </c>
    </row>
    <row r="2605" spans="1:23" ht="15" customHeight="1" x14ac:dyDescent="0.35">
      <c r="A2605" s="18" t="s">
        <v>223</v>
      </c>
      <c r="B2605" s="7" t="str">
        <f t="shared" si="109"/>
        <v>Q1</v>
      </c>
      <c r="C2605" s="18" t="s">
        <v>35</v>
      </c>
      <c r="D2605" s="21">
        <v>39903</v>
      </c>
      <c r="E2605" s="18">
        <v>3.4098999999999999</v>
      </c>
      <c r="F2605" s="18">
        <v>6.8139000000000003</v>
      </c>
      <c r="G2605" s="18">
        <v>6.2477999999999998</v>
      </c>
      <c r="H2605" s="18">
        <v>5.9249000000000001</v>
      </c>
      <c r="I2605" s="18">
        <v>5.0965999999999996</v>
      </c>
      <c r="J2605" s="18">
        <v>3.9422000000000001</v>
      </c>
      <c r="K2605" s="18">
        <v>173</v>
      </c>
      <c r="L2605" s="18">
        <v>15.805300000000001</v>
      </c>
      <c r="M2605" s="18">
        <v>250.4342</v>
      </c>
      <c r="N2605" s="18">
        <v>69.0505</v>
      </c>
      <c r="O2605" s="18">
        <v>41.797899999999998</v>
      </c>
      <c r="P2605" s="18">
        <v>262.68279999999999</v>
      </c>
      <c r="Q2605" s="18">
        <v>72.427700000000002</v>
      </c>
      <c r="R2605" s="18">
        <v>43.842300000000002</v>
      </c>
      <c r="S2605" s="4">
        <f>VLOOKUP(C2605,Ratings_Numbers!$A$1:$B$21,2,FALSE)</f>
        <v>9</v>
      </c>
      <c r="T2605" s="4">
        <v>9</v>
      </c>
      <c r="U2605" s="4">
        <f t="shared" si="110"/>
        <v>0</v>
      </c>
      <c r="V2605" s="18">
        <v>3039.8719999999998</v>
      </c>
      <c r="W2605" s="18" t="s">
        <v>202</v>
      </c>
    </row>
    <row r="2606" spans="1:23" ht="15" customHeight="1" x14ac:dyDescent="0.35">
      <c r="A2606" s="18" t="s">
        <v>223</v>
      </c>
      <c r="B2606" s="7" t="str">
        <f t="shared" si="109"/>
        <v>Q2</v>
      </c>
      <c r="C2606" s="18" t="s">
        <v>35</v>
      </c>
      <c r="D2606" s="21">
        <v>39994</v>
      </c>
      <c r="E2606" s="18">
        <v>2.6825999999999999</v>
      </c>
      <c r="F2606" s="18">
        <v>5.4942000000000002</v>
      </c>
      <c r="G2606" s="18">
        <v>4.6618000000000004</v>
      </c>
      <c r="H2606" s="18">
        <v>5.8888999999999996</v>
      </c>
      <c r="I2606" s="18">
        <v>5.0488999999999997</v>
      </c>
      <c r="J2606" s="18">
        <v>3.85</v>
      </c>
      <c r="K2606" s="18">
        <v>180</v>
      </c>
      <c r="L2606" s="18">
        <v>18.179400000000001</v>
      </c>
      <c r="M2606" s="18">
        <v>207.34399999999999</v>
      </c>
      <c r="N2606" s="18">
        <v>65.8352</v>
      </c>
      <c r="O2606" s="18">
        <v>39.530799999999999</v>
      </c>
      <c r="P2606" s="18">
        <v>214.94390000000001</v>
      </c>
      <c r="Q2606" s="18">
        <v>68.2483</v>
      </c>
      <c r="R2606" s="18">
        <v>40.979700000000001</v>
      </c>
      <c r="S2606" s="4">
        <f>VLOOKUP(C2606,Ratings_Numbers!$A$1:$B$21,2,FALSE)</f>
        <v>9</v>
      </c>
      <c r="T2606" s="4">
        <v>9</v>
      </c>
      <c r="U2606" s="4">
        <f t="shared" si="110"/>
        <v>0</v>
      </c>
      <c r="V2606" s="18">
        <v>6543.7250000000004</v>
      </c>
      <c r="W2606" s="18" t="s">
        <v>202</v>
      </c>
    </row>
    <row r="2607" spans="1:23" ht="15" customHeight="1" x14ac:dyDescent="0.35">
      <c r="A2607" s="18" t="s">
        <v>223</v>
      </c>
      <c r="B2607" s="7" t="str">
        <f t="shared" si="109"/>
        <v>Q3</v>
      </c>
      <c r="C2607" s="18" t="s">
        <v>35</v>
      </c>
      <c r="D2607" s="21">
        <v>40086</v>
      </c>
      <c r="E2607" s="18">
        <v>2.0615999999999999</v>
      </c>
      <c r="F2607" s="18">
        <v>4.0159000000000002</v>
      </c>
      <c r="G2607" s="18">
        <v>3.3264</v>
      </c>
      <c r="H2607" s="18">
        <v>6.4180999999999999</v>
      </c>
      <c r="I2607" s="18">
        <v>5.7430000000000003</v>
      </c>
      <c r="J2607" s="18">
        <v>4.2824999999999998</v>
      </c>
      <c r="K2607" s="18">
        <v>177</v>
      </c>
      <c r="L2607" s="18">
        <v>21.157399999999999</v>
      </c>
      <c r="M2607" s="18">
        <v>157.25700000000001</v>
      </c>
      <c r="N2607" s="18">
        <v>59.673699999999997</v>
      </c>
      <c r="O2607" s="18">
        <v>34.680100000000003</v>
      </c>
      <c r="P2607" s="18">
        <v>163.5282</v>
      </c>
      <c r="Q2607" s="18">
        <v>62.053400000000003</v>
      </c>
      <c r="R2607" s="18">
        <v>36.063099999999999</v>
      </c>
      <c r="S2607" s="4">
        <f>VLOOKUP(C2607,Ratings_Numbers!$A$1:$B$21,2,FALSE)</f>
        <v>9</v>
      </c>
      <c r="T2607" s="4">
        <v>9</v>
      </c>
      <c r="U2607" s="4">
        <f t="shared" si="110"/>
        <v>0</v>
      </c>
      <c r="V2607" s="18">
        <v>9625.59</v>
      </c>
      <c r="W2607" s="18" t="s">
        <v>202</v>
      </c>
    </row>
    <row r="2608" spans="1:23" ht="15" customHeight="1" x14ac:dyDescent="0.35">
      <c r="A2608" s="18" t="s">
        <v>223</v>
      </c>
      <c r="B2608" s="7" t="str">
        <f t="shared" si="109"/>
        <v>Q4</v>
      </c>
      <c r="C2608" s="18" t="s">
        <v>35</v>
      </c>
      <c r="D2608" s="21">
        <v>40178</v>
      </c>
      <c r="E2608" s="18">
        <v>2.1379999999999999</v>
      </c>
      <c r="F2608" s="18">
        <v>4.8357000000000001</v>
      </c>
      <c r="G2608" s="18">
        <v>3.8228</v>
      </c>
      <c r="H2608" s="18">
        <v>0.69189999999999996</v>
      </c>
      <c r="I2608" s="18">
        <v>-0.27429999999999999</v>
      </c>
      <c r="J2608" s="18">
        <v>-1.5407</v>
      </c>
      <c r="K2608" s="18">
        <v>172</v>
      </c>
      <c r="L2608" s="18">
        <v>23.575199999999999</v>
      </c>
      <c r="M2608" s="18">
        <v>139.55240000000001</v>
      </c>
      <c r="N2608" s="18">
        <v>57.097099999999998</v>
      </c>
      <c r="O2608" s="18">
        <v>34.167099999999998</v>
      </c>
      <c r="P2608" s="18">
        <v>144.41249999999999</v>
      </c>
      <c r="Q2608" s="18">
        <v>59.085599999999999</v>
      </c>
      <c r="R2608" s="18">
        <v>35.356999999999999</v>
      </c>
      <c r="S2608" s="4">
        <f>VLOOKUP(C2608,Ratings_Numbers!$A$1:$B$21,2,FALSE)</f>
        <v>9</v>
      </c>
      <c r="T2608" s="4">
        <v>9</v>
      </c>
      <c r="U2608" s="4">
        <f t="shared" si="110"/>
        <v>0</v>
      </c>
      <c r="V2608" s="18">
        <v>11598.418</v>
      </c>
      <c r="W2608" s="18" t="s">
        <v>202</v>
      </c>
    </row>
    <row r="2609" spans="1:23" ht="15" customHeight="1" x14ac:dyDescent="0.35">
      <c r="A2609" s="18" t="s">
        <v>223</v>
      </c>
      <c r="B2609" s="7" t="str">
        <f t="shared" si="109"/>
        <v>Q1</v>
      </c>
      <c r="C2609" s="18" t="s">
        <v>35</v>
      </c>
      <c r="D2609" s="21">
        <v>40268</v>
      </c>
      <c r="E2609" s="18">
        <v>2.7090000000000001</v>
      </c>
      <c r="F2609" s="18">
        <v>7.7198000000000002</v>
      </c>
      <c r="G2609" s="18">
        <v>6.2121000000000004</v>
      </c>
      <c r="H2609" s="18">
        <v>2.1835</v>
      </c>
      <c r="I2609" s="18">
        <v>1.3975</v>
      </c>
      <c r="J2609" s="18">
        <v>-0.1646</v>
      </c>
      <c r="K2609" s="18">
        <v>158</v>
      </c>
      <c r="L2609" s="18">
        <v>23.144500000000001</v>
      </c>
      <c r="M2609" s="18">
        <v>142.0522</v>
      </c>
      <c r="N2609" s="18">
        <v>57.2866</v>
      </c>
      <c r="O2609" s="18">
        <v>34.193800000000003</v>
      </c>
      <c r="P2609" s="18">
        <v>147.9676</v>
      </c>
      <c r="Q2609" s="18">
        <v>59.672199999999997</v>
      </c>
      <c r="R2609" s="18">
        <v>35.617699999999999</v>
      </c>
      <c r="S2609" s="4">
        <f>VLOOKUP(C2609,Ratings_Numbers!$A$1:$B$21,2,FALSE)</f>
        <v>9</v>
      </c>
      <c r="T2609" s="4">
        <v>9</v>
      </c>
      <c r="U2609" s="4">
        <f t="shared" si="110"/>
        <v>0</v>
      </c>
      <c r="V2609" s="18">
        <v>10739.804</v>
      </c>
      <c r="W2609" s="18" t="s">
        <v>202</v>
      </c>
    </row>
    <row r="2610" spans="1:23" ht="15" customHeight="1" x14ac:dyDescent="0.35">
      <c r="A2610" s="18" t="s">
        <v>223</v>
      </c>
      <c r="B2610" s="7" t="str">
        <f t="shared" si="109"/>
        <v>Q2</v>
      </c>
      <c r="C2610" s="18" t="s">
        <v>35</v>
      </c>
      <c r="D2610" s="21">
        <v>40359</v>
      </c>
      <c r="E2610" s="18">
        <v>3.1545999999999998</v>
      </c>
      <c r="F2610" s="18">
        <v>12.0364</v>
      </c>
      <c r="G2610" s="18">
        <v>9.5147999999999993</v>
      </c>
      <c r="H2610" s="18">
        <v>3.8902000000000001</v>
      </c>
      <c r="I2610" s="18">
        <v>2.9041999999999999</v>
      </c>
      <c r="J2610" s="18">
        <v>1.6768000000000001</v>
      </c>
      <c r="K2610" s="18">
        <v>164</v>
      </c>
      <c r="L2610" s="18">
        <v>22.729299999999999</v>
      </c>
      <c r="M2610" s="18">
        <v>144.31909999999999</v>
      </c>
      <c r="N2610" s="18">
        <v>57.652000000000001</v>
      </c>
      <c r="O2610" s="18">
        <v>34.2316</v>
      </c>
      <c r="P2610" s="18">
        <v>150.32820000000001</v>
      </c>
      <c r="Q2610" s="18">
        <v>60.052399999999999</v>
      </c>
      <c r="R2610" s="18">
        <v>35.656999999999996</v>
      </c>
      <c r="S2610" s="4">
        <f>VLOOKUP(C2610,Ratings_Numbers!$A$1:$B$21,2,FALSE)</f>
        <v>9</v>
      </c>
      <c r="T2610" s="4">
        <v>9</v>
      </c>
      <c r="U2610" s="4">
        <f t="shared" si="110"/>
        <v>0</v>
      </c>
      <c r="V2610" s="18">
        <v>9884.7839999999997</v>
      </c>
      <c r="W2610" s="18" t="s">
        <v>202</v>
      </c>
    </row>
    <row r="2611" spans="1:23" ht="15" customHeight="1" x14ac:dyDescent="0.35">
      <c r="A2611" s="18" t="s">
        <v>223</v>
      </c>
      <c r="B2611" s="7" t="str">
        <f t="shared" si="109"/>
        <v>Q3</v>
      </c>
      <c r="C2611" s="18" t="s">
        <v>35</v>
      </c>
      <c r="D2611" s="21">
        <v>40451</v>
      </c>
      <c r="E2611" s="18">
        <v>3.38</v>
      </c>
      <c r="F2611" s="18">
        <v>12.7965</v>
      </c>
      <c r="G2611" s="18">
        <v>10.7042</v>
      </c>
      <c r="H2611" s="18">
        <v>6.5494000000000003</v>
      </c>
      <c r="I2611" s="18">
        <v>5.2831000000000001</v>
      </c>
      <c r="J2611" s="18">
        <v>4.3148</v>
      </c>
      <c r="K2611" s="18">
        <v>162</v>
      </c>
      <c r="L2611" s="18">
        <v>25.461400000000001</v>
      </c>
      <c r="M2611" s="18">
        <v>126.96599999999999</v>
      </c>
      <c r="N2611" s="18">
        <v>54.805599999999998</v>
      </c>
      <c r="O2611" s="18">
        <v>33.592399999999998</v>
      </c>
      <c r="P2611" s="18">
        <v>131.6662</v>
      </c>
      <c r="Q2611" s="18">
        <v>56.834400000000002</v>
      </c>
      <c r="R2611" s="18">
        <v>34.835999999999999</v>
      </c>
      <c r="S2611" s="4">
        <f>VLOOKUP(C2611,Ratings_Numbers!$A$1:$B$21,2,FALSE)</f>
        <v>9</v>
      </c>
      <c r="T2611" s="4">
        <v>9</v>
      </c>
      <c r="U2611" s="4">
        <f t="shared" si="110"/>
        <v>0</v>
      </c>
      <c r="V2611" s="18">
        <v>9511.2749999999996</v>
      </c>
      <c r="W2611" s="18" t="s">
        <v>202</v>
      </c>
    </row>
    <row r="2612" spans="1:23" ht="15" customHeight="1" x14ac:dyDescent="0.35">
      <c r="A2612" s="18" t="s">
        <v>223</v>
      </c>
      <c r="B2612" s="7" t="str">
        <f t="shared" si="109"/>
        <v>Q4</v>
      </c>
      <c r="C2612" s="18" t="s">
        <v>35</v>
      </c>
      <c r="D2612" s="21">
        <v>40543</v>
      </c>
      <c r="E2612" s="18">
        <v>2.2862</v>
      </c>
      <c r="F2612" s="18">
        <v>6.0636000000000001</v>
      </c>
      <c r="G2612" s="18">
        <v>4.6139999999999999</v>
      </c>
      <c r="H2612" s="18">
        <v>5.2956000000000003</v>
      </c>
      <c r="I2612" s="18">
        <v>3.2147000000000001</v>
      </c>
      <c r="J2612" s="18">
        <v>3.0314000000000001</v>
      </c>
      <c r="K2612" s="18">
        <v>159</v>
      </c>
      <c r="L2612" s="18">
        <v>26.939499999999999</v>
      </c>
      <c r="M2612" s="18">
        <v>117.9842</v>
      </c>
      <c r="N2612" s="18">
        <v>53.049799999999998</v>
      </c>
      <c r="O2612" s="18">
        <v>32.947000000000003</v>
      </c>
      <c r="P2612" s="18">
        <v>122.40260000000001</v>
      </c>
      <c r="Q2612" s="18">
        <v>55.036499999999997</v>
      </c>
      <c r="R2612" s="18">
        <v>34.180900000000001</v>
      </c>
      <c r="S2612" s="4">
        <f>VLOOKUP(C2612,Ratings_Numbers!$A$1:$B$21,2,FALSE)</f>
        <v>9</v>
      </c>
      <c r="T2612" s="4">
        <v>9</v>
      </c>
      <c r="U2612" s="4">
        <f t="shared" si="110"/>
        <v>0</v>
      </c>
      <c r="V2612" s="18">
        <v>11922.948</v>
      </c>
      <c r="W2612" s="18" t="s">
        <v>202</v>
      </c>
    </row>
    <row r="2613" spans="1:23" ht="15" customHeight="1" x14ac:dyDescent="0.35">
      <c r="A2613" s="18" t="s">
        <v>223</v>
      </c>
      <c r="B2613" s="7" t="str">
        <f t="shared" si="109"/>
        <v>Q1</v>
      </c>
      <c r="C2613" s="18" t="s">
        <v>35</v>
      </c>
      <c r="D2613" s="21">
        <v>40633</v>
      </c>
      <c r="E2613" s="18">
        <v>1.9149</v>
      </c>
      <c r="F2613" s="18">
        <v>4.3525999999999998</v>
      </c>
      <c r="G2613" s="18">
        <v>3.3071000000000002</v>
      </c>
      <c r="H2613" s="18">
        <v>5.6266999999999996</v>
      </c>
      <c r="I2613" s="18">
        <v>4.3052000000000001</v>
      </c>
      <c r="J2613" s="18">
        <v>3.36</v>
      </c>
      <c r="K2613" s="18">
        <v>150</v>
      </c>
      <c r="L2613" s="18">
        <v>28.599299999999999</v>
      </c>
      <c r="M2613" s="18">
        <v>107.67</v>
      </c>
      <c r="N2613" s="18">
        <v>50.639499999999998</v>
      </c>
      <c r="O2613" s="18">
        <v>31.865600000000001</v>
      </c>
      <c r="P2613" s="18">
        <v>112.62050000000001</v>
      </c>
      <c r="Q2613" s="18">
        <v>52.967799999999997</v>
      </c>
      <c r="R2613" s="18">
        <v>33.3307</v>
      </c>
      <c r="S2613" s="4">
        <f>VLOOKUP(C2613,Ratings_Numbers!$A$1:$B$21,2,FALSE)</f>
        <v>9</v>
      </c>
      <c r="T2613" s="4">
        <v>9</v>
      </c>
      <c r="U2613" s="4">
        <f t="shared" si="110"/>
        <v>0</v>
      </c>
      <c r="V2613" s="18">
        <v>13197.714</v>
      </c>
      <c r="W2613" s="18" t="s">
        <v>202</v>
      </c>
    </row>
    <row r="2614" spans="1:23" ht="15" customHeight="1" x14ac:dyDescent="0.35">
      <c r="A2614" s="18" t="s">
        <v>223</v>
      </c>
      <c r="B2614" s="7" t="str">
        <f t="shared" si="109"/>
        <v>Q2</v>
      </c>
      <c r="C2614" s="18" t="s">
        <v>35</v>
      </c>
      <c r="D2614" s="21">
        <v>40724</v>
      </c>
      <c r="E2614" s="18">
        <v>1.7324000000000002</v>
      </c>
      <c r="F2614" s="18">
        <v>4.0118</v>
      </c>
      <c r="G2614" s="18">
        <v>2.8774999999999999</v>
      </c>
      <c r="H2614" s="18">
        <v>5.1067</v>
      </c>
      <c r="I2614" s="18">
        <v>3.4870000000000001</v>
      </c>
      <c r="J2614" s="18">
        <v>2.8666999999999998</v>
      </c>
      <c r="K2614" s="18">
        <v>150</v>
      </c>
      <c r="L2614" s="18">
        <v>29.5884</v>
      </c>
      <c r="M2614" s="18">
        <v>98.820400000000006</v>
      </c>
      <c r="N2614" s="18">
        <v>47.860700000000001</v>
      </c>
      <c r="O2614" s="18">
        <v>30.237300000000001</v>
      </c>
      <c r="P2614" s="18">
        <v>106.4751</v>
      </c>
      <c r="Q2614" s="18">
        <v>51.567999999999998</v>
      </c>
      <c r="R2614" s="18">
        <v>32.579500000000003</v>
      </c>
      <c r="S2614" s="4">
        <f>VLOOKUP(C2614,Ratings_Numbers!$A$1:$B$21,2,FALSE)</f>
        <v>9</v>
      </c>
      <c r="T2614" s="4">
        <v>9</v>
      </c>
      <c r="U2614" s="4">
        <f t="shared" si="110"/>
        <v>0</v>
      </c>
      <c r="V2614" s="18">
        <v>13034.322</v>
      </c>
      <c r="W2614" s="18" t="s">
        <v>202</v>
      </c>
    </row>
    <row r="2615" spans="1:23" ht="15" customHeight="1" x14ac:dyDescent="0.35">
      <c r="A2615" s="18" t="s">
        <v>223</v>
      </c>
      <c r="B2615" s="7" t="str">
        <f t="shared" si="109"/>
        <v>Q3</v>
      </c>
      <c r="C2615" s="18" t="s">
        <v>35</v>
      </c>
      <c r="D2615" s="21">
        <v>40816</v>
      </c>
      <c r="E2615" s="18">
        <v>1.7353000000000001</v>
      </c>
      <c r="F2615" s="18">
        <v>4.3825000000000003</v>
      </c>
      <c r="G2615" s="18">
        <v>2.9699</v>
      </c>
      <c r="H2615" s="18">
        <v>5.875</v>
      </c>
      <c r="I2615" s="18">
        <v>3.54</v>
      </c>
      <c r="J2615" s="18">
        <v>3.5486</v>
      </c>
      <c r="K2615" s="18">
        <v>144</v>
      </c>
      <c r="L2615" s="18">
        <v>28.652200000000001</v>
      </c>
      <c r="M2615" s="18">
        <v>101.8141</v>
      </c>
      <c r="N2615" s="18">
        <v>48.432400000000001</v>
      </c>
      <c r="O2615" s="18">
        <v>30.1966</v>
      </c>
      <c r="P2615" s="18">
        <v>110.2193</v>
      </c>
      <c r="Q2615" s="18">
        <v>52.430599999999998</v>
      </c>
      <c r="R2615" s="18">
        <v>32.689500000000002</v>
      </c>
      <c r="S2615" s="4">
        <f>VLOOKUP(C2615,Ratings_Numbers!$A$1:$B$21,2,FALSE)</f>
        <v>9</v>
      </c>
      <c r="T2615" s="4">
        <v>9</v>
      </c>
      <c r="U2615" s="4">
        <f t="shared" si="110"/>
        <v>0</v>
      </c>
      <c r="V2615" s="18">
        <v>10162.575000000001</v>
      </c>
      <c r="W2615" s="18" t="s">
        <v>202</v>
      </c>
    </row>
    <row r="2616" spans="1:23" ht="15" customHeight="1" x14ac:dyDescent="0.35">
      <c r="A2616" s="18" t="s">
        <v>223</v>
      </c>
      <c r="B2616" s="7" t="str">
        <f t="shared" si="109"/>
        <v>Q4</v>
      </c>
      <c r="C2616" s="18" t="s">
        <v>35</v>
      </c>
      <c r="D2616" s="21">
        <v>40908</v>
      </c>
      <c r="E2616" s="18">
        <v>1.7753999999999999</v>
      </c>
      <c r="F2616" s="18">
        <v>4.9565000000000001</v>
      </c>
      <c r="G2616" s="18">
        <v>2.9584999999999999</v>
      </c>
      <c r="H2616" s="18">
        <v>5.7565999999999997</v>
      </c>
      <c r="I2616" s="18">
        <v>2.7563</v>
      </c>
      <c r="J2616" s="18">
        <v>3.6447000000000003</v>
      </c>
      <c r="K2616" s="18">
        <v>152</v>
      </c>
      <c r="L2616" s="18">
        <v>24.5947</v>
      </c>
      <c r="M2616" s="18">
        <v>131.55330000000001</v>
      </c>
      <c r="N2616" s="18">
        <v>54.395299999999999</v>
      </c>
      <c r="O2616" s="18">
        <v>34.0107</v>
      </c>
      <c r="P2616" s="18">
        <v>141.8468</v>
      </c>
      <c r="Q2616" s="18">
        <v>58.651499999999999</v>
      </c>
      <c r="R2616" s="18">
        <v>36.671799999999998</v>
      </c>
      <c r="S2616" s="4">
        <f>VLOOKUP(C2616,Ratings_Numbers!$A$1:$B$21,2,FALSE)</f>
        <v>9</v>
      </c>
      <c r="T2616" s="4">
        <v>9</v>
      </c>
      <c r="U2616" s="4">
        <f t="shared" si="110"/>
        <v>0</v>
      </c>
      <c r="V2616" s="18">
        <v>12935.2</v>
      </c>
      <c r="W2616" s="18" t="s">
        <v>202</v>
      </c>
    </row>
    <row r="2617" spans="1:23" ht="15" customHeight="1" x14ac:dyDescent="0.35">
      <c r="A2617" s="18" t="s">
        <v>223</v>
      </c>
      <c r="B2617" s="7" t="str">
        <f t="shared" si="109"/>
        <v>Q1</v>
      </c>
      <c r="C2617" s="18" t="s">
        <v>35</v>
      </c>
      <c r="D2617" s="21">
        <v>40999</v>
      </c>
      <c r="E2617" s="18">
        <v>3.2059000000000002</v>
      </c>
      <c r="F2617" s="18">
        <v>6.2062999999999997</v>
      </c>
      <c r="G2617" s="18">
        <v>5.5197000000000003</v>
      </c>
      <c r="H2617" s="18">
        <v>4.0601000000000003</v>
      </c>
      <c r="I2617" s="18">
        <v>2.4233000000000002</v>
      </c>
      <c r="J2617" s="18">
        <v>2.0819999999999999</v>
      </c>
      <c r="K2617" s="18">
        <v>183</v>
      </c>
      <c r="L2617" s="18">
        <v>20.860299999999999</v>
      </c>
      <c r="M2617" s="18">
        <v>145.53579999999999</v>
      </c>
      <c r="N2617" s="18">
        <v>56.986800000000002</v>
      </c>
      <c r="O2617" s="18">
        <v>32.2166</v>
      </c>
      <c r="P2617" s="18">
        <v>155.38499999999999</v>
      </c>
      <c r="Q2617" s="18">
        <v>60.843400000000003</v>
      </c>
      <c r="R2617" s="18">
        <v>34.396900000000002</v>
      </c>
      <c r="S2617" s="4">
        <f>VLOOKUP(C2617,Ratings_Numbers!$A$1:$B$21,2,FALSE)</f>
        <v>9</v>
      </c>
      <c r="T2617" s="4">
        <v>9</v>
      </c>
      <c r="U2617" s="4">
        <f t="shared" si="110"/>
        <v>0</v>
      </c>
      <c r="V2617" s="18">
        <v>15349.23</v>
      </c>
      <c r="W2617" s="18" t="s">
        <v>202</v>
      </c>
    </row>
    <row r="2618" spans="1:23" ht="15" customHeight="1" x14ac:dyDescent="0.35">
      <c r="A2618" s="18" t="s">
        <v>223</v>
      </c>
      <c r="B2618" s="7" t="str">
        <f t="shared" si="109"/>
        <v>Q2</v>
      </c>
      <c r="C2618" s="18" t="s">
        <v>35</v>
      </c>
      <c r="D2618" s="21">
        <v>41090</v>
      </c>
      <c r="E2618" s="18">
        <v>3.1465999999999998</v>
      </c>
      <c r="F2618" s="18">
        <v>6.2107999999999999</v>
      </c>
      <c r="G2618" s="18">
        <v>5.5368000000000004</v>
      </c>
      <c r="H2618" s="18">
        <v>4.1452999999999998</v>
      </c>
      <c r="I2618" s="18">
        <v>1.6771</v>
      </c>
      <c r="J2618" s="18">
        <v>2.1006</v>
      </c>
      <c r="K2618" s="18">
        <v>179</v>
      </c>
      <c r="L2618" s="18">
        <v>20.173500000000001</v>
      </c>
      <c r="M2618" s="18">
        <v>147.70230000000001</v>
      </c>
      <c r="N2618" s="18">
        <v>56.914700000000003</v>
      </c>
      <c r="O2618" s="18">
        <v>31.667100000000001</v>
      </c>
      <c r="P2618" s="18">
        <v>159.51509999999999</v>
      </c>
      <c r="Q2618" s="18">
        <v>61.4666</v>
      </c>
      <c r="R2618" s="18">
        <v>34.1997</v>
      </c>
      <c r="S2618" s="4">
        <f>VLOOKUP(C2618,Ratings_Numbers!$A$1:$B$21,2,FALSE)</f>
        <v>9</v>
      </c>
      <c r="T2618" s="4">
        <v>9</v>
      </c>
      <c r="U2618" s="4">
        <f t="shared" si="110"/>
        <v>0</v>
      </c>
      <c r="V2618" s="18">
        <v>12645.234</v>
      </c>
      <c r="W2618" s="18" t="s">
        <v>202</v>
      </c>
    </row>
    <row r="2619" spans="1:23" ht="15" customHeight="1" x14ac:dyDescent="0.35">
      <c r="A2619" s="18" t="s">
        <v>223</v>
      </c>
      <c r="B2619" s="7" t="str">
        <f t="shared" si="109"/>
        <v>Q3</v>
      </c>
      <c r="C2619" s="18" t="s">
        <v>35</v>
      </c>
      <c r="D2619" s="21">
        <v>41182</v>
      </c>
      <c r="E2619" s="18">
        <v>2.8475000000000001</v>
      </c>
      <c r="F2619" s="18">
        <v>5.8311000000000002</v>
      </c>
      <c r="G2619" s="18">
        <v>5.1204000000000001</v>
      </c>
      <c r="H2619" s="18">
        <v>4.3959000000000001</v>
      </c>
      <c r="I2619" s="18">
        <v>2.7536</v>
      </c>
      <c r="J2619" s="18">
        <v>2.4518</v>
      </c>
      <c r="K2619" s="18">
        <v>197</v>
      </c>
      <c r="L2619" s="18">
        <v>21.516500000000001</v>
      </c>
      <c r="M2619" s="18">
        <v>136.8005</v>
      </c>
      <c r="N2619" s="18">
        <v>56.430399999999999</v>
      </c>
      <c r="O2619" s="18">
        <v>30.859000000000002</v>
      </c>
      <c r="P2619" s="18">
        <v>142.42339999999999</v>
      </c>
      <c r="Q2619" s="18">
        <v>58.749899999999997</v>
      </c>
      <c r="R2619" s="18">
        <v>32.127400000000002</v>
      </c>
      <c r="S2619" s="4">
        <f>VLOOKUP(C2619,Ratings_Numbers!$A$1:$B$21,2,FALSE)</f>
        <v>9</v>
      </c>
      <c r="T2619" s="4">
        <v>9</v>
      </c>
      <c r="U2619" s="4">
        <f t="shared" si="110"/>
        <v>0</v>
      </c>
      <c r="V2619" s="18">
        <v>15929.951999999999</v>
      </c>
      <c r="W2619" s="18" t="s">
        <v>202</v>
      </c>
    </row>
    <row r="2620" spans="1:23" ht="15" customHeight="1" x14ac:dyDescent="0.35">
      <c r="A2620" s="18" t="s">
        <v>223</v>
      </c>
      <c r="B2620" s="7" t="str">
        <f t="shared" si="109"/>
        <v>Q4</v>
      </c>
      <c r="C2620" s="18" t="s">
        <v>35</v>
      </c>
      <c r="D2620" s="21">
        <v>41274</v>
      </c>
      <c r="E2620" s="18">
        <v>2.7774999999999999</v>
      </c>
      <c r="F2620" s="18">
        <v>5.9787999999999997</v>
      </c>
      <c r="G2620" s="18">
        <v>5.2111000000000001</v>
      </c>
      <c r="H2620" s="18">
        <v>4.5163000000000002</v>
      </c>
      <c r="I2620" s="18">
        <v>2.3384999999999998</v>
      </c>
      <c r="J2620" s="18">
        <v>2.4782999999999999</v>
      </c>
      <c r="K2620" s="18">
        <v>184</v>
      </c>
      <c r="L2620" s="18">
        <v>19.606300000000001</v>
      </c>
      <c r="M2620" s="18">
        <v>146.1121</v>
      </c>
      <c r="N2620" s="18">
        <v>57.796900000000001</v>
      </c>
      <c r="O2620" s="18">
        <v>30.155799999999999</v>
      </c>
      <c r="P2620" s="18">
        <v>152.80289999999999</v>
      </c>
      <c r="Q2620" s="18">
        <v>60.4435</v>
      </c>
      <c r="R2620" s="18">
        <v>31.5367</v>
      </c>
      <c r="S2620" s="4">
        <f>VLOOKUP(C2620,Ratings_Numbers!$A$1:$B$21,2,FALSE)</f>
        <v>9</v>
      </c>
      <c r="T2620" s="4">
        <v>9</v>
      </c>
      <c r="U2620" s="4">
        <f t="shared" si="110"/>
        <v>0</v>
      </c>
      <c r="V2620" s="18">
        <v>17525.098099999999</v>
      </c>
      <c r="W2620" s="18" t="s">
        <v>202</v>
      </c>
    </row>
    <row r="2621" spans="1:23" ht="15" customHeight="1" x14ac:dyDescent="0.35">
      <c r="A2621" s="18" t="s">
        <v>223</v>
      </c>
      <c r="B2621" s="7" t="str">
        <f t="shared" si="109"/>
        <v>Q1</v>
      </c>
      <c r="C2621" s="18" t="s">
        <v>35</v>
      </c>
      <c r="D2621" s="21">
        <v>41364</v>
      </c>
      <c r="E2621" s="18">
        <v>2.8917000000000002</v>
      </c>
      <c r="F2621" s="18">
        <v>5.9813000000000001</v>
      </c>
      <c r="G2621" s="18">
        <v>5.4348000000000001</v>
      </c>
      <c r="H2621" s="18">
        <v>4.3672000000000004</v>
      </c>
      <c r="I2621" s="18">
        <v>3.0773000000000001</v>
      </c>
      <c r="J2621" s="18">
        <v>2.226</v>
      </c>
      <c r="K2621" s="18">
        <v>177</v>
      </c>
      <c r="L2621" s="18">
        <v>20.729099999999999</v>
      </c>
      <c r="M2621" s="18">
        <v>133.095</v>
      </c>
      <c r="N2621" s="18">
        <v>54.707300000000004</v>
      </c>
      <c r="O2621" s="18">
        <v>29.038499999999999</v>
      </c>
      <c r="P2621" s="18">
        <v>143.28569999999999</v>
      </c>
      <c r="Q2621" s="18">
        <v>58.896099999999997</v>
      </c>
      <c r="R2621" s="18">
        <v>31.261900000000001</v>
      </c>
      <c r="S2621" s="4">
        <f>VLOOKUP(C2621,Ratings_Numbers!$A$1:$B$21,2,FALSE)</f>
        <v>9</v>
      </c>
      <c r="T2621" s="4">
        <v>9</v>
      </c>
      <c r="U2621" s="4">
        <f t="shared" si="110"/>
        <v>0</v>
      </c>
      <c r="V2621" s="18">
        <v>20681.007600000001</v>
      </c>
      <c r="W2621" s="18" t="s">
        <v>202</v>
      </c>
    </row>
    <row r="2622" spans="1:23" ht="15" customHeight="1" x14ac:dyDescent="0.35">
      <c r="A2622" s="18" t="s">
        <v>223</v>
      </c>
      <c r="B2622" s="7" t="str">
        <f t="shared" si="109"/>
        <v>Q2</v>
      </c>
      <c r="C2622" s="18" t="s">
        <v>35</v>
      </c>
      <c r="D2622" s="21">
        <v>41455</v>
      </c>
      <c r="E2622" s="18">
        <v>2.6257999999999999</v>
      </c>
      <c r="F2622" s="18">
        <v>5.4318999999999997</v>
      </c>
      <c r="G2622" s="18">
        <v>4.7854000000000001</v>
      </c>
      <c r="H2622" s="18">
        <v>5.1215000000000002</v>
      </c>
      <c r="I2622" s="18">
        <v>3.5404999999999998</v>
      </c>
      <c r="J2622" s="18">
        <v>2.9337</v>
      </c>
      <c r="K2622" s="18">
        <v>181</v>
      </c>
      <c r="L2622" s="18">
        <v>20.6084</v>
      </c>
      <c r="M2622" s="18">
        <v>128.92529999999999</v>
      </c>
      <c r="N2622" s="18">
        <v>52.810499999999998</v>
      </c>
      <c r="O2622" s="18">
        <v>27.8292</v>
      </c>
      <c r="P2622" s="18">
        <v>144.12809999999999</v>
      </c>
      <c r="Q2622" s="18">
        <v>59.0379</v>
      </c>
      <c r="R2622" s="18">
        <v>31.110800000000001</v>
      </c>
      <c r="S2622" s="4">
        <f>VLOOKUP(C2622,Ratings_Numbers!$A$1:$B$21,2,FALSE)</f>
        <v>9</v>
      </c>
      <c r="T2622" s="4">
        <v>9</v>
      </c>
      <c r="U2622" s="4">
        <f t="shared" si="110"/>
        <v>0</v>
      </c>
      <c r="V2622" s="18">
        <v>19726.9892</v>
      </c>
      <c r="W2622" s="18" t="s">
        <v>202</v>
      </c>
    </row>
    <row r="2623" spans="1:23" ht="15" customHeight="1" x14ac:dyDescent="0.35">
      <c r="A2623" s="18" t="s">
        <v>223</v>
      </c>
      <c r="B2623" s="7" t="str">
        <f t="shared" si="109"/>
        <v>Q3</v>
      </c>
      <c r="C2623" s="18" t="s">
        <v>35</v>
      </c>
      <c r="D2623" s="21">
        <v>41547</v>
      </c>
      <c r="E2623" s="18">
        <v>2.2225999999999999</v>
      </c>
      <c r="F2623" s="18">
        <v>5.0171000000000001</v>
      </c>
      <c r="G2623" s="18">
        <v>4.0087999999999999</v>
      </c>
      <c r="H2623" s="18">
        <v>5.8642000000000003</v>
      </c>
      <c r="I2623" s="18">
        <v>4.0903999999999998</v>
      </c>
      <c r="J2623" s="18">
        <v>3.3889</v>
      </c>
      <c r="K2623" s="18">
        <v>162</v>
      </c>
      <c r="L2623" s="18">
        <v>22.185400000000001</v>
      </c>
      <c r="M2623" s="18">
        <v>118.00579999999999</v>
      </c>
      <c r="N2623" s="18">
        <v>51.6691</v>
      </c>
      <c r="O2623" s="18">
        <v>27.309799999999999</v>
      </c>
      <c r="P2623" s="18">
        <v>128.3877</v>
      </c>
      <c r="Q2623" s="18">
        <v>56.214799999999997</v>
      </c>
      <c r="R2623" s="18">
        <v>29.712499999999999</v>
      </c>
      <c r="S2623" s="4">
        <f>VLOOKUP(C2623,Ratings_Numbers!$A$1:$B$21,2,FALSE)</f>
        <v>9</v>
      </c>
      <c r="T2623" s="4">
        <v>9</v>
      </c>
      <c r="U2623" s="4">
        <f t="shared" si="110"/>
        <v>0</v>
      </c>
      <c r="V2623" s="18">
        <v>19976.32</v>
      </c>
      <c r="W2623" s="18" t="s">
        <v>202</v>
      </c>
    </row>
    <row r="2624" spans="1:23" ht="15" customHeight="1" x14ac:dyDescent="0.35">
      <c r="A2624" s="18" t="s">
        <v>223</v>
      </c>
      <c r="B2624" s="7" t="str">
        <f t="shared" si="109"/>
        <v>Q4</v>
      </c>
      <c r="C2624" s="18" t="s">
        <v>35</v>
      </c>
      <c r="D2624" s="21">
        <v>41639</v>
      </c>
      <c r="E2624" s="18">
        <v>2.2646000000000002</v>
      </c>
      <c r="F2624" s="18">
        <v>5.1370000000000005</v>
      </c>
      <c r="G2624" s="18">
        <v>4.1612999999999998</v>
      </c>
      <c r="H2624" s="18">
        <v>4.96</v>
      </c>
      <c r="I2624" s="18">
        <v>1.9677</v>
      </c>
      <c r="J2624" s="18">
        <v>2.4866999999999999</v>
      </c>
      <c r="K2624" s="18">
        <v>150</v>
      </c>
      <c r="L2624" s="18">
        <v>25.7073</v>
      </c>
      <c r="M2624" s="18">
        <v>104.4986</v>
      </c>
      <c r="N2624" s="18">
        <v>49.2166</v>
      </c>
      <c r="O2624" s="18">
        <v>27.997299999999999</v>
      </c>
      <c r="P2624" s="18">
        <v>112.32389999999999</v>
      </c>
      <c r="Q2624" s="18">
        <v>52.902099999999997</v>
      </c>
      <c r="R2624" s="18">
        <v>30.093900000000001</v>
      </c>
      <c r="S2624" s="4">
        <f>VLOOKUP(C2624,Ratings_Numbers!$A$1:$B$21,2,FALSE)</f>
        <v>9</v>
      </c>
      <c r="T2624" s="4">
        <v>9</v>
      </c>
      <c r="U2624" s="4">
        <f t="shared" si="110"/>
        <v>0</v>
      </c>
      <c r="V2624" s="18">
        <v>21393.358</v>
      </c>
      <c r="W2624" s="18" t="s">
        <v>202</v>
      </c>
    </row>
    <row r="2625" spans="1:23" ht="15" customHeight="1" x14ac:dyDescent="0.35">
      <c r="A2625" s="18" t="s">
        <v>223</v>
      </c>
      <c r="B2625" s="7" t="str">
        <f t="shared" si="109"/>
        <v>Q1</v>
      </c>
      <c r="C2625" s="18" t="s">
        <v>35</v>
      </c>
      <c r="D2625" s="21">
        <v>41729</v>
      </c>
      <c r="E2625" s="18">
        <v>2.7164999999999999</v>
      </c>
      <c r="F2625" s="18">
        <v>6.4707999999999997</v>
      </c>
      <c r="G2625" s="18">
        <v>5.5503999999999998</v>
      </c>
      <c r="H2625" s="18">
        <v>2.1707000000000001</v>
      </c>
      <c r="I2625" s="18">
        <v>0.4647</v>
      </c>
      <c r="J2625" s="18">
        <v>2.4400000000000002E-2</v>
      </c>
      <c r="K2625" s="18">
        <v>164</v>
      </c>
      <c r="L2625" s="18">
        <v>24.671800000000001</v>
      </c>
      <c r="M2625" s="18">
        <v>112.042</v>
      </c>
      <c r="N2625" s="18">
        <v>51.130200000000002</v>
      </c>
      <c r="O2625" s="18">
        <v>28.8874</v>
      </c>
      <c r="P2625" s="18">
        <v>119.1307</v>
      </c>
      <c r="Q2625" s="18">
        <v>54.365099999999998</v>
      </c>
      <c r="R2625" s="18">
        <v>30.7151</v>
      </c>
      <c r="S2625" s="4">
        <f>VLOOKUP(C2625,Ratings_Numbers!$A$1:$B$21,2,FALSE)</f>
        <v>9</v>
      </c>
      <c r="T2625" s="4">
        <v>9</v>
      </c>
      <c r="U2625" s="4">
        <f t="shared" si="110"/>
        <v>0</v>
      </c>
      <c r="V2625" s="18">
        <v>19872.0962</v>
      </c>
      <c r="W2625" s="18" t="s">
        <v>202</v>
      </c>
    </row>
    <row r="2626" spans="1:23" ht="15" customHeight="1" x14ac:dyDescent="0.35">
      <c r="A2626" s="18" t="s">
        <v>223</v>
      </c>
      <c r="B2626" s="7" t="str">
        <f t="shared" si="109"/>
        <v>Q2</v>
      </c>
      <c r="C2626" s="18" t="s">
        <v>35</v>
      </c>
      <c r="D2626" s="21">
        <v>41820</v>
      </c>
      <c r="E2626" s="18">
        <v>3.1764999999999999</v>
      </c>
      <c r="F2626" s="18">
        <v>8.0105000000000004</v>
      </c>
      <c r="G2626" s="18">
        <v>6.9694000000000003</v>
      </c>
      <c r="H2626" s="18">
        <v>3.8351999999999999</v>
      </c>
      <c r="I2626" s="18">
        <v>1.7473000000000001</v>
      </c>
      <c r="J2626" s="18">
        <v>1.7955000000000001</v>
      </c>
      <c r="K2626" s="18">
        <v>176</v>
      </c>
      <c r="L2626" s="18">
        <v>24.420500000000001</v>
      </c>
      <c r="M2626" s="18">
        <v>116.98090000000001</v>
      </c>
      <c r="N2626" s="18">
        <v>51.003399999999999</v>
      </c>
      <c r="O2626" s="18">
        <v>29.209099999999999</v>
      </c>
      <c r="P2626" s="18">
        <v>129.35900000000001</v>
      </c>
      <c r="Q2626" s="18">
        <v>56.400199999999998</v>
      </c>
      <c r="R2626" s="18">
        <v>32.299900000000001</v>
      </c>
      <c r="S2626" s="4">
        <f>VLOOKUP(C2626,Ratings_Numbers!$A$1:$B$21,2,FALSE)</f>
        <v>9</v>
      </c>
      <c r="T2626" s="4">
        <v>9</v>
      </c>
      <c r="U2626" s="4">
        <f t="shared" si="110"/>
        <v>0</v>
      </c>
      <c r="V2626" s="18">
        <v>21566.840400000001</v>
      </c>
      <c r="W2626" s="18" t="s">
        <v>202</v>
      </c>
    </row>
    <row r="2627" spans="1:23" ht="15" customHeight="1" x14ac:dyDescent="0.35">
      <c r="A2627" s="18" t="s">
        <v>223</v>
      </c>
      <c r="B2627" s="7" t="str">
        <f t="shared" si="109"/>
        <v>Q3</v>
      </c>
      <c r="C2627" s="18" t="s">
        <v>35</v>
      </c>
      <c r="D2627" s="21">
        <v>41912</v>
      </c>
      <c r="E2627" s="18">
        <v>2.8128000000000002</v>
      </c>
      <c r="F2627" s="18">
        <v>6.9222999999999999</v>
      </c>
      <c r="G2627" s="18">
        <v>5.6978</v>
      </c>
      <c r="H2627" s="18">
        <v>6.2035</v>
      </c>
      <c r="I2627" s="18">
        <v>4.1807999999999996</v>
      </c>
      <c r="J2627" s="18">
        <v>4.1279000000000003</v>
      </c>
      <c r="K2627" s="18">
        <v>172</v>
      </c>
      <c r="L2627" s="18">
        <v>23.1813</v>
      </c>
      <c r="M2627" s="18">
        <v>128.82329999999999</v>
      </c>
      <c r="N2627" s="18">
        <v>53.855800000000002</v>
      </c>
      <c r="O2627" s="18">
        <v>30.568300000000001</v>
      </c>
      <c r="P2627" s="18">
        <v>139.2002</v>
      </c>
      <c r="Q2627" s="18">
        <v>58.194000000000003</v>
      </c>
      <c r="R2627" s="18">
        <v>33.0306</v>
      </c>
      <c r="S2627" s="4">
        <f>VLOOKUP(C2627,Ratings_Numbers!$A$1:$B$21,2,FALSE)</f>
        <v>9</v>
      </c>
      <c r="T2627" s="4">
        <v>9</v>
      </c>
      <c r="U2627" s="4">
        <f t="shared" si="110"/>
        <v>0</v>
      </c>
      <c r="V2627" s="18">
        <v>20217.7945</v>
      </c>
      <c r="W2627" s="18" t="s">
        <v>202</v>
      </c>
    </row>
    <row r="2628" spans="1:23" ht="15" customHeight="1" x14ac:dyDescent="0.35">
      <c r="A2628" s="18" t="s">
        <v>223</v>
      </c>
      <c r="B2628" s="7" t="str">
        <f t="shared" si="109"/>
        <v>Q4</v>
      </c>
      <c r="C2628" s="18" t="s">
        <v>35</v>
      </c>
      <c r="D2628" s="21">
        <v>42004</v>
      </c>
      <c r="E2628" s="18">
        <v>2.5897000000000001</v>
      </c>
      <c r="F2628" s="18">
        <v>6.3373999999999997</v>
      </c>
      <c r="G2628" s="18">
        <v>5.0655999999999999</v>
      </c>
      <c r="H2628" s="18">
        <v>4.8182</v>
      </c>
      <c r="I2628" s="18">
        <v>2.2806999999999999</v>
      </c>
      <c r="J2628" s="18">
        <v>2.7212000000000001</v>
      </c>
      <c r="K2628" s="18">
        <v>165</v>
      </c>
      <c r="L2628" s="18">
        <v>17.8322</v>
      </c>
      <c r="M2628" s="18">
        <v>163.9939</v>
      </c>
      <c r="N2628" s="18">
        <v>58.970999999999997</v>
      </c>
      <c r="O2628" s="18">
        <v>30.0899</v>
      </c>
      <c r="P2628" s="18">
        <v>178.09229999999999</v>
      </c>
      <c r="Q2628" s="18">
        <v>64.040700000000001</v>
      </c>
      <c r="R2628" s="18">
        <v>32.6768</v>
      </c>
      <c r="S2628" s="4">
        <f>VLOOKUP(C2628,Ratings_Numbers!$A$1:$B$21,2,FALSE)</f>
        <v>9</v>
      </c>
      <c r="T2628" s="4">
        <v>9</v>
      </c>
      <c r="U2628" s="4">
        <f t="shared" si="110"/>
        <v>0</v>
      </c>
      <c r="V2628" s="18">
        <v>22512.494299999998</v>
      </c>
      <c r="W2628" s="18" t="s">
        <v>202</v>
      </c>
    </row>
    <row r="2629" spans="1:23" ht="15" customHeight="1" x14ac:dyDescent="0.35">
      <c r="A2629" s="18" t="s">
        <v>223</v>
      </c>
      <c r="B2629" s="7" t="str">
        <f t="shared" si="109"/>
        <v>Q1</v>
      </c>
      <c r="C2629" s="18" t="s">
        <v>35</v>
      </c>
      <c r="D2629" s="21">
        <v>42094</v>
      </c>
      <c r="E2629" s="18">
        <v>2.2183000000000002</v>
      </c>
      <c r="F2629" s="18">
        <v>4.5217999999999998</v>
      </c>
      <c r="G2629" s="18">
        <v>3.7408000000000001</v>
      </c>
      <c r="H2629" s="18">
        <v>5.4465000000000003</v>
      </c>
      <c r="I2629" s="18">
        <v>3.2951999999999999</v>
      </c>
      <c r="J2629" s="18">
        <v>3.4150999999999998</v>
      </c>
      <c r="K2629" s="18">
        <v>159</v>
      </c>
      <c r="L2629" s="18">
        <v>17.3705</v>
      </c>
      <c r="M2629" s="18">
        <v>169.11850000000001</v>
      </c>
      <c r="N2629" s="18">
        <v>59.888199999999998</v>
      </c>
      <c r="O2629" s="18">
        <v>30.253499999999999</v>
      </c>
      <c r="P2629" s="18">
        <v>182.39060000000001</v>
      </c>
      <c r="Q2629" s="18">
        <v>64.588099999999997</v>
      </c>
      <c r="R2629" s="18">
        <v>32.627699999999997</v>
      </c>
      <c r="S2629" s="4">
        <f>VLOOKUP(C2629,Ratings_Numbers!$A$1:$B$21,2,FALSE)</f>
        <v>9</v>
      </c>
      <c r="T2629" s="4">
        <v>9</v>
      </c>
      <c r="U2629" s="4">
        <f t="shared" si="110"/>
        <v>0</v>
      </c>
      <c r="V2629" s="18">
        <v>23404.0173</v>
      </c>
      <c r="W2629" s="18" t="s">
        <v>202</v>
      </c>
    </row>
    <row r="2630" spans="1:23" ht="15" customHeight="1" x14ac:dyDescent="0.35">
      <c r="A2630" s="18" t="s">
        <v>223</v>
      </c>
      <c r="B2630" s="7" t="str">
        <f t="shared" ref="B2630:B2635" si="111">IF(MONTH(D2630)&lt;4,"Q1",IF(MONTH(D2630)&lt;7,"Q2",IF(MONTH(D2630)&lt;10,"Q3","Q4")))</f>
        <v>Q2</v>
      </c>
      <c r="C2630" s="18" t="s">
        <v>35</v>
      </c>
      <c r="D2630" s="21">
        <v>42185</v>
      </c>
      <c r="E2630" s="18">
        <v>2.4051</v>
      </c>
      <c r="F2630" s="18">
        <v>4.6997999999999998</v>
      </c>
      <c r="G2630" s="18">
        <v>3.9470000000000001</v>
      </c>
      <c r="H2630" s="18">
        <v>4.5</v>
      </c>
      <c r="I2630" s="18">
        <v>2.2456</v>
      </c>
      <c r="J2630" s="18">
        <v>2.5</v>
      </c>
      <c r="K2630" s="18">
        <v>164</v>
      </c>
      <c r="L2630" s="18">
        <v>17.3611</v>
      </c>
      <c r="M2630" s="18">
        <v>179.3357</v>
      </c>
      <c r="N2630" s="18">
        <v>60.298200000000001</v>
      </c>
      <c r="O2630" s="18">
        <v>32.000100000000003</v>
      </c>
      <c r="P2630" s="18">
        <v>197.4145</v>
      </c>
      <c r="Q2630" s="18">
        <v>66.376900000000006</v>
      </c>
      <c r="R2630" s="18">
        <v>35.226100000000002</v>
      </c>
      <c r="S2630" s="4">
        <f>VLOOKUP(C2630,Ratings_Numbers!$A$1:$B$21,2,FALSE)</f>
        <v>9</v>
      </c>
      <c r="T2630" s="4">
        <v>9</v>
      </c>
      <c r="U2630" s="4">
        <f t="shared" si="110"/>
        <v>0</v>
      </c>
      <c r="V2630" s="18">
        <v>19879.532800000001</v>
      </c>
      <c r="W2630" s="18" t="s">
        <v>202</v>
      </c>
    </row>
    <row r="2631" spans="1:23" ht="15" customHeight="1" x14ac:dyDescent="0.35">
      <c r="A2631" s="18" t="s">
        <v>223</v>
      </c>
      <c r="B2631" s="7" t="str">
        <f t="shared" si="111"/>
        <v>Q3</v>
      </c>
      <c r="C2631" s="18" t="s">
        <v>35</v>
      </c>
      <c r="D2631" s="21">
        <v>42277</v>
      </c>
      <c r="E2631" s="18">
        <v>2.6692</v>
      </c>
      <c r="F2631" s="18">
        <v>5.1496000000000004</v>
      </c>
      <c r="G2631" s="18">
        <v>4.5598000000000001</v>
      </c>
      <c r="H2631" s="18">
        <v>5.0570000000000004</v>
      </c>
      <c r="I2631" s="18">
        <v>2.9079999999999999</v>
      </c>
      <c r="J2631" s="18">
        <v>2.9746999999999999</v>
      </c>
      <c r="K2631" s="18">
        <v>158</v>
      </c>
      <c r="L2631" s="18">
        <v>13.598700000000001</v>
      </c>
      <c r="M2631" s="18">
        <v>198.8143</v>
      </c>
      <c r="N2631" s="18">
        <v>62.983699999999999</v>
      </c>
      <c r="O2631" s="18">
        <v>27.788399999999999</v>
      </c>
      <c r="P2631" s="18">
        <v>215.66</v>
      </c>
      <c r="Q2631" s="18">
        <v>68.320300000000003</v>
      </c>
      <c r="R2631" s="18">
        <v>30.142900000000001</v>
      </c>
      <c r="S2631" s="4">
        <f>VLOOKUP(C2631,Ratings_Numbers!$A$1:$B$21,2,FALSE)</f>
        <v>9</v>
      </c>
      <c r="T2631" s="4">
        <v>9</v>
      </c>
      <c r="U2631" s="4">
        <f t="shared" si="110"/>
        <v>0</v>
      </c>
      <c r="V2631" s="18">
        <v>15665.957899999999</v>
      </c>
      <c r="W2631" s="18" t="s">
        <v>202</v>
      </c>
    </row>
    <row r="2632" spans="1:23" ht="15" customHeight="1" x14ac:dyDescent="0.35">
      <c r="A2632" s="18" t="s">
        <v>223</v>
      </c>
      <c r="B2632" s="7" t="str">
        <f t="shared" si="111"/>
        <v>Q4</v>
      </c>
      <c r="C2632" s="18" t="s">
        <v>35</v>
      </c>
      <c r="D2632" s="21">
        <v>42369</v>
      </c>
      <c r="E2632" s="18">
        <v>2.6387999999999998</v>
      </c>
      <c r="F2632" s="18">
        <v>5.0906000000000002</v>
      </c>
      <c r="G2632" s="18">
        <v>4.5140000000000002</v>
      </c>
      <c r="H2632" s="18">
        <v>4.3681000000000001</v>
      </c>
      <c r="I2632" s="18">
        <v>1.3195000000000001</v>
      </c>
      <c r="J2632" s="18">
        <v>2.4417</v>
      </c>
      <c r="K2632" s="18">
        <v>163</v>
      </c>
      <c r="L2632" s="18">
        <v>12.721500000000001</v>
      </c>
      <c r="M2632" s="18">
        <v>226.24709999999999</v>
      </c>
      <c r="N2632" s="18">
        <v>67.106800000000007</v>
      </c>
      <c r="O2632" s="18">
        <v>28.967300000000002</v>
      </c>
      <c r="P2632" s="18">
        <v>237.14500000000001</v>
      </c>
      <c r="Q2632" s="18">
        <v>70.339200000000005</v>
      </c>
      <c r="R2632" s="18">
        <v>30.3626</v>
      </c>
      <c r="S2632" s="4">
        <f>VLOOKUP(C2632,Ratings_Numbers!$A$1:$B$21,2,FALSE)</f>
        <v>9</v>
      </c>
      <c r="T2632" s="4">
        <v>9</v>
      </c>
      <c r="U2632" s="4">
        <f t="shared" si="110"/>
        <v>0</v>
      </c>
      <c r="V2632" s="18">
        <v>15537.678</v>
      </c>
      <c r="W2632" s="18" t="s">
        <v>202</v>
      </c>
    </row>
    <row r="2633" spans="1:23" ht="15" customHeight="1" x14ac:dyDescent="0.35">
      <c r="A2633" s="18" t="s">
        <v>223</v>
      </c>
      <c r="B2633" s="7" t="str">
        <f t="shared" si="111"/>
        <v>Q1</v>
      </c>
      <c r="C2633" s="18" t="s">
        <v>35</v>
      </c>
      <c r="D2633" s="21">
        <v>42460</v>
      </c>
      <c r="E2633" s="18">
        <v>2.7648999999999999</v>
      </c>
      <c r="F2633" s="18">
        <v>5.4569000000000001</v>
      </c>
      <c r="G2633" s="18">
        <v>4.7846000000000002</v>
      </c>
      <c r="H2633" s="18">
        <v>4.5250000000000004</v>
      </c>
      <c r="I2633" s="18">
        <v>2.4849999999999999</v>
      </c>
      <c r="J2633" s="18">
        <v>2.75</v>
      </c>
      <c r="K2633" s="18">
        <v>160</v>
      </c>
      <c r="L2633" s="18">
        <v>13.639099999999999</v>
      </c>
      <c r="M2633" s="18">
        <v>207.1362</v>
      </c>
      <c r="N2633" s="18">
        <v>64.715800000000002</v>
      </c>
      <c r="O2633" s="18">
        <v>28.4251</v>
      </c>
      <c r="P2633" s="18">
        <v>220.07040000000001</v>
      </c>
      <c r="Q2633" s="18">
        <v>68.756900000000002</v>
      </c>
      <c r="R2633" s="18">
        <v>30.2</v>
      </c>
      <c r="S2633" s="4">
        <f>VLOOKUP(C2633,Ratings_Numbers!$A$1:$B$21,2,FALSE)</f>
        <v>9</v>
      </c>
      <c r="T2633" s="4">
        <v>9</v>
      </c>
      <c r="U2633" s="4">
        <f t="shared" si="110"/>
        <v>0</v>
      </c>
      <c r="V2633" s="18">
        <v>16874.129499999999</v>
      </c>
      <c r="W2633" s="18" t="s">
        <v>202</v>
      </c>
    </row>
    <row r="2634" spans="1:23" ht="15" customHeight="1" x14ac:dyDescent="0.35">
      <c r="A2634" s="18" t="s">
        <v>223</v>
      </c>
      <c r="B2634" s="7" t="str">
        <f t="shared" si="111"/>
        <v>Q2</v>
      </c>
      <c r="C2634" s="18" t="s">
        <v>35</v>
      </c>
      <c r="D2634" s="21">
        <v>42551</v>
      </c>
      <c r="E2634" s="18">
        <v>3.0901999999999998</v>
      </c>
      <c r="F2634" s="18">
        <v>6.6380999999999997</v>
      </c>
      <c r="G2634" s="18">
        <v>5.7568999999999999</v>
      </c>
      <c r="H2634" s="18">
        <v>2.4186000000000001</v>
      </c>
      <c r="I2634" s="18">
        <v>0.49159999999999998</v>
      </c>
      <c r="J2634" s="18">
        <v>0.66859999999999997</v>
      </c>
      <c r="K2634" s="18">
        <v>172</v>
      </c>
      <c r="L2634" s="18">
        <v>12.8186</v>
      </c>
      <c r="M2634" s="18">
        <v>217.9931</v>
      </c>
      <c r="N2634" s="18">
        <v>65.372100000000003</v>
      </c>
      <c r="O2634" s="18">
        <v>28.096299999999999</v>
      </c>
      <c r="P2634" s="18">
        <v>233.46520000000001</v>
      </c>
      <c r="Q2634" s="18">
        <v>70.011899999999997</v>
      </c>
      <c r="R2634" s="18">
        <v>30.090499999999999</v>
      </c>
      <c r="S2634" s="4">
        <f>VLOOKUP(C2634,Ratings_Numbers!$A$1:$B$21,2,FALSE)</f>
        <v>9</v>
      </c>
      <c r="T2634" s="4">
        <v>9</v>
      </c>
      <c r="U2634" s="4">
        <f t="shared" si="110"/>
        <v>0</v>
      </c>
      <c r="V2634" s="18">
        <v>17426.147400000002</v>
      </c>
      <c r="W2634" s="18" t="s">
        <v>202</v>
      </c>
    </row>
    <row r="2635" spans="1:23" ht="15" customHeight="1" x14ac:dyDescent="0.35">
      <c r="A2635" s="18" t="s">
        <v>223</v>
      </c>
      <c r="B2635" s="7" t="str">
        <f t="shared" si="111"/>
        <v>Q3</v>
      </c>
      <c r="C2635" s="18" t="s">
        <v>35</v>
      </c>
      <c r="D2635" s="21">
        <v>42643</v>
      </c>
      <c r="E2635" s="18">
        <v>3.1221000000000001</v>
      </c>
      <c r="F2635" s="18">
        <v>7.4767000000000001</v>
      </c>
      <c r="G2635" s="18">
        <v>5.7195</v>
      </c>
      <c r="H2635" s="18">
        <v>4.5248999999999997</v>
      </c>
      <c r="I2635" s="18">
        <v>2.9415</v>
      </c>
      <c r="J2635" s="18">
        <v>2.7900999999999998</v>
      </c>
      <c r="K2635" s="18">
        <v>181</v>
      </c>
      <c r="L2635" s="18">
        <v>12.910600000000001</v>
      </c>
      <c r="M2635" s="18">
        <v>255.92339999999999</v>
      </c>
      <c r="N2635" s="18">
        <v>71.5334</v>
      </c>
      <c r="O2635" s="18">
        <v>33.198399999999999</v>
      </c>
      <c r="P2635" s="18">
        <v>257.76780000000002</v>
      </c>
      <c r="Q2635" s="18">
        <v>72.048900000000003</v>
      </c>
      <c r="R2635" s="18">
        <v>33.437600000000003</v>
      </c>
      <c r="S2635" s="4">
        <f>VLOOKUP(C2635,Ratings_Numbers!$A$1:$B$21,2,FALSE)</f>
        <v>9</v>
      </c>
      <c r="T2635" s="4">
        <v>9</v>
      </c>
      <c r="U2635" s="4">
        <f t="shared" si="110"/>
        <v>0</v>
      </c>
      <c r="V2635" s="18">
        <v>19728.6083</v>
      </c>
      <c r="W2635" s="18" t="s">
        <v>202</v>
      </c>
    </row>
    <row r="2636" spans="1:23" ht="15" customHeight="1" x14ac:dyDescent="0.3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</row>
    <row r="2637" spans="1:23" ht="15" customHeight="1" x14ac:dyDescent="0.35">
      <c r="A2637" s="18" t="s">
        <v>224</v>
      </c>
      <c r="B2637" s="7" t="str">
        <f t="shared" ref="B2637:B2668" si="112">IF(MONTH(D2637)&lt;4,"Q1",IF(MONTH(D2637)&lt;7,"Q2",IF(MONTH(D2637)&lt;10,"Q3","Q4")))</f>
        <v>Q2</v>
      </c>
      <c r="C2637" s="18" t="s">
        <v>35</v>
      </c>
      <c r="D2637" s="21">
        <v>33785</v>
      </c>
      <c r="E2637" s="18">
        <v>2.4147458140000002</v>
      </c>
      <c r="F2637" s="18">
        <v>11.3341114479315</v>
      </c>
      <c r="G2637" s="18">
        <v>9.101455563</v>
      </c>
      <c r="H2637" s="18">
        <v>25.212536409999998</v>
      </c>
      <c r="I2637" s="18">
        <v>16.193109969999998</v>
      </c>
      <c r="J2637" s="18">
        <v>4.4443999999999999</v>
      </c>
      <c r="K2637" s="18">
        <v>27</v>
      </c>
      <c r="L2637" s="18">
        <v>20.776599999999998</v>
      </c>
      <c r="M2637" s="18">
        <v>53.806199999999997</v>
      </c>
      <c r="N2637" s="18">
        <v>23.4894</v>
      </c>
      <c r="O2637" s="18">
        <v>17.630400000000002</v>
      </c>
      <c r="P2637" s="18">
        <v>129.06569999999999</v>
      </c>
      <c r="Q2637" s="18">
        <v>56.3444</v>
      </c>
      <c r="R2637" s="18">
        <v>42.290199999999999</v>
      </c>
      <c r="S2637" s="4">
        <f>VLOOKUP(C2637,Ratings_Numbers!$A$1:$B$21,2,FALSE)</f>
        <v>9</v>
      </c>
      <c r="T2637" s="4">
        <v>9</v>
      </c>
      <c r="U2637" s="4">
        <v>0</v>
      </c>
      <c r="V2637" s="18">
        <v>2083.2647999999999</v>
      </c>
      <c r="W2637" s="18" t="s">
        <v>202</v>
      </c>
    </row>
    <row r="2638" spans="1:23" ht="15" customHeight="1" x14ac:dyDescent="0.35">
      <c r="A2638" s="18" t="s">
        <v>224</v>
      </c>
      <c r="B2638" s="7" t="str">
        <f t="shared" si="112"/>
        <v>Q3</v>
      </c>
      <c r="C2638" s="18" t="s">
        <v>35</v>
      </c>
      <c r="D2638" s="21">
        <v>33877</v>
      </c>
      <c r="E2638" s="18">
        <v>2.4147458140000002</v>
      </c>
      <c r="F2638" s="18">
        <v>1.5642</v>
      </c>
      <c r="G2638" s="18">
        <v>1.5569</v>
      </c>
      <c r="H2638" s="18">
        <v>25.212536409999998</v>
      </c>
      <c r="I2638" s="18">
        <v>16.193109969999998</v>
      </c>
      <c r="J2638" s="18">
        <v>3.2121</v>
      </c>
      <c r="K2638" s="18">
        <v>33</v>
      </c>
      <c r="L2638" s="18">
        <v>21.4773</v>
      </c>
      <c r="M2638" s="18">
        <v>58.843499999999999</v>
      </c>
      <c r="N2638" s="18">
        <v>25.753599999999999</v>
      </c>
      <c r="O2638" s="18">
        <v>19.659099999999999</v>
      </c>
      <c r="P2638" s="18">
        <v>128.4864</v>
      </c>
      <c r="Q2638" s="18">
        <v>56.233699999999999</v>
      </c>
      <c r="R2638" s="18">
        <v>42.926099999999998</v>
      </c>
      <c r="S2638" s="4">
        <f>VLOOKUP(C2638,Ratings_Numbers!$A$1:$B$21,2,FALSE)</f>
        <v>9</v>
      </c>
      <c r="T2638" s="4">
        <v>9</v>
      </c>
      <c r="U2638" s="4">
        <f t="shared" ref="U2638:U2701" si="113">S2638-S2637</f>
        <v>0</v>
      </c>
      <c r="V2638" s="18">
        <v>2085.6016</v>
      </c>
      <c r="W2638" s="18" t="s">
        <v>202</v>
      </c>
    </row>
    <row r="2639" spans="1:23" ht="15" customHeight="1" x14ac:dyDescent="0.35">
      <c r="A2639" s="18" t="s">
        <v>224</v>
      </c>
      <c r="B2639" s="7" t="str">
        <f t="shared" si="112"/>
        <v>Q4</v>
      </c>
      <c r="C2639" s="18" t="s">
        <v>35</v>
      </c>
      <c r="D2639" s="21">
        <v>33969</v>
      </c>
      <c r="E2639" s="18">
        <v>2.4147458140000002</v>
      </c>
      <c r="F2639" s="18">
        <v>3.3925000000000001</v>
      </c>
      <c r="G2639" s="18">
        <v>3.3363999999999998</v>
      </c>
      <c r="H2639" s="18">
        <v>25.212536409999998</v>
      </c>
      <c r="I2639" s="18">
        <v>16.193109969999998</v>
      </c>
      <c r="J2639" s="18">
        <v>3.25</v>
      </c>
      <c r="K2639" s="18">
        <v>24</v>
      </c>
      <c r="L2639" s="18">
        <v>16.267900000000001</v>
      </c>
      <c r="M2639" s="18">
        <v>70.793700000000001</v>
      </c>
      <c r="N2639" s="18">
        <v>27.9099</v>
      </c>
      <c r="O2639" s="18">
        <v>20.006</v>
      </c>
      <c r="P2639" s="18">
        <v>153.6508</v>
      </c>
      <c r="Q2639" s="18">
        <v>60.575699999999998</v>
      </c>
      <c r="R2639" s="18">
        <v>43.421100000000003</v>
      </c>
      <c r="S2639" s="4">
        <f>VLOOKUP(C2639,Ratings_Numbers!$A$1:$B$21,2,FALSE)</f>
        <v>9</v>
      </c>
      <c r="T2639" s="4">
        <v>9</v>
      </c>
      <c r="U2639" s="4">
        <f t="shared" si="113"/>
        <v>0</v>
      </c>
      <c r="V2639" s="18">
        <v>2194.25</v>
      </c>
      <c r="W2639" s="18" t="s">
        <v>202</v>
      </c>
    </row>
    <row r="2640" spans="1:23" ht="15" customHeight="1" x14ac:dyDescent="0.35">
      <c r="A2640" s="18" t="s">
        <v>224</v>
      </c>
      <c r="B2640" s="7" t="str">
        <f t="shared" si="112"/>
        <v>Q1</v>
      </c>
      <c r="C2640" s="18" t="s">
        <v>35</v>
      </c>
      <c r="D2640" s="21">
        <v>34059</v>
      </c>
      <c r="E2640" s="18">
        <v>2.4147458140000002</v>
      </c>
      <c r="F2640" s="18">
        <v>3.75</v>
      </c>
      <c r="G2640" s="18">
        <v>3.6771000000000003</v>
      </c>
      <c r="H2640" s="18">
        <v>5.6154000000000002</v>
      </c>
      <c r="I2640" s="18">
        <v>16.193109969999998</v>
      </c>
      <c r="J2640" s="18">
        <v>3.0769000000000002</v>
      </c>
      <c r="K2640" s="18">
        <v>26</v>
      </c>
      <c r="L2640" s="18">
        <v>17.4693</v>
      </c>
      <c r="M2640" s="18">
        <v>97.464500000000001</v>
      </c>
      <c r="N2640" s="18">
        <v>39.612499999999997</v>
      </c>
      <c r="O2640" s="18">
        <v>28.746600000000001</v>
      </c>
      <c r="P2640" s="18">
        <v>146.0446</v>
      </c>
      <c r="Q2640" s="18">
        <v>59.356999999999999</v>
      </c>
      <c r="R2640" s="18">
        <v>43.075099999999999</v>
      </c>
      <c r="S2640" s="4">
        <f>VLOOKUP(C2640,Ratings_Numbers!$A$1:$B$21,2,FALSE)</f>
        <v>9</v>
      </c>
      <c r="T2640" s="4">
        <v>9</v>
      </c>
      <c r="U2640" s="4">
        <f t="shared" si="113"/>
        <v>0</v>
      </c>
      <c r="V2640" s="18">
        <v>2337.6212999999998</v>
      </c>
      <c r="W2640" s="18" t="s">
        <v>202</v>
      </c>
    </row>
    <row r="2641" spans="1:23" ht="15" customHeight="1" x14ac:dyDescent="0.35">
      <c r="A2641" s="18" t="s">
        <v>224</v>
      </c>
      <c r="B2641" s="7" t="str">
        <f t="shared" si="112"/>
        <v>Q2</v>
      </c>
      <c r="C2641" s="18" t="s">
        <v>35</v>
      </c>
      <c r="D2641" s="21">
        <v>34150</v>
      </c>
      <c r="E2641" s="18">
        <v>2.4147458140000002</v>
      </c>
      <c r="F2641" s="18">
        <v>3.8986000000000001</v>
      </c>
      <c r="G2641" s="18">
        <v>3.7746</v>
      </c>
      <c r="H2641" s="18">
        <v>5.5713999999999997</v>
      </c>
      <c r="I2641" s="18">
        <v>16.193109969999998</v>
      </c>
      <c r="J2641" s="18">
        <v>3.25</v>
      </c>
      <c r="K2641" s="18">
        <v>28</v>
      </c>
      <c r="L2641" s="18">
        <v>18.288599999999999</v>
      </c>
      <c r="M2641" s="18">
        <v>93.583399999999997</v>
      </c>
      <c r="N2641" s="18">
        <v>39.549399999999999</v>
      </c>
      <c r="O2641" s="18">
        <v>28.562799999999999</v>
      </c>
      <c r="P2641" s="18">
        <v>136.62389999999999</v>
      </c>
      <c r="Q2641" s="18">
        <v>57.738799999999998</v>
      </c>
      <c r="R2641" s="18">
        <v>41.699300000000001</v>
      </c>
      <c r="S2641" s="4">
        <f>VLOOKUP(C2641,Ratings_Numbers!$A$1:$B$21,2,FALSE)</f>
        <v>9</v>
      </c>
      <c r="T2641" s="4">
        <v>9</v>
      </c>
      <c r="U2641" s="4">
        <f t="shared" si="113"/>
        <v>0</v>
      </c>
      <c r="V2641" s="18">
        <v>2068.1610999999998</v>
      </c>
      <c r="W2641" s="18" t="s">
        <v>202</v>
      </c>
    </row>
    <row r="2642" spans="1:23" ht="15" customHeight="1" x14ac:dyDescent="0.35">
      <c r="A2642" s="18" t="s">
        <v>224</v>
      </c>
      <c r="B2642" s="7" t="str">
        <f t="shared" si="112"/>
        <v>Q3</v>
      </c>
      <c r="C2642" s="18" t="s">
        <v>35</v>
      </c>
      <c r="D2642" s="21">
        <v>34242</v>
      </c>
      <c r="E2642" s="18">
        <v>2.4147458140000002</v>
      </c>
      <c r="F2642" s="18">
        <v>4.3093000000000004</v>
      </c>
      <c r="G2642" s="18">
        <v>4.1951999999999998</v>
      </c>
      <c r="H2642" s="18">
        <v>5.7308000000000003</v>
      </c>
      <c r="I2642" s="18">
        <v>16.193109969999998</v>
      </c>
      <c r="J2642" s="18">
        <v>3.2307999999999999</v>
      </c>
      <c r="K2642" s="18">
        <v>26</v>
      </c>
      <c r="L2642" s="18">
        <v>18.7669</v>
      </c>
      <c r="M2642" s="18">
        <v>96.502099999999999</v>
      </c>
      <c r="N2642" s="18">
        <v>38.969700000000003</v>
      </c>
      <c r="O2642" s="18">
        <v>28.2105</v>
      </c>
      <c r="P2642" s="18">
        <v>147.6337</v>
      </c>
      <c r="Q2642" s="18">
        <v>59.617800000000003</v>
      </c>
      <c r="R2642" s="18">
        <v>43.157899999999998</v>
      </c>
      <c r="S2642" s="4">
        <f>VLOOKUP(C2642,Ratings_Numbers!$A$1:$B$21,2,FALSE)</f>
        <v>9</v>
      </c>
      <c r="T2642" s="4">
        <v>9</v>
      </c>
      <c r="U2642" s="4">
        <f t="shared" si="113"/>
        <v>0</v>
      </c>
      <c r="V2642" s="18">
        <v>2075.3105999999998</v>
      </c>
      <c r="W2642" s="18" t="s">
        <v>202</v>
      </c>
    </row>
    <row r="2643" spans="1:23" ht="15" customHeight="1" x14ac:dyDescent="0.35">
      <c r="A2643" s="18" t="s">
        <v>224</v>
      </c>
      <c r="B2643" s="7" t="str">
        <f t="shared" si="112"/>
        <v>Q4</v>
      </c>
      <c r="C2643" s="18" t="s">
        <v>35</v>
      </c>
      <c r="D2643" s="21">
        <v>34334</v>
      </c>
      <c r="E2643" s="18">
        <v>2.4147458140000002</v>
      </c>
      <c r="F2643" s="18">
        <v>4.0118</v>
      </c>
      <c r="G2643" s="18">
        <v>3.9115000000000002</v>
      </c>
      <c r="H2643" s="18">
        <v>25.212536409999998</v>
      </c>
      <c r="I2643" s="18">
        <v>16.193109969999998</v>
      </c>
      <c r="J2643" s="18">
        <v>3.36</v>
      </c>
      <c r="K2643" s="18">
        <v>25</v>
      </c>
      <c r="L2643" s="18">
        <v>19.508400000000002</v>
      </c>
      <c r="M2643" s="18">
        <v>98.3673</v>
      </c>
      <c r="N2643" s="18">
        <v>41.196599999999997</v>
      </c>
      <c r="O2643" s="18">
        <v>29.616</v>
      </c>
      <c r="P2643" s="18">
        <v>138.77549999999999</v>
      </c>
      <c r="Q2643" s="18">
        <v>58.119700000000002</v>
      </c>
      <c r="R2643" s="18">
        <v>41.7819</v>
      </c>
      <c r="S2643" s="4">
        <f>VLOOKUP(C2643,Ratings_Numbers!$A$1:$B$21,2,FALSE)</f>
        <v>9</v>
      </c>
      <c r="T2643" s="4">
        <v>9</v>
      </c>
      <c r="U2643" s="4">
        <f t="shared" si="113"/>
        <v>0</v>
      </c>
      <c r="V2643" s="18">
        <v>2235.2312000000002</v>
      </c>
      <c r="W2643" s="18" t="s">
        <v>202</v>
      </c>
    </row>
    <row r="2644" spans="1:23" ht="15" customHeight="1" x14ac:dyDescent="0.35">
      <c r="A2644" s="18" t="s">
        <v>224</v>
      </c>
      <c r="B2644" s="7" t="str">
        <f t="shared" si="112"/>
        <v>Q1</v>
      </c>
      <c r="C2644" s="18" t="s">
        <v>35</v>
      </c>
      <c r="D2644" s="21">
        <v>34424</v>
      </c>
      <c r="E2644" s="18">
        <v>2.4147458140000002</v>
      </c>
      <c r="F2644" s="18">
        <v>3.7179000000000002</v>
      </c>
      <c r="G2644" s="18">
        <v>3.6229</v>
      </c>
      <c r="H2644" s="18">
        <v>7.2173999999999996</v>
      </c>
      <c r="I2644" s="18">
        <v>16.193109969999998</v>
      </c>
      <c r="J2644" s="18">
        <v>4.3042999999999996</v>
      </c>
      <c r="K2644" s="18">
        <v>23</v>
      </c>
      <c r="L2644" s="18">
        <v>20.754100000000001</v>
      </c>
      <c r="M2644" s="18">
        <v>92.718400000000003</v>
      </c>
      <c r="N2644" s="18">
        <v>40.448999999999998</v>
      </c>
      <c r="O2644" s="18">
        <v>29.276499999999999</v>
      </c>
      <c r="P2644" s="18">
        <v>129.22329999999999</v>
      </c>
      <c r="Q2644" s="18">
        <v>56.374400000000001</v>
      </c>
      <c r="R2644" s="18">
        <v>40.803199999999997</v>
      </c>
      <c r="S2644" s="4">
        <f>VLOOKUP(C2644,Ratings_Numbers!$A$1:$B$21,2,FALSE)</f>
        <v>9</v>
      </c>
      <c r="T2644" s="4">
        <v>9</v>
      </c>
      <c r="U2644" s="4">
        <f t="shared" si="113"/>
        <v>0</v>
      </c>
      <c r="V2644" s="18">
        <v>2354.9378999999999</v>
      </c>
      <c r="W2644" s="18" t="s">
        <v>202</v>
      </c>
    </row>
    <row r="2645" spans="1:23" ht="15" customHeight="1" x14ac:dyDescent="0.35">
      <c r="A2645" s="18" t="s">
        <v>224</v>
      </c>
      <c r="B2645" s="7" t="str">
        <f t="shared" si="112"/>
        <v>Q2</v>
      </c>
      <c r="C2645" s="18" t="s">
        <v>35</v>
      </c>
      <c r="D2645" s="21">
        <v>34515</v>
      </c>
      <c r="E2645" s="18">
        <v>2.4147458140000002</v>
      </c>
      <c r="F2645" s="18">
        <v>3.3742999999999999</v>
      </c>
      <c r="G2645" s="18">
        <v>3.2781000000000002</v>
      </c>
      <c r="H2645" s="18">
        <v>7.2916999999999996</v>
      </c>
      <c r="I2645" s="18">
        <v>16.193109969999998</v>
      </c>
      <c r="J2645" s="18">
        <v>4.4583000000000004</v>
      </c>
      <c r="K2645" s="18">
        <v>24</v>
      </c>
      <c r="L2645" s="18">
        <v>22.579699999999999</v>
      </c>
      <c r="M2645" s="18">
        <v>85.572599999999994</v>
      </c>
      <c r="N2645" s="18">
        <v>40.025300000000001</v>
      </c>
      <c r="O2645" s="18">
        <v>28.801200000000001</v>
      </c>
      <c r="P2645" s="18">
        <v>113.7962</v>
      </c>
      <c r="Q2645" s="18">
        <v>53.226500000000001</v>
      </c>
      <c r="R2645" s="18">
        <v>38.3005</v>
      </c>
      <c r="S2645" s="4">
        <f>VLOOKUP(C2645,Ratings_Numbers!$A$1:$B$21,2,FALSE)</f>
        <v>9</v>
      </c>
      <c r="T2645" s="4">
        <v>9</v>
      </c>
      <c r="U2645" s="4">
        <f t="shared" si="113"/>
        <v>0</v>
      </c>
      <c r="V2645" s="18">
        <v>2658.9614000000001</v>
      </c>
      <c r="W2645" s="18" t="s">
        <v>202</v>
      </c>
    </row>
    <row r="2646" spans="1:23" ht="15" customHeight="1" x14ac:dyDescent="0.35">
      <c r="A2646" s="18" t="s">
        <v>224</v>
      </c>
      <c r="B2646" s="7" t="str">
        <f t="shared" si="112"/>
        <v>Q3</v>
      </c>
      <c r="C2646" s="18" t="s">
        <v>35</v>
      </c>
      <c r="D2646" s="21">
        <v>34607</v>
      </c>
      <c r="E2646" s="18">
        <v>2.4147458140000002</v>
      </c>
      <c r="F2646" s="18">
        <v>2.9213</v>
      </c>
      <c r="G2646" s="18">
        <v>2.7545999999999999</v>
      </c>
      <c r="H2646" s="18">
        <v>6.625</v>
      </c>
      <c r="I2646" s="18">
        <v>16.193109969999998</v>
      </c>
      <c r="J2646" s="18">
        <v>4.4375</v>
      </c>
      <c r="K2646" s="18">
        <v>32</v>
      </c>
      <c r="L2646" s="18">
        <v>23.867999999999999</v>
      </c>
      <c r="M2646" s="18">
        <v>81.128900000000002</v>
      </c>
      <c r="N2646" s="18">
        <v>39.322200000000002</v>
      </c>
      <c r="O2646" s="18">
        <v>28.133199999999999</v>
      </c>
      <c r="P2646" s="18">
        <v>106.3184</v>
      </c>
      <c r="Q2646" s="18">
        <v>51.531199999999998</v>
      </c>
      <c r="R2646" s="18">
        <v>36.868200000000002</v>
      </c>
      <c r="S2646" s="4">
        <f>VLOOKUP(C2646,Ratings_Numbers!$A$1:$B$21,2,FALSE)</f>
        <v>9</v>
      </c>
      <c r="T2646" s="4">
        <v>9</v>
      </c>
      <c r="U2646" s="4">
        <f t="shared" si="113"/>
        <v>0</v>
      </c>
      <c r="V2646" s="18">
        <v>3345.5174999999999</v>
      </c>
      <c r="W2646" s="18" t="s">
        <v>202</v>
      </c>
    </row>
    <row r="2647" spans="1:23" ht="15" customHeight="1" x14ac:dyDescent="0.35">
      <c r="A2647" s="18" t="s">
        <v>224</v>
      </c>
      <c r="B2647" s="7" t="str">
        <f t="shared" si="112"/>
        <v>Q4</v>
      </c>
      <c r="C2647" s="18" t="s">
        <v>35</v>
      </c>
      <c r="D2647" s="21">
        <v>34699</v>
      </c>
      <c r="E2647" s="18">
        <v>1.6309</v>
      </c>
      <c r="F2647" s="18">
        <v>2.7263000000000002</v>
      </c>
      <c r="G2647" s="18">
        <v>2.5905</v>
      </c>
      <c r="H2647" s="18">
        <v>6.3448000000000002</v>
      </c>
      <c r="I2647" s="18">
        <v>16.193109969999998</v>
      </c>
      <c r="J2647" s="18">
        <v>4</v>
      </c>
      <c r="K2647" s="18">
        <v>29</v>
      </c>
      <c r="L2647" s="18">
        <v>23.8352</v>
      </c>
      <c r="M2647" s="18">
        <v>73.801699999999997</v>
      </c>
      <c r="N2647" s="18">
        <v>36.080800000000004</v>
      </c>
      <c r="O2647" s="18">
        <v>25.369299999999999</v>
      </c>
      <c r="P2647" s="18">
        <v>104.5455</v>
      </c>
      <c r="Q2647" s="18">
        <v>51.1111</v>
      </c>
      <c r="R2647" s="18">
        <v>35.9375</v>
      </c>
      <c r="S2647" s="4">
        <f>VLOOKUP(C2647,Ratings_Numbers!$A$1:$B$21,2,FALSE)</f>
        <v>9</v>
      </c>
      <c r="T2647" s="4">
        <v>9</v>
      </c>
      <c r="U2647" s="4">
        <f t="shared" si="113"/>
        <v>0</v>
      </c>
      <c r="V2647" s="18">
        <v>2826.1916000000001</v>
      </c>
      <c r="W2647" s="18" t="s">
        <v>202</v>
      </c>
    </row>
    <row r="2648" spans="1:23" ht="15" customHeight="1" x14ac:dyDescent="0.35">
      <c r="A2648" s="18" t="s">
        <v>224</v>
      </c>
      <c r="B2648" s="7" t="str">
        <f t="shared" si="112"/>
        <v>Q1</v>
      </c>
      <c r="C2648" s="18" t="s">
        <v>35</v>
      </c>
      <c r="D2648" s="21">
        <v>34789</v>
      </c>
      <c r="E2648" s="18">
        <v>1.7265000000000001</v>
      </c>
      <c r="F2648" s="18">
        <v>2.7574999999999998</v>
      </c>
      <c r="G2648" s="18">
        <v>2.6814</v>
      </c>
      <c r="H2648" s="18">
        <v>7.5556000000000001</v>
      </c>
      <c r="I2648" s="18">
        <v>4.0740999999999996</v>
      </c>
      <c r="J2648" s="18">
        <v>4.9630000000000001</v>
      </c>
      <c r="K2648" s="18">
        <v>27</v>
      </c>
      <c r="L2648" s="18">
        <v>24.26</v>
      </c>
      <c r="M2648" s="18">
        <v>69.645700000000005</v>
      </c>
      <c r="N2648" s="18">
        <v>33.040500000000002</v>
      </c>
      <c r="O2648" s="18">
        <v>23.928100000000001</v>
      </c>
      <c r="P2648" s="18">
        <v>110.789</v>
      </c>
      <c r="Q2648" s="18">
        <v>52.559199999999997</v>
      </c>
      <c r="R2648" s="18">
        <v>38.063600000000001</v>
      </c>
      <c r="S2648" s="4">
        <f>VLOOKUP(C2648,Ratings_Numbers!$A$1:$B$21,2,FALSE)</f>
        <v>9</v>
      </c>
      <c r="T2648" s="4">
        <v>7</v>
      </c>
      <c r="U2648" s="4">
        <f t="shared" si="113"/>
        <v>0</v>
      </c>
      <c r="V2648" s="18">
        <v>3198.5491000000002</v>
      </c>
      <c r="W2648" s="18" t="s">
        <v>202</v>
      </c>
    </row>
    <row r="2649" spans="1:23" ht="15" customHeight="1" x14ac:dyDescent="0.35">
      <c r="A2649" s="18" t="s">
        <v>224</v>
      </c>
      <c r="B2649" s="7" t="str">
        <f t="shared" si="112"/>
        <v>Q2</v>
      </c>
      <c r="C2649" s="18" t="s">
        <v>25</v>
      </c>
      <c r="D2649" s="21">
        <v>34880</v>
      </c>
      <c r="E2649" s="18">
        <v>1.7189000000000001</v>
      </c>
      <c r="F2649" s="18">
        <v>2.6861000000000002</v>
      </c>
      <c r="G2649" s="18">
        <v>2.6202999999999999</v>
      </c>
      <c r="H2649" s="18">
        <v>6.5937999999999999</v>
      </c>
      <c r="I2649" s="18">
        <v>1.9375</v>
      </c>
      <c r="J2649" s="18">
        <v>4.375</v>
      </c>
      <c r="K2649" s="18">
        <v>32</v>
      </c>
      <c r="L2649" s="18">
        <v>25.3766</v>
      </c>
      <c r="M2649" s="18">
        <v>75.055499999999995</v>
      </c>
      <c r="N2649" s="18">
        <v>36.474800000000002</v>
      </c>
      <c r="O2649" s="18">
        <v>26.337700000000002</v>
      </c>
      <c r="P2649" s="18">
        <v>105.7735</v>
      </c>
      <c r="Q2649" s="18">
        <v>51.402900000000002</v>
      </c>
      <c r="R2649" s="18">
        <v>37.116900000000001</v>
      </c>
      <c r="S2649" s="4">
        <f>VLOOKUP(C2649,Ratings_Numbers!$A$1:$B$21,2,FALSE)</f>
        <v>7</v>
      </c>
      <c r="T2649" s="4">
        <v>7</v>
      </c>
      <c r="U2649" s="4">
        <f t="shared" si="113"/>
        <v>-2</v>
      </c>
      <c r="V2649" s="18">
        <v>3444.2172999999998</v>
      </c>
      <c r="W2649" s="18" t="s">
        <v>202</v>
      </c>
    </row>
    <row r="2650" spans="1:23" ht="15" customHeight="1" x14ac:dyDescent="0.35">
      <c r="A2650" s="18" t="s">
        <v>224</v>
      </c>
      <c r="B2650" s="7" t="str">
        <f t="shared" si="112"/>
        <v>Q3</v>
      </c>
      <c r="C2650" s="18" t="s">
        <v>25</v>
      </c>
      <c r="D2650" s="21">
        <v>34972</v>
      </c>
      <c r="E2650" s="18">
        <v>1.7469000000000001</v>
      </c>
      <c r="F2650" s="18">
        <v>2.7016999999999998</v>
      </c>
      <c r="G2650" s="18">
        <v>2.6787999999999998</v>
      </c>
      <c r="H2650" s="18">
        <v>7</v>
      </c>
      <c r="I2650" s="18">
        <v>0.89659999999999995</v>
      </c>
      <c r="J2650" s="18">
        <v>4.5861999999999998</v>
      </c>
      <c r="K2650" s="18">
        <v>29</v>
      </c>
      <c r="L2650" s="18">
        <v>26.673500000000001</v>
      </c>
      <c r="M2650" s="18">
        <v>65.500299999999996</v>
      </c>
      <c r="N2650" s="18">
        <v>32.934600000000003</v>
      </c>
      <c r="O2650" s="18">
        <v>23.822900000000001</v>
      </c>
      <c r="P2650" s="18">
        <v>98.880300000000005</v>
      </c>
      <c r="Q2650" s="18">
        <v>49.718499999999999</v>
      </c>
      <c r="R2650" s="18">
        <v>35.963299999999997</v>
      </c>
      <c r="S2650" s="4">
        <f>VLOOKUP(C2650,Ratings_Numbers!$A$1:$B$21,2,FALSE)</f>
        <v>7</v>
      </c>
      <c r="T2650" s="4">
        <v>7</v>
      </c>
      <c r="U2650" s="4">
        <f t="shared" si="113"/>
        <v>0</v>
      </c>
      <c r="V2650" s="18">
        <v>3741.5758000000001</v>
      </c>
      <c r="W2650" s="18" t="s">
        <v>202</v>
      </c>
    </row>
    <row r="2651" spans="1:23" ht="15" customHeight="1" x14ac:dyDescent="0.35">
      <c r="A2651" s="18" t="s">
        <v>224</v>
      </c>
      <c r="B2651" s="7" t="str">
        <f t="shared" si="112"/>
        <v>Q4</v>
      </c>
      <c r="C2651" s="18" t="s">
        <v>25</v>
      </c>
      <c r="D2651" s="21">
        <v>35064</v>
      </c>
      <c r="E2651" s="18">
        <v>1.6047</v>
      </c>
      <c r="F2651" s="18">
        <v>2.4727999999999999</v>
      </c>
      <c r="G2651" s="18">
        <v>2.4447000000000001</v>
      </c>
      <c r="H2651" s="18">
        <v>6.9286000000000003</v>
      </c>
      <c r="I2651" s="18">
        <v>0.5</v>
      </c>
      <c r="J2651" s="18">
        <v>4.5</v>
      </c>
      <c r="K2651" s="18">
        <v>28</v>
      </c>
      <c r="L2651" s="18">
        <v>27.116599999999998</v>
      </c>
      <c r="M2651" s="18">
        <v>61.020299999999999</v>
      </c>
      <c r="N2651" s="18">
        <v>32.771299999999997</v>
      </c>
      <c r="O2651" s="18">
        <v>22.568899999999999</v>
      </c>
      <c r="P2651" s="18">
        <v>86.200100000000006</v>
      </c>
      <c r="Q2651" s="18">
        <v>46.2943</v>
      </c>
      <c r="R2651" s="18">
        <v>31.882000000000001</v>
      </c>
      <c r="S2651" s="4">
        <f>VLOOKUP(C2651,Ratings_Numbers!$A$1:$B$21,2,FALSE)</f>
        <v>7</v>
      </c>
      <c r="T2651" s="4">
        <v>7</v>
      </c>
      <c r="U2651" s="4">
        <f t="shared" si="113"/>
        <v>0</v>
      </c>
      <c r="V2651" s="18">
        <v>4725.4894999999997</v>
      </c>
      <c r="W2651" s="18" t="s">
        <v>202</v>
      </c>
    </row>
    <row r="2652" spans="1:23" ht="15" customHeight="1" x14ac:dyDescent="0.35">
      <c r="A2652" s="18" t="s">
        <v>224</v>
      </c>
      <c r="B2652" s="7" t="str">
        <f t="shared" si="112"/>
        <v>Q1</v>
      </c>
      <c r="C2652" s="18" t="s">
        <v>25</v>
      </c>
      <c r="D2652" s="21">
        <v>35155</v>
      </c>
      <c r="E2652" s="18">
        <v>3.6778</v>
      </c>
      <c r="F2652" s="18">
        <v>5.7918000000000003</v>
      </c>
      <c r="G2652" s="18">
        <v>5.7064000000000004</v>
      </c>
      <c r="H2652" s="18">
        <v>5.28</v>
      </c>
      <c r="I2652" s="18">
        <v>0.82</v>
      </c>
      <c r="J2652" s="18">
        <v>3.26</v>
      </c>
      <c r="K2652" s="18">
        <v>50</v>
      </c>
      <c r="L2652" s="18">
        <v>22.622900000000001</v>
      </c>
      <c r="M2652" s="18">
        <v>67.571299999999994</v>
      </c>
      <c r="N2652" s="18">
        <v>27.058399999999999</v>
      </c>
      <c r="O2652" s="18">
        <v>20.693100000000001</v>
      </c>
      <c r="P2652" s="18">
        <v>149.72399999999999</v>
      </c>
      <c r="Q2652" s="18">
        <v>59.955799999999996</v>
      </c>
      <c r="R2652" s="18">
        <v>45.851500000000001</v>
      </c>
      <c r="S2652" s="4">
        <f>VLOOKUP(C2652,Ratings_Numbers!$A$1:$B$21,2,FALSE)</f>
        <v>7</v>
      </c>
      <c r="T2652" s="4">
        <v>7</v>
      </c>
      <c r="U2652" s="4">
        <f t="shared" si="113"/>
        <v>0</v>
      </c>
      <c r="V2652" s="18">
        <v>6170.3770000000004</v>
      </c>
      <c r="W2652" s="18" t="s">
        <v>202</v>
      </c>
    </row>
    <row r="2653" spans="1:23" ht="15" customHeight="1" x14ac:dyDescent="0.35">
      <c r="A2653" s="18" t="s">
        <v>224</v>
      </c>
      <c r="B2653" s="7" t="str">
        <f t="shared" si="112"/>
        <v>Q2</v>
      </c>
      <c r="C2653" s="18" t="s">
        <v>25</v>
      </c>
      <c r="D2653" s="21">
        <v>35246</v>
      </c>
      <c r="E2653" s="18">
        <v>3.4557000000000002</v>
      </c>
      <c r="F2653" s="18">
        <v>5.5548000000000002</v>
      </c>
      <c r="G2653" s="18">
        <v>5.4603999999999999</v>
      </c>
      <c r="H2653" s="18">
        <v>5.6326999999999998</v>
      </c>
      <c r="I2653" s="18">
        <v>1.2652999999999999</v>
      </c>
      <c r="J2653" s="18">
        <v>3.4897999999999998</v>
      </c>
      <c r="K2653" s="18">
        <v>49</v>
      </c>
      <c r="L2653" s="18">
        <v>23.404800000000002</v>
      </c>
      <c r="M2653" s="18">
        <v>61.507899999999999</v>
      </c>
      <c r="N2653" s="18">
        <v>25.0809</v>
      </c>
      <c r="O2653" s="18">
        <v>19.308</v>
      </c>
      <c r="P2653" s="18">
        <v>145.2381</v>
      </c>
      <c r="Q2653" s="18">
        <v>59.223300000000002</v>
      </c>
      <c r="R2653" s="18">
        <v>45.591700000000003</v>
      </c>
      <c r="S2653" s="4">
        <f>VLOOKUP(C2653,Ratings_Numbers!$A$1:$B$21,2,FALSE)</f>
        <v>7</v>
      </c>
      <c r="T2653" s="4">
        <v>7</v>
      </c>
      <c r="U2653" s="4">
        <f t="shared" si="113"/>
        <v>0</v>
      </c>
      <c r="V2653" s="18">
        <v>6577.0573999999997</v>
      </c>
      <c r="W2653" s="18" t="s">
        <v>202</v>
      </c>
    </row>
    <row r="2654" spans="1:23" ht="15" customHeight="1" x14ac:dyDescent="0.35">
      <c r="A2654" s="18" t="s">
        <v>224</v>
      </c>
      <c r="B2654" s="7" t="str">
        <f t="shared" si="112"/>
        <v>Q3</v>
      </c>
      <c r="C2654" s="18" t="s">
        <v>25</v>
      </c>
      <c r="D2654" s="21">
        <v>35338</v>
      </c>
      <c r="E2654" s="18">
        <v>3.2509999999999999</v>
      </c>
      <c r="F2654" s="18">
        <v>5.3048000000000002</v>
      </c>
      <c r="G2654" s="18">
        <v>5.1772999999999998</v>
      </c>
      <c r="H2654" s="18">
        <v>6.1702000000000004</v>
      </c>
      <c r="I2654" s="18">
        <v>1.5956999999999999</v>
      </c>
      <c r="J2654" s="18">
        <v>3.8936000000000002</v>
      </c>
      <c r="K2654" s="18">
        <v>47</v>
      </c>
      <c r="L2654" s="18">
        <v>24.064900000000002</v>
      </c>
      <c r="M2654" s="18">
        <v>70.565899999999999</v>
      </c>
      <c r="N2654" s="18">
        <v>28.914999999999999</v>
      </c>
      <c r="O2654" s="18">
        <v>22.4025</v>
      </c>
      <c r="P2654" s="18">
        <v>144.04560000000001</v>
      </c>
      <c r="Q2654" s="18">
        <v>59.024099999999997</v>
      </c>
      <c r="R2654" s="18">
        <v>45.73</v>
      </c>
      <c r="S2654" s="4">
        <f>VLOOKUP(C2654,Ratings_Numbers!$A$1:$B$21,2,FALSE)</f>
        <v>7</v>
      </c>
      <c r="T2654" s="4">
        <v>7</v>
      </c>
      <c r="U2654" s="4">
        <f t="shared" si="113"/>
        <v>0</v>
      </c>
      <c r="V2654" s="18">
        <v>6727.0919999999996</v>
      </c>
      <c r="W2654" s="18" t="s">
        <v>202</v>
      </c>
    </row>
    <row r="2655" spans="1:23" ht="15" customHeight="1" x14ac:dyDescent="0.35">
      <c r="A2655" s="18" t="s">
        <v>224</v>
      </c>
      <c r="B2655" s="7" t="str">
        <f t="shared" si="112"/>
        <v>Q4</v>
      </c>
      <c r="C2655" s="18" t="s">
        <v>25</v>
      </c>
      <c r="D2655" s="21">
        <v>35430</v>
      </c>
      <c r="E2655" s="18">
        <v>2.8462000000000001</v>
      </c>
      <c r="F2655" s="18">
        <v>4.6311999999999998</v>
      </c>
      <c r="G2655" s="18">
        <v>4.5418000000000003</v>
      </c>
      <c r="H2655" s="18">
        <v>6.0204000000000004</v>
      </c>
      <c r="I2655" s="18">
        <v>1.1020000000000001</v>
      </c>
      <c r="J2655" s="18">
        <v>3.8367</v>
      </c>
      <c r="K2655" s="18">
        <v>49</v>
      </c>
      <c r="L2655" s="18">
        <v>25.524000000000001</v>
      </c>
      <c r="M2655" s="18">
        <v>68.338700000000003</v>
      </c>
      <c r="N2655" s="18">
        <v>29.581399999999999</v>
      </c>
      <c r="O2655" s="18">
        <v>22.592199999999998</v>
      </c>
      <c r="P2655" s="18">
        <v>131.01929999999999</v>
      </c>
      <c r="Q2655" s="18">
        <v>56.7136</v>
      </c>
      <c r="R2655" s="18">
        <v>43.313899999999997</v>
      </c>
      <c r="S2655" s="4">
        <f>VLOOKUP(C2655,Ratings_Numbers!$A$1:$B$21,2,FALSE)</f>
        <v>7</v>
      </c>
      <c r="T2655" s="4">
        <v>7</v>
      </c>
      <c r="U2655" s="4">
        <f t="shared" si="113"/>
        <v>0</v>
      </c>
      <c r="V2655" s="18">
        <v>7270.6840000000002</v>
      </c>
      <c r="W2655" s="18" t="s">
        <v>202</v>
      </c>
    </row>
    <row r="2656" spans="1:23" ht="15" customHeight="1" x14ac:dyDescent="0.35">
      <c r="A2656" s="18" t="s">
        <v>224</v>
      </c>
      <c r="B2656" s="7" t="str">
        <f t="shared" si="112"/>
        <v>Q1</v>
      </c>
      <c r="C2656" s="18" t="s">
        <v>25</v>
      </c>
      <c r="D2656" s="21">
        <v>35520</v>
      </c>
      <c r="E2656" s="18">
        <v>2.8296000000000001</v>
      </c>
      <c r="F2656" s="18">
        <v>4.5670000000000002</v>
      </c>
      <c r="G2656" s="18">
        <v>4.4722999999999997</v>
      </c>
      <c r="H2656" s="18">
        <v>6.0195999999999996</v>
      </c>
      <c r="I2656" s="18">
        <v>2.0979999999999999</v>
      </c>
      <c r="J2656" s="18">
        <v>3.8627000000000002</v>
      </c>
      <c r="K2656" s="18">
        <v>51</v>
      </c>
      <c r="L2656" s="18">
        <v>25.661200000000001</v>
      </c>
      <c r="M2656" s="18">
        <v>64.362099999999998</v>
      </c>
      <c r="N2656" s="18">
        <v>28.116099999999999</v>
      </c>
      <c r="O2656" s="18">
        <v>22.060700000000001</v>
      </c>
      <c r="P2656" s="18">
        <v>128.9152</v>
      </c>
      <c r="Q2656" s="18">
        <v>56.3157</v>
      </c>
      <c r="R2656" s="18">
        <v>44.186999999999998</v>
      </c>
      <c r="S2656" s="4">
        <f>VLOOKUP(C2656,Ratings_Numbers!$A$1:$B$21,2,FALSE)</f>
        <v>7</v>
      </c>
      <c r="T2656" s="4">
        <v>7</v>
      </c>
      <c r="U2656" s="4">
        <f t="shared" si="113"/>
        <v>0</v>
      </c>
      <c r="V2656" s="18">
        <v>7076.4286000000002</v>
      </c>
      <c r="W2656" s="18" t="s">
        <v>202</v>
      </c>
    </row>
    <row r="2657" spans="1:23" ht="15" customHeight="1" x14ac:dyDescent="0.35">
      <c r="A2657" s="18" t="s">
        <v>224</v>
      </c>
      <c r="B2657" s="7" t="str">
        <f t="shared" si="112"/>
        <v>Q2</v>
      </c>
      <c r="C2657" s="18" t="s">
        <v>25</v>
      </c>
      <c r="D2657" s="21">
        <v>35611</v>
      </c>
      <c r="E2657" s="18">
        <v>2.5648</v>
      </c>
      <c r="F2657" s="18">
        <v>4.0727000000000002</v>
      </c>
      <c r="G2657" s="18">
        <v>4.0103999999999997</v>
      </c>
      <c r="H2657" s="18">
        <v>6</v>
      </c>
      <c r="I2657" s="18">
        <v>1.8269</v>
      </c>
      <c r="J2657" s="18">
        <v>3.8845999999999998</v>
      </c>
      <c r="K2657" s="18">
        <v>52</v>
      </c>
      <c r="L2657" s="18">
        <v>27.258299999999998</v>
      </c>
      <c r="M2657" s="18">
        <v>64.332800000000006</v>
      </c>
      <c r="N2657" s="18">
        <v>29.9284</v>
      </c>
      <c r="O2657" s="18">
        <v>23.2789</v>
      </c>
      <c r="P2657" s="18">
        <v>114.956</v>
      </c>
      <c r="Q2657" s="18">
        <v>53.478900000000003</v>
      </c>
      <c r="R2657" s="18">
        <v>41.597000000000001</v>
      </c>
      <c r="S2657" s="4">
        <f>VLOOKUP(C2657,Ratings_Numbers!$A$1:$B$21,2,FALSE)</f>
        <v>7</v>
      </c>
      <c r="T2657" s="4">
        <v>7</v>
      </c>
      <c r="U2657" s="4">
        <f t="shared" si="113"/>
        <v>0</v>
      </c>
      <c r="V2657" s="18">
        <v>8848.6715999999997</v>
      </c>
      <c r="W2657" s="18" t="s">
        <v>202</v>
      </c>
    </row>
    <row r="2658" spans="1:23" ht="15" customHeight="1" x14ac:dyDescent="0.35">
      <c r="A2658" s="18" t="s">
        <v>224</v>
      </c>
      <c r="B2658" s="7" t="str">
        <f t="shared" si="112"/>
        <v>Q3</v>
      </c>
      <c r="C2658" s="18" t="s">
        <v>25</v>
      </c>
      <c r="D2658" s="21">
        <v>35703</v>
      </c>
      <c r="E2658" s="18">
        <v>2.6486999999999998</v>
      </c>
      <c r="F2658" s="18">
        <v>4.1920999999999999</v>
      </c>
      <c r="G2658" s="18">
        <v>4.1246999999999998</v>
      </c>
      <c r="H2658" s="18">
        <v>5.7407000000000004</v>
      </c>
      <c r="I2658" s="18">
        <v>1.7037</v>
      </c>
      <c r="J2658" s="18">
        <v>3.6852</v>
      </c>
      <c r="K2658" s="18">
        <v>54</v>
      </c>
      <c r="L2658" s="18">
        <v>27.054300000000001</v>
      </c>
      <c r="M2658" s="18">
        <v>75.606999999999999</v>
      </c>
      <c r="N2658" s="18">
        <v>33.891500000000001</v>
      </c>
      <c r="O2658" s="18">
        <v>26.149899999999999</v>
      </c>
      <c r="P2658" s="18">
        <v>123.0855</v>
      </c>
      <c r="Q2658" s="18">
        <v>55.174100000000003</v>
      </c>
      <c r="R2658" s="18">
        <v>42.571100000000001</v>
      </c>
      <c r="S2658" s="4">
        <f>VLOOKUP(C2658,Ratings_Numbers!$A$1:$B$21,2,FALSE)</f>
        <v>7</v>
      </c>
      <c r="T2658" s="4">
        <v>7</v>
      </c>
      <c r="U2658" s="4">
        <f t="shared" si="113"/>
        <v>0</v>
      </c>
      <c r="V2658" s="18">
        <v>8070.0676000000003</v>
      </c>
      <c r="W2658" s="18" t="s">
        <v>202</v>
      </c>
    </row>
    <row r="2659" spans="1:23" ht="15" customHeight="1" x14ac:dyDescent="0.35">
      <c r="A2659" s="18" t="s">
        <v>224</v>
      </c>
      <c r="B2659" s="7" t="str">
        <f t="shared" si="112"/>
        <v>Q4</v>
      </c>
      <c r="C2659" s="18" t="s">
        <v>25</v>
      </c>
      <c r="D2659" s="21">
        <v>35795</v>
      </c>
      <c r="E2659" s="18">
        <v>2.6520000000000001</v>
      </c>
      <c r="F2659" s="18">
        <v>4.2047999999999996</v>
      </c>
      <c r="G2659" s="18">
        <v>4.1501000000000001</v>
      </c>
      <c r="H2659" s="18">
        <v>5.1017000000000001</v>
      </c>
      <c r="I2659" s="18">
        <v>0.30509999999999998</v>
      </c>
      <c r="J2659" s="18">
        <v>3.1863999999999999</v>
      </c>
      <c r="K2659" s="18">
        <v>59</v>
      </c>
      <c r="L2659" s="18">
        <v>27.170300000000001</v>
      </c>
      <c r="M2659" s="18">
        <v>105.73950000000001</v>
      </c>
      <c r="N2659" s="18">
        <v>47.717100000000002</v>
      </c>
      <c r="O2659" s="18">
        <v>36.798999999999999</v>
      </c>
      <c r="P2659" s="18">
        <v>121.5968</v>
      </c>
      <c r="Q2659" s="18">
        <v>54.872999999999998</v>
      </c>
      <c r="R2659" s="18">
        <v>42.317500000000003</v>
      </c>
      <c r="S2659" s="4">
        <f>VLOOKUP(C2659,Ratings_Numbers!$A$1:$B$21,2,FALSE)</f>
        <v>7</v>
      </c>
      <c r="T2659" s="4">
        <v>7</v>
      </c>
      <c r="U2659" s="4">
        <f t="shared" si="113"/>
        <v>0</v>
      </c>
      <c r="V2659" s="18">
        <v>7081.8297000000002</v>
      </c>
      <c r="W2659" s="18" t="s">
        <v>202</v>
      </c>
    </row>
    <row r="2660" spans="1:23" ht="15" customHeight="1" x14ac:dyDescent="0.35">
      <c r="A2660" s="18" t="s">
        <v>224</v>
      </c>
      <c r="B2660" s="7" t="str">
        <f t="shared" si="112"/>
        <v>Q1</v>
      </c>
      <c r="C2660" s="18" t="s">
        <v>25</v>
      </c>
      <c r="D2660" s="21">
        <v>35885</v>
      </c>
      <c r="E2660" s="18">
        <v>2.7502</v>
      </c>
      <c r="F2660" s="18">
        <v>4.3548</v>
      </c>
      <c r="G2660" s="18">
        <v>4.3093000000000004</v>
      </c>
      <c r="H2660" s="18">
        <v>4.8922999999999996</v>
      </c>
      <c r="I2660" s="18">
        <v>2.2614999999999998</v>
      </c>
      <c r="J2660" s="18">
        <v>3.1231</v>
      </c>
      <c r="K2660" s="18">
        <v>65</v>
      </c>
      <c r="L2660" s="18">
        <v>26.811</v>
      </c>
      <c r="M2660" s="18">
        <v>111.5513</v>
      </c>
      <c r="N2660" s="18">
        <v>48.991900000000001</v>
      </c>
      <c r="O2660" s="18">
        <v>37.695500000000003</v>
      </c>
      <c r="P2660" s="18">
        <v>127.6934</v>
      </c>
      <c r="Q2660" s="18">
        <v>56.081299999999999</v>
      </c>
      <c r="R2660" s="18">
        <v>43.150300000000001</v>
      </c>
      <c r="S2660" s="4">
        <f>VLOOKUP(C2660,Ratings_Numbers!$A$1:$B$21,2,FALSE)</f>
        <v>7</v>
      </c>
      <c r="T2660" s="4">
        <v>7</v>
      </c>
      <c r="U2660" s="4">
        <f t="shared" si="113"/>
        <v>0</v>
      </c>
      <c r="V2660" s="18">
        <v>8117.1979000000001</v>
      </c>
      <c r="W2660" s="18" t="s">
        <v>202</v>
      </c>
    </row>
    <row r="2661" spans="1:23" ht="15" customHeight="1" x14ac:dyDescent="0.35">
      <c r="A2661" s="18" t="s">
        <v>224</v>
      </c>
      <c r="B2661" s="7" t="str">
        <f t="shared" si="112"/>
        <v>Q2</v>
      </c>
      <c r="C2661" s="18" t="s">
        <v>25</v>
      </c>
      <c r="D2661" s="21">
        <v>35976</v>
      </c>
      <c r="E2661" s="18">
        <v>2.7439</v>
      </c>
      <c r="F2661" s="18">
        <v>4.3316999999999997</v>
      </c>
      <c r="G2661" s="18">
        <v>4.2934999999999999</v>
      </c>
      <c r="H2661" s="18">
        <v>5.0746000000000002</v>
      </c>
      <c r="I2661" s="18">
        <v>2.2090000000000001</v>
      </c>
      <c r="J2661" s="18">
        <v>3.2984999999999998</v>
      </c>
      <c r="K2661" s="18">
        <v>67</v>
      </c>
      <c r="L2661" s="18">
        <v>27.218699999999998</v>
      </c>
      <c r="M2661" s="18">
        <v>114.33240000000001</v>
      </c>
      <c r="N2661" s="18">
        <v>50.263199999999998</v>
      </c>
      <c r="O2661" s="18">
        <v>39.002400000000002</v>
      </c>
      <c r="P2661" s="18">
        <v>127.46729999999999</v>
      </c>
      <c r="Q2661" s="18">
        <v>56.037599999999998</v>
      </c>
      <c r="R2661" s="18">
        <v>43.4831</v>
      </c>
      <c r="S2661" s="4">
        <f>VLOOKUP(C2661,Ratings_Numbers!$A$1:$B$21,2,FALSE)</f>
        <v>7</v>
      </c>
      <c r="T2661" s="4">
        <v>7</v>
      </c>
      <c r="U2661" s="4">
        <f t="shared" si="113"/>
        <v>0</v>
      </c>
      <c r="V2661" s="18">
        <v>7404.2866000000004</v>
      </c>
      <c r="W2661" s="18" t="s">
        <v>202</v>
      </c>
    </row>
    <row r="2662" spans="1:23" ht="15" customHeight="1" x14ac:dyDescent="0.35">
      <c r="A2662" s="18" t="s">
        <v>224</v>
      </c>
      <c r="B2662" s="7" t="str">
        <f t="shared" si="112"/>
        <v>Q3</v>
      </c>
      <c r="C2662" s="18" t="s">
        <v>25</v>
      </c>
      <c r="D2662" s="21">
        <v>36068</v>
      </c>
      <c r="E2662" s="18">
        <v>2.5634999999999999</v>
      </c>
      <c r="F2662" s="18">
        <v>4.0532000000000004</v>
      </c>
      <c r="G2662" s="18">
        <v>4.0048000000000004</v>
      </c>
      <c r="H2662" s="18">
        <v>5.2031000000000001</v>
      </c>
      <c r="I2662" s="18">
        <v>2.4531000000000001</v>
      </c>
      <c r="J2662" s="18">
        <v>3.3593999999999999</v>
      </c>
      <c r="K2662" s="18">
        <v>64</v>
      </c>
      <c r="L2662" s="18">
        <v>28.107500000000002</v>
      </c>
      <c r="M2662" s="18">
        <v>105.7801</v>
      </c>
      <c r="N2662" s="18">
        <v>48.331200000000003</v>
      </c>
      <c r="O2662" s="18">
        <v>37.1158</v>
      </c>
      <c r="P2662" s="18">
        <v>118.8652</v>
      </c>
      <c r="Q2662" s="18">
        <v>54.309800000000003</v>
      </c>
      <c r="R2662" s="18">
        <v>41.707099999999997</v>
      </c>
      <c r="S2662" s="4">
        <f>VLOOKUP(C2662,Ratings_Numbers!$A$1:$B$21,2,FALSE)</f>
        <v>7</v>
      </c>
      <c r="T2662" s="4">
        <v>7</v>
      </c>
      <c r="U2662" s="4">
        <f t="shared" si="113"/>
        <v>0</v>
      </c>
      <c r="V2662" s="18">
        <v>5156.7145</v>
      </c>
      <c r="W2662" s="18" t="s">
        <v>202</v>
      </c>
    </row>
    <row r="2663" spans="1:23" ht="15" customHeight="1" x14ac:dyDescent="0.35">
      <c r="A2663" s="18" t="s">
        <v>224</v>
      </c>
      <c r="B2663" s="7" t="str">
        <f t="shared" si="112"/>
        <v>Q4</v>
      </c>
      <c r="C2663" s="18" t="s">
        <v>25</v>
      </c>
      <c r="D2663" s="21">
        <v>36160</v>
      </c>
      <c r="E2663" s="18">
        <v>2.4733000000000001</v>
      </c>
      <c r="F2663" s="18">
        <v>3.8837000000000002</v>
      </c>
      <c r="G2663" s="18">
        <v>3.8433999999999999</v>
      </c>
      <c r="H2663" s="18">
        <v>4.9843999999999999</v>
      </c>
      <c r="I2663" s="18">
        <v>1.2031000000000001</v>
      </c>
      <c r="J2663" s="18">
        <v>3.1875</v>
      </c>
      <c r="K2663" s="18">
        <v>64</v>
      </c>
      <c r="L2663" s="18">
        <v>28.804300000000001</v>
      </c>
      <c r="M2663" s="18">
        <v>100.0346</v>
      </c>
      <c r="N2663" s="18">
        <v>46.9358</v>
      </c>
      <c r="O2663" s="18">
        <v>35.758400000000002</v>
      </c>
      <c r="P2663" s="18">
        <v>113.1306</v>
      </c>
      <c r="Q2663" s="18">
        <v>53.080399999999997</v>
      </c>
      <c r="R2663" s="18">
        <v>40.439700000000002</v>
      </c>
      <c r="S2663" s="4">
        <f>VLOOKUP(C2663,Ratings_Numbers!$A$1:$B$21,2,FALSE)</f>
        <v>7</v>
      </c>
      <c r="T2663" s="4">
        <v>7</v>
      </c>
      <c r="U2663" s="4">
        <f t="shared" si="113"/>
        <v>0</v>
      </c>
      <c r="V2663" s="18">
        <v>5554.3777</v>
      </c>
      <c r="W2663" s="18" t="s">
        <v>202</v>
      </c>
    </row>
    <row r="2664" spans="1:23" ht="15" customHeight="1" x14ac:dyDescent="0.35">
      <c r="A2664" s="18" t="s">
        <v>224</v>
      </c>
      <c r="B2664" s="7" t="str">
        <f t="shared" si="112"/>
        <v>Q1</v>
      </c>
      <c r="C2664" s="18" t="s">
        <v>25</v>
      </c>
      <c r="D2664" s="21">
        <v>36250</v>
      </c>
      <c r="E2664" s="18">
        <v>2.3807</v>
      </c>
      <c r="F2664" s="18">
        <v>3.7616000000000001</v>
      </c>
      <c r="G2664" s="18">
        <v>3.7275</v>
      </c>
      <c r="H2664" s="18">
        <v>5.1753999999999998</v>
      </c>
      <c r="I2664" s="18">
        <v>2.7018</v>
      </c>
      <c r="J2664" s="18">
        <v>3.1930000000000001</v>
      </c>
      <c r="K2664" s="18">
        <v>57</v>
      </c>
      <c r="L2664" s="18">
        <v>27.539899999999999</v>
      </c>
      <c r="M2664" s="18">
        <v>111.5416</v>
      </c>
      <c r="N2664" s="18">
        <v>49.622999999999998</v>
      </c>
      <c r="O2664" s="18">
        <v>37.095700000000001</v>
      </c>
      <c r="P2664" s="18">
        <v>124.77800000000001</v>
      </c>
      <c r="Q2664" s="18">
        <v>55.511699999999998</v>
      </c>
      <c r="R2664" s="18">
        <v>41.497799999999998</v>
      </c>
      <c r="S2664" s="4">
        <f>VLOOKUP(C2664,Ratings_Numbers!$A$1:$B$21,2,FALSE)</f>
        <v>7</v>
      </c>
      <c r="T2664" s="4">
        <v>7</v>
      </c>
      <c r="U2664" s="4">
        <f t="shared" si="113"/>
        <v>0</v>
      </c>
      <c r="V2664" s="18">
        <v>5686.0104000000001</v>
      </c>
      <c r="W2664" s="18" t="s">
        <v>202</v>
      </c>
    </row>
    <row r="2665" spans="1:23" ht="15" customHeight="1" x14ac:dyDescent="0.35">
      <c r="A2665" s="18" t="s">
        <v>224</v>
      </c>
      <c r="B2665" s="7" t="str">
        <f t="shared" si="112"/>
        <v>Q2</v>
      </c>
      <c r="C2665" s="18" t="s">
        <v>25</v>
      </c>
      <c r="D2665" s="21">
        <v>36341</v>
      </c>
      <c r="E2665" s="18">
        <v>2.3641000000000001</v>
      </c>
      <c r="F2665" s="18">
        <v>3.8087</v>
      </c>
      <c r="G2665" s="18">
        <v>3.7509999999999999</v>
      </c>
      <c r="H2665" s="18">
        <v>5.78</v>
      </c>
      <c r="I2665" s="18">
        <v>2.5</v>
      </c>
      <c r="J2665" s="18">
        <v>3.56</v>
      </c>
      <c r="K2665" s="18">
        <v>50</v>
      </c>
      <c r="L2665" s="18">
        <v>29.084299999999999</v>
      </c>
      <c r="M2665" s="18">
        <v>104.878</v>
      </c>
      <c r="N2665" s="18">
        <v>48.8108</v>
      </c>
      <c r="O2665" s="18">
        <v>36.426000000000002</v>
      </c>
      <c r="P2665" s="18">
        <v>114.8664</v>
      </c>
      <c r="Q2665" s="18">
        <v>53.459499999999998</v>
      </c>
      <c r="R2665" s="18">
        <v>39.895099999999999</v>
      </c>
      <c r="S2665" s="4">
        <f>VLOOKUP(C2665,Ratings_Numbers!$A$1:$B$21,2,FALSE)</f>
        <v>7</v>
      </c>
      <c r="T2665" s="4">
        <v>7</v>
      </c>
      <c r="U2665" s="4">
        <f t="shared" si="113"/>
        <v>0</v>
      </c>
      <c r="V2665" s="18">
        <v>7800.0502999999999</v>
      </c>
      <c r="W2665" s="18" t="s">
        <v>202</v>
      </c>
    </row>
    <row r="2666" spans="1:23" ht="15" customHeight="1" x14ac:dyDescent="0.35">
      <c r="A2666" s="18" t="s">
        <v>224</v>
      </c>
      <c r="B2666" s="7" t="str">
        <f t="shared" si="112"/>
        <v>Q3</v>
      </c>
      <c r="C2666" s="18" t="s">
        <v>25</v>
      </c>
      <c r="D2666" s="21">
        <v>36433</v>
      </c>
      <c r="E2666" s="18">
        <v>2.4123999999999999</v>
      </c>
      <c r="F2666" s="18">
        <v>3.8868</v>
      </c>
      <c r="G2666" s="18">
        <v>3.8407999999999998</v>
      </c>
      <c r="H2666" s="18">
        <v>6.5319000000000003</v>
      </c>
      <c r="I2666" s="18">
        <v>3.1488999999999998</v>
      </c>
      <c r="J2666" s="18">
        <v>4.1702000000000004</v>
      </c>
      <c r="K2666" s="18">
        <v>47</v>
      </c>
      <c r="L2666" s="18">
        <v>29.090199999999999</v>
      </c>
      <c r="M2666" s="18">
        <v>106.9342</v>
      </c>
      <c r="N2666" s="18">
        <v>49.719299999999997</v>
      </c>
      <c r="O2666" s="18">
        <v>37.054499999999997</v>
      </c>
      <c r="P2666" s="18">
        <v>115.07599999999999</v>
      </c>
      <c r="Q2666" s="18">
        <v>53.504800000000003</v>
      </c>
      <c r="R2666" s="18">
        <v>39.875799999999998</v>
      </c>
      <c r="S2666" s="4">
        <f>VLOOKUP(C2666,Ratings_Numbers!$A$1:$B$21,2,FALSE)</f>
        <v>7</v>
      </c>
      <c r="T2666" s="4">
        <v>7</v>
      </c>
      <c r="U2666" s="4">
        <f t="shared" si="113"/>
        <v>0</v>
      </c>
      <c r="V2666" s="18">
        <v>7311.7</v>
      </c>
      <c r="W2666" s="18" t="s">
        <v>202</v>
      </c>
    </row>
    <row r="2667" spans="1:23" ht="15" customHeight="1" x14ac:dyDescent="0.35">
      <c r="A2667" s="18" t="s">
        <v>224</v>
      </c>
      <c r="B2667" s="7" t="str">
        <f t="shared" si="112"/>
        <v>Q4</v>
      </c>
      <c r="C2667" s="18" t="s">
        <v>25</v>
      </c>
      <c r="D2667" s="21">
        <v>36525</v>
      </c>
      <c r="E2667" s="18">
        <v>2.4344999999999999</v>
      </c>
      <c r="F2667" s="18">
        <v>3.9721000000000002</v>
      </c>
      <c r="G2667" s="18">
        <v>3.8714</v>
      </c>
      <c r="H2667" s="18">
        <v>6.16</v>
      </c>
      <c r="I2667" s="18">
        <v>2.38</v>
      </c>
      <c r="J2667" s="18">
        <v>3.96</v>
      </c>
      <c r="K2667" s="18">
        <v>50</v>
      </c>
      <c r="L2667" s="18">
        <v>29.6555</v>
      </c>
      <c r="M2667" s="18">
        <v>77.496300000000005</v>
      </c>
      <c r="N2667" s="18">
        <v>36.911999999999999</v>
      </c>
      <c r="O2667" s="18">
        <v>27.337499999999999</v>
      </c>
      <c r="P2667" s="18">
        <v>109.9486</v>
      </c>
      <c r="Q2667" s="18">
        <v>52.369300000000003</v>
      </c>
      <c r="R2667" s="18">
        <v>38.785299999999999</v>
      </c>
      <c r="S2667" s="4">
        <f>VLOOKUP(C2667,Ratings_Numbers!$A$1:$B$21,2,FALSE)</f>
        <v>7</v>
      </c>
      <c r="T2667" s="4">
        <v>7</v>
      </c>
      <c r="U2667" s="4">
        <f t="shared" si="113"/>
        <v>0</v>
      </c>
      <c r="V2667" s="18">
        <v>8002.0522000000001</v>
      </c>
      <c r="W2667" s="18" t="s">
        <v>202</v>
      </c>
    </row>
    <row r="2668" spans="1:23" ht="15" customHeight="1" x14ac:dyDescent="0.35">
      <c r="A2668" s="18" t="s">
        <v>224</v>
      </c>
      <c r="B2668" s="7" t="str">
        <f t="shared" si="112"/>
        <v>Q1</v>
      </c>
      <c r="C2668" s="18" t="s">
        <v>25</v>
      </c>
      <c r="D2668" s="21">
        <v>36616</v>
      </c>
      <c r="E2668" s="18">
        <v>2.4824999999999999</v>
      </c>
      <c r="F2668" s="18">
        <v>3.9487000000000001</v>
      </c>
      <c r="G2668" s="18">
        <v>3.9165999999999999</v>
      </c>
      <c r="H2668" s="18">
        <v>6.25</v>
      </c>
      <c r="I2668" s="18">
        <v>3.1922999999999999</v>
      </c>
      <c r="J2668" s="18">
        <v>3.9807999999999999</v>
      </c>
      <c r="K2668" s="18">
        <v>52</v>
      </c>
      <c r="L2668" s="18">
        <v>29.696100000000001</v>
      </c>
      <c r="M2668" s="18">
        <v>76.285300000000007</v>
      </c>
      <c r="N2668" s="18">
        <v>36.091099999999997</v>
      </c>
      <c r="O2668" s="18">
        <v>27.016300000000001</v>
      </c>
      <c r="P2668" s="18">
        <v>111.3686</v>
      </c>
      <c r="Q2668" s="18">
        <v>52.689300000000003</v>
      </c>
      <c r="R2668" s="18">
        <v>39.441000000000003</v>
      </c>
      <c r="S2668" s="4">
        <f>VLOOKUP(C2668,Ratings_Numbers!$A$1:$B$21,2,FALSE)</f>
        <v>7</v>
      </c>
      <c r="T2668" s="4">
        <v>7</v>
      </c>
      <c r="U2668" s="4">
        <f t="shared" si="113"/>
        <v>0</v>
      </c>
      <c r="V2668" s="18">
        <v>6562.3060999999998</v>
      </c>
      <c r="W2668" s="18" t="s">
        <v>202</v>
      </c>
    </row>
    <row r="2669" spans="1:23" ht="15" customHeight="1" x14ac:dyDescent="0.35">
      <c r="A2669" s="18" t="s">
        <v>224</v>
      </c>
      <c r="B2669" s="7" t="str">
        <f t="shared" ref="B2669:B2700" si="114">IF(MONTH(D2669)&lt;4,"Q1",IF(MONTH(D2669)&lt;7,"Q2",IF(MONTH(D2669)&lt;10,"Q3","Q4")))</f>
        <v>Q2</v>
      </c>
      <c r="C2669" s="18" t="s">
        <v>25</v>
      </c>
      <c r="D2669" s="21">
        <v>36707</v>
      </c>
      <c r="E2669" s="18">
        <v>2.6667000000000001</v>
      </c>
      <c r="F2669" s="18">
        <v>4.2039999999999997</v>
      </c>
      <c r="G2669" s="18">
        <v>4.1730999999999998</v>
      </c>
      <c r="H2669" s="18">
        <v>5.7193000000000005</v>
      </c>
      <c r="I2669" s="18">
        <v>2.3860000000000001</v>
      </c>
      <c r="J2669" s="18">
        <v>3.6490999999999998</v>
      </c>
      <c r="K2669" s="18">
        <v>57</v>
      </c>
      <c r="L2669" s="18">
        <v>29.8399</v>
      </c>
      <c r="M2669" s="18">
        <v>113.8176</v>
      </c>
      <c r="N2669" s="18">
        <v>48.584400000000002</v>
      </c>
      <c r="O2669" s="18">
        <v>36.6235</v>
      </c>
      <c r="P2669" s="18">
        <v>134.26769999999999</v>
      </c>
      <c r="Q2669" s="18">
        <v>57.313800000000001</v>
      </c>
      <c r="R2669" s="18">
        <v>43.203800000000001</v>
      </c>
      <c r="S2669" s="4">
        <f>VLOOKUP(C2669,Ratings_Numbers!$A$1:$B$21,2,FALSE)</f>
        <v>7</v>
      </c>
      <c r="T2669" s="4">
        <v>7</v>
      </c>
      <c r="U2669" s="4">
        <f t="shared" si="113"/>
        <v>0</v>
      </c>
      <c r="V2669" s="18">
        <v>5917.3712999999998</v>
      </c>
      <c r="W2669" s="18" t="s">
        <v>202</v>
      </c>
    </row>
    <row r="2670" spans="1:23" ht="15" customHeight="1" x14ac:dyDescent="0.35">
      <c r="A2670" s="18" t="s">
        <v>224</v>
      </c>
      <c r="B2670" s="7" t="str">
        <f t="shared" si="114"/>
        <v>Q3</v>
      </c>
      <c r="C2670" s="18" t="s">
        <v>25</v>
      </c>
      <c r="D2670" s="21">
        <v>36799</v>
      </c>
      <c r="E2670" s="18">
        <v>2.5093999999999999</v>
      </c>
      <c r="F2670" s="18">
        <v>3.9694000000000003</v>
      </c>
      <c r="G2670" s="18">
        <v>3.9314999999999998</v>
      </c>
      <c r="H2670" s="18">
        <v>5.5344999999999995</v>
      </c>
      <c r="I2670" s="18">
        <v>2.6379000000000001</v>
      </c>
      <c r="J2670" s="18">
        <v>3.5171999999999999</v>
      </c>
      <c r="K2670" s="18">
        <v>58</v>
      </c>
      <c r="L2670" s="18">
        <v>30.7682</v>
      </c>
      <c r="M2670" s="18">
        <v>106.3523</v>
      </c>
      <c r="N2670" s="18">
        <v>46.9788</v>
      </c>
      <c r="O2670" s="18">
        <v>34.942399999999999</v>
      </c>
      <c r="P2670" s="18">
        <v>126.3835</v>
      </c>
      <c r="Q2670" s="18">
        <v>55.827199999999998</v>
      </c>
      <c r="R2670" s="18">
        <v>41.523699999999998</v>
      </c>
      <c r="S2670" s="4">
        <f>VLOOKUP(C2670,Ratings_Numbers!$A$1:$B$21,2,FALSE)</f>
        <v>7</v>
      </c>
      <c r="T2670" s="4">
        <v>7</v>
      </c>
      <c r="U2670" s="4">
        <f t="shared" si="113"/>
        <v>0</v>
      </c>
      <c r="V2670" s="18">
        <v>5927.7870999999996</v>
      </c>
      <c r="W2670" s="18" t="s">
        <v>202</v>
      </c>
    </row>
    <row r="2671" spans="1:23" ht="15" customHeight="1" x14ac:dyDescent="0.35">
      <c r="A2671" s="18" t="s">
        <v>224</v>
      </c>
      <c r="B2671" s="7" t="str">
        <f t="shared" si="114"/>
        <v>Q4</v>
      </c>
      <c r="C2671" s="18" t="s">
        <v>25</v>
      </c>
      <c r="D2671" s="21">
        <v>36891</v>
      </c>
      <c r="E2671" s="18">
        <v>2.4146000000000001</v>
      </c>
      <c r="F2671" s="18">
        <v>3.8445999999999998</v>
      </c>
      <c r="G2671" s="18">
        <v>3.8066</v>
      </c>
      <c r="H2671" s="18">
        <v>5.5438999999999998</v>
      </c>
      <c r="I2671" s="18">
        <v>2.2631999999999999</v>
      </c>
      <c r="J2671" s="18">
        <v>3.4737</v>
      </c>
      <c r="K2671" s="18">
        <v>57</v>
      </c>
      <c r="L2671" s="18">
        <v>30.3659</v>
      </c>
      <c r="M2671" s="18">
        <v>105.0099</v>
      </c>
      <c r="N2671" s="18">
        <v>46.693800000000003</v>
      </c>
      <c r="O2671" s="18">
        <v>34.024700000000003</v>
      </c>
      <c r="P2671" s="18">
        <v>124.8907</v>
      </c>
      <c r="Q2671" s="18">
        <v>55.533900000000003</v>
      </c>
      <c r="R2671" s="18">
        <v>40.4664</v>
      </c>
      <c r="S2671" s="4">
        <f>VLOOKUP(C2671,Ratings_Numbers!$A$1:$B$21,2,FALSE)</f>
        <v>7</v>
      </c>
      <c r="T2671" s="4">
        <v>7</v>
      </c>
      <c r="U2671" s="4">
        <f t="shared" si="113"/>
        <v>0</v>
      </c>
      <c r="V2671" s="18">
        <v>7072.4430000000002</v>
      </c>
      <c r="W2671" s="18" t="s">
        <v>202</v>
      </c>
    </row>
    <row r="2672" spans="1:23" ht="15" customHeight="1" x14ac:dyDescent="0.35">
      <c r="A2672" s="18" t="s">
        <v>224</v>
      </c>
      <c r="B2672" s="7" t="str">
        <f t="shared" si="114"/>
        <v>Q1</v>
      </c>
      <c r="C2672" s="18" t="s">
        <v>25</v>
      </c>
      <c r="D2672" s="21">
        <v>36981</v>
      </c>
      <c r="E2672" s="18">
        <v>2.4359999999999999</v>
      </c>
      <c r="F2672" s="18">
        <v>3.8818999999999999</v>
      </c>
      <c r="G2672" s="18">
        <v>3.8300999999999998</v>
      </c>
      <c r="H2672" s="18">
        <v>6.1071</v>
      </c>
      <c r="I2672" s="18">
        <v>3.5179</v>
      </c>
      <c r="J2672" s="18">
        <v>3.9285999999999999</v>
      </c>
      <c r="K2672" s="18">
        <v>56</v>
      </c>
      <c r="L2672" s="18">
        <v>29.931000000000001</v>
      </c>
      <c r="M2672" s="18">
        <v>108.47320000000001</v>
      </c>
      <c r="N2672" s="18">
        <v>47.414400000000001</v>
      </c>
      <c r="O2672" s="18">
        <v>34.670400000000001</v>
      </c>
      <c r="P2672" s="18">
        <v>128.77699999999999</v>
      </c>
      <c r="Q2672" s="18">
        <v>56.289299999999997</v>
      </c>
      <c r="R2672" s="18">
        <v>41.1599</v>
      </c>
      <c r="S2672" s="4">
        <f>VLOOKUP(C2672,Ratings_Numbers!$A$1:$B$21,2,FALSE)</f>
        <v>7</v>
      </c>
      <c r="T2672" s="4">
        <v>7</v>
      </c>
      <c r="U2672" s="4">
        <f t="shared" si="113"/>
        <v>0</v>
      </c>
      <c r="V2672" s="18">
        <v>7171.5043999999998</v>
      </c>
      <c r="W2672" s="18" t="s">
        <v>202</v>
      </c>
    </row>
    <row r="2673" spans="1:23" ht="15" customHeight="1" x14ac:dyDescent="0.35">
      <c r="A2673" s="18" t="s">
        <v>224</v>
      </c>
      <c r="B2673" s="7" t="str">
        <f t="shared" si="114"/>
        <v>Q2</v>
      </c>
      <c r="C2673" s="18" t="s">
        <v>25</v>
      </c>
      <c r="D2673" s="21">
        <v>37072</v>
      </c>
      <c r="E2673" s="18">
        <v>2.3841999999999999</v>
      </c>
      <c r="F2673" s="18">
        <v>3.8155999999999999</v>
      </c>
      <c r="G2673" s="18">
        <v>3.7605</v>
      </c>
      <c r="H2673" s="18">
        <v>6.1455000000000002</v>
      </c>
      <c r="I2673" s="18">
        <v>3.6181999999999999</v>
      </c>
      <c r="J2673" s="18">
        <v>3.8727</v>
      </c>
      <c r="K2673" s="18">
        <v>55</v>
      </c>
      <c r="L2673" s="18">
        <v>30.790800000000001</v>
      </c>
      <c r="M2673" s="18">
        <v>113.33069999999999</v>
      </c>
      <c r="N2673" s="18">
        <v>50.633800000000001</v>
      </c>
      <c r="O2673" s="18">
        <v>37.193899999999999</v>
      </c>
      <c r="P2673" s="18">
        <v>123.82429999999999</v>
      </c>
      <c r="Q2673" s="18">
        <v>55.322099999999999</v>
      </c>
      <c r="R2673" s="18">
        <v>40.637799999999999</v>
      </c>
      <c r="S2673" s="4">
        <f>VLOOKUP(C2673,Ratings_Numbers!$A$1:$B$21,2,FALSE)</f>
        <v>7</v>
      </c>
      <c r="T2673" s="4">
        <v>7</v>
      </c>
      <c r="U2673" s="4">
        <f t="shared" si="113"/>
        <v>0</v>
      </c>
      <c r="V2673" s="18">
        <v>7591.7690000000002</v>
      </c>
      <c r="W2673" s="18" t="s">
        <v>202</v>
      </c>
    </row>
    <row r="2674" spans="1:23" ht="15" customHeight="1" x14ac:dyDescent="0.35">
      <c r="A2674" s="18" t="s">
        <v>224</v>
      </c>
      <c r="B2674" s="7" t="str">
        <f t="shared" si="114"/>
        <v>Q3</v>
      </c>
      <c r="C2674" s="18" t="s">
        <v>25</v>
      </c>
      <c r="D2674" s="21">
        <v>37164</v>
      </c>
      <c r="E2674" s="18">
        <v>2.3843999999999999</v>
      </c>
      <c r="F2674" s="18">
        <v>3.8391999999999999</v>
      </c>
      <c r="G2674" s="18">
        <v>3.8029000000000002</v>
      </c>
      <c r="H2674" s="18">
        <v>5.4745999999999997</v>
      </c>
      <c r="I2674" s="18">
        <v>3.2202999999999999</v>
      </c>
      <c r="J2674" s="18">
        <v>3.3220000000000001</v>
      </c>
      <c r="K2674" s="18">
        <v>59</v>
      </c>
      <c r="L2674" s="18">
        <v>29.898599999999998</v>
      </c>
      <c r="M2674" s="18">
        <v>117.9903</v>
      </c>
      <c r="N2674" s="18">
        <v>51.6038</v>
      </c>
      <c r="O2674" s="18">
        <v>37.837800000000001</v>
      </c>
      <c r="P2674" s="18">
        <v>128.64670000000001</v>
      </c>
      <c r="Q2674" s="18">
        <v>56.264400000000002</v>
      </c>
      <c r="R2674" s="18">
        <v>41.255200000000002</v>
      </c>
      <c r="S2674" s="4">
        <f>VLOOKUP(C2674,Ratings_Numbers!$A$1:$B$21,2,FALSE)</f>
        <v>7</v>
      </c>
      <c r="T2674" s="4">
        <v>7</v>
      </c>
      <c r="U2674" s="4">
        <f t="shared" si="113"/>
        <v>0</v>
      </c>
      <c r="V2674" s="18">
        <v>6755.7</v>
      </c>
      <c r="W2674" s="18" t="s">
        <v>202</v>
      </c>
    </row>
    <row r="2675" spans="1:23" ht="15" customHeight="1" x14ac:dyDescent="0.35">
      <c r="A2675" s="18" t="s">
        <v>224</v>
      </c>
      <c r="B2675" s="7" t="str">
        <f t="shared" si="114"/>
        <v>Q4</v>
      </c>
      <c r="C2675" s="18" t="s">
        <v>25</v>
      </c>
      <c r="D2675" s="21">
        <v>37256</v>
      </c>
      <c r="E2675" s="18">
        <v>2.2130999999999998</v>
      </c>
      <c r="F2675" s="18">
        <v>3.5838999999999999</v>
      </c>
      <c r="G2675" s="18">
        <v>3.5371999999999999</v>
      </c>
      <c r="H2675" s="18">
        <v>6.1111000000000004</v>
      </c>
      <c r="I2675" s="18">
        <v>2.8148</v>
      </c>
      <c r="J2675" s="18">
        <v>3.7963</v>
      </c>
      <c r="K2675" s="18">
        <v>54</v>
      </c>
      <c r="L2675" s="18">
        <v>32.106299999999997</v>
      </c>
      <c r="M2675" s="18">
        <v>103.298</v>
      </c>
      <c r="N2675" s="18">
        <v>48.427199999999999</v>
      </c>
      <c r="O2675" s="18">
        <v>35.320799999999998</v>
      </c>
      <c r="P2675" s="18">
        <v>113.30549999999999</v>
      </c>
      <c r="Q2675" s="18">
        <v>53.118899999999996</v>
      </c>
      <c r="R2675" s="18">
        <v>38.742699999999999</v>
      </c>
      <c r="S2675" s="4">
        <f>VLOOKUP(C2675,Ratings_Numbers!$A$1:$B$21,2,FALSE)</f>
        <v>7</v>
      </c>
      <c r="T2675" s="4">
        <v>7</v>
      </c>
      <c r="U2675" s="4">
        <f t="shared" si="113"/>
        <v>0</v>
      </c>
      <c r="V2675" s="18">
        <v>8958.3919000000005</v>
      </c>
      <c r="W2675" s="18" t="s">
        <v>202</v>
      </c>
    </row>
    <row r="2676" spans="1:23" ht="15" customHeight="1" x14ac:dyDescent="0.35">
      <c r="A2676" s="18" t="s">
        <v>224</v>
      </c>
      <c r="B2676" s="7" t="str">
        <f t="shared" si="114"/>
        <v>Q1</v>
      </c>
      <c r="C2676" s="18" t="s">
        <v>25</v>
      </c>
      <c r="D2676" s="21">
        <v>37346</v>
      </c>
      <c r="E2676" s="18">
        <v>2.2456999999999998</v>
      </c>
      <c r="F2676" s="18">
        <v>3.6473</v>
      </c>
      <c r="G2676" s="18">
        <v>3.6012</v>
      </c>
      <c r="H2676" s="18">
        <v>6.5098000000000003</v>
      </c>
      <c r="I2676" s="18">
        <v>4.4118000000000004</v>
      </c>
      <c r="J2676" s="18">
        <v>4.1372999999999998</v>
      </c>
      <c r="K2676" s="18">
        <v>51</v>
      </c>
      <c r="L2676" s="18">
        <v>32.965200000000003</v>
      </c>
      <c r="M2676" s="18">
        <v>99.122500000000002</v>
      </c>
      <c r="N2676" s="18">
        <v>47.197099999999999</v>
      </c>
      <c r="O2676" s="18">
        <v>34.814399999999999</v>
      </c>
      <c r="P2676" s="18">
        <v>110.0183</v>
      </c>
      <c r="Q2676" s="18">
        <v>52.385100000000001</v>
      </c>
      <c r="R2676" s="18">
        <v>38.641300000000001</v>
      </c>
      <c r="S2676" s="4">
        <f>VLOOKUP(C2676,Ratings_Numbers!$A$1:$B$21,2,FALSE)</f>
        <v>7</v>
      </c>
      <c r="T2676" s="4">
        <v>7</v>
      </c>
      <c r="U2676" s="4">
        <f t="shared" si="113"/>
        <v>0</v>
      </c>
      <c r="V2676" s="18">
        <v>9768.7486000000008</v>
      </c>
      <c r="W2676" s="18" t="s">
        <v>202</v>
      </c>
    </row>
    <row r="2677" spans="1:23" ht="15" customHeight="1" x14ac:dyDescent="0.35">
      <c r="A2677" s="18" t="s">
        <v>224</v>
      </c>
      <c r="B2677" s="7" t="str">
        <f t="shared" si="114"/>
        <v>Q2</v>
      </c>
      <c r="C2677" s="18" t="s">
        <v>25</v>
      </c>
      <c r="D2677" s="21">
        <v>37437</v>
      </c>
      <c r="E2677" s="18">
        <v>2.2481</v>
      </c>
      <c r="F2677" s="18">
        <v>3.6105</v>
      </c>
      <c r="G2677" s="18">
        <v>3.5723000000000003</v>
      </c>
      <c r="H2677" s="18">
        <v>7.3403999999999998</v>
      </c>
      <c r="I2677" s="18">
        <v>4.9149000000000003</v>
      </c>
      <c r="J2677" s="18">
        <v>4.7872000000000003</v>
      </c>
      <c r="K2677" s="18">
        <v>47</v>
      </c>
      <c r="L2677" s="18">
        <v>30.540299999999998</v>
      </c>
      <c r="M2677" s="18">
        <v>108.5064</v>
      </c>
      <c r="N2677" s="18">
        <v>49.1676</v>
      </c>
      <c r="O2677" s="18">
        <v>35.628100000000003</v>
      </c>
      <c r="P2677" s="18">
        <v>120.68689999999999</v>
      </c>
      <c r="Q2677" s="18">
        <v>54.686900000000001</v>
      </c>
      <c r="R2677" s="18">
        <v>39.627600000000001</v>
      </c>
      <c r="S2677" s="4">
        <f>VLOOKUP(C2677,Ratings_Numbers!$A$1:$B$21,2,FALSE)</f>
        <v>7</v>
      </c>
      <c r="T2677" s="4">
        <v>7</v>
      </c>
      <c r="U2677" s="4">
        <f t="shared" si="113"/>
        <v>0</v>
      </c>
      <c r="V2677" s="18">
        <v>9195.6985999999997</v>
      </c>
      <c r="W2677" s="18" t="s">
        <v>202</v>
      </c>
    </row>
    <row r="2678" spans="1:23" ht="15" customHeight="1" x14ac:dyDescent="0.35">
      <c r="A2678" s="18" t="s">
        <v>224</v>
      </c>
      <c r="B2678" s="7" t="str">
        <f t="shared" si="114"/>
        <v>Q3</v>
      </c>
      <c r="C2678" s="18" t="s">
        <v>25</v>
      </c>
      <c r="D2678" s="21">
        <v>37529</v>
      </c>
      <c r="E2678" s="18">
        <v>2.1017000000000001</v>
      </c>
      <c r="F2678" s="18">
        <v>3.3391000000000002</v>
      </c>
      <c r="G2678" s="18">
        <v>3.2879999999999998</v>
      </c>
      <c r="H2678" s="18">
        <v>5.3967999999999998</v>
      </c>
      <c r="I2678" s="18">
        <v>3.5079000000000002</v>
      </c>
      <c r="J2678" s="18">
        <v>3.4920999999999998</v>
      </c>
      <c r="K2678" s="18">
        <v>63</v>
      </c>
      <c r="L2678" s="18">
        <v>30.366499999999998</v>
      </c>
      <c r="M2678" s="18">
        <v>111.5025</v>
      </c>
      <c r="N2678" s="18">
        <v>50.219799999999999</v>
      </c>
      <c r="O2678" s="18">
        <v>36.194499999999998</v>
      </c>
      <c r="P2678" s="18">
        <v>122.02889999999999</v>
      </c>
      <c r="Q2678" s="18">
        <v>54.960799999999999</v>
      </c>
      <c r="R2678" s="18">
        <v>39.611499999999999</v>
      </c>
      <c r="S2678" s="4">
        <f>VLOOKUP(C2678,Ratings_Numbers!$A$1:$B$21,2,FALSE)</f>
        <v>7</v>
      </c>
      <c r="T2678" s="4">
        <v>7</v>
      </c>
      <c r="U2678" s="4">
        <f t="shared" si="113"/>
        <v>0</v>
      </c>
      <c r="V2678" s="18">
        <v>8265.1514000000006</v>
      </c>
      <c r="W2678" s="18" t="s">
        <v>202</v>
      </c>
    </row>
    <row r="2679" spans="1:23" ht="15" customHeight="1" x14ac:dyDescent="0.35">
      <c r="A2679" s="18" t="s">
        <v>224</v>
      </c>
      <c r="B2679" s="7" t="str">
        <f t="shared" si="114"/>
        <v>Q4</v>
      </c>
      <c r="C2679" s="18" t="s">
        <v>25</v>
      </c>
      <c r="D2679" s="21">
        <v>37621</v>
      </c>
      <c r="E2679" s="18">
        <v>1.9948000000000001</v>
      </c>
      <c r="F2679" s="18">
        <v>3.1406000000000001</v>
      </c>
      <c r="G2679" s="18">
        <v>3.0960000000000001</v>
      </c>
      <c r="H2679" s="18">
        <v>7.5777999999999999</v>
      </c>
      <c r="I2679" s="18">
        <v>4.0667</v>
      </c>
      <c r="J2679" s="18">
        <v>4.8666999999999998</v>
      </c>
      <c r="K2679" s="18">
        <v>45</v>
      </c>
      <c r="L2679" s="18">
        <v>31.6173</v>
      </c>
      <c r="M2679" s="18">
        <v>100.2396</v>
      </c>
      <c r="N2679" s="18">
        <v>47.7913</v>
      </c>
      <c r="O2679" s="18">
        <v>33.914299999999997</v>
      </c>
      <c r="P2679" s="18">
        <v>109.7444</v>
      </c>
      <c r="Q2679" s="18">
        <v>52.322899999999997</v>
      </c>
      <c r="R2679" s="18">
        <v>37.130099999999999</v>
      </c>
      <c r="S2679" s="4">
        <f>VLOOKUP(C2679,Ratings_Numbers!$A$1:$B$21,2,FALSE)</f>
        <v>7</v>
      </c>
      <c r="T2679" s="4">
        <v>7</v>
      </c>
      <c r="U2679" s="4">
        <f t="shared" si="113"/>
        <v>0</v>
      </c>
      <c r="V2679" s="18">
        <v>9374.2224000000006</v>
      </c>
      <c r="W2679" s="18" t="s">
        <v>202</v>
      </c>
    </row>
    <row r="2680" spans="1:23" ht="15" customHeight="1" x14ac:dyDescent="0.35">
      <c r="A2680" s="18" t="s">
        <v>224</v>
      </c>
      <c r="B2680" s="7" t="str">
        <f t="shared" si="114"/>
        <v>Q1</v>
      </c>
      <c r="C2680" s="18" t="s">
        <v>25</v>
      </c>
      <c r="D2680" s="21">
        <v>37711</v>
      </c>
      <c r="E2680" s="18">
        <v>1.9779</v>
      </c>
      <c r="F2680" s="18">
        <v>3.1408999999999998</v>
      </c>
      <c r="G2680" s="18">
        <v>3.0745</v>
      </c>
      <c r="H2680" s="18">
        <v>7.8810000000000002</v>
      </c>
      <c r="I2680" s="18">
        <v>4.9523999999999999</v>
      </c>
      <c r="J2680" s="18">
        <v>4.9762000000000004</v>
      </c>
      <c r="K2680" s="18">
        <v>42</v>
      </c>
      <c r="L2680" s="18">
        <v>32.760199999999998</v>
      </c>
      <c r="M2680" s="18">
        <v>95.866500000000002</v>
      </c>
      <c r="N2680" s="18">
        <v>46.997599999999998</v>
      </c>
      <c r="O2680" s="18">
        <v>33.434699999999999</v>
      </c>
      <c r="P2680" s="18">
        <v>103.98180000000001</v>
      </c>
      <c r="Q2680" s="18">
        <v>50.975999999999999</v>
      </c>
      <c r="R2680" s="18">
        <v>36.265000000000001</v>
      </c>
      <c r="S2680" s="4">
        <f>VLOOKUP(C2680,Ratings_Numbers!$A$1:$B$21,2,FALSE)</f>
        <v>7</v>
      </c>
      <c r="T2680" s="4">
        <v>7</v>
      </c>
      <c r="U2680" s="4">
        <f t="shared" si="113"/>
        <v>0</v>
      </c>
      <c r="V2680" s="18">
        <v>9135.2929000000004</v>
      </c>
      <c r="W2680" s="18" t="s">
        <v>202</v>
      </c>
    </row>
    <row r="2681" spans="1:23" ht="15" customHeight="1" x14ac:dyDescent="0.35">
      <c r="A2681" s="18" t="s">
        <v>224</v>
      </c>
      <c r="B2681" s="7" t="str">
        <f t="shared" si="114"/>
        <v>Q2</v>
      </c>
      <c r="C2681" s="18" t="s">
        <v>25</v>
      </c>
      <c r="D2681" s="21">
        <v>37802</v>
      </c>
      <c r="E2681" s="18">
        <v>2.1169000000000002</v>
      </c>
      <c r="F2681" s="18">
        <v>3.3622000000000001</v>
      </c>
      <c r="G2681" s="18">
        <v>3.3007</v>
      </c>
      <c r="H2681" s="18">
        <v>10.199999999999999</v>
      </c>
      <c r="I2681" s="18">
        <v>-3.8856999999999999</v>
      </c>
      <c r="J2681" s="18">
        <v>6.5713999999999997</v>
      </c>
      <c r="K2681" s="18">
        <v>35</v>
      </c>
      <c r="L2681" s="18">
        <v>35.896799999999999</v>
      </c>
      <c r="M2681" s="18">
        <v>91.076099999999997</v>
      </c>
      <c r="N2681" s="18">
        <v>46.2667</v>
      </c>
      <c r="O2681" s="18">
        <v>34.600499999999997</v>
      </c>
      <c r="P2681" s="18">
        <v>96.850399999999993</v>
      </c>
      <c r="Q2681" s="18">
        <v>49.2</v>
      </c>
      <c r="R2681" s="18">
        <v>36.794200000000004</v>
      </c>
      <c r="S2681" s="4">
        <f>VLOOKUP(C2681,Ratings_Numbers!$A$1:$B$21,2,FALSE)</f>
        <v>7</v>
      </c>
      <c r="T2681" s="4">
        <v>7</v>
      </c>
      <c r="U2681" s="4">
        <f t="shared" si="113"/>
        <v>0</v>
      </c>
      <c r="V2681" s="18">
        <v>9837.7088999999996</v>
      </c>
      <c r="W2681" s="18" t="s">
        <v>202</v>
      </c>
    </row>
    <row r="2682" spans="1:23" ht="15" customHeight="1" x14ac:dyDescent="0.35">
      <c r="A2682" s="18" t="s">
        <v>224</v>
      </c>
      <c r="B2682" s="7" t="str">
        <f t="shared" si="114"/>
        <v>Q3</v>
      </c>
      <c r="C2682" s="18" t="s">
        <v>25</v>
      </c>
      <c r="D2682" s="21">
        <v>37894</v>
      </c>
      <c r="E2682" s="18">
        <v>2.077</v>
      </c>
      <c r="F2682" s="18">
        <v>3.294</v>
      </c>
      <c r="G2682" s="18">
        <v>3.2427999999999999</v>
      </c>
      <c r="H2682" s="18">
        <v>9.8157999999999994</v>
      </c>
      <c r="I2682" s="18">
        <v>5.3947000000000003</v>
      </c>
      <c r="J2682" s="18">
        <v>6.3158000000000003</v>
      </c>
      <c r="K2682" s="18">
        <v>38</v>
      </c>
      <c r="L2682" s="18">
        <v>35.626600000000003</v>
      </c>
      <c r="M2682" s="18">
        <v>91.358400000000003</v>
      </c>
      <c r="N2682" s="18">
        <v>46.4161</v>
      </c>
      <c r="O2682" s="18">
        <v>34.597700000000003</v>
      </c>
      <c r="P2682" s="18">
        <v>96.8249</v>
      </c>
      <c r="Q2682" s="18">
        <v>49.193399999999997</v>
      </c>
      <c r="R2682" s="18">
        <v>36.667900000000003</v>
      </c>
      <c r="S2682" s="4">
        <f>VLOOKUP(C2682,Ratings_Numbers!$A$1:$B$21,2,FALSE)</f>
        <v>7</v>
      </c>
      <c r="T2682" s="4">
        <v>7</v>
      </c>
      <c r="U2682" s="4">
        <f t="shared" si="113"/>
        <v>0</v>
      </c>
      <c r="V2682" s="18">
        <v>10052.9982</v>
      </c>
      <c r="W2682" s="18" t="s">
        <v>202</v>
      </c>
    </row>
    <row r="2683" spans="1:23" ht="15" customHeight="1" x14ac:dyDescent="0.35">
      <c r="A2683" s="18" t="s">
        <v>224</v>
      </c>
      <c r="B2683" s="7" t="str">
        <f t="shared" si="114"/>
        <v>Q4</v>
      </c>
      <c r="C2683" s="18" t="s">
        <v>25</v>
      </c>
      <c r="D2683" s="21">
        <v>37986</v>
      </c>
      <c r="E2683" s="18">
        <v>1.9155</v>
      </c>
      <c r="F2683" s="18">
        <v>3.0377999999999998</v>
      </c>
      <c r="G2683" s="18">
        <v>2.9838</v>
      </c>
      <c r="H2683" s="18">
        <v>10.6389</v>
      </c>
      <c r="I2683" s="18">
        <v>5.1111000000000004</v>
      </c>
      <c r="J2683" s="18">
        <v>6.8888999999999996</v>
      </c>
      <c r="K2683" s="18">
        <v>36</v>
      </c>
      <c r="L2683" s="18">
        <v>37.182400000000001</v>
      </c>
      <c r="M2683" s="18">
        <v>81.053899999999999</v>
      </c>
      <c r="N2683" s="18">
        <v>43.630099999999999</v>
      </c>
      <c r="O2683" s="18">
        <v>32.040900000000001</v>
      </c>
      <c r="P2683" s="18">
        <v>85.775199999999998</v>
      </c>
      <c r="Q2683" s="18">
        <v>46.171500000000002</v>
      </c>
      <c r="R2683" s="18">
        <v>33.907299999999999</v>
      </c>
      <c r="S2683" s="4">
        <f>VLOOKUP(C2683,Ratings_Numbers!$A$1:$B$21,2,FALSE)</f>
        <v>7</v>
      </c>
      <c r="T2683" s="4">
        <v>7</v>
      </c>
      <c r="U2683" s="4">
        <f t="shared" si="113"/>
        <v>0</v>
      </c>
      <c r="V2683" s="18">
        <v>12456.485199999999</v>
      </c>
      <c r="W2683" s="18" t="s">
        <v>202</v>
      </c>
    </row>
    <row r="2684" spans="1:23" ht="15" customHeight="1" x14ac:dyDescent="0.35">
      <c r="A2684" s="18" t="s">
        <v>224</v>
      </c>
      <c r="B2684" s="7" t="str">
        <f t="shared" si="114"/>
        <v>Q1</v>
      </c>
      <c r="C2684" s="18" t="s">
        <v>25</v>
      </c>
      <c r="D2684" s="21">
        <v>38077</v>
      </c>
      <c r="E2684" s="18">
        <v>1.8546</v>
      </c>
      <c r="F2684" s="18">
        <v>2.9039999999999999</v>
      </c>
      <c r="G2684" s="18">
        <v>2.8662000000000001</v>
      </c>
      <c r="H2684" s="18">
        <v>10.8108</v>
      </c>
      <c r="I2684" s="18">
        <v>7.4595000000000002</v>
      </c>
      <c r="J2684" s="18">
        <v>7.0541</v>
      </c>
      <c r="K2684" s="18">
        <v>37</v>
      </c>
      <c r="L2684" s="18">
        <v>37.660600000000002</v>
      </c>
      <c r="M2684" s="18">
        <v>80.773799999999994</v>
      </c>
      <c r="N2684" s="18">
        <v>43.597200000000001</v>
      </c>
      <c r="O2684" s="18">
        <v>32.340600000000002</v>
      </c>
      <c r="P2684" s="18">
        <v>85.272900000000007</v>
      </c>
      <c r="Q2684" s="18">
        <v>46.025599999999997</v>
      </c>
      <c r="R2684" s="18">
        <v>34.1419</v>
      </c>
      <c r="S2684" s="4">
        <f>VLOOKUP(C2684,Ratings_Numbers!$A$1:$B$21,2,FALSE)</f>
        <v>7</v>
      </c>
      <c r="T2684" s="4">
        <v>7</v>
      </c>
      <c r="U2684" s="4">
        <f t="shared" si="113"/>
        <v>0</v>
      </c>
      <c r="V2684" s="18">
        <v>12063.034900000001</v>
      </c>
      <c r="W2684" s="18" t="s">
        <v>202</v>
      </c>
    </row>
    <row r="2685" spans="1:23" ht="15" customHeight="1" x14ac:dyDescent="0.35">
      <c r="A2685" s="18" t="s">
        <v>224</v>
      </c>
      <c r="B2685" s="7" t="str">
        <f t="shared" si="114"/>
        <v>Q2</v>
      </c>
      <c r="C2685" s="18" t="s">
        <v>25</v>
      </c>
      <c r="D2685" s="21">
        <v>38168</v>
      </c>
      <c r="E2685" s="18">
        <v>1.9132</v>
      </c>
      <c r="F2685" s="18">
        <v>2.9618000000000002</v>
      </c>
      <c r="G2685" s="18">
        <v>2.9392</v>
      </c>
      <c r="H2685" s="18">
        <v>10.538499999999999</v>
      </c>
      <c r="I2685" s="18">
        <v>6.9486999999999997</v>
      </c>
      <c r="J2685" s="18">
        <v>6.9486999999999997</v>
      </c>
      <c r="K2685" s="18">
        <v>39</v>
      </c>
      <c r="L2685" s="18">
        <v>37.256999999999998</v>
      </c>
      <c r="M2685" s="18">
        <v>84.426699999999997</v>
      </c>
      <c r="N2685" s="18">
        <v>44.605800000000002</v>
      </c>
      <c r="O2685" s="18">
        <v>33.462200000000003</v>
      </c>
      <c r="P2685" s="18">
        <v>89.272999999999996</v>
      </c>
      <c r="Q2685" s="18">
        <v>47.1663</v>
      </c>
      <c r="R2685" s="18">
        <v>35.383000000000003</v>
      </c>
      <c r="S2685" s="4">
        <f>VLOOKUP(C2685,Ratings_Numbers!$A$1:$B$21,2,FALSE)</f>
        <v>7</v>
      </c>
      <c r="T2685" s="4">
        <v>7</v>
      </c>
      <c r="U2685" s="4">
        <f t="shared" si="113"/>
        <v>0</v>
      </c>
      <c r="V2685" s="18">
        <v>12968.115900000001</v>
      </c>
      <c r="W2685" s="18" t="s">
        <v>202</v>
      </c>
    </row>
    <row r="2686" spans="1:23" ht="15" customHeight="1" x14ac:dyDescent="0.35">
      <c r="A2686" s="18" t="s">
        <v>224</v>
      </c>
      <c r="B2686" s="7" t="str">
        <f t="shared" si="114"/>
        <v>Q3</v>
      </c>
      <c r="C2686" s="18" t="s">
        <v>25</v>
      </c>
      <c r="D2686" s="21">
        <v>38260</v>
      </c>
      <c r="E2686" s="18">
        <v>1.7772999999999999</v>
      </c>
      <c r="F2686" s="18">
        <v>2.7416999999999998</v>
      </c>
      <c r="G2686" s="18">
        <v>2.7208000000000001</v>
      </c>
      <c r="H2686" s="18">
        <v>10.7179</v>
      </c>
      <c r="I2686" s="18">
        <v>6.5896999999999997</v>
      </c>
      <c r="J2686" s="18">
        <v>7</v>
      </c>
      <c r="K2686" s="18">
        <v>39</v>
      </c>
      <c r="L2686" s="18">
        <v>38.817799999999998</v>
      </c>
      <c r="M2686" s="18">
        <v>63.160800000000002</v>
      </c>
      <c r="N2686" s="18">
        <v>34.942700000000002</v>
      </c>
      <c r="O2686" s="18">
        <v>26.0168</v>
      </c>
      <c r="P2686" s="18">
        <v>80.755200000000002</v>
      </c>
      <c r="Q2686" s="18">
        <v>44.676600000000001</v>
      </c>
      <c r="R2686" s="18">
        <v>33.264200000000002</v>
      </c>
      <c r="S2686" s="4">
        <f>VLOOKUP(C2686,Ratings_Numbers!$A$1:$B$21,2,FALSE)</f>
        <v>7</v>
      </c>
      <c r="T2686" s="4">
        <v>7</v>
      </c>
      <c r="U2686" s="4">
        <f t="shared" si="113"/>
        <v>0</v>
      </c>
      <c r="V2686" s="18">
        <v>13878.661</v>
      </c>
      <c r="W2686" s="18" t="s">
        <v>202</v>
      </c>
    </row>
    <row r="2687" spans="1:23" ht="15" customHeight="1" x14ac:dyDescent="0.35">
      <c r="A2687" s="18" t="s">
        <v>224</v>
      </c>
      <c r="B2687" s="7" t="str">
        <f t="shared" si="114"/>
        <v>Q4</v>
      </c>
      <c r="C2687" s="18" t="s">
        <v>25</v>
      </c>
      <c r="D2687" s="21">
        <v>38352</v>
      </c>
      <c r="E2687" s="18">
        <v>2.1072000000000002</v>
      </c>
      <c r="F2687" s="18">
        <v>3.2547999999999999</v>
      </c>
      <c r="G2687" s="18">
        <v>3.2317999999999998</v>
      </c>
      <c r="H2687" s="18">
        <v>10.8</v>
      </c>
      <c r="I2687" s="18">
        <v>4.7249999999999996</v>
      </c>
      <c r="J2687" s="18">
        <v>6.95</v>
      </c>
      <c r="K2687" s="18">
        <v>40</v>
      </c>
      <c r="L2687" s="18">
        <v>36.525599999999997</v>
      </c>
      <c r="M2687" s="18">
        <v>75.032600000000002</v>
      </c>
      <c r="N2687" s="18">
        <v>39.0867</v>
      </c>
      <c r="O2687" s="18">
        <v>29.115200000000002</v>
      </c>
      <c r="P2687" s="18">
        <v>91.964500000000001</v>
      </c>
      <c r="Q2687" s="18">
        <v>47.906999999999996</v>
      </c>
      <c r="R2687" s="18">
        <v>35.685400000000001</v>
      </c>
      <c r="S2687" s="4">
        <f>VLOOKUP(C2687,Ratings_Numbers!$A$1:$B$21,2,FALSE)</f>
        <v>7</v>
      </c>
      <c r="T2687" s="4">
        <v>7</v>
      </c>
      <c r="U2687" s="4">
        <f t="shared" si="113"/>
        <v>0</v>
      </c>
      <c r="V2687" s="18">
        <v>14287.8573</v>
      </c>
      <c r="W2687" s="18" t="s">
        <v>202</v>
      </c>
    </row>
    <row r="2688" spans="1:23" ht="15" customHeight="1" x14ac:dyDescent="0.35">
      <c r="A2688" s="18" t="s">
        <v>224</v>
      </c>
      <c r="B2688" s="7" t="str">
        <f t="shared" si="114"/>
        <v>Q1</v>
      </c>
      <c r="C2688" s="18" t="s">
        <v>25</v>
      </c>
      <c r="D2688" s="21">
        <v>38442</v>
      </c>
      <c r="E2688" s="18">
        <v>1.9971000000000001</v>
      </c>
      <c r="F2688" s="18">
        <v>3.0987999999999998</v>
      </c>
      <c r="G2688" s="18">
        <v>3.0754999999999999</v>
      </c>
      <c r="H2688" s="18">
        <v>25.212536409999998</v>
      </c>
      <c r="I2688" s="18">
        <v>16.193109969999998</v>
      </c>
      <c r="J2688" s="18">
        <v>20.831923459999999</v>
      </c>
      <c r="K2688" s="18">
        <v>126.3117096</v>
      </c>
      <c r="L2688" s="18">
        <v>37.133800000000001</v>
      </c>
      <c r="M2688" s="18">
        <v>73.372900000000001</v>
      </c>
      <c r="N2688" s="18">
        <v>38.806199999999997</v>
      </c>
      <c r="O2688" s="18">
        <v>28.895399999999999</v>
      </c>
      <c r="P2688" s="18">
        <v>89.075400000000002</v>
      </c>
      <c r="Q2688" s="18">
        <v>47.1111</v>
      </c>
      <c r="R2688" s="18">
        <v>35.079300000000003</v>
      </c>
      <c r="S2688" s="4">
        <f>VLOOKUP(C2688,Ratings_Numbers!$A$1:$B$21,2,FALSE)</f>
        <v>7</v>
      </c>
      <c r="T2688" s="4">
        <v>7</v>
      </c>
      <c r="U2688" s="4">
        <f t="shared" si="113"/>
        <v>0</v>
      </c>
      <c r="V2688" s="18">
        <v>15481.8485</v>
      </c>
      <c r="W2688" s="18" t="s">
        <v>202</v>
      </c>
    </row>
    <row r="2689" spans="1:23" ht="15" customHeight="1" x14ac:dyDescent="0.35">
      <c r="A2689" s="18" t="s">
        <v>224</v>
      </c>
      <c r="B2689" s="7" t="str">
        <f t="shared" si="114"/>
        <v>Q2</v>
      </c>
      <c r="C2689" s="18" t="s">
        <v>25</v>
      </c>
      <c r="D2689" s="21">
        <v>38533</v>
      </c>
      <c r="E2689" s="18">
        <v>1.8439999999999999</v>
      </c>
      <c r="F2689" s="18">
        <v>2.8557999999999999</v>
      </c>
      <c r="G2689" s="18">
        <v>2.8317999999999999</v>
      </c>
      <c r="H2689" s="18">
        <v>25.212536409999998</v>
      </c>
      <c r="I2689" s="18">
        <v>16.193109969999998</v>
      </c>
      <c r="J2689" s="18">
        <v>20.831923459999999</v>
      </c>
      <c r="K2689" s="18">
        <v>126.3117096</v>
      </c>
      <c r="L2689" s="18">
        <v>38.452199999999998</v>
      </c>
      <c r="M2689" s="18">
        <v>69.451300000000003</v>
      </c>
      <c r="N2689" s="18">
        <v>38.112000000000002</v>
      </c>
      <c r="O2689" s="18">
        <v>28.278199999999998</v>
      </c>
      <c r="P2689" s="18">
        <v>82.229399999999998</v>
      </c>
      <c r="Q2689" s="18">
        <v>45.124099999999999</v>
      </c>
      <c r="R2689" s="18">
        <v>33.480899999999998</v>
      </c>
      <c r="S2689" s="4">
        <f>VLOOKUP(C2689,Ratings_Numbers!$A$1:$B$21,2,FALSE)</f>
        <v>7</v>
      </c>
      <c r="T2689" s="4">
        <v>7</v>
      </c>
      <c r="U2689" s="4">
        <f t="shared" si="113"/>
        <v>0</v>
      </c>
      <c r="V2689" s="18">
        <v>15066.6188</v>
      </c>
      <c r="W2689" s="18" t="s">
        <v>202</v>
      </c>
    </row>
    <row r="2690" spans="1:23" ht="15" customHeight="1" x14ac:dyDescent="0.35">
      <c r="A2690" s="18" t="s">
        <v>224</v>
      </c>
      <c r="B2690" s="7" t="str">
        <f t="shared" si="114"/>
        <v>Q3</v>
      </c>
      <c r="C2690" s="18" t="s">
        <v>25</v>
      </c>
      <c r="D2690" s="21">
        <v>38625</v>
      </c>
      <c r="E2690" s="18">
        <v>1.7536</v>
      </c>
      <c r="F2690" s="18">
        <v>2.7019000000000002</v>
      </c>
      <c r="G2690" s="18">
        <v>2.6861999999999999</v>
      </c>
      <c r="H2690" s="18">
        <v>12.1</v>
      </c>
      <c r="I2690" s="18">
        <v>6.2249999999999996</v>
      </c>
      <c r="J2690" s="18">
        <v>7.9749999999999996</v>
      </c>
      <c r="K2690" s="18">
        <v>40</v>
      </c>
      <c r="L2690" s="18">
        <v>38.037700000000001</v>
      </c>
      <c r="M2690" s="18">
        <v>68.691999999999993</v>
      </c>
      <c r="N2690" s="18">
        <v>38.195399999999999</v>
      </c>
      <c r="O2690" s="18">
        <v>27.646799999999999</v>
      </c>
      <c r="P2690" s="18">
        <v>79.843800000000002</v>
      </c>
      <c r="Q2690" s="18">
        <v>44.3962</v>
      </c>
      <c r="R2690" s="18">
        <v>32.135100000000001</v>
      </c>
      <c r="S2690" s="4">
        <f>VLOOKUP(C2690,Ratings_Numbers!$A$1:$B$21,2,FALSE)</f>
        <v>7</v>
      </c>
      <c r="T2690" s="4">
        <v>7</v>
      </c>
      <c r="U2690" s="4">
        <f t="shared" si="113"/>
        <v>0</v>
      </c>
      <c r="V2690" s="18">
        <v>15448.030699999999</v>
      </c>
      <c r="W2690" s="18" t="s">
        <v>202</v>
      </c>
    </row>
    <row r="2691" spans="1:23" ht="15" customHeight="1" x14ac:dyDescent="0.35">
      <c r="A2691" s="18" t="s">
        <v>224</v>
      </c>
      <c r="B2691" s="7" t="str">
        <f t="shared" si="114"/>
        <v>Q4</v>
      </c>
      <c r="C2691" s="18" t="s">
        <v>25</v>
      </c>
      <c r="D2691" s="21">
        <v>38717</v>
      </c>
      <c r="E2691" s="18">
        <v>1.6806999999999999</v>
      </c>
      <c r="F2691" s="18">
        <v>2.6867000000000001</v>
      </c>
      <c r="G2691" s="18">
        <v>2.5518000000000001</v>
      </c>
      <c r="H2691" s="18">
        <v>25.212536409999998</v>
      </c>
      <c r="I2691" s="18">
        <v>16.193109969999998</v>
      </c>
      <c r="J2691" s="18">
        <v>20.831923459999999</v>
      </c>
      <c r="K2691" s="18">
        <v>126.3117096</v>
      </c>
      <c r="L2691" s="18">
        <v>37.193800000000003</v>
      </c>
      <c r="M2691" s="18">
        <v>71.296300000000002</v>
      </c>
      <c r="N2691" s="18">
        <v>38.7498</v>
      </c>
      <c r="O2691" s="18">
        <v>27.890599999999999</v>
      </c>
      <c r="P2691" s="18">
        <v>83.991200000000006</v>
      </c>
      <c r="Q2691" s="18">
        <v>45.6496</v>
      </c>
      <c r="R2691" s="18">
        <v>32.856700000000004</v>
      </c>
      <c r="S2691" s="4">
        <f>VLOOKUP(C2691,Ratings_Numbers!$A$1:$B$21,2,FALSE)</f>
        <v>7</v>
      </c>
      <c r="T2691" s="4">
        <v>7</v>
      </c>
      <c r="U2691" s="4">
        <f t="shared" si="113"/>
        <v>0</v>
      </c>
      <c r="V2691" s="18">
        <v>17071.0628</v>
      </c>
      <c r="W2691" s="18" t="s">
        <v>202</v>
      </c>
    </row>
    <row r="2692" spans="1:23" ht="15" customHeight="1" x14ac:dyDescent="0.35">
      <c r="A2692" s="18" t="s">
        <v>224</v>
      </c>
      <c r="B2692" s="7" t="str">
        <f t="shared" si="114"/>
        <v>Q1</v>
      </c>
      <c r="C2692" s="18" t="s">
        <v>25</v>
      </c>
      <c r="D2692" s="21">
        <v>38807</v>
      </c>
      <c r="E2692" s="18">
        <v>1.6713</v>
      </c>
      <c r="F2692" s="18">
        <v>2.5319000000000003</v>
      </c>
      <c r="G2692" s="18">
        <v>2.5082</v>
      </c>
      <c r="H2692" s="18">
        <v>13.815799999999999</v>
      </c>
      <c r="I2692" s="18">
        <v>6.4047999999999998</v>
      </c>
      <c r="J2692" s="18">
        <v>9.3157999999999994</v>
      </c>
      <c r="K2692" s="18">
        <v>38</v>
      </c>
      <c r="L2692" s="18">
        <v>38.856400000000001</v>
      </c>
      <c r="M2692" s="18">
        <v>64.104299999999995</v>
      </c>
      <c r="N2692" s="18">
        <v>35.878599999999999</v>
      </c>
      <c r="O2692" s="18">
        <v>26.1586</v>
      </c>
      <c r="P2692" s="18">
        <v>78.670400000000001</v>
      </c>
      <c r="Q2692" s="18">
        <v>44.030999999999999</v>
      </c>
      <c r="R2692" s="18">
        <v>32.102499999999999</v>
      </c>
      <c r="S2692" s="4">
        <f>VLOOKUP(C2692,Ratings_Numbers!$A$1:$B$21,2,FALSE)</f>
        <v>7</v>
      </c>
      <c r="T2692" s="4">
        <v>7</v>
      </c>
      <c r="U2692" s="4">
        <f t="shared" si="113"/>
        <v>0</v>
      </c>
      <c r="V2692" s="18">
        <v>17819.9025</v>
      </c>
      <c r="W2692" s="18" t="s">
        <v>202</v>
      </c>
    </row>
    <row r="2693" spans="1:23" ht="15" customHeight="1" x14ac:dyDescent="0.35">
      <c r="A2693" s="18" t="s">
        <v>224</v>
      </c>
      <c r="B2693" s="7" t="str">
        <f t="shared" si="114"/>
        <v>Q2</v>
      </c>
      <c r="C2693" s="18" t="s">
        <v>25</v>
      </c>
      <c r="D2693" s="21">
        <v>38898</v>
      </c>
      <c r="E2693" s="18">
        <v>1.6513</v>
      </c>
      <c r="F2693" s="18">
        <v>2.4778000000000002</v>
      </c>
      <c r="G2693" s="18">
        <v>2.4626999999999999</v>
      </c>
      <c r="H2693" s="18">
        <v>13.2927</v>
      </c>
      <c r="I2693" s="18">
        <v>5.7446999999999999</v>
      </c>
      <c r="J2693" s="18">
        <v>9.0488</v>
      </c>
      <c r="K2693" s="18">
        <v>41</v>
      </c>
      <c r="L2693" s="18">
        <v>39.385599999999997</v>
      </c>
      <c r="M2693" s="18">
        <v>57.669899999999998</v>
      </c>
      <c r="N2693" s="18">
        <v>32.538499999999999</v>
      </c>
      <c r="O2693" s="18">
        <v>23.793700000000001</v>
      </c>
      <c r="P2693" s="18">
        <v>77.236099999999993</v>
      </c>
      <c r="Q2693" s="18">
        <v>43.578099999999999</v>
      </c>
      <c r="R2693" s="18">
        <v>31.866399999999999</v>
      </c>
      <c r="S2693" s="4">
        <f>VLOOKUP(C2693,Ratings_Numbers!$A$1:$B$21,2,FALSE)</f>
        <v>7</v>
      </c>
      <c r="T2693" s="4">
        <v>7</v>
      </c>
      <c r="U2693" s="4">
        <f t="shared" si="113"/>
        <v>0</v>
      </c>
      <c r="V2693" s="18">
        <v>17407.331999999999</v>
      </c>
      <c r="W2693" s="18" t="s">
        <v>202</v>
      </c>
    </row>
    <row r="2694" spans="1:23" ht="15" customHeight="1" x14ac:dyDescent="0.35">
      <c r="A2694" s="18" t="s">
        <v>224</v>
      </c>
      <c r="B2694" s="7" t="str">
        <f t="shared" si="114"/>
        <v>Q3</v>
      </c>
      <c r="C2694" s="18" t="s">
        <v>25</v>
      </c>
      <c r="D2694" s="21">
        <v>38990</v>
      </c>
      <c r="E2694" s="18">
        <v>1.4715</v>
      </c>
      <c r="F2694" s="18">
        <v>2.1905000000000001</v>
      </c>
      <c r="G2694" s="18">
        <v>2.1753</v>
      </c>
      <c r="H2694" s="18">
        <v>14.3947</v>
      </c>
      <c r="I2694" s="18">
        <v>6.4650999999999996</v>
      </c>
      <c r="J2694" s="18">
        <v>9.8421000000000003</v>
      </c>
      <c r="K2694" s="18">
        <v>38</v>
      </c>
      <c r="L2694" s="18">
        <v>41.134999999999998</v>
      </c>
      <c r="M2694" s="18">
        <v>60.046799999999998</v>
      </c>
      <c r="N2694" s="18">
        <v>35.851199999999999</v>
      </c>
      <c r="O2694" s="18">
        <v>25.849</v>
      </c>
      <c r="P2694" s="18">
        <v>67.488799999999998</v>
      </c>
      <c r="Q2694" s="18">
        <v>40.294499999999999</v>
      </c>
      <c r="R2694" s="18">
        <v>29.052600000000002</v>
      </c>
      <c r="S2694" s="4">
        <f>VLOOKUP(C2694,Ratings_Numbers!$A$1:$B$21,2,FALSE)</f>
        <v>7</v>
      </c>
      <c r="T2694" s="4">
        <v>6</v>
      </c>
      <c r="U2694" s="4">
        <f t="shared" si="113"/>
        <v>0</v>
      </c>
      <c r="V2694" s="18">
        <v>19102.7048</v>
      </c>
      <c r="W2694" s="18" t="s">
        <v>202</v>
      </c>
    </row>
    <row r="2695" spans="1:23" ht="15" customHeight="1" x14ac:dyDescent="0.35">
      <c r="A2695" s="18" t="s">
        <v>224</v>
      </c>
      <c r="B2695" s="7" t="str">
        <f t="shared" si="114"/>
        <v>Q4</v>
      </c>
      <c r="C2695" s="18" t="s">
        <v>32</v>
      </c>
      <c r="D2695" s="21">
        <v>39082</v>
      </c>
      <c r="E2695" s="18">
        <v>1.431</v>
      </c>
      <c r="F2695" s="18">
        <v>2.1227</v>
      </c>
      <c r="G2695" s="18">
        <v>2.0985</v>
      </c>
      <c r="H2695" s="18">
        <v>15.026300000000001</v>
      </c>
      <c r="I2695" s="18">
        <v>6.1590999999999996</v>
      </c>
      <c r="J2695" s="18">
        <v>10.3421</v>
      </c>
      <c r="K2695" s="18">
        <v>38</v>
      </c>
      <c r="L2695" s="18">
        <v>41.019599999999997</v>
      </c>
      <c r="M2695" s="18">
        <v>62.416200000000003</v>
      </c>
      <c r="N2695" s="18">
        <v>37.529899999999998</v>
      </c>
      <c r="O2695" s="18">
        <v>26.850999999999999</v>
      </c>
      <c r="P2695" s="18">
        <v>66.310699999999997</v>
      </c>
      <c r="Q2695" s="18">
        <v>39.871600000000001</v>
      </c>
      <c r="R2695" s="18">
        <v>28.526399999999999</v>
      </c>
      <c r="S2695" s="4">
        <f>VLOOKUP(C2695,Ratings_Numbers!$A$1:$B$21,2,FALSE)</f>
        <v>6</v>
      </c>
      <c r="T2695" s="4">
        <v>6</v>
      </c>
      <c r="U2695" s="4">
        <f t="shared" si="113"/>
        <v>-1</v>
      </c>
      <c r="V2695" s="18">
        <v>19036.673999999999</v>
      </c>
      <c r="W2695" s="18" t="s">
        <v>202</v>
      </c>
    </row>
    <row r="2696" spans="1:23" ht="15" customHeight="1" x14ac:dyDescent="0.35">
      <c r="A2696" s="18" t="s">
        <v>224</v>
      </c>
      <c r="B2696" s="7" t="str">
        <f t="shared" si="114"/>
        <v>Q1</v>
      </c>
      <c r="C2696" s="18" t="s">
        <v>32</v>
      </c>
      <c r="D2696" s="21">
        <v>39172</v>
      </c>
      <c r="E2696" s="18">
        <v>1.6518000000000002</v>
      </c>
      <c r="F2696" s="18">
        <v>2.4276</v>
      </c>
      <c r="G2696" s="18">
        <v>2.4106999999999998</v>
      </c>
      <c r="H2696" s="18">
        <v>15.3421</v>
      </c>
      <c r="I2696" s="18">
        <v>6.6222000000000003</v>
      </c>
      <c r="J2696" s="18">
        <v>10.5526</v>
      </c>
      <c r="K2696" s="18">
        <v>38</v>
      </c>
      <c r="L2696" s="18">
        <v>38.023499999999999</v>
      </c>
      <c r="M2696" s="18">
        <v>72.365300000000005</v>
      </c>
      <c r="N2696" s="18">
        <v>40.305900000000001</v>
      </c>
      <c r="O2696" s="18">
        <v>28.932600000000001</v>
      </c>
      <c r="P2696" s="18">
        <v>79.540099999999995</v>
      </c>
      <c r="Q2696" s="18">
        <v>44.302100000000003</v>
      </c>
      <c r="R2696" s="18">
        <v>31.801200000000001</v>
      </c>
      <c r="S2696" s="4">
        <f>VLOOKUP(C2696,Ratings_Numbers!$A$1:$B$21,2,FALSE)</f>
        <v>6</v>
      </c>
      <c r="T2696" s="4">
        <v>6</v>
      </c>
      <c r="U2696" s="4">
        <f t="shared" si="113"/>
        <v>0</v>
      </c>
      <c r="V2696" s="18">
        <v>20065.5409</v>
      </c>
      <c r="W2696" s="18" t="s">
        <v>202</v>
      </c>
    </row>
    <row r="2697" spans="1:23" ht="15" customHeight="1" x14ac:dyDescent="0.35">
      <c r="A2697" s="18" t="s">
        <v>224</v>
      </c>
      <c r="B2697" s="7" t="str">
        <f t="shared" si="114"/>
        <v>Q2</v>
      </c>
      <c r="C2697" s="18" t="s">
        <v>32</v>
      </c>
      <c r="D2697" s="21">
        <v>39263</v>
      </c>
      <c r="E2697" s="18">
        <v>1.5819000000000001</v>
      </c>
      <c r="F2697" s="18">
        <v>2.3081999999999998</v>
      </c>
      <c r="G2697" s="18">
        <v>2.2944</v>
      </c>
      <c r="H2697" s="18">
        <v>15.2195</v>
      </c>
      <c r="I2697" s="18">
        <v>5.9</v>
      </c>
      <c r="J2697" s="18">
        <v>10.6098</v>
      </c>
      <c r="K2697" s="18">
        <v>41</v>
      </c>
      <c r="L2697" s="18">
        <v>39.5886</v>
      </c>
      <c r="M2697" s="18">
        <v>67.014200000000002</v>
      </c>
      <c r="N2697" s="18">
        <v>38.7864</v>
      </c>
      <c r="O2697" s="18">
        <v>27.81</v>
      </c>
      <c r="P2697" s="18">
        <v>72.777299999999997</v>
      </c>
      <c r="Q2697" s="18">
        <v>42.122</v>
      </c>
      <c r="R2697" s="18">
        <v>30.201599999999999</v>
      </c>
      <c r="S2697" s="4">
        <f>VLOOKUP(C2697,Ratings_Numbers!$A$1:$B$21,2,FALSE)</f>
        <v>6</v>
      </c>
      <c r="T2697" s="4">
        <v>6</v>
      </c>
      <c r="U2697" s="4">
        <f t="shared" si="113"/>
        <v>0</v>
      </c>
      <c r="V2697" s="18">
        <v>23026.361499999999</v>
      </c>
      <c r="W2697" s="18" t="s">
        <v>202</v>
      </c>
    </row>
    <row r="2698" spans="1:23" ht="15" customHeight="1" x14ac:dyDescent="0.35">
      <c r="A2698" s="18" t="s">
        <v>224</v>
      </c>
      <c r="B2698" s="7" t="str">
        <f t="shared" si="114"/>
        <v>Q3</v>
      </c>
      <c r="C2698" s="18" t="s">
        <v>32</v>
      </c>
      <c r="D2698" s="21">
        <v>39355</v>
      </c>
      <c r="E2698" s="18">
        <v>1.6313</v>
      </c>
      <c r="F2698" s="18">
        <v>2.3643999999999998</v>
      </c>
      <c r="G2698" s="18">
        <v>2.3491</v>
      </c>
      <c r="H2698" s="18">
        <v>15</v>
      </c>
      <c r="I2698" s="18">
        <v>5.5556000000000001</v>
      </c>
      <c r="J2698" s="18">
        <v>10.545500000000001</v>
      </c>
      <c r="K2698" s="18">
        <v>44</v>
      </c>
      <c r="L2698" s="18">
        <v>38.130299999999998</v>
      </c>
      <c r="M2698" s="18">
        <v>65.311700000000002</v>
      </c>
      <c r="N2698" s="18">
        <v>36.6447</v>
      </c>
      <c r="O2698" s="18">
        <v>26.209700000000002</v>
      </c>
      <c r="P2698" s="18">
        <v>78.229399999999998</v>
      </c>
      <c r="Q2698" s="18">
        <v>43.892499999999998</v>
      </c>
      <c r="R2698" s="18">
        <v>31.393599999999999</v>
      </c>
      <c r="S2698" s="4">
        <f>VLOOKUP(C2698,Ratings_Numbers!$A$1:$B$21,2,FALSE)</f>
        <v>6</v>
      </c>
      <c r="T2698" s="4">
        <v>6</v>
      </c>
      <c r="U2698" s="4">
        <f t="shared" si="113"/>
        <v>0</v>
      </c>
      <c r="V2698" s="18">
        <v>26460.705399999999</v>
      </c>
      <c r="W2698" s="18" t="s">
        <v>202</v>
      </c>
    </row>
    <row r="2699" spans="1:23" ht="15" customHeight="1" x14ac:dyDescent="0.35">
      <c r="A2699" s="18" t="s">
        <v>224</v>
      </c>
      <c r="B2699" s="7" t="str">
        <f t="shared" si="114"/>
        <v>Q4</v>
      </c>
      <c r="C2699" s="18" t="s">
        <v>32</v>
      </c>
      <c r="D2699" s="21">
        <v>39447</v>
      </c>
      <c r="E2699" s="18">
        <v>1.6328</v>
      </c>
      <c r="F2699" s="18">
        <v>2.3511000000000002</v>
      </c>
      <c r="G2699" s="18">
        <v>2.3416000000000001</v>
      </c>
      <c r="H2699" s="18">
        <v>13.8</v>
      </c>
      <c r="I2699" s="18">
        <v>4.8814000000000002</v>
      </c>
      <c r="J2699" s="18">
        <v>9.66</v>
      </c>
      <c r="K2699" s="18">
        <v>50</v>
      </c>
      <c r="L2699" s="18">
        <v>38.424700000000001</v>
      </c>
      <c r="M2699" s="18">
        <v>61.5779</v>
      </c>
      <c r="N2699" s="18">
        <v>34.842100000000002</v>
      </c>
      <c r="O2699" s="18">
        <v>25.138200000000001</v>
      </c>
      <c r="P2699" s="18">
        <v>76.734399999999994</v>
      </c>
      <c r="Q2699" s="18">
        <v>43.417900000000003</v>
      </c>
      <c r="R2699" s="18">
        <v>31.325700000000001</v>
      </c>
      <c r="S2699" s="4">
        <f>VLOOKUP(C2699,Ratings_Numbers!$A$1:$B$21,2,FALSE)</f>
        <v>6</v>
      </c>
      <c r="T2699" s="4">
        <v>6</v>
      </c>
      <c r="U2699" s="4">
        <f t="shared" si="113"/>
        <v>0</v>
      </c>
      <c r="V2699" s="18">
        <v>27986.9539</v>
      </c>
      <c r="W2699" s="18" t="s">
        <v>202</v>
      </c>
    </row>
    <row r="2700" spans="1:23" ht="15" customHeight="1" x14ac:dyDescent="0.35">
      <c r="A2700" s="18" t="s">
        <v>224</v>
      </c>
      <c r="B2700" s="7" t="str">
        <f t="shared" si="114"/>
        <v>Q1</v>
      </c>
      <c r="C2700" s="18" t="s">
        <v>32</v>
      </c>
      <c r="D2700" s="21">
        <v>39538</v>
      </c>
      <c r="E2700" s="18">
        <v>1.6970000000000001</v>
      </c>
      <c r="F2700" s="18">
        <v>2.4317000000000002</v>
      </c>
      <c r="G2700" s="18">
        <v>2.4205000000000001</v>
      </c>
      <c r="H2700" s="18">
        <v>15.085100000000001</v>
      </c>
      <c r="I2700" s="18">
        <v>6.2930999999999999</v>
      </c>
      <c r="J2700" s="18">
        <v>10.617000000000001</v>
      </c>
      <c r="K2700" s="18">
        <v>47</v>
      </c>
      <c r="L2700" s="18">
        <v>37.207099999999997</v>
      </c>
      <c r="M2700" s="18">
        <v>64.505700000000004</v>
      </c>
      <c r="N2700" s="18">
        <v>35.370800000000003</v>
      </c>
      <c r="O2700" s="18">
        <v>25.585699999999999</v>
      </c>
      <c r="P2700" s="18">
        <v>82.369900000000001</v>
      </c>
      <c r="Q2700" s="18">
        <v>45.166400000000003</v>
      </c>
      <c r="R2700" s="18">
        <v>32.671399999999998</v>
      </c>
      <c r="S2700" s="4">
        <f>VLOOKUP(C2700,Ratings_Numbers!$A$1:$B$21,2,FALSE)</f>
        <v>6</v>
      </c>
      <c r="T2700" s="4">
        <v>6</v>
      </c>
      <c r="U2700" s="4">
        <f t="shared" si="113"/>
        <v>0</v>
      </c>
      <c r="V2700" s="18">
        <v>26373.8449</v>
      </c>
      <c r="W2700" s="18" t="s">
        <v>202</v>
      </c>
    </row>
    <row r="2701" spans="1:23" ht="15" customHeight="1" x14ac:dyDescent="0.35">
      <c r="A2701" s="18" t="s">
        <v>224</v>
      </c>
      <c r="B2701" s="7" t="str">
        <f t="shared" ref="B2701:B2734" si="115">IF(MONTH(D2701)&lt;4,"Q1",IF(MONTH(D2701)&lt;7,"Q2",IF(MONTH(D2701)&lt;10,"Q3","Q4")))</f>
        <v>Q2</v>
      </c>
      <c r="C2701" s="18" t="s">
        <v>32</v>
      </c>
      <c r="D2701" s="21">
        <v>39629</v>
      </c>
      <c r="E2701" s="18">
        <v>1.6179000000000001</v>
      </c>
      <c r="F2701" s="18">
        <v>2.3037999999999998</v>
      </c>
      <c r="G2701" s="18">
        <v>2.2902</v>
      </c>
      <c r="H2701" s="18">
        <v>14.711500000000001</v>
      </c>
      <c r="I2701" s="18">
        <v>6.2096999999999998</v>
      </c>
      <c r="J2701" s="18">
        <v>10.557700000000001</v>
      </c>
      <c r="K2701" s="18">
        <v>52</v>
      </c>
      <c r="L2701" s="18">
        <v>39.305500000000002</v>
      </c>
      <c r="M2701" s="18">
        <v>61.356000000000002</v>
      </c>
      <c r="N2701" s="18">
        <v>34.712800000000001</v>
      </c>
      <c r="O2701" s="18">
        <v>25.464400000000001</v>
      </c>
      <c r="P2701" s="18">
        <v>76.753500000000003</v>
      </c>
      <c r="Q2701" s="18">
        <v>43.423999999999999</v>
      </c>
      <c r="R2701" s="18">
        <v>31.854700000000001</v>
      </c>
      <c r="S2701" s="4">
        <f>VLOOKUP(C2701,Ratings_Numbers!$A$1:$B$21,2,FALSE)</f>
        <v>6</v>
      </c>
      <c r="T2701" s="4">
        <v>6</v>
      </c>
      <c r="U2701" s="4">
        <f t="shared" si="113"/>
        <v>0</v>
      </c>
      <c r="V2701" s="18">
        <v>29684.186399999999</v>
      </c>
      <c r="W2701" s="18" t="s">
        <v>202</v>
      </c>
    </row>
    <row r="2702" spans="1:23" ht="15" customHeight="1" x14ac:dyDescent="0.35">
      <c r="A2702" s="18" t="s">
        <v>224</v>
      </c>
      <c r="B2702" s="7" t="str">
        <f t="shared" si="115"/>
        <v>Q3</v>
      </c>
      <c r="C2702" s="18" t="s">
        <v>32</v>
      </c>
      <c r="D2702" s="21">
        <v>39721</v>
      </c>
      <c r="E2702" s="18">
        <v>1.6867000000000001</v>
      </c>
      <c r="F2702" s="18">
        <v>2.3929999999999998</v>
      </c>
      <c r="G2702" s="18">
        <v>2.3814000000000002</v>
      </c>
      <c r="H2702" s="18">
        <v>15.06</v>
      </c>
      <c r="I2702" s="18">
        <v>5.6128999999999998</v>
      </c>
      <c r="J2702" s="18">
        <v>10.7</v>
      </c>
      <c r="K2702" s="18">
        <v>50</v>
      </c>
      <c r="L2702" s="18">
        <v>35.242800000000003</v>
      </c>
      <c r="M2702" s="18">
        <v>70.065399999999997</v>
      </c>
      <c r="N2702" s="18">
        <v>35.9101</v>
      </c>
      <c r="O2702" s="18">
        <v>26.242999999999999</v>
      </c>
      <c r="P2702" s="18">
        <v>95.113500000000002</v>
      </c>
      <c r="Q2702" s="18">
        <v>48.747799999999998</v>
      </c>
      <c r="R2702" s="18">
        <v>35.624699999999997</v>
      </c>
      <c r="S2702" s="4">
        <f>VLOOKUP(C2702,Ratings_Numbers!$A$1:$B$21,2,FALSE)</f>
        <v>6</v>
      </c>
      <c r="T2702" s="4">
        <v>6</v>
      </c>
      <c r="U2702" s="4">
        <f t="shared" ref="U2702:U2734" si="116">S2702-S2701</f>
        <v>0</v>
      </c>
      <c r="V2702" s="18">
        <v>22124.400799999999</v>
      </c>
      <c r="W2702" s="18" t="s">
        <v>202</v>
      </c>
    </row>
    <row r="2703" spans="1:23" ht="15" customHeight="1" x14ac:dyDescent="0.35">
      <c r="A2703" s="18" t="s">
        <v>224</v>
      </c>
      <c r="B2703" s="7" t="str">
        <f t="shared" si="115"/>
        <v>Q4</v>
      </c>
      <c r="C2703" s="18" t="s">
        <v>32</v>
      </c>
      <c r="D2703" s="21">
        <v>39813</v>
      </c>
      <c r="E2703" s="18">
        <v>1.7265000000000001</v>
      </c>
      <c r="F2703" s="18">
        <v>2.4607999999999999</v>
      </c>
      <c r="G2703" s="18">
        <v>2.4451999999999998</v>
      </c>
      <c r="H2703" s="18">
        <v>13.571400000000001</v>
      </c>
      <c r="I2703" s="18">
        <v>3.05</v>
      </c>
      <c r="J2703" s="18">
        <v>9.3673000000000002</v>
      </c>
      <c r="K2703" s="18">
        <v>49</v>
      </c>
      <c r="L2703" s="18">
        <v>30.710899999999999</v>
      </c>
      <c r="M2703" s="18">
        <v>86.035700000000006</v>
      </c>
      <c r="N2703" s="18">
        <v>39.727899999999998</v>
      </c>
      <c r="O2703" s="18">
        <v>28.412700000000001</v>
      </c>
      <c r="P2703" s="18">
        <v>116.56229999999999</v>
      </c>
      <c r="Q2703" s="18">
        <v>53.823900000000002</v>
      </c>
      <c r="R2703" s="18">
        <v>38.493899999999996</v>
      </c>
      <c r="S2703" s="4">
        <f>VLOOKUP(C2703,Ratings_Numbers!$A$1:$B$21,2,FALSE)</f>
        <v>6</v>
      </c>
      <c r="T2703" s="4">
        <v>6</v>
      </c>
      <c r="U2703" s="4">
        <f t="shared" si="116"/>
        <v>0</v>
      </c>
      <c r="V2703" s="18">
        <v>18215.290799999999</v>
      </c>
      <c r="W2703" s="18" t="s">
        <v>202</v>
      </c>
    </row>
    <row r="2704" spans="1:23" ht="15" customHeight="1" x14ac:dyDescent="0.35">
      <c r="A2704" s="18" t="s">
        <v>224</v>
      </c>
      <c r="B2704" s="7" t="str">
        <f t="shared" si="115"/>
        <v>Q1</v>
      </c>
      <c r="C2704" s="18" t="s">
        <v>32</v>
      </c>
      <c r="D2704" s="21">
        <v>39903</v>
      </c>
      <c r="E2704" s="18">
        <v>1.7673999999999999</v>
      </c>
      <c r="F2704" s="18">
        <v>2.5415999999999999</v>
      </c>
      <c r="G2704" s="18">
        <v>2.5144000000000002</v>
      </c>
      <c r="H2704" s="18">
        <v>25.212536409999998</v>
      </c>
      <c r="I2704" s="18">
        <v>16.193109969999998</v>
      </c>
      <c r="J2704" s="18">
        <v>20.831923459999999</v>
      </c>
      <c r="K2704" s="18">
        <v>126.3117096</v>
      </c>
      <c r="L2704" s="18">
        <v>31.679200000000002</v>
      </c>
      <c r="M2704" s="18">
        <v>86.171400000000006</v>
      </c>
      <c r="N2704" s="18">
        <v>40.0212</v>
      </c>
      <c r="O2704" s="18">
        <v>29.322500000000002</v>
      </c>
      <c r="P2704" s="18">
        <v>115.3143</v>
      </c>
      <c r="Q2704" s="18">
        <v>53.5563</v>
      </c>
      <c r="R2704" s="18">
        <v>39.2393</v>
      </c>
      <c r="S2704" s="4">
        <f>VLOOKUP(C2704,Ratings_Numbers!$A$1:$B$21,2,FALSE)</f>
        <v>6</v>
      </c>
      <c r="T2704" s="4">
        <v>6</v>
      </c>
      <c r="U2704" s="4">
        <f t="shared" si="116"/>
        <v>0</v>
      </c>
      <c r="V2704" s="18">
        <v>20689.454399999999</v>
      </c>
      <c r="W2704" s="18" t="s">
        <v>202</v>
      </c>
    </row>
    <row r="2705" spans="1:23" ht="15" customHeight="1" x14ac:dyDescent="0.35">
      <c r="A2705" s="18" t="s">
        <v>224</v>
      </c>
      <c r="B2705" s="7" t="str">
        <f t="shared" si="115"/>
        <v>Q2</v>
      </c>
      <c r="C2705" s="18" t="s">
        <v>32</v>
      </c>
      <c r="D2705" s="21">
        <v>39994</v>
      </c>
      <c r="E2705" s="18">
        <v>1.8702999999999999</v>
      </c>
      <c r="F2705" s="18">
        <v>2.7122000000000002</v>
      </c>
      <c r="G2705" s="18">
        <v>2.6945999999999999</v>
      </c>
      <c r="H2705" s="18">
        <v>25.212536409999998</v>
      </c>
      <c r="I2705" s="18">
        <v>16.193109969999998</v>
      </c>
      <c r="J2705" s="18">
        <v>20.831923459999999</v>
      </c>
      <c r="K2705" s="18">
        <v>126.3117096</v>
      </c>
      <c r="L2705" s="18">
        <v>34.138100000000001</v>
      </c>
      <c r="M2705" s="18">
        <v>81.318200000000004</v>
      </c>
      <c r="N2705" s="18">
        <v>40.008000000000003</v>
      </c>
      <c r="O2705" s="18">
        <v>29.603999999999999</v>
      </c>
      <c r="P2705" s="18">
        <v>103.2552</v>
      </c>
      <c r="Q2705" s="18">
        <v>50.800800000000002</v>
      </c>
      <c r="R2705" s="18">
        <v>37.590200000000003</v>
      </c>
      <c r="S2705" s="4">
        <f>VLOOKUP(C2705,Ratings_Numbers!$A$1:$B$21,2,FALSE)</f>
        <v>6</v>
      </c>
      <c r="T2705" s="4">
        <v>6</v>
      </c>
      <c r="U2705" s="4">
        <f t="shared" si="116"/>
        <v>0</v>
      </c>
      <c r="V2705" s="18">
        <v>21804.0628</v>
      </c>
      <c r="W2705" s="18" t="s">
        <v>202</v>
      </c>
    </row>
    <row r="2706" spans="1:23" ht="15" customHeight="1" x14ac:dyDescent="0.35">
      <c r="A2706" s="18" t="s">
        <v>224</v>
      </c>
      <c r="B2706" s="7" t="str">
        <f t="shared" si="115"/>
        <v>Q3</v>
      </c>
      <c r="C2706" s="18" t="s">
        <v>32</v>
      </c>
      <c r="D2706" s="21">
        <v>40086</v>
      </c>
      <c r="E2706" s="18">
        <v>2.1991000000000001</v>
      </c>
      <c r="F2706" s="18">
        <v>3.4396</v>
      </c>
      <c r="G2706" s="18">
        <v>3.3967999999999998</v>
      </c>
      <c r="H2706" s="18">
        <v>25.212536409999998</v>
      </c>
      <c r="I2706" s="18">
        <v>16.193109969999998</v>
      </c>
      <c r="J2706" s="18">
        <v>20.831923459999999</v>
      </c>
      <c r="K2706" s="18">
        <v>126.3117096</v>
      </c>
      <c r="L2706" s="18">
        <v>35.883099999999999</v>
      </c>
      <c r="M2706" s="18">
        <v>87.423699999999997</v>
      </c>
      <c r="N2706" s="18">
        <v>44.418300000000002</v>
      </c>
      <c r="O2706" s="18">
        <v>33.356900000000003</v>
      </c>
      <c r="P2706" s="18">
        <v>96.818899999999999</v>
      </c>
      <c r="Q2706" s="18">
        <v>49.191899999999997</v>
      </c>
      <c r="R2706" s="18">
        <v>36.941600000000001</v>
      </c>
      <c r="S2706" s="4">
        <f>VLOOKUP(C2706,Ratings_Numbers!$A$1:$B$21,2,FALSE)</f>
        <v>6</v>
      </c>
      <c r="T2706" s="4">
        <v>6</v>
      </c>
      <c r="U2706" s="4">
        <f t="shared" si="116"/>
        <v>0</v>
      </c>
      <c r="V2706" s="18">
        <v>25063.252</v>
      </c>
      <c r="W2706" s="18" t="s">
        <v>202</v>
      </c>
    </row>
    <row r="2707" spans="1:23" ht="15" customHeight="1" x14ac:dyDescent="0.35">
      <c r="A2707" s="18" t="s">
        <v>224</v>
      </c>
      <c r="B2707" s="7" t="str">
        <f t="shared" si="115"/>
        <v>Q4</v>
      </c>
      <c r="C2707" s="18" t="s">
        <v>32</v>
      </c>
      <c r="D2707" s="21">
        <v>40178</v>
      </c>
      <c r="E2707" s="18">
        <v>2.0693999999999999</v>
      </c>
      <c r="F2707" s="18">
        <v>3.2094999999999998</v>
      </c>
      <c r="G2707" s="18">
        <v>3.181</v>
      </c>
      <c r="H2707" s="18">
        <v>25.212536409999998</v>
      </c>
      <c r="I2707" s="18">
        <v>16.193109969999998</v>
      </c>
      <c r="J2707" s="18">
        <v>20.831923459999999</v>
      </c>
      <c r="K2707" s="18">
        <v>126.3117096</v>
      </c>
      <c r="L2707" s="18">
        <v>37.123699999999999</v>
      </c>
      <c r="M2707" s="18">
        <v>84.224500000000006</v>
      </c>
      <c r="N2707" s="18">
        <v>44.445500000000003</v>
      </c>
      <c r="O2707" s="18">
        <v>33.226199999999999</v>
      </c>
      <c r="P2707" s="18">
        <v>89.500699999999995</v>
      </c>
      <c r="Q2707" s="18">
        <v>47.229700000000001</v>
      </c>
      <c r="R2707" s="18">
        <v>35.307699999999997</v>
      </c>
      <c r="S2707" s="4">
        <f>VLOOKUP(C2707,Ratings_Numbers!$A$1:$B$21,2,FALSE)</f>
        <v>6</v>
      </c>
      <c r="T2707" s="4">
        <v>6</v>
      </c>
      <c r="U2707" s="4">
        <f t="shared" si="116"/>
        <v>0</v>
      </c>
      <c r="V2707" s="18">
        <v>24613.216400000001</v>
      </c>
      <c r="W2707" s="18" t="s">
        <v>202</v>
      </c>
    </row>
    <row r="2708" spans="1:23" ht="15" customHeight="1" x14ac:dyDescent="0.35">
      <c r="A2708" s="18" t="s">
        <v>224</v>
      </c>
      <c r="B2708" s="7" t="str">
        <f t="shared" si="115"/>
        <v>Q1</v>
      </c>
      <c r="C2708" s="18" t="s">
        <v>32</v>
      </c>
      <c r="D2708" s="21">
        <v>40268</v>
      </c>
      <c r="E2708" s="18">
        <v>2.0217000000000001</v>
      </c>
      <c r="F2708" s="18">
        <v>3.3523999999999998</v>
      </c>
      <c r="G2708" s="18">
        <v>3.1191</v>
      </c>
      <c r="H2708" s="18">
        <v>25.212536409999998</v>
      </c>
      <c r="I2708" s="18">
        <v>16.193109969999998</v>
      </c>
      <c r="J2708" s="18">
        <v>20.831923459999999</v>
      </c>
      <c r="K2708" s="18">
        <v>126.3117096</v>
      </c>
      <c r="L2708" s="18">
        <v>36.653799999999997</v>
      </c>
      <c r="M2708" s="18">
        <v>82.582899999999995</v>
      </c>
      <c r="N2708" s="18">
        <v>42.500399999999999</v>
      </c>
      <c r="O2708" s="18">
        <v>32.131500000000003</v>
      </c>
      <c r="P2708" s="18">
        <v>94.310599999999994</v>
      </c>
      <c r="Q2708" s="18">
        <v>48.536000000000001</v>
      </c>
      <c r="R2708" s="18">
        <v>36.694499999999998</v>
      </c>
      <c r="S2708" s="4">
        <f>VLOOKUP(C2708,Ratings_Numbers!$A$1:$B$21,2,FALSE)</f>
        <v>6</v>
      </c>
      <c r="T2708" s="4">
        <v>6</v>
      </c>
      <c r="U2708" s="4">
        <f t="shared" si="116"/>
        <v>0</v>
      </c>
      <c r="V2708" s="18">
        <v>25393.6911</v>
      </c>
      <c r="W2708" s="18" t="s">
        <v>202</v>
      </c>
    </row>
    <row r="2709" spans="1:23" ht="15" customHeight="1" x14ac:dyDescent="0.35">
      <c r="A2709" s="18" t="s">
        <v>224</v>
      </c>
      <c r="B2709" s="7" t="str">
        <f t="shared" si="115"/>
        <v>Q2</v>
      </c>
      <c r="C2709" s="18" t="s">
        <v>32</v>
      </c>
      <c r="D2709" s="21">
        <v>40359</v>
      </c>
      <c r="E2709" s="18">
        <v>1.9073</v>
      </c>
      <c r="F2709" s="18">
        <v>2.9356999999999998</v>
      </c>
      <c r="G2709" s="18">
        <v>2.9077000000000002</v>
      </c>
      <c r="H2709" s="18">
        <v>25.212536409999998</v>
      </c>
      <c r="I2709" s="18">
        <v>16.193109969999998</v>
      </c>
      <c r="J2709" s="18">
        <v>20.831923459999999</v>
      </c>
      <c r="K2709" s="18">
        <v>126.3117096</v>
      </c>
      <c r="L2709" s="18">
        <v>38.147199999999998</v>
      </c>
      <c r="M2709" s="18">
        <v>82.937399999999997</v>
      </c>
      <c r="N2709" s="18">
        <v>44.315800000000003</v>
      </c>
      <c r="O2709" s="18">
        <v>33.466299999999997</v>
      </c>
      <c r="P2709" s="18">
        <v>87.150999999999996</v>
      </c>
      <c r="Q2709" s="18">
        <v>46.5672</v>
      </c>
      <c r="R2709" s="18">
        <v>35.166499999999999</v>
      </c>
      <c r="S2709" s="4">
        <f>VLOOKUP(C2709,Ratings_Numbers!$A$1:$B$21,2,FALSE)</f>
        <v>6</v>
      </c>
      <c r="T2709" s="4">
        <v>6</v>
      </c>
      <c r="U2709" s="4">
        <f t="shared" si="116"/>
        <v>0</v>
      </c>
      <c r="V2709" s="18">
        <v>23257.900099999999</v>
      </c>
      <c r="W2709" s="18" t="s">
        <v>202</v>
      </c>
    </row>
    <row r="2710" spans="1:23" ht="15" customHeight="1" x14ac:dyDescent="0.35">
      <c r="A2710" s="18" t="s">
        <v>224</v>
      </c>
      <c r="B2710" s="7" t="str">
        <f t="shared" si="115"/>
        <v>Q3</v>
      </c>
      <c r="C2710" s="18" t="s">
        <v>32</v>
      </c>
      <c r="D2710" s="21">
        <v>40451</v>
      </c>
      <c r="E2710" s="18">
        <v>1.6703000000000001</v>
      </c>
      <c r="F2710" s="18">
        <v>2.4302999999999999</v>
      </c>
      <c r="G2710" s="18">
        <v>2.3963999999999999</v>
      </c>
      <c r="H2710" s="18">
        <v>25.212536409999998</v>
      </c>
      <c r="I2710" s="18">
        <v>16.193109969999998</v>
      </c>
      <c r="J2710" s="18">
        <v>20.831923459999999</v>
      </c>
      <c r="K2710" s="18">
        <v>126.3117096</v>
      </c>
      <c r="L2710" s="18">
        <v>39.788800000000002</v>
      </c>
      <c r="M2710" s="18">
        <v>76.066400000000002</v>
      </c>
      <c r="N2710" s="18">
        <v>42.210900000000002</v>
      </c>
      <c r="O2710" s="18">
        <v>31.9785</v>
      </c>
      <c r="P2710" s="18">
        <v>80.205399999999997</v>
      </c>
      <c r="Q2710" s="18">
        <v>44.507800000000003</v>
      </c>
      <c r="R2710" s="18">
        <v>33.718499999999999</v>
      </c>
      <c r="S2710" s="4">
        <f>VLOOKUP(C2710,Ratings_Numbers!$A$1:$B$21,2,FALSE)</f>
        <v>6</v>
      </c>
      <c r="T2710" s="4">
        <v>6</v>
      </c>
      <c r="U2710" s="4">
        <f t="shared" si="116"/>
        <v>0</v>
      </c>
      <c r="V2710" s="18">
        <v>27653.829900000001</v>
      </c>
      <c r="W2710" s="18" t="s">
        <v>202</v>
      </c>
    </row>
    <row r="2711" spans="1:23" ht="15" customHeight="1" x14ac:dyDescent="0.35">
      <c r="A2711" s="18" t="s">
        <v>224</v>
      </c>
      <c r="B2711" s="7" t="str">
        <f t="shared" si="115"/>
        <v>Q4</v>
      </c>
      <c r="C2711" s="18" t="s">
        <v>32</v>
      </c>
      <c r="D2711" s="21">
        <v>40543</v>
      </c>
      <c r="E2711" s="18">
        <v>1.8351</v>
      </c>
      <c r="F2711" s="18">
        <v>2.6691000000000003</v>
      </c>
      <c r="G2711" s="18">
        <v>2.6503000000000001</v>
      </c>
      <c r="H2711" s="18">
        <v>25.212536409999998</v>
      </c>
      <c r="I2711" s="18">
        <v>16.193109969999998</v>
      </c>
      <c r="J2711" s="18">
        <v>20.831923459999999</v>
      </c>
      <c r="K2711" s="18">
        <v>126.3117096</v>
      </c>
      <c r="L2711" s="18">
        <v>37.9206</v>
      </c>
      <c r="M2711" s="18">
        <v>83.889300000000006</v>
      </c>
      <c r="N2711" s="18">
        <v>44.052300000000002</v>
      </c>
      <c r="O2711" s="18">
        <v>33.7502</v>
      </c>
      <c r="P2711" s="18">
        <v>90.431200000000004</v>
      </c>
      <c r="Q2711" s="18">
        <v>47.4876</v>
      </c>
      <c r="R2711" s="18">
        <v>36.382100000000001</v>
      </c>
      <c r="S2711" s="4">
        <f>VLOOKUP(C2711,Ratings_Numbers!$A$1:$B$21,2,FALSE)</f>
        <v>6</v>
      </c>
      <c r="T2711" s="4">
        <v>6</v>
      </c>
      <c r="U2711" s="4">
        <f t="shared" si="116"/>
        <v>0</v>
      </c>
      <c r="V2711" s="18">
        <v>29022.552500000002</v>
      </c>
      <c r="W2711" s="18" t="s">
        <v>202</v>
      </c>
    </row>
    <row r="2712" spans="1:23" ht="15" customHeight="1" x14ac:dyDescent="0.35">
      <c r="A2712" s="18" t="s">
        <v>224</v>
      </c>
      <c r="B2712" s="7" t="str">
        <f t="shared" si="115"/>
        <v>Q1</v>
      </c>
      <c r="C2712" s="18" t="s">
        <v>32</v>
      </c>
      <c r="D2712" s="21">
        <v>40633</v>
      </c>
      <c r="E2712" s="18">
        <v>1.8348</v>
      </c>
      <c r="F2712" s="18">
        <v>2.6608999999999998</v>
      </c>
      <c r="G2712" s="18">
        <v>2.6217000000000001</v>
      </c>
      <c r="H2712" s="18">
        <v>25.212536409999998</v>
      </c>
      <c r="I2712" s="18">
        <v>16.193109969999998</v>
      </c>
      <c r="J2712" s="18">
        <v>20.831923459999999</v>
      </c>
      <c r="K2712" s="18">
        <v>126.3117096</v>
      </c>
      <c r="L2712" s="18">
        <v>38.935200000000002</v>
      </c>
      <c r="M2712" s="18">
        <v>83.845799999999997</v>
      </c>
      <c r="N2712" s="18">
        <v>44.290900000000001</v>
      </c>
      <c r="O2712" s="18">
        <v>34.615400000000001</v>
      </c>
      <c r="P2712" s="18">
        <v>89.307000000000002</v>
      </c>
      <c r="Q2712" s="18">
        <v>47.175800000000002</v>
      </c>
      <c r="R2712" s="18">
        <v>36.869999999999997</v>
      </c>
      <c r="S2712" s="4">
        <f>VLOOKUP(C2712,Ratings_Numbers!$A$1:$B$21,2,FALSE)</f>
        <v>6</v>
      </c>
      <c r="T2712" s="4">
        <v>6</v>
      </c>
      <c r="U2712" s="4">
        <f t="shared" si="116"/>
        <v>0</v>
      </c>
      <c r="V2712" s="18">
        <v>30823.556700000001</v>
      </c>
      <c r="W2712" s="18" t="s">
        <v>202</v>
      </c>
    </row>
    <row r="2713" spans="1:23" ht="15" customHeight="1" x14ac:dyDescent="0.35">
      <c r="A2713" s="18" t="s">
        <v>224</v>
      </c>
      <c r="B2713" s="7" t="str">
        <f t="shared" si="115"/>
        <v>Q2</v>
      </c>
      <c r="C2713" s="18" t="s">
        <v>32</v>
      </c>
      <c r="D2713" s="21">
        <v>40724</v>
      </c>
      <c r="E2713" s="18">
        <v>1.8645</v>
      </c>
      <c r="F2713" s="18">
        <v>2.6909000000000001</v>
      </c>
      <c r="G2713" s="18">
        <v>2.6556999999999999</v>
      </c>
      <c r="H2713" s="18">
        <v>25.212536409999998</v>
      </c>
      <c r="I2713" s="18">
        <v>16.193109969999998</v>
      </c>
      <c r="J2713" s="18">
        <v>20.831923459999999</v>
      </c>
      <c r="K2713" s="18">
        <v>126.3117096</v>
      </c>
      <c r="L2713" s="18">
        <v>39.000599999999999</v>
      </c>
      <c r="M2713" s="18">
        <v>83.973399999999998</v>
      </c>
      <c r="N2713" s="18">
        <v>44.107399999999998</v>
      </c>
      <c r="O2713" s="18">
        <v>34.643500000000003</v>
      </c>
      <c r="P2713" s="18">
        <v>90.384</v>
      </c>
      <c r="Q2713" s="18">
        <v>47.474600000000002</v>
      </c>
      <c r="R2713" s="18">
        <v>37.288200000000003</v>
      </c>
      <c r="S2713" s="4">
        <f>VLOOKUP(C2713,Ratings_Numbers!$A$1:$B$21,2,FALSE)</f>
        <v>6</v>
      </c>
      <c r="T2713" s="4">
        <v>6</v>
      </c>
      <c r="U2713" s="4">
        <f t="shared" si="116"/>
        <v>0</v>
      </c>
      <c r="V2713" s="18">
        <v>32750.952700000002</v>
      </c>
      <c r="W2713" s="18" t="s">
        <v>202</v>
      </c>
    </row>
    <row r="2714" spans="1:23" ht="15" customHeight="1" x14ac:dyDescent="0.35">
      <c r="A2714" s="18" t="s">
        <v>224</v>
      </c>
      <c r="B2714" s="7" t="str">
        <f t="shared" si="115"/>
        <v>Q3</v>
      </c>
      <c r="C2714" s="18" t="s">
        <v>32</v>
      </c>
      <c r="D2714" s="21">
        <v>40816</v>
      </c>
      <c r="E2714" s="18">
        <v>1.8468</v>
      </c>
      <c r="F2714" s="18">
        <v>2.6794000000000002</v>
      </c>
      <c r="G2714" s="18">
        <v>2.6263000000000001</v>
      </c>
      <c r="H2714" s="18">
        <v>25.212536409999998</v>
      </c>
      <c r="I2714" s="18">
        <v>16.193109969999998</v>
      </c>
      <c r="J2714" s="18">
        <v>20.831923459999999</v>
      </c>
      <c r="K2714" s="18">
        <v>126.3117096</v>
      </c>
      <c r="L2714" s="18">
        <v>36.177799999999998</v>
      </c>
      <c r="M2714" s="18">
        <v>94.902799999999999</v>
      </c>
      <c r="N2714" s="18">
        <v>46.729900000000001</v>
      </c>
      <c r="O2714" s="18">
        <v>36.53</v>
      </c>
      <c r="P2714" s="18">
        <v>103.0877</v>
      </c>
      <c r="Q2714" s="18">
        <v>50.760199999999998</v>
      </c>
      <c r="R2714" s="18">
        <v>39.680500000000002</v>
      </c>
      <c r="S2714" s="4">
        <f>VLOOKUP(C2714,Ratings_Numbers!$A$1:$B$21,2,FALSE)</f>
        <v>6</v>
      </c>
      <c r="T2714" s="4">
        <v>6</v>
      </c>
      <c r="U2714" s="4">
        <f t="shared" si="116"/>
        <v>0</v>
      </c>
      <c r="V2714" s="18">
        <v>28021.521000000001</v>
      </c>
      <c r="W2714" s="18" t="s">
        <v>202</v>
      </c>
    </row>
    <row r="2715" spans="1:23" ht="15" customHeight="1" x14ac:dyDescent="0.35">
      <c r="A2715" s="18" t="s">
        <v>224</v>
      </c>
      <c r="B2715" s="7" t="str">
        <f t="shared" si="115"/>
        <v>Q4</v>
      </c>
      <c r="C2715" s="18" t="s">
        <v>32</v>
      </c>
      <c r="D2715" s="21">
        <v>40908</v>
      </c>
      <c r="E2715" s="18">
        <v>1.8646</v>
      </c>
      <c r="F2715" s="18">
        <v>2.6588000000000003</v>
      </c>
      <c r="G2715" s="18">
        <v>2.6223999999999998</v>
      </c>
      <c r="H2715" s="18">
        <v>25.212536409999998</v>
      </c>
      <c r="I2715" s="18">
        <v>16.193109969999998</v>
      </c>
      <c r="J2715" s="18">
        <v>20.831923459999999</v>
      </c>
      <c r="K2715" s="18">
        <v>126.3117096</v>
      </c>
      <c r="L2715" s="18">
        <v>33.553400000000003</v>
      </c>
      <c r="M2715" s="18">
        <v>100.7073</v>
      </c>
      <c r="N2715" s="18">
        <v>47.236800000000002</v>
      </c>
      <c r="O2715" s="18">
        <v>35.693300000000001</v>
      </c>
      <c r="P2715" s="18">
        <v>113.1965</v>
      </c>
      <c r="Q2715" s="18">
        <v>53.094900000000003</v>
      </c>
      <c r="R2715" s="18">
        <v>40.119799999999998</v>
      </c>
      <c r="S2715" s="4">
        <f>VLOOKUP(C2715,Ratings_Numbers!$A$1:$B$21,2,FALSE)</f>
        <v>6</v>
      </c>
      <c r="T2715" s="4">
        <v>6</v>
      </c>
      <c r="U2715" s="4">
        <f t="shared" si="116"/>
        <v>0</v>
      </c>
      <c r="V2715" s="18">
        <v>31912.858800000002</v>
      </c>
      <c r="W2715" s="18" t="s">
        <v>202</v>
      </c>
    </row>
    <row r="2716" spans="1:23" ht="15" customHeight="1" x14ac:dyDescent="0.35">
      <c r="A2716" s="18" t="s">
        <v>224</v>
      </c>
      <c r="B2716" s="7" t="str">
        <f t="shared" si="115"/>
        <v>Q1</v>
      </c>
      <c r="C2716" s="18" t="s">
        <v>32</v>
      </c>
      <c r="D2716" s="21">
        <v>40999</v>
      </c>
      <c r="E2716" s="18">
        <v>1.9201000000000001</v>
      </c>
      <c r="F2716" s="18">
        <v>2.738</v>
      </c>
      <c r="G2716" s="18">
        <v>2.6953</v>
      </c>
      <c r="H2716" s="18">
        <v>25.212536409999998</v>
      </c>
      <c r="I2716" s="18">
        <v>16.193109969999998</v>
      </c>
      <c r="J2716" s="18">
        <v>20.831923459999999</v>
      </c>
      <c r="K2716" s="18">
        <v>126.3117096</v>
      </c>
      <c r="L2716" s="18">
        <v>34.9679</v>
      </c>
      <c r="M2716" s="18">
        <v>102.4414</v>
      </c>
      <c r="N2716" s="18">
        <v>48.921700000000001</v>
      </c>
      <c r="O2716" s="18">
        <v>37.793599999999998</v>
      </c>
      <c r="P2716" s="18">
        <v>109.3984</v>
      </c>
      <c r="Q2716" s="18">
        <v>52.244199999999999</v>
      </c>
      <c r="R2716" s="18">
        <v>40.360300000000002</v>
      </c>
      <c r="S2716" s="4">
        <f>VLOOKUP(C2716,Ratings_Numbers!$A$1:$B$21,2,FALSE)</f>
        <v>6</v>
      </c>
      <c r="T2716" s="4">
        <v>6</v>
      </c>
      <c r="U2716" s="4">
        <f t="shared" si="116"/>
        <v>0</v>
      </c>
      <c r="V2716" s="18">
        <v>34241.746099999997</v>
      </c>
      <c r="W2716" s="18" t="s">
        <v>202</v>
      </c>
    </row>
    <row r="2717" spans="1:23" ht="15" customHeight="1" x14ac:dyDescent="0.35">
      <c r="A2717" s="18" t="s">
        <v>224</v>
      </c>
      <c r="B2717" s="7" t="str">
        <f t="shared" si="115"/>
        <v>Q2</v>
      </c>
      <c r="C2717" s="18" t="s">
        <v>32</v>
      </c>
      <c r="D2717" s="21">
        <v>41090</v>
      </c>
      <c r="E2717" s="18">
        <v>1.9593</v>
      </c>
      <c r="F2717" s="18">
        <v>2.7835000000000001</v>
      </c>
      <c r="G2717" s="18">
        <v>2.7420999999999998</v>
      </c>
      <c r="H2717" s="18">
        <v>25.212536409999998</v>
      </c>
      <c r="I2717" s="18">
        <v>16.193109969999998</v>
      </c>
      <c r="J2717" s="18">
        <v>20.831923459999999</v>
      </c>
      <c r="K2717" s="18">
        <v>126.3117096</v>
      </c>
      <c r="L2717" s="18">
        <v>33.646900000000002</v>
      </c>
      <c r="M2717" s="18">
        <v>101.1367</v>
      </c>
      <c r="N2717" s="18">
        <v>46.248699999999999</v>
      </c>
      <c r="O2717" s="18">
        <v>35.720300000000002</v>
      </c>
      <c r="P2717" s="18">
        <v>118.68</v>
      </c>
      <c r="Q2717" s="18">
        <v>54.271099999999997</v>
      </c>
      <c r="R2717" s="18">
        <v>41.9163</v>
      </c>
      <c r="S2717" s="4">
        <f>VLOOKUP(C2717,Ratings_Numbers!$A$1:$B$21,2,FALSE)</f>
        <v>6</v>
      </c>
      <c r="T2717" s="4">
        <v>6</v>
      </c>
      <c r="U2717" s="4">
        <f t="shared" si="116"/>
        <v>0</v>
      </c>
      <c r="V2717" s="18">
        <v>32420.188099999999</v>
      </c>
      <c r="W2717" s="18" t="s">
        <v>202</v>
      </c>
    </row>
    <row r="2718" spans="1:23" ht="15" customHeight="1" x14ac:dyDescent="0.35">
      <c r="A2718" s="18" t="s">
        <v>224</v>
      </c>
      <c r="B2718" s="7" t="str">
        <f t="shared" si="115"/>
        <v>Q3</v>
      </c>
      <c r="C2718" s="18" t="s">
        <v>32</v>
      </c>
      <c r="D2718" s="21">
        <v>41182</v>
      </c>
      <c r="E2718" s="18">
        <v>2.0459999999999998</v>
      </c>
      <c r="F2718" s="18">
        <v>2.9257999999999997</v>
      </c>
      <c r="G2718" s="18">
        <v>2.8815</v>
      </c>
      <c r="H2718" s="18">
        <v>25.212536409999998</v>
      </c>
      <c r="I2718" s="18">
        <v>16.193109969999998</v>
      </c>
      <c r="J2718" s="18">
        <v>20.831923459999999</v>
      </c>
      <c r="K2718" s="18">
        <v>126.3117096</v>
      </c>
      <c r="L2718" s="18">
        <v>34.1006</v>
      </c>
      <c r="M2718" s="18">
        <v>100.6776</v>
      </c>
      <c r="N2718" s="18">
        <v>47.389099999999999</v>
      </c>
      <c r="O2718" s="18">
        <v>36.2209</v>
      </c>
      <c r="P2718" s="18">
        <v>112.44880000000001</v>
      </c>
      <c r="Q2718" s="18">
        <v>52.9298</v>
      </c>
      <c r="R2718" s="18">
        <v>40.455799999999996</v>
      </c>
      <c r="S2718" s="4">
        <f>VLOOKUP(C2718,Ratings_Numbers!$A$1:$B$21,2,FALSE)</f>
        <v>6</v>
      </c>
      <c r="T2718" s="4">
        <v>6</v>
      </c>
      <c r="U2718" s="4">
        <f t="shared" si="116"/>
        <v>0</v>
      </c>
      <c r="V2718" s="18">
        <v>30865.494500000001</v>
      </c>
      <c r="W2718" s="18" t="s">
        <v>202</v>
      </c>
    </row>
    <row r="2719" spans="1:23" ht="15" customHeight="1" x14ac:dyDescent="0.35">
      <c r="A2719" s="18" t="s">
        <v>224</v>
      </c>
      <c r="B2719" s="7" t="str">
        <f t="shared" si="115"/>
        <v>Q4</v>
      </c>
      <c r="C2719" s="18" t="s">
        <v>32</v>
      </c>
      <c r="D2719" s="21">
        <v>41274</v>
      </c>
      <c r="E2719" s="18">
        <v>2.0956999999999999</v>
      </c>
      <c r="F2719" s="18">
        <v>3.0209000000000001</v>
      </c>
      <c r="G2719" s="18">
        <v>2.9565000000000001</v>
      </c>
      <c r="H2719" s="18">
        <v>25.212536409999998</v>
      </c>
      <c r="I2719" s="18">
        <v>16.193109969999998</v>
      </c>
      <c r="J2719" s="18">
        <v>20.831923459999999</v>
      </c>
      <c r="K2719" s="18">
        <v>126.3117096</v>
      </c>
      <c r="L2719" s="18">
        <v>33.521299999999997</v>
      </c>
      <c r="M2719" s="18">
        <v>104.11150000000001</v>
      </c>
      <c r="N2719" s="18">
        <v>48.501800000000003</v>
      </c>
      <c r="O2719" s="18">
        <v>36.954099999999997</v>
      </c>
      <c r="P2719" s="18">
        <v>114.655</v>
      </c>
      <c r="Q2719" s="18">
        <v>53.413600000000002</v>
      </c>
      <c r="R2719" s="18">
        <v>40.6965</v>
      </c>
      <c r="S2719" s="4">
        <f>VLOOKUP(C2719,Ratings_Numbers!$A$1:$B$21,2,FALSE)</f>
        <v>6</v>
      </c>
      <c r="T2719" s="4">
        <v>6</v>
      </c>
      <c r="U2719" s="4">
        <f t="shared" si="116"/>
        <v>0</v>
      </c>
      <c r="V2719" s="18">
        <v>32422.316599999998</v>
      </c>
      <c r="W2719" s="18" t="s">
        <v>202</v>
      </c>
    </row>
    <row r="2720" spans="1:23" ht="15" customHeight="1" x14ac:dyDescent="0.35">
      <c r="A2720" s="18" t="s">
        <v>224</v>
      </c>
      <c r="B2720" s="7" t="str">
        <f t="shared" si="115"/>
        <v>Q1</v>
      </c>
      <c r="C2720" s="18" t="s">
        <v>32</v>
      </c>
      <c r="D2720" s="21">
        <v>41364</v>
      </c>
      <c r="E2720" s="18">
        <v>2.5000999999999998</v>
      </c>
      <c r="F2720" s="18">
        <v>3.6</v>
      </c>
      <c r="G2720" s="18">
        <v>3.5531000000000001</v>
      </c>
      <c r="H2720" s="18">
        <v>25.212536409999998</v>
      </c>
      <c r="I2720" s="18">
        <v>16.193109969999998</v>
      </c>
      <c r="J2720" s="18">
        <v>20.831923459999999</v>
      </c>
      <c r="K2720" s="18">
        <v>126.3117096</v>
      </c>
      <c r="L2720" s="18">
        <v>31.497</v>
      </c>
      <c r="M2720" s="18">
        <v>119.0929</v>
      </c>
      <c r="N2720" s="18">
        <v>51.124899999999997</v>
      </c>
      <c r="O2720" s="18">
        <v>39.681399999999996</v>
      </c>
      <c r="P2720" s="18">
        <v>132.9451</v>
      </c>
      <c r="Q2720" s="18">
        <v>57.071399999999997</v>
      </c>
      <c r="R2720" s="18">
        <v>44.296900000000001</v>
      </c>
      <c r="S2720" s="4">
        <f>VLOOKUP(C2720,Ratings_Numbers!$A$1:$B$21,2,FALSE)</f>
        <v>6</v>
      </c>
      <c r="T2720" s="4">
        <v>6</v>
      </c>
      <c r="U2720" s="4">
        <f t="shared" si="116"/>
        <v>0</v>
      </c>
      <c r="V2720" s="18">
        <v>32987.999400000001</v>
      </c>
      <c r="W2720" s="18" t="s">
        <v>202</v>
      </c>
    </row>
    <row r="2721" spans="1:23" ht="15" customHeight="1" x14ac:dyDescent="0.35">
      <c r="A2721" s="18" t="s">
        <v>224</v>
      </c>
      <c r="B2721" s="7" t="str">
        <f t="shared" si="115"/>
        <v>Q2</v>
      </c>
      <c r="C2721" s="18" t="s">
        <v>32</v>
      </c>
      <c r="D2721" s="21">
        <v>41455</v>
      </c>
      <c r="E2721" s="18">
        <v>2.5859000000000001</v>
      </c>
      <c r="F2721" s="18">
        <v>3.7335000000000003</v>
      </c>
      <c r="G2721" s="18">
        <v>3.6917</v>
      </c>
      <c r="H2721" s="18">
        <v>25.212536409999998</v>
      </c>
      <c r="I2721" s="18">
        <v>16.193109969999998</v>
      </c>
      <c r="J2721" s="18">
        <v>20.831923459999999</v>
      </c>
      <c r="K2721" s="18">
        <v>126.3117096</v>
      </c>
      <c r="L2721" s="18">
        <v>29.9833</v>
      </c>
      <c r="M2721" s="18">
        <v>125.1074</v>
      </c>
      <c r="N2721" s="18">
        <v>51.088299999999997</v>
      </c>
      <c r="O2721" s="18">
        <v>39.770400000000002</v>
      </c>
      <c r="P2721" s="18">
        <v>144.88460000000001</v>
      </c>
      <c r="Q2721" s="18">
        <v>59.164400000000001</v>
      </c>
      <c r="R2721" s="18">
        <v>46.057400000000001</v>
      </c>
      <c r="S2721" s="4">
        <f>VLOOKUP(C2721,Ratings_Numbers!$A$1:$B$21,2,FALSE)</f>
        <v>6</v>
      </c>
      <c r="T2721" s="4">
        <v>6</v>
      </c>
      <c r="U2721" s="4">
        <f t="shared" si="116"/>
        <v>0</v>
      </c>
      <c r="V2721" s="18">
        <v>33954.220999999998</v>
      </c>
      <c r="W2721" s="18" t="s">
        <v>202</v>
      </c>
    </row>
    <row r="2722" spans="1:23" ht="15" customHeight="1" x14ac:dyDescent="0.35">
      <c r="A2722" s="18" t="s">
        <v>224</v>
      </c>
      <c r="B2722" s="7" t="str">
        <f t="shared" si="115"/>
        <v>Q3</v>
      </c>
      <c r="C2722" s="18" t="s">
        <v>32</v>
      </c>
      <c r="D2722" s="21">
        <v>41547</v>
      </c>
      <c r="E2722" s="18">
        <v>2.4516</v>
      </c>
      <c r="F2722" s="18">
        <v>3.5381999999999998</v>
      </c>
      <c r="G2722" s="18">
        <v>3.4857</v>
      </c>
      <c r="H2722" s="18">
        <v>25.212536409999998</v>
      </c>
      <c r="I2722" s="18">
        <v>16.193109969999998</v>
      </c>
      <c r="J2722" s="18">
        <v>20.831923459999999</v>
      </c>
      <c r="K2722" s="18">
        <v>126.3117096</v>
      </c>
      <c r="L2722" s="18">
        <v>30.954000000000001</v>
      </c>
      <c r="M2722" s="18">
        <v>119.8935</v>
      </c>
      <c r="N2722" s="18">
        <v>50.528799999999997</v>
      </c>
      <c r="O2722" s="18">
        <v>39.293199999999999</v>
      </c>
      <c r="P2722" s="18">
        <v>137.27760000000001</v>
      </c>
      <c r="Q2722" s="18">
        <v>57.8553</v>
      </c>
      <c r="R2722" s="18">
        <v>44.990499999999997</v>
      </c>
      <c r="S2722" s="4">
        <f>VLOOKUP(C2722,Ratings_Numbers!$A$1:$B$21,2,FALSE)</f>
        <v>6</v>
      </c>
      <c r="T2722" s="4">
        <v>6</v>
      </c>
      <c r="U2722" s="4">
        <f t="shared" si="116"/>
        <v>0</v>
      </c>
      <c r="V2722" s="18">
        <v>35385.423999999999</v>
      </c>
      <c r="W2722" s="18" t="s">
        <v>202</v>
      </c>
    </row>
    <row r="2723" spans="1:23" ht="15" customHeight="1" x14ac:dyDescent="0.35">
      <c r="A2723" s="18" t="s">
        <v>224</v>
      </c>
      <c r="B2723" s="7" t="str">
        <f t="shared" si="115"/>
        <v>Q4</v>
      </c>
      <c r="C2723" s="18" t="s">
        <v>32</v>
      </c>
      <c r="D2723" s="21">
        <v>41639</v>
      </c>
      <c r="E2723" s="18">
        <v>2.3227000000000002</v>
      </c>
      <c r="F2723" s="18">
        <v>3.3565999999999998</v>
      </c>
      <c r="G2723" s="18">
        <v>3.3039999999999998</v>
      </c>
      <c r="H2723" s="18">
        <v>25.212536409999998</v>
      </c>
      <c r="I2723" s="18">
        <v>16.193109969999998</v>
      </c>
      <c r="J2723" s="18">
        <v>20.831923459999999</v>
      </c>
      <c r="K2723" s="18">
        <v>126.3117096</v>
      </c>
      <c r="L2723" s="18">
        <v>32.628999999999998</v>
      </c>
      <c r="M2723" s="18">
        <v>114.608</v>
      </c>
      <c r="N2723" s="18">
        <v>50.752499999999998</v>
      </c>
      <c r="O2723" s="18">
        <v>39.6248</v>
      </c>
      <c r="P2723" s="18">
        <v>125.8175</v>
      </c>
      <c r="Q2723" s="18">
        <v>55.716500000000003</v>
      </c>
      <c r="R2723" s="18">
        <v>43.500399999999999</v>
      </c>
      <c r="S2723" s="4">
        <f>VLOOKUP(C2723,Ratings_Numbers!$A$1:$B$21,2,FALSE)</f>
        <v>6</v>
      </c>
      <c r="T2723" s="4">
        <v>6</v>
      </c>
      <c r="U2723" s="4">
        <f t="shared" si="116"/>
        <v>0</v>
      </c>
      <c r="V2723" s="18">
        <v>38246.226300000002</v>
      </c>
      <c r="W2723" s="18" t="s">
        <v>202</v>
      </c>
    </row>
    <row r="2724" spans="1:23" ht="15" customHeight="1" x14ac:dyDescent="0.35">
      <c r="A2724" s="18" t="s">
        <v>224</v>
      </c>
      <c r="B2724" s="7" t="str">
        <f t="shared" si="115"/>
        <v>Q1</v>
      </c>
      <c r="C2724" s="18" t="s">
        <v>32</v>
      </c>
      <c r="D2724" s="21">
        <v>41729</v>
      </c>
      <c r="E2724" s="18">
        <v>2.3839999999999999</v>
      </c>
      <c r="F2724" s="18">
        <v>3.4333</v>
      </c>
      <c r="G2724" s="18">
        <v>3.38</v>
      </c>
      <c r="H2724" s="18">
        <v>25.212536409999998</v>
      </c>
      <c r="I2724" s="18">
        <v>16.193109969999998</v>
      </c>
      <c r="J2724" s="18">
        <v>20.831923459999999</v>
      </c>
      <c r="K2724" s="18">
        <v>126.3117096</v>
      </c>
      <c r="L2724" s="18">
        <v>32.135599999999997</v>
      </c>
      <c r="M2724" s="18">
        <v>122.37779999999999</v>
      </c>
      <c r="N2724" s="18">
        <v>52.6432</v>
      </c>
      <c r="O2724" s="18">
        <v>41.698300000000003</v>
      </c>
      <c r="P2724" s="18">
        <v>132.46639999999999</v>
      </c>
      <c r="Q2724" s="18">
        <v>56.982999999999997</v>
      </c>
      <c r="R2724" s="18">
        <v>45.135800000000003</v>
      </c>
      <c r="S2724" s="4">
        <f>VLOOKUP(C2724,Ratings_Numbers!$A$1:$B$21,2,FALSE)</f>
        <v>6</v>
      </c>
      <c r="T2724" s="4">
        <v>6</v>
      </c>
      <c r="U2724" s="4">
        <f t="shared" si="116"/>
        <v>0</v>
      </c>
      <c r="V2724" s="18">
        <v>38365.6662</v>
      </c>
      <c r="W2724" s="18" t="s">
        <v>202</v>
      </c>
    </row>
    <row r="2725" spans="1:23" ht="15" customHeight="1" x14ac:dyDescent="0.35">
      <c r="A2725" s="18" t="s">
        <v>224</v>
      </c>
      <c r="B2725" s="7" t="str">
        <f t="shared" si="115"/>
        <v>Q2</v>
      </c>
      <c r="C2725" s="18" t="s">
        <v>32</v>
      </c>
      <c r="D2725" s="21">
        <v>41820</v>
      </c>
      <c r="E2725" s="18">
        <v>2.3186999999999998</v>
      </c>
      <c r="F2725" s="18">
        <v>3.3547000000000002</v>
      </c>
      <c r="G2725" s="18">
        <v>3.2913999999999999</v>
      </c>
      <c r="H2725" s="18">
        <v>25.212536409999998</v>
      </c>
      <c r="I2725" s="18">
        <v>16.193109969999998</v>
      </c>
      <c r="J2725" s="18">
        <v>20.831923459999999</v>
      </c>
      <c r="K2725" s="18">
        <v>126.3117096</v>
      </c>
      <c r="L2725" s="18">
        <v>33.027500000000003</v>
      </c>
      <c r="M2725" s="18">
        <v>114.2</v>
      </c>
      <c r="N2725" s="18">
        <v>51.395099999999999</v>
      </c>
      <c r="O2725" s="18">
        <v>40.931899999999999</v>
      </c>
      <c r="P2725" s="18">
        <v>122.2</v>
      </c>
      <c r="Q2725" s="18">
        <v>54.9955</v>
      </c>
      <c r="R2725" s="18">
        <v>43.799300000000002</v>
      </c>
      <c r="S2725" s="4">
        <f>VLOOKUP(C2725,Ratings_Numbers!$A$1:$B$21,2,FALSE)</f>
        <v>6</v>
      </c>
      <c r="T2725" s="4">
        <v>6</v>
      </c>
      <c r="U2725" s="4">
        <f t="shared" si="116"/>
        <v>0</v>
      </c>
      <c r="V2725" s="18">
        <v>38793.495799999997</v>
      </c>
      <c r="W2725" s="18" t="s">
        <v>202</v>
      </c>
    </row>
    <row r="2726" spans="1:23" ht="15" customHeight="1" x14ac:dyDescent="0.35">
      <c r="A2726" s="18" t="s">
        <v>224</v>
      </c>
      <c r="B2726" s="7" t="str">
        <f t="shared" si="115"/>
        <v>Q3</v>
      </c>
      <c r="C2726" s="18" t="s">
        <v>32</v>
      </c>
      <c r="D2726" s="21">
        <v>41912</v>
      </c>
      <c r="E2726" s="18">
        <v>2.2728999999999999</v>
      </c>
      <c r="F2726" s="18">
        <v>3.2892000000000001</v>
      </c>
      <c r="G2726" s="18">
        <v>3.2286000000000001</v>
      </c>
      <c r="H2726" s="18">
        <v>25.212536409999998</v>
      </c>
      <c r="I2726" s="18">
        <v>16.193109969999998</v>
      </c>
      <c r="J2726" s="18">
        <v>20.831923459999999</v>
      </c>
      <c r="K2726" s="18">
        <v>126.3117096</v>
      </c>
      <c r="L2726" s="18">
        <v>32.142899999999997</v>
      </c>
      <c r="M2726" s="18">
        <v>113.4502</v>
      </c>
      <c r="N2726" s="18">
        <v>49.775399999999998</v>
      </c>
      <c r="O2726" s="18">
        <v>39.683100000000003</v>
      </c>
      <c r="P2726" s="18">
        <v>127.9243</v>
      </c>
      <c r="Q2726" s="18">
        <v>56.125799999999998</v>
      </c>
      <c r="R2726" s="18">
        <v>44.745899999999999</v>
      </c>
      <c r="S2726" s="4">
        <f>VLOOKUP(C2726,Ratings_Numbers!$A$1:$B$21,2,FALSE)</f>
        <v>6</v>
      </c>
      <c r="T2726" s="4">
        <v>6</v>
      </c>
      <c r="U2726" s="4">
        <f t="shared" si="116"/>
        <v>0</v>
      </c>
      <c r="V2726" s="18">
        <v>37587.057800000002</v>
      </c>
      <c r="W2726" s="18" t="s">
        <v>202</v>
      </c>
    </row>
    <row r="2727" spans="1:23" ht="15" customHeight="1" x14ac:dyDescent="0.35">
      <c r="A2727" s="18" t="s">
        <v>224</v>
      </c>
      <c r="B2727" s="7" t="str">
        <f t="shared" si="115"/>
        <v>Q4</v>
      </c>
      <c r="C2727" s="18" t="s">
        <v>32</v>
      </c>
      <c r="D2727" s="21">
        <v>42004</v>
      </c>
      <c r="E2727" s="18">
        <v>2.4083999999999999</v>
      </c>
      <c r="F2727" s="18">
        <v>3.5371999999999999</v>
      </c>
      <c r="G2727" s="18">
        <v>3.4889000000000001</v>
      </c>
      <c r="H2727" s="18">
        <v>25.212536409999998</v>
      </c>
      <c r="I2727" s="18">
        <v>16.193109969999998</v>
      </c>
      <c r="J2727" s="18">
        <v>20.831923459999999</v>
      </c>
      <c r="K2727" s="18">
        <v>126.3117096</v>
      </c>
      <c r="L2727" s="18">
        <v>28.4435</v>
      </c>
      <c r="M2727" s="18">
        <v>139.60560000000001</v>
      </c>
      <c r="N2727" s="18">
        <v>56.0379</v>
      </c>
      <c r="O2727" s="18">
        <v>43.684600000000003</v>
      </c>
      <c r="P2727" s="18">
        <v>149.12710000000001</v>
      </c>
      <c r="Q2727" s="18">
        <v>59.8598</v>
      </c>
      <c r="R2727" s="18">
        <v>46.664000000000001</v>
      </c>
      <c r="S2727" s="4">
        <f>VLOOKUP(C2727,Ratings_Numbers!$A$1:$B$21,2,FALSE)</f>
        <v>6</v>
      </c>
      <c r="T2727" s="4">
        <v>6</v>
      </c>
      <c r="U2727" s="4">
        <f t="shared" si="116"/>
        <v>0</v>
      </c>
      <c r="V2727" s="18">
        <v>37476.784699999997</v>
      </c>
      <c r="W2727" s="18" t="s">
        <v>202</v>
      </c>
    </row>
    <row r="2728" spans="1:23" ht="15" customHeight="1" x14ac:dyDescent="0.35">
      <c r="A2728" s="18" t="s">
        <v>224</v>
      </c>
      <c r="B2728" s="7" t="str">
        <f t="shared" si="115"/>
        <v>Q1</v>
      </c>
      <c r="C2728" s="18" t="s">
        <v>32</v>
      </c>
      <c r="D2728" s="21">
        <v>42094</v>
      </c>
      <c r="E2728" s="18">
        <v>2.4956999999999998</v>
      </c>
      <c r="F2728" s="18">
        <v>3.6760999999999999</v>
      </c>
      <c r="G2728" s="18">
        <v>3.6303000000000001</v>
      </c>
      <c r="H2728" s="18">
        <v>25.212536409999998</v>
      </c>
      <c r="I2728" s="18">
        <v>16.193109969999998</v>
      </c>
      <c r="J2728" s="18">
        <v>20.831923459999999</v>
      </c>
      <c r="K2728" s="18">
        <v>126.3117096</v>
      </c>
      <c r="L2728" s="18">
        <v>26.2407</v>
      </c>
      <c r="M2728" s="18">
        <v>162.63679999999999</v>
      </c>
      <c r="N2728" s="18">
        <v>59.307600000000001</v>
      </c>
      <c r="O2728" s="18">
        <v>45.866199999999999</v>
      </c>
      <c r="P2728" s="18">
        <v>174.22579999999999</v>
      </c>
      <c r="Q2728" s="18">
        <v>63.533700000000003</v>
      </c>
      <c r="R2728" s="18">
        <v>49.134599999999999</v>
      </c>
      <c r="S2728" s="4">
        <f>VLOOKUP(C2728,Ratings_Numbers!$A$1:$B$21,2,FALSE)</f>
        <v>6</v>
      </c>
      <c r="T2728" s="4">
        <v>6</v>
      </c>
      <c r="U2728" s="4">
        <f t="shared" si="116"/>
        <v>0</v>
      </c>
      <c r="V2728" s="18">
        <v>34810.5723</v>
      </c>
      <c r="W2728" s="18" t="s">
        <v>202</v>
      </c>
    </row>
    <row r="2729" spans="1:23" ht="15" customHeight="1" x14ac:dyDescent="0.35">
      <c r="A2729" s="18" t="s">
        <v>224</v>
      </c>
      <c r="B2729" s="7" t="str">
        <f t="shared" si="115"/>
        <v>Q2</v>
      </c>
      <c r="C2729" s="18" t="s">
        <v>32</v>
      </c>
      <c r="D2729" s="21">
        <v>42185</v>
      </c>
      <c r="E2729" s="18">
        <v>2.6423000000000001</v>
      </c>
      <c r="F2729" s="18">
        <v>3.9962</v>
      </c>
      <c r="G2729" s="18">
        <v>3.9379999999999997</v>
      </c>
      <c r="H2729" s="18">
        <v>25.212536409999998</v>
      </c>
      <c r="I2729" s="18">
        <v>16.193109969999998</v>
      </c>
      <c r="J2729" s="18">
        <v>20.831923459999999</v>
      </c>
      <c r="K2729" s="18">
        <v>126.3117096</v>
      </c>
      <c r="L2729" s="18">
        <v>26.034500000000001</v>
      </c>
      <c r="M2729" s="18">
        <v>159.68469999999999</v>
      </c>
      <c r="N2729" s="18">
        <v>59.282899999999998</v>
      </c>
      <c r="O2729" s="18">
        <v>46.221200000000003</v>
      </c>
      <c r="P2729" s="18">
        <v>169.3604</v>
      </c>
      <c r="Q2729" s="18">
        <v>62.875</v>
      </c>
      <c r="R2729" s="18">
        <v>49.021900000000002</v>
      </c>
      <c r="S2729" s="4">
        <f>VLOOKUP(C2729,Ratings_Numbers!$A$1:$B$21,2,FALSE)</f>
        <v>6</v>
      </c>
      <c r="T2729" s="4">
        <v>6</v>
      </c>
      <c r="U2729" s="4">
        <f t="shared" si="116"/>
        <v>0</v>
      </c>
      <c r="V2729" s="18">
        <v>34247.680899999999</v>
      </c>
      <c r="W2729" s="18" t="s">
        <v>202</v>
      </c>
    </row>
    <row r="2730" spans="1:23" ht="15" customHeight="1" x14ac:dyDescent="0.35">
      <c r="A2730" s="18" t="s">
        <v>224</v>
      </c>
      <c r="B2730" s="7" t="str">
        <f t="shared" si="115"/>
        <v>Q3</v>
      </c>
      <c r="C2730" s="18" t="s">
        <v>32</v>
      </c>
      <c r="D2730" s="21">
        <v>42277</v>
      </c>
      <c r="E2730" s="18">
        <v>2.4060000000000001</v>
      </c>
      <c r="F2730" s="18">
        <v>4.2831000000000001</v>
      </c>
      <c r="G2730" s="18">
        <v>4.2218999999999998</v>
      </c>
      <c r="H2730" s="18">
        <v>25.212536409999998</v>
      </c>
      <c r="I2730" s="18">
        <v>16.193109969999998</v>
      </c>
      <c r="J2730" s="18">
        <v>20.831923459999999</v>
      </c>
      <c r="K2730" s="18">
        <v>126.3117096</v>
      </c>
      <c r="L2730" s="18">
        <v>23.1036</v>
      </c>
      <c r="M2730" s="18">
        <v>188.17789999999999</v>
      </c>
      <c r="N2730" s="18">
        <v>63.203099999999999</v>
      </c>
      <c r="O2730" s="18">
        <v>49.073500000000003</v>
      </c>
      <c r="P2730" s="18">
        <v>197.7353</v>
      </c>
      <c r="Q2730" s="18">
        <v>66.4131</v>
      </c>
      <c r="R2730" s="18">
        <v>51.565899999999999</v>
      </c>
      <c r="S2730" s="4">
        <f>VLOOKUP(C2730,Ratings_Numbers!$A$1:$B$21,2,FALSE)</f>
        <v>6</v>
      </c>
      <c r="T2730" s="4">
        <v>6</v>
      </c>
      <c r="U2730" s="4">
        <f t="shared" si="116"/>
        <v>0</v>
      </c>
      <c r="V2730" s="18">
        <v>29014.3645</v>
      </c>
      <c r="W2730" s="18" t="s">
        <v>202</v>
      </c>
    </row>
    <row r="2731" spans="1:23" ht="15" customHeight="1" x14ac:dyDescent="0.35">
      <c r="A2731" s="18" t="s">
        <v>224</v>
      </c>
      <c r="B2731" s="7" t="str">
        <f t="shared" si="115"/>
        <v>Q4</v>
      </c>
      <c r="C2731" s="18" t="s">
        <v>32</v>
      </c>
      <c r="D2731" s="21">
        <v>42369</v>
      </c>
      <c r="E2731" s="18">
        <v>2.2812999999999999</v>
      </c>
      <c r="F2731" s="18">
        <v>3.9771999999999998</v>
      </c>
      <c r="G2731" s="18">
        <v>3.9138000000000002</v>
      </c>
      <c r="H2731" s="18">
        <v>25.212536409999998</v>
      </c>
      <c r="I2731" s="18">
        <v>16.193109969999998</v>
      </c>
      <c r="J2731" s="18">
        <v>20.831923459999999</v>
      </c>
      <c r="K2731" s="18">
        <v>126.3117096</v>
      </c>
      <c r="L2731" s="18">
        <v>23.9587</v>
      </c>
      <c r="M2731" s="18">
        <v>182.9393</v>
      </c>
      <c r="N2731" s="18">
        <v>63.485900000000001</v>
      </c>
      <c r="O2731" s="18">
        <v>48.992800000000003</v>
      </c>
      <c r="P2731" s="18">
        <v>188.1574</v>
      </c>
      <c r="Q2731" s="18">
        <v>65.296700000000001</v>
      </c>
      <c r="R2731" s="18">
        <v>50.390300000000003</v>
      </c>
      <c r="S2731" s="4">
        <f>VLOOKUP(C2731,Ratings_Numbers!$A$1:$B$21,2,FALSE)</f>
        <v>6</v>
      </c>
      <c r="T2731" s="4">
        <v>6</v>
      </c>
      <c r="U2731" s="4">
        <f t="shared" si="116"/>
        <v>0</v>
      </c>
      <c r="V2731" s="18">
        <v>29171.6096</v>
      </c>
      <c r="W2731" s="18" t="s">
        <v>202</v>
      </c>
    </row>
    <row r="2732" spans="1:23" ht="15" customHeight="1" x14ac:dyDescent="0.35">
      <c r="A2732" s="18" t="s">
        <v>224</v>
      </c>
      <c r="B2732" s="7" t="str">
        <f t="shared" si="115"/>
        <v>Q1</v>
      </c>
      <c r="C2732" s="18" t="s">
        <v>32</v>
      </c>
      <c r="D2732" s="21">
        <v>42460</v>
      </c>
      <c r="E2732" s="18">
        <v>2.3498000000000001</v>
      </c>
      <c r="F2732" s="18">
        <v>4.1757999999999997</v>
      </c>
      <c r="G2732" s="18">
        <v>4.0777000000000001</v>
      </c>
      <c r="H2732" s="18">
        <v>25.212536409999998</v>
      </c>
      <c r="I2732" s="18">
        <v>16.193109969999998</v>
      </c>
      <c r="J2732" s="18">
        <v>20.831923459999999</v>
      </c>
      <c r="K2732" s="18">
        <v>126.3117096</v>
      </c>
      <c r="L2732" s="18">
        <v>25.692499999999999</v>
      </c>
      <c r="M2732" s="18">
        <v>170.02209999999999</v>
      </c>
      <c r="N2732" s="18">
        <v>62.193100000000001</v>
      </c>
      <c r="O2732" s="18">
        <v>48.473100000000002</v>
      </c>
      <c r="P2732" s="18">
        <v>173.3776</v>
      </c>
      <c r="Q2732" s="18">
        <v>63.4206</v>
      </c>
      <c r="R2732" s="18">
        <v>49.429699999999997</v>
      </c>
      <c r="S2732" s="4">
        <f>VLOOKUP(C2732,Ratings_Numbers!$A$1:$B$21,2,FALSE)</f>
        <v>6</v>
      </c>
      <c r="T2732" s="4">
        <v>6</v>
      </c>
      <c r="U2732" s="4">
        <f t="shared" si="116"/>
        <v>0</v>
      </c>
      <c r="V2732" s="18">
        <v>32648.567999999999</v>
      </c>
      <c r="W2732" s="18" t="s">
        <v>202</v>
      </c>
    </row>
    <row r="2733" spans="1:23" ht="15" customHeight="1" x14ac:dyDescent="0.35">
      <c r="A2733" s="18" t="s">
        <v>224</v>
      </c>
      <c r="B2733" s="7" t="str">
        <f t="shared" si="115"/>
        <v>Q2</v>
      </c>
      <c r="C2733" s="18" t="s">
        <v>32</v>
      </c>
      <c r="D2733" s="21">
        <v>42551</v>
      </c>
      <c r="E2733" s="18">
        <v>2.3361999999999998</v>
      </c>
      <c r="F2733" s="18">
        <v>4.2186000000000003</v>
      </c>
      <c r="G2733" s="18">
        <v>3.9784000000000002</v>
      </c>
      <c r="H2733" s="18">
        <v>25.212536409999998</v>
      </c>
      <c r="I2733" s="18">
        <v>16.193109969999998</v>
      </c>
      <c r="J2733" s="18">
        <v>20.831923459999999</v>
      </c>
      <c r="K2733" s="18">
        <v>126.3117096</v>
      </c>
      <c r="L2733" s="18">
        <v>25.9452</v>
      </c>
      <c r="M2733" s="18">
        <v>165.3175</v>
      </c>
      <c r="N2733" s="18">
        <v>59.232999999999997</v>
      </c>
      <c r="O2733" s="18">
        <v>46.388399999999997</v>
      </c>
      <c r="P2733" s="18">
        <v>179.09700000000001</v>
      </c>
      <c r="Q2733" s="18">
        <v>64.170199999999994</v>
      </c>
      <c r="R2733" s="18">
        <v>50.254899999999999</v>
      </c>
      <c r="S2733" s="4">
        <f>VLOOKUP(C2733,Ratings_Numbers!$A$1:$B$21,2,FALSE)</f>
        <v>6</v>
      </c>
      <c r="T2733" s="4">
        <v>6</v>
      </c>
      <c r="U2733" s="4">
        <f t="shared" si="116"/>
        <v>0</v>
      </c>
      <c r="V2733" s="18">
        <v>32057.1849</v>
      </c>
      <c r="W2733" s="18" t="s">
        <v>202</v>
      </c>
    </row>
    <row r="2734" spans="1:23" ht="15" customHeight="1" x14ac:dyDescent="0.35">
      <c r="A2734" s="18" t="s">
        <v>224</v>
      </c>
      <c r="B2734" s="7" t="str">
        <f t="shared" si="115"/>
        <v>Q3</v>
      </c>
      <c r="C2734" s="18" t="s">
        <v>32</v>
      </c>
      <c r="D2734" s="21">
        <v>42643</v>
      </c>
      <c r="E2734" s="18">
        <v>2.7303999999999999</v>
      </c>
      <c r="F2734" s="18">
        <v>4.3491</v>
      </c>
      <c r="G2734" s="18">
        <v>4.0720000000000001</v>
      </c>
      <c r="H2734" s="18">
        <v>25.212536409999998</v>
      </c>
      <c r="I2734" s="18">
        <v>16.193109969999998</v>
      </c>
      <c r="J2734" s="18">
        <v>20.831923459999999</v>
      </c>
      <c r="K2734" s="18">
        <v>126.3117096</v>
      </c>
      <c r="L2734" s="18">
        <v>26.375299999999999</v>
      </c>
      <c r="M2734" s="18">
        <v>163.3032</v>
      </c>
      <c r="N2734" s="18">
        <v>59.550699999999999</v>
      </c>
      <c r="O2734" s="18">
        <v>46.389400000000002</v>
      </c>
      <c r="P2734" s="18">
        <v>174.22550000000001</v>
      </c>
      <c r="Q2734" s="18">
        <v>63.533700000000003</v>
      </c>
      <c r="R2734" s="18">
        <v>49.492100000000001</v>
      </c>
      <c r="S2734" s="4">
        <f>VLOOKUP(C2734,Ratings_Numbers!$A$1:$B$21,2,FALSE)</f>
        <v>6</v>
      </c>
      <c r="T2734" s="4">
        <v>6</v>
      </c>
      <c r="U2734" s="4">
        <f t="shared" si="116"/>
        <v>0</v>
      </c>
      <c r="V2734" s="18">
        <v>34483.551800000001</v>
      </c>
      <c r="W2734" s="18" t="s">
        <v>202</v>
      </c>
    </row>
    <row r="2735" spans="1:23" ht="15" customHeight="1" x14ac:dyDescent="0.3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</row>
    <row r="2736" spans="1:23" ht="15" customHeight="1" x14ac:dyDescent="0.35">
      <c r="A2736" s="18" t="s">
        <v>225</v>
      </c>
      <c r="B2736" s="7" t="str">
        <f t="shared" ref="B2736:B2773" si="117">IF(MONTH(D2736)&lt;4,"Q1",IF(MONTH(D2736)&lt;7,"Q2",IF(MONTH(D2736)&lt;10,"Q3","Q4")))</f>
        <v>Q2</v>
      </c>
      <c r="C2736" s="18" t="s">
        <v>31</v>
      </c>
      <c r="D2736" s="20">
        <v>39263</v>
      </c>
      <c r="E2736" s="7">
        <v>-0.70350000000000001</v>
      </c>
      <c r="F2736" s="7">
        <v>0.67100000000000004</v>
      </c>
      <c r="G2736" s="7">
        <v>-0.81479999999999997</v>
      </c>
      <c r="H2736" s="7">
        <v>25.212536409999998</v>
      </c>
      <c r="K2736" s="7">
        <v>126.3117096</v>
      </c>
      <c r="L2736" s="7">
        <v>50.4861</v>
      </c>
      <c r="M2736" s="7">
        <v>2.0179999999999998</v>
      </c>
      <c r="N2736" s="7">
        <v>1.9238</v>
      </c>
      <c r="O2736" s="18">
        <v>1.1480999999999999</v>
      </c>
      <c r="P2736" s="18">
        <v>4.8952</v>
      </c>
      <c r="Q2736" s="18">
        <v>4.6668000000000003</v>
      </c>
      <c r="R2736" s="18">
        <v>2.7850000000000001</v>
      </c>
      <c r="S2736" s="4">
        <f>VLOOKUP(C2736,Ratings_Numbers!$A$1:$B$21,2,FALSE)</f>
        <v>5</v>
      </c>
      <c r="T2736" s="4">
        <v>5</v>
      </c>
      <c r="U2736" s="18">
        <v>0</v>
      </c>
      <c r="V2736" s="18">
        <v>18117.2399</v>
      </c>
      <c r="W2736" s="18" t="s">
        <v>146</v>
      </c>
    </row>
    <row r="2737" spans="1:23" ht="15" customHeight="1" x14ac:dyDescent="0.35">
      <c r="A2737" s="18" t="s">
        <v>225</v>
      </c>
      <c r="B2737" s="7" t="str">
        <f t="shared" si="117"/>
        <v>Q3</v>
      </c>
      <c r="C2737" s="18" t="s">
        <v>31</v>
      </c>
      <c r="D2737" s="21">
        <v>39355</v>
      </c>
      <c r="E2737" s="18">
        <v>-0.66949999999999998</v>
      </c>
      <c r="F2737" s="18">
        <v>1.1638999999999999</v>
      </c>
      <c r="G2737" s="18">
        <v>-0.76970000000000005</v>
      </c>
      <c r="H2737" s="18">
        <v>25.212536409999998</v>
      </c>
      <c r="I2737" s="18"/>
      <c r="J2737" s="18"/>
      <c r="K2737" s="18">
        <v>126.3117096</v>
      </c>
      <c r="L2737" s="18">
        <v>48.825400000000002</v>
      </c>
      <c r="M2737" s="18">
        <v>7.4398</v>
      </c>
      <c r="N2737" s="18">
        <v>6.7039999999999997</v>
      </c>
      <c r="O2737" s="18">
        <v>4.1029</v>
      </c>
      <c r="P2737" s="18">
        <v>10.9755</v>
      </c>
      <c r="Q2737" s="18">
        <v>9.8901000000000003</v>
      </c>
      <c r="R2737" s="18">
        <v>6.0526999999999997</v>
      </c>
      <c r="S2737" s="4">
        <f>VLOOKUP(C2737,Ratings_Numbers!$A$1:$B$21,2,FALSE)</f>
        <v>5</v>
      </c>
      <c r="T2737" s="4">
        <v>5</v>
      </c>
      <c r="U2737" s="4">
        <f t="shared" ref="U2737:U2773" si="118">S2737-S2736</f>
        <v>0</v>
      </c>
      <c r="V2737" s="18">
        <v>20003.9771</v>
      </c>
      <c r="W2737" s="18" t="s">
        <v>146</v>
      </c>
    </row>
    <row r="2738" spans="1:23" ht="15" customHeight="1" x14ac:dyDescent="0.35">
      <c r="A2738" s="18" t="s">
        <v>225</v>
      </c>
      <c r="B2738" s="7" t="str">
        <f t="shared" si="117"/>
        <v>Q4</v>
      </c>
      <c r="C2738" s="18" t="s">
        <v>31</v>
      </c>
      <c r="D2738" s="21">
        <v>39447</v>
      </c>
      <c r="E2738" s="18">
        <v>-0.2525</v>
      </c>
      <c r="F2738" s="18">
        <v>0.87709999999999999</v>
      </c>
      <c r="G2738" s="18">
        <v>-0.2878</v>
      </c>
      <c r="H2738" s="18">
        <v>25.212536409999998</v>
      </c>
      <c r="I2738" s="18"/>
      <c r="J2738" s="18"/>
      <c r="K2738" s="18">
        <v>17.975999999999999</v>
      </c>
      <c r="L2738" s="18">
        <v>51.4009</v>
      </c>
      <c r="M2738" s="18">
        <v>7.7782999999999998</v>
      </c>
      <c r="N2738" s="18">
        <v>7.0556000000000001</v>
      </c>
      <c r="O2738" s="18">
        <v>4.1974999999999998</v>
      </c>
      <c r="P2738" s="18">
        <v>10.2423</v>
      </c>
      <c r="Q2738" s="18">
        <v>9.2906999999999993</v>
      </c>
      <c r="R2738" s="18">
        <v>5.5271999999999997</v>
      </c>
      <c r="S2738" s="4">
        <f>VLOOKUP(C2738,Ratings_Numbers!$A$1:$B$21,2,FALSE)</f>
        <v>5</v>
      </c>
      <c r="T2738" s="4">
        <v>5</v>
      </c>
      <c r="U2738" s="4">
        <f t="shared" si="118"/>
        <v>0</v>
      </c>
      <c r="V2738" s="18">
        <v>25161.712599999999</v>
      </c>
      <c r="W2738" s="18" t="s">
        <v>146</v>
      </c>
    </row>
    <row r="2739" spans="1:23" ht="15" customHeight="1" x14ac:dyDescent="0.35">
      <c r="A2739" s="18" t="s">
        <v>225</v>
      </c>
      <c r="B2739" s="7" t="str">
        <f t="shared" si="117"/>
        <v>Q1</v>
      </c>
      <c r="C2739" s="18" t="s">
        <v>31</v>
      </c>
      <c r="D2739" s="21">
        <v>39538</v>
      </c>
      <c r="E2739" s="18">
        <v>3.0099999999999998E-2</v>
      </c>
      <c r="F2739" s="18">
        <v>0.80689999999999995</v>
      </c>
      <c r="G2739" s="18">
        <v>3.4299999999999997E-2</v>
      </c>
      <c r="H2739" s="18">
        <v>25.212536409999998</v>
      </c>
      <c r="I2739" s="18"/>
      <c r="J2739" s="18"/>
      <c r="K2739" s="18">
        <v>18</v>
      </c>
      <c r="L2739" s="18">
        <v>54.152299999999997</v>
      </c>
      <c r="M2739" s="18">
        <v>7.6422999999999996</v>
      </c>
      <c r="N2739" s="18">
        <v>6.9436</v>
      </c>
      <c r="O2739" s="18">
        <v>4.3414999999999999</v>
      </c>
      <c r="P2739" s="18">
        <v>10.062900000000001</v>
      </c>
      <c r="Q2739" s="18">
        <v>9.1427999999999994</v>
      </c>
      <c r="R2739" s="18">
        <v>5.7165999999999997</v>
      </c>
      <c r="S2739" s="4">
        <f>VLOOKUP(C2739,Ratings_Numbers!$A$1:$B$21,2,FALSE)</f>
        <v>5</v>
      </c>
      <c r="T2739" s="4">
        <v>5</v>
      </c>
      <c r="U2739" s="4">
        <f t="shared" si="118"/>
        <v>0</v>
      </c>
      <c r="V2739" s="18">
        <v>23773.1934</v>
      </c>
      <c r="W2739" s="18" t="s">
        <v>146</v>
      </c>
    </row>
    <row r="2740" spans="1:23" ht="15" customHeight="1" x14ac:dyDescent="0.35">
      <c r="A2740" s="18" t="s">
        <v>225</v>
      </c>
      <c r="B2740" s="7" t="str">
        <f t="shared" si="117"/>
        <v>Q2</v>
      </c>
      <c r="C2740" s="18" t="s">
        <v>31</v>
      </c>
      <c r="D2740" s="21">
        <v>39629</v>
      </c>
      <c r="E2740" s="18">
        <v>-9.5799999999999996E-2</v>
      </c>
      <c r="F2740" s="18">
        <v>0.74709999999999999</v>
      </c>
      <c r="G2740" s="18">
        <v>-0.1085</v>
      </c>
      <c r="H2740" s="18">
        <v>25.212536409999998</v>
      </c>
      <c r="I2740" s="18"/>
      <c r="J2740" s="18"/>
      <c r="K2740" s="18">
        <v>18</v>
      </c>
      <c r="L2740" s="18">
        <v>55.091299999999997</v>
      </c>
      <c r="M2740" s="18">
        <v>7.4683999999999999</v>
      </c>
      <c r="N2740" s="18">
        <v>6.7995999999999999</v>
      </c>
      <c r="O2740" s="18">
        <v>4.2991000000000001</v>
      </c>
      <c r="P2740" s="18">
        <v>9.8353999999999999</v>
      </c>
      <c r="Q2740" s="18">
        <v>8.9547000000000008</v>
      </c>
      <c r="R2740" s="18">
        <v>5.6616999999999997</v>
      </c>
      <c r="S2740" s="4">
        <f>VLOOKUP(C2740,Ratings_Numbers!$A$1:$B$21,2,FALSE)</f>
        <v>5</v>
      </c>
      <c r="T2740" s="4">
        <v>5</v>
      </c>
      <c r="U2740" s="4">
        <f t="shared" si="118"/>
        <v>0</v>
      </c>
      <c r="V2740" s="18">
        <v>20721.6397</v>
      </c>
      <c r="W2740" s="18" t="s">
        <v>146</v>
      </c>
    </row>
    <row r="2741" spans="1:23" ht="15" customHeight="1" x14ac:dyDescent="0.35">
      <c r="A2741" s="18" t="s">
        <v>225</v>
      </c>
      <c r="B2741" s="7" t="str">
        <f t="shared" si="117"/>
        <v>Q3</v>
      </c>
      <c r="C2741" s="18" t="s">
        <v>31</v>
      </c>
      <c r="D2741" s="21">
        <v>39721</v>
      </c>
      <c r="E2741" s="18">
        <v>-0.33050000000000002</v>
      </c>
      <c r="F2741" s="18">
        <v>0.66559999999999997</v>
      </c>
      <c r="G2741" s="18">
        <v>-0.37530000000000002</v>
      </c>
      <c r="H2741" s="18">
        <v>25.212536409999998</v>
      </c>
      <c r="I2741" s="18"/>
      <c r="J2741" s="18"/>
      <c r="K2741" s="18">
        <v>18</v>
      </c>
      <c r="L2741" s="18">
        <v>56.170099999999998</v>
      </c>
      <c r="M2741" s="18">
        <v>7.2508999999999997</v>
      </c>
      <c r="N2741" s="18">
        <v>6.6654999999999998</v>
      </c>
      <c r="O2741" s="18">
        <v>4.3632999999999997</v>
      </c>
      <c r="P2741" s="18">
        <v>8.7827999999999999</v>
      </c>
      <c r="Q2741" s="18">
        <v>8.0737000000000005</v>
      </c>
      <c r="R2741" s="18">
        <v>5.2850999999999999</v>
      </c>
      <c r="S2741" s="4">
        <f>VLOOKUP(C2741,Ratings_Numbers!$A$1:$B$21,2,FALSE)</f>
        <v>5</v>
      </c>
      <c r="T2741" s="4">
        <v>5</v>
      </c>
      <c r="U2741" s="4">
        <f t="shared" si="118"/>
        <v>0</v>
      </c>
      <c r="V2741" s="18">
        <v>22801.927199999998</v>
      </c>
      <c r="W2741" s="18" t="s">
        <v>146</v>
      </c>
    </row>
    <row r="2742" spans="1:23" ht="15" customHeight="1" x14ac:dyDescent="0.35">
      <c r="A2742" s="18" t="s">
        <v>225</v>
      </c>
      <c r="B2742" s="7" t="str">
        <f t="shared" si="117"/>
        <v>Q4</v>
      </c>
      <c r="C2742" s="18" t="s">
        <v>31</v>
      </c>
      <c r="D2742" s="21">
        <v>39813</v>
      </c>
      <c r="E2742" s="18">
        <v>-0.47670000000000001</v>
      </c>
      <c r="F2742" s="18">
        <v>0.70020000000000004</v>
      </c>
      <c r="G2742" s="18">
        <v>-0.54569999999999996</v>
      </c>
      <c r="H2742" s="18">
        <v>25.212536409999998</v>
      </c>
      <c r="I2742" s="18"/>
      <c r="J2742" s="18"/>
      <c r="K2742" s="18">
        <v>126.3117096</v>
      </c>
      <c r="L2742" s="18">
        <v>60.575200000000002</v>
      </c>
      <c r="M2742" s="18">
        <v>7.6623000000000001</v>
      </c>
      <c r="N2742" s="18">
        <v>7.0110000000000001</v>
      </c>
      <c r="O2742" s="18">
        <v>4.7279999999999998</v>
      </c>
      <c r="P2742" s="18">
        <v>9.2890999999999995</v>
      </c>
      <c r="Q2742" s="18">
        <v>8.4995999999999992</v>
      </c>
      <c r="R2742" s="18">
        <v>5.7317999999999998</v>
      </c>
      <c r="S2742" s="4">
        <f>VLOOKUP(C2742,Ratings_Numbers!$A$1:$B$21,2,FALSE)</f>
        <v>5</v>
      </c>
      <c r="T2742" s="4">
        <v>5</v>
      </c>
      <c r="U2742" s="4">
        <f t="shared" si="118"/>
        <v>0</v>
      </c>
      <c r="V2742" s="18">
        <v>15734.6024</v>
      </c>
      <c r="W2742" s="18" t="s">
        <v>146</v>
      </c>
    </row>
    <row r="2743" spans="1:23" ht="15" customHeight="1" x14ac:dyDescent="0.35">
      <c r="A2743" s="18" t="s">
        <v>225</v>
      </c>
      <c r="B2743" s="7" t="str">
        <f t="shared" si="117"/>
        <v>Q1</v>
      </c>
      <c r="C2743" s="18" t="s">
        <v>31</v>
      </c>
      <c r="D2743" s="21">
        <v>39903</v>
      </c>
      <c r="E2743" s="18">
        <v>-0.41449999999999998</v>
      </c>
      <c r="F2743" s="18">
        <v>0.86660000000000004</v>
      </c>
      <c r="G2743" s="18">
        <v>-0.49280000000000002</v>
      </c>
      <c r="H2743" s="18">
        <v>10.4</v>
      </c>
      <c r="I2743" s="18"/>
      <c r="J2743" s="18"/>
      <c r="K2743" s="18">
        <v>15</v>
      </c>
      <c r="L2743" s="18">
        <v>62.799799999999998</v>
      </c>
      <c r="M2743" s="18">
        <v>7.6829000000000001</v>
      </c>
      <c r="N2743" s="18">
        <v>7.0284000000000004</v>
      </c>
      <c r="O2743" s="18">
        <v>4.9055999999999997</v>
      </c>
      <c r="P2743" s="18">
        <v>9.3124000000000002</v>
      </c>
      <c r="Q2743" s="18">
        <v>8.5190000000000001</v>
      </c>
      <c r="R2743" s="18">
        <v>5.9459999999999997</v>
      </c>
      <c r="S2743" s="4">
        <f>VLOOKUP(C2743,Ratings_Numbers!$A$1:$B$21,2,FALSE)</f>
        <v>5</v>
      </c>
      <c r="T2743" s="4">
        <v>5</v>
      </c>
      <c r="U2743" s="4">
        <f t="shared" si="118"/>
        <v>0</v>
      </c>
      <c r="V2743" s="18">
        <v>6132.8293000000003</v>
      </c>
      <c r="W2743" s="18" t="s">
        <v>146</v>
      </c>
    </row>
    <row r="2744" spans="1:23" ht="15" customHeight="1" x14ac:dyDescent="0.35">
      <c r="A2744" s="18" t="s">
        <v>225</v>
      </c>
      <c r="B2744" s="7" t="str">
        <f t="shared" si="117"/>
        <v>Q2</v>
      </c>
      <c r="C2744" s="18" t="s">
        <v>31</v>
      </c>
      <c r="D2744" s="21">
        <v>39994</v>
      </c>
      <c r="E2744" s="18">
        <v>-0.76919999999999999</v>
      </c>
      <c r="F2744" s="18">
        <v>0.91510000000000002</v>
      </c>
      <c r="G2744" s="18">
        <v>-0.93189999999999995</v>
      </c>
      <c r="H2744" s="18">
        <v>27.133299999999998</v>
      </c>
      <c r="I2744" s="18"/>
      <c r="J2744" s="18"/>
      <c r="K2744" s="18">
        <v>15</v>
      </c>
      <c r="L2744" s="18">
        <v>62.442999999999998</v>
      </c>
      <c r="M2744" s="18">
        <v>7.2695999999999996</v>
      </c>
      <c r="N2744" s="18">
        <v>6.6809000000000003</v>
      </c>
      <c r="O2744" s="18">
        <v>4.6155999999999997</v>
      </c>
      <c r="P2744" s="18">
        <v>8.8131000000000004</v>
      </c>
      <c r="Q2744" s="18">
        <v>8.0992999999999995</v>
      </c>
      <c r="R2744" s="18">
        <v>5.5956000000000001</v>
      </c>
      <c r="S2744" s="4">
        <f>VLOOKUP(C2744,Ratings_Numbers!$A$1:$B$21,2,FALSE)</f>
        <v>5</v>
      </c>
      <c r="T2744" s="4">
        <v>5</v>
      </c>
      <c r="U2744" s="4">
        <f t="shared" si="118"/>
        <v>0</v>
      </c>
      <c r="V2744" s="18">
        <v>8756.1227999999992</v>
      </c>
      <c r="W2744" s="18" t="s">
        <v>146</v>
      </c>
    </row>
    <row r="2745" spans="1:23" ht="15" customHeight="1" x14ac:dyDescent="0.35">
      <c r="A2745" s="18" t="s">
        <v>225</v>
      </c>
      <c r="B2745" s="7" t="str">
        <f t="shared" si="117"/>
        <v>Q3</v>
      </c>
      <c r="C2745" s="18" t="s">
        <v>31</v>
      </c>
      <c r="D2745" s="21">
        <v>40086</v>
      </c>
      <c r="E2745" s="18">
        <v>-1.0778000000000001</v>
      </c>
      <c r="F2745" s="18">
        <v>0.93310000000000004</v>
      </c>
      <c r="G2745" s="18">
        <v>-1.3224</v>
      </c>
      <c r="H2745" s="18">
        <v>33.7333</v>
      </c>
      <c r="I2745" s="18"/>
      <c r="J2745" s="18"/>
      <c r="K2745" s="18">
        <v>15</v>
      </c>
      <c r="L2745" s="18">
        <v>61.080399999999997</v>
      </c>
      <c r="M2745" s="18">
        <v>7.0949999999999998</v>
      </c>
      <c r="N2745" s="18">
        <v>6.5331999999999999</v>
      </c>
      <c r="O2745" s="18">
        <v>4.4107000000000003</v>
      </c>
      <c r="P2745" s="18">
        <v>8.5998000000000001</v>
      </c>
      <c r="Q2745" s="18">
        <v>7.9188000000000001</v>
      </c>
      <c r="R2745" s="18">
        <v>5.3460999999999999</v>
      </c>
      <c r="S2745" s="4">
        <f>VLOOKUP(C2745,Ratings_Numbers!$A$1:$B$21,2,FALSE)</f>
        <v>5</v>
      </c>
      <c r="T2745" s="4">
        <v>5</v>
      </c>
      <c r="U2745" s="4">
        <f t="shared" si="118"/>
        <v>0</v>
      </c>
      <c r="V2745" s="18">
        <v>28902.823799999998</v>
      </c>
      <c r="W2745" s="18" t="s">
        <v>146</v>
      </c>
    </row>
    <row r="2746" spans="1:23" ht="15" customHeight="1" x14ac:dyDescent="0.35">
      <c r="A2746" s="18" t="s">
        <v>225</v>
      </c>
      <c r="B2746" s="7" t="str">
        <f t="shared" si="117"/>
        <v>Q4</v>
      </c>
      <c r="C2746" s="18" t="s">
        <v>31</v>
      </c>
      <c r="D2746" s="21">
        <v>40178</v>
      </c>
      <c r="E2746" s="18">
        <v>0.61580000000000001</v>
      </c>
      <c r="F2746" s="18">
        <v>4.5271999999999997</v>
      </c>
      <c r="G2746" s="18">
        <v>0.76680000000000004</v>
      </c>
      <c r="H2746" s="18">
        <v>21.304300000000001</v>
      </c>
      <c r="I2746" s="18"/>
      <c r="J2746" s="18"/>
      <c r="K2746" s="18">
        <v>126.3117096</v>
      </c>
      <c r="L2746" s="18">
        <v>13.6579</v>
      </c>
      <c r="M2746" s="18">
        <v>13.9861</v>
      </c>
      <c r="N2746" s="18">
        <v>11.363</v>
      </c>
      <c r="O2746" s="18">
        <v>1.9278999999999999</v>
      </c>
      <c r="P2746" s="18">
        <v>23.084800000000001</v>
      </c>
      <c r="Q2746" s="18">
        <v>18.755199999999999</v>
      </c>
      <c r="R2746" s="18">
        <v>3.1821000000000002</v>
      </c>
      <c r="S2746" s="4">
        <f>VLOOKUP(C2746,Ratings_Numbers!$A$1:$B$21,2,FALSE)</f>
        <v>5</v>
      </c>
      <c r="T2746" s="4">
        <v>5</v>
      </c>
      <c r="U2746" s="4">
        <f t="shared" si="118"/>
        <v>0</v>
      </c>
      <c r="V2746" s="18">
        <v>14372.306</v>
      </c>
      <c r="W2746" s="18" t="s">
        <v>146</v>
      </c>
    </row>
    <row r="2747" spans="1:23" ht="15" customHeight="1" x14ac:dyDescent="0.35">
      <c r="A2747" s="18" t="s">
        <v>225</v>
      </c>
      <c r="B2747" s="7" t="str">
        <f t="shared" si="117"/>
        <v>Q1</v>
      </c>
      <c r="C2747" s="18" t="s">
        <v>31</v>
      </c>
      <c r="D2747" s="21">
        <v>40268</v>
      </c>
      <c r="E2747" s="18">
        <v>1.2319</v>
      </c>
      <c r="F2747" s="18">
        <v>2.956</v>
      </c>
      <c r="G2747" s="18">
        <v>1.4708999999999999</v>
      </c>
      <c r="H2747" s="18">
        <v>19.25</v>
      </c>
      <c r="I2747" s="18"/>
      <c r="J2747" s="18"/>
      <c r="K2747" s="18">
        <v>126.3117096</v>
      </c>
      <c r="L2747" s="18">
        <v>14.6656</v>
      </c>
      <c r="M2747" s="18">
        <v>18.095500000000001</v>
      </c>
      <c r="N2747" s="18">
        <v>14.877000000000001</v>
      </c>
      <c r="O2747" s="18">
        <v>2.6776</v>
      </c>
      <c r="P2747" s="18">
        <v>21.6342</v>
      </c>
      <c r="Q2747" s="18">
        <v>17.786300000000001</v>
      </c>
      <c r="R2747" s="18">
        <v>3.2012</v>
      </c>
      <c r="S2747" s="4">
        <f>VLOOKUP(C2747,Ratings_Numbers!$A$1:$B$21,2,FALSE)</f>
        <v>5</v>
      </c>
      <c r="T2747" s="4">
        <v>5</v>
      </c>
      <c r="U2747" s="4">
        <f t="shared" si="118"/>
        <v>0</v>
      </c>
      <c r="V2747" s="18">
        <v>13797.434300000001</v>
      </c>
      <c r="W2747" s="18" t="s">
        <v>146</v>
      </c>
    </row>
    <row r="2748" spans="1:23" ht="15" customHeight="1" x14ac:dyDescent="0.35">
      <c r="A2748" s="18" t="s">
        <v>225</v>
      </c>
      <c r="B2748" s="7" t="str">
        <f t="shared" si="117"/>
        <v>Q2</v>
      </c>
      <c r="C2748" s="18" t="s">
        <v>31</v>
      </c>
      <c r="D2748" s="21">
        <v>40359</v>
      </c>
      <c r="E2748" s="18">
        <v>1.0826</v>
      </c>
      <c r="F2748" s="18">
        <v>2.3081999999999998</v>
      </c>
      <c r="G2748" s="18">
        <v>1.2842</v>
      </c>
      <c r="H2748" s="18">
        <v>20.078900000000001</v>
      </c>
      <c r="I2748" s="18"/>
      <c r="J2748" s="18"/>
      <c r="K2748" s="18">
        <v>126.3117096</v>
      </c>
      <c r="L2748" s="18">
        <v>15.377800000000001</v>
      </c>
      <c r="M2748" s="18">
        <v>17.798400000000001</v>
      </c>
      <c r="N2748" s="18">
        <v>14.886100000000001</v>
      </c>
      <c r="O2748" s="18">
        <v>2.7589999999999999</v>
      </c>
      <c r="P2748" s="18">
        <v>19.563500000000001</v>
      </c>
      <c r="Q2748" s="18">
        <v>16.362400000000001</v>
      </c>
      <c r="R2748" s="18">
        <v>3.0327000000000002</v>
      </c>
      <c r="S2748" s="4">
        <f>VLOOKUP(C2748,Ratings_Numbers!$A$1:$B$21,2,FALSE)</f>
        <v>5</v>
      </c>
      <c r="T2748" s="4">
        <v>5</v>
      </c>
      <c r="U2748" s="4">
        <f t="shared" si="118"/>
        <v>0</v>
      </c>
      <c r="V2748" s="18">
        <v>9109.6029999999992</v>
      </c>
      <c r="W2748" s="18" t="s">
        <v>146</v>
      </c>
    </row>
    <row r="2749" spans="1:23" ht="15" customHeight="1" x14ac:dyDescent="0.35">
      <c r="A2749" s="18" t="s">
        <v>225</v>
      </c>
      <c r="B2749" s="7" t="str">
        <f t="shared" si="117"/>
        <v>Q3</v>
      </c>
      <c r="C2749" s="18" t="s">
        <v>31</v>
      </c>
      <c r="D2749" s="21">
        <v>40451</v>
      </c>
      <c r="E2749" s="18">
        <v>0.67620000000000002</v>
      </c>
      <c r="F2749" s="18">
        <v>1.8649</v>
      </c>
      <c r="G2749" s="18">
        <v>0.79500000000000004</v>
      </c>
      <c r="H2749" s="18">
        <v>23.621600000000001</v>
      </c>
      <c r="I2749" s="18"/>
      <c r="J2749" s="18"/>
      <c r="K2749" s="18">
        <v>126.3117096</v>
      </c>
      <c r="L2749" s="18">
        <v>14.555</v>
      </c>
      <c r="M2749" s="18">
        <v>17.540800000000001</v>
      </c>
      <c r="N2749" s="18">
        <v>14.873799999999999</v>
      </c>
      <c r="O2749" s="18">
        <v>2.5758999999999999</v>
      </c>
      <c r="P2749" s="18">
        <v>17.931000000000001</v>
      </c>
      <c r="Q2749" s="18">
        <v>15.204700000000001</v>
      </c>
      <c r="R2749" s="18">
        <v>2.6332</v>
      </c>
      <c r="S2749" s="4">
        <f>VLOOKUP(C2749,Ratings_Numbers!$A$1:$B$21,2,FALSE)</f>
        <v>5</v>
      </c>
      <c r="T2749" s="4">
        <v>5</v>
      </c>
      <c r="U2749" s="4">
        <f t="shared" si="118"/>
        <v>0</v>
      </c>
      <c r="V2749" s="18">
        <v>10684.8081</v>
      </c>
      <c r="W2749" s="18" t="s">
        <v>146</v>
      </c>
    </row>
    <row r="2750" spans="1:23" ht="15" customHeight="1" x14ac:dyDescent="0.35">
      <c r="A2750" s="18" t="s">
        <v>225</v>
      </c>
      <c r="B2750" s="7" t="str">
        <f t="shared" si="117"/>
        <v>Q4</v>
      </c>
      <c r="C2750" s="18" t="s">
        <v>31</v>
      </c>
      <c r="D2750" s="21">
        <v>40543</v>
      </c>
      <c r="E2750" s="18">
        <v>0.36409999999999998</v>
      </c>
      <c r="F2750" s="18">
        <v>1.5314000000000001</v>
      </c>
      <c r="G2750" s="18">
        <v>0.4194</v>
      </c>
      <c r="H2750" s="18">
        <v>30.8857</v>
      </c>
      <c r="I2750" s="18"/>
      <c r="J2750" s="18"/>
      <c r="K2750" s="18">
        <v>126.3117096</v>
      </c>
      <c r="L2750" s="18">
        <v>14.6213</v>
      </c>
      <c r="M2750" s="18">
        <v>17.232600000000001</v>
      </c>
      <c r="N2750" s="18">
        <v>14.651999999999999</v>
      </c>
      <c r="O2750" s="18">
        <v>2.5423</v>
      </c>
      <c r="P2750" s="18">
        <v>17.612400000000001</v>
      </c>
      <c r="Q2750" s="18">
        <v>14.975</v>
      </c>
      <c r="R2750" s="18">
        <v>2.5983999999999998</v>
      </c>
      <c r="S2750" s="4">
        <f>VLOOKUP(C2750,Ratings_Numbers!$A$1:$B$21,2,FALSE)</f>
        <v>5</v>
      </c>
      <c r="T2750" s="4">
        <v>5</v>
      </c>
      <c r="U2750" s="4">
        <f t="shared" si="118"/>
        <v>0</v>
      </c>
      <c r="V2750" s="18">
        <v>25007.252199999999</v>
      </c>
      <c r="W2750" s="18" t="s">
        <v>146</v>
      </c>
    </row>
    <row r="2751" spans="1:23" ht="15" customHeight="1" x14ac:dyDescent="0.35">
      <c r="A2751" s="18" t="s">
        <v>225</v>
      </c>
      <c r="B2751" s="7" t="str">
        <f t="shared" si="117"/>
        <v>Q1</v>
      </c>
      <c r="C2751" s="18" t="s">
        <v>31</v>
      </c>
      <c r="D2751" s="21">
        <v>40633</v>
      </c>
      <c r="E2751" s="18">
        <v>0.48599999999999999</v>
      </c>
      <c r="F2751" s="18">
        <v>1.4247000000000001</v>
      </c>
      <c r="G2751" s="18">
        <v>0.55489999999999995</v>
      </c>
      <c r="H2751" s="18">
        <v>24.473700000000001</v>
      </c>
      <c r="I2751" s="18"/>
      <c r="J2751" s="18"/>
      <c r="K2751" s="18">
        <v>126.3117096</v>
      </c>
      <c r="L2751" s="18">
        <v>14.8401</v>
      </c>
      <c r="M2751" s="18">
        <v>17.041</v>
      </c>
      <c r="N2751" s="18">
        <v>14.559900000000001</v>
      </c>
      <c r="O2751" s="18">
        <v>2.5512999999999999</v>
      </c>
      <c r="P2751" s="18">
        <v>17.041</v>
      </c>
      <c r="Q2751" s="18">
        <v>14.559900000000001</v>
      </c>
      <c r="R2751" s="18">
        <v>2.5512999999999999</v>
      </c>
      <c r="S2751" s="4">
        <f>VLOOKUP(C2751,Ratings_Numbers!$A$1:$B$21,2,FALSE)</f>
        <v>5</v>
      </c>
      <c r="T2751" s="4">
        <v>5</v>
      </c>
      <c r="U2751" s="4">
        <f t="shared" si="118"/>
        <v>0</v>
      </c>
      <c r="V2751" s="18">
        <v>26587.275699999998</v>
      </c>
      <c r="W2751" s="18" t="s">
        <v>146</v>
      </c>
    </row>
    <row r="2752" spans="1:23" ht="15" customHeight="1" x14ac:dyDescent="0.35">
      <c r="A2752" s="18" t="s">
        <v>225</v>
      </c>
      <c r="B2752" s="7" t="str">
        <f t="shared" si="117"/>
        <v>Q2</v>
      </c>
      <c r="C2752" s="18" t="s">
        <v>31</v>
      </c>
      <c r="D2752" s="21">
        <v>40724</v>
      </c>
      <c r="E2752" s="18">
        <v>0.9849</v>
      </c>
      <c r="F2752" s="18">
        <v>1.9399</v>
      </c>
      <c r="G2752" s="18">
        <v>1.1155999999999999</v>
      </c>
      <c r="H2752" s="18">
        <v>23.3415</v>
      </c>
      <c r="I2752" s="18"/>
      <c r="J2752" s="18"/>
      <c r="K2752" s="18">
        <v>126.3117096</v>
      </c>
      <c r="L2752" s="18">
        <v>13.198700000000001</v>
      </c>
      <c r="M2752" s="18">
        <v>24.2439</v>
      </c>
      <c r="N2752" s="18">
        <v>19.138400000000001</v>
      </c>
      <c r="O2752" s="18">
        <v>3.2315999999999998</v>
      </c>
      <c r="P2752" s="18">
        <v>26.676400000000001</v>
      </c>
      <c r="Q2752" s="18">
        <v>21.058700000000002</v>
      </c>
      <c r="R2752" s="18">
        <v>3.5558000000000001</v>
      </c>
      <c r="S2752" s="4">
        <f>VLOOKUP(C2752,Ratings_Numbers!$A$1:$B$21,2,FALSE)</f>
        <v>5</v>
      </c>
      <c r="T2752" s="4">
        <v>5</v>
      </c>
      <c r="U2752" s="4">
        <f t="shared" si="118"/>
        <v>0</v>
      </c>
      <c r="V2752" s="18">
        <v>25900.262699999999</v>
      </c>
      <c r="W2752" s="18" t="s">
        <v>146</v>
      </c>
    </row>
    <row r="2753" spans="1:23" ht="15" customHeight="1" x14ac:dyDescent="0.35">
      <c r="A2753" s="18" t="s">
        <v>225</v>
      </c>
      <c r="B2753" s="7" t="str">
        <f t="shared" si="117"/>
        <v>Q3</v>
      </c>
      <c r="C2753" s="18" t="s">
        <v>31</v>
      </c>
      <c r="D2753" s="21">
        <v>40816</v>
      </c>
      <c r="E2753" s="18">
        <v>0.90190000000000003</v>
      </c>
      <c r="F2753" s="18">
        <v>1.9333</v>
      </c>
      <c r="G2753" s="18">
        <v>1.0287999999999999</v>
      </c>
      <c r="H2753" s="18">
        <v>16.2041</v>
      </c>
      <c r="I2753" s="18"/>
      <c r="J2753" s="18"/>
      <c r="K2753" s="18">
        <v>126.3117096</v>
      </c>
      <c r="L2753" s="18">
        <v>14.187900000000001</v>
      </c>
      <c r="M2753" s="18">
        <v>25.166399999999999</v>
      </c>
      <c r="N2753" s="18">
        <v>20.042200000000001</v>
      </c>
      <c r="O2753" s="18">
        <v>3.6010999999999997</v>
      </c>
      <c r="P2753" s="18">
        <v>25.567399999999999</v>
      </c>
      <c r="Q2753" s="18">
        <v>20.361499999999999</v>
      </c>
      <c r="R2753" s="18">
        <v>3.6583999999999999</v>
      </c>
      <c r="S2753" s="4">
        <f>VLOOKUP(C2753,Ratings_Numbers!$A$1:$B$21,2,FALSE)</f>
        <v>5</v>
      </c>
      <c r="T2753" s="4">
        <v>5</v>
      </c>
      <c r="U2753" s="4">
        <f t="shared" si="118"/>
        <v>0</v>
      </c>
      <c r="V2753" s="18">
        <v>20575.6747</v>
      </c>
      <c r="W2753" s="18" t="s">
        <v>146</v>
      </c>
    </row>
    <row r="2754" spans="1:23" ht="15" customHeight="1" x14ac:dyDescent="0.35">
      <c r="A2754" s="18" t="s">
        <v>225</v>
      </c>
      <c r="B2754" s="7" t="str">
        <f t="shared" si="117"/>
        <v>Q4</v>
      </c>
      <c r="C2754" s="18" t="s">
        <v>31</v>
      </c>
      <c r="D2754" s="21">
        <v>40908</v>
      </c>
      <c r="E2754" s="18">
        <v>0.79520000000000002</v>
      </c>
      <c r="F2754" s="18">
        <v>2.0404</v>
      </c>
      <c r="G2754" s="18">
        <v>0.9163</v>
      </c>
      <c r="H2754" s="18">
        <v>19.020800000000001</v>
      </c>
      <c r="I2754" s="18"/>
      <c r="J2754" s="18"/>
      <c r="K2754" s="18">
        <v>126.3117096</v>
      </c>
      <c r="L2754" s="18">
        <v>13.923</v>
      </c>
      <c r="M2754" s="18">
        <v>24.7883</v>
      </c>
      <c r="N2754" s="18">
        <v>19.801500000000001</v>
      </c>
      <c r="O2754" s="18">
        <v>3.4820000000000002</v>
      </c>
      <c r="P2754" s="18">
        <v>25.184000000000001</v>
      </c>
      <c r="Q2754" s="18">
        <v>20.117599999999999</v>
      </c>
      <c r="R2754" s="18">
        <v>3.5375999999999999</v>
      </c>
      <c r="S2754" s="4">
        <f>VLOOKUP(C2754,Ratings_Numbers!$A$1:$B$21,2,FALSE)</f>
        <v>5</v>
      </c>
      <c r="T2754" s="4">
        <v>5</v>
      </c>
      <c r="U2754" s="4">
        <f t="shared" si="118"/>
        <v>0</v>
      </c>
      <c r="V2754" s="18">
        <v>24679.6692</v>
      </c>
      <c r="W2754" s="18" t="s">
        <v>146</v>
      </c>
    </row>
    <row r="2755" spans="1:23" ht="15" customHeight="1" x14ac:dyDescent="0.35">
      <c r="A2755" s="18" t="s">
        <v>225</v>
      </c>
      <c r="B2755" s="7" t="str">
        <f t="shared" si="117"/>
        <v>Q1</v>
      </c>
      <c r="C2755" s="18" t="s">
        <v>31</v>
      </c>
      <c r="D2755" s="21">
        <v>40999</v>
      </c>
      <c r="E2755" s="18">
        <v>1.0436000000000001</v>
      </c>
      <c r="F2755" s="18">
        <v>2.0175000000000001</v>
      </c>
      <c r="G2755" s="18">
        <v>1.2050000000000001</v>
      </c>
      <c r="H2755" s="18">
        <v>19.653099999999998</v>
      </c>
      <c r="I2755" s="18"/>
      <c r="J2755" s="18"/>
      <c r="K2755" s="18">
        <v>126.3117096</v>
      </c>
      <c r="L2755" s="18">
        <v>13.639099999999999</v>
      </c>
      <c r="M2755" s="18">
        <v>24.4358</v>
      </c>
      <c r="N2755" s="18">
        <v>19.575700000000001</v>
      </c>
      <c r="O2755" s="18">
        <v>3.3618999999999999</v>
      </c>
      <c r="P2755" s="18">
        <v>24.8276</v>
      </c>
      <c r="Q2755" s="18">
        <v>19.889499999999998</v>
      </c>
      <c r="R2755" s="18">
        <v>3.4157999999999999</v>
      </c>
      <c r="S2755" s="4">
        <f>VLOOKUP(C2755,Ratings_Numbers!$A$1:$B$21,2,FALSE)</f>
        <v>5</v>
      </c>
      <c r="T2755" s="4">
        <v>5</v>
      </c>
      <c r="U2755" s="4">
        <f t="shared" si="118"/>
        <v>0</v>
      </c>
      <c r="V2755" s="18">
        <v>28595.950499999999</v>
      </c>
      <c r="W2755" s="18" t="s">
        <v>146</v>
      </c>
    </row>
    <row r="2756" spans="1:23" ht="15" customHeight="1" x14ac:dyDescent="0.35">
      <c r="A2756" s="18" t="s">
        <v>225</v>
      </c>
      <c r="B2756" s="7" t="str">
        <f t="shared" si="117"/>
        <v>Q2</v>
      </c>
      <c r="C2756" s="18" t="s">
        <v>31</v>
      </c>
      <c r="D2756" s="21">
        <v>41090</v>
      </c>
      <c r="E2756" s="18">
        <v>1.1585000000000001</v>
      </c>
      <c r="F2756" s="18">
        <v>2.5175999999999998</v>
      </c>
      <c r="G2756" s="18">
        <v>1.3458000000000001</v>
      </c>
      <c r="H2756" s="18">
        <v>17.192299999999999</v>
      </c>
      <c r="I2756" s="18"/>
      <c r="J2756" s="18"/>
      <c r="K2756" s="18">
        <v>126.3117096</v>
      </c>
      <c r="L2756" s="18">
        <v>13.5204</v>
      </c>
      <c r="M2756" s="18">
        <v>30.638200000000001</v>
      </c>
      <c r="N2756" s="18">
        <v>23.380800000000001</v>
      </c>
      <c r="O2756" s="18">
        <v>4.1779999999999999</v>
      </c>
      <c r="P2756" s="18">
        <v>31.04</v>
      </c>
      <c r="Q2756" s="18">
        <v>23.6874</v>
      </c>
      <c r="R2756" s="18">
        <v>4.2328000000000001</v>
      </c>
      <c r="S2756" s="4">
        <f>VLOOKUP(C2756,Ratings_Numbers!$A$1:$B$21,2,FALSE)</f>
        <v>5</v>
      </c>
      <c r="T2756" s="4">
        <v>5</v>
      </c>
      <c r="U2756" s="4">
        <f t="shared" si="118"/>
        <v>0</v>
      </c>
      <c r="V2756" s="18">
        <v>28423.241399999999</v>
      </c>
      <c r="W2756" s="18" t="s">
        <v>146</v>
      </c>
    </row>
    <row r="2757" spans="1:23" ht="15" customHeight="1" x14ac:dyDescent="0.35">
      <c r="A2757" s="18" t="s">
        <v>225</v>
      </c>
      <c r="B2757" s="7" t="str">
        <f t="shared" si="117"/>
        <v>Q3</v>
      </c>
      <c r="C2757" s="18" t="s">
        <v>31</v>
      </c>
      <c r="D2757" s="21">
        <v>41182</v>
      </c>
      <c r="E2757" s="18">
        <v>1.0295000000000001</v>
      </c>
      <c r="F2757" s="18">
        <v>2.4693000000000001</v>
      </c>
      <c r="G2757" s="18">
        <v>1.1865000000000001</v>
      </c>
      <c r="H2757" s="18">
        <v>17.9649</v>
      </c>
      <c r="I2757" s="18"/>
      <c r="J2757" s="18"/>
      <c r="K2757" s="18">
        <v>126.3117096</v>
      </c>
      <c r="L2757" s="18">
        <v>12.9945</v>
      </c>
      <c r="M2757" s="18">
        <v>31.759</v>
      </c>
      <c r="N2757" s="18">
        <v>24.031700000000001</v>
      </c>
      <c r="O2757" s="18">
        <v>4.1638000000000002</v>
      </c>
      <c r="P2757" s="18">
        <v>32.154600000000002</v>
      </c>
      <c r="Q2757" s="18">
        <v>24.331</v>
      </c>
      <c r="R2757" s="18">
        <v>4.2157</v>
      </c>
      <c r="S2757" s="4">
        <f>VLOOKUP(C2757,Ratings_Numbers!$A$1:$B$21,2,FALSE)</f>
        <v>5</v>
      </c>
      <c r="T2757" s="4">
        <v>5</v>
      </c>
      <c r="U2757" s="4">
        <f t="shared" si="118"/>
        <v>0</v>
      </c>
      <c r="V2757" s="18">
        <v>29794.4431</v>
      </c>
      <c r="W2757" s="18" t="s">
        <v>146</v>
      </c>
    </row>
    <row r="2758" spans="1:23" ht="15" customHeight="1" x14ac:dyDescent="0.35">
      <c r="A2758" s="18" t="s">
        <v>225</v>
      </c>
      <c r="B2758" s="7" t="str">
        <f t="shared" si="117"/>
        <v>Q4</v>
      </c>
      <c r="C2758" s="18" t="s">
        <v>31</v>
      </c>
      <c r="D2758" s="21">
        <v>41274</v>
      </c>
      <c r="E2758" s="18">
        <v>0.89980000000000004</v>
      </c>
      <c r="F2758" s="18">
        <v>2.3586</v>
      </c>
      <c r="G2758" s="18">
        <v>1.032</v>
      </c>
      <c r="H2758" s="18">
        <v>19.315799999999999</v>
      </c>
      <c r="I2758" s="18"/>
      <c r="J2758" s="18"/>
      <c r="K2758" s="18">
        <v>126.3117096</v>
      </c>
      <c r="L2758" s="18">
        <v>12.6729</v>
      </c>
      <c r="M2758" s="18">
        <v>31.616199999999999</v>
      </c>
      <c r="N2758" s="18">
        <v>23.950399999999998</v>
      </c>
      <c r="O2758" s="18">
        <v>4.0354000000000001</v>
      </c>
      <c r="P2758" s="18">
        <v>32.006999999999998</v>
      </c>
      <c r="Q2758" s="18">
        <v>24.246500000000001</v>
      </c>
      <c r="R2758" s="18">
        <v>4.0853000000000002</v>
      </c>
      <c r="S2758" s="4">
        <f>VLOOKUP(C2758,Ratings_Numbers!$A$1:$B$21,2,FALSE)</f>
        <v>5</v>
      </c>
      <c r="T2758" s="4">
        <v>5</v>
      </c>
      <c r="U2758" s="4">
        <f t="shared" si="118"/>
        <v>0</v>
      </c>
      <c r="V2758" s="18">
        <v>34908.214099999997</v>
      </c>
      <c r="W2758" s="18" t="s">
        <v>146</v>
      </c>
    </row>
    <row r="2759" spans="1:23" ht="15" customHeight="1" x14ac:dyDescent="0.35">
      <c r="A2759" s="18" t="s">
        <v>225</v>
      </c>
      <c r="B2759" s="7" t="str">
        <f t="shared" si="117"/>
        <v>Q1</v>
      </c>
      <c r="C2759" s="18" t="s">
        <v>31</v>
      </c>
      <c r="D2759" s="21">
        <v>41364</v>
      </c>
      <c r="E2759" s="18">
        <v>1.0037</v>
      </c>
      <c r="F2759" s="18">
        <v>2.2601</v>
      </c>
      <c r="G2759" s="18">
        <v>1.1491</v>
      </c>
      <c r="H2759" s="18">
        <v>19.314800000000002</v>
      </c>
      <c r="I2759" s="18"/>
      <c r="J2759" s="18"/>
      <c r="K2759" s="18">
        <v>126.3117096</v>
      </c>
      <c r="L2759" s="18">
        <v>12.6259</v>
      </c>
      <c r="M2759" s="18">
        <v>31.286300000000001</v>
      </c>
      <c r="N2759" s="18">
        <v>23.8306</v>
      </c>
      <c r="O2759" s="18">
        <v>3.9948000000000001</v>
      </c>
      <c r="P2759" s="18">
        <v>31.286300000000001</v>
      </c>
      <c r="Q2759" s="18">
        <v>23.8306</v>
      </c>
      <c r="R2759" s="18">
        <v>3.9948000000000001</v>
      </c>
      <c r="S2759" s="4">
        <f>VLOOKUP(C2759,Ratings_Numbers!$A$1:$B$21,2,FALSE)</f>
        <v>5</v>
      </c>
      <c r="T2759" s="4">
        <v>5</v>
      </c>
      <c r="U2759" s="4">
        <f t="shared" si="118"/>
        <v>0</v>
      </c>
      <c r="V2759" s="18">
        <v>43404.360399999998</v>
      </c>
      <c r="W2759" s="18" t="s">
        <v>146</v>
      </c>
    </row>
    <row r="2760" spans="1:23" ht="15" customHeight="1" x14ac:dyDescent="0.35">
      <c r="A2760" s="18" t="s">
        <v>225</v>
      </c>
      <c r="B2760" s="7" t="str">
        <f t="shared" si="117"/>
        <v>Q2</v>
      </c>
      <c r="C2760" s="18" t="s">
        <v>31</v>
      </c>
      <c r="D2760" s="21">
        <v>41455</v>
      </c>
      <c r="E2760" s="18">
        <v>0.80730000000000002</v>
      </c>
      <c r="F2760" s="18">
        <v>1.9066000000000001</v>
      </c>
      <c r="G2760" s="18">
        <v>0.91920000000000002</v>
      </c>
      <c r="H2760" s="18">
        <v>20.037700000000001</v>
      </c>
      <c r="I2760" s="18"/>
      <c r="J2760" s="18"/>
      <c r="K2760" s="18">
        <v>126.3117096</v>
      </c>
      <c r="L2760" s="18">
        <v>13.207599999999999</v>
      </c>
      <c r="M2760" s="18">
        <v>27.5015</v>
      </c>
      <c r="N2760" s="18">
        <v>21.569500000000001</v>
      </c>
      <c r="O2760" s="18">
        <v>3.6558000000000002</v>
      </c>
      <c r="P2760" s="18">
        <v>27.5015</v>
      </c>
      <c r="Q2760" s="18">
        <v>21.569500000000001</v>
      </c>
      <c r="R2760" s="18">
        <v>3.6558000000000002</v>
      </c>
      <c r="S2760" s="4">
        <f>VLOOKUP(C2760,Ratings_Numbers!$A$1:$B$21,2,FALSE)</f>
        <v>5</v>
      </c>
      <c r="T2760" s="4">
        <v>5</v>
      </c>
      <c r="U2760" s="4">
        <f t="shared" si="118"/>
        <v>0</v>
      </c>
      <c r="V2760" s="18">
        <v>43189.3321</v>
      </c>
      <c r="W2760" s="18" t="s">
        <v>146</v>
      </c>
    </row>
    <row r="2761" spans="1:23" ht="15" customHeight="1" x14ac:dyDescent="0.35">
      <c r="A2761" s="18" t="s">
        <v>225</v>
      </c>
      <c r="B2761" s="7" t="str">
        <f t="shared" si="117"/>
        <v>Q3</v>
      </c>
      <c r="C2761" s="18" t="s">
        <v>31</v>
      </c>
      <c r="D2761" s="21">
        <v>41547</v>
      </c>
      <c r="E2761" s="18">
        <v>0.70620000000000005</v>
      </c>
      <c r="F2761" s="18">
        <v>1.8593</v>
      </c>
      <c r="G2761" s="18">
        <v>0.80120000000000002</v>
      </c>
      <c r="H2761" s="18">
        <v>20.557700000000001</v>
      </c>
      <c r="I2761" s="18"/>
      <c r="J2761" s="18"/>
      <c r="K2761" s="18">
        <v>126.3117096</v>
      </c>
      <c r="L2761" s="18">
        <v>12.222300000000001</v>
      </c>
      <c r="M2761" s="18">
        <v>26.796700000000001</v>
      </c>
      <c r="N2761" s="18">
        <v>21.133600000000001</v>
      </c>
      <c r="O2761" s="18">
        <v>3.2936000000000001</v>
      </c>
      <c r="P2761" s="18">
        <v>26.796700000000001</v>
      </c>
      <c r="Q2761" s="18">
        <v>21.133600000000001</v>
      </c>
      <c r="R2761" s="18">
        <v>3.2936000000000001</v>
      </c>
      <c r="S2761" s="4">
        <f>VLOOKUP(C2761,Ratings_Numbers!$A$1:$B$21,2,FALSE)</f>
        <v>5</v>
      </c>
      <c r="T2761" s="4">
        <v>5</v>
      </c>
      <c r="U2761" s="4">
        <f t="shared" si="118"/>
        <v>0</v>
      </c>
      <c r="V2761" s="18">
        <v>45268.732799999998</v>
      </c>
      <c r="W2761" s="18" t="s">
        <v>146</v>
      </c>
    </row>
    <row r="2762" spans="1:23" ht="15" customHeight="1" x14ac:dyDescent="0.35">
      <c r="A2762" s="18" t="s">
        <v>225</v>
      </c>
      <c r="B2762" s="7" t="str">
        <f t="shared" si="117"/>
        <v>Q4</v>
      </c>
      <c r="C2762" s="18" t="s">
        <v>31</v>
      </c>
      <c r="D2762" s="21">
        <v>41639</v>
      </c>
      <c r="E2762" s="18">
        <v>0.65529999999999999</v>
      </c>
      <c r="F2762" s="18">
        <v>1.8496999999999999</v>
      </c>
      <c r="G2762" s="18">
        <v>0.73850000000000005</v>
      </c>
      <c r="H2762" s="18">
        <v>24.5962</v>
      </c>
      <c r="I2762" s="18"/>
      <c r="J2762" s="18"/>
      <c r="K2762" s="18">
        <v>126.3117096</v>
      </c>
      <c r="L2762" s="18">
        <v>12.0342</v>
      </c>
      <c r="M2762" s="18">
        <v>27.4572</v>
      </c>
      <c r="N2762" s="18">
        <v>21.542300000000001</v>
      </c>
      <c r="O2762" s="18">
        <v>3.3237000000000001</v>
      </c>
      <c r="P2762" s="18">
        <v>27.4572</v>
      </c>
      <c r="Q2762" s="18">
        <v>21.542300000000001</v>
      </c>
      <c r="R2762" s="18">
        <v>3.3237000000000001</v>
      </c>
      <c r="S2762" s="4">
        <f>VLOOKUP(C2762,Ratings_Numbers!$A$1:$B$21,2,FALSE)</f>
        <v>5</v>
      </c>
      <c r="T2762" s="4">
        <v>5</v>
      </c>
      <c r="U2762" s="4">
        <f t="shared" si="118"/>
        <v>0</v>
      </c>
      <c r="V2762" s="18">
        <v>52720.638599999998</v>
      </c>
      <c r="W2762" s="18" t="s">
        <v>146</v>
      </c>
    </row>
    <row r="2763" spans="1:23" ht="15" customHeight="1" x14ac:dyDescent="0.35">
      <c r="A2763" s="18" t="s">
        <v>225</v>
      </c>
      <c r="B2763" s="7" t="str">
        <f t="shared" si="117"/>
        <v>Q1</v>
      </c>
      <c r="C2763" s="18" t="s">
        <v>31</v>
      </c>
      <c r="D2763" s="21">
        <v>41729</v>
      </c>
      <c r="E2763" s="18">
        <v>0.82130000000000003</v>
      </c>
      <c r="F2763" s="18">
        <v>1.9912000000000001</v>
      </c>
      <c r="G2763" s="18">
        <v>0.92159999999999997</v>
      </c>
      <c r="H2763" s="18">
        <v>22.641500000000001</v>
      </c>
      <c r="I2763" s="18"/>
      <c r="J2763" s="18"/>
      <c r="K2763" s="18">
        <v>126.3117096</v>
      </c>
      <c r="L2763" s="18">
        <v>12.2415</v>
      </c>
      <c r="M2763" s="18">
        <v>30.736899999999999</v>
      </c>
      <c r="N2763" s="18">
        <v>23.5105</v>
      </c>
      <c r="O2763" s="18">
        <v>3.7818000000000001</v>
      </c>
      <c r="P2763" s="18">
        <v>30.736899999999999</v>
      </c>
      <c r="Q2763" s="18">
        <v>23.5105</v>
      </c>
      <c r="R2763" s="18">
        <v>3.7818000000000001</v>
      </c>
      <c r="S2763" s="4">
        <f>VLOOKUP(C2763,Ratings_Numbers!$A$1:$B$21,2,FALSE)</f>
        <v>5</v>
      </c>
      <c r="T2763" s="4">
        <v>5</v>
      </c>
      <c r="U2763" s="4">
        <f t="shared" si="118"/>
        <v>0</v>
      </c>
      <c r="V2763" s="18">
        <v>52519.114099999999</v>
      </c>
      <c r="W2763" s="18" t="s">
        <v>146</v>
      </c>
    </row>
    <row r="2764" spans="1:23" ht="15" customHeight="1" x14ac:dyDescent="0.35">
      <c r="A2764" s="18" t="s">
        <v>225</v>
      </c>
      <c r="B2764" s="7" t="str">
        <f t="shared" si="117"/>
        <v>Q2</v>
      </c>
      <c r="C2764" s="18" t="s">
        <v>31</v>
      </c>
      <c r="D2764" s="21">
        <v>41820</v>
      </c>
      <c r="E2764" s="18">
        <v>0.73280000000000001</v>
      </c>
      <c r="F2764" s="18">
        <v>2.0185</v>
      </c>
      <c r="G2764" s="18">
        <v>0.82</v>
      </c>
      <c r="H2764" s="18">
        <v>20.65</v>
      </c>
      <c r="I2764" s="18"/>
      <c r="J2764" s="18"/>
      <c r="K2764" s="18">
        <v>126.3117096</v>
      </c>
      <c r="L2764" s="18">
        <v>11.602</v>
      </c>
      <c r="M2764" s="18">
        <v>31.959</v>
      </c>
      <c r="N2764" s="18">
        <v>24.218900000000001</v>
      </c>
      <c r="O2764" s="18">
        <v>3.7269000000000001</v>
      </c>
      <c r="P2764" s="18">
        <v>31.959</v>
      </c>
      <c r="Q2764" s="18">
        <v>24.218900000000001</v>
      </c>
      <c r="R2764" s="18">
        <v>3.7269000000000001</v>
      </c>
      <c r="S2764" s="4">
        <f>VLOOKUP(C2764,Ratings_Numbers!$A$1:$B$21,2,FALSE)</f>
        <v>5</v>
      </c>
      <c r="T2764" s="4">
        <v>5</v>
      </c>
      <c r="U2764" s="4">
        <f t="shared" si="118"/>
        <v>0</v>
      </c>
      <c r="V2764" s="18">
        <v>53126.5455</v>
      </c>
      <c r="W2764" s="18" t="s">
        <v>146</v>
      </c>
    </row>
    <row r="2765" spans="1:23" ht="15" customHeight="1" x14ac:dyDescent="0.35">
      <c r="A2765" s="18" t="s">
        <v>225</v>
      </c>
      <c r="B2765" s="7" t="str">
        <f t="shared" si="117"/>
        <v>Q3</v>
      </c>
      <c r="C2765" s="18" t="s">
        <v>31</v>
      </c>
      <c r="D2765" s="21">
        <v>41912</v>
      </c>
      <c r="E2765" s="18">
        <v>0.53639999999999999</v>
      </c>
      <c r="F2765" s="18">
        <v>1.9727000000000001</v>
      </c>
      <c r="G2765" s="18">
        <v>0.59830000000000005</v>
      </c>
      <c r="H2765" s="18">
        <v>20.8689</v>
      </c>
      <c r="I2765" s="18"/>
      <c r="J2765" s="18"/>
      <c r="K2765" s="18">
        <v>126.3117096</v>
      </c>
      <c r="L2765" s="18">
        <v>12.1654</v>
      </c>
      <c r="M2765" s="18">
        <v>32.406799999999997</v>
      </c>
      <c r="N2765" s="18">
        <v>24.475200000000001</v>
      </c>
      <c r="O2765" s="18">
        <v>3.9611999999999998</v>
      </c>
      <c r="P2765" s="18">
        <v>32.406799999999997</v>
      </c>
      <c r="Q2765" s="18">
        <v>24.475200000000001</v>
      </c>
      <c r="R2765" s="18">
        <v>3.9611999999999998</v>
      </c>
      <c r="S2765" s="4">
        <f>VLOOKUP(C2765,Ratings_Numbers!$A$1:$B$21,2,FALSE)</f>
        <v>5</v>
      </c>
      <c r="T2765" s="4">
        <v>5</v>
      </c>
      <c r="U2765" s="4">
        <f t="shared" si="118"/>
        <v>0</v>
      </c>
      <c r="V2765" s="18">
        <v>54328.811800000003</v>
      </c>
      <c r="W2765" s="18" t="s">
        <v>146</v>
      </c>
    </row>
    <row r="2766" spans="1:23" ht="15" customHeight="1" x14ac:dyDescent="0.35">
      <c r="A2766" s="18" t="s">
        <v>225</v>
      </c>
      <c r="B2766" s="7" t="str">
        <f t="shared" si="117"/>
        <v>Q4</v>
      </c>
      <c r="C2766" s="18" t="s">
        <v>31</v>
      </c>
      <c r="D2766" s="21">
        <v>42004</v>
      </c>
      <c r="E2766" s="18">
        <v>0.52629999999999999</v>
      </c>
      <c r="F2766" s="18">
        <v>1.8858999999999999</v>
      </c>
      <c r="G2766" s="18">
        <v>0.58720000000000006</v>
      </c>
      <c r="H2766" s="18">
        <v>20.7759</v>
      </c>
      <c r="I2766" s="18"/>
      <c r="J2766" s="18"/>
      <c r="K2766" s="18">
        <v>126.3117096</v>
      </c>
      <c r="L2766" s="18">
        <v>11.4124</v>
      </c>
      <c r="M2766" s="18">
        <v>30.238299999999999</v>
      </c>
      <c r="N2766" s="18">
        <v>23.217700000000001</v>
      </c>
      <c r="O2766" s="18">
        <v>3.4659</v>
      </c>
      <c r="P2766" s="18">
        <v>30.238299999999999</v>
      </c>
      <c r="Q2766" s="18">
        <v>23.217700000000001</v>
      </c>
      <c r="R2766" s="18">
        <v>3.4659</v>
      </c>
      <c r="S2766" s="4">
        <f>VLOOKUP(C2766,Ratings_Numbers!$A$1:$B$21,2,FALSE)</f>
        <v>5</v>
      </c>
      <c r="T2766" s="4">
        <v>5</v>
      </c>
      <c r="U2766" s="4">
        <f t="shared" si="118"/>
        <v>0</v>
      </c>
      <c r="V2766" s="18">
        <v>58921.1639</v>
      </c>
      <c r="W2766" s="18" t="s">
        <v>146</v>
      </c>
    </row>
    <row r="2767" spans="1:23" ht="15" customHeight="1" x14ac:dyDescent="0.35">
      <c r="A2767" s="18" t="s">
        <v>225</v>
      </c>
      <c r="B2767" s="7" t="str">
        <f t="shared" si="117"/>
        <v>Q1</v>
      </c>
      <c r="C2767" s="18" t="s">
        <v>31</v>
      </c>
      <c r="D2767" s="21">
        <v>42094</v>
      </c>
      <c r="E2767" s="18">
        <v>0.93869999999999998</v>
      </c>
      <c r="F2767" s="18">
        <v>2.0177</v>
      </c>
      <c r="G2767" s="18">
        <v>1.0447</v>
      </c>
      <c r="H2767" s="18">
        <v>23.392199999999999</v>
      </c>
      <c r="I2767" s="18"/>
      <c r="J2767" s="18"/>
      <c r="K2767" s="18">
        <v>126.3117096</v>
      </c>
      <c r="L2767" s="18">
        <v>11.278700000000001</v>
      </c>
      <c r="M2767" s="18">
        <v>32.3992</v>
      </c>
      <c r="N2767" s="18">
        <v>24.470800000000001</v>
      </c>
      <c r="O2767" s="18">
        <v>3.6677</v>
      </c>
      <c r="P2767" s="18">
        <v>32.3992</v>
      </c>
      <c r="Q2767" s="18">
        <v>24.470800000000001</v>
      </c>
      <c r="R2767" s="18">
        <v>3.6677</v>
      </c>
      <c r="S2767" s="4">
        <f>VLOOKUP(C2767,Ratings_Numbers!$A$1:$B$21,2,FALSE)</f>
        <v>5</v>
      </c>
      <c r="T2767" s="4">
        <v>5</v>
      </c>
      <c r="U2767" s="4">
        <f t="shared" si="118"/>
        <v>0</v>
      </c>
      <c r="V2767" s="18">
        <v>60345.1276</v>
      </c>
      <c r="W2767" s="18" t="s">
        <v>146</v>
      </c>
    </row>
    <row r="2768" spans="1:23" ht="15" customHeight="1" x14ac:dyDescent="0.35">
      <c r="A2768" s="18" t="s">
        <v>225</v>
      </c>
      <c r="B2768" s="7" t="str">
        <f t="shared" si="117"/>
        <v>Q2</v>
      </c>
      <c r="C2768" s="18" t="s">
        <v>31</v>
      </c>
      <c r="D2768" s="21">
        <v>42185</v>
      </c>
      <c r="E2768" s="18">
        <v>8.0999999999999996E-3</v>
      </c>
      <c r="F2768" s="18">
        <v>1.103</v>
      </c>
      <c r="G2768" s="18">
        <v>8.8999999999999999E-3</v>
      </c>
      <c r="H2768" s="18">
        <v>24.942299999999999</v>
      </c>
      <c r="I2768" s="18"/>
      <c r="J2768" s="18"/>
      <c r="K2768" s="18">
        <v>126.3117096</v>
      </c>
      <c r="L2768" s="18">
        <v>11.7194</v>
      </c>
      <c r="M2768" s="18">
        <v>17.748999999999999</v>
      </c>
      <c r="N2768" s="18">
        <v>15.073600000000001</v>
      </c>
      <c r="O2768" s="18">
        <v>2.0872999999999999</v>
      </c>
      <c r="P2768" s="18">
        <v>17.748999999999999</v>
      </c>
      <c r="Q2768" s="18">
        <v>15.073600000000001</v>
      </c>
      <c r="R2768" s="18">
        <v>2.0872999999999999</v>
      </c>
      <c r="S2768" s="4">
        <f>VLOOKUP(C2768,Ratings_Numbers!$A$1:$B$21,2,FALSE)</f>
        <v>5</v>
      </c>
      <c r="T2768" s="4">
        <v>5</v>
      </c>
      <c r="U2768" s="4">
        <f t="shared" si="118"/>
        <v>0</v>
      </c>
      <c r="V2768" s="18">
        <v>56825.205499999996</v>
      </c>
      <c r="W2768" s="18" t="s">
        <v>146</v>
      </c>
    </row>
    <row r="2769" spans="1:23" ht="15" customHeight="1" x14ac:dyDescent="0.35">
      <c r="A2769" s="18" t="s">
        <v>225</v>
      </c>
      <c r="B2769" s="7" t="str">
        <f t="shared" si="117"/>
        <v>Q3</v>
      </c>
      <c r="C2769" s="18" t="s">
        <v>31</v>
      </c>
      <c r="D2769" s="21">
        <v>42277</v>
      </c>
      <c r="E2769" s="18">
        <v>-0.1449</v>
      </c>
      <c r="F2769" s="18">
        <v>1.0953999999999999</v>
      </c>
      <c r="G2769" s="18">
        <v>-0.16</v>
      </c>
      <c r="H2769" s="18">
        <v>25.88</v>
      </c>
      <c r="I2769" s="18"/>
      <c r="J2769" s="18"/>
      <c r="K2769" s="18">
        <v>126.3117096</v>
      </c>
      <c r="L2769" s="18">
        <v>12.6616</v>
      </c>
      <c r="M2769" s="18">
        <v>17.38</v>
      </c>
      <c r="N2769" s="18">
        <v>14.8066</v>
      </c>
      <c r="O2769" s="18">
        <v>2.2275999999999998</v>
      </c>
      <c r="P2769" s="18">
        <v>17.38</v>
      </c>
      <c r="Q2769" s="18">
        <v>14.8066</v>
      </c>
      <c r="R2769" s="18">
        <v>2.2275999999999998</v>
      </c>
      <c r="S2769" s="4">
        <f>VLOOKUP(C2769,Ratings_Numbers!$A$1:$B$21,2,FALSE)</f>
        <v>5</v>
      </c>
      <c r="T2769" s="4">
        <v>5</v>
      </c>
      <c r="U2769" s="4">
        <f t="shared" si="118"/>
        <v>0</v>
      </c>
      <c r="V2769" s="18">
        <v>48761.880299999997</v>
      </c>
      <c r="W2769" s="18" t="s">
        <v>146</v>
      </c>
    </row>
    <row r="2770" spans="1:23" ht="15" customHeight="1" x14ac:dyDescent="0.35">
      <c r="A2770" s="18" t="s">
        <v>225</v>
      </c>
      <c r="B2770" s="7" t="str">
        <f t="shared" si="117"/>
        <v>Q4</v>
      </c>
      <c r="C2770" s="18" t="s">
        <v>31</v>
      </c>
      <c r="D2770" s="21">
        <v>42369</v>
      </c>
      <c r="E2770" s="18">
        <v>-0.2319</v>
      </c>
      <c r="F2770" s="18">
        <v>1.0902000000000001</v>
      </c>
      <c r="G2770" s="18">
        <v>-0.255</v>
      </c>
      <c r="H2770" s="18">
        <v>23.313700000000001</v>
      </c>
      <c r="I2770" s="18"/>
      <c r="J2770" s="18"/>
      <c r="K2770" s="18">
        <v>126.3117096</v>
      </c>
      <c r="L2770" s="18">
        <v>12.6533</v>
      </c>
      <c r="M2770" s="18">
        <v>17.2498</v>
      </c>
      <c r="N2770" s="18">
        <v>14.712</v>
      </c>
      <c r="O2770" s="18">
        <v>2.1886000000000001</v>
      </c>
      <c r="P2770" s="18">
        <v>17.2498</v>
      </c>
      <c r="Q2770" s="18">
        <v>14.712</v>
      </c>
      <c r="R2770" s="18">
        <v>2.1886000000000001</v>
      </c>
      <c r="S2770" s="4">
        <f>VLOOKUP(C2770,Ratings_Numbers!$A$1:$B$21,2,FALSE)</f>
        <v>5</v>
      </c>
      <c r="T2770" s="4">
        <v>5</v>
      </c>
      <c r="U2770" s="4">
        <f t="shared" si="118"/>
        <v>0</v>
      </c>
      <c r="V2770" s="18">
        <v>55661.761500000001</v>
      </c>
      <c r="W2770" s="18" t="s">
        <v>146</v>
      </c>
    </row>
    <row r="2771" spans="1:23" ht="15" customHeight="1" x14ac:dyDescent="0.35">
      <c r="A2771" s="18" t="s">
        <v>225</v>
      </c>
      <c r="B2771" s="7" t="str">
        <f t="shared" si="117"/>
        <v>Q1</v>
      </c>
      <c r="C2771" s="18" t="s">
        <v>31</v>
      </c>
      <c r="D2771" s="21">
        <v>42460</v>
      </c>
      <c r="E2771" s="18">
        <v>3.6299999999999999E-2</v>
      </c>
      <c r="F2771" s="18">
        <v>1.1841999999999999</v>
      </c>
      <c r="G2771" s="18">
        <v>0.04</v>
      </c>
      <c r="H2771" s="18">
        <v>19.941199999999998</v>
      </c>
      <c r="I2771" s="18"/>
      <c r="J2771" s="18"/>
      <c r="K2771" s="18">
        <v>126.3117096</v>
      </c>
      <c r="L2771" s="18">
        <v>12.735099999999999</v>
      </c>
      <c r="M2771" s="18">
        <v>17.784400000000002</v>
      </c>
      <c r="N2771" s="18">
        <v>15.0991</v>
      </c>
      <c r="O2771" s="18">
        <v>2.3121</v>
      </c>
      <c r="P2771" s="18">
        <v>17.784400000000002</v>
      </c>
      <c r="Q2771" s="18">
        <v>15.0991</v>
      </c>
      <c r="R2771" s="18">
        <v>2.3121</v>
      </c>
      <c r="S2771" s="4">
        <f>VLOOKUP(C2771,Ratings_Numbers!$A$1:$B$21,2,FALSE)</f>
        <v>5</v>
      </c>
      <c r="T2771" s="4">
        <v>5</v>
      </c>
      <c r="U2771" s="4">
        <f t="shared" si="118"/>
        <v>0</v>
      </c>
      <c r="V2771" s="18">
        <v>55712.899899999997</v>
      </c>
      <c r="W2771" s="18" t="s">
        <v>146</v>
      </c>
    </row>
    <row r="2772" spans="1:23" ht="15" customHeight="1" x14ac:dyDescent="0.35">
      <c r="A2772" s="18" t="s">
        <v>225</v>
      </c>
      <c r="B2772" s="7" t="str">
        <f t="shared" si="117"/>
        <v>Q2</v>
      </c>
      <c r="C2772" s="18" t="s">
        <v>31</v>
      </c>
      <c r="D2772" s="21">
        <v>42551</v>
      </c>
      <c r="E2772" s="18">
        <v>1.47E-2</v>
      </c>
      <c r="F2772" s="18">
        <v>1.19</v>
      </c>
      <c r="G2772" s="18">
        <v>1.6199999999999999E-2</v>
      </c>
      <c r="H2772" s="18">
        <v>24.529399999999999</v>
      </c>
      <c r="I2772" s="18"/>
      <c r="J2772" s="18"/>
      <c r="K2772" s="18">
        <v>126.3117096</v>
      </c>
      <c r="L2772" s="18">
        <v>12.8653</v>
      </c>
      <c r="M2772" s="18">
        <v>17.6128</v>
      </c>
      <c r="N2772" s="18">
        <v>14.975199999999999</v>
      </c>
      <c r="O2772" s="18">
        <v>2.3125</v>
      </c>
      <c r="P2772" s="18">
        <v>17.6128</v>
      </c>
      <c r="Q2772" s="18">
        <v>14.975199999999999</v>
      </c>
      <c r="R2772" s="18">
        <v>2.3125</v>
      </c>
      <c r="S2772" s="4">
        <f>VLOOKUP(C2772,Ratings_Numbers!$A$1:$B$21,2,FALSE)</f>
        <v>5</v>
      </c>
      <c r="T2772" s="4">
        <v>5</v>
      </c>
      <c r="U2772" s="4">
        <f t="shared" si="118"/>
        <v>0</v>
      </c>
      <c r="V2772" s="18">
        <v>55790.070099999997</v>
      </c>
      <c r="W2772" s="18" t="s">
        <v>146</v>
      </c>
    </row>
    <row r="2773" spans="1:23" ht="15" customHeight="1" x14ac:dyDescent="0.35">
      <c r="A2773" s="18" t="s">
        <v>225</v>
      </c>
      <c r="B2773" s="7" t="str">
        <f t="shared" si="117"/>
        <v>Q3</v>
      </c>
      <c r="C2773" s="18" t="s">
        <v>31</v>
      </c>
      <c r="D2773" s="21">
        <v>42643</v>
      </c>
      <c r="E2773" s="18">
        <v>-4.65E-2</v>
      </c>
      <c r="F2773" s="18">
        <v>1.2094</v>
      </c>
      <c r="G2773" s="18">
        <v>-5.11E-2</v>
      </c>
      <c r="H2773" s="18">
        <v>24.942299999999999</v>
      </c>
      <c r="I2773" s="18"/>
      <c r="J2773" s="18"/>
      <c r="K2773" s="18">
        <v>126.3117096</v>
      </c>
      <c r="L2773" s="18">
        <v>12.7477</v>
      </c>
      <c r="M2773" s="18">
        <v>17.702400000000001</v>
      </c>
      <c r="N2773" s="18">
        <v>15.039899999999999</v>
      </c>
      <c r="O2773" s="18">
        <v>2.3079000000000001</v>
      </c>
      <c r="P2773" s="18">
        <v>17.702400000000001</v>
      </c>
      <c r="Q2773" s="18">
        <v>15.039899999999999</v>
      </c>
      <c r="R2773" s="18">
        <v>2.3079000000000001</v>
      </c>
      <c r="S2773" s="4">
        <f>VLOOKUP(C2773,Ratings_Numbers!$A$1:$B$21,2,FALSE)</f>
        <v>5</v>
      </c>
      <c r="T2773" s="4">
        <v>5</v>
      </c>
      <c r="U2773" s="4">
        <f t="shared" si="118"/>
        <v>0</v>
      </c>
      <c r="V2773" s="18">
        <v>58816.827100000002</v>
      </c>
      <c r="W2773" s="18" t="s">
        <v>146</v>
      </c>
    </row>
    <row r="2774" spans="1:23" ht="15" customHeight="1" x14ac:dyDescent="0.3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</row>
    <row r="2775" spans="1:23" ht="15" customHeight="1" x14ac:dyDescent="0.35">
      <c r="A2775" s="18" t="s">
        <v>226</v>
      </c>
      <c r="B2775" s="7" t="str">
        <f t="shared" ref="B2775:B2806" si="119">IF(MONTH(D2775)&lt;4,"Q1",IF(MONTH(D2775)&lt;7,"Q2",IF(MONTH(D2775)&lt;10,"Q3","Q4")))</f>
        <v>Q1</v>
      </c>
      <c r="C2775" s="18" t="s">
        <v>31</v>
      </c>
      <c r="D2775" s="20">
        <v>33684</v>
      </c>
      <c r="E2775" s="7">
        <v>2.1095999999999999</v>
      </c>
      <c r="F2775" s="7">
        <v>4.1445999999999996</v>
      </c>
      <c r="G2775" s="7">
        <v>3.1733000000000002</v>
      </c>
      <c r="H2775" s="7">
        <v>5.3007</v>
      </c>
      <c r="I2775" s="7">
        <v>16.193109969999998</v>
      </c>
      <c r="J2775" s="7">
        <v>3.3595999999999999</v>
      </c>
      <c r="K2775" s="7">
        <v>136</v>
      </c>
      <c r="L2775" s="7">
        <v>28.658200000000001</v>
      </c>
      <c r="M2775" s="7">
        <v>133.7715</v>
      </c>
      <c r="N2775" s="7">
        <v>51.130899999999997</v>
      </c>
      <c r="O2775" s="18">
        <v>38.336500000000001</v>
      </c>
      <c r="P2775" s="18">
        <v>161.62559999999999</v>
      </c>
      <c r="Q2775" s="18">
        <v>61.7774</v>
      </c>
      <c r="R2775" s="18">
        <v>46.319000000000003</v>
      </c>
      <c r="S2775" s="4">
        <f>VLOOKUP(C2775,Ratings_Numbers!$A$1:$B$21,2,FALSE)</f>
        <v>5</v>
      </c>
      <c r="T2775" s="4">
        <v>5</v>
      </c>
      <c r="U2775" s="18">
        <v>0</v>
      </c>
      <c r="V2775" s="18">
        <v>25951.525799999999</v>
      </c>
      <c r="W2775" s="18" t="s">
        <v>212</v>
      </c>
    </row>
    <row r="2776" spans="1:23" ht="15" customHeight="1" x14ac:dyDescent="0.35">
      <c r="A2776" s="18" t="s">
        <v>226</v>
      </c>
      <c r="B2776" s="7" t="str">
        <f t="shared" si="119"/>
        <v>Q2</v>
      </c>
      <c r="C2776" s="18" t="s">
        <v>31</v>
      </c>
      <c r="D2776" s="21">
        <v>33768</v>
      </c>
      <c r="E2776" s="18">
        <v>2.0245000000000002</v>
      </c>
      <c r="F2776" s="18">
        <v>3.9899</v>
      </c>
      <c r="G2776" s="18">
        <v>3.0373000000000001</v>
      </c>
      <c r="H2776" s="18">
        <v>6.7141999999999999</v>
      </c>
      <c r="I2776" s="18">
        <v>16.193109969999998</v>
      </c>
      <c r="J2776" s="18">
        <v>4.8204000000000002</v>
      </c>
      <c r="K2776" s="18">
        <v>140.30000000000001</v>
      </c>
      <c r="L2776" s="18">
        <v>29.963100000000001</v>
      </c>
      <c r="M2776" s="18">
        <v>124.4579</v>
      </c>
      <c r="N2776" s="18">
        <v>50.069600000000001</v>
      </c>
      <c r="O2776" s="18">
        <v>37.291499999999999</v>
      </c>
      <c r="P2776" s="18">
        <v>148.56970000000001</v>
      </c>
      <c r="Q2776" s="18">
        <v>59.769800000000004</v>
      </c>
      <c r="R2776" s="18">
        <v>44.516100000000002</v>
      </c>
      <c r="S2776" s="4">
        <f>VLOOKUP(C2776,Ratings_Numbers!$A$1:$B$21,2,FALSE)</f>
        <v>5</v>
      </c>
      <c r="T2776" s="4">
        <v>5</v>
      </c>
      <c r="U2776" s="4">
        <f t="shared" ref="U2776:U2839" si="120">S2776-S2775</f>
        <v>0</v>
      </c>
      <c r="V2776" s="18">
        <v>28512</v>
      </c>
      <c r="W2776" s="18" t="s">
        <v>212</v>
      </c>
    </row>
    <row r="2777" spans="1:23" ht="15" customHeight="1" x14ac:dyDescent="0.35">
      <c r="A2777" s="18" t="s">
        <v>226</v>
      </c>
      <c r="B2777" s="7" t="str">
        <f t="shared" si="119"/>
        <v>Q3</v>
      </c>
      <c r="C2777" s="18" t="s">
        <v>31</v>
      </c>
      <c r="D2777" s="21">
        <v>33852</v>
      </c>
      <c r="E2777" s="18">
        <v>1.8816000000000002</v>
      </c>
      <c r="F2777" s="18">
        <v>3.6798999999999999</v>
      </c>
      <c r="G2777" s="18">
        <v>2.7984999999999998</v>
      </c>
      <c r="H2777" s="18">
        <v>7.6073000000000004</v>
      </c>
      <c r="I2777" s="18">
        <v>16.193109969999998</v>
      </c>
      <c r="J2777" s="18">
        <v>5.4039000000000001</v>
      </c>
      <c r="K2777" s="18">
        <v>134.19999999999999</v>
      </c>
      <c r="L2777" s="18">
        <v>31.392600000000002</v>
      </c>
      <c r="M2777" s="18">
        <v>119.88590000000001</v>
      </c>
      <c r="N2777" s="18">
        <v>50.639000000000003</v>
      </c>
      <c r="O2777" s="18">
        <v>37.635300000000001</v>
      </c>
      <c r="P2777" s="18">
        <v>136.74629999999999</v>
      </c>
      <c r="Q2777" s="18">
        <v>57.7607</v>
      </c>
      <c r="R2777" s="18">
        <v>42.928199999999997</v>
      </c>
      <c r="S2777" s="4">
        <f>VLOOKUP(C2777,Ratings_Numbers!$A$1:$B$21,2,FALSE)</f>
        <v>5</v>
      </c>
      <c r="T2777" s="4">
        <v>5</v>
      </c>
      <c r="U2777" s="4">
        <f t="shared" si="120"/>
        <v>0</v>
      </c>
      <c r="V2777" s="18">
        <v>29855.4375</v>
      </c>
      <c r="W2777" s="18" t="s">
        <v>212</v>
      </c>
    </row>
    <row r="2778" spans="1:23" ht="15" customHeight="1" x14ac:dyDescent="0.35">
      <c r="A2778" s="18" t="s">
        <v>226</v>
      </c>
      <c r="B2778" s="7" t="str">
        <f t="shared" si="119"/>
        <v>Q4</v>
      </c>
      <c r="C2778" s="18" t="s">
        <v>31</v>
      </c>
      <c r="D2778" s="21">
        <v>33964</v>
      </c>
      <c r="E2778" s="18">
        <v>1.8441000000000001</v>
      </c>
      <c r="F2778" s="18">
        <v>3.6570999999999998</v>
      </c>
      <c r="G2778" s="18">
        <v>2.7890000000000001</v>
      </c>
      <c r="H2778" s="18">
        <v>5.1383999999999999</v>
      </c>
      <c r="I2778" s="18">
        <v>16.193109969999998</v>
      </c>
      <c r="J2778" s="18">
        <v>2.9203000000000001</v>
      </c>
      <c r="K2778" s="18">
        <v>175.6</v>
      </c>
      <c r="L2778" s="18">
        <v>25.5627</v>
      </c>
      <c r="M2778" s="18">
        <v>148.71629999999999</v>
      </c>
      <c r="N2778" s="18">
        <v>56.780700000000003</v>
      </c>
      <c r="O2778" s="18">
        <v>38.015999999999998</v>
      </c>
      <c r="P2778" s="18">
        <v>161.9135</v>
      </c>
      <c r="Q2778" s="18">
        <v>61.819499999999998</v>
      </c>
      <c r="R2778" s="18">
        <v>41.389499999999998</v>
      </c>
      <c r="S2778" s="4">
        <f>VLOOKUP(C2778,Ratings_Numbers!$A$1:$B$21,2,FALSE)</f>
        <v>5</v>
      </c>
      <c r="T2778" s="4">
        <v>5</v>
      </c>
      <c r="U2778" s="4">
        <f t="shared" si="120"/>
        <v>0</v>
      </c>
      <c r="V2778" s="18">
        <v>33749.299500000001</v>
      </c>
      <c r="W2778" s="18" t="s">
        <v>212</v>
      </c>
    </row>
    <row r="2779" spans="1:23" ht="15" customHeight="1" x14ac:dyDescent="0.35">
      <c r="A2779" s="18" t="s">
        <v>226</v>
      </c>
      <c r="B2779" s="7" t="str">
        <f t="shared" si="119"/>
        <v>Q1</v>
      </c>
      <c r="C2779" s="18" t="s">
        <v>31</v>
      </c>
      <c r="D2779" s="21">
        <v>34059</v>
      </c>
      <c r="E2779" s="18">
        <v>1.9816</v>
      </c>
      <c r="F2779" s="18">
        <v>3.79</v>
      </c>
      <c r="G2779" s="18">
        <v>3.0045000000000002</v>
      </c>
      <c r="H2779" s="18">
        <v>5.9074999999999998</v>
      </c>
      <c r="I2779" s="18">
        <v>16.193109969999998</v>
      </c>
      <c r="J2779" s="18">
        <v>3.7151000000000001</v>
      </c>
      <c r="K2779" s="18">
        <v>136.19999999999999</v>
      </c>
      <c r="L2779" s="18">
        <v>25.776599999999998</v>
      </c>
      <c r="M2779" s="18">
        <v>144.9323</v>
      </c>
      <c r="N2779" s="18">
        <v>54.596400000000003</v>
      </c>
      <c r="O2779" s="18">
        <v>37.358600000000003</v>
      </c>
      <c r="P2779" s="18">
        <v>165.46109999999999</v>
      </c>
      <c r="Q2779" s="18">
        <v>62.329700000000003</v>
      </c>
      <c r="R2779" s="18">
        <v>42.650199999999998</v>
      </c>
      <c r="S2779" s="4">
        <f>VLOOKUP(C2779,Ratings_Numbers!$A$1:$B$21,2,FALSE)</f>
        <v>5</v>
      </c>
      <c r="T2779" s="4">
        <v>5</v>
      </c>
      <c r="U2779" s="4">
        <f t="shared" si="120"/>
        <v>0</v>
      </c>
      <c r="V2779" s="18">
        <v>34304.286500000002</v>
      </c>
      <c r="W2779" s="18" t="s">
        <v>212</v>
      </c>
    </row>
    <row r="2780" spans="1:23" ht="15" customHeight="1" x14ac:dyDescent="0.35">
      <c r="A2780" s="18" t="s">
        <v>226</v>
      </c>
      <c r="B2780" s="7" t="str">
        <f t="shared" si="119"/>
        <v>Q2</v>
      </c>
      <c r="C2780" s="18" t="s">
        <v>31</v>
      </c>
      <c r="D2780" s="21">
        <v>34150</v>
      </c>
      <c r="E2780" s="18">
        <v>2.0122</v>
      </c>
      <c r="F2780" s="18">
        <v>3.6417000000000002</v>
      </c>
      <c r="G2780" s="18">
        <v>3.0571999999999999</v>
      </c>
      <c r="H2780" s="18">
        <v>7.9260999999999999</v>
      </c>
      <c r="I2780" s="18">
        <v>16.193109969999998</v>
      </c>
      <c r="J2780" s="18">
        <v>5.6</v>
      </c>
      <c r="K2780" s="18">
        <v>134</v>
      </c>
      <c r="L2780" s="18">
        <v>25.319299999999998</v>
      </c>
      <c r="M2780" s="18">
        <v>140.45650000000001</v>
      </c>
      <c r="N2780" s="18">
        <v>52.961100000000002</v>
      </c>
      <c r="O2780" s="18">
        <v>35.5627</v>
      </c>
      <c r="P2780" s="18">
        <v>165.20689999999999</v>
      </c>
      <c r="Q2780" s="18">
        <v>62.293599999999998</v>
      </c>
      <c r="R2780" s="18">
        <v>41.829300000000003</v>
      </c>
      <c r="S2780" s="4">
        <f>VLOOKUP(C2780,Ratings_Numbers!$A$1:$B$21,2,FALSE)</f>
        <v>5</v>
      </c>
      <c r="T2780" s="4">
        <v>5</v>
      </c>
      <c r="U2780" s="4">
        <f t="shared" si="120"/>
        <v>0</v>
      </c>
      <c r="V2780" s="18">
        <v>29252.199100000002</v>
      </c>
      <c r="W2780" s="18" t="s">
        <v>212</v>
      </c>
    </row>
    <row r="2781" spans="1:23" ht="15" customHeight="1" x14ac:dyDescent="0.35">
      <c r="A2781" s="18" t="s">
        <v>226</v>
      </c>
      <c r="B2781" s="7" t="str">
        <f t="shared" si="119"/>
        <v>Q3</v>
      </c>
      <c r="C2781" s="18" t="s">
        <v>31</v>
      </c>
      <c r="D2781" s="21">
        <v>34216</v>
      </c>
      <c r="E2781" s="18">
        <v>1.9186000000000001</v>
      </c>
      <c r="F2781" s="18">
        <v>3.4251</v>
      </c>
      <c r="G2781" s="18">
        <v>2.8891999999999998</v>
      </c>
      <c r="H2781" s="18">
        <v>8.8335000000000008</v>
      </c>
      <c r="I2781" s="18">
        <v>16.193109969999998</v>
      </c>
      <c r="J2781" s="18">
        <v>6.3886000000000003</v>
      </c>
      <c r="K2781" s="18">
        <v>133.30000000000001</v>
      </c>
      <c r="L2781" s="18">
        <v>26.387799999999999</v>
      </c>
      <c r="M2781" s="18">
        <v>130.0181</v>
      </c>
      <c r="N2781" s="18">
        <v>51.581000000000003</v>
      </c>
      <c r="O2781" s="18">
        <v>34.308900000000001</v>
      </c>
      <c r="P2781" s="18">
        <v>152.0659</v>
      </c>
      <c r="Q2781" s="18">
        <v>60.327800000000003</v>
      </c>
      <c r="R2781" s="18">
        <v>40.126800000000003</v>
      </c>
      <c r="S2781" s="4">
        <f>VLOOKUP(C2781,Ratings_Numbers!$A$1:$B$21,2,FALSE)</f>
        <v>5</v>
      </c>
      <c r="T2781" s="4">
        <v>5</v>
      </c>
      <c r="U2781" s="4">
        <f t="shared" si="120"/>
        <v>0</v>
      </c>
      <c r="V2781" s="18">
        <v>30977.699499999999</v>
      </c>
      <c r="W2781" s="18" t="s">
        <v>212</v>
      </c>
    </row>
    <row r="2782" spans="1:23" ht="15" customHeight="1" x14ac:dyDescent="0.35">
      <c r="A2782" s="18" t="s">
        <v>226</v>
      </c>
      <c r="B2782" s="7" t="str">
        <f t="shared" si="119"/>
        <v>Q4</v>
      </c>
      <c r="C2782" s="18" t="s">
        <v>31</v>
      </c>
      <c r="D2782" s="21">
        <v>34328</v>
      </c>
      <c r="E2782" s="18">
        <v>1.7877000000000001</v>
      </c>
      <c r="F2782" s="18">
        <v>3.3146</v>
      </c>
      <c r="G2782" s="18">
        <v>2.6758999999999999</v>
      </c>
      <c r="H2782" s="18">
        <v>7.7216000000000005</v>
      </c>
      <c r="I2782" s="18">
        <v>16.193109969999998</v>
      </c>
      <c r="J2782" s="18">
        <v>4.7193000000000005</v>
      </c>
      <c r="K2782" s="18">
        <v>169.2</v>
      </c>
      <c r="L2782" s="18">
        <v>26.739000000000001</v>
      </c>
      <c r="M2782" s="18">
        <v>117.4152</v>
      </c>
      <c r="N2782" s="18">
        <v>46.596299999999999</v>
      </c>
      <c r="O2782" s="18">
        <v>31.395700000000001</v>
      </c>
      <c r="P2782" s="18">
        <v>151.98390000000001</v>
      </c>
      <c r="Q2782" s="18">
        <v>60.314900000000002</v>
      </c>
      <c r="R2782" s="18">
        <v>40.639000000000003</v>
      </c>
      <c r="S2782" s="4">
        <f>VLOOKUP(C2782,Ratings_Numbers!$A$1:$B$21,2,FALSE)</f>
        <v>5</v>
      </c>
      <c r="T2782" s="4">
        <v>5</v>
      </c>
      <c r="U2782" s="4">
        <f t="shared" si="120"/>
        <v>0</v>
      </c>
      <c r="V2782" s="18">
        <v>33449.749499999998</v>
      </c>
      <c r="W2782" s="18" t="s">
        <v>212</v>
      </c>
    </row>
    <row r="2783" spans="1:23" ht="15" customHeight="1" x14ac:dyDescent="0.35">
      <c r="A2783" s="18" t="s">
        <v>226</v>
      </c>
      <c r="B2783" s="7" t="str">
        <f t="shared" si="119"/>
        <v>Q1</v>
      </c>
      <c r="C2783" s="18" t="s">
        <v>31</v>
      </c>
      <c r="D2783" s="21">
        <v>34412</v>
      </c>
      <c r="E2783" s="18">
        <v>1.903</v>
      </c>
      <c r="F2783" s="18">
        <v>3.5406</v>
      </c>
      <c r="G2783" s="18">
        <v>2.8656000000000001</v>
      </c>
      <c r="H2783" s="18">
        <v>6.7691999999999997</v>
      </c>
      <c r="I2783" s="18">
        <v>16.193109969999998</v>
      </c>
      <c r="J2783" s="18">
        <v>4.1516000000000002</v>
      </c>
      <c r="K2783" s="18">
        <v>132.6</v>
      </c>
      <c r="L2783" s="18">
        <v>25.933299999999999</v>
      </c>
      <c r="M2783" s="18">
        <v>123.6168</v>
      </c>
      <c r="N2783" s="18">
        <v>46.050800000000002</v>
      </c>
      <c r="O2783" s="18">
        <v>32.058</v>
      </c>
      <c r="P2783" s="18">
        <v>168.4357</v>
      </c>
      <c r="Q2783" s="18">
        <v>62.747100000000003</v>
      </c>
      <c r="R2783" s="18">
        <v>43.680999999999997</v>
      </c>
      <c r="S2783" s="4">
        <f>VLOOKUP(C2783,Ratings_Numbers!$A$1:$B$21,2,FALSE)</f>
        <v>5</v>
      </c>
      <c r="T2783" s="4">
        <v>5</v>
      </c>
      <c r="U2783" s="4">
        <f t="shared" si="120"/>
        <v>0</v>
      </c>
      <c r="V2783" s="18">
        <v>29896.824100000002</v>
      </c>
      <c r="W2783" s="18" t="s">
        <v>212</v>
      </c>
    </row>
    <row r="2784" spans="1:23" ht="15" customHeight="1" x14ac:dyDescent="0.35">
      <c r="A2784" s="18" t="s">
        <v>226</v>
      </c>
      <c r="B2784" s="7" t="str">
        <f t="shared" si="119"/>
        <v>Q2</v>
      </c>
      <c r="C2784" s="18" t="s">
        <v>31</v>
      </c>
      <c r="D2784" s="21">
        <v>34496</v>
      </c>
      <c r="E2784" s="18">
        <v>1.9278</v>
      </c>
      <c r="F2784" s="18">
        <v>3.4969999999999999</v>
      </c>
      <c r="G2784" s="18">
        <v>2.9173</v>
      </c>
      <c r="H2784" s="18">
        <v>7.5709999999999997</v>
      </c>
      <c r="I2784" s="18">
        <v>16.193109969999998</v>
      </c>
      <c r="J2784" s="18">
        <v>5.2298</v>
      </c>
      <c r="K2784" s="18">
        <v>150.1</v>
      </c>
      <c r="L2784" s="18">
        <v>25.832699999999999</v>
      </c>
      <c r="M2784" s="18">
        <v>111.462</v>
      </c>
      <c r="N2784" s="18">
        <v>42.296100000000003</v>
      </c>
      <c r="O2784" s="18">
        <v>28.793600000000001</v>
      </c>
      <c r="P2784" s="18">
        <v>163.52789999999999</v>
      </c>
      <c r="Q2784" s="18">
        <v>62.0533</v>
      </c>
      <c r="R2784" s="18">
        <v>42.243600000000001</v>
      </c>
      <c r="S2784" s="4">
        <f>VLOOKUP(C2784,Ratings_Numbers!$A$1:$B$21,2,FALSE)</f>
        <v>5</v>
      </c>
      <c r="T2784" s="4">
        <v>5</v>
      </c>
      <c r="U2784" s="4">
        <f t="shared" si="120"/>
        <v>0</v>
      </c>
      <c r="V2784" s="18">
        <v>24638.549299999999</v>
      </c>
      <c r="W2784" s="18" t="s">
        <v>212</v>
      </c>
    </row>
    <row r="2785" spans="1:23" ht="15" customHeight="1" x14ac:dyDescent="0.35">
      <c r="A2785" s="18" t="s">
        <v>226</v>
      </c>
      <c r="B2785" s="7" t="str">
        <f t="shared" si="119"/>
        <v>Q3</v>
      </c>
      <c r="C2785" s="18" t="s">
        <v>31</v>
      </c>
      <c r="D2785" s="21">
        <v>34580</v>
      </c>
      <c r="E2785" s="18">
        <v>1.7635999999999998</v>
      </c>
      <c r="F2785" s="18">
        <v>3.1448</v>
      </c>
      <c r="G2785" s="18">
        <v>2.6604999999999999</v>
      </c>
      <c r="H2785" s="18">
        <v>8.7942999999999998</v>
      </c>
      <c r="I2785" s="18">
        <v>16.193109969999998</v>
      </c>
      <c r="J2785" s="18">
        <v>6.3604000000000003</v>
      </c>
      <c r="K2785" s="18">
        <v>151.19999999999999</v>
      </c>
      <c r="L2785" s="18">
        <v>27.793600000000001</v>
      </c>
      <c r="M2785" s="18">
        <v>99.563299999999998</v>
      </c>
      <c r="N2785" s="18">
        <v>41.191299999999998</v>
      </c>
      <c r="O2785" s="18">
        <v>27.6722</v>
      </c>
      <c r="P2785" s="18">
        <v>141.70949999999999</v>
      </c>
      <c r="Q2785" s="18">
        <v>58.628</v>
      </c>
      <c r="R2785" s="18">
        <v>39.386099999999999</v>
      </c>
      <c r="S2785" s="4">
        <f>VLOOKUP(C2785,Ratings_Numbers!$A$1:$B$21,2,FALSE)</f>
        <v>5</v>
      </c>
      <c r="T2785" s="4">
        <v>5</v>
      </c>
      <c r="U2785" s="4">
        <f t="shared" si="120"/>
        <v>0</v>
      </c>
      <c r="V2785" s="18">
        <v>26746.875</v>
      </c>
      <c r="W2785" s="18" t="s">
        <v>212</v>
      </c>
    </row>
    <row r="2786" spans="1:23" ht="15" customHeight="1" x14ac:dyDescent="0.35">
      <c r="A2786" s="18" t="s">
        <v>226</v>
      </c>
      <c r="B2786" s="7" t="str">
        <f t="shared" si="119"/>
        <v>Q4</v>
      </c>
      <c r="C2786" s="18" t="s">
        <v>31</v>
      </c>
      <c r="D2786" s="21">
        <v>34699</v>
      </c>
      <c r="E2786" s="18">
        <v>1.6808999999999998</v>
      </c>
      <c r="F2786" s="18">
        <v>2.9736000000000002</v>
      </c>
      <c r="G2786" s="18">
        <v>2.5087000000000002</v>
      </c>
      <c r="H2786" s="18">
        <v>6.6981999999999999</v>
      </c>
      <c r="I2786" s="18">
        <v>16.193109969999998</v>
      </c>
      <c r="J2786" s="18">
        <v>4.2823000000000002</v>
      </c>
      <c r="K2786" s="18">
        <v>211.1</v>
      </c>
      <c r="L2786" s="18">
        <v>27.654499999999999</v>
      </c>
      <c r="M2786" s="18">
        <v>128.9436</v>
      </c>
      <c r="N2786" s="18">
        <v>53.987499999999997</v>
      </c>
      <c r="O2786" s="18">
        <v>35.658700000000003</v>
      </c>
      <c r="P2786" s="18">
        <v>138.8399</v>
      </c>
      <c r="Q2786" s="18">
        <v>58.130899999999997</v>
      </c>
      <c r="R2786" s="18">
        <v>38.395499999999998</v>
      </c>
      <c r="S2786" s="4">
        <f>VLOOKUP(C2786,Ratings_Numbers!$A$1:$B$21,2,FALSE)</f>
        <v>5</v>
      </c>
      <c r="T2786" s="4">
        <v>5</v>
      </c>
      <c r="U2786" s="4">
        <f t="shared" si="120"/>
        <v>0</v>
      </c>
      <c r="V2786" s="18">
        <v>28633.875899999999</v>
      </c>
      <c r="W2786" s="18" t="s">
        <v>212</v>
      </c>
    </row>
    <row r="2787" spans="1:23" ht="15" customHeight="1" x14ac:dyDescent="0.35">
      <c r="A2787" s="18" t="s">
        <v>226</v>
      </c>
      <c r="B2787" s="7" t="str">
        <f t="shared" si="119"/>
        <v>Q1</v>
      </c>
      <c r="C2787" s="18" t="s">
        <v>31</v>
      </c>
      <c r="D2787" s="21">
        <v>34783</v>
      </c>
      <c r="E2787" s="18">
        <v>1.7495000000000001</v>
      </c>
      <c r="F2787" s="18">
        <v>3.0453000000000001</v>
      </c>
      <c r="G2787" s="18">
        <v>2.6113</v>
      </c>
      <c r="H2787" s="18">
        <v>6.3461999999999996</v>
      </c>
      <c r="I2787" s="18">
        <v>3.8525</v>
      </c>
      <c r="J2787" s="18">
        <v>3.9318999999999997</v>
      </c>
      <c r="K2787" s="18">
        <v>160</v>
      </c>
      <c r="L2787" s="18">
        <v>27.390799999999999</v>
      </c>
      <c r="M2787" s="18">
        <v>121.26990000000001</v>
      </c>
      <c r="N2787" s="18">
        <v>49.0139</v>
      </c>
      <c r="O2787" s="18">
        <v>33.216799999999999</v>
      </c>
      <c r="P2787" s="18">
        <v>147.41929999999999</v>
      </c>
      <c r="Q2787" s="18">
        <v>59.582799999999999</v>
      </c>
      <c r="R2787" s="18">
        <v>40.379300000000001</v>
      </c>
      <c r="S2787" s="4">
        <f>VLOOKUP(C2787,Ratings_Numbers!$A$1:$B$21,2,FALSE)</f>
        <v>5</v>
      </c>
      <c r="T2787" s="4">
        <v>5</v>
      </c>
      <c r="U2787" s="4">
        <f t="shared" si="120"/>
        <v>0</v>
      </c>
      <c r="V2787" s="18">
        <v>31729.074499999999</v>
      </c>
      <c r="W2787" s="18" t="s">
        <v>212</v>
      </c>
    </row>
    <row r="2788" spans="1:23" ht="15" customHeight="1" x14ac:dyDescent="0.35">
      <c r="A2788" s="18" t="s">
        <v>226</v>
      </c>
      <c r="B2788" s="7" t="str">
        <f t="shared" si="119"/>
        <v>Q2</v>
      </c>
      <c r="C2788" s="18" t="s">
        <v>31</v>
      </c>
      <c r="D2788" s="21">
        <v>34880</v>
      </c>
      <c r="E2788" s="18">
        <v>1.7183000000000002</v>
      </c>
      <c r="F2788" s="18">
        <v>3.0158</v>
      </c>
      <c r="G2788" s="18">
        <v>2.5764</v>
      </c>
      <c r="H2788" s="18">
        <v>7.9028</v>
      </c>
      <c r="I2788" s="18">
        <v>5.0183999999999997</v>
      </c>
      <c r="J2788" s="18">
        <v>5.3461999999999996</v>
      </c>
      <c r="K2788" s="18">
        <v>162.6</v>
      </c>
      <c r="L2788" s="18">
        <v>28.136900000000001</v>
      </c>
      <c r="M2788" s="18">
        <v>125.8073</v>
      </c>
      <c r="N2788" s="18">
        <v>52.363700000000001</v>
      </c>
      <c r="O2788" s="18">
        <v>35.398299999999999</v>
      </c>
      <c r="P2788" s="18">
        <v>140.25659999999999</v>
      </c>
      <c r="Q2788" s="18">
        <v>58.377800000000001</v>
      </c>
      <c r="R2788" s="18">
        <v>39.463799999999999</v>
      </c>
      <c r="S2788" s="4">
        <f>VLOOKUP(C2788,Ratings_Numbers!$A$1:$B$21,2,FALSE)</f>
        <v>5</v>
      </c>
      <c r="T2788" s="4">
        <v>5</v>
      </c>
      <c r="U2788" s="4">
        <f t="shared" si="120"/>
        <v>0</v>
      </c>
      <c r="V2788" s="18">
        <v>35894.951099999998</v>
      </c>
      <c r="W2788" s="18" t="s">
        <v>212</v>
      </c>
    </row>
    <row r="2789" spans="1:23" ht="15" customHeight="1" x14ac:dyDescent="0.35">
      <c r="A2789" s="18" t="s">
        <v>226</v>
      </c>
      <c r="B2789" s="7" t="str">
        <f t="shared" si="119"/>
        <v>Q3</v>
      </c>
      <c r="C2789" s="18" t="s">
        <v>31</v>
      </c>
      <c r="D2789" s="21">
        <v>34972</v>
      </c>
      <c r="E2789" s="18">
        <v>1.5787</v>
      </c>
      <c r="F2789" s="18">
        <v>2.7723</v>
      </c>
      <c r="G2789" s="18">
        <v>2.3715999999999999</v>
      </c>
      <c r="H2789" s="18">
        <v>9.0792999999999999</v>
      </c>
      <c r="I2789" s="18">
        <v>6.3479999999999999</v>
      </c>
      <c r="J2789" s="18">
        <v>6.4858000000000002</v>
      </c>
      <c r="K2789" s="18">
        <v>158.9</v>
      </c>
      <c r="L2789" s="18">
        <v>29.197700000000001</v>
      </c>
      <c r="M2789" s="18">
        <v>115.9858</v>
      </c>
      <c r="N2789" s="18">
        <v>51.091099999999997</v>
      </c>
      <c r="O2789" s="18">
        <v>33.865200000000002</v>
      </c>
      <c r="P2789" s="18">
        <v>127.0176</v>
      </c>
      <c r="Q2789" s="18">
        <v>55.950499999999998</v>
      </c>
      <c r="R2789" s="18">
        <v>37.086300000000001</v>
      </c>
      <c r="S2789" s="4">
        <f>VLOOKUP(C2789,Ratings_Numbers!$A$1:$B$21,2,FALSE)</f>
        <v>5</v>
      </c>
      <c r="T2789" s="4">
        <v>5</v>
      </c>
      <c r="U2789" s="4">
        <f t="shared" si="120"/>
        <v>0</v>
      </c>
      <c r="V2789" s="18">
        <v>40116.5988</v>
      </c>
      <c r="W2789" s="18" t="s">
        <v>212</v>
      </c>
    </row>
    <row r="2790" spans="1:23" ht="15" customHeight="1" x14ac:dyDescent="0.35">
      <c r="A2790" s="18" t="s">
        <v>226</v>
      </c>
      <c r="B2790" s="7" t="str">
        <f t="shared" si="119"/>
        <v>Q4</v>
      </c>
      <c r="C2790" s="18" t="s">
        <v>31</v>
      </c>
      <c r="D2790" s="21">
        <v>35063</v>
      </c>
      <c r="E2790" s="18">
        <v>1.4706999999999999</v>
      </c>
      <c r="F2790" s="18">
        <v>2.6276000000000002</v>
      </c>
      <c r="G2790" s="18">
        <v>2.2004999999999999</v>
      </c>
      <c r="H2790" s="18">
        <v>7.5007000000000001</v>
      </c>
      <c r="I2790" s="18">
        <v>-2.9929999999999999</v>
      </c>
      <c r="J2790" s="18">
        <v>4.8777999999999997</v>
      </c>
      <c r="K2790" s="18">
        <v>200.5</v>
      </c>
      <c r="L2790" s="18">
        <v>28.755099999999999</v>
      </c>
      <c r="M2790" s="18">
        <v>116.3544</v>
      </c>
      <c r="N2790" s="18">
        <v>51.482300000000002</v>
      </c>
      <c r="O2790" s="18">
        <v>33.457799999999999</v>
      </c>
      <c r="P2790" s="18">
        <v>126.0085</v>
      </c>
      <c r="Q2790" s="18">
        <v>55.753900000000002</v>
      </c>
      <c r="R2790" s="18">
        <v>36.233899999999998</v>
      </c>
      <c r="S2790" s="4">
        <f>VLOOKUP(C2790,Ratings_Numbers!$A$1:$B$21,2,FALSE)</f>
        <v>5</v>
      </c>
      <c r="T2790" s="4">
        <v>5</v>
      </c>
      <c r="U2790" s="4">
        <f t="shared" si="120"/>
        <v>0</v>
      </c>
      <c r="V2790" s="18">
        <v>44029.5</v>
      </c>
      <c r="W2790" s="18" t="s">
        <v>212</v>
      </c>
    </row>
    <row r="2791" spans="1:23" ht="15" customHeight="1" x14ac:dyDescent="0.35">
      <c r="A2791" s="18" t="s">
        <v>226</v>
      </c>
      <c r="B2791" s="7" t="str">
        <f t="shared" si="119"/>
        <v>Q1</v>
      </c>
      <c r="C2791" s="18" t="s">
        <v>31</v>
      </c>
      <c r="D2791" s="21">
        <v>35147</v>
      </c>
      <c r="E2791" s="18">
        <v>1.5003</v>
      </c>
      <c r="F2791" s="18">
        <v>2.6390000000000002</v>
      </c>
      <c r="G2791" s="18">
        <v>2.2235999999999998</v>
      </c>
      <c r="H2791" s="18">
        <v>7.6596000000000002</v>
      </c>
      <c r="I2791" s="18">
        <v>5.0354999999999999</v>
      </c>
      <c r="J2791" s="18">
        <v>5.0071000000000003</v>
      </c>
      <c r="K2791" s="18">
        <v>141</v>
      </c>
      <c r="L2791" s="18">
        <v>28.973400000000002</v>
      </c>
      <c r="M2791" s="18">
        <v>111.47629999999999</v>
      </c>
      <c r="N2791" s="18">
        <v>48.796100000000003</v>
      </c>
      <c r="O2791" s="18">
        <v>32.298400000000001</v>
      </c>
      <c r="P2791" s="18">
        <v>128.45310000000001</v>
      </c>
      <c r="Q2791" s="18">
        <v>56.2273</v>
      </c>
      <c r="R2791" s="18">
        <v>37.217199999999998</v>
      </c>
      <c r="S2791" s="4">
        <f>VLOOKUP(C2791,Ratings_Numbers!$A$1:$B$21,2,FALSE)</f>
        <v>5</v>
      </c>
      <c r="T2791" s="4">
        <v>5</v>
      </c>
      <c r="U2791" s="4">
        <f t="shared" si="120"/>
        <v>0</v>
      </c>
      <c r="V2791" s="18">
        <v>49777.75</v>
      </c>
      <c r="W2791" s="18" t="s">
        <v>212</v>
      </c>
    </row>
    <row r="2792" spans="1:23" ht="15" customHeight="1" x14ac:dyDescent="0.35">
      <c r="A2792" s="18" t="s">
        <v>226</v>
      </c>
      <c r="B2792" s="7" t="str">
        <f t="shared" si="119"/>
        <v>Q2</v>
      </c>
      <c r="C2792" s="18" t="s">
        <v>31</v>
      </c>
      <c r="D2792" s="21">
        <v>35231</v>
      </c>
      <c r="E2792" s="18">
        <v>1.5596999999999999</v>
      </c>
      <c r="F2792" s="18">
        <v>2.6507000000000001</v>
      </c>
      <c r="G2792" s="18">
        <v>2.2782999999999998</v>
      </c>
      <c r="H2792" s="18">
        <v>9.7801000000000009</v>
      </c>
      <c r="I2792" s="18">
        <v>5.5956999999999999</v>
      </c>
      <c r="J2792" s="18">
        <v>6.9928999999999997</v>
      </c>
      <c r="K2792" s="18">
        <v>141</v>
      </c>
      <c r="L2792" s="18">
        <v>28.5184</v>
      </c>
      <c r="M2792" s="18">
        <v>115.1348</v>
      </c>
      <c r="N2792" s="18">
        <v>49.710299999999997</v>
      </c>
      <c r="O2792" s="18">
        <v>32.834600000000002</v>
      </c>
      <c r="P2792" s="18">
        <v>131.6114</v>
      </c>
      <c r="Q2792" s="18">
        <v>56.824199999999998</v>
      </c>
      <c r="R2792" s="18">
        <v>37.533499999999997</v>
      </c>
      <c r="S2792" s="4">
        <f>VLOOKUP(C2792,Ratings_Numbers!$A$1:$B$21,2,FALSE)</f>
        <v>5</v>
      </c>
      <c r="T2792" s="4">
        <v>5</v>
      </c>
      <c r="U2792" s="4">
        <f t="shared" si="120"/>
        <v>0</v>
      </c>
      <c r="V2792" s="18">
        <v>51840.625</v>
      </c>
      <c r="W2792" s="18" t="s">
        <v>212</v>
      </c>
    </row>
    <row r="2793" spans="1:23" ht="15" customHeight="1" x14ac:dyDescent="0.35">
      <c r="A2793" s="18" t="s">
        <v>226</v>
      </c>
      <c r="B2793" s="7" t="str">
        <f t="shared" si="119"/>
        <v>Q3</v>
      </c>
      <c r="C2793" s="18" t="s">
        <v>31</v>
      </c>
      <c r="D2793" s="21">
        <v>35315</v>
      </c>
      <c r="E2793" s="18">
        <v>2.4147458140000002</v>
      </c>
      <c r="F2793" s="18">
        <v>2.8182</v>
      </c>
      <c r="G2793" s="18">
        <v>2.3618999999999999</v>
      </c>
      <c r="H2793" s="18">
        <v>25.212536409999998</v>
      </c>
      <c r="I2793" s="18">
        <v>16.193109969999998</v>
      </c>
      <c r="J2793" s="18">
        <v>5.3955000000000002</v>
      </c>
      <c r="K2793" s="18">
        <v>134</v>
      </c>
      <c r="L2793" s="18">
        <v>27.7303</v>
      </c>
      <c r="M2793" s="18">
        <v>124.6878</v>
      </c>
      <c r="N2793" s="18">
        <v>53.584200000000003</v>
      </c>
      <c r="O2793" s="18">
        <v>34.576300000000003</v>
      </c>
      <c r="P2793" s="18">
        <v>132.69499999999999</v>
      </c>
      <c r="Q2793" s="18">
        <v>57.025300000000001</v>
      </c>
      <c r="R2793" s="18">
        <v>36.796700000000001</v>
      </c>
      <c r="S2793" s="4">
        <f>VLOOKUP(C2793,Ratings_Numbers!$A$1:$B$21,2,FALSE)</f>
        <v>5</v>
      </c>
      <c r="T2793" s="4">
        <v>5</v>
      </c>
      <c r="U2793" s="4">
        <f t="shared" si="120"/>
        <v>0</v>
      </c>
      <c r="V2793" s="18">
        <v>44460</v>
      </c>
      <c r="W2793" s="18" t="s">
        <v>212</v>
      </c>
    </row>
    <row r="2794" spans="1:23" ht="15" customHeight="1" x14ac:dyDescent="0.35">
      <c r="A2794" s="18" t="s">
        <v>226</v>
      </c>
      <c r="B2794" s="7" t="str">
        <f t="shared" si="119"/>
        <v>Q4</v>
      </c>
      <c r="C2794" s="18" t="s">
        <v>31</v>
      </c>
      <c r="D2794" s="21">
        <v>35427</v>
      </c>
      <c r="E2794" s="18">
        <v>2.4147458140000002</v>
      </c>
      <c r="F2794" s="18">
        <v>2.7229000000000001</v>
      </c>
      <c r="G2794" s="18">
        <v>2.5243000000000002</v>
      </c>
      <c r="H2794" s="18">
        <v>25.212536409999998</v>
      </c>
      <c r="I2794" s="18">
        <v>16.193109969999998</v>
      </c>
      <c r="J2794" s="18">
        <v>3.5361000000000002</v>
      </c>
      <c r="K2794" s="18">
        <v>166</v>
      </c>
      <c r="L2794" s="18">
        <v>29.8872</v>
      </c>
      <c r="M2794" s="18">
        <v>123.41840000000001</v>
      </c>
      <c r="N2794" s="18">
        <v>55.240900000000003</v>
      </c>
      <c r="O2794" s="18">
        <v>36.886299999999999</v>
      </c>
      <c r="P2794" s="18">
        <v>123.41840000000001</v>
      </c>
      <c r="Q2794" s="18">
        <v>55.240900000000003</v>
      </c>
      <c r="R2794" s="18">
        <v>36.886299999999999</v>
      </c>
      <c r="S2794" s="4">
        <f>VLOOKUP(C2794,Ratings_Numbers!$A$1:$B$21,2,FALSE)</f>
        <v>5</v>
      </c>
      <c r="T2794" s="4">
        <v>5</v>
      </c>
      <c r="U2794" s="4">
        <f t="shared" si="120"/>
        <v>0</v>
      </c>
      <c r="V2794" s="18">
        <v>45770.625</v>
      </c>
      <c r="W2794" s="18" t="s">
        <v>212</v>
      </c>
    </row>
    <row r="2795" spans="1:23" ht="15" customHeight="1" x14ac:dyDescent="0.35">
      <c r="A2795" s="18" t="s">
        <v>226</v>
      </c>
      <c r="B2795" s="7" t="str">
        <f t="shared" si="119"/>
        <v>Q1</v>
      </c>
      <c r="C2795" s="18" t="s">
        <v>31</v>
      </c>
      <c r="D2795" s="21">
        <v>35511</v>
      </c>
      <c r="E2795" s="18">
        <v>2.4147458140000002</v>
      </c>
      <c r="F2795" s="18">
        <v>2.9325999999999999</v>
      </c>
      <c r="G2795" s="18">
        <v>2.6851000000000003</v>
      </c>
      <c r="H2795" s="18">
        <v>7.0609000000000002</v>
      </c>
      <c r="I2795" s="18">
        <v>4.5304000000000002</v>
      </c>
      <c r="J2795" s="18">
        <v>5.0522</v>
      </c>
      <c r="K2795" s="18">
        <v>115</v>
      </c>
      <c r="L2795" s="18">
        <v>26.870899999999999</v>
      </c>
      <c r="M2795" s="18">
        <v>122.4738</v>
      </c>
      <c r="N2795" s="18">
        <v>53.258800000000001</v>
      </c>
      <c r="O2795" s="18">
        <v>32.909799999999997</v>
      </c>
      <c r="P2795" s="18">
        <v>129.96</v>
      </c>
      <c r="Q2795" s="18">
        <v>56.514200000000002</v>
      </c>
      <c r="R2795" s="18">
        <v>34.921399999999998</v>
      </c>
      <c r="S2795" s="4">
        <f>VLOOKUP(C2795,Ratings_Numbers!$A$1:$B$21,2,FALSE)</f>
        <v>5</v>
      </c>
      <c r="T2795" s="4">
        <v>5</v>
      </c>
      <c r="U2795" s="4">
        <f t="shared" si="120"/>
        <v>0</v>
      </c>
      <c r="V2795" s="18">
        <v>50017.5</v>
      </c>
      <c r="W2795" s="18" t="s">
        <v>212</v>
      </c>
    </row>
    <row r="2796" spans="1:23" ht="15" customHeight="1" x14ac:dyDescent="0.35">
      <c r="A2796" s="18" t="s">
        <v>226</v>
      </c>
      <c r="B2796" s="7" t="str">
        <f t="shared" si="119"/>
        <v>Q2</v>
      </c>
      <c r="C2796" s="18" t="s">
        <v>31</v>
      </c>
      <c r="D2796" s="21">
        <v>35595</v>
      </c>
      <c r="E2796" s="18">
        <v>2.4147458140000002</v>
      </c>
      <c r="F2796" s="18">
        <v>3.2126000000000001</v>
      </c>
      <c r="G2796" s="18">
        <v>2.7938000000000001</v>
      </c>
      <c r="H2796" s="18">
        <v>8.4916999999999998</v>
      </c>
      <c r="I2796" s="18">
        <v>5.7416999999999998</v>
      </c>
      <c r="J2796" s="18">
        <v>6.35</v>
      </c>
      <c r="K2796" s="18">
        <v>120</v>
      </c>
      <c r="L2796" s="18">
        <v>26.582100000000001</v>
      </c>
      <c r="M2796" s="18">
        <v>113.5801</v>
      </c>
      <c r="N2796" s="18">
        <v>49.653300000000002</v>
      </c>
      <c r="O2796" s="18">
        <v>30.1919</v>
      </c>
      <c r="P2796" s="18">
        <v>128.74619999999999</v>
      </c>
      <c r="Q2796" s="18">
        <v>56.2834</v>
      </c>
      <c r="R2796" s="18">
        <v>34.223399999999998</v>
      </c>
      <c r="S2796" s="4">
        <f>VLOOKUP(C2796,Ratings_Numbers!$A$1:$B$21,2,FALSE)</f>
        <v>5</v>
      </c>
      <c r="T2796" s="4">
        <v>5</v>
      </c>
      <c r="U2796" s="4">
        <f t="shared" si="120"/>
        <v>0</v>
      </c>
      <c r="V2796" s="18">
        <v>59670</v>
      </c>
      <c r="W2796" s="18" t="s">
        <v>212</v>
      </c>
    </row>
    <row r="2797" spans="1:23" ht="15" customHeight="1" x14ac:dyDescent="0.35">
      <c r="A2797" s="18" t="s">
        <v>226</v>
      </c>
      <c r="B2797" s="7" t="str">
        <f t="shared" si="119"/>
        <v>Q3</v>
      </c>
      <c r="C2797" s="18" t="s">
        <v>31</v>
      </c>
      <c r="D2797" s="21">
        <v>35679</v>
      </c>
      <c r="E2797" s="18">
        <v>2.4147458140000002</v>
      </c>
      <c r="F2797" s="18">
        <v>3.1248999999999998</v>
      </c>
      <c r="G2797" s="18">
        <v>2.2585000000000002</v>
      </c>
      <c r="H2797" s="18">
        <v>9.6503999999999994</v>
      </c>
      <c r="I2797" s="18">
        <v>8.3414999999999999</v>
      </c>
      <c r="J2797" s="18">
        <v>7.5527999999999995</v>
      </c>
      <c r="K2797" s="18">
        <v>123</v>
      </c>
      <c r="L2797" s="18">
        <v>27.5379</v>
      </c>
      <c r="M2797" s="18">
        <v>56.485399999999998</v>
      </c>
      <c r="N2797" s="18">
        <v>23.457000000000001</v>
      </c>
      <c r="O2797" s="18">
        <v>15.5549</v>
      </c>
      <c r="P2797" s="18">
        <v>140.8038</v>
      </c>
      <c r="Q2797" s="18">
        <v>58.4724</v>
      </c>
      <c r="R2797" s="18">
        <v>38.7744</v>
      </c>
      <c r="S2797" s="4">
        <f>VLOOKUP(C2797,Ratings_Numbers!$A$1:$B$21,2,FALSE)</f>
        <v>5</v>
      </c>
      <c r="T2797" s="4">
        <v>5</v>
      </c>
      <c r="U2797" s="4">
        <f t="shared" si="120"/>
        <v>0</v>
      </c>
      <c r="V2797" s="18">
        <v>56887.5</v>
      </c>
      <c r="W2797" s="18" t="s">
        <v>212</v>
      </c>
    </row>
    <row r="2798" spans="1:23" ht="15" customHeight="1" x14ac:dyDescent="0.35">
      <c r="A2798" s="18" t="s">
        <v>226</v>
      </c>
      <c r="B2798" s="7" t="str">
        <f t="shared" si="119"/>
        <v>Q4</v>
      </c>
      <c r="C2798" s="18" t="s">
        <v>31</v>
      </c>
      <c r="D2798" s="21">
        <v>35792</v>
      </c>
      <c r="E2798" s="18">
        <v>0.50560000000000005</v>
      </c>
      <c r="F2798" s="18">
        <v>1.6631</v>
      </c>
      <c r="G2798" s="18">
        <v>0.69369999999999998</v>
      </c>
      <c r="H2798" s="18">
        <v>8.85</v>
      </c>
      <c r="I2798" s="18">
        <v>4.2750000000000004</v>
      </c>
      <c r="J2798" s="18">
        <v>5.85</v>
      </c>
      <c r="K2798" s="18">
        <v>120</v>
      </c>
      <c r="L2798" s="18">
        <v>34.505699999999997</v>
      </c>
      <c r="M2798" s="18">
        <v>71.309100000000001</v>
      </c>
      <c r="N2798" s="18">
        <v>41.625999999999998</v>
      </c>
      <c r="O2798" s="18">
        <v>24.605699999999999</v>
      </c>
      <c r="P2798" s="18">
        <v>71.309100000000001</v>
      </c>
      <c r="Q2798" s="18">
        <v>41.625999999999998</v>
      </c>
      <c r="R2798" s="18">
        <v>24.605699999999999</v>
      </c>
      <c r="S2798" s="4">
        <f>VLOOKUP(C2798,Ratings_Numbers!$A$1:$B$21,2,FALSE)</f>
        <v>5</v>
      </c>
      <c r="T2798" s="4">
        <v>5</v>
      </c>
      <c r="U2798" s="4">
        <f t="shared" si="120"/>
        <v>0</v>
      </c>
      <c r="V2798" s="18">
        <v>52194.5</v>
      </c>
      <c r="W2798" s="18" t="s">
        <v>212</v>
      </c>
    </row>
    <row r="2799" spans="1:23" ht="15" customHeight="1" x14ac:dyDescent="0.35">
      <c r="A2799" s="18" t="s">
        <v>226</v>
      </c>
      <c r="B2799" s="7" t="str">
        <f t="shared" si="119"/>
        <v>Q1</v>
      </c>
      <c r="C2799" s="18" t="s">
        <v>31</v>
      </c>
      <c r="D2799" s="21">
        <v>35875</v>
      </c>
      <c r="E2799" s="18">
        <v>0.76629999999999998</v>
      </c>
      <c r="F2799" s="18">
        <v>1.5806</v>
      </c>
      <c r="G2799" s="18">
        <v>1.0543</v>
      </c>
      <c r="H2799" s="18">
        <v>11</v>
      </c>
      <c r="I2799" s="18">
        <v>8</v>
      </c>
      <c r="J2799" s="18">
        <v>7.7632000000000003</v>
      </c>
      <c r="K2799" s="18">
        <v>76</v>
      </c>
      <c r="L2799" s="18">
        <v>33.979700000000001</v>
      </c>
      <c r="M2799" s="18">
        <v>72.326999999999998</v>
      </c>
      <c r="N2799" s="18">
        <v>41.970799999999997</v>
      </c>
      <c r="O2799" s="18">
        <v>24.576499999999999</v>
      </c>
      <c r="P2799" s="18">
        <v>72.326999999999998</v>
      </c>
      <c r="Q2799" s="18">
        <v>41.970799999999997</v>
      </c>
      <c r="R2799" s="18">
        <v>24.576499999999999</v>
      </c>
      <c r="S2799" s="4">
        <f>VLOOKUP(C2799,Ratings_Numbers!$A$1:$B$21,2,FALSE)</f>
        <v>5</v>
      </c>
      <c r="T2799" s="4">
        <v>5</v>
      </c>
      <c r="U2799" s="4">
        <f t="shared" si="120"/>
        <v>0</v>
      </c>
      <c r="V2799" s="18">
        <v>64113</v>
      </c>
      <c r="W2799" s="18" t="s">
        <v>212</v>
      </c>
    </row>
    <row r="2800" spans="1:23" ht="15" customHeight="1" x14ac:dyDescent="0.35">
      <c r="A2800" s="18" t="s">
        <v>226</v>
      </c>
      <c r="B2800" s="7" t="str">
        <f t="shared" si="119"/>
        <v>Q2</v>
      </c>
      <c r="C2800" s="18" t="s">
        <v>31</v>
      </c>
      <c r="D2800" s="21">
        <v>35959</v>
      </c>
      <c r="E2800" s="18">
        <v>1.0394000000000001</v>
      </c>
      <c r="F2800" s="18">
        <v>1.6269</v>
      </c>
      <c r="G2800" s="18">
        <v>1.4348000000000001</v>
      </c>
      <c r="H2800" s="18">
        <v>13.881600000000001</v>
      </c>
      <c r="I2800" s="18">
        <v>9.7762999999999991</v>
      </c>
      <c r="J2800" s="18">
        <v>10.236800000000001</v>
      </c>
      <c r="K2800" s="18">
        <v>76</v>
      </c>
      <c r="L2800" s="18">
        <v>32.154800000000002</v>
      </c>
      <c r="M2800" s="18">
        <v>77.020600000000002</v>
      </c>
      <c r="N2800" s="18">
        <v>42.715000000000003</v>
      </c>
      <c r="O2800" s="18">
        <v>24.765799999999999</v>
      </c>
      <c r="P2800" s="18">
        <v>80.312799999999996</v>
      </c>
      <c r="Q2800" s="18">
        <v>44.540799999999997</v>
      </c>
      <c r="R2800" s="18">
        <v>25.824400000000001</v>
      </c>
      <c r="S2800" s="4">
        <f>VLOOKUP(C2800,Ratings_Numbers!$A$1:$B$21,2,FALSE)</f>
        <v>5</v>
      </c>
      <c r="T2800" s="4">
        <v>5</v>
      </c>
      <c r="U2800" s="4">
        <f t="shared" si="120"/>
        <v>0</v>
      </c>
      <c r="V2800" s="18">
        <v>60054.75</v>
      </c>
      <c r="W2800" s="18" t="s">
        <v>212</v>
      </c>
    </row>
    <row r="2801" spans="1:23" ht="15" customHeight="1" x14ac:dyDescent="0.35">
      <c r="A2801" s="18" t="s">
        <v>226</v>
      </c>
      <c r="B2801" s="7" t="str">
        <f t="shared" si="119"/>
        <v>Q3</v>
      </c>
      <c r="C2801" s="18" t="s">
        <v>31</v>
      </c>
      <c r="D2801" s="21">
        <v>36043</v>
      </c>
      <c r="E2801" s="18">
        <v>1.8504</v>
      </c>
      <c r="F2801" s="18">
        <v>2.7515999999999998</v>
      </c>
      <c r="G2801" s="18">
        <v>2.5708000000000002</v>
      </c>
      <c r="H2801" s="18">
        <v>13.011200000000001</v>
      </c>
      <c r="I2801" s="18">
        <v>9.8538999999999994</v>
      </c>
      <c r="J2801" s="18">
        <v>9.9887999999999995</v>
      </c>
      <c r="K2801" s="18">
        <v>89</v>
      </c>
      <c r="L2801" s="18">
        <v>27.776499999999999</v>
      </c>
      <c r="M2801" s="18">
        <v>68.077200000000005</v>
      </c>
      <c r="N2801" s="18">
        <v>29.469899999999999</v>
      </c>
      <c r="O2801" s="18">
        <v>18.909500000000001</v>
      </c>
      <c r="P2801" s="18">
        <v>131.00559999999999</v>
      </c>
      <c r="Q2801" s="18">
        <v>56.710999999999999</v>
      </c>
      <c r="R2801" s="18">
        <v>36.388800000000003</v>
      </c>
      <c r="S2801" s="4">
        <f>VLOOKUP(C2801,Ratings_Numbers!$A$1:$B$21,2,FALSE)</f>
        <v>5</v>
      </c>
      <c r="T2801" s="4">
        <v>5</v>
      </c>
      <c r="U2801" s="4">
        <f t="shared" si="120"/>
        <v>0</v>
      </c>
      <c r="V2801" s="18">
        <v>45663.75</v>
      </c>
      <c r="W2801" s="18" t="s">
        <v>212</v>
      </c>
    </row>
    <row r="2802" spans="1:23" ht="15" customHeight="1" x14ac:dyDescent="0.35">
      <c r="A2802" s="18" t="s">
        <v>226</v>
      </c>
      <c r="B2802" s="7" t="str">
        <f t="shared" si="119"/>
        <v>Q4</v>
      </c>
      <c r="C2802" s="18" t="s">
        <v>31</v>
      </c>
      <c r="D2802" s="21">
        <v>36155</v>
      </c>
      <c r="E2802" s="18">
        <v>1.8399999999999999</v>
      </c>
      <c r="F2802" s="18">
        <v>2.7678000000000003</v>
      </c>
      <c r="G2802" s="18">
        <v>2.6306000000000003</v>
      </c>
      <c r="H2802" s="18">
        <v>6.8635999999999999</v>
      </c>
      <c r="I2802" s="18">
        <v>3.0714000000000001</v>
      </c>
      <c r="J2802" s="18">
        <v>3.9935</v>
      </c>
      <c r="K2802" s="18">
        <v>154</v>
      </c>
      <c r="L2802" s="18">
        <v>28.248000000000001</v>
      </c>
      <c r="M2802" s="18">
        <v>62.927700000000002</v>
      </c>
      <c r="N2802" s="18">
        <v>28.069700000000001</v>
      </c>
      <c r="O2802" s="18">
        <v>17.7758</v>
      </c>
      <c r="P2802" s="18">
        <v>124.1837</v>
      </c>
      <c r="Q2802" s="18">
        <v>55.393700000000003</v>
      </c>
      <c r="R2802" s="18">
        <v>35.0794</v>
      </c>
      <c r="S2802" s="4">
        <f>VLOOKUP(C2802,Ratings_Numbers!$A$1:$B$21,2,FALSE)</f>
        <v>5</v>
      </c>
      <c r="T2802" s="4">
        <v>5</v>
      </c>
      <c r="U2802" s="4">
        <f t="shared" si="120"/>
        <v>0</v>
      </c>
      <c r="V2802" s="18">
        <v>59483.5625</v>
      </c>
      <c r="W2802" s="18" t="s">
        <v>212</v>
      </c>
    </row>
    <row r="2803" spans="1:23" ht="15" customHeight="1" x14ac:dyDescent="0.35">
      <c r="A2803" s="18" t="s">
        <v>226</v>
      </c>
      <c r="B2803" s="7" t="str">
        <f t="shared" si="119"/>
        <v>Q1</v>
      </c>
      <c r="C2803" s="18" t="s">
        <v>31</v>
      </c>
      <c r="D2803" s="21">
        <v>36239</v>
      </c>
      <c r="E2803" s="18">
        <v>1.8062</v>
      </c>
      <c r="F2803" s="18">
        <v>4.2366000000000001</v>
      </c>
      <c r="G2803" s="18">
        <v>2.5975999999999999</v>
      </c>
      <c r="H2803" s="18">
        <v>7.75</v>
      </c>
      <c r="I2803" s="18">
        <v>5.9603000000000002</v>
      </c>
      <c r="J2803" s="18">
        <v>5.3225999999999996</v>
      </c>
      <c r="K2803" s="18">
        <v>124</v>
      </c>
      <c r="L2803" s="18">
        <v>24.172699999999999</v>
      </c>
      <c r="M2803" s="18">
        <v>82.081800000000001</v>
      </c>
      <c r="N2803" s="18">
        <v>28.281400000000001</v>
      </c>
      <c r="O2803" s="18">
        <v>19.8414</v>
      </c>
      <c r="P2803" s="18">
        <v>190.232</v>
      </c>
      <c r="Q2803" s="18">
        <v>65.544799999999995</v>
      </c>
      <c r="R2803" s="18">
        <v>45.984099999999998</v>
      </c>
      <c r="S2803" s="4">
        <f>VLOOKUP(C2803,Ratings_Numbers!$A$1:$B$21,2,FALSE)</f>
        <v>5</v>
      </c>
      <c r="T2803" s="4">
        <v>5</v>
      </c>
      <c r="U2803" s="4">
        <f t="shared" si="120"/>
        <v>0</v>
      </c>
      <c r="V2803" s="18">
        <v>58947.75</v>
      </c>
      <c r="W2803" s="18" t="s">
        <v>212</v>
      </c>
    </row>
    <row r="2804" spans="1:23" ht="15" customHeight="1" x14ac:dyDescent="0.35">
      <c r="A2804" s="18" t="s">
        <v>226</v>
      </c>
      <c r="B2804" s="7" t="str">
        <f t="shared" si="119"/>
        <v>Q2</v>
      </c>
      <c r="C2804" s="18" t="s">
        <v>31</v>
      </c>
      <c r="D2804" s="21">
        <v>36323</v>
      </c>
      <c r="E2804" s="18">
        <v>0.61680000000000001</v>
      </c>
      <c r="F2804" s="18">
        <v>1.9258</v>
      </c>
      <c r="G2804" s="18">
        <v>0.88249999999999995</v>
      </c>
      <c r="H2804" s="18">
        <v>9.1538000000000004</v>
      </c>
      <c r="I2804" s="18">
        <v>6.5377000000000001</v>
      </c>
      <c r="J2804" s="18">
        <v>6.9326999999999996</v>
      </c>
      <c r="K2804" s="18">
        <v>104</v>
      </c>
      <c r="L2804" s="18">
        <v>35.601399999999998</v>
      </c>
      <c r="M2804" s="18">
        <v>37.835099999999997</v>
      </c>
      <c r="N2804" s="18">
        <v>21.010100000000001</v>
      </c>
      <c r="O2804" s="18">
        <v>13.469799999999999</v>
      </c>
      <c r="P2804" s="18">
        <v>80.080699999999993</v>
      </c>
      <c r="Q2804" s="18">
        <v>44.469299999999997</v>
      </c>
      <c r="R2804" s="18">
        <v>28.509900000000002</v>
      </c>
      <c r="S2804" s="4">
        <f>VLOOKUP(C2804,Ratings_Numbers!$A$1:$B$21,2,FALSE)</f>
        <v>5</v>
      </c>
      <c r="T2804" s="4">
        <v>5</v>
      </c>
      <c r="U2804" s="4">
        <f t="shared" si="120"/>
        <v>0</v>
      </c>
      <c r="V2804" s="18">
        <v>51895.125</v>
      </c>
      <c r="W2804" s="18" t="s">
        <v>212</v>
      </c>
    </row>
    <row r="2805" spans="1:23" ht="15" customHeight="1" x14ac:dyDescent="0.35">
      <c r="A2805" s="18" t="s">
        <v>226</v>
      </c>
      <c r="B2805" s="7" t="str">
        <f t="shared" si="119"/>
        <v>Q3</v>
      </c>
      <c r="C2805" s="18" t="s">
        <v>31</v>
      </c>
      <c r="D2805" s="21">
        <v>36407</v>
      </c>
      <c r="E2805" s="18">
        <v>0.56010000000000004</v>
      </c>
      <c r="F2805" s="18">
        <v>1.0006999999999999</v>
      </c>
      <c r="G2805" s="18">
        <v>0.79949999999999999</v>
      </c>
      <c r="H2805" s="18">
        <v>12.9306</v>
      </c>
      <c r="I2805" s="18">
        <v>9.9595000000000002</v>
      </c>
      <c r="J2805" s="18">
        <v>10.2361</v>
      </c>
      <c r="K2805" s="18">
        <v>72</v>
      </c>
      <c r="L2805" s="18">
        <v>41.157800000000002</v>
      </c>
      <c r="M2805" s="18">
        <v>38.375500000000002</v>
      </c>
      <c r="N2805" s="18">
        <v>27.4618</v>
      </c>
      <c r="O2805" s="18">
        <v>15.794499999999999</v>
      </c>
      <c r="P2805" s="18">
        <v>39.741399999999999</v>
      </c>
      <c r="Q2805" s="18">
        <v>28.4392</v>
      </c>
      <c r="R2805" s="18">
        <v>16.3567</v>
      </c>
      <c r="S2805" s="4">
        <f>VLOOKUP(C2805,Ratings_Numbers!$A$1:$B$21,2,FALSE)</f>
        <v>5</v>
      </c>
      <c r="T2805" s="4">
        <v>5</v>
      </c>
      <c r="U2805" s="4">
        <f t="shared" si="120"/>
        <v>0</v>
      </c>
      <c r="V2805" s="18">
        <v>50552.5</v>
      </c>
      <c r="W2805" s="18" t="s">
        <v>212</v>
      </c>
    </row>
    <row r="2806" spans="1:23" ht="15" customHeight="1" x14ac:dyDescent="0.35">
      <c r="A2806" s="18" t="s">
        <v>226</v>
      </c>
      <c r="B2806" s="7" t="str">
        <f t="shared" si="119"/>
        <v>Q4</v>
      </c>
      <c r="C2806" s="18" t="s">
        <v>31</v>
      </c>
      <c r="D2806" s="21">
        <v>36519</v>
      </c>
      <c r="E2806" s="18">
        <v>0.50800000000000001</v>
      </c>
      <c r="F2806" s="18">
        <v>1.0562</v>
      </c>
      <c r="G2806" s="18">
        <v>0.68989999999999996</v>
      </c>
      <c r="H2806" s="18">
        <v>17</v>
      </c>
      <c r="I2806" s="18">
        <v>9.625</v>
      </c>
      <c r="J2806" s="18">
        <v>12.142899999999999</v>
      </c>
      <c r="K2806" s="18">
        <v>63</v>
      </c>
      <c r="L2806" s="18">
        <v>39.2057</v>
      </c>
      <c r="M2806" s="18">
        <v>40.866199999999999</v>
      </c>
      <c r="N2806" s="18">
        <v>28.329599999999999</v>
      </c>
      <c r="O2806" s="18">
        <v>16.021899999999999</v>
      </c>
      <c r="P2806" s="18">
        <v>44.252299999999998</v>
      </c>
      <c r="Q2806" s="18">
        <v>30.677</v>
      </c>
      <c r="R2806" s="18">
        <v>17.349399999999999</v>
      </c>
      <c r="S2806" s="4">
        <f>VLOOKUP(C2806,Ratings_Numbers!$A$1:$B$21,2,FALSE)</f>
        <v>5</v>
      </c>
      <c r="T2806" s="4">
        <v>5</v>
      </c>
      <c r="U2806" s="4">
        <f t="shared" si="120"/>
        <v>0</v>
      </c>
      <c r="V2806" s="18">
        <v>51561.5625</v>
      </c>
      <c r="W2806" s="18" t="s">
        <v>212</v>
      </c>
    </row>
    <row r="2807" spans="1:23" ht="15" customHeight="1" x14ac:dyDescent="0.35">
      <c r="A2807" s="18" t="s">
        <v>226</v>
      </c>
      <c r="B2807" s="7" t="str">
        <f t="shared" ref="B2807:B2838" si="121">IF(MONTH(D2807)&lt;4,"Q1",IF(MONTH(D2807)&lt;7,"Q2",IF(MONTH(D2807)&lt;10,"Q3","Q4")))</f>
        <v>Q1</v>
      </c>
      <c r="C2807" s="18" t="s">
        <v>31</v>
      </c>
      <c r="D2807" s="21">
        <v>36603</v>
      </c>
      <c r="E2807" s="18">
        <v>0.69769999999999999</v>
      </c>
      <c r="F2807" s="18">
        <v>1.1046</v>
      </c>
      <c r="G2807" s="18">
        <v>0.92390000000000005</v>
      </c>
      <c r="H2807" s="18">
        <v>18.234000000000002</v>
      </c>
      <c r="I2807" s="18">
        <v>14.895799999999999</v>
      </c>
      <c r="J2807" s="18">
        <v>13.936199999999999</v>
      </c>
      <c r="K2807" s="18">
        <v>47</v>
      </c>
      <c r="L2807" s="18">
        <v>38.238199999999999</v>
      </c>
      <c r="M2807" s="18">
        <v>44.582799999999999</v>
      </c>
      <c r="N2807" s="18">
        <v>29.950399999999998</v>
      </c>
      <c r="O2807" s="18">
        <v>17.047699999999999</v>
      </c>
      <c r="P2807" s="18">
        <v>48.8551</v>
      </c>
      <c r="Q2807" s="18">
        <v>32.820599999999999</v>
      </c>
      <c r="R2807" s="18">
        <v>18.6813</v>
      </c>
      <c r="S2807" s="4">
        <f>VLOOKUP(C2807,Ratings_Numbers!$A$1:$B$21,2,FALSE)</f>
        <v>5</v>
      </c>
      <c r="T2807" s="4">
        <v>5</v>
      </c>
      <c r="U2807" s="4">
        <f t="shared" si="120"/>
        <v>0</v>
      </c>
      <c r="V2807" s="18">
        <v>47553</v>
      </c>
      <c r="W2807" s="18" t="s">
        <v>212</v>
      </c>
    </row>
    <row r="2808" spans="1:23" ht="15" customHeight="1" x14ac:dyDescent="0.35">
      <c r="A2808" s="18" t="s">
        <v>226</v>
      </c>
      <c r="B2808" s="7" t="str">
        <f t="shared" si="121"/>
        <v>Q2</v>
      </c>
      <c r="C2808" s="18" t="s">
        <v>31</v>
      </c>
      <c r="D2808" s="21">
        <v>36687</v>
      </c>
      <c r="E2808" s="18">
        <v>0.61199999999999999</v>
      </c>
      <c r="F2808" s="18">
        <v>1.0061</v>
      </c>
      <c r="G2808" s="18">
        <v>0.8014</v>
      </c>
      <c r="H2808" s="18">
        <v>18.303599999999999</v>
      </c>
      <c r="I2808" s="18">
        <v>13.8772</v>
      </c>
      <c r="J2808" s="18">
        <v>14.446400000000001</v>
      </c>
      <c r="K2808" s="18">
        <v>56</v>
      </c>
      <c r="L2808" s="18">
        <v>38.571899999999999</v>
      </c>
      <c r="M2808" s="18">
        <v>40.640300000000003</v>
      </c>
      <c r="N2808" s="18">
        <v>28.178000000000001</v>
      </c>
      <c r="O2808" s="18">
        <v>15.675699999999999</v>
      </c>
      <c r="P2808" s="18">
        <v>44.2271</v>
      </c>
      <c r="Q2808" s="18">
        <v>30.664899999999999</v>
      </c>
      <c r="R2808" s="18">
        <v>17.059200000000001</v>
      </c>
      <c r="S2808" s="4">
        <f>VLOOKUP(C2808,Ratings_Numbers!$A$1:$B$21,2,FALSE)</f>
        <v>5</v>
      </c>
      <c r="T2808" s="4">
        <v>5</v>
      </c>
      <c r="U2808" s="4">
        <f t="shared" si="120"/>
        <v>0</v>
      </c>
      <c r="V2808" s="18">
        <v>59606.25</v>
      </c>
      <c r="W2808" s="18" t="s">
        <v>212</v>
      </c>
    </row>
    <row r="2809" spans="1:23" ht="15" customHeight="1" x14ac:dyDescent="0.35">
      <c r="A2809" s="18" t="s">
        <v>226</v>
      </c>
      <c r="B2809" s="7" t="str">
        <f t="shared" si="121"/>
        <v>Q3</v>
      </c>
      <c r="C2809" s="18" t="s">
        <v>31</v>
      </c>
      <c r="D2809" s="21">
        <v>36771</v>
      </c>
      <c r="E2809" s="18">
        <v>0.47210000000000002</v>
      </c>
      <c r="F2809" s="18">
        <v>0.85750000000000004</v>
      </c>
      <c r="G2809" s="18">
        <v>0.61650000000000005</v>
      </c>
      <c r="H2809" s="18">
        <v>21.734400000000001</v>
      </c>
      <c r="I2809" s="18">
        <v>15.0441</v>
      </c>
      <c r="J2809" s="18">
        <v>17.156300000000002</v>
      </c>
      <c r="K2809" s="18">
        <v>64</v>
      </c>
      <c r="L2809" s="18">
        <v>39.005600000000001</v>
      </c>
      <c r="M2809" s="18">
        <v>39.735799999999998</v>
      </c>
      <c r="N2809" s="18">
        <v>28.0977</v>
      </c>
      <c r="O2809" s="18">
        <v>15.4992</v>
      </c>
      <c r="P2809" s="18">
        <v>41.419899999999998</v>
      </c>
      <c r="Q2809" s="18">
        <v>29.288599999999999</v>
      </c>
      <c r="R2809" s="18">
        <v>16.156099999999999</v>
      </c>
      <c r="S2809" s="4">
        <f>VLOOKUP(C2809,Ratings_Numbers!$A$1:$B$21,2,FALSE)</f>
        <v>5</v>
      </c>
      <c r="T2809" s="4">
        <v>5</v>
      </c>
      <c r="U2809" s="4">
        <f t="shared" si="120"/>
        <v>0</v>
      </c>
      <c r="V2809" s="18">
        <v>61099.25</v>
      </c>
      <c r="W2809" s="18" t="s">
        <v>212</v>
      </c>
    </row>
    <row r="2810" spans="1:23" ht="15" customHeight="1" x14ac:dyDescent="0.35">
      <c r="A2810" s="18" t="s">
        <v>226</v>
      </c>
      <c r="B2810" s="7" t="str">
        <f t="shared" si="121"/>
        <v>Q4</v>
      </c>
      <c r="C2810" s="18" t="s">
        <v>31</v>
      </c>
      <c r="D2810" s="21">
        <v>36890</v>
      </c>
      <c r="E2810" s="18">
        <v>0.33479999999999999</v>
      </c>
      <c r="F2810" s="18">
        <v>0.80230000000000001</v>
      </c>
      <c r="G2810" s="18">
        <v>0.42630000000000001</v>
      </c>
      <c r="H2810" s="18">
        <v>17.352399999999999</v>
      </c>
      <c r="I2810" s="18">
        <v>11.4528</v>
      </c>
      <c r="J2810" s="18">
        <v>13.7143</v>
      </c>
      <c r="K2810" s="18">
        <v>105</v>
      </c>
      <c r="L2810" s="18">
        <v>36.503300000000003</v>
      </c>
      <c r="M2810" s="18">
        <v>39.457099999999997</v>
      </c>
      <c r="N2810" s="18">
        <v>27.765999999999998</v>
      </c>
      <c r="O2810" s="18">
        <v>14.4963</v>
      </c>
      <c r="P2810" s="18">
        <v>42.106000000000002</v>
      </c>
      <c r="Q2810" s="18">
        <v>29.63</v>
      </c>
      <c r="R2810" s="18">
        <v>15.4695</v>
      </c>
      <c r="S2810" s="4">
        <f>VLOOKUP(C2810,Ratings_Numbers!$A$1:$B$21,2,FALSE)</f>
        <v>5</v>
      </c>
      <c r="T2810" s="4">
        <v>5</v>
      </c>
      <c r="U2810" s="4">
        <f t="shared" si="120"/>
        <v>0</v>
      </c>
      <c r="V2810" s="18">
        <v>86684.8125</v>
      </c>
      <c r="W2810" s="18" t="s">
        <v>212</v>
      </c>
    </row>
    <row r="2811" spans="1:23" ht="15" customHeight="1" x14ac:dyDescent="0.35">
      <c r="A2811" s="18" t="s">
        <v>226</v>
      </c>
      <c r="B2811" s="7" t="str">
        <f t="shared" si="121"/>
        <v>Q1</v>
      </c>
      <c r="C2811" s="18" t="s">
        <v>31</v>
      </c>
      <c r="D2811" s="21">
        <v>36974</v>
      </c>
      <c r="E2811" s="18">
        <v>0.31</v>
      </c>
      <c r="F2811" s="18">
        <v>0.621</v>
      </c>
      <c r="G2811" s="18">
        <v>0.3926</v>
      </c>
      <c r="H2811" s="18">
        <v>21.1538</v>
      </c>
      <c r="I2811" s="18">
        <v>16.962299999999999</v>
      </c>
      <c r="J2811" s="18">
        <v>16.711500000000001</v>
      </c>
      <c r="K2811" s="18">
        <v>52</v>
      </c>
      <c r="L2811" s="18">
        <v>40.498399999999997</v>
      </c>
      <c r="M2811" s="18">
        <v>32.975999999999999</v>
      </c>
      <c r="N2811" s="18">
        <v>24.491399999999999</v>
      </c>
      <c r="O2811" s="18">
        <v>13.354800000000001</v>
      </c>
      <c r="P2811" s="18">
        <v>34.6434</v>
      </c>
      <c r="Q2811" s="18">
        <v>25.729700000000001</v>
      </c>
      <c r="R2811" s="18">
        <v>14.03</v>
      </c>
      <c r="S2811" s="4">
        <f>VLOOKUP(C2811,Ratings_Numbers!$A$1:$B$21,2,FALSE)</f>
        <v>5</v>
      </c>
      <c r="T2811" s="4">
        <v>5</v>
      </c>
      <c r="U2811" s="4">
        <f t="shared" si="120"/>
        <v>0</v>
      </c>
      <c r="V2811" s="18">
        <v>63582.5</v>
      </c>
      <c r="W2811" s="18" t="s">
        <v>212</v>
      </c>
    </row>
    <row r="2812" spans="1:23" ht="15" customHeight="1" x14ac:dyDescent="0.35">
      <c r="A2812" s="18" t="s">
        <v>226</v>
      </c>
      <c r="B2812" s="7" t="str">
        <f t="shared" si="121"/>
        <v>Q2</v>
      </c>
      <c r="C2812" s="18" t="s">
        <v>31</v>
      </c>
      <c r="D2812" s="21">
        <v>37058</v>
      </c>
      <c r="E2812" s="18">
        <v>0.1353</v>
      </c>
      <c r="F2812" s="18">
        <v>0.46710000000000002</v>
      </c>
      <c r="G2812" s="18">
        <v>0.16969999999999999</v>
      </c>
      <c r="H2812" s="18">
        <v>26.528300000000002</v>
      </c>
      <c r="I2812" s="18">
        <v>21.716999999999999</v>
      </c>
      <c r="J2812" s="18">
        <v>21.7925</v>
      </c>
      <c r="K2812" s="18">
        <v>53</v>
      </c>
      <c r="L2812" s="18">
        <v>44.290599999999998</v>
      </c>
      <c r="M2812" s="18">
        <v>22.3779</v>
      </c>
      <c r="N2812" s="18">
        <v>17.9497</v>
      </c>
      <c r="O2812" s="18">
        <v>9.9113000000000007</v>
      </c>
      <c r="P2812" s="18">
        <v>24.670100000000001</v>
      </c>
      <c r="Q2812" s="18">
        <v>19.7883</v>
      </c>
      <c r="R2812" s="18">
        <v>10.926500000000001</v>
      </c>
      <c r="S2812" s="4">
        <f>VLOOKUP(C2812,Ratings_Numbers!$A$1:$B$21,2,FALSE)</f>
        <v>5</v>
      </c>
      <c r="T2812" s="4">
        <v>5</v>
      </c>
      <c r="U2812" s="4">
        <f t="shared" si="120"/>
        <v>0</v>
      </c>
      <c r="V2812" s="18">
        <v>63462.42</v>
      </c>
      <c r="W2812" s="18" t="s">
        <v>212</v>
      </c>
    </row>
    <row r="2813" spans="1:23" ht="15" customHeight="1" x14ac:dyDescent="0.35">
      <c r="A2813" s="18" t="s">
        <v>226</v>
      </c>
      <c r="B2813" s="7" t="str">
        <f t="shared" si="121"/>
        <v>Q3</v>
      </c>
      <c r="C2813" s="18" t="s">
        <v>31</v>
      </c>
      <c r="D2813" s="21">
        <v>37142</v>
      </c>
      <c r="E2813" s="18">
        <v>3.09E-2</v>
      </c>
      <c r="F2813" s="18">
        <v>0.59970000000000001</v>
      </c>
      <c r="G2813" s="18">
        <v>3.8600000000000002E-2</v>
      </c>
      <c r="H2813" s="18">
        <v>33.369599999999998</v>
      </c>
      <c r="I2813" s="18">
        <v>24.25</v>
      </c>
      <c r="J2813" s="18">
        <v>26.587</v>
      </c>
      <c r="K2813" s="18">
        <v>46</v>
      </c>
      <c r="L2813" s="18">
        <v>42.268599999999999</v>
      </c>
      <c r="M2813" s="18">
        <v>26.192399999999999</v>
      </c>
      <c r="N2813" s="18">
        <v>20.340199999999999</v>
      </c>
      <c r="O2813" s="18">
        <v>11.108700000000001</v>
      </c>
      <c r="P2813" s="18">
        <v>28.771799999999999</v>
      </c>
      <c r="Q2813" s="18">
        <v>22.3432</v>
      </c>
      <c r="R2813" s="18">
        <v>12.2026</v>
      </c>
      <c r="S2813" s="4">
        <f>VLOOKUP(C2813,Ratings_Numbers!$A$1:$B$21,2,FALSE)</f>
        <v>5</v>
      </c>
      <c r="T2813" s="4">
        <v>5</v>
      </c>
      <c r="U2813" s="4">
        <f t="shared" si="120"/>
        <v>0</v>
      </c>
      <c r="V2813" s="18">
        <v>84324.6</v>
      </c>
      <c r="W2813" s="18" t="s">
        <v>212</v>
      </c>
    </row>
    <row r="2814" spans="1:23" ht="15" customHeight="1" x14ac:dyDescent="0.35">
      <c r="A2814" s="18" t="s">
        <v>226</v>
      </c>
      <c r="B2814" s="7" t="str">
        <f t="shared" si="121"/>
        <v>Q4</v>
      </c>
      <c r="C2814" s="18" t="s">
        <v>31</v>
      </c>
      <c r="D2814" s="21">
        <v>37254</v>
      </c>
      <c r="E2814" s="18">
        <v>0.2445</v>
      </c>
      <c r="F2814" s="18">
        <v>0.68169999999999997</v>
      </c>
      <c r="G2814" s="18">
        <v>0.30759999999999998</v>
      </c>
      <c r="H2814" s="18">
        <v>22.147100000000002</v>
      </c>
      <c r="I2814" s="18">
        <v>13.2029</v>
      </c>
      <c r="J2814" s="18">
        <v>17.073499999999999</v>
      </c>
      <c r="K2814" s="18">
        <v>68</v>
      </c>
      <c r="L2814" s="18">
        <v>39.861699999999999</v>
      </c>
      <c r="M2814" s="18">
        <v>30.5626</v>
      </c>
      <c r="N2814" s="18">
        <v>22.698899999999998</v>
      </c>
      <c r="O2814" s="18">
        <v>12.2194</v>
      </c>
      <c r="P2814" s="18">
        <v>34.643799999999999</v>
      </c>
      <c r="Q2814" s="18">
        <v>25.729900000000001</v>
      </c>
      <c r="R2814" s="18">
        <v>13.851100000000001</v>
      </c>
      <c r="S2814" s="4">
        <f>VLOOKUP(C2814,Ratings_Numbers!$A$1:$B$21,2,FALSE)</f>
        <v>5</v>
      </c>
      <c r="T2814" s="4">
        <v>5</v>
      </c>
      <c r="U2814" s="4">
        <f t="shared" si="120"/>
        <v>0</v>
      </c>
      <c r="V2814" s="18">
        <v>86131.8</v>
      </c>
      <c r="W2814" s="18" t="s">
        <v>212</v>
      </c>
    </row>
    <row r="2815" spans="1:23" ht="15" customHeight="1" x14ac:dyDescent="0.35">
      <c r="A2815" s="18" t="s">
        <v>226</v>
      </c>
      <c r="B2815" s="7" t="str">
        <f t="shared" si="121"/>
        <v>Q1</v>
      </c>
      <c r="C2815" s="18" t="s">
        <v>31</v>
      </c>
      <c r="D2815" s="21">
        <v>37338</v>
      </c>
      <c r="E2815" s="18">
        <v>0.17380000000000001</v>
      </c>
      <c r="F2815" s="18">
        <v>0.66759999999999997</v>
      </c>
      <c r="G2815" s="18">
        <v>0.217</v>
      </c>
      <c r="H2815" s="18">
        <v>40.871000000000002</v>
      </c>
      <c r="I2815" s="18">
        <v>33.75</v>
      </c>
      <c r="J2815" s="18">
        <v>33.451599999999999</v>
      </c>
      <c r="K2815" s="18">
        <v>31</v>
      </c>
      <c r="L2815" s="18">
        <v>40.723500000000001</v>
      </c>
      <c r="M2815" s="18">
        <v>24.685500000000001</v>
      </c>
      <c r="N2815" s="18">
        <v>18.541799999999999</v>
      </c>
      <c r="O2815" s="18">
        <v>10.065899999999999</v>
      </c>
      <c r="P2815" s="18">
        <v>33.134500000000003</v>
      </c>
      <c r="Q2815" s="18">
        <v>24.888000000000002</v>
      </c>
      <c r="R2815" s="18">
        <v>13.511100000000001</v>
      </c>
      <c r="S2815" s="4">
        <f>VLOOKUP(C2815,Ratings_Numbers!$A$1:$B$21,2,FALSE)</f>
        <v>5</v>
      </c>
      <c r="T2815" s="4">
        <v>5</v>
      </c>
      <c r="U2815" s="4">
        <f t="shared" si="120"/>
        <v>0</v>
      </c>
      <c r="V2815" s="18">
        <v>89838.5</v>
      </c>
      <c r="W2815" s="18" t="s">
        <v>212</v>
      </c>
    </row>
    <row r="2816" spans="1:23" ht="15" customHeight="1" x14ac:dyDescent="0.35">
      <c r="A2816" s="18" t="s">
        <v>226</v>
      </c>
      <c r="B2816" s="7" t="str">
        <f t="shared" si="121"/>
        <v>Q2</v>
      </c>
      <c r="C2816" s="18" t="s">
        <v>31</v>
      </c>
      <c r="D2816" s="21">
        <v>37422</v>
      </c>
      <c r="E2816" s="18">
        <v>2.6800000000000001E-2</v>
      </c>
      <c r="F2816" s="18">
        <v>0.65849999999999997</v>
      </c>
      <c r="G2816" s="18">
        <v>3.3300000000000003E-2</v>
      </c>
      <c r="H2816" s="18">
        <v>36.046500000000002</v>
      </c>
      <c r="I2816" s="18">
        <v>28.6279</v>
      </c>
      <c r="J2816" s="18">
        <v>30.023299999999999</v>
      </c>
      <c r="K2816" s="18">
        <v>43</v>
      </c>
      <c r="L2816" s="18">
        <v>41.462800000000001</v>
      </c>
      <c r="M2816" s="18">
        <v>22.4846</v>
      </c>
      <c r="N2816" s="18">
        <v>17.1753</v>
      </c>
      <c r="O2816" s="18">
        <v>9.3263999999999996</v>
      </c>
      <c r="P2816" s="18">
        <v>30.912500000000001</v>
      </c>
      <c r="Q2816" s="18">
        <v>23.613099999999999</v>
      </c>
      <c r="R2816" s="18">
        <v>12.8223</v>
      </c>
      <c r="S2816" s="4">
        <f>VLOOKUP(C2816,Ratings_Numbers!$A$1:$B$21,2,FALSE)</f>
        <v>5</v>
      </c>
      <c r="T2816" s="4">
        <v>5</v>
      </c>
      <c r="U2816" s="4">
        <f t="shared" si="120"/>
        <v>0</v>
      </c>
      <c r="V2816" s="18">
        <v>90143.9</v>
      </c>
      <c r="W2816" s="18" t="s">
        <v>212</v>
      </c>
    </row>
    <row r="2817" spans="1:23" ht="15" customHeight="1" x14ac:dyDescent="0.35">
      <c r="A2817" s="18" t="s">
        <v>226</v>
      </c>
      <c r="B2817" s="7" t="str">
        <f t="shared" si="121"/>
        <v>Q3</v>
      </c>
      <c r="C2817" s="18" t="s">
        <v>31</v>
      </c>
      <c r="D2817" s="21">
        <v>37506</v>
      </c>
      <c r="E2817" s="18">
        <v>0.12709999999999999</v>
      </c>
      <c r="F2817" s="18">
        <v>0.629</v>
      </c>
      <c r="G2817" s="18">
        <v>0.156</v>
      </c>
      <c r="H2817" s="18">
        <v>37.928600000000003</v>
      </c>
      <c r="I2817" s="18">
        <v>29.363600000000002</v>
      </c>
      <c r="J2817" s="18">
        <v>31.666699999999999</v>
      </c>
      <c r="K2817" s="18">
        <v>42</v>
      </c>
      <c r="L2817" s="18">
        <v>39.843699999999998</v>
      </c>
      <c r="M2817" s="18">
        <v>23.852499999999999</v>
      </c>
      <c r="N2817" s="18">
        <v>18.092700000000001</v>
      </c>
      <c r="O2817" s="18">
        <v>9.5448000000000004</v>
      </c>
      <c r="P2817" s="18">
        <v>31.834900000000001</v>
      </c>
      <c r="Q2817" s="18">
        <v>24.147500000000001</v>
      </c>
      <c r="R2817" s="18">
        <v>12.739000000000001</v>
      </c>
      <c r="S2817" s="4">
        <f>VLOOKUP(C2817,Ratings_Numbers!$A$1:$B$21,2,FALSE)</f>
        <v>5</v>
      </c>
      <c r="T2817" s="4">
        <v>5</v>
      </c>
      <c r="U2817" s="4">
        <f t="shared" si="120"/>
        <v>0</v>
      </c>
      <c r="V2817" s="18">
        <v>66216.570000000007</v>
      </c>
      <c r="W2817" s="18" t="s">
        <v>212</v>
      </c>
    </row>
    <row r="2818" spans="1:23" ht="15" customHeight="1" x14ac:dyDescent="0.35">
      <c r="A2818" s="18" t="s">
        <v>226</v>
      </c>
      <c r="B2818" s="7" t="str">
        <f t="shared" si="121"/>
        <v>Q4</v>
      </c>
      <c r="C2818" s="18" t="s">
        <v>31</v>
      </c>
      <c r="D2818" s="21">
        <v>37618</v>
      </c>
      <c r="E2818" s="18">
        <v>0.1522</v>
      </c>
      <c r="F2818" s="18">
        <v>0.56950000000000001</v>
      </c>
      <c r="G2818" s="18">
        <v>0.18729999999999999</v>
      </c>
      <c r="H2818" s="18">
        <v>24.661300000000001</v>
      </c>
      <c r="I2818" s="18">
        <v>14.5</v>
      </c>
      <c r="J2818" s="18">
        <v>18.854800000000001</v>
      </c>
      <c r="K2818" s="18">
        <v>62</v>
      </c>
      <c r="L2818" s="18">
        <v>40.393599999999999</v>
      </c>
      <c r="M2818" s="18">
        <v>22.965499999999999</v>
      </c>
      <c r="N2818" s="18">
        <v>17.821100000000001</v>
      </c>
      <c r="O2818" s="18">
        <v>9.3167000000000009</v>
      </c>
      <c r="P2818" s="18">
        <v>28.867000000000001</v>
      </c>
      <c r="Q2818" s="18">
        <v>22.400600000000001</v>
      </c>
      <c r="R2818" s="18">
        <v>11.710800000000001</v>
      </c>
      <c r="S2818" s="4">
        <f>VLOOKUP(C2818,Ratings_Numbers!$A$1:$B$21,2,FALSE)</f>
        <v>5</v>
      </c>
      <c r="T2818" s="4">
        <v>5</v>
      </c>
      <c r="U2818" s="4">
        <f t="shared" si="120"/>
        <v>0</v>
      </c>
      <c r="V2818" s="18">
        <v>71755.740000000005</v>
      </c>
      <c r="W2818" s="18" t="s">
        <v>212</v>
      </c>
    </row>
    <row r="2819" spans="1:23" ht="15" customHeight="1" x14ac:dyDescent="0.35">
      <c r="A2819" s="18" t="s">
        <v>226</v>
      </c>
      <c r="B2819" s="7" t="str">
        <f t="shared" si="121"/>
        <v>Q1</v>
      </c>
      <c r="C2819" s="18" t="s">
        <v>31</v>
      </c>
      <c r="D2819" s="21">
        <v>37702</v>
      </c>
      <c r="E2819" s="18">
        <v>0.2054</v>
      </c>
      <c r="F2819" s="18">
        <v>0.50609999999999999</v>
      </c>
      <c r="G2819" s="18">
        <v>0.25380000000000003</v>
      </c>
      <c r="H2819" s="18">
        <v>34.945900000000002</v>
      </c>
      <c r="I2819" s="18">
        <v>25.333300000000001</v>
      </c>
      <c r="J2819" s="18">
        <v>28.027000000000001</v>
      </c>
      <c r="K2819" s="18">
        <v>37</v>
      </c>
      <c r="L2819" s="18">
        <v>40.816800000000001</v>
      </c>
      <c r="M2819" s="18">
        <v>23.1157</v>
      </c>
      <c r="N2819" s="18">
        <v>18.397500000000001</v>
      </c>
      <c r="O2819" s="18">
        <v>9.4758999999999993</v>
      </c>
      <c r="P2819" s="18">
        <v>25.645600000000002</v>
      </c>
      <c r="Q2819" s="18">
        <v>20.411100000000001</v>
      </c>
      <c r="R2819" s="18">
        <v>10.513</v>
      </c>
      <c r="S2819" s="4">
        <f>VLOOKUP(C2819,Ratings_Numbers!$A$1:$B$21,2,FALSE)</f>
        <v>5</v>
      </c>
      <c r="T2819" s="4">
        <v>5</v>
      </c>
      <c r="U2819" s="4">
        <f t="shared" si="120"/>
        <v>0</v>
      </c>
      <c r="V2819" s="18">
        <v>71297</v>
      </c>
      <c r="W2819" s="18" t="s">
        <v>212</v>
      </c>
    </row>
    <row r="2820" spans="1:23" ht="15" customHeight="1" x14ac:dyDescent="0.35">
      <c r="A2820" s="18" t="s">
        <v>226</v>
      </c>
      <c r="B2820" s="7" t="str">
        <f t="shared" si="121"/>
        <v>Q2</v>
      </c>
      <c r="C2820" s="18" t="s">
        <v>31</v>
      </c>
      <c r="D2820" s="21">
        <v>37786</v>
      </c>
      <c r="E2820" s="18">
        <v>8.3699999999999997E-2</v>
      </c>
      <c r="F2820" s="18">
        <v>0.47770000000000001</v>
      </c>
      <c r="G2820" s="18">
        <v>0.1038</v>
      </c>
      <c r="H2820" s="18">
        <v>42.756799999999998</v>
      </c>
      <c r="I2820" s="18">
        <v>34.447400000000002</v>
      </c>
      <c r="J2820" s="18">
        <v>35.1892</v>
      </c>
      <c r="K2820" s="18">
        <v>37</v>
      </c>
      <c r="L2820" s="18">
        <v>42.762500000000003</v>
      </c>
      <c r="M2820" s="18">
        <v>19.2883</v>
      </c>
      <c r="N2820" s="18">
        <v>15.842000000000001</v>
      </c>
      <c r="O2820" s="18">
        <v>8.2801000000000009</v>
      </c>
      <c r="P2820" s="18">
        <v>21.7547</v>
      </c>
      <c r="Q2820" s="18">
        <v>17.867599999999999</v>
      </c>
      <c r="R2820" s="18">
        <v>9.3389000000000006</v>
      </c>
      <c r="S2820" s="4">
        <f>VLOOKUP(C2820,Ratings_Numbers!$A$1:$B$21,2,FALSE)</f>
        <v>5</v>
      </c>
      <c r="T2820" s="4">
        <v>5</v>
      </c>
      <c r="U2820" s="4">
        <f t="shared" si="120"/>
        <v>0</v>
      </c>
      <c r="V2820" s="18">
        <v>77042.28</v>
      </c>
      <c r="W2820" s="18" t="s">
        <v>212</v>
      </c>
    </row>
    <row r="2821" spans="1:23" ht="15" customHeight="1" x14ac:dyDescent="0.35">
      <c r="A2821" s="18" t="s">
        <v>226</v>
      </c>
      <c r="B2821" s="7" t="str">
        <f t="shared" si="121"/>
        <v>Q3</v>
      </c>
      <c r="C2821" s="18" t="s">
        <v>31</v>
      </c>
      <c r="D2821" s="21">
        <v>37870</v>
      </c>
      <c r="E2821" s="18">
        <v>-5.96E-2</v>
      </c>
      <c r="F2821" s="18">
        <v>0.46650000000000003</v>
      </c>
      <c r="G2821" s="18">
        <v>-7.3999999999999996E-2</v>
      </c>
      <c r="H2821" s="18">
        <v>43.5</v>
      </c>
      <c r="I2821" s="18">
        <v>36.5</v>
      </c>
      <c r="J2821" s="18">
        <v>36.131599999999999</v>
      </c>
      <c r="K2821" s="18">
        <v>38</v>
      </c>
      <c r="L2821" s="18">
        <v>42.9651</v>
      </c>
      <c r="M2821" s="18">
        <v>19.077300000000001</v>
      </c>
      <c r="N2821" s="18">
        <v>15.781499999999999</v>
      </c>
      <c r="O2821" s="18">
        <v>8.2274999999999991</v>
      </c>
      <c r="P2821" s="18">
        <v>20.8842</v>
      </c>
      <c r="Q2821" s="18">
        <v>17.276199999999999</v>
      </c>
      <c r="R2821" s="18">
        <v>9.0068000000000001</v>
      </c>
      <c r="S2821" s="4">
        <f>VLOOKUP(C2821,Ratings_Numbers!$A$1:$B$21,2,FALSE)</f>
        <v>5</v>
      </c>
      <c r="T2821" s="4">
        <v>5</v>
      </c>
      <c r="U2821" s="4">
        <f t="shared" si="120"/>
        <v>0</v>
      </c>
      <c r="V2821" s="18">
        <v>76114.61</v>
      </c>
      <c r="W2821" s="18" t="s">
        <v>212</v>
      </c>
    </row>
    <row r="2822" spans="1:23" ht="15" customHeight="1" x14ac:dyDescent="0.35">
      <c r="A2822" s="18" t="s">
        <v>226</v>
      </c>
      <c r="B2822" s="7" t="str">
        <f t="shared" si="121"/>
        <v>Q4</v>
      </c>
      <c r="C2822" s="18" t="s">
        <v>31</v>
      </c>
      <c r="D2822" s="21">
        <v>37982</v>
      </c>
      <c r="E2822" s="18">
        <v>4.7E-2</v>
      </c>
      <c r="F2822" s="18">
        <v>0.45979999999999999</v>
      </c>
      <c r="G2822" s="18">
        <v>5.8599999999999999E-2</v>
      </c>
      <c r="H2822" s="18">
        <v>32.941200000000002</v>
      </c>
      <c r="I2822" s="18">
        <v>23.117599999999999</v>
      </c>
      <c r="J2822" s="18">
        <v>25</v>
      </c>
      <c r="K2822" s="18">
        <v>51</v>
      </c>
      <c r="L2822" s="18">
        <v>46.7209</v>
      </c>
      <c r="M2822" s="18">
        <v>14.3338</v>
      </c>
      <c r="N2822" s="18">
        <v>12.0138</v>
      </c>
      <c r="O2822" s="18">
        <v>6.7201000000000004</v>
      </c>
      <c r="P2822" s="18">
        <v>19.3111</v>
      </c>
      <c r="Q2822" s="18">
        <v>16.185500000000001</v>
      </c>
      <c r="R2822" s="18">
        <v>9.0535999999999994</v>
      </c>
      <c r="S2822" s="4">
        <f>VLOOKUP(C2822,Ratings_Numbers!$A$1:$B$21,2,FALSE)</f>
        <v>5</v>
      </c>
      <c r="T2822" s="4">
        <v>4</v>
      </c>
      <c r="U2822" s="4">
        <f t="shared" si="120"/>
        <v>0</v>
      </c>
      <c r="V2822" s="18">
        <v>79231.350000000006</v>
      </c>
      <c r="W2822" s="18" t="s">
        <v>212</v>
      </c>
    </row>
    <row r="2823" spans="1:23" ht="15" customHeight="1" x14ac:dyDescent="0.35">
      <c r="A2823" s="18" t="s">
        <v>226</v>
      </c>
      <c r="B2823" s="7" t="str">
        <f t="shared" si="121"/>
        <v>Q1</v>
      </c>
      <c r="C2823" s="18" t="s">
        <v>28</v>
      </c>
      <c r="D2823" s="21">
        <v>38066</v>
      </c>
      <c r="E2823" s="18">
        <v>3.2300000000000002E-2</v>
      </c>
      <c r="F2823" s="18">
        <v>0.41520000000000001</v>
      </c>
      <c r="G2823" s="18">
        <v>4.02E-2</v>
      </c>
      <c r="H2823" s="18">
        <v>40.057099999999998</v>
      </c>
      <c r="I2823" s="18">
        <v>34.857100000000003</v>
      </c>
      <c r="J2823" s="18">
        <v>32.200000000000003</v>
      </c>
      <c r="K2823" s="18">
        <v>35</v>
      </c>
      <c r="L2823" s="18">
        <v>48.798200000000001</v>
      </c>
      <c r="M2823" s="18">
        <v>13.1988</v>
      </c>
      <c r="N2823" s="18">
        <v>11.292300000000001</v>
      </c>
      <c r="O2823" s="18">
        <v>6.4619999999999997</v>
      </c>
      <c r="P2823" s="18">
        <v>16.882899999999999</v>
      </c>
      <c r="Q2823" s="18">
        <v>14.4443</v>
      </c>
      <c r="R2823" s="18">
        <v>8.2657000000000007</v>
      </c>
      <c r="S2823" s="4">
        <f>VLOOKUP(C2823,Ratings_Numbers!$A$1:$B$21,2,FALSE)</f>
        <v>4</v>
      </c>
      <c r="T2823" s="4">
        <v>4</v>
      </c>
      <c r="U2823" s="4">
        <f t="shared" si="120"/>
        <v>-1</v>
      </c>
      <c r="V2823" s="18">
        <v>86988.44</v>
      </c>
      <c r="W2823" s="18" t="s">
        <v>212</v>
      </c>
    </row>
    <row r="2824" spans="1:23" ht="15" customHeight="1" x14ac:dyDescent="0.35">
      <c r="A2824" s="18" t="s">
        <v>226</v>
      </c>
      <c r="B2824" s="7" t="str">
        <f t="shared" si="121"/>
        <v>Q2</v>
      </c>
      <c r="C2824" s="18" t="s">
        <v>28</v>
      </c>
      <c r="D2824" s="21">
        <v>38150</v>
      </c>
      <c r="E2824" s="18">
        <v>0.1225</v>
      </c>
      <c r="F2824" s="18">
        <v>0.55220000000000002</v>
      </c>
      <c r="G2824" s="18">
        <v>0.152</v>
      </c>
      <c r="H2824" s="18">
        <v>46.324300000000001</v>
      </c>
      <c r="I2824" s="18">
        <v>39.027000000000001</v>
      </c>
      <c r="J2824" s="18">
        <v>38.4054</v>
      </c>
      <c r="K2824" s="18">
        <v>37</v>
      </c>
      <c r="L2824" s="18">
        <v>47.237099999999998</v>
      </c>
      <c r="M2824" s="18">
        <v>19.837700000000002</v>
      </c>
      <c r="N2824" s="18">
        <v>16.091899999999999</v>
      </c>
      <c r="O2824" s="18">
        <v>9.4019999999999992</v>
      </c>
      <c r="P2824" s="18">
        <v>23.277899999999999</v>
      </c>
      <c r="Q2824" s="18">
        <v>18.8825</v>
      </c>
      <c r="R2824" s="18">
        <v>11.032500000000001</v>
      </c>
      <c r="S2824" s="4">
        <f>VLOOKUP(C2824,Ratings_Numbers!$A$1:$B$21,2,FALSE)</f>
        <v>4</v>
      </c>
      <c r="T2824" s="4">
        <v>4</v>
      </c>
      <c r="U2824" s="4">
        <f t="shared" si="120"/>
        <v>0</v>
      </c>
      <c r="V2824" s="18">
        <v>93250.15</v>
      </c>
      <c r="W2824" s="18" t="s">
        <v>212</v>
      </c>
    </row>
    <row r="2825" spans="1:23" ht="15" customHeight="1" x14ac:dyDescent="0.35">
      <c r="A2825" s="18" t="s">
        <v>226</v>
      </c>
      <c r="B2825" s="7" t="str">
        <f t="shared" si="121"/>
        <v>Q3</v>
      </c>
      <c r="C2825" s="18" t="s">
        <v>28</v>
      </c>
      <c r="D2825" s="21">
        <v>38234</v>
      </c>
      <c r="E2825" s="18">
        <v>-1.38E-2</v>
      </c>
      <c r="F2825" s="18">
        <v>0.499</v>
      </c>
      <c r="G2825" s="18">
        <v>-1.7100000000000001E-2</v>
      </c>
      <c r="H2825" s="18">
        <v>44.0732</v>
      </c>
      <c r="I2825" s="18">
        <v>37.119</v>
      </c>
      <c r="J2825" s="18">
        <v>36.878</v>
      </c>
      <c r="K2825" s="18">
        <v>41</v>
      </c>
      <c r="L2825" s="18">
        <v>47.9026</v>
      </c>
      <c r="M2825" s="18">
        <v>18.842400000000001</v>
      </c>
      <c r="N2825" s="18">
        <v>15.5953</v>
      </c>
      <c r="O2825" s="18">
        <v>9.0549999999999997</v>
      </c>
      <c r="P2825" s="18">
        <v>20.821300000000001</v>
      </c>
      <c r="Q2825" s="18">
        <v>17.2331</v>
      </c>
      <c r="R2825" s="18">
        <v>10.006</v>
      </c>
      <c r="S2825" s="4">
        <f>VLOOKUP(C2825,Ratings_Numbers!$A$1:$B$21,2,FALSE)</f>
        <v>4</v>
      </c>
      <c r="T2825" s="4">
        <v>4</v>
      </c>
      <c r="U2825" s="4">
        <f t="shared" si="120"/>
        <v>0</v>
      </c>
      <c r="V2825" s="18">
        <v>85767.08</v>
      </c>
      <c r="W2825" s="18" t="s">
        <v>212</v>
      </c>
    </row>
    <row r="2826" spans="1:23" ht="15" customHeight="1" x14ac:dyDescent="0.35">
      <c r="A2826" s="18" t="s">
        <v>226</v>
      </c>
      <c r="B2826" s="7" t="str">
        <f t="shared" si="121"/>
        <v>Q4</v>
      </c>
      <c r="C2826" s="18" t="s">
        <v>28</v>
      </c>
      <c r="D2826" s="21">
        <v>38346</v>
      </c>
      <c r="E2826" s="18">
        <v>8.9999999999999998E-4</v>
      </c>
      <c r="F2826" s="18">
        <v>0.63800000000000001</v>
      </c>
      <c r="G2826" s="18">
        <v>1.1000000000000001E-3</v>
      </c>
      <c r="H2826" s="18">
        <v>32.407400000000003</v>
      </c>
      <c r="I2826" s="18">
        <v>19.327300000000001</v>
      </c>
      <c r="J2826" s="18">
        <v>24.9815</v>
      </c>
      <c r="K2826" s="18">
        <v>54</v>
      </c>
      <c r="L2826" s="18">
        <v>48.172400000000003</v>
      </c>
      <c r="M2826" s="18">
        <v>17.7254</v>
      </c>
      <c r="N2826" s="18">
        <v>14.121600000000001</v>
      </c>
      <c r="O2826" s="18">
        <v>8.5647000000000002</v>
      </c>
      <c r="P2826" s="18">
        <v>25.519500000000001</v>
      </c>
      <c r="Q2826" s="18">
        <v>20.331099999999999</v>
      </c>
      <c r="R2826" s="18">
        <v>12.3307</v>
      </c>
      <c r="S2826" s="4">
        <f>VLOOKUP(C2826,Ratings_Numbers!$A$1:$B$21,2,FALSE)</f>
        <v>4</v>
      </c>
      <c r="T2826" s="4">
        <v>4</v>
      </c>
      <c r="U2826" s="4">
        <f t="shared" si="120"/>
        <v>0</v>
      </c>
      <c r="V2826" s="18">
        <v>87207.26</v>
      </c>
      <c r="W2826" s="18" t="s">
        <v>212</v>
      </c>
    </row>
    <row r="2827" spans="1:23" ht="15" customHeight="1" x14ac:dyDescent="0.35">
      <c r="A2827" s="18" t="s">
        <v>226</v>
      </c>
      <c r="B2827" s="7" t="str">
        <f t="shared" si="121"/>
        <v>Q1</v>
      </c>
      <c r="C2827" s="18" t="s">
        <v>28</v>
      </c>
      <c r="D2827" s="21">
        <v>38430</v>
      </c>
      <c r="E2827" s="18">
        <v>0.1207</v>
      </c>
      <c r="F2827" s="18">
        <v>0.75849999999999995</v>
      </c>
      <c r="G2827" s="18">
        <v>0.14849999999999999</v>
      </c>
      <c r="H2827" s="18">
        <v>30.58</v>
      </c>
      <c r="I2827" s="18">
        <v>26.4314</v>
      </c>
      <c r="J2827" s="18">
        <v>24.94</v>
      </c>
      <c r="K2827" s="18">
        <v>50</v>
      </c>
      <c r="L2827" s="18">
        <v>48.383400000000002</v>
      </c>
      <c r="M2827" s="18">
        <v>17.1782</v>
      </c>
      <c r="N2827" s="18">
        <v>13.199299999999999</v>
      </c>
      <c r="O2827" s="18">
        <v>8.3359000000000005</v>
      </c>
      <c r="P2827" s="18">
        <v>30.144500000000001</v>
      </c>
      <c r="Q2827" s="18">
        <v>23.162299999999998</v>
      </c>
      <c r="R2827" s="18">
        <v>14.628</v>
      </c>
      <c r="S2827" s="4">
        <f>VLOOKUP(C2827,Ratings_Numbers!$A$1:$B$21,2,FALSE)</f>
        <v>4</v>
      </c>
      <c r="T2827" s="4">
        <v>4</v>
      </c>
      <c r="U2827" s="4">
        <f t="shared" si="120"/>
        <v>0</v>
      </c>
      <c r="V2827" s="18">
        <v>88243.74</v>
      </c>
      <c r="W2827" s="18" t="s">
        <v>212</v>
      </c>
    </row>
    <row r="2828" spans="1:23" ht="15" customHeight="1" x14ac:dyDescent="0.35">
      <c r="A2828" s="18" t="s">
        <v>226</v>
      </c>
      <c r="B2828" s="7" t="str">
        <f t="shared" si="121"/>
        <v>Q2</v>
      </c>
      <c r="C2828" s="18" t="s">
        <v>28</v>
      </c>
      <c r="D2828" s="21">
        <v>38514</v>
      </c>
      <c r="E2828" s="18">
        <v>5.8700000000000002E-2</v>
      </c>
      <c r="F2828" s="18">
        <v>0.76470000000000005</v>
      </c>
      <c r="G2828" s="18">
        <v>7.1999999999999995E-2</v>
      </c>
      <c r="H2828" s="18">
        <v>35.132100000000001</v>
      </c>
      <c r="I2828" s="18">
        <v>27.946400000000001</v>
      </c>
      <c r="J2828" s="18">
        <v>29.358499999999999</v>
      </c>
      <c r="K2828" s="18">
        <v>53</v>
      </c>
      <c r="L2828" s="18">
        <v>47.665399999999998</v>
      </c>
      <c r="M2828" s="18">
        <v>16.427099999999999</v>
      </c>
      <c r="N2828" s="18">
        <v>12.585699999999999</v>
      </c>
      <c r="O2828" s="18">
        <v>7.8527000000000005</v>
      </c>
      <c r="P2828" s="18">
        <v>30.5215</v>
      </c>
      <c r="Q2828" s="18">
        <v>23.3843</v>
      </c>
      <c r="R2828" s="18">
        <v>14.590400000000001</v>
      </c>
      <c r="S2828" s="4">
        <f>VLOOKUP(C2828,Ratings_Numbers!$A$1:$B$21,2,FALSE)</f>
        <v>4</v>
      </c>
      <c r="T2828" s="4">
        <v>4</v>
      </c>
      <c r="U2828" s="4">
        <f t="shared" si="120"/>
        <v>0</v>
      </c>
      <c r="V2828" s="18">
        <v>93218.08</v>
      </c>
      <c r="W2828" s="18" t="s">
        <v>212</v>
      </c>
    </row>
    <row r="2829" spans="1:23" ht="15" customHeight="1" x14ac:dyDescent="0.35">
      <c r="A2829" s="18" t="s">
        <v>226</v>
      </c>
      <c r="B2829" s="7" t="str">
        <f t="shared" si="121"/>
        <v>Q3</v>
      </c>
      <c r="C2829" s="18" t="s">
        <v>28</v>
      </c>
      <c r="D2829" s="21">
        <v>38598</v>
      </c>
      <c r="E2829" s="18">
        <v>-4.2900000000000001E-2</v>
      </c>
      <c r="F2829" s="18">
        <v>0.78290000000000004</v>
      </c>
      <c r="G2829" s="18">
        <v>-5.2499999999999998E-2</v>
      </c>
      <c r="H2829" s="18">
        <v>34.2759</v>
      </c>
      <c r="I2829" s="18">
        <v>28.793099999999999</v>
      </c>
      <c r="J2829" s="18">
        <v>28.965499999999999</v>
      </c>
      <c r="K2829" s="18">
        <v>58</v>
      </c>
      <c r="L2829" s="18">
        <v>45.501300000000001</v>
      </c>
      <c r="M2829" s="18">
        <v>16.312100000000001</v>
      </c>
      <c r="N2829" s="18">
        <v>12.321899999999999</v>
      </c>
      <c r="O2829" s="18">
        <v>7.4437999999999995</v>
      </c>
      <c r="P2829" s="18">
        <v>32.383000000000003</v>
      </c>
      <c r="Q2829" s="18">
        <v>24.461600000000001</v>
      </c>
      <c r="R2829" s="18">
        <v>14.777699999999999</v>
      </c>
      <c r="S2829" s="4">
        <f>VLOOKUP(C2829,Ratings_Numbers!$A$1:$B$21,2,FALSE)</f>
        <v>4</v>
      </c>
      <c r="T2829" s="4">
        <v>4</v>
      </c>
      <c r="U2829" s="4">
        <f t="shared" si="120"/>
        <v>0</v>
      </c>
      <c r="V2829" s="18">
        <v>90773.65</v>
      </c>
      <c r="W2829" s="18" t="s">
        <v>212</v>
      </c>
    </row>
    <row r="2830" spans="1:23" ht="15" customHeight="1" x14ac:dyDescent="0.35">
      <c r="A2830" s="18" t="s">
        <v>226</v>
      </c>
      <c r="B2830" s="7" t="str">
        <f t="shared" si="121"/>
        <v>Q4</v>
      </c>
      <c r="C2830" s="18" t="s">
        <v>28</v>
      </c>
      <c r="D2830" s="21">
        <v>38717</v>
      </c>
      <c r="E2830" s="18">
        <v>4.4299999999999999E-2</v>
      </c>
      <c r="F2830" s="18">
        <v>0.87839999999999996</v>
      </c>
      <c r="G2830" s="18">
        <v>5.3999999999999999E-2</v>
      </c>
      <c r="H2830" s="18">
        <v>19.484200000000001</v>
      </c>
      <c r="I2830" s="18">
        <v>9.4895999999999994</v>
      </c>
      <c r="J2830" s="18">
        <v>15.147399999999999</v>
      </c>
      <c r="K2830" s="18">
        <v>95</v>
      </c>
      <c r="L2830" s="18">
        <v>44.788400000000003</v>
      </c>
      <c r="M2830" s="18">
        <v>16.230399999999999</v>
      </c>
      <c r="N2830" s="18">
        <v>11.8902</v>
      </c>
      <c r="O2830" s="18">
        <v>7.2903000000000002</v>
      </c>
      <c r="P2830" s="18">
        <v>36.502699999999997</v>
      </c>
      <c r="Q2830" s="18">
        <v>26.741399999999999</v>
      </c>
      <c r="R2830" s="18">
        <v>16.396100000000001</v>
      </c>
      <c r="S2830" s="4">
        <f>VLOOKUP(C2830,Ratings_Numbers!$A$1:$B$21,2,FALSE)</f>
        <v>4</v>
      </c>
      <c r="T2830" s="4">
        <v>4</v>
      </c>
      <c r="U2830" s="4">
        <f t="shared" si="120"/>
        <v>0</v>
      </c>
      <c r="V2830" s="18">
        <v>97836.479999999996</v>
      </c>
      <c r="W2830" s="18" t="s">
        <v>212</v>
      </c>
    </row>
    <row r="2831" spans="1:23" ht="15" customHeight="1" x14ac:dyDescent="0.35">
      <c r="A2831" s="18" t="s">
        <v>226</v>
      </c>
      <c r="B2831" s="7" t="str">
        <f t="shared" si="121"/>
        <v>Q1</v>
      </c>
      <c r="C2831" s="18" t="s">
        <v>28</v>
      </c>
      <c r="D2831" s="21">
        <v>38801</v>
      </c>
      <c r="E2831" s="18">
        <v>0.16189999999999999</v>
      </c>
      <c r="F2831" s="18">
        <v>0.75890000000000002</v>
      </c>
      <c r="G2831" s="18">
        <v>0.19769999999999999</v>
      </c>
      <c r="H2831" s="18">
        <v>24.8871</v>
      </c>
      <c r="I2831" s="18">
        <v>19.292300000000001</v>
      </c>
      <c r="J2831" s="18">
        <v>20.2742</v>
      </c>
      <c r="K2831" s="18">
        <v>62</v>
      </c>
      <c r="L2831" s="18">
        <v>47.4285</v>
      </c>
      <c r="M2831" s="18">
        <v>15.5213</v>
      </c>
      <c r="N2831" s="18">
        <v>11.89</v>
      </c>
      <c r="O2831" s="18">
        <v>7.3821000000000003</v>
      </c>
      <c r="P2831" s="18">
        <v>30.540700000000001</v>
      </c>
      <c r="Q2831" s="18">
        <v>23.395499999999998</v>
      </c>
      <c r="R2831" s="18">
        <v>14.525399999999999</v>
      </c>
      <c r="S2831" s="4">
        <f>VLOOKUP(C2831,Ratings_Numbers!$A$1:$B$21,2,FALSE)</f>
        <v>4</v>
      </c>
      <c r="T2831" s="4">
        <v>4</v>
      </c>
      <c r="U2831" s="4">
        <f t="shared" si="120"/>
        <v>0</v>
      </c>
      <c r="V2831" s="18">
        <v>98267.04</v>
      </c>
      <c r="W2831" s="18" t="s">
        <v>212</v>
      </c>
    </row>
    <row r="2832" spans="1:23" ht="15" customHeight="1" x14ac:dyDescent="0.35">
      <c r="A2832" s="18" t="s">
        <v>226</v>
      </c>
      <c r="B2832" s="7" t="str">
        <f t="shared" si="121"/>
        <v>Q2</v>
      </c>
      <c r="C2832" s="18" t="s">
        <v>28</v>
      </c>
      <c r="D2832" s="21">
        <v>38885</v>
      </c>
      <c r="E2832" s="18">
        <v>0.1366</v>
      </c>
      <c r="F2832" s="18">
        <v>0.59960000000000002</v>
      </c>
      <c r="G2832" s="18">
        <v>0.16600000000000001</v>
      </c>
      <c r="H2832" s="18">
        <v>36</v>
      </c>
      <c r="I2832" s="18">
        <v>27.5</v>
      </c>
      <c r="J2832" s="18">
        <v>30.508500000000002</v>
      </c>
      <c r="K2832" s="18">
        <v>59</v>
      </c>
      <c r="L2832" s="18">
        <v>48.342100000000002</v>
      </c>
      <c r="M2832" s="18">
        <v>16.6875</v>
      </c>
      <c r="N2832" s="18">
        <v>13.424200000000001</v>
      </c>
      <c r="O2832" s="18">
        <v>8.0888000000000009</v>
      </c>
      <c r="P2832" s="18">
        <v>24.309100000000001</v>
      </c>
      <c r="Q2832" s="18">
        <v>19.555299999999999</v>
      </c>
      <c r="R2832" s="18">
        <v>11.783200000000001</v>
      </c>
      <c r="S2832" s="4">
        <f>VLOOKUP(C2832,Ratings_Numbers!$A$1:$B$21,2,FALSE)</f>
        <v>4</v>
      </c>
      <c r="T2832" s="4">
        <v>4</v>
      </c>
      <c r="U2832" s="4">
        <f t="shared" si="120"/>
        <v>0</v>
      </c>
      <c r="V2832" s="18">
        <v>98445.3</v>
      </c>
      <c r="W2832" s="18" t="s">
        <v>212</v>
      </c>
    </row>
    <row r="2833" spans="1:23" ht="15" customHeight="1" x14ac:dyDescent="0.35">
      <c r="A2833" s="18" t="s">
        <v>226</v>
      </c>
      <c r="B2833" s="7" t="str">
        <f t="shared" si="121"/>
        <v>Q3</v>
      </c>
      <c r="C2833" s="18" t="s">
        <v>28</v>
      </c>
      <c r="D2833" s="21">
        <v>38969</v>
      </c>
      <c r="E2833" s="18">
        <v>-3.95E-2</v>
      </c>
      <c r="F2833" s="18">
        <v>0.4874</v>
      </c>
      <c r="G2833" s="18">
        <v>-4.7899999999999998E-2</v>
      </c>
      <c r="H2833" s="18">
        <v>42.862699999999997</v>
      </c>
      <c r="I2833" s="18">
        <v>31.5</v>
      </c>
      <c r="J2833" s="18">
        <v>36.392200000000003</v>
      </c>
      <c r="K2833" s="18">
        <v>51</v>
      </c>
      <c r="L2833" s="18">
        <v>49.485500000000002</v>
      </c>
      <c r="M2833" s="18">
        <v>15.7921</v>
      </c>
      <c r="N2833" s="18">
        <v>13.232799999999999</v>
      </c>
      <c r="O2833" s="18">
        <v>7.8349000000000002</v>
      </c>
      <c r="P2833" s="18">
        <v>19.340299999999999</v>
      </c>
      <c r="Q2833" s="18">
        <v>16.206</v>
      </c>
      <c r="R2833" s="18">
        <v>9.5952000000000002</v>
      </c>
      <c r="S2833" s="4">
        <f>VLOOKUP(C2833,Ratings_Numbers!$A$1:$B$21,2,FALSE)</f>
        <v>4</v>
      </c>
      <c r="T2833" s="4">
        <v>4</v>
      </c>
      <c r="U2833" s="4">
        <f t="shared" si="120"/>
        <v>0</v>
      </c>
      <c r="V2833" s="18">
        <v>106545.58</v>
      </c>
      <c r="W2833" s="18" t="s">
        <v>212</v>
      </c>
    </row>
    <row r="2834" spans="1:23" ht="15" customHeight="1" x14ac:dyDescent="0.35">
      <c r="A2834" s="18" t="s">
        <v>226</v>
      </c>
      <c r="B2834" s="7" t="str">
        <f t="shared" si="121"/>
        <v>Q4</v>
      </c>
      <c r="C2834" s="18" t="s">
        <v>28</v>
      </c>
      <c r="D2834" s="21">
        <v>39081</v>
      </c>
      <c r="E2834" s="18">
        <v>2.9999999999999997E-4</v>
      </c>
      <c r="F2834" s="18">
        <v>0.43409999999999999</v>
      </c>
      <c r="G2834" s="18">
        <v>2.9999999999999997E-4</v>
      </c>
      <c r="H2834" s="18">
        <v>30.731300000000001</v>
      </c>
      <c r="I2834" s="18">
        <v>15.5694</v>
      </c>
      <c r="J2834" s="18">
        <v>23.7761</v>
      </c>
      <c r="K2834" s="18">
        <v>67</v>
      </c>
      <c r="L2834" s="18">
        <v>51.209499999999998</v>
      </c>
      <c r="M2834" s="18">
        <v>16.5929</v>
      </c>
      <c r="N2834" s="18">
        <v>14.017200000000001</v>
      </c>
      <c r="O2834" s="18">
        <v>8.5198999999999998</v>
      </c>
      <c r="P2834" s="18">
        <v>18.375800000000002</v>
      </c>
      <c r="Q2834" s="18">
        <v>15.523300000000001</v>
      </c>
      <c r="R2834" s="18">
        <v>9.4352999999999998</v>
      </c>
      <c r="S2834" s="4">
        <f>VLOOKUP(C2834,Ratings_Numbers!$A$1:$B$21,2,FALSE)</f>
        <v>4</v>
      </c>
      <c r="T2834" s="4">
        <v>4</v>
      </c>
      <c r="U2834" s="4">
        <f t="shared" si="120"/>
        <v>0</v>
      </c>
      <c r="V2834" s="18">
        <v>102456.9</v>
      </c>
      <c r="W2834" s="18" t="s">
        <v>212</v>
      </c>
    </row>
    <row r="2835" spans="1:23" ht="15" customHeight="1" x14ac:dyDescent="0.35">
      <c r="A2835" s="18" t="s">
        <v>226</v>
      </c>
      <c r="B2835" s="7" t="str">
        <f t="shared" si="121"/>
        <v>Q1</v>
      </c>
      <c r="C2835" s="18" t="s">
        <v>28</v>
      </c>
      <c r="D2835" s="21">
        <v>39165</v>
      </c>
      <c r="E2835" s="18">
        <v>0.13289999999999999</v>
      </c>
      <c r="F2835" s="18">
        <v>0.42130000000000001</v>
      </c>
      <c r="G2835" s="18">
        <v>0.1608</v>
      </c>
      <c r="H2835" s="18">
        <v>40.357100000000003</v>
      </c>
      <c r="I2835" s="18">
        <v>31.043500000000002</v>
      </c>
      <c r="J2835" s="18">
        <v>33.785699999999999</v>
      </c>
      <c r="K2835" s="18">
        <v>42</v>
      </c>
      <c r="L2835" s="18">
        <v>51.314100000000003</v>
      </c>
      <c r="M2835" s="18">
        <v>11.7735</v>
      </c>
      <c r="N2835" s="18">
        <v>9.9520999999999997</v>
      </c>
      <c r="O2835" s="18">
        <v>6.0576999999999996</v>
      </c>
      <c r="P2835" s="18">
        <v>18.302099999999999</v>
      </c>
      <c r="Q2835" s="18">
        <v>15.470599999999999</v>
      </c>
      <c r="R2835" s="18">
        <v>9.4167000000000005</v>
      </c>
      <c r="S2835" s="4">
        <f>VLOOKUP(C2835,Ratings_Numbers!$A$1:$B$21,2,FALSE)</f>
        <v>4</v>
      </c>
      <c r="T2835" s="4">
        <v>3</v>
      </c>
      <c r="U2835" s="4">
        <f t="shared" si="120"/>
        <v>0</v>
      </c>
      <c r="V2835" s="18">
        <v>104530.79</v>
      </c>
      <c r="W2835" s="18" t="s">
        <v>212</v>
      </c>
    </row>
    <row r="2836" spans="1:23" ht="15" customHeight="1" x14ac:dyDescent="0.35">
      <c r="A2836" s="18" t="s">
        <v>226</v>
      </c>
      <c r="B2836" s="7" t="str">
        <f t="shared" si="121"/>
        <v>Q2</v>
      </c>
      <c r="C2836" s="18" t="s">
        <v>27</v>
      </c>
      <c r="D2836" s="21">
        <v>39249</v>
      </c>
      <c r="E2836" s="18">
        <v>0.2142</v>
      </c>
      <c r="F2836" s="18">
        <v>0.53100000000000003</v>
      </c>
      <c r="G2836" s="18">
        <v>0.25819999999999999</v>
      </c>
      <c r="H2836" s="18">
        <v>42.425899999999999</v>
      </c>
      <c r="I2836" s="18">
        <v>30.762699999999999</v>
      </c>
      <c r="J2836" s="18">
        <v>36.277799999999999</v>
      </c>
      <c r="K2836" s="18">
        <v>54</v>
      </c>
      <c r="L2836" s="18">
        <v>49.591200000000001</v>
      </c>
      <c r="M2836" s="18">
        <v>20.5443</v>
      </c>
      <c r="N2836" s="18">
        <v>16.724799999999998</v>
      </c>
      <c r="O2836" s="18">
        <v>10.214600000000001</v>
      </c>
      <c r="P2836" s="18">
        <v>22.837499999999999</v>
      </c>
      <c r="Q2836" s="18">
        <v>18.591699999999999</v>
      </c>
      <c r="R2836" s="18">
        <v>11.354699999999999</v>
      </c>
      <c r="S2836" s="4">
        <f>VLOOKUP(C2836,Ratings_Numbers!$A$1:$B$21,2,FALSE)</f>
        <v>3</v>
      </c>
      <c r="T2836" s="4">
        <v>3</v>
      </c>
      <c r="U2836" s="4">
        <f t="shared" si="120"/>
        <v>-1</v>
      </c>
      <c r="V2836" s="18">
        <v>108088.28</v>
      </c>
      <c r="W2836" s="18" t="s">
        <v>212</v>
      </c>
    </row>
    <row r="2837" spans="1:23" ht="15" customHeight="1" x14ac:dyDescent="0.35">
      <c r="A2837" s="18" t="s">
        <v>226</v>
      </c>
      <c r="B2837" s="7" t="str">
        <f t="shared" si="121"/>
        <v>Q3</v>
      </c>
      <c r="C2837" s="18" t="s">
        <v>27</v>
      </c>
      <c r="D2837" s="21">
        <v>39333</v>
      </c>
      <c r="E2837" s="18">
        <v>8.7999999999999995E-2</v>
      </c>
      <c r="F2837" s="18">
        <v>0.4239</v>
      </c>
      <c r="G2837" s="18">
        <v>0.1056</v>
      </c>
      <c r="H2837" s="18">
        <v>42.1404</v>
      </c>
      <c r="I2837" s="18">
        <v>30.403199999999998</v>
      </c>
      <c r="J2837" s="18">
        <v>36.175400000000003</v>
      </c>
      <c r="K2837" s="18">
        <v>57</v>
      </c>
      <c r="L2837" s="18">
        <v>49.996899999999997</v>
      </c>
      <c r="M2837" s="18">
        <v>18.185199999999998</v>
      </c>
      <c r="N2837" s="18">
        <v>15.365399999999999</v>
      </c>
      <c r="O2837" s="18">
        <v>9.1150000000000002</v>
      </c>
      <c r="P2837" s="18">
        <v>18.351400000000002</v>
      </c>
      <c r="Q2837" s="18">
        <v>15.5059</v>
      </c>
      <c r="R2837" s="18">
        <v>9.1982999999999997</v>
      </c>
      <c r="S2837" s="4">
        <f>VLOOKUP(C2837,Ratings_Numbers!$A$1:$B$21,2,FALSE)</f>
        <v>3</v>
      </c>
      <c r="T2837" s="4">
        <v>3</v>
      </c>
      <c r="U2837" s="4">
        <f t="shared" si="120"/>
        <v>0</v>
      </c>
      <c r="V2837" s="18">
        <v>109447.8</v>
      </c>
      <c r="W2837" s="18" t="s">
        <v>212</v>
      </c>
    </row>
    <row r="2838" spans="1:23" ht="15" customHeight="1" x14ac:dyDescent="0.35">
      <c r="A2838" s="18" t="s">
        <v>226</v>
      </c>
      <c r="B2838" s="7" t="str">
        <f t="shared" si="121"/>
        <v>Q4</v>
      </c>
      <c r="C2838" s="18" t="s">
        <v>27</v>
      </c>
      <c r="D2838" s="21">
        <v>39445</v>
      </c>
      <c r="E2838" s="18">
        <v>0.20030000000000001</v>
      </c>
      <c r="F2838" s="18">
        <v>0.58620000000000005</v>
      </c>
      <c r="G2838" s="18">
        <v>0.2402</v>
      </c>
      <c r="H2838" s="18">
        <v>31.098600000000001</v>
      </c>
      <c r="I2838" s="18">
        <v>13.307700000000001</v>
      </c>
      <c r="J2838" s="18">
        <v>24.366199999999999</v>
      </c>
      <c r="K2838" s="18">
        <v>71</v>
      </c>
      <c r="L2838" s="18">
        <v>49.650599999999997</v>
      </c>
      <c r="M2838" s="18">
        <v>24.387799999999999</v>
      </c>
      <c r="N2838" s="18">
        <v>19.606300000000001</v>
      </c>
      <c r="O2838" s="18">
        <v>12.137600000000001</v>
      </c>
      <c r="P2838" s="18">
        <v>24.387799999999999</v>
      </c>
      <c r="Q2838" s="18">
        <v>19.606300000000001</v>
      </c>
      <c r="R2838" s="18">
        <v>12.137600000000001</v>
      </c>
      <c r="S2838" s="4">
        <f>VLOOKUP(C2838,Ratings_Numbers!$A$1:$B$21,2,FALSE)</f>
        <v>3</v>
      </c>
      <c r="T2838" s="4">
        <v>3</v>
      </c>
      <c r="U2838" s="4">
        <f t="shared" si="120"/>
        <v>0</v>
      </c>
      <c r="V2838" s="18">
        <v>123633.15</v>
      </c>
      <c r="W2838" s="18" t="s">
        <v>212</v>
      </c>
    </row>
    <row r="2839" spans="1:23" ht="15" customHeight="1" x14ac:dyDescent="0.35">
      <c r="A2839" s="18" t="s">
        <v>226</v>
      </c>
      <c r="B2839" s="7" t="str">
        <f t="shared" ref="B2839:B2873" si="122">IF(MONTH(D2839)&lt;4,"Q1",IF(MONTH(D2839)&lt;7,"Q2",IF(MONTH(D2839)&lt;10,"Q3","Q4")))</f>
        <v>Q1</v>
      </c>
      <c r="C2839" s="18" t="s">
        <v>27</v>
      </c>
      <c r="D2839" s="21">
        <v>39529</v>
      </c>
      <c r="E2839" s="18">
        <v>0.3871</v>
      </c>
      <c r="F2839" s="18">
        <v>0.81969999999999998</v>
      </c>
      <c r="G2839" s="18">
        <v>0.46410000000000001</v>
      </c>
      <c r="H2839" s="18">
        <v>32</v>
      </c>
      <c r="I2839" s="18">
        <v>24.951599999999999</v>
      </c>
      <c r="J2839" s="18">
        <v>26.7759</v>
      </c>
      <c r="K2839" s="18">
        <v>58</v>
      </c>
      <c r="L2839" s="18">
        <v>46.7044</v>
      </c>
      <c r="M2839" s="18">
        <v>29.221</v>
      </c>
      <c r="N2839" s="18">
        <v>21.514499999999998</v>
      </c>
      <c r="O2839" s="18">
        <v>13.681100000000001</v>
      </c>
      <c r="P2839" s="18">
        <v>35.820300000000003</v>
      </c>
      <c r="Q2839" s="18">
        <v>26.3733</v>
      </c>
      <c r="R2839" s="18">
        <v>16.770800000000001</v>
      </c>
      <c r="S2839" s="4">
        <f>VLOOKUP(C2839,Ratings_Numbers!$A$1:$B$21,2,FALSE)</f>
        <v>3</v>
      </c>
      <c r="T2839" s="4">
        <v>3</v>
      </c>
      <c r="U2839" s="4">
        <f t="shared" si="120"/>
        <v>0</v>
      </c>
      <c r="V2839" s="18">
        <v>112913.6499</v>
      </c>
      <c r="W2839" s="18" t="s">
        <v>212</v>
      </c>
    </row>
    <row r="2840" spans="1:23" ht="15" customHeight="1" x14ac:dyDescent="0.35">
      <c r="A2840" s="18" t="s">
        <v>226</v>
      </c>
      <c r="B2840" s="7" t="str">
        <f t="shared" si="122"/>
        <v>Q2</v>
      </c>
      <c r="C2840" s="18" t="s">
        <v>27</v>
      </c>
      <c r="D2840" s="21">
        <v>39613</v>
      </c>
      <c r="E2840" s="18">
        <v>0.44090000000000001</v>
      </c>
      <c r="F2840" s="18">
        <v>0.80389999999999995</v>
      </c>
      <c r="G2840" s="18">
        <v>0.52859999999999996</v>
      </c>
      <c r="H2840" s="18">
        <v>34.5946</v>
      </c>
      <c r="I2840" s="18">
        <v>25.6234</v>
      </c>
      <c r="J2840" s="18">
        <v>29.527000000000001</v>
      </c>
      <c r="K2840" s="18">
        <v>74</v>
      </c>
      <c r="L2840" s="18">
        <v>45.167099999999998</v>
      </c>
      <c r="M2840" s="18">
        <v>36.347799999999999</v>
      </c>
      <c r="N2840" s="18">
        <v>26.658200000000001</v>
      </c>
      <c r="O2840" s="18">
        <v>16.457799999999999</v>
      </c>
      <c r="P2840" s="18">
        <v>36.347799999999999</v>
      </c>
      <c r="Q2840" s="18">
        <v>26.658200000000001</v>
      </c>
      <c r="R2840" s="18">
        <v>16.457799999999999</v>
      </c>
      <c r="S2840" s="4">
        <f>VLOOKUP(C2840,Ratings_Numbers!$A$1:$B$21,2,FALSE)</f>
        <v>3</v>
      </c>
      <c r="T2840" s="4">
        <v>3</v>
      </c>
      <c r="U2840" s="4">
        <f t="shared" ref="U2840:U2873" si="123">S2840-S2839</f>
        <v>0</v>
      </c>
      <c r="V2840" s="18">
        <v>105735.29120000001</v>
      </c>
      <c r="W2840" s="18" t="s">
        <v>212</v>
      </c>
    </row>
    <row r="2841" spans="1:23" ht="15" customHeight="1" x14ac:dyDescent="0.35">
      <c r="A2841" s="18" t="s">
        <v>226</v>
      </c>
      <c r="B2841" s="7" t="str">
        <f t="shared" si="122"/>
        <v>Q3</v>
      </c>
      <c r="C2841" s="18" t="s">
        <v>27</v>
      </c>
      <c r="D2841" s="21">
        <v>39697</v>
      </c>
      <c r="E2841" s="18">
        <v>0.65449999999999997</v>
      </c>
      <c r="F2841" s="18">
        <v>1.0386</v>
      </c>
      <c r="G2841" s="18">
        <v>0.78920000000000001</v>
      </c>
      <c r="H2841" s="18">
        <v>32.342500000000001</v>
      </c>
      <c r="I2841" s="18">
        <v>24.773299999999999</v>
      </c>
      <c r="J2841" s="18">
        <v>27.178100000000001</v>
      </c>
      <c r="K2841" s="18">
        <v>73</v>
      </c>
      <c r="L2841" s="18">
        <v>41.632399999999997</v>
      </c>
      <c r="M2841" s="18">
        <v>40.7239</v>
      </c>
      <c r="N2841" s="18">
        <v>27.4756</v>
      </c>
      <c r="O2841" s="18">
        <v>16.997800000000002</v>
      </c>
      <c r="P2841" s="18">
        <v>48.218299999999999</v>
      </c>
      <c r="Q2841" s="18">
        <v>32.5319</v>
      </c>
      <c r="R2841" s="18">
        <v>20.125900000000001</v>
      </c>
      <c r="S2841" s="4">
        <f>VLOOKUP(C2841,Ratings_Numbers!$A$1:$B$21,2,FALSE)</f>
        <v>3</v>
      </c>
      <c r="T2841" s="4">
        <v>3</v>
      </c>
      <c r="U2841" s="4">
        <f t="shared" si="123"/>
        <v>0</v>
      </c>
      <c r="V2841" s="18">
        <v>107308.44</v>
      </c>
      <c r="W2841" s="18" t="s">
        <v>212</v>
      </c>
    </row>
    <row r="2842" spans="1:23" ht="15" customHeight="1" x14ac:dyDescent="0.35">
      <c r="A2842" s="18" t="s">
        <v>226</v>
      </c>
      <c r="B2842" s="7" t="str">
        <f t="shared" si="122"/>
        <v>Q4</v>
      </c>
      <c r="C2842" s="18" t="s">
        <v>27</v>
      </c>
      <c r="D2842" s="21">
        <v>39809</v>
      </c>
      <c r="E2842" s="18">
        <v>0.70179999999999998</v>
      </c>
      <c r="F2842" s="18">
        <v>1.1862999999999999</v>
      </c>
      <c r="G2842" s="18">
        <v>0.85799999999999998</v>
      </c>
      <c r="H2842" s="18">
        <v>13.717700000000001</v>
      </c>
      <c r="I2842" s="18">
        <v>5.0697999999999999</v>
      </c>
      <c r="J2842" s="18">
        <v>9.7822999999999993</v>
      </c>
      <c r="K2842" s="18">
        <v>124</v>
      </c>
      <c r="L2842" s="18">
        <v>33.519500000000001</v>
      </c>
      <c r="M2842" s="18">
        <v>64.91</v>
      </c>
      <c r="N2842" s="18">
        <v>38.646500000000003</v>
      </c>
      <c r="O2842" s="18">
        <v>21.831399999999999</v>
      </c>
      <c r="P2842" s="18">
        <v>67.957999999999998</v>
      </c>
      <c r="Q2842" s="18">
        <v>40.461300000000001</v>
      </c>
      <c r="R2842" s="18">
        <v>22.8566</v>
      </c>
      <c r="S2842" s="4">
        <f>VLOOKUP(C2842,Ratings_Numbers!$A$1:$B$21,2,FALSE)</f>
        <v>3</v>
      </c>
      <c r="T2842" s="4">
        <v>3</v>
      </c>
      <c r="U2842" s="4">
        <f t="shared" si="123"/>
        <v>0</v>
      </c>
      <c r="V2842" s="18">
        <v>84731.68</v>
      </c>
      <c r="W2842" s="18" t="s">
        <v>212</v>
      </c>
    </row>
    <row r="2843" spans="1:23" ht="15" customHeight="1" x14ac:dyDescent="0.35">
      <c r="A2843" s="18" t="s">
        <v>226</v>
      </c>
      <c r="B2843" s="7" t="str">
        <f t="shared" si="122"/>
        <v>Q1</v>
      </c>
      <c r="C2843" s="18" t="s">
        <v>27</v>
      </c>
      <c r="D2843" s="21">
        <v>39893</v>
      </c>
      <c r="E2843" s="18">
        <v>0.83399999999999996</v>
      </c>
      <c r="F2843" s="18">
        <v>1.3624000000000001</v>
      </c>
      <c r="G2843" s="18">
        <v>1.0199</v>
      </c>
      <c r="H2843" s="18">
        <v>19.408200000000001</v>
      </c>
      <c r="I2843" s="18">
        <v>16.04</v>
      </c>
      <c r="J2843" s="18">
        <v>16.2041</v>
      </c>
      <c r="K2843" s="18">
        <v>98</v>
      </c>
      <c r="L2843" s="18">
        <v>33.246699999999997</v>
      </c>
      <c r="M2843" s="18">
        <v>76.5047</v>
      </c>
      <c r="N2843" s="18">
        <v>42.832000000000001</v>
      </c>
      <c r="O2843" s="18">
        <v>26.387799999999999</v>
      </c>
      <c r="P2843" s="18">
        <v>78.615799999999993</v>
      </c>
      <c r="Q2843" s="18">
        <v>44.0139</v>
      </c>
      <c r="R2843" s="18">
        <v>27.1159</v>
      </c>
      <c r="S2843" s="4">
        <f>VLOOKUP(C2843,Ratings_Numbers!$A$1:$B$21,2,FALSE)</f>
        <v>3</v>
      </c>
      <c r="T2843" s="4">
        <v>3</v>
      </c>
      <c r="U2843" s="4">
        <f t="shared" si="123"/>
        <v>0</v>
      </c>
      <c r="V2843" s="18">
        <v>77831.12</v>
      </c>
      <c r="W2843" s="18" t="s">
        <v>212</v>
      </c>
    </row>
    <row r="2844" spans="1:23" ht="15" customHeight="1" x14ac:dyDescent="0.35">
      <c r="A2844" s="18" t="s">
        <v>226</v>
      </c>
      <c r="B2844" s="7" t="str">
        <f t="shared" si="122"/>
        <v>Q2</v>
      </c>
      <c r="C2844" s="18" t="s">
        <v>27</v>
      </c>
      <c r="D2844" s="21">
        <v>39977</v>
      </c>
      <c r="E2844" s="18">
        <v>0.7268</v>
      </c>
      <c r="F2844" s="18">
        <v>1.2358</v>
      </c>
      <c r="G2844" s="18">
        <v>0.88829999999999998</v>
      </c>
      <c r="H2844" s="18">
        <v>25.356400000000001</v>
      </c>
      <c r="I2844" s="18">
        <v>21.029699999999998</v>
      </c>
      <c r="J2844" s="18">
        <v>21.683199999999999</v>
      </c>
      <c r="K2844" s="18">
        <v>101</v>
      </c>
      <c r="L2844" s="18">
        <v>37.613999999999997</v>
      </c>
      <c r="M2844" s="18">
        <v>56.8048</v>
      </c>
      <c r="N2844" s="18">
        <v>35.542099999999998</v>
      </c>
      <c r="O2844" s="18">
        <v>22.091799999999999</v>
      </c>
      <c r="P2844" s="18">
        <v>59.823700000000002</v>
      </c>
      <c r="Q2844" s="18">
        <v>37.431100000000001</v>
      </c>
      <c r="R2844" s="18">
        <v>23.265899999999998</v>
      </c>
      <c r="S2844" s="4">
        <f>VLOOKUP(C2844,Ratings_Numbers!$A$1:$B$21,2,FALSE)</f>
        <v>3</v>
      </c>
      <c r="T2844" s="4">
        <v>3</v>
      </c>
      <c r="U2844" s="4">
        <f t="shared" si="123"/>
        <v>0</v>
      </c>
      <c r="V2844" s="18">
        <v>83533.05</v>
      </c>
      <c r="W2844" s="18" t="s">
        <v>212</v>
      </c>
    </row>
    <row r="2845" spans="1:23" ht="15" customHeight="1" x14ac:dyDescent="0.35">
      <c r="A2845" s="18" t="s">
        <v>226</v>
      </c>
      <c r="B2845" s="7" t="str">
        <f t="shared" si="122"/>
        <v>Q3</v>
      </c>
      <c r="C2845" s="18" t="s">
        <v>27</v>
      </c>
      <c r="D2845" s="21">
        <v>40061</v>
      </c>
      <c r="E2845" s="18">
        <v>0.51</v>
      </c>
      <c r="F2845" s="18">
        <v>1.1000000000000001</v>
      </c>
      <c r="G2845" s="18">
        <v>0.62090000000000001</v>
      </c>
      <c r="H2845" s="18">
        <v>30.581399999999999</v>
      </c>
      <c r="I2845" s="18">
        <v>25.895299999999999</v>
      </c>
      <c r="J2845" s="18">
        <v>25.953499999999998</v>
      </c>
      <c r="K2845" s="18">
        <v>86</v>
      </c>
      <c r="L2845" s="18">
        <v>39.495100000000001</v>
      </c>
      <c r="M2845" s="18">
        <v>46.958500000000001</v>
      </c>
      <c r="N2845" s="18">
        <v>31.2668</v>
      </c>
      <c r="O2845" s="18">
        <v>19.249099999999999</v>
      </c>
      <c r="P2845" s="18">
        <v>50.186300000000003</v>
      </c>
      <c r="Q2845" s="18">
        <v>33.415999999999997</v>
      </c>
      <c r="R2845" s="18">
        <v>20.572199999999999</v>
      </c>
      <c r="S2845" s="4">
        <f>VLOOKUP(C2845,Ratings_Numbers!$A$1:$B$21,2,FALSE)</f>
        <v>3</v>
      </c>
      <c r="T2845" s="4">
        <v>3</v>
      </c>
      <c r="U2845" s="4">
        <f t="shared" si="123"/>
        <v>0</v>
      </c>
      <c r="V2845" s="18">
        <v>89704.86</v>
      </c>
      <c r="W2845" s="18" t="s">
        <v>212</v>
      </c>
    </row>
    <row r="2846" spans="1:23" ht="15" customHeight="1" x14ac:dyDescent="0.35">
      <c r="A2846" s="18" t="s">
        <v>226</v>
      </c>
      <c r="B2846" s="7" t="str">
        <f t="shared" si="122"/>
        <v>Q4</v>
      </c>
      <c r="C2846" s="18" t="s">
        <v>27</v>
      </c>
      <c r="D2846" s="21">
        <v>40173</v>
      </c>
      <c r="E2846" s="18">
        <v>0.38529999999999998</v>
      </c>
      <c r="F2846" s="18">
        <v>0.97760000000000002</v>
      </c>
      <c r="G2846" s="18">
        <v>0.46360000000000001</v>
      </c>
      <c r="H2846" s="18">
        <v>23.089300000000001</v>
      </c>
      <c r="I2846" s="18">
        <v>14.123900000000001</v>
      </c>
      <c r="J2846" s="18">
        <v>18.160699999999999</v>
      </c>
      <c r="K2846" s="18">
        <v>112</v>
      </c>
      <c r="L2846" s="18">
        <v>42.067399999999999</v>
      </c>
      <c r="M2846" s="18">
        <v>42.426299999999998</v>
      </c>
      <c r="N2846" s="18">
        <v>29.242100000000001</v>
      </c>
      <c r="O2846" s="18">
        <v>18.570599999999999</v>
      </c>
      <c r="P2846" s="18">
        <v>45.086599999999997</v>
      </c>
      <c r="Q2846" s="18">
        <v>31.075600000000001</v>
      </c>
      <c r="R2846" s="18">
        <v>19.734999999999999</v>
      </c>
      <c r="S2846" s="4">
        <f>VLOOKUP(C2846,Ratings_Numbers!$A$1:$B$21,2,FALSE)</f>
        <v>3</v>
      </c>
      <c r="T2846" s="4">
        <v>4</v>
      </c>
      <c r="U2846" s="4">
        <f t="shared" si="123"/>
        <v>0</v>
      </c>
      <c r="V2846" s="18">
        <v>95402.4</v>
      </c>
      <c r="W2846" s="18" t="s">
        <v>212</v>
      </c>
    </row>
    <row r="2847" spans="1:23" ht="15" customHeight="1" x14ac:dyDescent="0.35">
      <c r="A2847" s="18" t="s">
        <v>226</v>
      </c>
      <c r="B2847" s="7" t="str">
        <f t="shared" si="122"/>
        <v>Q1</v>
      </c>
      <c r="C2847" s="18" t="s">
        <v>28</v>
      </c>
      <c r="D2847" s="21">
        <v>40257</v>
      </c>
      <c r="E2847" s="18">
        <v>1.9694</v>
      </c>
      <c r="F2847" s="18">
        <v>2.9958999999999998</v>
      </c>
      <c r="G2847" s="18">
        <v>2.4275000000000002</v>
      </c>
      <c r="H2847" s="18">
        <v>7.8960999999999997</v>
      </c>
      <c r="I2847" s="18">
        <v>6.0385</v>
      </c>
      <c r="J2847" s="18">
        <v>5.4545000000000003</v>
      </c>
      <c r="K2847" s="18">
        <v>154</v>
      </c>
      <c r="L2847" s="18">
        <v>33.5807</v>
      </c>
      <c r="M2847" s="18">
        <v>90.9773</v>
      </c>
      <c r="N2847" s="18">
        <v>45.486600000000003</v>
      </c>
      <c r="O2847" s="18">
        <v>30.998999999999999</v>
      </c>
      <c r="P2847" s="18">
        <v>100.00920000000001</v>
      </c>
      <c r="Q2847" s="18">
        <v>50.002299999999998</v>
      </c>
      <c r="R2847" s="18">
        <v>34.076500000000003</v>
      </c>
      <c r="S2847" s="4">
        <f>VLOOKUP(C2847,Ratings_Numbers!$A$1:$B$21,2,FALSE)</f>
        <v>4</v>
      </c>
      <c r="T2847" s="4">
        <v>4</v>
      </c>
      <c r="U2847" s="4">
        <f t="shared" si="123"/>
        <v>1</v>
      </c>
      <c r="V2847" s="18">
        <v>108226.56</v>
      </c>
      <c r="W2847" s="18" t="s">
        <v>212</v>
      </c>
    </row>
    <row r="2848" spans="1:23" ht="15" customHeight="1" x14ac:dyDescent="0.35">
      <c r="A2848" s="18" t="s">
        <v>226</v>
      </c>
      <c r="B2848" s="7" t="str">
        <f t="shared" si="122"/>
        <v>Q2</v>
      </c>
      <c r="C2848" s="18" t="s">
        <v>28</v>
      </c>
      <c r="D2848" s="21">
        <v>40341</v>
      </c>
      <c r="E2848" s="18">
        <v>2.0371999999999999</v>
      </c>
      <c r="F2848" s="18">
        <v>3.1821000000000002</v>
      </c>
      <c r="G2848" s="18">
        <v>2.5539000000000001</v>
      </c>
      <c r="H2848" s="18">
        <v>17.755800000000001</v>
      </c>
      <c r="I2848" s="18">
        <v>13.6416</v>
      </c>
      <c r="J2848" s="18">
        <v>14.3081</v>
      </c>
      <c r="K2848" s="18">
        <v>172</v>
      </c>
      <c r="L2848" s="18">
        <v>30.096499999999999</v>
      </c>
      <c r="M2848" s="18">
        <v>98.352900000000005</v>
      </c>
      <c r="N2848" s="18">
        <v>44.520699999999998</v>
      </c>
      <c r="O2848" s="18">
        <v>30.097999999999999</v>
      </c>
      <c r="P2848" s="18">
        <v>120.9149</v>
      </c>
      <c r="Q2848" s="18">
        <v>54.733699999999999</v>
      </c>
      <c r="R2848" s="18">
        <v>37.002499999999998</v>
      </c>
      <c r="S2848" s="4">
        <f>VLOOKUP(C2848,Ratings_Numbers!$A$1:$B$21,2,FALSE)</f>
        <v>4</v>
      </c>
      <c r="T2848" s="4">
        <v>4</v>
      </c>
      <c r="U2848" s="4">
        <f t="shared" si="123"/>
        <v>0</v>
      </c>
      <c r="V2848" s="18">
        <v>101251.08</v>
      </c>
      <c r="W2848" s="18" t="s">
        <v>212</v>
      </c>
    </row>
    <row r="2849" spans="1:23" ht="15" customHeight="1" x14ac:dyDescent="0.35">
      <c r="A2849" s="18" t="s">
        <v>226</v>
      </c>
      <c r="B2849" s="7" t="str">
        <f t="shared" si="122"/>
        <v>Q3</v>
      </c>
      <c r="C2849" s="18" t="s">
        <v>28</v>
      </c>
      <c r="D2849" s="21">
        <v>40425</v>
      </c>
      <c r="E2849" s="18">
        <v>1.7913999999999999</v>
      </c>
      <c r="F2849" s="18">
        <v>2.9748999999999999</v>
      </c>
      <c r="G2849" s="18">
        <v>2.2608000000000001</v>
      </c>
      <c r="H2849" s="18">
        <v>20.183399999999999</v>
      </c>
      <c r="I2849" s="18">
        <v>15.9353</v>
      </c>
      <c r="J2849" s="18">
        <v>16.568000000000001</v>
      </c>
      <c r="K2849" s="18">
        <v>169</v>
      </c>
      <c r="L2849" s="18">
        <v>29.829699999999999</v>
      </c>
      <c r="M2849" s="18">
        <v>91.1494</v>
      </c>
      <c r="N2849" s="18">
        <v>41.508200000000002</v>
      </c>
      <c r="O2849" s="18">
        <v>27.652799999999999</v>
      </c>
      <c r="P2849" s="18">
        <v>119.5938</v>
      </c>
      <c r="Q2849" s="18">
        <v>54.461399999999998</v>
      </c>
      <c r="R2849" s="18">
        <v>36.282299999999999</v>
      </c>
      <c r="S2849" s="4">
        <f>VLOOKUP(C2849,Ratings_Numbers!$A$1:$B$21,2,FALSE)</f>
        <v>4</v>
      </c>
      <c r="T2849" s="4">
        <v>4</v>
      </c>
      <c r="U2849" s="4">
        <f t="shared" si="123"/>
        <v>0</v>
      </c>
      <c r="V2849" s="18">
        <v>103731.74</v>
      </c>
      <c r="W2849" s="18" t="s">
        <v>212</v>
      </c>
    </row>
    <row r="2850" spans="1:23" ht="15" customHeight="1" x14ac:dyDescent="0.35">
      <c r="A2850" s="18" t="s">
        <v>226</v>
      </c>
      <c r="B2850" s="7" t="str">
        <f t="shared" si="122"/>
        <v>Q4</v>
      </c>
      <c r="C2850" s="18" t="s">
        <v>28</v>
      </c>
      <c r="D2850" s="21">
        <v>40537</v>
      </c>
      <c r="E2850" s="18">
        <v>1.7382</v>
      </c>
      <c r="F2850" s="18">
        <v>2.9881000000000002</v>
      </c>
      <c r="G2850" s="18">
        <v>2.2237</v>
      </c>
      <c r="H2850" s="18">
        <v>7.2990000000000004</v>
      </c>
      <c r="I2850" s="18">
        <v>3.4024000000000001</v>
      </c>
      <c r="J2850" s="18">
        <v>5.4680999999999997</v>
      </c>
      <c r="K2850" s="18">
        <v>408</v>
      </c>
      <c r="L2850" s="18">
        <v>30.993500000000001</v>
      </c>
      <c r="M2850" s="18">
        <v>93.122600000000006</v>
      </c>
      <c r="N2850" s="18">
        <v>43.126399999999997</v>
      </c>
      <c r="O2850" s="18">
        <v>29.3443</v>
      </c>
      <c r="P2850" s="18">
        <v>115.9294</v>
      </c>
      <c r="Q2850" s="18">
        <v>53.688600000000001</v>
      </c>
      <c r="R2850" s="18">
        <v>36.530999999999999</v>
      </c>
      <c r="S2850" s="4">
        <f>VLOOKUP(C2850,Ratings_Numbers!$A$1:$B$21,2,FALSE)</f>
        <v>4</v>
      </c>
      <c r="T2850" s="4">
        <v>4</v>
      </c>
      <c r="U2850" s="4">
        <f t="shared" si="123"/>
        <v>0</v>
      </c>
      <c r="V2850" s="18">
        <v>103855.89</v>
      </c>
      <c r="W2850" s="18" t="s">
        <v>212</v>
      </c>
    </row>
    <row r="2851" spans="1:23" ht="15" customHeight="1" x14ac:dyDescent="0.35">
      <c r="A2851" s="18" t="s">
        <v>226</v>
      </c>
      <c r="B2851" s="7" t="str">
        <f t="shared" si="122"/>
        <v>Q1</v>
      </c>
      <c r="C2851" s="18" t="s">
        <v>28</v>
      </c>
      <c r="D2851" s="21">
        <v>40621</v>
      </c>
      <c r="E2851" s="18">
        <v>1.9816</v>
      </c>
      <c r="F2851" s="18">
        <v>2.9504999999999999</v>
      </c>
      <c r="G2851" s="18">
        <v>2.5135000000000001</v>
      </c>
      <c r="H2851" s="18">
        <v>12.494400000000001</v>
      </c>
      <c r="I2851" s="18">
        <v>9.9779999999999998</v>
      </c>
      <c r="J2851" s="18">
        <v>9.5889000000000006</v>
      </c>
      <c r="K2851" s="18">
        <v>180</v>
      </c>
      <c r="L2851" s="18">
        <v>30.025300000000001</v>
      </c>
      <c r="M2851" s="18">
        <v>88.459900000000005</v>
      </c>
      <c r="N2851" s="18">
        <v>41.1661</v>
      </c>
      <c r="O2851" s="18">
        <v>28.654299999999999</v>
      </c>
      <c r="P2851" s="18">
        <v>114.88549999999999</v>
      </c>
      <c r="Q2851" s="18">
        <v>53.4636</v>
      </c>
      <c r="R2851" s="18">
        <v>37.214199999999998</v>
      </c>
      <c r="S2851" s="4">
        <f>VLOOKUP(C2851,Ratings_Numbers!$A$1:$B$21,2,FALSE)</f>
        <v>4</v>
      </c>
      <c r="T2851" s="4">
        <v>4</v>
      </c>
      <c r="U2851" s="4">
        <f t="shared" si="123"/>
        <v>0</v>
      </c>
      <c r="V2851" s="18">
        <v>99982.44</v>
      </c>
      <c r="W2851" s="18" t="s">
        <v>212</v>
      </c>
    </row>
    <row r="2852" spans="1:23" ht="15" customHeight="1" x14ac:dyDescent="0.35">
      <c r="A2852" s="18" t="s">
        <v>226</v>
      </c>
      <c r="B2852" s="7" t="str">
        <f t="shared" si="122"/>
        <v>Q2</v>
      </c>
      <c r="C2852" s="18" t="s">
        <v>28</v>
      </c>
      <c r="D2852" s="21">
        <v>40705</v>
      </c>
      <c r="E2852" s="18">
        <v>1.9889000000000001</v>
      </c>
      <c r="F2852" s="18">
        <v>2.8727</v>
      </c>
      <c r="G2852" s="18">
        <v>2.5211000000000001</v>
      </c>
      <c r="H2852" s="18">
        <v>17.175899999999999</v>
      </c>
      <c r="I2852" s="18">
        <v>12.9703</v>
      </c>
      <c r="J2852" s="18">
        <v>13.8392</v>
      </c>
      <c r="K2852" s="18">
        <v>199</v>
      </c>
      <c r="L2852" s="18">
        <v>31.594899999999999</v>
      </c>
      <c r="M2852" s="18">
        <v>88.662300000000002</v>
      </c>
      <c r="N2852" s="18">
        <v>41.799500000000002</v>
      </c>
      <c r="O2852" s="18">
        <v>28.5505</v>
      </c>
      <c r="P2852" s="18">
        <v>112.1133</v>
      </c>
      <c r="Q2852" s="18">
        <v>52.855400000000003</v>
      </c>
      <c r="R2852" s="18">
        <v>36.101999999999997</v>
      </c>
      <c r="S2852" s="4">
        <f>VLOOKUP(C2852,Ratings_Numbers!$A$1:$B$21,2,FALSE)</f>
        <v>4</v>
      </c>
      <c r="T2852" s="4">
        <v>4</v>
      </c>
      <c r="U2852" s="4">
        <f t="shared" si="123"/>
        <v>0</v>
      </c>
      <c r="V2852" s="18">
        <v>108598.89</v>
      </c>
      <c r="W2852" s="18" t="s">
        <v>212</v>
      </c>
    </row>
    <row r="2853" spans="1:23" ht="15" customHeight="1" x14ac:dyDescent="0.35">
      <c r="A2853" s="18" t="s">
        <v>226</v>
      </c>
      <c r="B2853" s="7" t="str">
        <f t="shared" si="122"/>
        <v>Q3</v>
      </c>
      <c r="C2853" s="18" t="s">
        <v>28</v>
      </c>
      <c r="D2853" s="21">
        <v>40789</v>
      </c>
      <c r="E2853" s="18">
        <v>1.9047000000000001</v>
      </c>
      <c r="F2853" s="18">
        <v>2.7919999999999998</v>
      </c>
      <c r="G2853" s="18">
        <v>2.4245000000000001</v>
      </c>
      <c r="H2853" s="18">
        <v>17.2057</v>
      </c>
      <c r="I2853" s="18">
        <v>13.578200000000001</v>
      </c>
      <c r="J2853" s="18">
        <v>13.904299999999999</v>
      </c>
      <c r="K2853" s="18">
        <v>209</v>
      </c>
      <c r="L2853" s="18">
        <v>31.224</v>
      </c>
      <c r="M2853" s="18">
        <v>90.742800000000003</v>
      </c>
      <c r="N2853" s="18">
        <v>42.830500000000001</v>
      </c>
      <c r="O2853" s="18">
        <v>28.895700000000001</v>
      </c>
      <c r="P2853" s="18">
        <v>111.8652</v>
      </c>
      <c r="Q2853" s="18">
        <v>52.800199999999997</v>
      </c>
      <c r="R2853" s="18">
        <v>35.6218</v>
      </c>
      <c r="S2853" s="4">
        <f>VLOOKUP(C2853,Ratings_Numbers!$A$1:$B$21,2,FALSE)</f>
        <v>4</v>
      </c>
      <c r="T2853" s="4">
        <v>4</v>
      </c>
      <c r="U2853" s="4">
        <f t="shared" si="123"/>
        <v>0</v>
      </c>
      <c r="V2853" s="18">
        <v>99254.399999999994</v>
      </c>
      <c r="W2853" s="18" t="s">
        <v>212</v>
      </c>
    </row>
    <row r="2854" spans="1:23" ht="15" customHeight="1" x14ac:dyDescent="0.35">
      <c r="A2854" s="18" t="s">
        <v>226</v>
      </c>
      <c r="B2854" s="7" t="str">
        <f t="shared" si="122"/>
        <v>Q4</v>
      </c>
      <c r="C2854" s="18" t="s">
        <v>28</v>
      </c>
      <c r="D2854" s="21">
        <v>40908</v>
      </c>
      <c r="E2854" s="18">
        <v>1.8066</v>
      </c>
      <c r="F2854" s="18">
        <v>2.7793000000000001</v>
      </c>
      <c r="G2854" s="18">
        <v>2.3199000000000001</v>
      </c>
      <c r="H2854" s="18">
        <v>11.422800000000001</v>
      </c>
      <c r="I2854" s="18">
        <v>6.2908999999999997</v>
      </c>
      <c r="J2854" s="18">
        <v>8.2609999999999992</v>
      </c>
      <c r="K2854" s="18">
        <v>272</v>
      </c>
      <c r="L2854" s="18">
        <v>28.1921</v>
      </c>
      <c r="M2854" s="18">
        <v>98.416200000000003</v>
      </c>
      <c r="N2854" s="18">
        <v>43.144799999999996</v>
      </c>
      <c r="O2854" s="18">
        <v>28.221</v>
      </c>
      <c r="P2854" s="18">
        <v>128.10659999999999</v>
      </c>
      <c r="Q2854" s="18">
        <v>56.160800000000002</v>
      </c>
      <c r="R2854" s="18">
        <v>36.734699999999997</v>
      </c>
      <c r="S2854" s="4">
        <f>VLOOKUP(C2854,Ratings_Numbers!$A$1:$B$21,2,FALSE)</f>
        <v>4</v>
      </c>
      <c r="T2854" s="4">
        <v>4</v>
      </c>
      <c r="U2854" s="4">
        <f t="shared" si="123"/>
        <v>0</v>
      </c>
      <c r="V2854" s="18">
        <v>103771.4</v>
      </c>
      <c r="W2854" s="18" t="s">
        <v>212</v>
      </c>
    </row>
    <row r="2855" spans="1:23" ht="15" customHeight="1" x14ac:dyDescent="0.35">
      <c r="A2855" s="18" t="s">
        <v>226</v>
      </c>
      <c r="B2855" s="7" t="str">
        <f t="shared" si="122"/>
        <v>Q1</v>
      </c>
      <c r="C2855" s="18" t="s">
        <v>28</v>
      </c>
      <c r="D2855" s="21">
        <v>40992</v>
      </c>
      <c r="E2855" s="18">
        <v>1.9275</v>
      </c>
      <c r="F2855" s="18">
        <v>2.8778000000000001</v>
      </c>
      <c r="G2855" s="18">
        <v>2.4817999999999998</v>
      </c>
      <c r="H2855" s="18">
        <v>11.5</v>
      </c>
      <c r="I2855" s="18">
        <v>9.8543000000000003</v>
      </c>
      <c r="J2855" s="18">
        <v>8.6969999999999992</v>
      </c>
      <c r="K2855" s="18">
        <v>198</v>
      </c>
      <c r="L2855" s="18">
        <v>30.38</v>
      </c>
      <c r="M2855" s="18">
        <v>96.079099999999997</v>
      </c>
      <c r="N2855" s="18">
        <v>43.529899999999998</v>
      </c>
      <c r="O2855" s="18">
        <v>29.646100000000001</v>
      </c>
      <c r="P2855" s="18">
        <v>120.7197</v>
      </c>
      <c r="Q2855" s="18">
        <v>54.6937</v>
      </c>
      <c r="R2855" s="18">
        <v>37.249099999999999</v>
      </c>
      <c r="S2855" s="4">
        <f>VLOOKUP(C2855,Ratings_Numbers!$A$1:$B$21,2,FALSE)</f>
        <v>4</v>
      </c>
      <c r="T2855" s="4">
        <v>4</v>
      </c>
      <c r="U2855" s="4">
        <f t="shared" si="123"/>
        <v>0</v>
      </c>
      <c r="V2855" s="18">
        <v>102325.1</v>
      </c>
      <c r="W2855" s="18" t="s">
        <v>212</v>
      </c>
    </row>
    <row r="2856" spans="1:23" ht="15" customHeight="1" x14ac:dyDescent="0.35">
      <c r="A2856" s="18" t="s">
        <v>226</v>
      </c>
      <c r="B2856" s="7" t="str">
        <f t="shared" si="122"/>
        <v>Q2</v>
      </c>
      <c r="C2856" s="18" t="s">
        <v>28</v>
      </c>
      <c r="D2856" s="21">
        <v>41076</v>
      </c>
      <c r="E2856" s="18">
        <v>2.0110999999999999</v>
      </c>
      <c r="F2856" s="18">
        <v>3.0623</v>
      </c>
      <c r="G2856" s="18">
        <v>2.6090999999999998</v>
      </c>
      <c r="H2856" s="18">
        <v>14.4641</v>
      </c>
      <c r="I2856" s="18">
        <v>11.609500000000001</v>
      </c>
      <c r="J2856" s="18">
        <v>11.373200000000001</v>
      </c>
      <c r="K2856" s="18">
        <v>209</v>
      </c>
      <c r="L2856" s="18">
        <v>28.2028</v>
      </c>
      <c r="M2856" s="18">
        <v>103.39400000000001</v>
      </c>
      <c r="N2856" s="18">
        <v>43.521999999999998</v>
      </c>
      <c r="O2856" s="18">
        <v>29.415700000000001</v>
      </c>
      <c r="P2856" s="18">
        <v>137.56739999999999</v>
      </c>
      <c r="Q2856" s="18">
        <v>57.906700000000001</v>
      </c>
      <c r="R2856" s="18">
        <v>39.137999999999998</v>
      </c>
      <c r="S2856" s="4">
        <f>VLOOKUP(C2856,Ratings_Numbers!$A$1:$B$21,2,FALSE)</f>
        <v>4</v>
      </c>
      <c r="T2856" s="4">
        <v>4</v>
      </c>
      <c r="U2856" s="4">
        <f t="shared" si="123"/>
        <v>0</v>
      </c>
      <c r="V2856" s="18">
        <v>108249.84</v>
      </c>
      <c r="W2856" s="18" t="s">
        <v>212</v>
      </c>
    </row>
    <row r="2857" spans="1:23" ht="15" customHeight="1" x14ac:dyDescent="0.35">
      <c r="A2857" s="18" t="s">
        <v>226</v>
      </c>
      <c r="B2857" s="7" t="str">
        <f t="shared" si="122"/>
        <v>Q3</v>
      </c>
      <c r="C2857" s="18" t="s">
        <v>28</v>
      </c>
      <c r="D2857" s="21">
        <v>41160</v>
      </c>
      <c r="E2857" s="18">
        <v>1.8772</v>
      </c>
      <c r="F2857" s="18">
        <v>3.0552000000000001</v>
      </c>
      <c r="G2857" s="18">
        <v>2.4308000000000001</v>
      </c>
      <c r="H2857" s="18">
        <v>16.8431</v>
      </c>
      <c r="I2857" s="18">
        <v>14.2136</v>
      </c>
      <c r="J2857" s="18">
        <v>13.7255</v>
      </c>
      <c r="K2857" s="18">
        <v>204</v>
      </c>
      <c r="L2857" s="18">
        <v>28.909600000000001</v>
      </c>
      <c r="M2857" s="18">
        <v>109.95180000000001</v>
      </c>
      <c r="N2857" s="18">
        <v>47.917299999999997</v>
      </c>
      <c r="O2857" s="18">
        <v>32.062899999999999</v>
      </c>
      <c r="P2857" s="18">
        <v>129.4616</v>
      </c>
      <c r="Q2857" s="18">
        <v>56.419699999999999</v>
      </c>
      <c r="R2857" s="18">
        <v>37.752099999999999</v>
      </c>
      <c r="S2857" s="4">
        <f>VLOOKUP(C2857,Ratings_Numbers!$A$1:$B$21,2,FALSE)</f>
        <v>4</v>
      </c>
      <c r="T2857" s="4">
        <v>4</v>
      </c>
      <c r="U2857" s="4">
        <f t="shared" si="123"/>
        <v>0</v>
      </c>
      <c r="V2857" s="18">
        <v>111827.1</v>
      </c>
      <c r="W2857" s="18" t="s">
        <v>212</v>
      </c>
    </row>
    <row r="2858" spans="1:23" ht="15" customHeight="1" x14ac:dyDescent="0.35">
      <c r="A2858" s="18" t="s">
        <v>226</v>
      </c>
      <c r="B2858" s="7" t="str">
        <f t="shared" si="122"/>
        <v>Q4</v>
      </c>
      <c r="C2858" s="18" t="s">
        <v>28</v>
      </c>
      <c r="D2858" s="21">
        <v>41272</v>
      </c>
      <c r="E2858" s="18">
        <v>1.8422000000000001</v>
      </c>
      <c r="F2858" s="18">
        <v>3.1122999999999998</v>
      </c>
      <c r="G2858" s="18">
        <v>2.3858999999999999</v>
      </c>
      <c r="H2858" s="18">
        <v>10.6424</v>
      </c>
      <c r="I2858" s="18">
        <v>6.09</v>
      </c>
      <c r="J2858" s="18">
        <v>7.6840000000000002</v>
      </c>
      <c r="K2858" s="18">
        <v>288</v>
      </c>
      <c r="L2858" s="18">
        <v>29.814599999999999</v>
      </c>
      <c r="M2858" s="18">
        <v>105.1118</v>
      </c>
      <c r="N2858" s="18">
        <v>46.384799999999998</v>
      </c>
      <c r="O2858" s="18">
        <v>31.5443</v>
      </c>
      <c r="P2858" s="18">
        <v>126.6083</v>
      </c>
      <c r="Q2858" s="18">
        <v>55.871000000000002</v>
      </c>
      <c r="R2858" s="18">
        <v>37.995399999999997</v>
      </c>
      <c r="S2858" s="4">
        <f>VLOOKUP(C2858,Ratings_Numbers!$A$1:$B$21,2,FALSE)</f>
        <v>4</v>
      </c>
      <c r="T2858" s="4">
        <v>4</v>
      </c>
      <c r="U2858" s="4">
        <f t="shared" si="123"/>
        <v>0</v>
      </c>
      <c r="V2858" s="18">
        <v>105022.88</v>
      </c>
      <c r="W2858" s="18" t="s">
        <v>212</v>
      </c>
    </row>
    <row r="2859" spans="1:23" ht="15" customHeight="1" x14ac:dyDescent="0.35">
      <c r="A2859" s="18" t="s">
        <v>226</v>
      </c>
      <c r="B2859" s="7" t="str">
        <f t="shared" si="122"/>
        <v>Q1</v>
      </c>
      <c r="C2859" s="18" t="s">
        <v>28</v>
      </c>
      <c r="D2859" s="21">
        <v>41356</v>
      </c>
      <c r="E2859" s="18">
        <v>1.9081999999999999</v>
      </c>
      <c r="F2859" s="18">
        <v>3.2492999999999999</v>
      </c>
      <c r="G2859" s="18">
        <v>2.4744999999999999</v>
      </c>
      <c r="H2859" s="18">
        <v>10.3224</v>
      </c>
      <c r="I2859" s="18">
        <v>8.8651</v>
      </c>
      <c r="J2859" s="18">
        <v>7.7477</v>
      </c>
      <c r="K2859" s="18">
        <v>214</v>
      </c>
      <c r="L2859" s="18">
        <v>29.6065</v>
      </c>
      <c r="M2859" s="18">
        <v>103.38760000000001</v>
      </c>
      <c r="N2859" s="18">
        <v>44.7806</v>
      </c>
      <c r="O2859" s="18">
        <v>30.820799999999998</v>
      </c>
      <c r="P2859" s="18">
        <v>130.87610000000001</v>
      </c>
      <c r="Q2859" s="18">
        <v>56.686700000000002</v>
      </c>
      <c r="R2859" s="18">
        <v>39.015300000000003</v>
      </c>
      <c r="S2859" s="4">
        <f>VLOOKUP(C2859,Ratings_Numbers!$A$1:$B$21,2,FALSE)</f>
        <v>4</v>
      </c>
      <c r="T2859" s="4">
        <v>4</v>
      </c>
      <c r="U2859" s="4">
        <f t="shared" si="123"/>
        <v>0</v>
      </c>
      <c r="V2859" s="18">
        <v>121498.8</v>
      </c>
      <c r="W2859" s="18" t="s">
        <v>212</v>
      </c>
    </row>
    <row r="2860" spans="1:23" ht="15" customHeight="1" x14ac:dyDescent="0.35">
      <c r="A2860" s="18" t="s">
        <v>226</v>
      </c>
      <c r="B2860" s="7" t="str">
        <f t="shared" si="122"/>
        <v>Q2</v>
      </c>
      <c r="C2860" s="18" t="s">
        <v>28</v>
      </c>
      <c r="D2860" s="21">
        <v>41440</v>
      </c>
      <c r="E2860" s="18">
        <v>1.7499</v>
      </c>
      <c r="F2860" s="18">
        <v>3.0933000000000002</v>
      </c>
      <c r="G2860" s="18">
        <v>2.2401</v>
      </c>
      <c r="H2860" s="18">
        <v>16.8413</v>
      </c>
      <c r="I2860" s="18">
        <v>13.851699999999999</v>
      </c>
      <c r="J2860" s="18">
        <v>13.7933</v>
      </c>
      <c r="K2860" s="18">
        <v>208</v>
      </c>
      <c r="L2860" s="18">
        <v>29.507000000000001</v>
      </c>
      <c r="M2860" s="18">
        <v>101.9635</v>
      </c>
      <c r="N2860" s="18">
        <v>44.403599999999997</v>
      </c>
      <c r="O2860" s="18">
        <v>30.2819</v>
      </c>
      <c r="P2860" s="18">
        <v>129.62880000000001</v>
      </c>
      <c r="Q2860" s="18">
        <v>56.451500000000003</v>
      </c>
      <c r="R2860" s="18">
        <v>38.498199999999997</v>
      </c>
      <c r="S2860" s="4">
        <f>VLOOKUP(C2860,Ratings_Numbers!$A$1:$B$21,2,FALSE)</f>
        <v>4</v>
      </c>
      <c r="T2860" s="4">
        <v>5</v>
      </c>
      <c r="U2860" s="4">
        <f t="shared" si="123"/>
        <v>0</v>
      </c>
      <c r="V2860" s="18">
        <v>127055.11</v>
      </c>
      <c r="W2860" s="18" t="s">
        <v>212</v>
      </c>
    </row>
    <row r="2861" spans="1:23" ht="15" customHeight="1" x14ac:dyDescent="0.35">
      <c r="A2861" s="18" t="s">
        <v>226</v>
      </c>
      <c r="B2861" s="7" t="str">
        <f t="shared" si="122"/>
        <v>Q3</v>
      </c>
      <c r="C2861" s="18" t="s">
        <v>31</v>
      </c>
      <c r="D2861" s="21">
        <v>41524</v>
      </c>
      <c r="E2861" s="18">
        <v>1.6402999999999999</v>
      </c>
      <c r="F2861" s="18">
        <v>3.1038999999999999</v>
      </c>
      <c r="G2861" s="18">
        <v>2.0998000000000001</v>
      </c>
      <c r="H2861" s="18">
        <v>15.5</v>
      </c>
      <c r="I2861" s="18">
        <v>12.720700000000001</v>
      </c>
      <c r="J2861" s="18">
        <v>12.6364</v>
      </c>
      <c r="K2861" s="18">
        <v>220</v>
      </c>
      <c r="L2861" s="18">
        <v>28.959600000000002</v>
      </c>
      <c r="M2861" s="18">
        <v>108.44119999999999</v>
      </c>
      <c r="N2861" s="18">
        <v>46.761400000000002</v>
      </c>
      <c r="O2861" s="18">
        <v>31.625699999999998</v>
      </c>
      <c r="P2861" s="18">
        <v>131.9034</v>
      </c>
      <c r="Q2861" s="18">
        <v>56.878599999999999</v>
      </c>
      <c r="R2861" s="18">
        <v>38.468200000000003</v>
      </c>
      <c r="S2861" s="4">
        <f>VLOOKUP(C2861,Ratings_Numbers!$A$1:$B$21,2,FALSE)</f>
        <v>5</v>
      </c>
      <c r="T2861" s="4">
        <v>5</v>
      </c>
      <c r="U2861" s="4">
        <f t="shared" si="123"/>
        <v>1</v>
      </c>
      <c r="V2861" s="18">
        <v>121822.62</v>
      </c>
      <c r="W2861" s="18" t="s">
        <v>212</v>
      </c>
    </row>
    <row r="2862" spans="1:23" ht="15" customHeight="1" x14ac:dyDescent="0.35">
      <c r="A2862" s="18" t="s">
        <v>226</v>
      </c>
      <c r="B2862" s="7" t="str">
        <f t="shared" si="122"/>
        <v>Q4</v>
      </c>
      <c r="C2862" s="18" t="s">
        <v>31</v>
      </c>
      <c r="D2862" s="21">
        <v>41636</v>
      </c>
      <c r="E2862" s="18">
        <v>1.6139000000000001</v>
      </c>
      <c r="F2862" s="18">
        <v>3.0539999999999998</v>
      </c>
      <c r="G2862" s="18">
        <v>2.0568</v>
      </c>
      <c r="H2862" s="18">
        <v>12.0669</v>
      </c>
      <c r="I2862" s="18">
        <v>7.1618000000000004</v>
      </c>
      <c r="J2862" s="18">
        <v>8.9145000000000003</v>
      </c>
      <c r="K2862" s="18">
        <v>269</v>
      </c>
      <c r="L2862" s="18">
        <v>31.2837</v>
      </c>
      <c r="M2862" s="18">
        <v>99.770399999999995</v>
      </c>
      <c r="N2862" s="18">
        <v>45.037799999999997</v>
      </c>
      <c r="O2862" s="18">
        <v>31.406300000000002</v>
      </c>
      <c r="P2862" s="18">
        <v>121.5261</v>
      </c>
      <c r="Q2862" s="18">
        <v>54.858600000000003</v>
      </c>
      <c r="R2862" s="18">
        <v>38.2547</v>
      </c>
      <c r="S2862" s="4">
        <f>VLOOKUP(C2862,Ratings_Numbers!$A$1:$B$21,2,FALSE)</f>
        <v>5</v>
      </c>
      <c r="T2862" s="4">
        <v>5</v>
      </c>
      <c r="U2862" s="4">
        <f t="shared" si="123"/>
        <v>0</v>
      </c>
      <c r="V2862" s="18">
        <v>126463.59</v>
      </c>
      <c r="W2862" s="18" t="s">
        <v>212</v>
      </c>
    </row>
    <row r="2863" spans="1:23" ht="15" customHeight="1" x14ac:dyDescent="0.35">
      <c r="A2863" s="18" t="s">
        <v>226</v>
      </c>
      <c r="B2863" s="7" t="str">
        <f t="shared" si="122"/>
        <v>Q1</v>
      </c>
      <c r="C2863" s="18" t="s">
        <v>31</v>
      </c>
      <c r="D2863" s="21">
        <v>41720</v>
      </c>
      <c r="E2863" s="18">
        <v>1.7591999999999999</v>
      </c>
      <c r="F2863" s="18">
        <v>3.2547000000000001</v>
      </c>
      <c r="G2863" s="18">
        <v>2.2311999999999999</v>
      </c>
      <c r="H2863" s="18">
        <v>11.636800000000001</v>
      </c>
      <c r="I2863" s="18">
        <v>9.7734000000000005</v>
      </c>
      <c r="J2863" s="18">
        <v>8.99</v>
      </c>
      <c r="K2863" s="18">
        <v>201</v>
      </c>
      <c r="L2863" s="18">
        <v>29.334299999999999</v>
      </c>
      <c r="M2863" s="18">
        <v>105.8839</v>
      </c>
      <c r="N2863" s="18">
        <v>44.1008</v>
      </c>
      <c r="O2863" s="18">
        <v>31.280200000000001</v>
      </c>
      <c r="P2863" s="18">
        <v>140.09520000000001</v>
      </c>
      <c r="Q2863" s="18">
        <v>58.349899999999998</v>
      </c>
      <c r="R2863" s="18">
        <v>41.387</v>
      </c>
      <c r="S2863" s="4">
        <f>VLOOKUP(C2863,Ratings_Numbers!$A$1:$B$21,2,FALSE)</f>
        <v>5</v>
      </c>
      <c r="T2863" s="4">
        <v>5</v>
      </c>
      <c r="U2863" s="4">
        <f t="shared" si="123"/>
        <v>0</v>
      </c>
      <c r="V2863" s="18">
        <v>124770.66</v>
      </c>
      <c r="W2863" s="18" t="s">
        <v>212</v>
      </c>
    </row>
    <row r="2864" spans="1:23" ht="15" customHeight="1" x14ac:dyDescent="0.35">
      <c r="A2864" s="18" t="s">
        <v>226</v>
      </c>
      <c r="B2864" s="7" t="str">
        <f t="shared" si="122"/>
        <v>Q2</v>
      </c>
      <c r="C2864" s="18" t="s">
        <v>31</v>
      </c>
      <c r="D2864" s="21">
        <v>41804</v>
      </c>
      <c r="E2864" s="18">
        <v>1.7210000000000001</v>
      </c>
      <c r="F2864" s="18">
        <v>3.3243999999999998</v>
      </c>
      <c r="G2864" s="18">
        <v>2.1808999999999998</v>
      </c>
      <c r="H2864" s="18">
        <v>16.870799999999999</v>
      </c>
      <c r="I2864" s="18">
        <v>14.0284</v>
      </c>
      <c r="J2864" s="18">
        <v>13.8565</v>
      </c>
      <c r="K2864" s="18">
        <v>209</v>
      </c>
      <c r="L2864" s="18">
        <v>29.129799999999999</v>
      </c>
      <c r="M2864" s="18">
        <v>108.5</v>
      </c>
      <c r="N2864" s="18">
        <v>45.362099999999998</v>
      </c>
      <c r="O2864" s="18">
        <v>31.8352</v>
      </c>
      <c r="P2864" s="18">
        <v>139.18639999999999</v>
      </c>
      <c r="Q2864" s="18">
        <v>58.191600000000001</v>
      </c>
      <c r="R2864" s="18">
        <v>40.838999999999999</v>
      </c>
      <c r="S2864" s="4">
        <f>VLOOKUP(C2864,Ratings_Numbers!$A$1:$B$21,2,FALSE)</f>
        <v>5</v>
      </c>
      <c r="T2864" s="4">
        <v>5</v>
      </c>
      <c r="U2864" s="4">
        <f t="shared" si="123"/>
        <v>0</v>
      </c>
      <c r="V2864" s="18">
        <v>131744.09</v>
      </c>
      <c r="W2864" s="18" t="s">
        <v>212</v>
      </c>
    </row>
    <row r="2865" spans="1:23" ht="15" customHeight="1" x14ac:dyDescent="0.35">
      <c r="A2865" s="18" t="s">
        <v>226</v>
      </c>
      <c r="B2865" s="7" t="str">
        <f t="shared" si="122"/>
        <v>Q3</v>
      </c>
      <c r="C2865" s="18" t="s">
        <v>31</v>
      </c>
      <c r="D2865" s="21">
        <v>41888</v>
      </c>
      <c r="E2865" s="18">
        <v>1.5754999999999999</v>
      </c>
      <c r="F2865" s="18">
        <v>3.2913000000000001</v>
      </c>
      <c r="G2865" s="18">
        <v>1.994</v>
      </c>
      <c r="H2865" s="18">
        <v>16.1814</v>
      </c>
      <c r="I2865" s="18">
        <v>13.2407</v>
      </c>
      <c r="J2865" s="18">
        <v>13.241899999999999</v>
      </c>
      <c r="K2865" s="18">
        <v>215</v>
      </c>
      <c r="L2865" s="18">
        <v>28.620799999999999</v>
      </c>
      <c r="M2865" s="18">
        <v>101.30249999999999</v>
      </c>
      <c r="N2865" s="18">
        <v>41.997900000000001</v>
      </c>
      <c r="O2865" s="18">
        <v>29.191199999999998</v>
      </c>
      <c r="P2865" s="18">
        <v>141.20840000000001</v>
      </c>
      <c r="Q2865" s="18">
        <v>58.542099999999998</v>
      </c>
      <c r="R2865" s="18">
        <v>40.6905</v>
      </c>
      <c r="S2865" s="4">
        <f>VLOOKUP(C2865,Ratings_Numbers!$A$1:$B$21,2,FALSE)</f>
        <v>5</v>
      </c>
      <c r="T2865" s="4">
        <v>5</v>
      </c>
      <c r="U2865" s="4">
        <f t="shared" si="123"/>
        <v>0</v>
      </c>
      <c r="V2865" s="18">
        <v>137900.25</v>
      </c>
      <c r="W2865" s="18" t="s">
        <v>212</v>
      </c>
    </row>
    <row r="2866" spans="1:23" ht="15" customHeight="1" x14ac:dyDescent="0.35">
      <c r="A2866" s="18" t="s">
        <v>226</v>
      </c>
      <c r="B2866" s="7" t="str">
        <f t="shared" si="122"/>
        <v>Q4</v>
      </c>
      <c r="C2866" s="18" t="s">
        <v>31</v>
      </c>
      <c r="D2866" s="21">
        <v>42000</v>
      </c>
      <c r="E2866" s="18">
        <v>1.6524999999999999</v>
      </c>
      <c r="F2866" s="18">
        <v>3.0160999999999998</v>
      </c>
      <c r="G2866" s="18">
        <v>2.1053000000000002</v>
      </c>
      <c r="H2866" s="18">
        <v>10.077500000000001</v>
      </c>
      <c r="I2866" s="18">
        <v>5.3575999999999997</v>
      </c>
      <c r="J2866" s="18">
        <v>7.1513999999999998</v>
      </c>
      <c r="K2866" s="18">
        <v>284</v>
      </c>
      <c r="L2866" s="18">
        <v>24.673400000000001</v>
      </c>
      <c r="M2866" s="18">
        <v>135.74770000000001</v>
      </c>
      <c r="N2866" s="18">
        <v>51.288600000000002</v>
      </c>
      <c r="O2866" s="18">
        <v>33.784300000000002</v>
      </c>
      <c r="P2866" s="18">
        <v>164.67400000000001</v>
      </c>
      <c r="Q2866" s="18">
        <v>62.217700000000001</v>
      </c>
      <c r="R2866" s="18">
        <v>40.983400000000003</v>
      </c>
      <c r="S2866" s="4">
        <f>VLOOKUP(C2866,Ratings_Numbers!$A$1:$B$21,2,FALSE)</f>
        <v>5</v>
      </c>
      <c r="T2866" s="4">
        <v>5</v>
      </c>
      <c r="U2866" s="4">
        <f t="shared" si="123"/>
        <v>0</v>
      </c>
      <c r="V2866" s="18">
        <v>144410.4</v>
      </c>
      <c r="W2866" s="18" t="s">
        <v>212</v>
      </c>
    </row>
    <row r="2867" spans="1:23" ht="15" customHeight="1" x14ac:dyDescent="0.35">
      <c r="A2867" s="18" t="s">
        <v>226</v>
      </c>
      <c r="B2867" s="7" t="str">
        <f t="shared" si="122"/>
        <v>Q1</v>
      </c>
      <c r="C2867" s="18" t="s">
        <v>31</v>
      </c>
      <c r="D2867" s="21">
        <v>42084</v>
      </c>
      <c r="E2867" s="18">
        <v>1.7985</v>
      </c>
      <c r="F2867" s="18">
        <v>3.1726000000000001</v>
      </c>
      <c r="G2867" s="18">
        <v>2.2850000000000001</v>
      </c>
      <c r="H2867" s="18">
        <v>10.8673</v>
      </c>
      <c r="I2867" s="18">
        <v>9.5425000000000004</v>
      </c>
      <c r="J2867" s="18">
        <v>8.5166000000000004</v>
      </c>
      <c r="K2867" s="18">
        <v>211</v>
      </c>
      <c r="L2867" s="18">
        <v>22.7332</v>
      </c>
      <c r="M2867" s="18">
        <v>140.11510000000001</v>
      </c>
      <c r="N2867" s="18">
        <v>48.330199999999998</v>
      </c>
      <c r="O2867" s="18">
        <v>32.176699999999997</v>
      </c>
      <c r="P2867" s="18">
        <v>189.9118</v>
      </c>
      <c r="Q2867" s="18">
        <v>65.506799999999998</v>
      </c>
      <c r="R2867" s="18">
        <v>43.612200000000001</v>
      </c>
      <c r="S2867" s="4">
        <f>VLOOKUP(C2867,Ratings_Numbers!$A$1:$B$21,2,FALSE)</f>
        <v>5</v>
      </c>
      <c r="T2867" s="4">
        <v>5</v>
      </c>
      <c r="U2867" s="4">
        <f t="shared" si="123"/>
        <v>0</v>
      </c>
      <c r="V2867" s="18">
        <v>141007.85999999999</v>
      </c>
      <c r="W2867" s="18" t="s">
        <v>212</v>
      </c>
    </row>
    <row r="2868" spans="1:23" ht="15" customHeight="1" x14ac:dyDescent="0.35">
      <c r="A2868" s="18" t="s">
        <v>226</v>
      </c>
      <c r="B2868" s="7" t="str">
        <f t="shared" si="122"/>
        <v>Q2</v>
      </c>
      <c r="C2868" s="18" t="s">
        <v>31</v>
      </c>
      <c r="D2868" s="21">
        <v>42168</v>
      </c>
      <c r="E2868" s="18">
        <v>1.8062</v>
      </c>
      <c r="F2868" s="18">
        <v>3.2854000000000001</v>
      </c>
      <c r="G2868" s="18">
        <v>2.2850000000000001</v>
      </c>
      <c r="H2868" s="18">
        <v>16.032299999999999</v>
      </c>
      <c r="I2868" s="18">
        <v>13.319599999999999</v>
      </c>
      <c r="J2868" s="18">
        <v>13.364100000000001</v>
      </c>
      <c r="K2868" s="18">
        <v>217</v>
      </c>
      <c r="L2868" s="18">
        <v>22.5444</v>
      </c>
      <c r="M2868" s="18">
        <v>140.15430000000001</v>
      </c>
      <c r="N2868" s="18">
        <v>48.151200000000003</v>
      </c>
      <c r="O2868" s="18">
        <v>31.932400000000001</v>
      </c>
      <c r="P2868" s="18">
        <v>191.07140000000001</v>
      </c>
      <c r="Q2868" s="18">
        <v>65.644199999999998</v>
      </c>
      <c r="R2868" s="18">
        <v>43.533299999999997</v>
      </c>
      <c r="S2868" s="4">
        <f>VLOOKUP(C2868,Ratings_Numbers!$A$1:$B$21,2,FALSE)</f>
        <v>5</v>
      </c>
      <c r="T2868" s="4">
        <v>5</v>
      </c>
      <c r="U2868" s="4">
        <f t="shared" si="123"/>
        <v>0</v>
      </c>
      <c r="V2868" s="18">
        <v>137985.28</v>
      </c>
      <c r="W2868" s="18" t="s">
        <v>212</v>
      </c>
    </row>
    <row r="2869" spans="1:23" ht="15" customHeight="1" x14ac:dyDescent="0.35">
      <c r="A2869" s="18" t="s">
        <v>226</v>
      </c>
      <c r="B2869" s="7" t="str">
        <f t="shared" si="122"/>
        <v>Q3</v>
      </c>
      <c r="C2869" s="18" t="s">
        <v>31</v>
      </c>
      <c r="D2869" s="21">
        <v>42252</v>
      </c>
      <c r="E2869" s="18">
        <v>1.9929999999999999</v>
      </c>
      <c r="F2869" s="18">
        <v>3.91</v>
      </c>
      <c r="G2869" s="18">
        <v>2.5987</v>
      </c>
      <c r="H2869" s="18">
        <v>8.8222000000000005</v>
      </c>
      <c r="I2869" s="18">
        <v>5.9648000000000003</v>
      </c>
      <c r="J2869" s="18">
        <v>6.2933000000000003</v>
      </c>
      <c r="K2869" s="18">
        <v>225</v>
      </c>
      <c r="L2869" s="18">
        <v>19.1983</v>
      </c>
      <c r="M2869" s="18">
        <v>193.81399999999999</v>
      </c>
      <c r="N2869" s="18">
        <v>57.941099999999999</v>
      </c>
      <c r="O2869" s="18">
        <v>37.649900000000002</v>
      </c>
      <c r="P2869" s="18">
        <v>234.5018</v>
      </c>
      <c r="Q2869" s="18">
        <v>70.104799999999997</v>
      </c>
      <c r="R2869" s="18">
        <v>45.553800000000003</v>
      </c>
      <c r="S2869" s="4">
        <f>VLOOKUP(C2869,Ratings_Numbers!$A$1:$B$21,2,FALSE)</f>
        <v>5</v>
      </c>
      <c r="T2869" s="4">
        <v>5</v>
      </c>
      <c r="U2869" s="4">
        <f t="shared" si="123"/>
        <v>0</v>
      </c>
      <c r="V2869" s="18">
        <v>132925.04</v>
      </c>
      <c r="W2869" s="18" t="s">
        <v>212</v>
      </c>
    </row>
    <row r="2870" spans="1:23" ht="15" customHeight="1" x14ac:dyDescent="0.35">
      <c r="A2870" s="18" t="s">
        <v>226</v>
      </c>
      <c r="B2870" s="7" t="str">
        <f t="shared" si="122"/>
        <v>Q4</v>
      </c>
      <c r="C2870" s="18" t="s">
        <v>31</v>
      </c>
      <c r="D2870" s="21">
        <v>42364</v>
      </c>
      <c r="E2870" s="18">
        <v>1.9756</v>
      </c>
      <c r="F2870" s="18">
        <v>3.9847000000000001</v>
      </c>
      <c r="G2870" s="18">
        <v>2.5470000000000002</v>
      </c>
      <c r="H2870" s="18">
        <v>9.5015999999999998</v>
      </c>
      <c r="I2870" s="18">
        <v>5.3655999999999997</v>
      </c>
      <c r="J2870" s="18">
        <v>7.0662000000000003</v>
      </c>
      <c r="K2870" s="18">
        <v>317</v>
      </c>
      <c r="L2870" s="18">
        <v>17.055399999999999</v>
      </c>
      <c r="M2870" s="18">
        <v>242.83459999999999</v>
      </c>
      <c r="N2870" s="18">
        <v>64.4679</v>
      </c>
      <c r="O2870" s="18">
        <v>41.932299999999998</v>
      </c>
      <c r="P2870" s="18">
        <v>276.67500000000001</v>
      </c>
      <c r="Q2870" s="18">
        <v>73.451899999999995</v>
      </c>
      <c r="R2870" s="18">
        <v>47.775799999999997</v>
      </c>
      <c r="S2870" s="4">
        <f>VLOOKUP(C2870,Ratings_Numbers!$A$1:$B$21,2,FALSE)</f>
        <v>5</v>
      </c>
      <c r="T2870" s="4">
        <v>5</v>
      </c>
      <c r="U2870" s="4">
        <f t="shared" si="123"/>
        <v>0</v>
      </c>
      <c r="V2870" s="18">
        <v>145581.92000000001</v>
      </c>
      <c r="W2870" s="18" t="s">
        <v>212</v>
      </c>
    </row>
    <row r="2871" spans="1:23" ht="15" customHeight="1" x14ac:dyDescent="0.35">
      <c r="A2871" s="18" t="s">
        <v>226</v>
      </c>
      <c r="B2871" s="7" t="str">
        <f t="shared" si="122"/>
        <v>Q1</v>
      </c>
      <c r="C2871" s="18" t="s">
        <v>31</v>
      </c>
      <c r="D2871" s="21">
        <v>42448</v>
      </c>
      <c r="E2871" s="18">
        <v>2.1692999999999998</v>
      </c>
      <c r="F2871" s="18">
        <v>4.2919</v>
      </c>
      <c r="G2871" s="18">
        <v>2.8064</v>
      </c>
      <c r="H2871" s="18">
        <v>8.5366</v>
      </c>
      <c r="I2871" s="18">
        <v>6.9271000000000003</v>
      </c>
      <c r="J2871" s="18">
        <v>6.5812999999999997</v>
      </c>
      <c r="K2871" s="18">
        <v>246</v>
      </c>
      <c r="L2871" s="18">
        <v>15.81</v>
      </c>
      <c r="M2871" s="18">
        <v>276.62720000000002</v>
      </c>
      <c r="N2871" s="18">
        <v>67.076899999999995</v>
      </c>
      <c r="O2871" s="18">
        <v>44.370800000000003</v>
      </c>
      <c r="P2871" s="18">
        <v>312.40320000000003</v>
      </c>
      <c r="Q2871" s="18">
        <v>75.751900000000006</v>
      </c>
      <c r="R2871" s="18">
        <v>50.109299999999998</v>
      </c>
      <c r="S2871" s="4">
        <f>VLOOKUP(C2871,Ratings_Numbers!$A$1:$B$21,2,FALSE)</f>
        <v>5</v>
      </c>
      <c r="T2871" s="4">
        <v>5</v>
      </c>
      <c r="U2871" s="4">
        <f t="shared" si="123"/>
        <v>0</v>
      </c>
      <c r="V2871" s="18">
        <v>146465.34</v>
      </c>
      <c r="W2871" s="18" t="s">
        <v>212</v>
      </c>
    </row>
    <row r="2872" spans="1:23" ht="15" customHeight="1" x14ac:dyDescent="0.35">
      <c r="A2872" s="18" t="s">
        <v>226</v>
      </c>
      <c r="B2872" s="7" t="str">
        <f t="shared" si="122"/>
        <v>Q2</v>
      </c>
      <c r="C2872" s="18" t="s">
        <v>31</v>
      </c>
      <c r="D2872" s="21">
        <v>42532</v>
      </c>
      <c r="E2872" s="18">
        <v>2.0935999999999999</v>
      </c>
      <c r="F2872" s="18">
        <v>4.3235000000000001</v>
      </c>
      <c r="G2872" s="18">
        <v>2.6996000000000002</v>
      </c>
      <c r="H2872" s="18">
        <v>13.8314</v>
      </c>
      <c r="I2872" s="18">
        <v>11.616300000000001</v>
      </c>
      <c r="J2872" s="18">
        <v>11.6235</v>
      </c>
      <c r="K2872" s="18">
        <v>255</v>
      </c>
      <c r="L2872" s="18">
        <v>16.788399999999999</v>
      </c>
      <c r="M2872" s="18">
        <v>249.24850000000001</v>
      </c>
      <c r="N2872" s="18">
        <v>64.268600000000006</v>
      </c>
      <c r="O2872" s="18">
        <v>42.424100000000003</v>
      </c>
      <c r="P2872" s="18">
        <v>287.82319999999999</v>
      </c>
      <c r="Q2872" s="18">
        <v>74.215100000000007</v>
      </c>
      <c r="R2872" s="18">
        <v>48.989800000000002</v>
      </c>
      <c r="S2872" s="4">
        <f>VLOOKUP(C2872,Ratings_Numbers!$A$1:$B$21,2,FALSE)</f>
        <v>5</v>
      </c>
      <c r="T2872" s="4">
        <v>5</v>
      </c>
      <c r="U2872" s="4">
        <f t="shared" si="123"/>
        <v>0</v>
      </c>
      <c r="V2872" s="18">
        <v>148869.71</v>
      </c>
      <c r="W2872" s="18" t="s">
        <v>212</v>
      </c>
    </row>
    <row r="2873" spans="1:23" ht="15" customHeight="1" x14ac:dyDescent="0.35">
      <c r="A2873" s="18" t="s">
        <v>226</v>
      </c>
      <c r="B2873" s="7" t="str">
        <f t="shared" si="122"/>
        <v>Q3</v>
      </c>
      <c r="C2873" s="18" t="s">
        <v>31</v>
      </c>
      <c r="D2873" s="21">
        <v>42616</v>
      </c>
      <c r="E2873" s="18">
        <v>1.7316</v>
      </c>
      <c r="F2873" s="18">
        <v>3.6920000000000002</v>
      </c>
      <c r="G2873" s="18">
        <v>2.1595</v>
      </c>
      <c r="H2873" s="18">
        <v>13.7166</v>
      </c>
      <c r="I2873" s="18">
        <v>11.007999999999999</v>
      </c>
      <c r="J2873" s="18">
        <v>11.421099999999999</v>
      </c>
      <c r="K2873" s="18">
        <v>247</v>
      </c>
      <c r="L2873" s="18">
        <v>16.998000000000001</v>
      </c>
      <c r="M2873" s="18">
        <v>230.55510000000001</v>
      </c>
      <c r="N2873" s="18">
        <v>60.677900000000001</v>
      </c>
      <c r="O2873" s="18">
        <v>39.679600000000001</v>
      </c>
      <c r="P2873" s="18">
        <v>279.96539999999999</v>
      </c>
      <c r="Q2873" s="18">
        <v>73.681799999999996</v>
      </c>
      <c r="R2873" s="18">
        <v>48.183300000000003</v>
      </c>
      <c r="S2873" s="4">
        <f>VLOOKUP(C2873,Ratings_Numbers!$A$1:$B$21,2,FALSE)</f>
        <v>5</v>
      </c>
      <c r="T2873" s="4">
        <v>5</v>
      </c>
      <c r="U2873" s="4">
        <f t="shared" si="123"/>
        <v>0</v>
      </c>
      <c r="V2873" s="18">
        <v>154901.32</v>
      </c>
      <c r="W2873" s="18" t="s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5"/>
  <sheetViews>
    <sheetView topLeftCell="J1" workbookViewId="0">
      <pane ySplit="1" topLeftCell="A1031" activePane="bottomLeft" state="frozen"/>
      <selection pane="bottomLeft" activeCell="V1036" sqref="V1036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202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202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202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202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202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202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202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202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202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202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202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202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202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202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202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202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202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202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202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202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202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202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202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202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/>
      <c r="G85" s="4"/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202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/>
      <c r="G86" s="4"/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202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/>
      <c r="G87" s="4"/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202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/>
      <c r="G88" s="4"/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202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202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202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202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202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202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202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202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202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202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202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202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202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202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202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/>
      <c r="G103" s="4"/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202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/>
      <c r="F104" s="4"/>
      <c r="G104" s="4"/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202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/>
      <c r="F105" s="4"/>
      <c r="G105" s="4"/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202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/>
      <c r="G106" s="4"/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202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202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202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202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202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202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202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202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230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230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230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230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230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230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230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230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230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230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230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230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230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230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230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230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230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230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230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230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230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230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230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230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230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230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230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230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230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230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230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230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230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230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230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230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230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230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230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230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230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230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230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230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230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230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230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230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230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230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230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230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230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230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230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230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230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230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230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230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29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29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29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29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29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29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29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29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29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29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29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29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202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202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202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202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202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202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202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202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202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202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207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207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207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207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207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207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207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207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207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207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207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207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207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207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207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207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207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207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207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202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202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202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202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202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202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202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202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202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202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202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202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202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202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202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202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202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202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202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202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202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202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202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202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202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202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202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202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202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202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202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202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202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202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202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202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202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202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202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202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202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202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202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202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202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202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202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202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202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202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202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202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202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202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202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202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202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202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202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202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202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202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202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202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202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202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202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202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202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202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202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202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202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202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202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202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202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202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202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202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202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202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202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202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202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202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202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202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202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202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202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202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202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202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202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202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202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202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202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202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202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202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202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202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202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207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207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207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207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207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207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207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207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207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207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207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207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207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207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207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207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207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207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207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207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207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207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207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207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207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230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230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230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230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230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230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230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230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230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230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230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230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230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230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230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230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230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230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230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230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230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230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230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230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230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230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230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230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230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230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230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230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230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230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230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230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230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230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230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230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230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230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230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207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207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207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207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207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207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207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207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207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207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207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207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207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207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207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207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207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207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207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207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207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207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207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207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207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207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207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207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207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207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207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207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207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207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207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207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207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207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207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207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207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207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207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207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207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207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207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207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207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207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207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207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207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207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207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207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207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207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207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207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207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207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207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207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207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207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207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207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207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207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207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207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207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207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207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207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207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207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207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207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207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207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207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207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207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207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207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207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207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207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229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229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229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229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229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229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229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229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229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229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229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229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229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229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229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229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229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229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229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229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229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229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229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229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229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229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229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229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229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229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229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229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229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229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229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229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207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207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207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207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207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207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207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207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207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207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207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207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207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207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207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207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207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207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207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207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207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207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207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207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207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207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207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207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207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207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207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207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207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207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207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207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207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207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207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207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207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207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207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207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207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207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207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207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207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207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207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207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207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207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207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207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207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207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207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207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207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207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207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207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207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207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207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207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207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207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207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207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229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229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229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229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202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202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202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202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202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202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202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202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202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202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202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202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212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212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212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212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212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212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212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212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212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212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212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212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212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212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229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229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229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229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229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229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229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229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229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229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229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229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229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229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229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229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229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229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229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229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229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229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229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229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229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229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229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229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229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229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229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229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229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229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229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229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229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229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229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229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229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229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229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229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229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229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229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229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229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229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229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229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229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229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229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229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229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229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229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229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229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229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229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229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229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229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229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229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229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229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229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229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229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229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229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229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229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229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229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229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229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229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229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229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229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229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229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207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207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207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207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207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207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207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207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207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207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207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207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207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207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207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230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230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230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230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230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230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230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230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230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230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230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230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230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230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230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230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230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230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230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230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230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230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230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230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230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230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230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230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230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230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230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230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230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230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230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230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230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230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230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230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230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230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  <row r="1327" spans="1:26" ht="15" customHeight="1" x14ac:dyDescent="0.35">
      <c r="A1327" s="19" t="s">
        <v>200</v>
      </c>
      <c r="B1327" s="7" t="str">
        <f t="shared" ref="B1327:B1358" si="29">IF(MONTH(D1327)&lt;4,"Q1",IF(MONTH(D1327)&lt;7,"Q2",IF(MONTH(D1327)&lt;10,"Q3","Q4")))</f>
        <v>Q2</v>
      </c>
      <c r="C1327" s="7" t="s">
        <v>33</v>
      </c>
      <c r="D1327" s="20">
        <v>35216</v>
      </c>
      <c r="E1327" s="7">
        <v>10.3467</v>
      </c>
      <c r="F1327" s="7">
        <v>188.63560000000001</v>
      </c>
      <c r="G1327" s="7">
        <v>186.30600000000001</v>
      </c>
      <c r="H1327" s="7">
        <v>1.0768</v>
      </c>
      <c r="M1327" s="7">
        <v>380.5104</v>
      </c>
      <c r="N1327" s="7">
        <v>11.017300000000001</v>
      </c>
      <c r="O1327" s="18">
        <v>10.1469</v>
      </c>
      <c r="P1327" s="18">
        <v>3353.7577000000001</v>
      </c>
      <c r="Q1327" s="18">
        <v>97.104600000000005</v>
      </c>
      <c r="R1327" s="18">
        <v>89.433499999999995</v>
      </c>
      <c r="S1327" s="4">
        <f>VLOOKUP(C1327,Ratings_Numbers!$A$1:$B$21,2,FALSE)</f>
        <v>8</v>
      </c>
      <c r="T1327" s="4">
        <v>0</v>
      </c>
      <c r="U1327" s="18">
        <v>2459.7755999999999</v>
      </c>
      <c r="V1327" s="18" t="s">
        <v>146</v>
      </c>
    </row>
    <row r="1328" spans="1:26" ht="15" customHeight="1" x14ac:dyDescent="0.35">
      <c r="A1328" s="19" t="s">
        <v>200</v>
      </c>
      <c r="B1328" s="7" t="str">
        <f t="shared" si="29"/>
        <v>Q3</v>
      </c>
      <c r="C1328" s="7" t="s">
        <v>33</v>
      </c>
      <c r="D1328" s="20">
        <v>35308</v>
      </c>
      <c r="E1328" s="7">
        <v>9.3079999999999998</v>
      </c>
      <c r="F1328" s="7">
        <v>170.4649</v>
      </c>
      <c r="G1328" s="7">
        <v>168.11080000000001</v>
      </c>
      <c r="H1328" s="7">
        <v>1.0517000000000001</v>
      </c>
      <c r="M1328" s="7">
        <v>379.95190000000002</v>
      </c>
      <c r="N1328" s="7">
        <v>12.5778</v>
      </c>
      <c r="O1328" s="18">
        <v>11.3109</v>
      </c>
      <c r="P1328" s="18">
        <v>2920.8233</v>
      </c>
      <c r="Q1328" s="18">
        <v>96.689599999999999</v>
      </c>
      <c r="R1328" s="18">
        <v>86.951099999999997</v>
      </c>
      <c r="S1328" s="4">
        <f>VLOOKUP(C1328,Ratings_Numbers!$A$1:$B$21,2,FALSE)</f>
        <v>8</v>
      </c>
      <c r="T1328" s="4">
        <f t="shared" ref="T1328:T1376" si="30">S1328-S1327</f>
        <v>0</v>
      </c>
      <c r="U1328" s="18">
        <v>2113.0915</v>
      </c>
      <c r="V1328" s="18" t="s">
        <v>146</v>
      </c>
    </row>
    <row r="1329" spans="1:22" ht="15" customHeight="1" x14ac:dyDescent="0.35">
      <c r="A1329" s="19" t="s">
        <v>200</v>
      </c>
      <c r="B1329" s="7" t="str">
        <f t="shared" si="29"/>
        <v>Q4</v>
      </c>
      <c r="C1329" s="7" t="s">
        <v>33</v>
      </c>
      <c r="D1329" s="20">
        <v>35399</v>
      </c>
      <c r="E1329" s="7">
        <v>9.5764999999999993</v>
      </c>
      <c r="F1329" s="7">
        <v>157.9847</v>
      </c>
      <c r="G1329" s="7">
        <v>155.0042</v>
      </c>
      <c r="H1329" s="7">
        <v>1.1129</v>
      </c>
      <c r="M1329" s="7">
        <v>338.6164</v>
      </c>
      <c r="N1329" s="7">
        <v>11.137600000000001</v>
      </c>
      <c r="O1329" s="18">
        <v>10.200900000000001</v>
      </c>
      <c r="P1329" s="18">
        <v>2940.2943</v>
      </c>
      <c r="Q1329" s="18">
        <v>96.710800000000006</v>
      </c>
      <c r="R1329" s="18">
        <v>88.577399999999997</v>
      </c>
      <c r="S1329" s="4">
        <f>VLOOKUP(C1329,Ratings_Numbers!$A$1:$B$21,2,FALSE)</f>
        <v>8</v>
      </c>
      <c r="T1329" s="4">
        <f t="shared" si="30"/>
        <v>0</v>
      </c>
      <c r="U1329" s="18">
        <v>2925.5771</v>
      </c>
      <c r="V1329" s="18" t="s">
        <v>146</v>
      </c>
    </row>
    <row r="1330" spans="1:22" ht="15" customHeight="1" x14ac:dyDescent="0.35">
      <c r="A1330" s="19" t="s">
        <v>200</v>
      </c>
      <c r="B1330" s="7" t="str">
        <f t="shared" si="29"/>
        <v>Q1</v>
      </c>
      <c r="C1330" s="7" t="s">
        <v>33</v>
      </c>
      <c r="D1330" s="20">
        <v>35489</v>
      </c>
      <c r="E1330" s="7">
        <v>10.762</v>
      </c>
      <c r="F1330" s="7">
        <v>171.81309999999999</v>
      </c>
      <c r="G1330" s="7">
        <v>168.6223</v>
      </c>
      <c r="H1330" s="7">
        <v>1.0817000000000001</v>
      </c>
      <c r="M1330" s="7">
        <v>431.10669999999999</v>
      </c>
      <c r="N1330" s="7">
        <v>12.5154</v>
      </c>
      <c r="O1330" s="18">
        <v>11.569800000000001</v>
      </c>
      <c r="P1330" s="18">
        <v>3344.6161999999999</v>
      </c>
      <c r="Q1330" s="18">
        <v>97.096900000000005</v>
      </c>
      <c r="R1330" s="18">
        <v>89.7607</v>
      </c>
      <c r="S1330" s="4">
        <f>VLOOKUP(C1330,Ratings_Numbers!$A$1:$B$21,2,FALSE)</f>
        <v>8</v>
      </c>
      <c r="T1330" s="4">
        <f t="shared" si="30"/>
        <v>0</v>
      </c>
      <c r="U1330" s="18">
        <v>3404.9684000000002</v>
      </c>
      <c r="V1330" s="18" t="s">
        <v>146</v>
      </c>
    </row>
    <row r="1331" spans="1:22" ht="15" customHeight="1" x14ac:dyDescent="0.35">
      <c r="A1331" s="19" t="s">
        <v>200</v>
      </c>
      <c r="B1331" s="7" t="str">
        <f t="shared" si="29"/>
        <v>Q2</v>
      </c>
      <c r="C1331" s="7" t="s">
        <v>33</v>
      </c>
      <c r="D1331" s="20">
        <v>35581</v>
      </c>
      <c r="E1331" s="7">
        <v>10.085100000000001</v>
      </c>
      <c r="F1331" s="7">
        <v>164.07910000000001</v>
      </c>
      <c r="G1331" s="7">
        <v>161.375</v>
      </c>
      <c r="H1331" s="7">
        <v>1.0684</v>
      </c>
      <c r="M1331" s="7">
        <v>433.66359999999997</v>
      </c>
      <c r="N1331" s="7">
        <v>13.5152</v>
      </c>
      <c r="O1331" s="18">
        <v>12.3658</v>
      </c>
      <c r="P1331" s="18">
        <v>3108.6999000000001</v>
      </c>
      <c r="Q1331" s="18">
        <v>96.883499999999998</v>
      </c>
      <c r="R1331" s="18">
        <v>88.643699999999995</v>
      </c>
      <c r="S1331" s="4">
        <f>VLOOKUP(C1331,Ratings_Numbers!$A$1:$B$21,2,FALSE)</f>
        <v>8</v>
      </c>
      <c r="T1331" s="4">
        <f t="shared" si="30"/>
        <v>0</v>
      </c>
      <c r="U1331" s="18">
        <v>4163.1809999999996</v>
      </c>
      <c r="V1331" s="18" t="s">
        <v>146</v>
      </c>
    </row>
    <row r="1332" spans="1:22" ht="15" customHeight="1" x14ac:dyDescent="0.35">
      <c r="A1332" s="19" t="s">
        <v>200</v>
      </c>
      <c r="B1332" s="7" t="str">
        <f t="shared" si="29"/>
        <v>Q3</v>
      </c>
      <c r="C1332" s="7" t="s">
        <v>33</v>
      </c>
      <c r="D1332" s="20">
        <v>35673</v>
      </c>
      <c r="E1332" s="7">
        <v>9.7088999999999999</v>
      </c>
      <c r="F1332" s="7">
        <v>136.99789999999999</v>
      </c>
      <c r="G1332" s="7">
        <v>135.62799999999999</v>
      </c>
      <c r="H1332" s="7">
        <v>1.0955999999999999</v>
      </c>
      <c r="M1332" s="7">
        <v>439.32139999999998</v>
      </c>
      <c r="N1332" s="7">
        <v>14.0745</v>
      </c>
      <c r="O1332" s="18">
        <v>12.7821</v>
      </c>
      <c r="P1332" s="18">
        <v>3021.4036999999998</v>
      </c>
      <c r="Q1332" s="18">
        <v>96.796300000000002</v>
      </c>
      <c r="R1332" s="18">
        <v>87.908199999999994</v>
      </c>
      <c r="S1332" s="4">
        <f>VLOOKUP(C1332,Ratings_Numbers!$A$1:$B$21,2,FALSE)</f>
        <v>8</v>
      </c>
      <c r="T1332" s="4">
        <f t="shared" si="30"/>
        <v>0</v>
      </c>
      <c r="U1332" s="18">
        <v>4459.8751000000002</v>
      </c>
      <c r="V1332" s="18" t="s">
        <v>146</v>
      </c>
    </row>
    <row r="1333" spans="1:22" ht="15" customHeight="1" x14ac:dyDescent="0.35">
      <c r="A1333" s="19" t="s">
        <v>200</v>
      </c>
      <c r="B1333" s="7" t="str">
        <f t="shared" si="29"/>
        <v>Q4</v>
      </c>
      <c r="C1333" s="7" t="s">
        <v>33</v>
      </c>
      <c r="D1333" s="20">
        <v>35764</v>
      </c>
      <c r="E1333" s="7">
        <v>9.2068999999999992</v>
      </c>
      <c r="F1333" s="7">
        <v>140.19640000000001</v>
      </c>
      <c r="G1333" s="7">
        <v>138.3981</v>
      </c>
      <c r="H1333" s="7">
        <v>1.0828</v>
      </c>
      <c r="M1333" s="7">
        <v>380.10169999999999</v>
      </c>
      <c r="N1333" s="7">
        <v>12.6517</v>
      </c>
      <c r="O1333" s="18">
        <v>11.3325</v>
      </c>
      <c r="P1333" s="18">
        <v>2904.3555000000001</v>
      </c>
      <c r="Q1333" s="18">
        <v>96.671499999999995</v>
      </c>
      <c r="R1333" s="18">
        <v>86.591700000000003</v>
      </c>
      <c r="S1333" s="4">
        <f>VLOOKUP(C1333,Ratings_Numbers!$A$1:$B$21,2,FALSE)</f>
        <v>8</v>
      </c>
      <c r="T1333" s="4">
        <f t="shared" si="30"/>
        <v>0</v>
      </c>
      <c r="U1333" s="18">
        <v>5896.1941999999999</v>
      </c>
      <c r="V1333" s="18" t="s">
        <v>146</v>
      </c>
    </row>
    <row r="1334" spans="1:22" ht="15" customHeight="1" x14ac:dyDescent="0.35">
      <c r="A1334" s="19" t="s">
        <v>200</v>
      </c>
      <c r="B1334" s="7" t="str">
        <f t="shared" si="29"/>
        <v>Q1</v>
      </c>
      <c r="C1334" s="7" t="s">
        <v>33</v>
      </c>
      <c r="D1334" s="20">
        <v>35854</v>
      </c>
      <c r="E1334" s="7">
        <v>10.4932</v>
      </c>
      <c r="F1334" s="7">
        <v>157.47130000000001</v>
      </c>
      <c r="G1334" s="7">
        <v>154.31219999999999</v>
      </c>
      <c r="H1334" s="7">
        <v>1.0871</v>
      </c>
      <c r="M1334" s="7">
        <v>510.65559999999999</v>
      </c>
      <c r="N1334" s="7">
        <v>14.848599999999999</v>
      </c>
      <c r="O1334" s="18">
        <v>13.6151</v>
      </c>
      <c r="P1334" s="18">
        <v>3339.0774999999999</v>
      </c>
      <c r="Q1334" s="18">
        <v>97.092200000000005</v>
      </c>
      <c r="R1334" s="18">
        <v>89.026600000000002</v>
      </c>
      <c r="S1334" s="4">
        <f>VLOOKUP(C1334,Ratings_Numbers!$A$1:$B$21,2,FALSE)</f>
        <v>8</v>
      </c>
      <c r="T1334" s="4">
        <f t="shared" si="30"/>
        <v>0</v>
      </c>
      <c r="U1334" s="18">
        <v>7498.3509000000004</v>
      </c>
      <c r="V1334" s="18" t="s">
        <v>146</v>
      </c>
    </row>
    <row r="1335" spans="1:22" ht="15" customHeight="1" x14ac:dyDescent="0.35">
      <c r="A1335" s="19" t="s">
        <v>200</v>
      </c>
      <c r="B1335" s="7" t="str">
        <f t="shared" si="29"/>
        <v>Q2</v>
      </c>
      <c r="C1335" s="7" t="s">
        <v>33</v>
      </c>
      <c r="D1335" s="20">
        <v>35946</v>
      </c>
      <c r="E1335" s="7">
        <v>9.4741999999999997</v>
      </c>
      <c r="F1335" s="7">
        <v>121.1889</v>
      </c>
      <c r="G1335" s="7">
        <v>117.1604</v>
      </c>
      <c r="H1335" s="7">
        <v>1.1247</v>
      </c>
      <c r="M1335" s="7">
        <v>528.02909999999997</v>
      </c>
      <c r="N1335" s="7">
        <v>16.543800000000001</v>
      </c>
      <c r="O1335" s="18">
        <v>14.9916</v>
      </c>
      <c r="P1335" s="18">
        <v>3091.6994</v>
      </c>
      <c r="Q1335" s="18">
        <v>96.866900000000001</v>
      </c>
      <c r="R1335" s="18">
        <v>87.778300000000002</v>
      </c>
      <c r="S1335" s="4">
        <f>VLOOKUP(C1335,Ratings_Numbers!$A$1:$B$21,2,FALSE)</f>
        <v>8</v>
      </c>
      <c r="T1335" s="4">
        <f t="shared" si="30"/>
        <v>0</v>
      </c>
      <c r="U1335" s="18">
        <v>8307.7741999999998</v>
      </c>
      <c r="V1335" s="18" t="s">
        <v>146</v>
      </c>
    </row>
    <row r="1336" spans="1:22" ht="15" customHeight="1" x14ac:dyDescent="0.35">
      <c r="A1336" s="19" t="s">
        <v>200</v>
      </c>
      <c r="B1336" s="7" t="str">
        <f t="shared" si="29"/>
        <v>Q3</v>
      </c>
      <c r="C1336" s="7" t="s">
        <v>33</v>
      </c>
      <c r="D1336" s="20">
        <v>36038</v>
      </c>
      <c r="E1336" s="7">
        <v>9.4427000000000003</v>
      </c>
      <c r="F1336" s="7">
        <v>139.6345</v>
      </c>
      <c r="G1336" s="7">
        <v>135.7653</v>
      </c>
      <c r="H1336" s="7">
        <v>1.0467</v>
      </c>
      <c r="M1336" s="7">
        <v>530.58519999999999</v>
      </c>
      <c r="N1336" s="7">
        <v>16.1144</v>
      </c>
      <c r="O1336" s="18">
        <v>14.853400000000001</v>
      </c>
      <c r="P1336" s="18">
        <v>3192.6154000000001</v>
      </c>
      <c r="Q1336" s="18">
        <v>96.962900000000005</v>
      </c>
      <c r="R1336" s="18">
        <v>89.375299999999996</v>
      </c>
      <c r="S1336" s="4">
        <f>VLOOKUP(C1336,Ratings_Numbers!$A$1:$B$21,2,FALSE)</f>
        <v>8</v>
      </c>
      <c r="T1336" s="4">
        <f t="shared" si="30"/>
        <v>0</v>
      </c>
      <c r="U1336" s="18">
        <v>4593.9993000000004</v>
      </c>
      <c r="V1336" s="18" t="s">
        <v>146</v>
      </c>
    </row>
    <row r="1337" spans="1:22" ht="15" customHeight="1" x14ac:dyDescent="0.35">
      <c r="A1337" s="19" t="s">
        <v>200</v>
      </c>
      <c r="B1337" s="7" t="str">
        <f t="shared" si="29"/>
        <v>Q4</v>
      </c>
      <c r="C1337" s="7" t="s">
        <v>33</v>
      </c>
      <c r="D1337" s="20">
        <v>36129</v>
      </c>
      <c r="E1337" s="7">
        <v>7.7008999999999999</v>
      </c>
      <c r="F1337" s="7">
        <v>128.3441</v>
      </c>
      <c r="G1337" s="7">
        <v>125.4401</v>
      </c>
      <c r="H1337" s="7">
        <v>1.0967</v>
      </c>
      <c r="M1337" s="7">
        <v>400.24020000000002</v>
      </c>
      <c r="N1337" s="7">
        <v>15.4275</v>
      </c>
      <c r="O1337" s="18">
        <v>14.078200000000001</v>
      </c>
      <c r="P1337" s="18">
        <v>2494.3285000000001</v>
      </c>
      <c r="Q1337" s="18">
        <v>96.145399999999995</v>
      </c>
      <c r="R1337" s="18">
        <v>87.736699999999999</v>
      </c>
      <c r="S1337" s="4">
        <f>VLOOKUP(C1337,Ratings_Numbers!$A$1:$B$21,2,FALSE)</f>
        <v>8</v>
      </c>
      <c r="T1337" s="4">
        <f t="shared" si="30"/>
        <v>0</v>
      </c>
      <c r="U1337" s="18">
        <v>5682.8999000000003</v>
      </c>
      <c r="V1337" s="18" t="s">
        <v>146</v>
      </c>
    </row>
    <row r="1338" spans="1:22" ht="15" customHeight="1" x14ac:dyDescent="0.35">
      <c r="A1338" s="19" t="s">
        <v>200</v>
      </c>
      <c r="B1338" s="7" t="str">
        <f t="shared" si="29"/>
        <v>Q1</v>
      </c>
      <c r="C1338" s="7" t="s">
        <v>33</v>
      </c>
      <c r="D1338" s="20">
        <v>36219</v>
      </c>
      <c r="E1338" s="7">
        <v>9.2121999999999993</v>
      </c>
      <c r="F1338" s="7">
        <v>148.5018</v>
      </c>
      <c r="G1338" s="7">
        <v>145.1225</v>
      </c>
      <c r="H1338" s="7">
        <v>1.0985</v>
      </c>
      <c r="M1338" s="7">
        <v>447.98790000000002</v>
      </c>
      <c r="N1338" s="7">
        <v>15.976100000000001</v>
      </c>
      <c r="O1338" s="18">
        <v>14.9009</v>
      </c>
      <c r="P1338" s="18">
        <v>2704.1080000000002</v>
      </c>
      <c r="Q1338" s="18">
        <v>96.433800000000005</v>
      </c>
      <c r="R1338" s="18">
        <v>89.943399999999997</v>
      </c>
      <c r="S1338" s="4">
        <f>VLOOKUP(C1338,Ratings_Numbers!$A$1:$B$21,2,FALSE)</f>
        <v>8</v>
      </c>
      <c r="T1338" s="4">
        <f t="shared" si="30"/>
        <v>0</v>
      </c>
      <c r="U1338" s="18">
        <v>6305.8339999999998</v>
      </c>
      <c r="V1338" s="18" t="s">
        <v>146</v>
      </c>
    </row>
    <row r="1339" spans="1:22" ht="15" customHeight="1" x14ac:dyDescent="0.35">
      <c r="A1339" s="19" t="s">
        <v>200</v>
      </c>
      <c r="B1339" s="7" t="str">
        <f t="shared" si="29"/>
        <v>Q2</v>
      </c>
      <c r="C1339" s="7" t="s">
        <v>33</v>
      </c>
      <c r="D1339" s="20">
        <v>36311</v>
      </c>
      <c r="E1339" s="7">
        <v>10.331899999999999</v>
      </c>
      <c r="F1339" s="7">
        <v>162.0994</v>
      </c>
      <c r="G1339" s="7">
        <v>158.37729999999999</v>
      </c>
      <c r="H1339" s="7">
        <v>1.1435</v>
      </c>
      <c r="M1339" s="7">
        <v>441.06619999999998</v>
      </c>
      <c r="N1339" s="7">
        <v>15.736000000000001</v>
      </c>
      <c r="O1339" s="18">
        <v>14.859299999999999</v>
      </c>
      <c r="P1339" s="18">
        <v>2702.9133999999999</v>
      </c>
      <c r="Q1339" s="18">
        <v>96.432299999999998</v>
      </c>
      <c r="R1339" s="18">
        <v>91.06</v>
      </c>
      <c r="S1339" s="4">
        <f>VLOOKUP(C1339,Ratings_Numbers!$A$1:$B$21,2,FALSE)</f>
        <v>8</v>
      </c>
      <c r="T1339" s="4">
        <f t="shared" si="30"/>
        <v>0</v>
      </c>
      <c r="U1339" s="18">
        <v>6538.6670999999997</v>
      </c>
      <c r="V1339" s="18" t="s">
        <v>146</v>
      </c>
    </row>
    <row r="1340" spans="1:22" ht="15" customHeight="1" x14ac:dyDescent="0.35">
      <c r="A1340" s="19" t="s">
        <v>200</v>
      </c>
      <c r="B1340" s="7" t="str">
        <f t="shared" si="29"/>
        <v>Q3</v>
      </c>
      <c r="C1340" s="7" t="s">
        <v>25</v>
      </c>
      <c r="D1340" s="20">
        <v>36403</v>
      </c>
      <c r="E1340" s="7">
        <v>11.884399999999999</v>
      </c>
      <c r="F1340" s="7">
        <v>143.1104</v>
      </c>
      <c r="G1340" s="7">
        <v>139.38720000000001</v>
      </c>
      <c r="H1340" s="7">
        <v>1.1314</v>
      </c>
      <c r="M1340" s="7">
        <v>448.30329999999998</v>
      </c>
      <c r="N1340" s="7">
        <v>15.656499999999999</v>
      </c>
      <c r="O1340" s="18">
        <v>14.7698</v>
      </c>
      <c r="P1340" s="18">
        <v>2763.3634000000002</v>
      </c>
      <c r="Q1340" s="18">
        <v>96.507599999999996</v>
      </c>
      <c r="R1340" s="18">
        <v>91.041799999999995</v>
      </c>
      <c r="S1340" s="4">
        <f>VLOOKUP(C1340,Ratings_Numbers!$A$1:$B$21,2,FALSE)</f>
        <v>7</v>
      </c>
      <c r="T1340" s="4">
        <f t="shared" si="30"/>
        <v>-1</v>
      </c>
      <c r="U1340" s="18">
        <v>6453.7624999999998</v>
      </c>
      <c r="V1340" s="18" t="s">
        <v>146</v>
      </c>
    </row>
    <row r="1341" spans="1:22" ht="15" customHeight="1" x14ac:dyDescent="0.35">
      <c r="A1341" s="19" t="s">
        <v>200</v>
      </c>
      <c r="B1341" s="7" t="str">
        <f t="shared" si="29"/>
        <v>Q4</v>
      </c>
      <c r="C1341" s="7" t="s">
        <v>25</v>
      </c>
      <c r="D1341" s="20">
        <v>36494</v>
      </c>
      <c r="E1341" s="7">
        <v>10.452400000000001</v>
      </c>
      <c r="F1341" s="7">
        <v>103.9926</v>
      </c>
      <c r="G1341" s="7">
        <v>100.813</v>
      </c>
      <c r="H1341" s="7">
        <v>1.2410000000000001</v>
      </c>
      <c r="M1341" s="7">
        <v>323.76659999999998</v>
      </c>
      <c r="N1341" s="7">
        <v>12.8201</v>
      </c>
      <c r="O1341" s="18">
        <v>11.777200000000001</v>
      </c>
      <c r="P1341" s="18">
        <v>2425.4540000000002</v>
      </c>
      <c r="Q1341" s="18">
        <v>96.040300000000002</v>
      </c>
      <c r="R1341" s="18">
        <v>88.227500000000006</v>
      </c>
      <c r="S1341" s="4">
        <f>VLOOKUP(C1341,Ratings_Numbers!$A$1:$B$21,2,FALSE)</f>
        <v>7</v>
      </c>
      <c r="T1341" s="4">
        <f t="shared" si="30"/>
        <v>0</v>
      </c>
      <c r="U1341" s="18">
        <v>9158.3554000000004</v>
      </c>
      <c r="V1341" s="18" t="s">
        <v>146</v>
      </c>
    </row>
    <row r="1342" spans="1:22" ht="15" customHeight="1" x14ac:dyDescent="0.35">
      <c r="A1342" s="19" t="s">
        <v>200</v>
      </c>
      <c r="B1342" s="7" t="str">
        <f t="shared" si="29"/>
        <v>Q1</v>
      </c>
      <c r="C1342" s="7" t="s">
        <v>25</v>
      </c>
      <c r="D1342" s="20">
        <v>36585</v>
      </c>
      <c r="E1342" s="7">
        <v>10.9672</v>
      </c>
      <c r="F1342" s="7">
        <v>88.812399999999997</v>
      </c>
      <c r="G1342" s="7">
        <v>87.494299999999996</v>
      </c>
      <c r="H1342" s="7">
        <v>1.1999</v>
      </c>
      <c r="M1342" s="7">
        <v>442.90019999999998</v>
      </c>
      <c r="N1342" s="7">
        <v>16.552399999999999</v>
      </c>
      <c r="O1342" s="18">
        <v>15.107799999999999</v>
      </c>
      <c r="P1342" s="18">
        <v>2575.7538</v>
      </c>
      <c r="Q1342" s="18">
        <v>96.262699999999995</v>
      </c>
      <c r="R1342" s="18">
        <v>87.861900000000006</v>
      </c>
      <c r="S1342" s="4">
        <f>VLOOKUP(C1342,Ratings_Numbers!$A$1:$B$21,2,FALSE)</f>
        <v>7</v>
      </c>
      <c r="T1342" s="4">
        <f t="shared" si="30"/>
        <v>0</v>
      </c>
      <c r="U1342" s="18">
        <v>8710.875</v>
      </c>
      <c r="V1342" s="18" t="s">
        <v>146</v>
      </c>
    </row>
    <row r="1343" spans="1:22" ht="15" customHeight="1" x14ac:dyDescent="0.35">
      <c r="A1343" s="19" t="s">
        <v>200</v>
      </c>
      <c r="B1343" s="7" t="str">
        <f t="shared" si="29"/>
        <v>Q2</v>
      </c>
      <c r="C1343" s="7" t="s">
        <v>25</v>
      </c>
      <c r="D1343" s="20">
        <v>36677</v>
      </c>
      <c r="E1343" s="7">
        <v>11.178000000000001</v>
      </c>
      <c r="F1343" s="7">
        <v>93.276700000000005</v>
      </c>
      <c r="G1343" s="7">
        <v>91.479600000000005</v>
      </c>
      <c r="H1343" s="7">
        <v>1.1280000000000001</v>
      </c>
      <c r="M1343" s="7">
        <v>429.57979999999998</v>
      </c>
      <c r="N1343" s="7">
        <v>15.687100000000001</v>
      </c>
      <c r="O1343" s="18">
        <v>14.3651</v>
      </c>
      <c r="P1343" s="18">
        <v>2638.4191999999998</v>
      </c>
      <c r="Q1343" s="18">
        <v>96.348299999999995</v>
      </c>
      <c r="R1343" s="18">
        <v>88.228700000000003</v>
      </c>
      <c r="S1343" s="4">
        <f>VLOOKUP(C1343,Ratings_Numbers!$A$1:$B$21,2,FALSE)</f>
        <v>7</v>
      </c>
      <c r="T1343" s="4">
        <f t="shared" si="30"/>
        <v>0</v>
      </c>
      <c r="U1343" s="18">
        <v>9390.5329000000002</v>
      </c>
      <c r="V1343" s="18" t="s">
        <v>146</v>
      </c>
    </row>
    <row r="1344" spans="1:22" ht="15" customHeight="1" x14ac:dyDescent="0.35">
      <c r="A1344" s="19" t="s">
        <v>200</v>
      </c>
      <c r="B1344" s="7" t="str">
        <f t="shared" si="29"/>
        <v>Q3</v>
      </c>
      <c r="C1344" s="7" t="s">
        <v>25</v>
      </c>
      <c r="D1344" s="20">
        <v>36769</v>
      </c>
      <c r="E1344" s="7">
        <v>9.4953000000000003</v>
      </c>
      <c r="F1344" s="7">
        <v>79.874600000000001</v>
      </c>
      <c r="G1344" s="7">
        <v>77.858800000000002</v>
      </c>
      <c r="H1344" s="7">
        <v>1.1289</v>
      </c>
      <c r="M1344" s="7">
        <v>429.17579999999998</v>
      </c>
      <c r="N1344" s="7">
        <v>17.2666</v>
      </c>
      <c r="O1344" s="18">
        <v>15.6899</v>
      </c>
      <c r="P1344" s="18">
        <v>2385.5879</v>
      </c>
      <c r="Q1344" s="18">
        <v>95.976799999999997</v>
      </c>
      <c r="R1344" s="18">
        <v>87.212599999999995</v>
      </c>
      <c r="S1344" s="4">
        <f>VLOOKUP(C1344,Ratings_Numbers!$A$1:$B$21,2,FALSE)</f>
        <v>7</v>
      </c>
      <c r="T1344" s="4">
        <f t="shared" si="30"/>
        <v>0</v>
      </c>
      <c r="U1344" s="18">
        <v>17418.5942</v>
      </c>
      <c r="V1344" s="18" t="s">
        <v>146</v>
      </c>
    </row>
    <row r="1345" spans="1:22" ht="15" customHeight="1" x14ac:dyDescent="0.35">
      <c r="A1345" s="19" t="s">
        <v>200</v>
      </c>
      <c r="B1345" s="7" t="str">
        <f t="shared" si="29"/>
        <v>Q4</v>
      </c>
      <c r="C1345" s="7" t="s">
        <v>32</v>
      </c>
      <c r="D1345" s="20">
        <v>36860</v>
      </c>
      <c r="E1345" s="7">
        <v>8.8953000000000007</v>
      </c>
      <c r="F1345" s="7">
        <v>75.884799999999998</v>
      </c>
      <c r="G1345" s="7">
        <v>73.884100000000004</v>
      </c>
      <c r="H1345" s="7">
        <v>1.1237999999999999</v>
      </c>
      <c r="M1345" s="7">
        <v>326.94130000000001</v>
      </c>
      <c r="N1345" s="7">
        <v>13.8249</v>
      </c>
      <c r="O1345" s="18">
        <v>12.5716</v>
      </c>
      <c r="P1345" s="18">
        <v>2264.8652000000002</v>
      </c>
      <c r="Q1345" s="18">
        <v>95.7714</v>
      </c>
      <c r="R1345" s="18">
        <v>87.089299999999994</v>
      </c>
      <c r="S1345" s="4">
        <f>VLOOKUP(C1345,Ratings_Numbers!$A$1:$B$21,2,FALSE)</f>
        <v>6</v>
      </c>
      <c r="T1345" s="4">
        <f t="shared" si="30"/>
        <v>-1</v>
      </c>
      <c r="U1345" s="18">
        <v>11716.3272</v>
      </c>
      <c r="V1345" s="18" t="s">
        <v>146</v>
      </c>
    </row>
    <row r="1346" spans="1:22" ht="15" customHeight="1" x14ac:dyDescent="0.35">
      <c r="A1346" s="19" t="s">
        <v>200</v>
      </c>
      <c r="B1346" s="7" t="str">
        <f t="shared" si="29"/>
        <v>Q1</v>
      </c>
      <c r="C1346" s="7" t="s">
        <v>32</v>
      </c>
      <c r="D1346" s="20">
        <v>36950</v>
      </c>
      <c r="E1346" s="7">
        <v>9.2342999999999993</v>
      </c>
      <c r="F1346" s="7">
        <v>86.980099999999993</v>
      </c>
      <c r="G1346" s="7">
        <v>85.905000000000001</v>
      </c>
      <c r="H1346" s="7">
        <v>1.1254999999999999</v>
      </c>
      <c r="M1346" s="7">
        <v>429.37209999999999</v>
      </c>
      <c r="N1346" s="7">
        <v>17.003499999999999</v>
      </c>
      <c r="O1346" s="18">
        <v>15.367800000000001</v>
      </c>
      <c r="P1346" s="18">
        <v>2425.1981000000001</v>
      </c>
      <c r="Q1346" s="18">
        <v>96.039900000000003</v>
      </c>
      <c r="R1346" s="18">
        <v>86.800799999999995</v>
      </c>
      <c r="S1346" s="4">
        <f>VLOOKUP(C1346,Ratings_Numbers!$A$1:$B$21,2,FALSE)</f>
        <v>6</v>
      </c>
      <c r="T1346" s="4">
        <f t="shared" si="30"/>
        <v>0</v>
      </c>
      <c r="U1346" s="18">
        <v>16978.5867</v>
      </c>
      <c r="V1346" s="18" t="s">
        <v>146</v>
      </c>
    </row>
    <row r="1347" spans="1:22" ht="15" customHeight="1" x14ac:dyDescent="0.35">
      <c r="A1347" s="19" t="s">
        <v>200</v>
      </c>
      <c r="B1347" s="7" t="str">
        <f t="shared" si="29"/>
        <v>Q2</v>
      </c>
      <c r="C1347" s="7" t="s">
        <v>32</v>
      </c>
      <c r="D1347" s="20">
        <v>37042</v>
      </c>
      <c r="E1347" s="7">
        <v>9.2823999999999991</v>
      </c>
      <c r="F1347" s="7">
        <v>84.863900000000001</v>
      </c>
      <c r="G1347" s="7">
        <v>83.863100000000003</v>
      </c>
      <c r="H1347" s="7">
        <v>1.2055</v>
      </c>
      <c r="M1347" s="7">
        <v>434.2962</v>
      </c>
      <c r="N1347" s="7">
        <v>17.593900000000001</v>
      </c>
      <c r="O1347" s="18">
        <v>15.994199999999999</v>
      </c>
      <c r="P1347" s="18">
        <v>2368.4544000000001</v>
      </c>
      <c r="Q1347" s="18">
        <v>95.948899999999995</v>
      </c>
      <c r="R1347" s="18">
        <v>87.224900000000005</v>
      </c>
      <c r="S1347" s="4">
        <f>VLOOKUP(C1347,Ratings_Numbers!$A$1:$B$21,2,FALSE)</f>
        <v>6</v>
      </c>
      <c r="T1347" s="4">
        <f t="shared" si="30"/>
        <v>0</v>
      </c>
      <c r="U1347" s="18">
        <v>17487.305199999999</v>
      </c>
      <c r="V1347" s="18" t="s">
        <v>146</v>
      </c>
    </row>
    <row r="1348" spans="1:22" ht="15" customHeight="1" x14ac:dyDescent="0.35">
      <c r="A1348" s="19" t="s">
        <v>200</v>
      </c>
      <c r="B1348" s="7" t="str">
        <f t="shared" si="29"/>
        <v>Q3</v>
      </c>
      <c r="C1348" s="7" t="s">
        <v>32</v>
      </c>
      <c r="D1348" s="20">
        <v>37134</v>
      </c>
      <c r="E1348" s="7">
        <v>10.5314</v>
      </c>
      <c r="F1348" s="7">
        <v>97.595799999999997</v>
      </c>
      <c r="G1348" s="7">
        <v>96.000900000000001</v>
      </c>
      <c r="H1348" s="7">
        <v>1.1718</v>
      </c>
      <c r="M1348" s="7">
        <v>445.93579999999997</v>
      </c>
      <c r="N1348" s="7">
        <v>17.698</v>
      </c>
      <c r="O1348" s="18">
        <v>16.165199999999999</v>
      </c>
      <c r="P1348" s="18">
        <v>2419.703</v>
      </c>
      <c r="Q1348" s="18">
        <v>96.031300000000002</v>
      </c>
      <c r="R1348" s="18">
        <v>87.714600000000004</v>
      </c>
      <c r="S1348" s="4">
        <f>VLOOKUP(C1348,Ratings_Numbers!$A$1:$B$21,2,FALSE)</f>
        <v>6</v>
      </c>
      <c r="T1348" s="4">
        <f t="shared" si="30"/>
        <v>0</v>
      </c>
      <c r="U1348" s="18">
        <v>15693.435600000001</v>
      </c>
      <c r="V1348" s="18" t="s">
        <v>146</v>
      </c>
    </row>
    <row r="1349" spans="1:22" ht="15" customHeight="1" x14ac:dyDescent="0.35">
      <c r="A1349" s="19" t="s">
        <v>200</v>
      </c>
      <c r="B1349" s="7" t="str">
        <f t="shared" si="29"/>
        <v>Q4</v>
      </c>
      <c r="C1349" s="7" t="s">
        <v>32</v>
      </c>
      <c r="D1349" s="20">
        <v>37225</v>
      </c>
      <c r="E1349" s="7">
        <v>11.636200000000001</v>
      </c>
      <c r="F1349" s="7">
        <v>114.5634</v>
      </c>
      <c r="G1349" s="7">
        <v>113.1983</v>
      </c>
      <c r="H1349" s="7">
        <v>1.1673</v>
      </c>
      <c r="M1349" s="7">
        <v>324.64830000000001</v>
      </c>
      <c r="N1349" s="7">
        <v>13.2835</v>
      </c>
      <c r="O1349" s="18">
        <v>12.011699999999999</v>
      </c>
      <c r="P1349" s="18">
        <v>2343.9960999999998</v>
      </c>
      <c r="Q1349" s="18">
        <v>95.908299999999997</v>
      </c>
      <c r="R1349" s="18">
        <v>86.725999999999999</v>
      </c>
      <c r="S1349" s="4">
        <f>VLOOKUP(C1349,Ratings_Numbers!$A$1:$B$21,2,FALSE)</f>
        <v>6</v>
      </c>
      <c r="T1349" s="4">
        <f t="shared" si="30"/>
        <v>0</v>
      </c>
      <c r="U1349" s="18">
        <v>15712.874100000001</v>
      </c>
      <c r="V1349" s="18" t="s">
        <v>146</v>
      </c>
    </row>
    <row r="1350" spans="1:22" ht="15" customHeight="1" x14ac:dyDescent="0.35">
      <c r="A1350" s="19" t="s">
        <v>200</v>
      </c>
      <c r="B1350" s="7" t="str">
        <f t="shared" si="29"/>
        <v>Q1</v>
      </c>
      <c r="C1350" s="7" t="s">
        <v>32</v>
      </c>
      <c r="D1350" s="20">
        <v>37315</v>
      </c>
      <c r="E1350" s="7">
        <v>14.0791</v>
      </c>
      <c r="F1350" s="7">
        <v>130.84110000000001</v>
      </c>
      <c r="G1350" s="7">
        <v>129.39359999999999</v>
      </c>
      <c r="H1350" s="7">
        <v>1.2401</v>
      </c>
      <c r="M1350" s="7">
        <v>405.90940000000001</v>
      </c>
      <c r="N1350" s="7">
        <v>15.999499999999999</v>
      </c>
      <c r="O1350" s="18">
        <v>14.606199999999999</v>
      </c>
      <c r="P1350" s="18">
        <v>2437.0165000000002</v>
      </c>
      <c r="Q1350" s="18">
        <v>96.058400000000006</v>
      </c>
      <c r="R1350" s="18">
        <v>87.693299999999994</v>
      </c>
      <c r="S1350" s="4">
        <f>VLOOKUP(C1350,Ratings_Numbers!$A$1:$B$21,2,FALSE)</f>
        <v>6</v>
      </c>
      <c r="T1350" s="4">
        <f t="shared" si="30"/>
        <v>0</v>
      </c>
      <c r="U1350" s="18">
        <v>13795.605</v>
      </c>
      <c r="V1350" s="18" t="s">
        <v>146</v>
      </c>
    </row>
    <row r="1351" spans="1:22" ht="15" customHeight="1" x14ac:dyDescent="0.35">
      <c r="A1351" s="19" t="s">
        <v>200</v>
      </c>
      <c r="B1351" s="7" t="str">
        <f t="shared" si="29"/>
        <v>Q2</v>
      </c>
      <c r="C1351" s="7" t="s">
        <v>32</v>
      </c>
      <c r="D1351" s="20">
        <v>37407</v>
      </c>
      <c r="E1351" s="7">
        <v>16.3065</v>
      </c>
      <c r="F1351" s="7">
        <v>150.2645</v>
      </c>
      <c r="G1351" s="7">
        <v>148.8681</v>
      </c>
      <c r="H1351" s="7">
        <v>1.2317</v>
      </c>
      <c r="M1351" s="7">
        <v>381.06279999999998</v>
      </c>
      <c r="N1351" s="7">
        <v>15.0715</v>
      </c>
      <c r="O1351" s="18">
        <v>13.6836</v>
      </c>
      <c r="P1351" s="18">
        <v>2428.3589999999999</v>
      </c>
      <c r="Q1351" s="18">
        <v>96.044899999999998</v>
      </c>
      <c r="R1351" s="18">
        <v>87.200299999999999</v>
      </c>
      <c r="S1351" s="4">
        <f>VLOOKUP(C1351,Ratings_Numbers!$A$1:$B$21,2,FALSE)</f>
        <v>6</v>
      </c>
      <c r="T1351" s="4">
        <f t="shared" si="30"/>
        <v>0</v>
      </c>
      <c r="U1351" s="18">
        <v>14858.013999999999</v>
      </c>
      <c r="V1351" s="18" t="s">
        <v>146</v>
      </c>
    </row>
    <row r="1352" spans="1:22" ht="15" customHeight="1" x14ac:dyDescent="0.35">
      <c r="A1352" s="19" t="s">
        <v>200</v>
      </c>
      <c r="B1352" s="7" t="str">
        <f t="shared" si="29"/>
        <v>Q3</v>
      </c>
      <c r="C1352" s="7" t="s">
        <v>32</v>
      </c>
      <c r="D1352" s="20">
        <v>37499</v>
      </c>
      <c r="E1352" s="7">
        <v>17.1462</v>
      </c>
      <c r="F1352" s="7">
        <v>166.2903</v>
      </c>
      <c r="G1352" s="7">
        <v>164.81559999999999</v>
      </c>
      <c r="H1352" s="7">
        <v>1.1631</v>
      </c>
      <c r="M1352" s="7">
        <v>404.52229999999997</v>
      </c>
      <c r="N1352" s="7">
        <v>16.183900000000001</v>
      </c>
      <c r="O1352" s="18">
        <v>14.6716</v>
      </c>
      <c r="P1352" s="18">
        <v>2399.5322000000001</v>
      </c>
      <c r="Q1352" s="18">
        <v>95.999300000000005</v>
      </c>
      <c r="R1352" s="18">
        <v>87.028499999999994</v>
      </c>
      <c r="S1352" s="4">
        <f>VLOOKUP(C1352,Ratings_Numbers!$A$1:$B$21,2,FALSE)</f>
        <v>6</v>
      </c>
      <c r="T1352" s="4">
        <f t="shared" si="30"/>
        <v>0</v>
      </c>
      <c r="U1352" s="18">
        <v>13627.328299999999</v>
      </c>
      <c r="V1352" s="18" t="s">
        <v>146</v>
      </c>
    </row>
    <row r="1353" spans="1:22" ht="15" customHeight="1" x14ac:dyDescent="0.35">
      <c r="A1353" s="19" t="s">
        <v>200</v>
      </c>
      <c r="B1353" s="7" t="str">
        <f t="shared" si="29"/>
        <v>Q4</v>
      </c>
      <c r="C1353" s="7" t="s">
        <v>32</v>
      </c>
      <c r="D1353" s="20">
        <v>37590</v>
      </c>
      <c r="E1353" s="7">
        <v>17.206399999999999</v>
      </c>
      <c r="F1353" s="7">
        <v>151.15010000000001</v>
      </c>
      <c r="G1353" s="7">
        <v>148.6825</v>
      </c>
      <c r="H1353" s="7">
        <v>1.2433000000000001</v>
      </c>
      <c r="M1353" s="7">
        <v>318.1413</v>
      </c>
      <c r="N1353" s="7">
        <v>12.999000000000001</v>
      </c>
      <c r="O1353" s="18">
        <v>11.7951</v>
      </c>
      <c r="P1353" s="18">
        <v>2347.4306000000001</v>
      </c>
      <c r="Q1353" s="18">
        <v>95.914100000000005</v>
      </c>
      <c r="R1353" s="18">
        <v>87.031400000000005</v>
      </c>
      <c r="S1353" s="4">
        <f>VLOOKUP(C1353,Ratings_Numbers!$A$1:$B$21,2,FALSE)</f>
        <v>6</v>
      </c>
      <c r="T1353" s="4">
        <f t="shared" si="30"/>
        <v>0</v>
      </c>
      <c r="U1353" s="18">
        <v>14191.4434</v>
      </c>
      <c r="V1353" s="18" t="s">
        <v>146</v>
      </c>
    </row>
    <row r="1354" spans="1:22" ht="15" customHeight="1" x14ac:dyDescent="0.35">
      <c r="A1354" s="19" t="s">
        <v>200</v>
      </c>
      <c r="B1354" s="7" t="str">
        <f t="shared" si="29"/>
        <v>Q1</v>
      </c>
      <c r="C1354" s="7" t="s">
        <v>32</v>
      </c>
      <c r="D1354" s="20">
        <v>37680</v>
      </c>
      <c r="E1354" s="7">
        <v>17.738199999999999</v>
      </c>
      <c r="F1354" s="7">
        <v>153.06620000000001</v>
      </c>
      <c r="G1354" s="7">
        <v>151</v>
      </c>
      <c r="H1354" s="7">
        <v>1.2686999999999999</v>
      </c>
      <c r="M1354" s="7">
        <v>341.8972</v>
      </c>
      <c r="N1354" s="7">
        <v>14.123699999999999</v>
      </c>
      <c r="O1354" s="18">
        <v>12.5739</v>
      </c>
      <c r="P1354" s="18">
        <v>2320.7357999999999</v>
      </c>
      <c r="Q1354" s="18">
        <v>95.869</v>
      </c>
      <c r="R1354" s="18">
        <v>85.349599999999995</v>
      </c>
      <c r="S1354" s="4">
        <f>VLOOKUP(C1354,Ratings_Numbers!$A$1:$B$21,2,FALSE)</f>
        <v>6</v>
      </c>
      <c r="T1354" s="4">
        <f t="shared" si="30"/>
        <v>0</v>
      </c>
      <c r="U1354" s="18">
        <v>13369.750899999999</v>
      </c>
      <c r="V1354" s="18" t="s">
        <v>146</v>
      </c>
    </row>
    <row r="1355" spans="1:22" ht="15" customHeight="1" x14ac:dyDescent="0.35">
      <c r="A1355" s="19" t="s">
        <v>200</v>
      </c>
      <c r="B1355" s="7" t="str">
        <f t="shared" si="29"/>
        <v>Q2</v>
      </c>
      <c r="C1355" s="7" t="s">
        <v>32</v>
      </c>
      <c r="D1355" s="20">
        <v>37772</v>
      </c>
      <c r="E1355" s="7">
        <v>20.1875</v>
      </c>
      <c r="F1355" s="7">
        <v>145.79150000000001</v>
      </c>
      <c r="G1355" s="7">
        <v>142.9598</v>
      </c>
      <c r="H1355" s="7">
        <v>1.4089</v>
      </c>
      <c r="M1355" s="7">
        <v>346.0498</v>
      </c>
      <c r="N1355" s="7">
        <v>13.7468</v>
      </c>
      <c r="O1355" s="18">
        <v>12.181100000000001</v>
      </c>
      <c r="P1355" s="18">
        <v>2417.3038999999999</v>
      </c>
      <c r="Q1355" s="18">
        <v>96.027500000000003</v>
      </c>
      <c r="R1355" s="18">
        <v>85.090400000000002</v>
      </c>
      <c r="S1355" s="4">
        <f>VLOOKUP(C1355,Ratings_Numbers!$A$1:$B$21,2,FALSE)</f>
        <v>6</v>
      </c>
      <c r="T1355" s="4">
        <f t="shared" si="30"/>
        <v>0</v>
      </c>
      <c r="U1355" s="18">
        <v>17364.687900000001</v>
      </c>
      <c r="V1355" s="18" t="s">
        <v>146</v>
      </c>
    </row>
    <row r="1356" spans="1:22" ht="15" customHeight="1" x14ac:dyDescent="0.35">
      <c r="A1356" s="19" t="s">
        <v>200</v>
      </c>
      <c r="B1356" s="7" t="str">
        <f t="shared" si="29"/>
        <v>Q3</v>
      </c>
      <c r="C1356" s="7" t="s">
        <v>32</v>
      </c>
      <c r="D1356" s="20">
        <v>37864</v>
      </c>
      <c r="E1356" s="7">
        <v>18.382400000000001</v>
      </c>
      <c r="F1356" s="7">
        <v>106.5065</v>
      </c>
      <c r="G1356" s="7">
        <v>101.20529999999999</v>
      </c>
      <c r="H1356" s="7">
        <v>1.4338</v>
      </c>
      <c r="M1356" s="7">
        <v>304.17329999999998</v>
      </c>
      <c r="N1356" s="7">
        <v>13.71</v>
      </c>
      <c r="O1356" s="18">
        <v>11.771100000000001</v>
      </c>
      <c r="P1356" s="18">
        <v>2118.616</v>
      </c>
      <c r="Q1356" s="18">
        <v>95.492699999999999</v>
      </c>
      <c r="R1356" s="18">
        <v>81.9876</v>
      </c>
      <c r="S1356" s="4">
        <f>VLOOKUP(C1356,Ratings_Numbers!$A$1:$B$21,2,FALSE)</f>
        <v>6</v>
      </c>
      <c r="T1356" s="4">
        <f t="shared" si="30"/>
        <v>0</v>
      </c>
      <c r="U1356" s="18">
        <v>15723.5362</v>
      </c>
      <c r="V1356" s="18" t="s">
        <v>146</v>
      </c>
    </row>
    <row r="1357" spans="1:22" ht="15" customHeight="1" x14ac:dyDescent="0.35">
      <c r="A1357" s="19" t="s">
        <v>200</v>
      </c>
      <c r="B1357" s="7" t="str">
        <f t="shared" si="29"/>
        <v>Q4</v>
      </c>
      <c r="C1357" s="7" t="s">
        <v>31</v>
      </c>
      <c r="D1357" s="20">
        <v>37955</v>
      </c>
      <c r="E1357" s="7">
        <v>20.726900000000001</v>
      </c>
      <c r="F1357" s="7">
        <v>99.749300000000005</v>
      </c>
      <c r="G1357" s="7">
        <v>96.717600000000004</v>
      </c>
      <c r="H1357" s="7">
        <v>1.5634000000000001</v>
      </c>
      <c r="M1357" s="7">
        <v>247.7561</v>
      </c>
      <c r="N1357" s="7">
        <v>13.042999999999999</v>
      </c>
      <c r="O1357" s="18">
        <v>11.4994</v>
      </c>
      <c r="P1357" s="18">
        <v>1799.5373999999999</v>
      </c>
      <c r="Q1357" s="18">
        <v>94.735600000000005</v>
      </c>
      <c r="R1357" s="18">
        <v>83.523700000000005</v>
      </c>
      <c r="S1357" s="4">
        <f>VLOOKUP(C1357,Ratings_Numbers!$A$1:$B$21,2,FALSE)</f>
        <v>5</v>
      </c>
      <c r="T1357" s="4">
        <f t="shared" si="30"/>
        <v>-1</v>
      </c>
      <c r="U1357" s="18">
        <v>19256.890599999999</v>
      </c>
      <c r="V1357" s="18" t="s">
        <v>146</v>
      </c>
    </row>
    <row r="1358" spans="1:22" ht="15" customHeight="1" x14ac:dyDescent="0.35">
      <c r="A1358" s="19" t="s">
        <v>200</v>
      </c>
      <c r="B1358" s="7" t="str">
        <f t="shared" si="29"/>
        <v>Q1</v>
      </c>
      <c r="C1358" s="7" t="s">
        <v>31</v>
      </c>
      <c r="D1358" s="20">
        <v>38046</v>
      </c>
      <c r="E1358" s="7">
        <v>21.649899999999999</v>
      </c>
      <c r="F1358" s="7">
        <v>85.4465</v>
      </c>
      <c r="G1358" s="7">
        <v>83.580399999999997</v>
      </c>
      <c r="H1358" s="7">
        <v>1.6637999999999999</v>
      </c>
      <c r="M1358" s="7">
        <v>299.89839999999998</v>
      </c>
      <c r="N1358" s="7">
        <v>14.270199999999999</v>
      </c>
      <c r="O1358" s="18">
        <v>12.593299999999999</v>
      </c>
      <c r="P1358" s="18">
        <v>2001.5679</v>
      </c>
      <c r="Q1358" s="18">
        <v>95.241600000000005</v>
      </c>
      <c r="R1358" s="18">
        <v>84.049499999999995</v>
      </c>
      <c r="S1358" s="4">
        <f>VLOOKUP(C1358,Ratings_Numbers!$A$1:$B$21,2,FALSE)</f>
        <v>5</v>
      </c>
      <c r="T1358" s="4">
        <f t="shared" si="30"/>
        <v>0</v>
      </c>
      <c r="U1358" s="18">
        <v>24039.133600000001</v>
      </c>
      <c r="V1358" s="18" t="s">
        <v>146</v>
      </c>
    </row>
    <row r="1359" spans="1:22" ht="15" customHeight="1" x14ac:dyDescent="0.35">
      <c r="A1359" s="19" t="s">
        <v>200</v>
      </c>
      <c r="B1359" s="7" t="str">
        <f t="shared" ref="B1359:B1376" si="31">IF(MONTH(D1359)&lt;4,"Q1",IF(MONTH(D1359)&lt;7,"Q2",IF(MONTH(D1359)&lt;10,"Q3","Q4")))</f>
        <v>Q2</v>
      </c>
      <c r="C1359" s="7" t="s">
        <v>31</v>
      </c>
      <c r="D1359" s="20">
        <v>38138</v>
      </c>
      <c r="E1359" s="7">
        <v>21.950099999999999</v>
      </c>
      <c r="F1359" s="7">
        <v>83.874899999999997</v>
      </c>
      <c r="G1359" s="7">
        <v>82.502899999999997</v>
      </c>
      <c r="H1359" s="7">
        <v>1.4830999999999999</v>
      </c>
      <c r="M1359" s="7">
        <v>306.72570000000002</v>
      </c>
      <c r="N1359" s="7">
        <v>14.335100000000001</v>
      </c>
      <c r="O1359" s="18">
        <v>12.398300000000001</v>
      </c>
      <c r="P1359" s="18">
        <v>2039.683</v>
      </c>
      <c r="Q1359" s="18">
        <v>95.326400000000007</v>
      </c>
      <c r="R1359" s="18">
        <v>82.447000000000003</v>
      </c>
      <c r="S1359" s="4">
        <f>VLOOKUP(C1359,Ratings_Numbers!$A$1:$B$21,2,FALSE)</f>
        <v>5</v>
      </c>
      <c r="T1359" s="4">
        <f t="shared" si="30"/>
        <v>0</v>
      </c>
      <c r="U1359" s="18">
        <v>20633.461899999998</v>
      </c>
      <c r="V1359" s="18" t="s">
        <v>146</v>
      </c>
    </row>
    <row r="1360" spans="1:22" ht="15" customHeight="1" x14ac:dyDescent="0.35">
      <c r="A1360" s="19" t="s">
        <v>200</v>
      </c>
      <c r="B1360" s="7" t="str">
        <f t="shared" si="31"/>
        <v>Q3</v>
      </c>
      <c r="C1360" s="7" t="s">
        <v>31</v>
      </c>
      <c r="D1360" s="20">
        <v>38230</v>
      </c>
      <c r="E1360" s="7">
        <v>21.333300000000001</v>
      </c>
      <c r="F1360" s="7">
        <v>83.905000000000001</v>
      </c>
      <c r="G1360" s="7">
        <v>83.0672</v>
      </c>
      <c r="H1360" s="7">
        <v>1.3974</v>
      </c>
      <c r="M1360" s="7">
        <v>347.01479999999998</v>
      </c>
      <c r="N1360" s="7">
        <v>16.791799999999999</v>
      </c>
      <c r="O1360" s="18">
        <v>14.680099999999999</v>
      </c>
      <c r="P1360" s="18">
        <v>1966.5696</v>
      </c>
      <c r="Q1360" s="18">
        <v>95.161100000000005</v>
      </c>
      <c r="R1360" s="18">
        <v>83.193700000000007</v>
      </c>
      <c r="S1360" s="4">
        <f>VLOOKUP(C1360,Ratings_Numbers!$A$1:$B$21,2,FALSE)</f>
        <v>5</v>
      </c>
      <c r="T1360" s="4">
        <f t="shared" si="30"/>
        <v>0</v>
      </c>
      <c r="U1360" s="18">
        <v>19914.02</v>
      </c>
      <c r="V1360" s="18" t="s">
        <v>146</v>
      </c>
    </row>
    <row r="1361" spans="1:22" ht="15" customHeight="1" x14ac:dyDescent="0.35">
      <c r="A1361" s="19" t="s">
        <v>200</v>
      </c>
      <c r="B1361" s="7" t="str">
        <f t="shared" si="31"/>
        <v>Q4</v>
      </c>
      <c r="C1361" s="7" t="s">
        <v>31</v>
      </c>
      <c r="D1361" s="20">
        <v>38321</v>
      </c>
      <c r="E1361" s="7">
        <v>19.971800000000002</v>
      </c>
      <c r="F1361" s="7">
        <v>83.068399999999997</v>
      </c>
      <c r="G1361" s="7">
        <v>81.5304</v>
      </c>
      <c r="H1361" s="7">
        <v>1.4634</v>
      </c>
      <c r="M1361" s="7">
        <v>330.8646</v>
      </c>
      <c r="N1361" s="7">
        <v>15.9895</v>
      </c>
      <c r="O1361" s="18">
        <v>13.821199999999999</v>
      </c>
      <c r="P1361" s="18">
        <v>1969.2560000000001</v>
      </c>
      <c r="Q1361" s="18">
        <v>95.167299999999997</v>
      </c>
      <c r="R1361" s="18">
        <v>82.261799999999994</v>
      </c>
      <c r="S1361" s="4">
        <f>VLOOKUP(C1361,Ratings_Numbers!$A$1:$B$21,2,FALSE)</f>
        <v>5</v>
      </c>
      <c r="T1361" s="4">
        <f t="shared" si="30"/>
        <v>0</v>
      </c>
      <c r="U1361" s="18">
        <v>22969.041000000001</v>
      </c>
      <c r="V1361" s="18" t="s">
        <v>146</v>
      </c>
    </row>
    <row r="1362" spans="1:22" ht="15" customHeight="1" x14ac:dyDescent="0.35">
      <c r="A1362" s="19" t="s">
        <v>200</v>
      </c>
      <c r="B1362" s="7" t="str">
        <f t="shared" si="31"/>
        <v>Q1</v>
      </c>
      <c r="C1362" s="7" t="s">
        <v>31</v>
      </c>
      <c r="D1362" s="20">
        <v>38411</v>
      </c>
      <c r="E1362" s="7">
        <v>17.908899999999999</v>
      </c>
      <c r="F1362" s="7">
        <v>78.569599999999994</v>
      </c>
      <c r="G1362" s="7">
        <v>77.005499999999998</v>
      </c>
      <c r="H1362" s="7">
        <v>1.4415</v>
      </c>
      <c r="M1362" s="7">
        <v>376.8313</v>
      </c>
      <c r="N1362" s="7">
        <v>18.9251</v>
      </c>
      <c r="O1362" s="18">
        <v>16.3232</v>
      </c>
      <c r="P1362" s="18">
        <v>1891.1768</v>
      </c>
      <c r="Q1362" s="18">
        <v>94.977800000000002</v>
      </c>
      <c r="R1362" s="18">
        <v>81.919899999999998</v>
      </c>
      <c r="S1362" s="4">
        <f>VLOOKUP(C1362,Ratings_Numbers!$A$1:$B$21,2,FALSE)</f>
        <v>5</v>
      </c>
      <c r="T1362" s="4">
        <f t="shared" si="30"/>
        <v>0</v>
      </c>
      <c r="U1362" s="18">
        <v>25113.662899999999</v>
      </c>
      <c r="V1362" s="18" t="s">
        <v>146</v>
      </c>
    </row>
    <row r="1363" spans="1:22" ht="15" customHeight="1" x14ac:dyDescent="0.35">
      <c r="A1363" s="19" t="s">
        <v>200</v>
      </c>
      <c r="B1363" s="7" t="str">
        <f t="shared" si="31"/>
        <v>Q2</v>
      </c>
      <c r="C1363" s="7" t="s">
        <v>31</v>
      </c>
      <c r="D1363" s="20">
        <v>38503</v>
      </c>
      <c r="E1363" s="7">
        <v>16.101199999999999</v>
      </c>
      <c r="F1363" s="7">
        <v>76.181799999999996</v>
      </c>
      <c r="G1363" s="7">
        <v>74.982699999999994</v>
      </c>
      <c r="H1363" s="7">
        <v>1.3233999999999999</v>
      </c>
      <c r="M1363" s="7">
        <v>376.67840000000001</v>
      </c>
      <c r="N1363" s="7">
        <v>19.011900000000001</v>
      </c>
      <c r="O1363" s="18">
        <v>16.1386</v>
      </c>
      <c r="P1363" s="18">
        <v>1881.2760000000001</v>
      </c>
      <c r="Q1363" s="18">
        <v>94.952699999999993</v>
      </c>
      <c r="R1363" s="18">
        <v>80.602500000000006</v>
      </c>
      <c r="S1363" s="4">
        <f>VLOOKUP(C1363,Ratings_Numbers!$A$1:$B$21,2,FALSE)</f>
        <v>5</v>
      </c>
      <c r="T1363" s="4">
        <f t="shared" si="30"/>
        <v>0</v>
      </c>
      <c r="U1363" s="18">
        <v>25121.807499999999</v>
      </c>
      <c r="V1363" s="18" t="s">
        <v>146</v>
      </c>
    </row>
    <row r="1364" spans="1:22" ht="15" customHeight="1" x14ac:dyDescent="0.35">
      <c r="A1364" s="19" t="s">
        <v>200</v>
      </c>
      <c r="B1364" s="7" t="str">
        <f t="shared" si="31"/>
        <v>Q3</v>
      </c>
      <c r="C1364" s="7" t="s">
        <v>31</v>
      </c>
      <c r="D1364" s="20">
        <v>38595</v>
      </c>
      <c r="E1364" s="7">
        <v>14.6531</v>
      </c>
      <c r="F1364" s="7">
        <v>70.143000000000001</v>
      </c>
      <c r="G1364" s="7">
        <v>69.186999999999998</v>
      </c>
      <c r="H1364" s="7">
        <v>1.3240000000000001</v>
      </c>
      <c r="M1364" s="7">
        <v>385.2088</v>
      </c>
      <c r="N1364" s="7">
        <v>18.9892</v>
      </c>
      <c r="O1364" s="18">
        <v>16.372800000000002</v>
      </c>
      <c r="P1364" s="18">
        <v>1928.5662</v>
      </c>
      <c r="Q1364" s="18">
        <v>95.070400000000006</v>
      </c>
      <c r="R1364" s="18">
        <v>81.971400000000003</v>
      </c>
      <c r="S1364" s="4">
        <f>VLOOKUP(C1364,Ratings_Numbers!$A$1:$B$21,2,FALSE)</f>
        <v>5</v>
      </c>
      <c r="T1364" s="4">
        <f t="shared" si="30"/>
        <v>0</v>
      </c>
      <c r="U1364" s="18">
        <v>28459.445800000001</v>
      </c>
      <c r="V1364" s="18" t="s">
        <v>146</v>
      </c>
    </row>
    <row r="1365" spans="1:22" ht="15" customHeight="1" x14ac:dyDescent="0.35">
      <c r="A1365" s="19" t="s">
        <v>200</v>
      </c>
      <c r="B1365" s="7" t="str">
        <f t="shared" si="31"/>
        <v>Q4</v>
      </c>
      <c r="C1365" s="7" t="s">
        <v>31</v>
      </c>
      <c r="D1365" s="20">
        <v>38686</v>
      </c>
      <c r="E1365" s="7">
        <v>14.3284</v>
      </c>
      <c r="F1365" s="7">
        <v>69.392600000000002</v>
      </c>
      <c r="G1365" s="7">
        <v>68.377899999999997</v>
      </c>
      <c r="H1365" s="7">
        <v>1.1512</v>
      </c>
      <c r="M1365" s="7">
        <v>320.94200000000001</v>
      </c>
      <c r="N1365" s="7">
        <v>15.317</v>
      </c>
      <c r="O1365" s="18">
        <v>13.1441</v>
      </c>
      <c r="P1365" s="18">
        <v>1995.3376000000001</v>
      </c>
      <c r="Q1365" s="18">
        <v>95.227500000000006</v>
      </c>
      <c r="R1365" s="18">
        <v>81.718400000000003</v>
      </c>
      <c r="S1365" s="4">
        <f>VLOOKUP(C1365,Ratings_Numbers!$A$1:$B$21,2,FALSE)</f>
        <v>5</v>
      </c>
      <c r="T1365" s="4">
        <f t="shared" si="30"/>
        <v>0</v>
      </c>
      <c r="U1365" s="18">
        <v>34201.074999999997</v>
      </c>
      <c r="V1365" s="18" t="s">
        <v>146</v>
      </c>
    </row>
    <row r="1366" spans="1:22" ht="15" customHeight="1" x14ac:dyDescent="0.35">
      <c r="A1366" s="19" t="s">
        <v>200</v>
      </c>
      <c r="B1366" s="7" t="str">
        <f t="shared" si="31"/>
        <v>Q1</v>
      </c>
      <c r="C1366" s="7" t="s">
        <v>31</v>
      </c>
      <c r="D1366" s="20">
        <v>38776</v>
      </c>
      <c r="E1366" s="7">
        <v>13.9312</v>
      </c>
      <c r="F1366" s="7">
        <v>71.060699999999997</v>
      </c>
      <c r="G1366" s="7">
        <v>69.743799999999993</v>
      </c>
      <c r="H1366" s="7">
        <v>1.2862</v>
      </c>
      <c r="M1366" s="7">
        <v>377.8426</v>
      </c>
      <c r="N1366" s="7">
        <v>17.4832</v>
      </c>
      <c r="O1366" s="18">
        <v>15.0288</v>
      </c>
      <c r="P1366" s="18">
        <v>2061.1788000000001</v>
      </c>
      <c r="Q1366" s="18">
        <v>95.372900000000001</v>
      </c>
      <c r="R1366" s="18">
        <v>81.983900000000006</v>
      </c>
      <c r="S1366" s="4">
        <f>VLOOKUP(C1366,Ratings_Numbers!$A$1:$B$21,2,FALSE)</f>
        <v>5</v>
      </c>
      <c r="T1366" s="4">
        <f t="shared" si="30"/>
        <v>0</v>
      </c>
      <c r="U1366" s="18">
        <v>39282.655400000003</v>
      </c>
      <c r="V1366" s="18" t="s">
        <v>146</v>
      </c>
    </row>
    <row r="1367" spans="1:22" ht="15" customHeight="1" x14ac:dyDescent="0.35">
      <c r="A1367" s="19" t="s">
        <v>200</v>
      </c>
      <c r="B1367" s="7" t="str">
        <f t="shared" si="31"/>
        <v>Q2</v>
      </c>
      <c r="C1367" s="7" t="s">
        <v>31</v>
      </c>
      <c r="D1367" s="20">
        <v>38868</v>
      </c>
      <c r="E1367" s="7">
        <v>12.715400000000001</v>
      </c>
      <c r="F1367" s="7">
        <v>66.593100000000007</v>
      </c>
      <c r="G1367" s="7">
        <v>65.791300000000007</v>
      </c>
      <c r="H1367" s="7">
        <v>1.2288999999999999</v>
      </c>
      <c r="M1367" s="7">
        <v>452.55810000000002</v>
      </c>
      <c r="N1367" s="7">
        <v>20.964600000000001</v>
      </c>
      <c r="O1367" s="18">
        <v>17.8384</v>
      </c>
      <c r="P1367" s="18">
        <v>2058.6752999999999</v>
      </c>
      <c r="Q1367" s="18">
        <v>95.367500000000007</v>
      </c>
      <c r="R1367" s="18">
        <v>81.146299999999997</v>
      </c>
      <c r="S1367" s="4">
        <f>VLOOKUP(C1367,Ratings_Numbers!$A$1:$B$21,2,FALSE)</f>
        <v>5</v>
      </c>
      <c r="T1367" s="4">
        <f t="shared" si="30"/>
        <v>0</v>
      </c>
      <c r="U1367" s="18">
        <v>35990.919000000002</v>
      </c>
      <c r="V1367" s="18" t="s">
        <v>146</v>
      </c>
    </row>
    <row r="1368" spans="1:22" ht="15" customHeight="1" x14ac:dyDescent="0.35">
      <c r="A1368" s="19" t="s">
        <v>200</v>
      </c>
      <c r="B1368" s="7" t="str">
        <f t="shared" si="31"/>
        <v>Q3</v>
      </c>
      <c r="C1368" s="7" t="s">
        <v>31</v>
      </c>
      <c r="D1368" s="20">
        <v>38960</v>
      </c>
      <c r="E1368" s="7">
        <v>12.1387</v>
      </c>
      <c r="F1368" s="7">
        <v>68.557299999999998</v>
      </c>
      <c r="G1368" s="7">
        <v>67.817499999999995</v>
      </c>
      <c r="H1368" s="7">
        <v>1.1982999999999999</v>
      </c>
      <c r="M1368" s="7">
        <v>332.72989999999999</v>
      </c>
      <c r="N1368" s="7">
        <v>15.129099999999999</v>
      </c>
      <c r="O1368" s="18">
        <v>12.920500000000001</v>
      </c>
      <c r="P1368" s="18">
        <v>2099.277</v>
      </c>
      <c r="Q1368" s="18">
        <v>95.453100000000006</v>
      </c>
      <c r="R1368" s="18">
        <v>81.5184</v>
      </c>
      <c r="S1368" s="4">
        <f>VLOOKUP(C1368,Ratings_Numbers!$A$1:$B$21,2,FALSE)</f>
        <v>5</v>
      </c>
      <c r="T1368" s="4">
        <f t="shared" si="30"/>
        <v>0</v>
      </c>
      <c r="U1368" s="18">
        <v>33838.220600000001</v>
      </c>
      <c r="V1368" s="18" t="s">
        <v>146</v>
      </c>
    </row>
    <row r="1369" spans="1:22" ht="15" customHeight="1" x14ac:dyDescent="0.35">
      <c r="A1369" s="19" t="s">
        <v>200</v>
      </c>
      <c r="B1369" s="7" t="str">
        <f t="shared" si="31"/>
        <v>Q4</v>
      </c>
      <c r="C1369" s="7" t="s">
        <v>31</v>
      </c>
      <c r="D1369" s="20">
        <v>39051</v>
      </c>
      <c r="E1369" s="7">
        <v>11.2692</v>
      </c>
      <c r="F1369" s="7">
        <v>68.848399999999998</v>
      </c>
      <c r="G1369" s="7">
        <v>67.834500000000006</v>
      </c>
      <c r="H1369" s="7">
        <v>1.1880999999999999</v>
      </c>
      <c r="M1369" s="7">
        <v>352.63929999999999</v>
      </c>
      <c r="N1369" s="7">
        <v>15.895799999999999</v>
      </c>
      <c r="O1369" s="18">
        <v>13.4397</v>
      </c>
      <c r="P1369" s="18">
        <v>2118.4409000000001</v>
      </c>
      <c r="Q1369" s="18">
        <v>95.4923</v>
      </c>
      <c r="R1369" s="18">
        <v>80.7376</v>
      </c>
      <c r="S1369" s="4">
        <f>VLOOKUP(C1369,Ratings_Numbers!$A$1:$B$21,2,FALSE)</f>
        <v>5</v>
      </c>
      <c r="T1369" s="4">
        <f t="shared" si="30"/>
        <v>0</v>
      </c>
      <c r="U1369" s="18">
        <v>39293.234900000003</v>
      </c>
      <c r="V1369" s="18" t="s">
        <v>146</v>
      </c>
    </row>
    <row r="1370" spans="1:22" ht="15" customHeight="1" x14ac:dyDescent="0.35">
      <c r="A1370" s="19" t="s">
        <v>200</v>
      </c>
      <c r="B1370" s="7" t="str">
        <f t="shared" si="31"/>
        <v>Q1</v>
      </c>
      <c r="C1370" s="7" t="s">
        <v>31</v>
      </c>
      <c r="D1370" s="20">
        <v>39141</v>
      </c>
      <c r="E1370" s="7">
        <v>11.946</v>
      </c>
      <c r="F1370" s="7">
        <v>76.879199999999997</v>
      </c>
      <c r="G1370" s="7">
        <v>76.199200000000005</v>
      </c>
      <c r="H1370" s="7">
        <v>1.2099</v>
      </c>
      <c r="M1370" s="7">
        <v>453.76159999999999</v>
      </c>
      <c r="N1370" s="7">
        <v>18.7028</v>
      </c>
      <c r="O1370" s="18">
        <v>16.143999999999998</v>
      </c>
      <c r="P1370" s="18">
        <v>2326.1685000000002</v>
      </c>
      <c r="Q1370" s="18">
        <v>95.878299999999996</v>
      </c>
      <c r="R1370" s="18">
        <v>82.760800000000003</v>
      </c>
      <c r="S1370" s="4">
        <f>VLOOKUP(C1370,Ratings_Numbers!$A$1:$B$21,2,FALSE)</f>
        <v>5</v>
      </c>
      <c r="T1370" s="4">
        <f t="shared" si="30"/>
        <v>0</v>
      </c>
      <c r="U1370" s="18">
        <v>39211.864800000003</v>
      </c>
      <c r="V1370" s="18" t="s">
        <v>146</v>
      </c>
    </row>
    <row r="1371" spans="1:22" ht="15" customHeight="1" x14ac:dyDescent="0.35">
      <c r="A1371" s="19" t="s">
        <v>200</v>
      </c>
      <c r="B1371" s="7" t="str">
        <f t="shared" si="31"/>
        <v>Q2</v>
      </c>
      <c r="C1371" s="7" t="s">
        <v>31</v>
      </c>
      <c r="D1371" s="20">
        <v>39233</v>
      </c>
      <c r="E1371" s="7">
        <v>11.7837</v>
      </c>
      <c r="F1371" s="7">
        <v>77.695099999999996</v>
      </c>
      <c r="G1371" s="7">
        <v>76.872399999999999</v>
      </c>
      <c r="H1371" s="7">
        <v>1.2013</v>
      </c>
      <c r="M1371" s="7">
        <v>477.15940000000001</v>
      </c>
      <c r="N1371" s="7">
        <v>19.350300000000001</v>
      </c>
      <c r="O1371" s="18">
        <v>16.640599999999999</v>
      </c>
      <c r="P1371" s="18">
        <v>2365.8951999999999</v>
      </c>
      <c r="Q1371" s="18">
        <v>95.944699999999997</v>
      </c>
      <c r="R1371" s="18">
        <v>82.509</v>
      </c>
      <c r="S1371" s="4">
        <f>VLOOKUP(C1371,Ratings_Numbers!$A$1:$B$21,2,FALSE)</f>
        <v>5</v>
      </c>
      <c r="T1371" s="4">
        <f t="shared" si="30"/>
        <v>0</v>
      </c>
      <c r="U1371" s="18">
        <v>38902.639000000003</v>
      </c>
      <c r="V1371" s="18" t="s">
        <v>146</v>
      </c>
    </row>
    <row r="1372" spans="1:22" ht="15" customHeight="1" x14ac:dyDescent="0.35">
      <c r="A1372" s="19" t="s">
        <v>200</v>
      </c>
      <c r="B1372" s="7" t="str">
        <f t="shared" si="31"/>
        <v>Q3</v>
      </c>
      <c r="C1372" s="7" t="s">
        <v>31</v>
      </c>
      <c r="D1372" s="20">
        <v>39325</v>
      </c>
      <c r="E1372" s="7">
        <v>12.0625</v>
      </c>
      <c r="F1372" s="7">
        <v>87.103300000000004</v>
      </c>
      <c r="G1372" s="7">
        <v>85.979600000000005</v>
      </c>
      <c r="H1372" s="7">
        <v>1.1292</v>
      </c>
      <c r="M1372" s="7">
        <v>553.67870000000005</v>
      </c>
      <c r="N1372" s="7">
        <v>21.183399999999999</v>
      </c>
      <c r="O1372" s="18">
        <v>18.253699999999998</v>
      </c>
      <c r="P1372" s="18">
        <v>2513.7440999999999</v>
      </c>
      <c r="Q1372" s="18">
        <v>96.174099999999996</v>
      </c>
      <c r="R1372" s="18">
        <v>82.873000000000005</v>
      </c>
      <c r="S1372" s="4">
        <f>VLOOKUP(C1372,Ratings_Numbers!$A$1:$B$21,2,FALSE)</f>
        <v>5</v>
      </c>
      <c r="T1372" s="4">
        <f t="shared" si="30"/>
        <v>0</v>
      </c>
      <c r="U1372" s="18">
        <v>29029.477699999999</v>
      </c>
      <c r="V1372" s="18" t="s">
        <v>146</v>
      </c>
    </row>
    <row r="1373" spans="1:22" ht="15" customHeight="1" x14ac:dyDescent="0.35">
      <c r="A1373" s="19" t="s">
        <v>200</v>
      </c>
      <c r="B1373" s="7" t="str">
        <f t="shared" si="31"/>
        <v>Q4</v>
      </c>
      <c r="C1373" s="7" t="s">
        <v>31</v>
      </c>
      <c r="D1373" s="20">
        <v>39416</v>
      </c>
      <c r="E1373" s="7">
        <v>11.991</v>
      </c>
      <c r="F1373" s="7">
        <v>93.458299999999994</v>
      </c>
      <c r="G1373" s="7">
        <v>92.246600000000001</v>
      </c>
      <c r="H1373" s="7">
        <v>1.1324000000000001</v>
      </c>
      <c r="M1373" s="7">
        <v>472.87240000000003</v>
      </c>
      <c r="N1373" s="7">
        <v>18.196300000000001</v>
      </c>
      <c r="O1373" s="18">
        <v>15.389200000000001</v>
      </c>
      <c r="P1373" s="18">
        <v>2498.7328000000002</v>
      </c>
      <c r="Q1373" s="18">
        <v>96.152000000000001</v>
      </c>
      <c r="R1373" s="18">
        <v>81.318899999999999</v>
      </c>
      <c r="S1373" s="4">
        <f>VLOOKUP(C1373,Ratings_Numbers!$A$1:$B$21,2,FALSE)</f>
        <v>5</v>
      </c>
      <c r="T1373" s="4">
        <f t="shared" si="30"/>
        <v>0</v>
      </c>
      <c r="U1373" s="18">
        <v>33312.109100000001</v>
      </c>
      <c r="V1373" s="18" t="s">
        <v>146</v>
      </c>
    </row>
    <row r="1374" spans="1:22" ht="15" customHeight="1" x14ac:dyDescent="0.35">
      <c r="A1374" s="19" t="s">
        <v>200</v>
      </c>
      <c r="B1374" s="7" t="str">
        <f t="shared" si="31"/>
        <v>Q1</v>
      </c>
      <c r="C1374" s="7" t="s">
        <v>31</v>
      </c>
      <c r="D1374" s="20">
        <v>39507</v>
      </c>
      <c r="E1374" s="7">
        <v>14.117699999999999</v>
      </c>
      <c r="F1374" s="7">
        <v>130.1875</v>
      </c>
      <c r="G1374" s="7">
        <v>128.6677</v>
      </c>
      <c r="H1374" s="7">
        <v>1.0929</v>
      </c>
      <c r="M1374" s="7">
        <v>516.61159999999995</v>
      </c>
      <c r="N1374" s="7">
        <v>19.068000000000001</v>
      </c>
      <c r="O1374" s="18">
        <v>16.320499999999999</v>
      </c>
      <c r="P1374" s="18">
        <v>2609.3065000000001</v>
      </c>
      <c r="Q1374" s="18">
        <v>96.308999999999997</v>
      </c>
      <c r="R1374" s="18">
        <v>82.431799999999996</v>
      </c>
      <c r="S1374" s="4">
        <f>VLOOKUP(C1374,Ratings_Numbers!$A$1:$B$21,2,FALSE)</f>
        <v>5</v>
      </c>
      <c r="T1374" s="4">
        <f t="shared" si="30"/>
        <v>0</v>
      </c>
      <c r="U1374" s="18">
        <v>28115.075199999999</v>
      </c>
      <c r="V1374" s="18" t="s">
        <v>146</v>
      </c>
    </row>
    <row r="1375" spans="1:22" ht="15" customHeight="1" x14ac:dyDescent="0.35">
      <c r="A1375" s="19" t="s">
        <v>200</v>
      </c>
      <c r="B1375" s="7" t="str">
        <f t="shared" si="31"/>
        <v>Q2</v>
      </c>
      <c r="C1375" s="7" t="s">
        <v>31</v>
      </c>
      <c r="D1375" s="20">
        <v>39599</v>
      </c>
      <c r="E1375" s="7">
        <v>14.074299999999999</v>
      </c>
      <c r="F1375" s="7">
        <v>11.3341114479315</v>
      </c>
      <c r="G1375" s="7">
        <v>9.101455563</v>
      </c>
      <c r="H1375" s="7">
        <v>0.43230000000000002</v>
      </c>
      <c r="M1375" s="7">
        <v>487.82920000000001</v>
      </c>
      <c r="N1375" s="7">
        <v>23.6052</v>
      </c>
      <c r="O1375" s="18">
        <v>20.046199999999999</v>
      </c>
      <c r="P1375" s="18">
        <v>1966.6159</v>
      </c>
      <c r="Q1375" s="18">
        <v>95.161199999999994</v>
      </c>
      <c r="R1375" s="18">
        <v>80.813599999999994</v>
      </c>
      <c r="S1375" s="4">
        <f>VLOOKUP(C1375,Ratings_Numbers!$A$1:$B$21,2,FALSE)</f>
        <v>5</v>
      </c>
      <c r="T1375" s="4">
        <f t="shared" si="30"/>
        <v>0</v>
      </c>
      <c r="U1375" s="18">
        <v>20345.0681</v>
      </c>
      <c r="V1375" s="18" t="s">
        <v>146</v>
      </c>
    </row>
    <row r="1376" spans="1:22" ht="15" customHeight="1" x14ac:dyDescent="0.35">
      <c r="A1376" s="19" t="s">
        <v>200</v>
      </c>
      <c r="B1376" s="7" t="str">
        <f t="shared" si="31"/>
        <v>Q3</v>
      </c>
      <c r="C1376" s="7" t="s">
        <v>47</v>
      </c>
      <c r="D1376" s="20">
        <v>39691</v>
      </c>
      <c r="E1376" s="7">
        <v>2.4147458140000002</v>
      </c>
      <c r="F1376" s="7">
        <v>11.3341114479315</v>
      </c>
      <c r="G1376" s="7">
        <v>9.101455563</v>
      </c>
      <c r="H1376" s="7">
        <v>25.212536409999998</v>
      </c>
      <c r="M1376" s="7">
        <v>209.63212290000001</v>
      </c>
      <c r="N1376" s="7">
        <v>43.371713720000002</v>
      </c>
      <c r="O1376" s="18">
        <v>27.36349774</v>
      </c>
      <c r="P1376" s="18">
        <v>289.78154369999999</v>
      </c>
      <c r="Q1376" s="18">
        <v>53.746621169999997</v>
      </c>
      <c r="R1376" s="18">
        <v>34.111388060000003</v>
      </c>
      <c r="S1376" s="4">
        <f>VLOOKUP(C1376,Ratings_Numbers!$A$1:$B$21,2,FALSE)</f>
        <v>16</v>
      </c>
      <c r="T1376" s="4">
        <f t="shared" si="30"/>
        <v>11</v>
      </c>
      <c r="U1376" s="18">
        <f>U1375</f>
        <v>20345.0681</v>
      </c>
      <c r="V1376" s="18" t="s">
        <v>146</v>
      </c>
    </row>
    <row r="1377" spans="1:22" ht="15" customHeight="1" x14ac:dyDescent="0.3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5" customHeight="1" x14ac:dyDescent="0.35">
      <c r="A1378" s="19" t="s">
        <v>201</v>
      </c>
      <c r="B1378" s="7" t="str">
        <f t="shared" ref="B1378:B1393" si="32">IF(MONTH(D1378)&lt;4,"Q1",IF(MONTH(D1378)&lt;7,"Q2",IF(MONTH(D1378)&lt;10,"Q3","Q4")))</f>
        <v>Q1</v>
      </c>
      <c r="C1378" s="18" t="s">
        <v>47</v>
      </c>
      <c r="D1378" s="20">
        <v>41364</v>
      </c>
      <c r="E1378" s="7">
        <v>2.0019</v>
      </c>
      <c r="F1378" s="7">
        <v>16.2852</v>
      </c>
      <c r="G1378" s="7">
        <v>16.221599999999999</v>
      </c>
      <c r="H1378" s="7">
        <v>25.212536409999998</v>
      </c>
      <c r="I1378" s="7">
        <v>16.193109969999998</v>
      </c>
      <c r="J1378" s="7">
        <v>20.831923459999999</v>
      </c>
      <c r="K1378" s="7">
        <v>126.3117096</v>
      </c>
      <c r="L1378" s="7">
        <v>69.720500000000001</v>
      </c>
      <c r="M1378" s="7">
        <v>23.968399999999999</v>
      </c>
      <c r="N1378" s="7">
        <v>19.334299999999999</v>
      </c>
      <c r="O1378" s="18">
        <v>16.710899999999999</v>
      </c>
      <c r="P1378" s="18">
        <v>23.968399999999999</v>
      </c>
      <c r="Q1378" s="18">
        <v>19.334299999999999</v>
      </c>
      <c r="R1378" s="18">
        <v>16.710899999999999</v>
      </c>
      <c r="S1378" s="4">
        <f>VLOOKUP(C1378,Ratings_Numbers!$A$1:$B$21,2,FALSE)</f>
        <v>16</v>
      </c>
      <c r="T1378" s="18">
        <v>0</v>
      </c>
      <c r="U1378" s="18">
        <v>960.34400000000005</v>
      </c>
      <c r="V1378" s="18" t="s">
        <v>202</v>
      </c>
    </row>
    <row r="1379" spans="1:22" ht="15" customHeight="1" x14ac:dyDescent="0.35">
      <c r="A1379" s="19" t="s">
        <v>201</v>
      </c>
      <c r="B1379" s="7" t="str">
        <f t="shared" si="32"/>
        <v>Q2</v>
      </c>
      <c r="C1379" s="18" t="s">
        <v>47</v>
      </c>
      <c r="D1379" s="21">
        <v>41455</v>
      </c>
      <c r="E1379" s="18">
        <v>2.2726999999999999</v>
      </c>
      <c r="F1379" s="18">
        <v>16.249600000000001</v>
      </c>
      <c r="G1379" s="18">
        <v>12.656599999999999</v>
      </c>
      <c r="H1379" s="18">
        <v>25.212536409999998</v>
      </c>
      <c r="I1379" s="18">
        <v>16.193109969999998</v>
      </c>
      <c r="J1379" s="18">
        <v>20.831923459999999</v>
      </c>
      <c r="K1379" s="18">
        <v>126.3117096</v>
      </c>
      <c r="L1379" s="18">
        <v>63.792999999999999</v>
      </c>
      <c r="M1379" s="18">
        <v>38.803800000000003</v>
      </c>
      <c r="N1379" s="18">
        <v>27.9559</v>
      </c>
      <c r="O1379" s="18">
        <v>24.754100000000001</v>
      </c>
      <c r="P1379" s="18">
        <v>38.803800000000003</v>
      </c>
      <c r="Q1379" s="18">
        <v>27.9559</v>
      </c>
      <c r="R1379" s="18">
        <v>24.754100000000001</v>
      </c>
      <c r="S1379" s="4">
        <f>VLOOKUP(C1379,Ratings_Numbers!$A$1:$B$21,2,FALSE)</f>
        <v>16</v>
      </c>
      <c r="T1379" s="4">
        <f t="shared" ref="T1379:T1393" si="33">S1379-S1378</f>
        <v>0</v>
      </c>
      <c r="U1379" s="18">
        <v>958.07529999999997</v>
      </c>
      <c r="V1379" s="18" t="s">
        <v>202</v>
      </c>
    </row>
    <row r="1380" spans="1:22" ht="15" customHeight="1" x14ac:dyDescent="0.35">
      <c r="A1380" s="19" t="s">
        <v>201</v>
      </c>
      <c r="B1380" s="7" t="str">
        <f t="shared" si="32"/>
        <v>Q3</v>
      </c>
      <c r="C1380" s="18" t="s">
        <v>47</v>
      </c>
      <c r="D1380" s="21">
        <v>41547</v>
      </c>
      <c r="E1380" s="18">
        <v>2.3561999999999999</v>
      </c>
      <c r="F1380" s="18">
        <v>11.207699999999999</v>
      </c>
      <c r="G1380" s="18">
        <v>10.065</v>
      </c>
      <c r="H1380" s="18">
        <v>25.212536409999998</v>
      </c>
      <c r="I1380" s="18">
        <v>16.193109969999998</v>
      </c>
      <c r="J1380" s="18">
        <v>20.831923459999999</v>
      </c>
      <c r="K1380" s="18">
        <v>126.3117096</v>
      </c>
      <c r="L1380" s="18">
        <v>60.762900000000002</v>
      </c>
      <c r="M1380" s="18">
        <v>38.677300000000002</v>
      </c>
      <c r="N1380" s="18">
        <v>27.8901</v>
      </c>
      <c r="O1380" s="18">
        <v>23.5015</v>
      </c>
      <c r="P1380" s="18">
        <v>38.677300000000002</v>
      </c>
      <c r="Q1380" s="18">
        <v>27.8901</v>
      </c>
      <c r="R1380" s="18">
        <v>23.5015</v>
      </c>
      <c r="S1380" s="4">
        <f>VLOOKUP(C1380,Ratings_Numbers!$A$1:$B$21,2,FALSE)</f>
        <v>16</v>
      </c>
      <c r="T1380" s="4">
        <f t="shared" si="33"/>
        <v>0</v>
      </c>
      <c r="U1380" s="18">
        <v>1025.5145</v>
      </c>
      <c r="V1380" s="18" t="s">
        <v>202</v>
      </c>
    </row>
    <row r="1381" spans="1:22" ht="15" customHeight="1" x14ac:dyDescent="0.35">
      <c r="A1381" s="19" t="s">
        <v>201</v>
      </c>
      <c r="B1381" s="7" t="str">
        <f t="shared" si="32"/>
        <v>Q4</v>
      </c>
      <c r="C1381" s="18" t="s">
        <v>47</v>
      </c>
      <c r="D1381" s="21">
        <v>41639</v>
      </c>
      <c r="E1381" s="18">
        <v>1.6002999999999998</v>
      </c>
      <c r="F1381" s="18">
        <v>5.8762999999999996</v>
      </c>
      <c r="G1381" s="18">
        <v>4.4950999999999999</v>
      </c>
      <c r="H1381" s="18">
        <v>25.212536409999998</v>
      </c>
      <c r="I1381" s="18">
        <v>16.193109969999998</v>
      </c>
      <c r="J1381" s="18">
        <v>20.831923459999999</v>
      </c>
      <c r="K1381" s="18">
        <v>126.3117096</v>
      </c>
      <c r="L1381" s="18">
        <v>62.025700000000001</v>
      </c>
      <c r="M1381" s="18">
        <v>35.186700000000002</v>
      </c>
      <c r="N1381" s="18">
        <v>26.028199999999998</v>
      </c>
      <c r="O1381" s="18">
        <v>21.8248</v>
      </c>
      <c r="P1381" s="18">
        <v>35.186700000000002</v>
      </c>
      <c r="Q1381" s="18">
        <v>26.028199999999998</v>
      </c>
      <c r="R1381" s="18">
        <v>21.8248</v>
      </c>
      <c r="S1381" s="4">
        <f>VLOOKUP(C1381,Ratings_Numbers!$A$1:$B$21,2,FALSE)</f>
        <v>16</v>
      </c>
      <c r="T1381" s="4">
        <f t="shared" si="33"/>
        <v>0</v>
      </c>
      <c r="U1381" s="18">
        <v>753.62059999999997</v>
      </c>
      <c r="V1381" s="18" t="s">
        <v>202</v>
      </c>
    </row>
    <row r="1382" spans="1:22" ht="15" customHeight="1" x14ac:dyDescent="0.35">
      <c r="A1382" s="19" t="s">
        <v>201</v>
      </c>
      <c r="B1382" s="7" t="str">
        <f t="shared" si="32"/>
        <v>Q1</v>
      </c>
      <c r="C1382" s="18" t="s">
        <v>47</v>
      </c>
      <c r="D1382" s="21">
        <v>41729</v>
      </c>
      <c r="E1382" s="18">
        <v>1.7953999999999999</v>
      </c>
      <c r="F1382" s="18">
        <v>4.6885000000000003</v>
      </c>
      <c r="G1382" s="18">
        <v>4.6071</v>
      </c>
      <c r="H1382" s="18">
        <v>25.212536409999998</v>
      </c>
      <c r="I1382" s="18">
        <v>16.193109969999998</v>
      </c>
      <c r="J1382" s="18">
        <v>20.831923459999999</v>
      </c>
      <c r="K1382" s="18">
        <v>126.3117096</v>
      </c>
      <c r="L1382" s="18">
        <v>60.774700000000003</v>
      </c>
      <c r="M1382" s="18">
        <v>34.923000000000002</v>
      </c>
      <c r="N1382" s="18">
        <v>25.883700000000001</v>
      </c>
      <c r="O1382" s="18">
        <v>21.224399999999999</v>
      </c>
      <c r="P1382" s="18">
        <v>34.923000000000002</v>
      </c>
      <c r="Q1382" s="18">
        <v>25.883700000000001</v>
      </c>
      <c r="R1382" s="18">
        <v>21.224399999999999</v>
      </c>
      <c r="S1382" s="4">
        <f>VLOOKUP(C1382,Ratings_Numbers!$A$1:$B$21,2,FALSE)</f>
        <v>16</v>
      </c>
      <c r="T1382" s="4">
        <f t="shared" si="33"/>
        <v>0</v>
      </c>
      <c r="U1382" s="18">
        <v>823.26760000000002</v>
      </c>
      <c r="V1382" s="18" t="s">
        <v>202</v>
      </c>
    </row>
    <row r="1383" spans="1:22" ht="15" customHeight="1" x14ac:dyDescent="0.35">
      <c r="A1383" s="19" t="s">
        <v>201</v>
      </c>
      <c r="B1383" s="7" t="str">
        <f t="shared" si="32"/>
        <v>Q2</v>
      </c>
      <c r="C1383" s="18" t="s">
        <v>47</v>
      </c>
      <c r="D1383" s="21">
        <v>41820</v>
      </c>
      <c r="E1383" s="18">
        <v>1.895</v>
      </c>
      <c r="F1383" s="18">
        <v>4.7458999999999998</v>
      </c>
      <c r="G1383" s="18">
        <v>4.7388000000000003</v>
      </c>
      <c r="H1383" s="18">
        <v>25.212536409999998</v>
      </c>
      <c r="I1383" s="18">
        <v>16.193109969999998</v>
      </c>
      <c r="J1383" s="18">
        <v>20.831923459999999</v>
      </c>
      <c r="K1383" s="18">
        <v>126.3117096</v>
      </c>
      <c r="L1383" s="18">
        <v>58.701000000000001</v>
      </c>
      <c r="M1383" s="18">
        <v>41.068300000000001</v>
      </c>
      <c r="N1383" s="18">
        <v>29.112300000000001</v>
      </c>
      <c r="O1383" s="18">
        <v>24.107500000000002</v>
      </c>
      <c r="P1383" s="18">
        <v>41.068300000000001</v>
      </c>
      <c r="Q1383" s="18">
        <v>29.112300000000001</v>
      </c>
      <c r="R1383" s="18">
        <v>24.107500000000002</v>
      </c>
      <c r="S1383" s="4">
        <f>VLOOKUP(C1383,Ratings_Numbers!$A$1:$B$21,2,FALSE)</f>
        <v>16</v>
      </c>
      <c r="T1383" s="4">
        <f t="shared" si="33"/>
        <v>0</v>
      </c>
      <c r="U1383" s="18">
        <v>894.8229</v>
      </c>
      <c r="V1383" s="18" t="s">
        <v>202</v>
      </c>
    </row>
    <row r="1384" spans="1:22" ht="15" customHeight="1" x14ac:dyDescent="0.35">
      <c r="A1384" s="19" t="s">
        <v>201</v>
      </c>
      <c r="B1384" s="7" t="str">
        <f t="shared" si="32"/>
        <v>Q3</v>
      </c>
      <c r="C1384" s="18" t="s">
        <v>47</v>
      </c>
      <c r="D1384" s="21">
        <v>41912</v>
      </c>
      <c r="E1384" s="18">
        <v>1.9273</v>
      </c>
      <c r="F1384" s="18">
        <v>4.5168999999999997</v>
      </c>
      <c r="G1384" s="18">
        <v>4.4951999999999996</v>
      </c>
      <c r="H1384" s="18">
        <v>25.212536409999998</v>
      </c>
      <c r="I1384" s="18">
        <v>16.193109969999998</v>
      </c>
      <c r="J1384" s="18">
        <v>20.831923459999999</v>
      </c>
      <c r="K1384" s="18">
        <v>126.3117096</v>
      </c>
      <c r="L1384" s="18">
        <v>57.218899999999998</v>
      </c>
      <c r="M1384" s="18">
        <v>45.565199999999997</v>
      </c>
      <c r="N1384" s="18">
        <v>31.302299999999999</v>
      </c>
      <c r="O1384" s="18">
        <v>26.071899999999999</v>
      </c>
      <c r="P1384" s="18">
        <v>45.565199999999997</v>
      </c>
      <c r="Q1384" s="18">
        <v>31.302299999999999</v>
      </c>
      <c r="R1384" s="18">
        <v>26.071899999999999</v>
      </c>
      <c r="S1384" s="4">
        <f>VLOOKUP(C1384,Ratings_Numbers!$A$1:$B$21,2,FALSE)</f>
        <v>16</v>
      </c>
      <c r="T1384" s="4">
        <f t="shared" si="33"/>
        <v>0</v>
      </c>
      <c r="U1384" s="18">
        <v>570.3886</v>
      </c>
      <c r="V1384" s="18" t="s">
        <v>202</v>
      </c>
    </row>
    <row r="1385" spans="1:22" ht="15" customHeight="1" x14ac:dyDescent="0.35">
      <c r="A1385" s="19" t="s">
        <v>201</v>
      </c>
      <c r="B1385" s="7" t="str">
        <f t="shared" si="32"/>
        <v>Q4</v>
      </c>
      <c r="C1385" s="18" t="s">
        <v>47</v>
      </c>
      <c r="D1385" s="21">
        <v>42004</v>
      </c>
      <c r="E1385" s="18">
        <v>2.2168999999999999</v>
      </c>
      <c r="F1385" s="18">
        <v>5.6291000000000002</v>
      </c>
      <c r="G1385" s="18">
        <v>5.6228999999999996</v>
      </c>
      <c r="H1385" s="18">
        <v>25.212536409999998</v>
      </c>
      <c r="I1385" s="18">
        <v>16.193109969999998</v>
      </c>
      <c r="J1385" s="18">
        <v>20.831923459999999</v>
      </c>
      <c r="K1385" s="18">
        <v>126.3117096</v>
      </c>
      <c r="L1385" s="18">
        <v>55.597499999999997</v>
      </c>
      <c r="M1385" s="18">
        <v>50.535600000000002</v>
      </c>
      <c r="N1385" s="18">
        <v>33.570500000000003</v>
      </c>
      <c r="O1385" s="18">
        <v>28.096499999999999</v>
      </c>
      <c r="P1385" s="18">
        <v>50.535600000000002</v>
      </c>
      <c r="Q1385" s="18">
        <v>33.570500000000003</v>
      </c>
      <c r="R1385" s="18">
        <v>28.096499999999999</v>
      </c>
      <c r="S1385" s="4">
        <f>VLOOKUP(C1385,Ratings_Numbers!$A$1:$B$21,2,FALSE)</f>
        <v>16</v>
      </c>
      <c r="T1385" s="4">
        <f t="shared" si="33"/>
        <v>0</v>
      </c>
      <c r="U1385" s="18">
        <v>254.4127</v>
      </c>
      <c r="V1385" s="18" t="s">
        <v>202</v>
      </c>
    </row>
    <row r="1386" spans="1:22" ht="15" customHeight="1" x14ac:dyDescent="0.35">
      <c r="A1386" s="19" t="s">
        <v>201</v>
      </c>
      <c r="B1386" s="7" t="str">
        <f t="shared" si="32"/>
        <v>Q1</v>
      </c>
      <c r="C1386" s="18" t="s">
        <v>47</v>
      </c>
      <c r="D1386" s="21">
        <v>42094</v>
      </c>
      <c r="E1386" s="18">
        <v>2.7518000000000002</v>
      </c>
      <c r="F1386" s="18">
        <v>8.0222999999999995</v>
      </c>
      <c r="G1386" s="18">
        <v>8.0172000000000008</v>
      </c>
      <c r="H1386" s="18">
        <v>25.212536409999998</v>
      </c>
      <c r="I1386" s="18">
        <v>16.193109969999998</v>
      </c>
      <c r="J1386" s="18">
        <v>20.831923459999999</v>
      </c>
      <c r="K1386" s="18">
        <v>126.3117096</v>
      </c>
      <c r="L1386" s="18">
        <v>53.478200000000001</v>
      </c>
      <c r="M1386" s="18">
        <v>59.833399999999997</v>
      </c>
      <c r="N1386" s="18">
        <v>37.434899999999999</v>
      </c>
      <c r="O1386" s="18">
        <v>31.997900000000001</v>
      </c>
      <c r="P1386" s="18">
        <v>59.833399999999997</v>
      </c>
      <c r="Q1386" s="18">
        <v>37.434899999999999</v>
      </c>
      <c r="R1386" s="18">
        <v>31.997900000000001</v>
      </c>
      <c r="S1386" s="4">
        <f>VLOOKUP(C1386,Ratings_Numbers!$A$1:$B$21,2,FALSE)</f>
        <v>16</v>
      </c>
      <c r="T1386" s="4">
        <f t="shared" si="33"/>
        <v>0</v>
      </c>
      <c r="U1386" s="18">
        <v>267.3082</v>
      </c>
      <c r="V1386" s="18" t="s">
        <v>202</v>
      </c>
    </row>
    <row r="1387" spans="1:22" ht="15" customHeight="1" x14ac:dyDescent="0.35">
      <c r="A1387" s="19" t="s">
        <v>201</v>
      </c>
      <c r="B1387" s="7" t="str">
        <f t="shared" si="32"/>
        <v>Q2</v>
      </c>
      <c r="C1387" s="18" t="s">
        <v>47</v>
      </c>
      <c r="D1387" s="21">
        <v>42185</v>
      </c>
      <c r="E1387" s="18">
        <v>3.3553000000000002</v>
      </c>
      <c r="F1387" s="18">
        <v>12.804</v>
      </c>
      <c r="G1387" s="18">
        <v>12.784700000000001</v>
      </c>
      <c r="H1387" s="18">
        <v>25.212536409999998</v>
      </c>
      <c r="I1387" s="18">
        <v>16.193109969999998</v>
      </c>
      <c r="J1387" s="18">
        <v>20.831923459999999</v>
      </c>
      <c r="K1387" s="18">
        <v>126.3117096</v>
      </c>
      <c r="L1387" s="18">
        <v>52.5914</v>
      </c>
      <c r="M1387" s="18">
        <v>65.7607</v>
      </c>
      <c r="N1387" s="18">
        <v>39.6721</v>
      </c>
      <c r="O1387" s="18">
        <v>34.584499999999998</v>
      </c>
      <c r="P1387" s="18">
        <v>65.7607</v>
      </c>
      <c r="Q1387" s="18">
        <v>39.6721</v>
      </c>
      <c r="R1387" s="18">
        <v>34.584499999999998</v>
      </c>
      <c r="S1387" s="4">
        <f>VLOOKUP(C1387,Ratings_Numbers!$A$1:$B$21,2,FALSE)</f>
        <v>16</v>
      </c>
      <c r="T1387" s="4">
        <f t="shared" si="33"/>
        <v>0</v>
      </c>
      <c r="U1387" s="18">
        <v>277.75060000000002</v>
      </c>
      <c r="V1387" s="18" t="s">
        <v>202</v>
      </c>
    </row>
    <row r="1388" spans="1:22" ht="15" customHeight="1" x14ac:dyDescent="0.35">
      <c r="A1388" s="19" t="s">
        <v>201</v>
      </c>
      <c r="B1388" s="7" t="str">
        <f t="shared" si="32"/>
        <v>Q3</v>
      </c>
      <c r="C1388" s="18" t="s">
        <v>49</v>
      </c>
      <c r="D1388" s="21">
        <v>42277</v>
      </c>
      <c r="E1388" s="18">
        <v>2.4147458140000002</v>
      </c>
      <c r="F1388" s="18">
        <v>11.3341114479315</v>
      </c>
      <c r="G1388" s="18">
        <v>9.101455563</v>
      </c>
      <c r="H1388" s="18">
        <v>25.212536409999998</v>
      </c>
      <c r="I1388" s="18">
        <v>16.193109969999998</v>
      </c>
      <c r="J1388" s="18">
        <v>20.831923459999999</v>
      </c>
      <c r="K1388" s="18">
        <v>126.3117096</v>
      </c>
      <c r="L1388" s="18">
        <v>50.617400000000004</v>
      </c>
      <c r="M1388" s="18">
        <v>84.264200000000002</v>
      </c>
      <c r="N1388" s="18">
        <v>45.7301</v>
      </c>
      <c r="O1388" s="18">
        <v>42.652299999999997</v>
      </c>
      <c r="P1388" s="18">
        <v>84.264200000000002</v>
      </c>
      <c r="Q1388" s="18">
        <v>45.7301</v>
      </c>
      <c r="R1388" s="18">
        <v>42.652299999999997</v>
      </c>
      <c r="S1388" s="4">
        <f>VLOOKUP(C1388,Ratings_Numbers!$A$1:$B$21,2,FALSE)</f>
        <v>17</v>
      </c>
      <c r="T1388" s="4">
        <f t="shared" si="33"/>
        <v>1</v>
      </c>
      <c r="U1388" s="18">
        <v>75.627300000000005</v>
      </c>
      <c r="V1388" s="18" t="s">
        <v>202</v>
      </c>
    </row>
    <row r="1389" spans="1:22" ht="15" customHeight="1" x14ac:dyDescent="0.35">
      <c r="A1389" s="19" t="s">
        <v>201</v>
      </c>
      <c r="B1389" s="7" t="str">
        <f t="shared" si="32"/>
        <v>Q4</v>
      </c>
      <c r="C1389" s="18" t="s">
        <v>49</v>
      </c>
      <c r="D1389" s="21">
        <v>42369</v>
      </c>
      <c r="E1389" s="18">
        <v>2.4147458140000002</v>
      </c>
      <c r="F1389" s="18">
        <v>11.3341114479315</v>
      </c>
      <c r="G1389" s="18">
        <v>9.101455563</v>
      </c>
      <c r="H1389" s="18">
        <v>25.212536409999998</v>
      </c>
      <c r="I1389" s="18">
        <v>16.193109969999998</v>
      </c>
      <c r="J1389" s="18">
        <v>20.831923459999999</v>
      </c>
      <c r="K1389" s="18">
        <v>126.3117096</v>
      </c>
      <c r="L1389" s="18">
        <v>51.742600000000003</v>
      </c>
      <c r="M1389" s="18">
        <v>81.679900000000004</v>
      </c>
      <c r="N1389" s="18">
        <v>44.958100000000002</v>
      </c>
      <c r="O1389" s="18">
        <v>42.263300000000001</v>
      </c>
      <c r="P1389" s="18">
        <v>81.679900000000004</v>
      </c>
      <c r="Q1389" s="18">
        <v>44.958100000000002</v>
      </c>
      <c r="R1389" s="18">
        <v>42.263300000000001</v>
      </c>
      <c r="S1389" s="4">
        <f>VLOOKUP(C1389,Ratings_Numbers!$A$1:$B$21,2,FALSE)</f>
        <v>17</v>
      </c>
      <c r="T1389" s="4">
        <f t="shared" si="33"/>
        <v>0</v>
      </c>
      <c r="U1389" s="18">
        <v>75.051199999999994</v>
      </c>
      <c r="V1389" s="18" t="s">
        <v>202</v>
      </c>
    </row>
    <row r="1390" spans="1:22" ht="15" customHeight="1" x14ac:dyDescent="0.35">
      <c r="A1390" s="19" t="s">
        <v>201</v>
      </c>
      <c r="B1390" s="7" t="str">
        <f t="shared" si="32"/>
        <v>Q1</v>
      </c>
      <c r="C1390" s="18" t="s">
        <v>52</v>
      </c>
      <c r="D1390" s="21">
        <v>42460</v>
      </c>
      <c r="E1390" s="18">
        <v>2.4147458140000002</v>
      </c>
      <c r="F1390" s="18">
        <v>11.3341114479315</v>
      </c>
      <c r="G1390" s="18">
        <v>9.101455563</v>
      </c>
      <c r="H1390" s="18">
        <v>25.212536409999998</v>
      </c>
      <c r="I1390" s="18">
        <v>16.193109969999998</v>
      </c>
      <c r="J1390" s="18">
        <v>20.831923459999999</v>
      </c>
      <c r="K1390" s="18">
        <v>126.3117096</v>
      </c>
      <c r="L1390" s="18">
        <v>51.585099999999997</v>
      </c>
      <c r="M1390" s="18">
        <v>83.235399999999998</v>
      </c>
      <c r="N1390" s="18">
        <v>45.425400000000003</v>
      </c>
      <c r="O1390" s="18">
        <v>42.937100000000001</v>
      </c>
      <c r="P1390" s="18">
        <v>83.235399999999998</v>
      </c>
      <c r="Q1390" s="18">
        <v>45.425400000000003</v>
      </c>
      <c r="R1390" s="18">
        <v>42.937100000000001</v>
      </c>
      <c r="S1390" s="4">
        <f>VLOOKUP(C1390,Ratings_Numbers!$A$1:$B$21,2,FALSE)</f>
        <v>19</v>
      </c>
      <c r="T1390" s="4">
        <f t="shared" si="33"/>
        <v>2</v>
      </c>
      <c r="U1390" s="18">
        <v>48.188200000000002</v>
      </c>
      <c r="V1390" s="18" t="s">
        <v>202</v>
      </c>
    </row>
    <row r="1391" spans="1:22" ht="15" customHeight="1" x14ac:dyDescent="0.35">
      <c r="A1391" s="19" t="s">
        <v>201</v>
      </c>
      <c r="B1391" s="7" t="str">
        <f t="shared" si="32"/>
        <v>Q2</v>
      </c>
      <c r="C1391" s="18" t="s">
        <v>52</v>
      </c>
      <c r="D1391" s="21">
        <v>42551</v>
      </c>
      <c r="E1391" s="18">
        <v>2.4147458140000002</v>
      </c>
      <c r="F1391" s="18">
        <v>11.3341114479315</v>
      </c>
      <c r="G1391" s="18">
        <v>9.101455563</v>
      </c>
      <c r="H1391" s="18">
        <v>25.212536409999998</v>
      </c>
      <c r="I1391" s="18">
        <v>16.193109969999998</v>
      </c>
      <c r="J1391" s="18">
        <v>20.831923459999999</v>
      </c>
      <c r="K1391" s="18">
        <v>126.3117096</v>
      </c>
      <c r="L1391" s="18">
        <v>51.139899999999997</v>
      </c>
      <c r="M1391" s="18">
        <v>85.975999999999999</v>
      </c>
      <c r="N1391" s="18">
        <v>46.229599999999998</v>
      </c>
      <c r="O1391" s="18">
        <v>43.968000000000004</v>
      </c>
      <c r="P1391" s="18">
        <v>85.975999999999999</v>
      </c>
      <c r="Q1391" s="18">
        <v>46.229599999999998</v>
      </c>
      <c r="R1391" s="18">
        <v>43.968000000000004</v>
      </c>
      <c r="S1391" s="4">
        <f>VLOOKUP(C1391,Ratings_Numbers!$A$1:$B$21,2,FALSE)</f>
        <v>19</v>
      </c>
      <c r="T1391" s="4">
        <f t="shared" si="33"/>
        <v>0</v>
      </c>
      <c r="U1391" s="18">
        <v>87.384500000000003</v>
      </c>
      <c r="V1391" s="18" t="s">
        <v>202</v>
      </c>
    </row>
    <row r="1392" spans="1:22" ht="15" customHeight="1" x14ac:dyDescent="0.35">
      <c r="A1392" s="19" t="s">
        <v>201</v>
      </c>
      <c r="B1392" s="7" t="str">
        <f t="shared" si="32"/>
        <v>Q3</v>
      </c>
      <c r="C1392" s="18" t="s">
        <v>52</v>
      </c>
      <c r="D1392" s="21">
        <v>42643</v>
      </c>
      <c r="E1392" s="18">
        <v>9.5504999999999995</v>
      </c>
      <c r="F1392" s="18">
        <v>11.3341114479315</v>
      </c>
      <c r="G1392" s="18">
        <v>9.101455563</v>
      </c>
      <c r="H1392" s="18">
        <v>25.212536409999998</v>
      </c>
      <c r="I1392" s="18">
        <v>16.193109969999998</v>
      </c>
      <c r="J1392" s="18">
        <v>20.831923459999999</v>
      </c>
      <c r="K1392" s="18">
        <v>126.3117096</v>
      </c>
      <c r="L1392" s="18">
        <v>51.084299999999999</v>
      </c>
      <c r="M1392" s="18">
        <v>87.191500000000005</v>
      </c>
      <c r="N1392" s="18">
        <v>46.578800000000001</v>
      </c>
      <c r="O1392" s="18">
        <v>44.541200000000003</v>
      </c>
      <c r="P1392" s="18">
        <v>87.191500000000005</v>
      </c>
      <c r="Q1392" s="18">
        <v>46.578800000000001</v>
      </c>
      <c r="R1392" s="18">
        <v>44.541200000000003</v>
      </c>
      <c r="S1392" s="4">
        <f>VLOOKUP(C1392,Ratings_Numbers!$A$1:$B$21,2,FALSE)</f>
        <v>19</v>
      </c>
      <c r="T1392" s="4">
        <f t="shared" si="33"/>
        <v>0</v>
      </c>
      <c r="U1392" s="18">
        <v>140.63630000000001</v>
      </c>
      <c r="V1392" s="18" t="s">
        <v>202</v>
      </c>
    </row>
    <row r="1393" spans="1:22" ht="15" customHeight="1" x14ac:dyDescent="0.35">
      <c r="A1393" s="19" t="s">
        <v>201</v>
      </c>
      <c r="B1393" s="7" t="str">
        <f t="shared" si="32"/>
        <v>Q4</v>
      </c>
      <c r="C1393" s="18" t="s">
        <v>52</v>
      </c>
      <c r="D1393" s="21">
        <v>42735</v>
      </c>
      <c r="E1393" s="18">
        <v>12.362399999999999</v>
      </c>
      <c r="F1393" s="18">
        <v>11.3341114479315</v>
      </c>
      <c r="G1393" s="18">
        <v>9.101455563</v>
      </c>
      <c r="H1393" s="18">
        <v>1.8043</v>
      </c>
      <c r="I1393" s="18">
        <v>1.4529000000000001</v>
      </c>
      <c r="J1393" s="18">
        <v>-0.93379999999999996</v>
      </c>
      <c r="K1393" s="18">
        <v>7.0860000000000003</v>
      </c>
      <c r="L1393" s="18">
        <v>50.9664</v>
      </c>
      <c r="M1393" s="18">
        <v>88.524199999999993</v>
      </c>
      <c r="N1393" s="18">
        <v>46.956400000000002</v>
      </c>
      <c r="O1393" s="18">
        <v>45.117600000000003</v>
      </c>
      <c r="P1393" s="18">
        <v>88.524199999999993</v>
      </c>
      <c r="Q1393" s="18">
        <v>46.956400000000002</v>
      </c>
      <c r="R1393" s="18">
        <v>45.117600000000003</v>
      </c>
      <c r="S1393" s="4">
        <f>VLOOKUP(C1393,Ratings_Numbers!$A$1:$B$21,2,FALSE)</f>
        <v>19</v>
      </c>
      <c r="T1393" s="4">
        <f t="shared" si="33"/>
        <v>0</v>
      </c>
      <c r="U1393" s="18">
        <v>139.91200000000001</v>
      </c>
      <c r="V1393" s="18" t="s">
        <v>202</v>
      </c>
    </row>
    <row r="1394" spans="1:22" ht="15" customHeight="1" x14ac:dyDescent="0.3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</row>
    <row r="1395" spans="1:22" ht="15" customHeight="1" x14ac:dyDescent="0.35">
      <c r="A1395" s="19" t="s">
        <v>203</v>
      </c>
      <c r="B1395" s="7" t="str">
        <f t="shared" ref="B1395:B1428" si="34">IF(MONTH(D1395)&lt;4,"Q1",IF(MONTH(D1395)&lt;7,"Q2",IF(MONTH(D1395)&lt;10,"Q3","Q4")))</f>
        <v>Q4</v>
      </c>
      <c r="C1395" s="18" t="s">
        <v>49</v>
      </c>
      <c r="D1395" s="20">
        <v>39447</v>
      </c>
      <c r="E1395" s="7">
        <v>5.8814000000000002</v>
      </c>
      <c r="F1395" s="7">
        <v>10.964399999999999</v>
      </c>
      <c r="G1395" s="7">
        <v>10.849399999999999</v>
      </c>
      <c r="H1395" s="7">
        <v>2.2793999999999999</v>
      </c>
      <c r="I1395" s="7">
        <v>-0.29089999999999999</v>
      </c>
      <c r="J1395" s="7">
        <v>1.2873000000000001</v>
      </c>
      <c r="K1395" s="7">
        <v>22.635000000000002</v>
      </c>
      <c r="L1395" s="7">
        <v>6.7397</v>
      </c>
      <c r="M1395" s="7">
        <v>1073.2094</v>
      </c>
      <c r="N1395" s="7">
        <v>90.956299999999999</v>
      </c>
      <c r="O1395" s="18">
        <v>72.331100000000006</v>
      </c>
      <c r="P1395" s="18">
        <v>1079.9172000000001</v>
      </c>
      <c r="Q1395" s="18">
        <v>91.524799999999999</v>
      </c>
      <c r="R1395" s="18">
        <v>72.783199999999994</v>
      </c>
      <c r="S1395" s="4">
        <f>VLOOKUP(C1395,Ratings_Numbers!$A$1:$B$21,2,FALSE)</f>
        <v>17</v>
      </c>
      <c r="T1395" s="18">
        <v>0</v>
      </c>
      <c r="U1395" s="18"/>
      <c r="V1395" s="18" t="s">
        <v>204</v>
      </c>
    </row>
    <row r="1396" spans="1:22" ht="15" customHeight="1" x14ac:dyDescent="0.35">
      <c r="A1396" s="19" t="s">
        <v>203</v>
      </c>
      <c r="B1396" s="7" t="str">
        <f t="shared" si="34"/>
        <v>Q1</v>
      </c>
      <c r="C1396" s="18" t="s">
        <v>49</v>
      </c>
      <c r="D1396" s="21">
        <v>39538</v>
      </c>
      <c r="E1396" s="18">
        <v>5.5244</v>
      </c>
      <c r="F1396" s="18">
        <v>9.9749999999999996</v>
      </c>
      <c r="G1396" s="18">
        <v>9.8839000000000006</v>
      </c>
      <c r="H1396" s="18">
        <v>2.2660999999999998</v>
      </c>
      <c r="I1396" s="18">
        <v>-0.85880000000000001</v>
      </c>
      <c r="J1396" s="18">
        <v>1.1558999999999999</v>
      </c>
      <c r="K1396" s="18">
        <v>21.52</v>
      </c>
      <c r="L1396" s="18">
        <v>4.2895000000000003</v>
      </c>
      <c r="M1396" s="18">
        <v>1653.7672</v>
      </c>
      <c r="N1396" s="18">
        <v>93.611000000000004</v>
      </c>
      <c r="O1396" s="18">
        <v>70.938299999999998</v>
      </c>
      <c r="P1396" s="18">
        <v>1666.6374000000001</v>
      </c>
      <c r="Q1396" s="18">
        <v>94.339500000000001</v>
      </c>
      <c r="R1396" s="18">
        <v>71.490399999999994</v>
      </c>
      <c r="S1396" s="4">
        <f>VLOOKUP(C1396,Ratings_Numbers!$A$1:$B$21,2,FALSE)</f>
        <v>17</v>
      </c>
      <c r="T1396" s="4">
        <f t="shared" ref="T1396:T1459" si="35">S1396-S1395</f>
        <v>0</v>
      </c>
      <c r="U1396" s="18"/>
      <c r="V1396" s="18" t="s">
        <v>204</v>
      </c>
    </row>
    <row r="1397" spans="1:22" ht="15" customHeight="1" x14ac:dyDescent="0.35">
      <c r="A1397" s="19" t="s">
        <v>203</v>
      </c>
      <c r="B1397" s="7" t="str">
        <f t="shared" si="34"/>
        <v>Q2</v>
      </c>
      <c r="C1397" s="18" t="s">
        <v>49</v>
      </c>
      <c r="D1397" s="21">
        <v>39629</v>
      </c>
      <c r="E1397" s="18">
        <v>5.4073000000000002</v>
      </c>
      <c r="F1397" s="18">
        <v>9.9129000000000005</v>
      </c>
      <c r="G1397" s="18">
        <v>9.7505000000000006</v>
      </c>
      <c r="H1397" s="18">
        <v>2.6057000000000001</v>
      </c>
      <c r="I1397" s="18">
        <v>-1.3775999999999999</v>
      </c>
      <c r="J1397" s="18">
        <v>1.4077999999999999</v>
      </c>
      <c r="K1397" s="18">
        <v>21.100999999999999</v>
      </c>
      <c r="L1397" s="18">
        <v>-6.4412000000000003</v>
      </c>
      <c r="M1397" s="18">
        <v>209.63212290000001</v>
      </c>
      <c r="N1397" s="18">
        <v>109.9875</v>
      </c>
      <c r="O1397" s="18">
        <v>64.755700000000004</v>
      </c>
      <c r="P1397" s="18">
        <v>289.78154369999999</v>
      </c>
      <c r="Q1397" s="18">
        <v>110.94029999999999</v>
      </c>
      <c r="R1397" s="18">
        <v>65.316599999999994</v>
      </c>
      <c r="S1397" s="4">
        <f>VLOOKUP(C1397,Ratings_Numbers!$A$1:$B$21,2,FALSE)</f>
        <v>17</v>
      </c>
      <c r="T1397" s="4">
        <f t="shared" si="35"/>
        <v>0</v>
      </c>
      <c r="U1397" s="18"/>
      <c r="V1397" s="18" t="s">
        <v>204</v>
      </c>
    </row>
    <row r="1398" spans="1:22" ht="15" customHeight="1" x14ac:dyDescent="0.35">
      <c r="A1398" s="19" t="s">
        <v>203</v>
      </c>
      <c r="B1398" s="7" t="str">
        <f t="shared" si="34"/>
        <v>Q3</v>
      </c>
      <c r="C1398" s="18" t="s">
        <v>49</v>
      </c>
      <c r="D1398" s="21">
        <v>39721</v>
      </c>
      <c r="E1398" s="18">
        <v>4.7239000000000004</v>
      </c>
      <c r="F1398" s="18">
        <v>7.6787000000000001</v>
      </c>
      <c r="G1398" s="18">
        <v>7.6310000000000002</v>
      </c>
      <c r="H1398" s="18">
        <v>4.6078999999999999</v>
      </c>
      <c r="I1398" s="18">
        <v>0.3493</v>
      </c>
      <c r="J1398" s="18">
        <v>3.4270999999999998</v>
      </c>
      <c r="K1398" s="18">
        <v>21.661000000000001</v>
      </c>
      <c r="L1398" s="18">
        <v>7.6863999999999999</v>
      </c>
      <c r="M1398" s="18">
        <v>895.49260000000004</v>
      </c>
      <c r="N1398" s="18">
        <v>89.0929</v>
      </c>
      <c r="O1398" s="18">
        <v>68.831400000000002</v>
      </c>
      <c r="P1398" s="18">
        <v>905.1223</v>
      </c>
      <c r="Q1398" s="18">
        <v>90.051000000000002</v>
      </c>
      <c r="R1398" s="18">
        <v>69.571600000000004</v>
      </c>
      <c r="S1398" s="4">
        <f>VLOOKUP(C1398,Ratings_Numbers!$A$1:$B$21,2,FALSE)</f>
        <v>17</v>
      </c>
      <c r="T1398" s="4">
        <f t="shared" si="35"/>
        <v>0</v>
      </c>
      <c r="U1398" s="18"/>
      <c r="V1398" s="18" t="s">
        <v>204</v>
      </c>
    </row>
    <row r="1399" spans="1:22" ht="15" customHeight="1" x14ac:dyDescent="0.35">
      <c r="A1399" s="19" t="s">
        <v>203</v>
      </c>
      <c r="B1399" s="7" t="str">
        <f t="shared" si="34"/>
        <v>Q4</v>
      </c>
      <c r="C1399" s="18" t="s">
        <v>52</v>
      </c>
      <c r="D1399" s="21">
        <v>39813</v>
      </c>
      <c r="E1399" s="18">
        <v>4.9051999999999998</v>
      </c>
      <c r="F1399" s="18">
        <v>8.5953999999999997</v>
      </c>
      <c r="G1399" s="18">
        <v>8.2431999999999999</v>
      </c>
      <c r="H1399" s="18">
        <v>2.0707</v>
      </c>
      <c r="I1399" s="18">
        <v>-0.7409</v>
      </c>
      <c r="J1399" s="18">
        <v>0.87890000000000001</v>
      </c>
      <c r="K1399" s="18">
        <v>21.756</v>
      </c>
      <c r="L1399" s="18">
        <v>11.933400000000001</v>
      </c>
      <c r="M1399" s="18">
        <v>619.07489999999996</v>
      </c>
      <c r="N1399" s="18">
        <v>85.7316</v>
      </c>
      <c r="O1399" s="18">
        <v>73.876800000000003</v>
      </c>
      <c r="P1399" s="18">
        <v>622.10810000000004</v>
      </c>
      <c r="Q1399" s="18">
        <v>86.151700000000005</v>
      </c>
      <c r="R1399" s="18">
        <v>74.238799999999998</v>
      </c>
      <c r="S1399" s="4">
        <f>VLOOKUP(C1399,Ratings_Numbers!$A$1:$B$21,2,FALSE)</f>
        <v>19</v>
      </c>
      <c r="T1399" s="4">
        <f t="shared" si="35"/>
        <v>2</v>
      </c>
      <c r="U1399" s="18"/>
      <c r="V1399" s="18" t="s">
        <v>204</v>
      </c>
    </row>
    <row r="1400" spans="1:22" ht="15" customHeight="1" x14ac:dyDescent="0.35">
      <c r="A1400" s="19" t="s">
        <v>203</v>
      </c>
      <c r="B1400" s="7" t="str">
        <f t="shared" si="34"/>
        <v>Q1</v>
      </c>
      <c r="C1400" s="18" t="s">
        <v>52</v>
      </c>
      <c r="D1400" s="21">
        <v>39903</v>
      </c>
      <c r="E1400" s="18">
        <v>2.4147458140000002</v>
      </c>
      <c r="F1400" s="18">
        <v>11.3341114479315</v>
      </c>
      <c r="G1400" s="18">
        <v>9.101455563</v>
      </c>
      <c r="H1400" s="18">
        <v>-9.4136000000000006</v>
      </c>
      <c r="I1400" s="18">
        <v>-12.29</v>
      </c>
      <c r="J1400" s="18">
        <v>-10.768800000000001</v>
      </c>
      <c r="K1400" s="18">
        <v>22.463999999999999</v>
      </c>
      <c r="L1400" s="18">
        <v>4.5519999999999996</v>
      </c>
      <c r="M1400" s="18">
        <v>1820.0998999999999</v>
      </c>
      <c r="N1400" s="18">
        <v>94.382300000000001</v>
      </c>
      <c r="O1400" s="18">
        <v>82.850499999999997</v>
      </c>
      <c r="P1400" s="18">
        <v>1828.4336000000001</v>
      </c>
      <c r="Q1400" s="18">
        <v>94.814400000000006</v>
      </c>
      <c r="R1400" s="18">
        <v>83.229900000000001</v>
      </c>
      <c r="S1400" s="4">
        <f>VLOOKUP(C1400,Ratings_Numbers!$A$1:$B$21,2,FALSE)</f>
        <v>19</v>
      </c>
      <c r="T1400" s="4">
        <f t="shared" si="35"/>
        <v>0</v>
      </c>
      <c r="U1400" s="18"/>
      <c r="V1400" s="18" t="s">
        <v>204</v>
      </c>
    </row>
    <row r="1401" spans="1:22" ht="15" customHeight="1" x14ac:dyDescent="0.35">
      <c r="A1401" s="19" t="s">
        <v>203</v>
      </c>
      <c r="B1401" s="7" t="str">
        <f t="shared" si="34"/>
        <v>Q2</v>
      </c>
      <c r="C1401" s="18" t="s">
        <v>54</v>
      </c>
      <c r="D1401" s="21">
        <v>39994</v>
      </c>
      <c r="E1401" s="18">
        <v>2.4147458140000002</v>
      </c>
      <c r="F1401" s="18">
        <v>11.3341114479315</v>
      </c>
      <c r="G1401" s="18">
        <v>9.101455563</v>
      </c>
      <c r="H1401" s="18">
        <v>1.8087</v>
      </c>
      <c r="I1401" s="18">
        <v>0.26869999999999999</v>
      </c>
      <c r="J1401" s="18">
        <v>0.68820000000000003</v>
      </c>
      <c r="K1401" s="18">
        <v>22.72</v>
      </c>
      <c r="L1401" s="18">
        <v>0.79920000000000002</v>
      </c>
      <c r="M1401" s="18">
        <v>10815.785599999999</v>
      </c>
      <c r="N1401" s="18">
        <v>98.664299999999997</v>
      </c>
      <c r="O1401" s="18">
        <v>86.442899999999995</v>
      </c>
      <c r="P1401" s="18">
        <v>10862.2122</v>
      </c>
      <c r="Q1401" s="18">
        <v>99.087800000000001</v>
      </c>
      <c r="R1401" s="18">
        <v>86.813900000000004</v>
      </c>
      <c r="S1401" s="4">
        <f>VLOOKUP(C1401,Ratings_Numbers!$A$1:$B$21,2,FALSE)</f>
        <v>20</v>
      </c>
      <c r="T1401" s="4">
        <f t="shared" si="35"/>
        <v>1</v>
      </c>
      <c r="U1401" s="18"/>
      <c r="V1401" s="18" t="s">
        <v>204</v>
      </c>
    </row>
    <row r="1402" spans="1:22" ht="15" customHeight="1" x14ac:dyDescent="0.35">
      <c r="A1402" s="19" t="s">
        <v>203</v>
      </c>
      <c r="B1402" s="7" t="str">
        <f t="shared" si="34"/>
        <v>Q3</v>
      </c>
      <c r="C1402" s="18" t="s">
        <v>54</v>
      </c>
      <c r="D1402" s="21">
        <v>40086</v>
      </c>
      <c r="E1402" s="18">
        <v>2.4147458140000002</v>
      </c>
      <c r="F1402" s="18">
        <v>11.3341114479315</v>
      </c>
      <c r="G1402" s="18">
        <v>9.101455563</v>
      </c>
      <c r="H1402" s="18">
        <v>2.0568</v>
      </c>
      <c r="I1402" s="18">
        <v>0.47560000000000002</v>
      </c>
      <c r="J1402" s="18">
        <v>0.95189999999999997</v>
      </c>
      <c r="K1402" s="18">
        <v>22.471</v>
      </c>
      <c r="L1402" s="18">
        <v>0.69269999999999998</v>
      </c>
      <c r="M1402" s="18">
        <v>12564.439399999999</v>
      </c>
      <c r="N1402" s="18">
        <v>98.814499999999995</v>
      </c>
      <c r="O1402" s="18">
        <v>87.029799999999994</v>
      </c>
      <c r="P1402" s="18">
        <v>12615.1729</v>
      </c>
      <c r="Q1402" s="18">
        <v>99.213499999999996</v>
      </c>
      <c r="R1402" s="18">
        <v>87.381299999999996</v>
      </c>
      <c r="S1402" s="4">
        <f>VLOOKUP(C1402,Ratings_Numbers!$A$1:$B$21,2,FALSE)</f>
        <v>20</v>
      </c>
      <c r="T1402" s="4">
        <f t="shared" si="35"/>
        <v>0</v>
      </c>
      <c r="U1402" s="18"/>
      <c r="V1402" s="18" t="s">
        <v>204</v>
      </c>
    </row>
    <row r="1403" spans="1:22" ht="15" customHeight="1" x14ac:dyDescent="0.35">
      <c r="A1403" s="19" t="s">
        <v>203</v>
      </c>
      <c r="B1403" s="7" t="str">
        <f t="shared" si="34"/>
        <v>Q4</v>
      </c>
      <c r="C1403" s="18" t="s">
        <v>54</v>
      </c>
      <c r="D1403" s="21">
        <v>40178</v>
      </c>
      <c r="E1403" s="18">
        <v>2.4147458140000002</v>
      </c>
      <c r="F1403" s="18">
        <v>11.3341114479315</v>
      </c>
      <c r="G1403" s="18">
        <v>9.101455563</v>
      </c>
      <c r="H1403" s="18">
        <v>2.4736000000000002</v>
      </c>
      <c r="I1403" s="18">
        <v>0.55710000000000004</v>
      </c>
      <c r="J1403" s="18">
        <v>1.4039999999999999</v>
      </c>
      <c r="K1403" s="18">
        <v>22.446999999999999</v>
      </c>
      <c r="L1403" s="18">
        <v>-0.32740000000000002</v>
      </c>
      <c r="M1403" s="18">
        <v>209.63212290000001</v>
      </c>
      <c r="N1403" s="18">
        <v>99.981200000000001</v>
      </c>
      <c r="O1403" s="18">
        <v>86.599299999999999</v>
      </c>
      <c r="P1403" s="18">
        <v>289.78154369999999</v>
      </c>
      <c r="Q1403" s="18">
        <v>100.378</v>
      </c>
      <c r="R1403" s="18">
        <v>86.942999999999998</v>
      </c>
      <c r="S1403" s="4">
        <f>VLOOKUP(C1403,Ratings_Numbers!$A$1:$B$21,2,FALSE)</f>
        <v>20</v>
      </c>
      <c r="T1403" s="4">
        <f t="shared" si="35"/>
        <v>0</v>
      </c>
      <c r="U1403" s="18"/>
      <c r="V1403" s="18" t="s">
        <v>204</v>
      </c>
    </row>
    <row r="1404" spans="1:22" ht="15" customHeight="1" x14ac:dyDescent="0.35">
      <c r="A1404" s="19" t="s">
        <v>203</v>
      </c>
      <c r="B1404" s="7" t="str">
        <f t="shared" si="34"/>
        <v>Q1</v>
      </c>
      <c r="C1404" s="18" t="s">
        <v>52</v>
      </c>
      <c r="D1404" s="21">
        <v>40268</v>
      </c>
      <c r="E1404" s="18">
        <v>5.524</v>
      </c>
      <c r="F1404" s="18">
        <v>11.5601</v>
      </c>
      <c r="G1404" s="18">
        <v>10.8895</v>
      </c>
      <c r="H1404" s="18">
        <v>2.5589</v>
      </c>
      <c r="I1404" s="18">
        <v>0.56979999999999997</v>
      </c>
      <c r="J1404" s="18">
        <v>1.4716</v>
      </c>
      <c r="K1404" s="18">
        <v>22.552</v>
      </c>
      <c r="L1404" s="18">
        <v>1.6882000000000001</v>
      </c>
      <c r="M1404" s="18">
        <v>5083.4345999999996</v>
      </c>
      <c r="N1404" s="18">
        <v>97.711600000000004</v>
      </c>
      <c r="O1404" s="18">
        <v>85.817099999999996</v>
      </c>
      <c r="P1404" s="18">
        <v>5102.4861000000001</v>
      </c>
      <c r="Q1404" s="18">
        <v>98.077799999999996</v>
      </c>
      <c r="R1404" s="18">
        <v>86.1387</v>
      </c>
      <c r="S1404" s="4">
        <f>VLOOKUP(C1404,Ratings_Numbers!$A$1:$B$21,2,FALSE)</f>
        <v>19</v>
      </c>
      <c r="T1404" s="4">
        <f t="shared" si="35"/>
        <v>-1</v>
      </c>
      <c r="U1404" s="18"/>
      <c r="V1404" s="18" t="s">
        <v>204</v>
      </c>
    </row>
    <row r="1405" spans="1:22" ht="15" customHeight="1" x14ac:dyDescent="0.35">
      <c r="A1405" s="19" t="s">
        <v>203</v>
      </c>
      <c r="B1405" s="7" t="str">
        <f t="shared" si="34"/>
        <v>Q2</v>
      </c>
      <c r="C1405" s="18" t="s">
        <v>49</v>
      </c>
      <c r="D1405" s="21">
        <v>40359</v>
      </c>
      <c r="E1405" s="18">
        <v>3.9870000000000001</v>
      </c>
      <c r="F1405" s="18">
        <v>7.7553999999999998</v>
      </c>
      <c r="G1405" s="18">
        <v>7.6078000000000001</v>
      </c>
      <c r="H1405" s="18">
        <v>2.3944999999999999</v>
      </c>
      <c r="I1405" s="18">
        <v>-1.5922000000000001</v>
      </c>
      <c r="J1405" s="18">
        <v>1.1269</v>
      </c>
      <c r="K1405" s="18">
        <v>19.774999999999999</v>
      </c>
      <c r="L1405" s="18">
        <v>27.113199999999999</v>
      </c>
      <c r="M1405" s="18">
        <v>227.6542</v>
      </c>
      <c r="N1405" s="18">
        <v>69.228099999999998</v>
      </c>
      <c r="O1405" s="18">
        <v>61.724299999999999</v>
      </c>
      <c r="P1405" s="18">
        <v>228.8468</v>
      </c>
      <c r="Q1405" s="18">
        <v>69.590699999999998</v>
      </c>
      <c r="R1405" s="18">
        <v>62.047699999999999</v>
      </c>
      <c r="S1405" s="4">
        <f>VLOOKUP(C1405,Ratings_Numbers!$A$1:$B$21,2,FALSE)</f>
        <v>17</v>
      </c>
      <c r="T1405" s="4">
        <f t="shared" si="35"/>
        <v>-2</v>
      </c>
      <c r="U1405" s="18"/>
      <c r="V1405" s="18" t="s">
        <v>204</v>
      </c>
    </row>
    <row r="1406" spans="1:22" ht="15" customHeight="1" x14ac:dyDescent="0.35">
      <c r="A1406" s="19" t="s">
        <v>203</v>
      </c>
      <c r="B1406" s="7" t="str">
        <f t="shared" si="34"/>
        <v>Q3</v>
      </c>
      <c r="C1406" s="18" t="s">
        <v>49</v>
      </c>
      <c r="D1406" s="21">
        <v>40451</v>
      </c>
      <c r="E1406" s="18">
        <v>4.1128</v>
      </c>
      <c r="F1406" s="18">
        <v>8.8721999999999994</v>
      </c>
      <c r="G1406" s="18">
        <v>7.9350000000000005</v>
      </c>
      <c r="H1406" s="18">
        <v>2.6347</v>
      </c>
      <c r="I1406" s="18">
        <v>-1.7957999999999998</v>
      </c>
      <c r="J1406" s="18">
        <v>1.1623000000000001</v>
      </c>
      <c r="K1406" s="18">
        <v>18.469000000000001</v>
      </c>
      <c r="L1406" s="18">
        <v>24.717500000000001</v>
      </c>
      <c r="M1406" s="18">
        <v>255.8083</v>
      </c>
      <c r="N1406" s="18">
        <v>71.662599999999998</v>
      </c>
      <c r="O1406" s="18">
        <v>63.229500000000002</v>
      </c>
      <c r="P1406" s="18">
        <v>256.96230000000003</v>
      </c>
      <c r="Q1406" s="18">
        <v>71.985799999999998</v>
      </c>
      <c r="R1406" s="18">
        <v>63.514699999999998</v>
      </c>
      <c r="S1406" s="4">
        <f>VLOOKUP(C1406,Ratings_Numbers!$A$1:$B$21,2,FALSE)</f>
        <v>17</v>
      </c>
      <c r="T1406" s="4">
        <f t="shared" si="35"/>
        <v>0</v>
      </c>
      <c r="U1406" s="18"/>
      <c r="V1406" s="18" t="s">
        <v>204</v>
      </c>
    </row>
    <row r="1407" spans="1:22" ht="15" customHeight="1" x14ac:dyDescent="0.35">
      <c r="A1407" s="19" t="s">
        <v>203</v>
      </c>
      <c r="B1407" s="7" t="str">
        <f t="shared" si="34"/>
        <v>Q4</v>
      </c>
      <c r="C1407" s="18" t="s">
        <v>49</v>
      </c>
      <c r="D1407" s="21">
        <v>40543</v>
      </c>
      <c r="E1407" s="18">
        <v>4.2489999999999997</v>
      </c>
      <c r="F1407" s="18">
        <v>9.2547999999999995</v>
      </c>
      <c r="G1407" s="18">
        <v>8.7246000000000006</v>
      </c>
      <c r="H1407" s="18">
        <v>2.6185</v>
      </c>
      <c r="I1407" s="18">
        <v>-1.9664000000000001</v>
      </c>
      <c r="J1407" s="18">
        <v>1.1842999999999999</v>
      </c>
      <c r="K1407" s="18">
        <v>22.815000000000001</v>
      </c>
      <c r="L1407" s="18">
        <v>23.7729</v>
      </c>
      <c r="M1407" s="18">
        <v>263.48829999999998</v>
      </c>
      <c r="N1407" s="18">
        <v>72.260900000000007</v>
      </c>
      <c r="O1407" s="18">
        <v>62.638800000000003</v>
      </c>
      <c r="P1407" s="18">
        <v>264.63440000000003</v>
      </c>
      <c r="Q1407" s="18">
        <v>72.575299999999999</v>
      </c>
      <c r="R1407" s="18">
        <v>62.911299999999997</v>
      </c>
      <c r="S1407" s="4">
        <f>VLOOKUP(C1407,Ratings_Numbers!$A$1:$B$21,2,FALSE)</f>
        <v>17</v>
      </c>
      <c r="T1407" s="4">
        <f t="shared" si="35"/>
        <v>0</v>
      </c>
      <c r="U1407" s="18"/>
      <c r="V1407" s="18" t="s">
        <v>204</v>
      </c>
    </row>
    <row r="1408" spans="1:22" ht="15" customHeight="1" x14ac:dyDescent="0.35">
      <c r="A1408" s="19" t="s">
        <v>203</v>
      </c>
      <c r="B1408" s="7" t="str">
        <f t="shared" si="34"/>
        <v>Q1</v>
      </c>
      <c r="C1408" s="18" t="s">
        <v>49</v>
      </c>
      <c r="D1408" s="21">
        <v>40633</v>
      </c>
      <c r="E1408" s="18">
        <v>4.1184000000000003</v>
      </c>
      <c r="F1408" s="18">
        <v>9.1358999999999995</v>
      </c>
      <c r="G1408" s="18">
        <v>8.4344000000000001</v>
      </c>
      <c r="H1408" s="18">
        <v>3.2357</v>
      </c>
      <c r="I1408" s="18">
        <v>-0.48509999999999998</v>
      </c>
      <c r="J1408" s="18">
        <v>1.8027</v>
      </c>
      <c r="K1408" s="18">
        <v>23.71</v>
      </c>
      <c r="L1408" s="18">
        <v>20.087499999999999</v>
      </c>
      <c r="M1408" s="18">
        <v>314.29649999999998</v>
      </c>
      <c r="N1408" s="18">
        <v>75.641900000000007</v>
      </c>
      <c r="O1408" s="18">
        <v>63.1342</v>
      </c>
      <c r="P1408" s="18">
        <v>315.5059</v>
      </c>
      <c r="Q1408" s="18">
        <v>75.933000000000007</v>
      </c>
      <c r="R1408" s="18">
        <v>63.377099999999999</v>
      </c>
      <c r="S1408" s="4">
        <f>VLOOKUP(C1408,Ratings_Numbers!$A$1:$B$21,2,FALSE)</f>
        <v>17</v>
      </c>
      <c r="T1408" s="4">
        <f t="shared" si="35"/>
        <v>0</v>
      </c>
      <c r="U1408" s="18"/>
      <c r="V1408" s="18" t="s">
        <v>204</v>
      </c>
    </row>
    <row r="1409" spans="1:22" ht="15" customHeight="1" x14ac:dyDescent="0.35">
      <c r="A1409" s="19" t="s">
        <v>203</v>
      </c>
      <c r="B1409" s="7" t="str">
        <f t="shared" si="34"/>
        <v>Q2</v>
      </c>
      <c r="C1409" s="18" t="s">
        <v>49</v>
      </c>
      <c r="D1409" s="21">
        <v>40724</v>
      </c>
      <c r="E1409" s="18">
        <v>3.5813000000000001</v>
      </c>
      <c r="F1409" s="18">
        <v>7.2230999999999996</v>
      </c>
      <c r="G1409" s="18">
        <v>6.8451000000000004</v>
      </c>
      <c r="H1409" s="18">
        <v>3.6802000000000001</v>
      </c>
      <c r="I1409" s="18">
        <v>-0.1298</v>
      </c>
      <c r="J1409" s="18">
        <v>2.1577000000000002</v>
      </c>
      <c r="K1409" s="18">
        <v>24.221</v>
      </c>
      <c r="L1409" s="18">
        <v>23.145</v>
      </c>
      <c r="M1409" s="18">
        <v>272.44400000000002</v>
      </c>
      <c r="N1409" s="18">
        <v>72.962400000000002</v>
      </c>
      <c r="O1409" s="18">
        <v>63.057200000000002</v>
      </c>
      <c r="P1409" s="18">
        <v>273.40339999999998</v>
      </c>
      <c r="Q1409" s="18">
        <v>73.219300000000004</v>
      </c>
      <c r="R1409" s="18">
        <v>63.279299999999999</v>
      </c>
      <c r="S1409" s="4">
        <f>VLOOKUP(C1409,Ratings_Numbers!$A$1:$B$21,2,FALSE)</f>
        <v>17</v>
      </c>
      <c r="T1409" s="4">
        <f t="shared" si="35"/>
        <v>0</v>
      </c>
      <c r="U1409" s="18"/>
      <c r="V1409" s="18" t="s">
        <v>204</v>
      </c>
    </row>
    <row r="1410" spans="1:22" ht="15" customHeight="1" x14ac:dyDescent="0.35">
      <c r="A1410" s="19" t="s">
        <v>203</v>
      </c>
      <c r="B1410" s="7" t="str">
        <f t="shared" si="34"/>
        <v>Q3</v>
      </c>
      <c r="C1410" s="18" t="s">
        <v>49</v>
      </c>
      <c r="D1410" s="21">
        <v>40816</v>
      </c>
      <c r="E1410" s="18">
        <v>3.4264999999999999</v>
      </c>
      <c r="F1410" s="18">
        <v>6.7355</v>
      </c>
      <c r="G1410" s="18">
        <v>6.5014000000000003</v>
      </c>
      <c r="H1410" s="18">
        <v>2.9321999999999999</v>
      </c>
      <c r="I1410" s="18">
        <v>-0.23749999999999999</v>
      </c>
      <c r="J1410" s="18">
        <v>1.4177999999999999</v>
      </c>
      <c r="K1410" s="18">
        <v>24.47</v>
      </c>
      <c r="L1410" s="18">
        <v>26.258900000000001</v>
      </c>
      <c r="M1410" s="18">
        <v>234.547</v>
      </c>
      <c r="N1410" s="18">
        <v>69.9542</v>
      </c>
      <c r="O1410" s="18">
        <v>61.589500000000001</v>
      </c>
      <c r="P1410" s="18">
        <v>235.28630000000001</v>
      </c>
      <c r="Q1410" s="18">
        <v>70.174700000000001</v>
      </c>
      <c r="R1410" s="18">
        <v>61.7836</v>
      </c>
      <c r="S1410" s="4">
        <f>VLOOKUP(C1410,Ratings_Numbers!$A$1:$B$21,2,FALSE)</f>
        <v>17</v>
      </c>
      <c r="T1410" s="4">
        <f t="shared" si="35"/>
        <v>0</v>
      </c>
      <c r="U1410" s="18"/>
      <c r="V1410" s="18" t="s">
        <v>204</v>
      </c>
    </row>
    <row r="1411" spans="1:22" ht="15" customHeight="1" x14ac:dyDescent="0.35">
      <c r="A1411" s="19" t="s">
        <v>203</v>
      </c>
      <c r="B1411" s="7" t="str">
        <f t="shared" si="34"/>
        <v>Q4</v>
      </c>
      <c r="C1411" s="18" t="s">
        <v>49</v>
      </c>
      <c r="D1411" s="21">
        <v>40908</v>
      </c>
      <c r="E1411" s="18">
        <v>3.2742</v>
      </c>
      <c r="F1411" s="18">
        <v>6.4931999999999999</v>
      </c>
      <c r="G1411" s="18">
        <v>6.2760999999999996</v>
      </c>
      <c r="H1411" s="18">
        <v>2.7881</v>
      </c>
      <c r="I1411" s="18">
        <v>-0.54159999999999997</v>
      </c>
      <c r="J1411" s="18">
        <v>1.2185999999999999</v>
      </c>
      <c r="K1411" s="18">
        <v>24.318999999999999</v>
      </c>
      <c r="L1411" s="18">
        <v>25.394100000000002</v>
      </c>
      <c r="M1411" s="18">
        <v>243.2697</v>
      </c>
      <c r="N1411" s="18">
        <v>70.718800000000002</v>
      </c>
      <c r="O1411" s="18">
        <v>61.776000000000003</v>
      </c>
      <c r="P1411" s="18">
        <v>243.9956</v>
      </c>
      <c r="Q1411" s="18">
        <v>70.929900000000004</v>
      </c>
      <c r="R1411" s="18">
        <v>61.9604</v>
      </c>
      <c r="S1411" s="4">
        <f>VLOOKUP(C1411,Ratings_Numbers!$A$1:$B$21,2,FALSE)</f>
        <v>17</v>
      </c>
      <c r="T1411" s="4">
        <f t="shared" si="35"/>
        <v>0</v>
      </c>
      <c r="U1411" s="18"/>
      <c r="V1411" s="18" t="s">
        <v>204</v>
      </c>
    </row>
    <row r="1412" spans="1:22" ht="15" customHeight="1" x14ac:dyDescent="0.35">
      <c r="A1412" s="19" t="s">
        <v>203</v>
      </c>
      <c r="B1412" s="7" t="str">
        <f t="shared" si="34"/>
        <v>Q1</v>
      </c>
      <c r="C1412" s="18" t="s">
        <v>49</v>
      </c>
      <c r="D1412" s="21">
        <v>40999</v>
      </c>
      <c r="E1412" s="18">
        <v>3.3317000000000001</v>
      </c>
      <c r="F1412" s="18">
        <v>6.4363999999999999</v>
      </c>
      <c r="G1412" s="18">
        <v>6.3018999999999998</v>
      </c>
      <c r="H1412" s="18">
        <v>3.6233</v>
      </c>
      <c r="I1412" s="18">
        <v>-0.4375</v>
      </c>
      <c r="J1412" s="18">
        <v>2.0943999999999998</v>
      </c>
      <c r="K1412" s="18">
        <v>24.155999999999999</v>
      </c>
      <c r="L1412" s="18">
        <v>24.721499999999999</v>
      </c>
      <c r="M1412" s="18">
        <v>251.1592</v>
      </c>
      <c r="N1412" s="18">
        <v>71.328000000000003</v>
      </c>
      <c r="O1412" s="18">
        <v>62.090299999999999</v>
      </c>
      <c r="P1412" s="18">
        <v>252.1189</v>
      </c>
      <c r="Q1412" s="18">
        <v>71.600499999999997</v>
      </c>
      <c r="R1412" s="18">
        <v>62.327500000000001</v>
      </c>
      <c r="S1412" s="4">
        <f>VLOOKUP(C1412,Ratings_Numbers!$A$1:$B$21,2,FALSE)</f>
        <v>17</v>
      </c>
      <c r="T1412" s="4">
        <f t="shared" si="35"/>
        <v>0</v>
      </c>
      <c r="U1412" s="18"/>
      <c r="V1412" s="18" t="s">
        <v>204</v>
      </c>
    </row>
    <row r="1413" spans="1:22" ht="15" customHeight="1" x14ac:dyDescent="0.35">
      <c r="A1413" s="19" t="s">
        <v>203</v>
      </c>
      <c r="B1413" s="7" t="str">
        <f t="shared" si="34"/>
        <v>Q2</v>
      </c>
      <c r="C1413" s="18" t="s">
        <v>47</v>
      </c>
      <c r="D1413" s="21">
        <v>41090</v>
      </c>
      <c r="E1413" s="18">
        <v>3.7597</v>
      </c>
      <c r="F1413" s="18">
        <v>7.5983999999999998</v>
      </c>
      <c r="G1413" s="18">
        <v>7.5092999999999996</v>
      </c>
      <c r="H1413" s="18">
        <v>3.0527000000000002</v>
      </c>
      <c r="I1413" s="18">
        <v>-2.5032999999999999</v>
      </c>
      <c r="J1413" s="18">
        <v>1.4782</v>
      </c>
      <c r="K1413" s="18">
        <v>24.422999999999998</v>
      </c>
      <c r="L1413" s="18">
        <v>24.7881</v>
      </c>
      <c r="M1413" s="18">
        <v>246.9127</v>
      </c>
      <c r="N1413" s="18">
        <v>70.991500000000002</v>
      </c>
      <c r="O1413" s="18">
        <v>61.205100000000002</v>
      </c>
      <c r="P1413" s="18">
        <v>247.80590000000001</v>
      </c>
      <c r="Q1413" s="18">
        <v>71.2483</v>
      </c>
      <c r="R1413" s="18">
        <v>61.426499999999997</v>
      </c>
      <c r="S1413" s="4">
        <f>VLOOKUP(C1413,Ratings_Numbers!$A$1:$B$21,2,FALSE)</f>
        <v>16</v>
      </c>
      <c r="T1413" s="4">
        <f t="shared" si="35"/>
        <v>-1</v>
      </c>
      <c r="U1413" s="18"/>
      <c r="V1413" s="18" t="s">
        <v>204</v>
      </c>
    </row>
    <row r="1414" spans="1:22" ht="15" customHeight="1" x14ac:dyDescent="0.35">
      <c r="A1414" s="19" t="s">
        <v>203</v>
      </c>
      <c r="B1414" s="7" t="str">
        <f t="shared" si="34"/>
        <v>Q3</v>
      </c>
      <c r="C1414" s="18" t="s">
        <v>47</v>
      </c>
      <c r="D1414" s="21">
        <v>41182</v>
      </c>
      <c r="E1414" s="18">
        <v>3.7932999999999999</v>
      </c>
      <c r="F1414" s="18">
        <v>7.8029000000000002</v>
      </c>
      <c r="G1414" s="18">
        <v>7.5936000000000003</v>
      </c>
      <c r="H1414" s="18">
        <v>3.5611999999999999</v>
      </c>
      <c r="I1414" s="18">
        <v>-2.2044999999999999</v>
      </c>
      <c r="J1414" s="18">
        <v>1.7170000000000001</v>
      </c>
      <c r="K1414" s="18">
        <v>24.087</v>
      </c>
      <c r="L1414" s="18">
        <v>23.206199999999999</v>
      </c>
      <c r="M1414" s="18">
        <v>271.29930000000002</v>
      </c>
      <c r="N1414" s="18">
        <v>72.892700000000005</v>
      </c>
      <c r="O1414" s="18">
        <v>62.958199999999998</v>
      </c>
      <c r="P1414" s="18">
        <v>272.19009999999997</v>
      </c>
      <c r="Q1414" s="18">
        <v>73.132000000000005</v>
      </c>
      <c r="R1414" s="18">
        <v>63.164900000000003</v>
      </c>
      <c r="S1414" s="4">
        <f>VLOOKUP(C1414,Ratings_Numbers!$A$1:$B$21,2,FALSE)</f>
        <v>16</v>
      </c>
      <c r="T1414" s="4">
        <f t="shared" si="35"/>
        <v>0</v>
      </c>
      <c r="U1414" s="18"/>
      <c r="V1414" s="18" t="s">
        <v>204</v>
      </c>
    </row>
    <row r="1415" spans="1:22" ht="15" customHeight="1" x14ac:dyDescent="0.35">
      <c r="A1415" s="19" t="s">
        <v>203</v>
      </c>
      <c r="B1415" s="7" t="str">
        <f t="shared" si="34"/>
        <v>Q4</v>
      </c>
      <c r="C1415" s="18" t="s">
        <v>47</v>
      </c>
      <c r="D1415" s="21">
        <v>41274</v>
      </c>
      <c r="E1415" s="18">
        <v>3.7004000000000001</v>
      </c>
      <c r="F1415" s="18">
        <v>7.5125000000000002</v>
      </c>
      <c r="G1415" s="18">
        <v>7.3392999999999997</v>
      </c>
      <c r="H1415" s="18">
        <v>3.6375000000000002</v>
      </c>
      <c r="I1415" s="18">
        <v>-1.2695000000000001</v>
      </c>
      <c r="J1415" s="18">
        <v>1.7141</v>
      </c>
      <c r="K1415" s="18">
        <v>25.736000000000001</v>
      </c>
      <c r="L1415" s="18">
        <v>23.055800000000001</v>
      </c>
      <c r="M1415" s="18">
        <v>278.62950000000001</v>
      </c>
      <c r="N1415" s="18">
        <v>73.432000000000002</v>
      </c>
      <c r="O1415" s="18">
        <v>64.240200000000002</v>
      </c>
      <c r="P1415" s="18">
        <v>279.43880000000001</v>
      </c>
      <c r="Q1415" s="18">
        <v>73.645300000000006</v>
      </c>
      <c r="R1415" s="18">
        <v>64.4268</v>
      </c>
      <c r="S1415" s="4">
        <f>VLOOKUP(C1415,Ratings_Numbers!$A$1:$B$21,2,FALSE)</f>
        <v>16</v>
      </c>
      <c r="T1415" s="4">
        <f t="shared" si="35"/>
        <v>0</v>
      </c>
      <c r="U1415" s="18"/>
      <c r="V1415" s="18" t="s">
        <v>204</v>
      </c>
    </row>
    <row r="1416" spans="1:22" ht="15" customHeight="1" x14ac:dyDescent="0.35">
      <c r="A1416" s="19" t="s">
        <v>203</v>
      </c>
      <c r="B1416" s="7" t="str">
        <f t="shared" si="34"/>
        <v>Q1</v>
      </c>
      <c r="C1416" s="18" t="s">
        <v>47</v>
      </c>
      <c r="D1416" s="21">
        <v>41364</v>
      </c>
      <c r="E1416" s="18">
        <v>3.8984999999999999</v>
      </c>
      <c r="F1416" s="18">
        <v>8.2632999999999992</v>
      </c>
      <c r="G1416" s="18">
        <v>8.2126999999999999</v>
      </c>
      <c r="H1416" s="18">
        <v>3.3613</v>
      </c>
      <c r="I1416" s="18">
        <v>-1.0075000000000001</v>
      </c>
      <c r="J1416" s="18">
        <v>1.5533999999999999</v>
      </c>
      <c r="K1416" s="18">
        <v>24.291</v>
      </c>
      <c r="L1416" s="18">
        <v>22.2393</v>
      </c>
      <c r="M1416" s="18">
        <v>288.08370000000002</v>
      </c>
      <c r="N1416" s="18">
        <v>74.114999999999995</v>
      </c>
      <c r="O1416" s="18">
        <v>64.067700000000002</v>
      </c>
      <c r="P1416" s="18">
        <v>288.69850000000002</v>
      </c>
      <c r="Q1416" s="18">
        <v>74.273099999999999</v>
      </c>
      <c r="R1416" s="18">
        <v>64.204400000000007</v>
      </c>
      <c r="S1416" s="4">
        <f>VLOOKUP(C1416,Ratings_Numbers!$A$1:$B$21,2,FALSE)</f>
        <v>16</v>
      </c>
      <c r="T1416" s="4">
        <f t="shared" si="35"/>
        <v>0</v>
      </c>
      <c r="U1416" s="18"/>
      <c r="V1416" s="18" t="s">
        <v>204</v>
      </c>
    </row>
    <row r="1417" spans="1:22" ht="15" customHeight="1" x14ac:dyDescent="0.35">
      <c r="A1417" s="19" t="s">
        <v>203</v>
      </c>
      <c r="B1417" s="7" t="str">
        <f t="shared" si="34"/>
        <v>Q2</v>
      </c>
      <c r="C1417" s="18" t="s">
        <v>47</v>
      </c>
      <c r="D1417" s="21">
        <v>41455</v>
      </c>
      <c r="E1417" s="18">
        <v>3.6709000000000001</v>
      </c>
      <c r="F1417" s="18">
        <v>7.7268999999999997</v>
      </c>
      <c r="G1417" s="18">
        <v>7.5449999999999999</v>
      </c>
      <c r="H1417" s="18">
        <v>4.1641000000000004</v>
      </c>
      <c r="I1417" s="18">
        <v>-1.339</v>
      </c>
      <c r="J1417" s="18">
        <v>2.1831</v>
      </c>
      <c r="K1417" s="18">
        <v>24.2</v>
      </c>
      <c r="L1417" s="18">
        <v>22.951599999999999</v>
      </c>
      <c r="M1417" s="18">
        <v>277.2978</v>
      </c>
      <c r="N1417" s="18">
        <v>73.384299999999996</v>
      </c>
      <c r="O1417" s="18">
        <v>63.644100000000002</v>
      </c>
      <c r="P1417" s="18">
        <v>277.87079999999997</v>
      </c>
      <c r="Q1417" s="18">
        <v>73.535899999999998</v>
      </c>
      <c r="R1417" s="18">
        <v>63.775700000000001</v>
      </c>
      <c r="S1417" s="4">
        <f>VLOOKUP(C1417,Ratings_Numbers!$A$1:$B$21,2,FALSE)</f>
        <v>16</v>
      </c>
      <c r="T1417" s="4">
        <f t="shared" si="35"/>
        <v>0</v>
      </c>
      <c r="U1417" s="18"/>
      <c r="V1417" s="18" t="s">
        <v>204</v>
      </c>
    </row>
    <row r="1418" spans="1:22" ht="15" customHeight="1" x14ac:dyDescent="0.35">
      <c r="A1418" s="19" t="s">
        <v>203</v>
      </c>
      <c r="B1418" s="7" t="str">
        <f t="shared" si="34"/>
        <v>Q3</v>
      </c>
      <c r="C1418" s="18" t="s">
        <v>47</v>
      </c>
      <c r="D1418" s="21">
        <v>41547</v>
      </c>
      <c r="E1418" s="18">
        <v>3.4750000000000001</v>
      </c>
      <c r="F1418" s="18">
        <v>6.9890999999999996</v>
      </c>
      <c r="G1418" s="18">
        <v>6.8001000000000005</v>
      </c>
      <c r="H1418" s="18">
        <v>4.5842999999999998</v>
      </c>
      <c r="I1418" s="18">
        <v>-0.83699999999999997</v>
      </c>
      <c r="J1418" s="18">
        <v>2.6078000000000001</v>
      </c>
      <c r="K1418" s="18">
        <v>24.074000000000002</v>
      </c>
      <c r="L1418" s="18">
        <v>22.325800000000001</v>
      </c>
      <c r="M1418" s="18">
        <v>285.76029999999997</v>
      </c>
      <c r="N1418" s="18">
        <v>73.944999999999993</v>
      </c>
      <c r="O1418" s="18">
        <v>63.798400000000001</v>
      </c>
      <c r="P1418" s="18">
        <v>286.44979999999998</v>
      </c>
      <c r="Q1418" s="18">
        <v>74.123400000000004</v>
      </c>
      <c r="R1418" s="18">
        <v>63.952300000000001</v>
      </c>
      <c r="S1418" s="4">
        <f>VLOOKUP(C1418,Ratings_Numbers!$A$1:$B$21,2,FALSE)</f>
        <v>16</v>
      </c>
      <c r="T1418" s="4">
        <f t="shared" si="35"/>
        <v>0</v>
      </c>
      <c r="U1418" s="18"/>
      <c r="V1418" s="18" t="s">
        <v>204</v>
      </c>
    </row>
    <row r="1419" spans="1:22" ht="15" customHeight="1" x14ac:dyDescent="0.35">
      <c r="A1419" s="19" t="s">
        <v>203</v>
      </c>
      <c r="B1419" s="7" t="str">
        <f t="shared" si="34"/>
        <v>Q4</v>
      </c>
      <c r="C1419" s="18" t="s">
        <v>47</v>
      </c>
      <c r="D1419" s="21">
        <v>41639</v>
      </c>
      <c r="E1419" s="18">
        <v>3.8008999999999999</v>
      </c>
      <c r="F1419" s="18">
        <v>7.5876999999999999</v>
      </c>
      <c r="G1419" s="18">
        <v>7.3517999999999999</v>
      </c>
      <c r="H1419" s="18">
        <v>4.3441999999999998</v>
      </c>
      <c r="I1419" s="18">
        <v>-0.1132</v>
      </c>
      <c r="J1419" s="18">
        <v>2.1646999999999998</v>
      </c>
      <c r="K1419" s="18">
        <v>24.311</v>
      </c>
      <c r="L1419" s="18">
        <v>20.7376</v>
      </c>
      <c r="M1419" s="18">
        <v>313.21949999999998</v>
      </c>
      <c r="N1419" s="18">
        <v>75.603499999999997</v>
      </c>
      <c r="O1419" s="18">
        <v>64.954300000000003</v>
      </c>
      <c r="P1419" s="18">
        <v>314.29219999999998</v>
      </c>
      <c r="Q1419" s="18">
        <v>75.862399999999994</v>
      </c>
      <c r="R1419" s="18">
        <v>65.1768</v>
      </c>
      <c r="S1419" s="4">
        <f>VLOOKUP(C1419,Ratings_Numbers!$A$1:$B$21,2,FALSE)</f>
        <v>16</v>
      </c>
      <c r="T1419" s="4">
        <f t="shared" si="35"/>
        <v>0</v>
      </c>
      <c r="U1419" s="18"/>
      <c r="V1419" s="18" t="s">
        <v>204</v>
      </c>
    </row>
    <row r="1420" spans="1:22" ht="15" customHeight="1" x14ac:dyDescent="0.35">
      <c r="A1420" s="19" t="s">
        <v>203</v>
      </c>
      <c r="B1420" s="7" t="str">
        <f t="shared" si="34"/>
        <v>Q1</v>
      </c>
      <c r="C1420" s="18" t="s">
        <v>47</v>
      </c>
      <c r="D1420" s="21">
        <v>41729</v>
      </c>
      <c r="E1420" s="18">
        <v>3.6097999999999999</v>
      </c>
      <c r="F1420" s="18">
        <v>6.9722999999999997</v>
      </c>
      <c r="G1420" s="18">
        <v>6.8048000000000002</v>
      </c>
      <c r="H1420" s="18">
        <v>4.4706000000000001</v>
      </c>
      <c r="I1420" s="18">
        <v>-0.69320000000000004</v>
      </c>
      <c r="J1420" s="18">
        <v>2.3635999999999999</v>
      </c>
      <c r="K1420" s="18">
        <v>26.459</v>
      </c>
      <c r="L1420" s="18">
        <v>20.1599</v>
      </c>
      <c r="M1420" s="18">
        <v>318.23500000000001</v>
      </c>
      <c r="N1420" s="18">
        <v>75.891900000000007</v>
      </c>
      <c r="O1420" s="18">
        <v>64.155799999999999</v>
      </c>
      <c r="P1420" s="18">
        <v>319.32690000000002</v>
      </c>
      <c r="Q1420" s="18">
        <v>76.152299999999997</v>
      </c>
      <c r="R1420" s="18">
        <v>64.375900000000001</v>
      </c>
      <c r="S1420" s="4">
        <f>VLOOKUP(C1420,Ratings_Numbers!$A$1:$B$21,2,FALSE)</f>
        <v>16</v>
      </c>
      <c r="T1420" s="4">
        <f t="shared" si="35"/>
        <v>0</v>
      </c>
      <c r="U1420" s="18"/>
      <c r="V1420" s="18" t="s">
        <v>204</v>
      </c>
    </row>
    <row r="1421" spans="1:22" ht="15" customHeight="1" x14ac:dyDescent="0.35">
      <c r="A1421" s="19" t="s">
        <v>203</v>
      </c>
      <c r="B1421" s="7" t="str">
        <f t="shared" si="34"/>
        <v>Q2</v>
      </c>
      <c r="C1421" s="18" t="s">
        <v>47</v>
      </c>
      <c r="D1421" s="21">
        <v>41820</v>
      </c>
      <c r="E1421" s="18">
        <v>3.2141999999999999</v>
      </c>
      <c r="F1421" s="18">
        <v>6.2060000000000004</v>
      </c>
      <c r="G1421" s="18">
        <v>6.0629999999999997</v>
      </c>
      <c r="H1421" s="18">
        <v>5.0857000000000001</v>
      </c>
      <c r="I1421" s="18">
        <v>-1.7048999999999999</v>
      </c>
      <c r="J1421" s="18">
        <v>2.6678999999999999</v>
      </c>
      <c r="K1421" s="18">
        <v>26.202999999999999</v>
      </c>
      <c r="L1421" s="18">
        <v>20.066800000000001</v>
      </c>
      <c r="M1421" s="18">
        <v>308.2362</v>
      </c>
      <c r="N1421" s="18">
        <v>75.2958</v>
      </c>
      <c r="O1421" s="18">
        <v>61.853200000000001</v>
      </c>
      <c r="P1421" s="18">
        <v>309.36709999999999</v>
      </c>
      <c r="Q1421" s="18">
        <v>75.572000000000003</v>
      </c>
      <c r="R1421" s="18">
        <v>62.080199999999998</v>
      </c>
      <c r="S1421" s="4">
        <f>VLOOKUP(C1421,Ratings_Numbers!$A$1:$B$21,2,FALSE)</f>
        <v>16</v>
      </c>
      <c r="T1421" s="4">
        <f t="shared" si="35"/>
        <v>0</v>
      </c>
      <c r="U1421" s="18"/>
      <c r="V1421" s="18" t="s">
        <v>204</v>
      </c>
    </row>
    <row r="1422" spans="1:22" ht="15" customHeight="1" x14ac:dyDescent="0.35">
      <c r="A1422" s="19" t="s">
        <v>203</v>
      </c>
      <c r="B1422" s="7" t="str">
        <f t="shared" si="34"/>
        <v>Q3</v>
      </c>
      <c r="C1422" s="18" t="s">
        <v>47</v>
      </c>
      <c r="D1422" s="21">
        <v>41912</v>
      </c>
      <c r="E1422" s="18">
        <v>3.1758999999999999</v>
      </c>
      <c r="F1422" s="18">
        <v>6.3639999999999999</v>
      </c>
      <c r="G1422" s="18">
        <v>6.2815000000000003</v>
      </c>
      <c r="H1422" s="18">
        <v>4.5354000000000001</v>
      </c>
      <c r="I1422" s="18">
        <v>-2.1164000000000001</v>
      </c>
      <c r="J1422" s="18">
        <v>2.1162999999999998</v>
      </c>
      <c r="K1422" s="18">
        <v>25.434000000000001</v>
      </c>
      <c r="L1422" s="18">
        <v>23.196300000000001</v>
      </c>
      <c r="M1422" s="18">
        <v>260.92739999999998</v>
      </c>
      <c r="N1422" s="18">
        <v>72.098200000000006</v>
      </c>
      <c r="O1422" s="18">
        <v>60.525399999999998</v>
      </c>
      <c r="P1422" s="18">
        <v>261.90530000000001</v>
      </c>
      <c r="Q1422" s="18">
        <v>72.368499999999997</v>
      </c>
      <c r="R1422" s="18">
        <v>60.752200000000002</v>
      </c>
      <c r="S1422" s="4">
        <f>VLOOKUP(C1422,Ratings_Numbers!$A$1:$B$21,2,FALSE)</f>
        <v>16</v>
      </c>
      <c r="T1422" s="4">
        <f t="shared" si="35"/>
        <v>0</v>
      </c>
      <c r="U1422" s="18"/>
      <c r="V1422" s="18" t="s">
        <v>204</v>
      </c>
    </row>
    <row r="1423" spans="1:22" ht="15" customHeight="1" x14ac:dyDescent="0.35">
      <c r="A1423" s="19" t="s">
        <v>203</v>
      </c>
      <c r="B1423" s="7" t="str">
        <f t="shared" si="34"/>
        <v>Q4</v>
      </c>
      <c r="C1423" s="18" t="s">
        <v>47</v>
      </c>
      <c r="D1423" s="21">
        <v>42004</v>
      </c>
      <c r="E1423" s="18">
        <v>3.5611999999999999</v>
      </c>
      <c r="F1423" s="18">
        <v>8.0077999999999996</v>
      </c>
      <c r="G1423" s="18">
        <v>7.8533999999999997</v>
      </c>
      <c r="H1423" s="18">
        <v>3.1758999999999999</v>
      </c>
      <c r="I1423" s="18">
        <v>-3.4762</v>
      </c>
      <c r="J1423" s="18">
        <v>0.67910000000000004</v>
      </c>
      <c r="K1423" s="18">
        <v>26.145</v>
      </c>
      <c r="L1423" s="18">
        <v>25.137899999999998</v>
      </c>
      <c r="M1423" s="18">
        <v>228.75700000000001</v>
      </c>
      <c r="N1423" s="18">
        <v>69.422899999999998</v>
      </c>
      <c r="O1423" s="18">
        <v>57.504600000000003</v>
      </c>
      <c r="P1423" s="18">
        <v>229.51230000000001</v>
      </c>
      <c r="Q1423" s="18">
        <v>69.652100000000004</v>
      </c>
      <c r="R1423" s="18">
        <v>57.694499999999998</v>
      </c>
      <c r="S1423" s="4">
        <f>VLOOKUP(C1423,Ratings_Numbers!$A$1:$B$21,2,FALSE)</f>
        <v>16</v>
      </c>
      <c r="T1423" s="4">
        <f t="shared" si="35"/>
        <v>0</v>
      </c>
      <c r="U1423" s="18"/>
      <c r="V1423" s="18" t="s">
        <v>204</v>
      </c>
    </row>
    <row r="1424" spans="1:22" ht="15" customHeight="1" x14ac:dyDescent="0.35">
      <c r="A1424" s="19" t="s">
        <v>203</v>
      </c>
      <c r="B1424" s="7" t="str">
        <f t="shared" si="34"/>
        <v>Q1</v>
      </c>
      <c r="C1424" s="18" t="s">
        <v>47</v>
      </c>
      <c r="D1424" s="21">
        <v>42094</v>
      </c>
      <c r="E1424" s="18">
        <v>4.5975000000000001</v>
      </c>
      <c r="F1424" s="18">
        <v>15.370100000000001</v>
      </c>
      <c r="G1424" s="18">
        <v>14.996600000000001</v>
      </c>
      <c r="H1424" s="18">
        <v>1.371</v>
      </c>
      <c r="I1424" s="18">
        <v>-3.9826999999999999</v>
      </c>
      <c r="J1424" s="18">
        <v>-1.0702</v>
      </c>
      <c r="K1424" s="18">
        <v>26.712</v>
      </c>
      <c r="L1424" s="18">
        <v>25.304600000000001</v>
      </c>
      <c r="M1424" s="18">
        <v>241.2518</v>
      </c>
      <c r="N1424" s="18">
        <v>70.548000000000002</v>
      </c>
      <c r="O1424" s="18">
        <v>61.047699999999999</v>
      </c>
      <c r="P1424" s="18">
        <v>241.9682</v>
      </c>
      <c r="Q1424" s="18">
        <v>70.757499999999993</v>
      </c>
      <c r="R1424" s="18">
        <v>61.228999999999999</v>
      </c>
      <c r="S1424" s="4">
        <f>VLOOKUP(C1424,Ratings_Numbers!$A$1:$B$21,2,FALSE)</f>
        <v>16</v>
      </c>
      <c r="T1424" s="4">
        <f t="shared" si="35"/>
        <v>0</v>
      </c>
      <c r="U1424" s="18"/>
      <c r="V1424" s="18" t="s">
        <v>204</v>
      </c>
    </row>
    <row r="1425" spans="1:22" ht="15" customHeight="1" x14ac:dyDescent="0.35">
      <c r="A1425" s="19" t="s">
        <v>203</v>
      </c>
      <c r="B1425" s="7" t="str">
        <f t="shared" si="34"/>
        <v>Q2</v>
      </c>
      <c r="C1425" s="18" t="s">
        <v>47</v>
      </c>
      <c r="D1425" s="21">
        <v>42185</v>
      </c>
      <c r="E1425" s="18">
        <v>30.330100000000002</v>
      </c>
      <c r="F1425" s="18">
        <v>11.3341114479315</v>
      </c>
      <c r="G1425" s="18">
        <v>9.101455563</v>
      </c>
      <c r="H1425" s="18">
        <v>-6.4359000000000002</v>
      </c>
      <c r="I1425" s="18">
        <v>-7.9940999999999995</v>
      </c>
      <c r="J1425" s="18">
        <v>-8.4600000000000009</v>
      </c>
      <c r="K1425" s="18">
        <v>27.891999999999999</v>
      </c>
      <c r="L1425" s="18">
        <v>21.469899999999999</v>
      </c>
      <c r="M1425" s="18">
        <v>323.66250000000002</v>
      </c>
      <c r="N1425" s="18">
        <v>76.230199999999996</v>
      </c>
      <c r="O1425" s="18">
        <v>69.489999999999995</v>
      </c>
      <c r="P1425" s="18">
        <v>324.58589999999998</v>
      </c>
      <c r="Q1425" s="18">
        <v>76.447599999999994</v>
      </c>
      <c r="R1425" s="18">
        <v>69.688299999999998</v>
      </c>
      <c r="S1425" s="4">
        <f>VLOOKUP(C1425,Ratings_Numbers!$A$1:$B$21,2,FALSE)</f>
        <v>16</v>
      </c>
      <c r="T1425" s="4">
        <f t="shared" si="35"/>
        <v>0</v>
      </c>
      <c r="U1425" s="18"/>
      <c r="V1425" s="18" t="s">
        <v>204</v>
      </c>
    </row>
    <row r="1426" spans="1:22" ht="15" customHeight="1" x14ac:dyDescent="0.35">
      <c r="A1426" s="19" t="s">
        <v>203</v>
      </c>
      <c r="B1426" s="7" t="str">
        <f t="shared" si="34"/>
        <v>Q3</v>
      </c>
      <c r="C1426" s="18" t="s">
        <v>49</v>
      </c>
      <c r="D1426" s="21">
        <v>42277</v>
      </c>
      <c r="E1426" s="18">
        <v>2.4147458140000002</v>
      </c>
      <c r="F1426" s="18">
        <v>11.3341114479315</v>
      </c>
      <c r="G1426" s="18">
        <v>9.101455563</v>
      </c>
      <c r="H1426" s="18">
        <v>-24.505800000000001</v>
      </c>
      <c r="I1426" s="18">
        <v>-24.4833</v>
      </c>
      <c r="J1426" s="18">
        <v>-26.324999999999999</v>
      </c>
      <c r="K1426" s="18">
        <v>28.597999999999999</v>
      </c>
      <c r="L1426" s="18">
        <v>-6.7544000000000004</v>
      </c>
      <c r="M1426" s="18">
        <v>209.63212290000001</v>
      </c>
      <c r="N1426" s="18">
        <v>107.35339999999999</v>
      </c>
      <c r="O1426" s="18">
        <v>94.785499999999999</v>
      </c>
      <c r="P1426" s="18">
        <v>289.78154369999999</v>
      </c>
      <c r="Q1426" s="18">
        <v>107.65</v>
      </c>
      <c r="R1426" s="18">
        <v>95.047399999999996</v>
      </c>
      <c r="S1426" s="4">
        <f>VLOOKUP(C1426,Ratings_Numbers!$A$1:$B$21,2,FALSE)</f>
        <v>17</v>
      </c>
      <c r="T1426" s="4">
        <f t="shared" si="35"/>
        <v>1</v>
      </c>
      <c r="U1426" s="18"/>
      <c r="V1426" s="18" t="s">
        <v>204</v>
      </c>
    </row>
    <row r="1427" spans="1:22" ht="15" customHeight="1" x14ac:dyDescent="0.35">
      <c r="A1427" s="19" t="s">
        <v>203</v>
      </c>
      <c r="B1427" s="7" t="str">
        <f t="shared" si="34"/>
        <v>Q4</v>
      </c>
      <c r="C1427" s="18" t="s">
        <v>49</v>
      </c>
      <c r="D1427" s="21">
        <v>42369</v>
      </c>
      <c r="E1427" s="18">
        <v>2.4147458140000002</v>
      </c>
      <c r="F1427" s="18">
        <v>11.3341114479315</v>
      </c>
      <c r="G1427" s="18">
        <v>9.101455563</v>
      </c>
      <c r="H1427" s="18">
        <v>-17.726900000000001</v>
      </c>
      <c r="I1427" s="18">
        <v>-18.3353</v>
      </c>
      <c r="J1427" s="18">
        <v>-19.195499999999999</v>
      </c>
      <c r="K1427" s="18">
        <v>29.198</v>
      </c>
      <c r="L1427" s="18">
        <v>-51.493099999999998</v>
      </c>
      <c r="M1427" s="18">
        <v>209.63212290000001</v>
      </c>
      <c r="N1427" s="18">
        <v>0</v>
      </c>
      <c r="O1427" s="18">
        <v>0</v>
      </c>
      <c r="P1427" s="18">
        <v>289.78154369999999</v>
      </c>
      <c r="Q1427" s="18">
        <v>162.8674</v>
      </c>
      <c r="R1427" s="18">
        <v>133.40039999999999</v>
      </c>
      <c r="S1427" s="4">
        <f>VLOOKUP(C1427,Ratings_Numbers!$A$1:$B$21,2,FALSE)</f>
        <v>17</v>
      </c>
      <c r="T1427" s="4">
        <f t="shared" si="35"/>
        <v>0</v>
      </c>
      <c r="U1427" s="18"/>
      <c r="V1427" s="18" t="s">
        <v>204</v>
      </c>
    </row>
    <row r="1428" spans="1:22" ht="15" customHeight="1" x14ac:dyDescent="0.35">
      <c r="A1428" s="19" t="s">
        <v>203</v>
      </c>
      <c r="B1428" s="7" t="str">
        <f t="shared" si="34"/>
        <v>Q1</v>
      </c>
      <c r="C1428" s="18" t="s">
        <v>54</v>
      </c>
      <c r="D1428" s="21">
        <v>42460</v>
      </c>
      <c r="E1428" s="18">
        <v>2.4147458140000002</v>
      </c>
      <c r="F1428" s="18">
        <v>11.3341114479315</v>
      </c>
      <c r="G1428" s="18">
        <v>9.101455563</v>
      </c>
      <c r="H1428" s="18">
        <v>-2.4249999999999998</v>
      </c>
      <c r="I1428" s="18">
        <v>-3.8723000000000001</v>
      </c>
      <c r="J1428" s="18">
        <v>-3.4975999999999998</v>
      </c>
      <c r="K1428" s="18">
        <v>29.654</v>
      </c>
      <c r="L1428" s="18">
        <v>-61.783200000000001</v>
      </c>
      <c r="M1428" s="18">
        <v>209.63212290000001</v>
      </c>
      <c r="N1428" s="18">
        <v>0</v>
      </c>
      <c r="O1428" s="18">
        <v>0</v>
      </c>
      <c r="P1428" s="18">
        <v>289.78154369999999</v>
      </c>
      <c r="Q1428" s="18">
        <v>173.9854</v>
      </c>
      <c r="R1428" s="18">
        <v>145.29050000000001</v>
      </c>
      <c r="S1428" s="4">
        <f>VLOOKUP(C1428,Ratings_Numbers!$A$1:$B$21,2,FALSE)</f>
        <v>20</v>
      </c>
      <c r="T1428" s="4">
        <f t="shared" si="35"/>
        <v>3</v>
      </c>
      <c r="U1428" s="18"/>
      <c r="V1428" s="18" t="s">
        <v>204</v>
      </c>
    </row>
    <row r="1429" spans="1:22" ht="15" customHeight="1" x14ac:dyDescent="0.3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5" customHeight="1" x14ac:dyDescent="0.35">
      <c r="A1430" s="18" t="s">
        <v>205</v>
      </c>
      <c r="B1430" s="7" t="str">
        <f t="shared" ref="B1430:B1461" si="36">IF(MONTH(D1430)&lt;4,"Q1",IF(MONTH(D1430)&lt;7,"Q2",IF(MONTH(D1430)&lt;10,"Q3","Q4")))</f>
        <v>Q3</v>
      </c>
      <c r="C1430" s="18" t="s">
        <v>0</v>
      </c>
      <c r="D1430" s="20">
        <v>34607</v>
      </c>
      <c r="E1430" s="7">
        <v>0.43830000000000002</v>
      </c>
      <c r="F1430" s="7">
        <v>0.9002</v>
      </c>
      <c r="G1430" s="7">
        <v>0.55030000000000001</v>
      </c>
      <c r="H1430" s="7">
        <v>28.218800000000002</v>
      </c>
      <c r="I1430" s="7">
        <v>16.193109969999998</v>
      </c>
      <c r="J1430" s="7">
        <v>22.656300000000002</v>
      </c>
      <c r="K1430" s="7">
        <v>32</v>
      </c>
      <c r="L1430" s="7">
        <v>47.1449</v>
      </c>
      <c r="M1430" s="7">
        <v>17.9894</v>
      </c>
      <c r="N1430" s="7">
        <v>13.393000000000001</v>
      </c>
      <c r="O1430" s="18">
        <v>8.4810999999999996</v>
      </c>
      <c r="P1430" s="18">
        <v>34.32</v>
      </c>
      <c r="Q1430" s="18">
        <v>25.550899999999999</v>
      </c>
      <c r="R1430" s="18">
        <v>16.180099999999999</v>
      </c>
      <c r="S1430" s="4">
        <f>VLOOKUP(C1430,Ratings_Numbers!$A$1:$B$21,2,FALSE)</f>
        <v>1</v>
      </c>
      <c r="T1430" s="4">
        <f t="shared" si="35"/>
        <v>1</v>
      </c>
      <c r="U1430" s="18">
        <v>33275.404799999997</v>
      </c>
      <c r="V1430" s="18" t="s">
        <v>129</v>
      </c>
    </row>
    <row r="1431" spans="1:22" ht="15" customHeight="1" x14ac:dyDescent="0.35">
      <c r="A1431" s="18" t="s">
        <v>205</v>
      </c>
      <c r="B1431" s="7" t="str">
        <f t="shared" si="36"/>
        <v>Q4</v>
      </c>
      <c r="C1431" s="18" t="s">
        <v>0</v>
      </c>
      <c r="D1431" s="21">
        <v>34699</v>
      </c>
      <c r="E1431" s="18">
        <v>0.67800000000000005</v>
      </c>
      <c r="F1431" s="18">
        <v>1.1036999999999999</v>
      </c>
      <c r="G1431" s="18">
        <v>0.85289999999999999</v>
      </c>
      <c r="H1431" s="18">
        <v>18.9268</v>
      </c>
      <c r="I1431" s="18">
        <v>16.193109969999998</v>
      </c>
      <c r="J1431" s="18">
        <v>14.2439</v>
      </c>
      <c r="K1431" s="18">
        <v>41</v>
      </c>
      <c r="L1431" s="18">
        <v>45.4557</v>
      </c>
      <c r="M1431" s="18">
        <v>30.876200000000001</v>
      </c>
      <c r="N1431" s="18">
        <v>21.5166</v>
      </c>
      <c r="O1431" s="18">
        <v>14.035</v>
      </c>
      <c r="P1431" s="18">
        <v>43.499000000000002</v>
      </c>
      <c r="Q1431" s="18">
        <v>30.313099999999999</v>
      </c>
      <c r="R1431" s="18">
        <v>19.7728</v>
      </c>
      <c r="S1431" s="4">
        <f>VLOOKUP(C1431,Ratings_Numbers!$A$1:$B$21,2,FALSE)</f>
        <v>1</v>
      </c>
      <c r="T1431" s="4">
        <f t="shared" si="35"/>
        <v>0</v>
      </c>
      <c r="U1431" s="18">
        <v>35204.798000000003</v>
      </c>
      <c r="V1431" s="18" t="s">
        <v>129</v>
      </c>
    </row>
    <row r="1432" spans="1:22" ht="15" customHeight="1" x14ac:dyDescent="0.35">
      <c r="A1432" s="18" t="s">
        <v>205</v>
      </c>
      <c r="B1432" s="7" t="str">
        <f t="shared" si="36"/>
        <v>Q1</v>
      </c>
      <c r="C1432" s="18" t="s">
        <v>0</v>
      </c>
      <c r="D1432" s="21">
        <v>34789</v>
      </c>
      <c r="E1432" s="18">
        <v>0.4536</v>
      </c>
      <c r="F1432" s="18">
        <v>0.89910000000000001</v>
      </c>
      <c r="G1432" s="18">
        <v>0.56589999999999996</v>
      </c>
      <c r="H1432" s="18">
        <v>26.222200000000001</v>
      </c>
      <c r="I1432" s="18">
        <v>21.377800000000001</v>
      </c>
      <c r="J1432" s="18">
        <v>21.6889</v>
      </c>
      <c r="K1432" s="18">
        <v>45</v>
      </c>
      <c r="L1432" s="18">
        <v>47.364600000000003</v>
      </c>
      <c r="M1432" s="18">
        <v>28.042100000000001</v>
      </c>
      <c r="N1432" s="18">
        <v>20.8157</v>
      </c>
      <c r="O1432" s="18">
        <v>13.282</v>
      </c>
      <c r="P1432" s="18">
        <v>34.7164</v>
      </c>
      <c r="Q1432" s="18">
        <v>25.77</v>
      </c>
      <c r="R1432" s="18">
        <v>16.443300000000001</v>
      </c>
      <c r="S1432" s="4">
        <f>VLOOKUP(C1432,Ratings_Numbers!$A$1:$B$21,2,FALSE)</f>
        <v>1</v>
      </c>
      <c r="T1432" s="4">
        <f t="shared" si="35"/>
        <v>0</v>
      </c>
      <c r="U1432" s="18">
        <v>38258.5</v>
      </c>
      <c r="V1432" s="18" t="s">
        <v>129</v>
      </c>
    </row>
    <row r="1433" spans="1:22" ht="15" customHeight="1" x14ac:dyDescent="0.35">
      <c r="A1433" s="18" t="s">
        <v>205</v>
      </c>
      <c r="B1433" s="7" t="str">
        <f t="shared" si="36"/>
        <v>Q2</v>
      </c>
      <c r="C1433" s="18" t="s">
        <v>0</v>
      </c>
      <c r="D1433" s="21">
        <v>34880</v>
      </c>
      <c r="E1433" s="18">
        <v>0.42470000000000002</v>
      </c>
      <c r="F1433" s="18">
        <v>0.85809999999999997</v>
      </c>
      <c r="G1433" s="18">
        <v>0.52590000000000003</v>
      </c>
      <c r="H1433" s="18">
        <v>30.6053</v>
      </c>
      <c r="I1433" s="18">
        <v>23.921099999999999</v>
      </c>
      <c r="J1433" s="18">
        <v>25.342099999999999</v>
      </c>
      <c r="K1433" s="18">
        <v>38</v>
      </c>
      <c r="L1433" s="18">
        <v>49.249499999999998</v>
      </c>
      <c r="M1433" s="18">
        <v>24.965</v>
      </c>
      <c r="N1433" s="18">
        <v>18.8353</v>
      </c>
      <c r="O1433" s="18">
        <v>12.2951</v>
      </c>
      <c r="P1433" s="18">
        <v>32.543199999999999</v>
      </c>
      <c r="Q1433" s="18">
        <v>24.552900000000001</v>
      </c>
      <c r="R1433" s="18">
        <v>16.0274</v>
      </c>
      <c r="S1433" s="4">
        <f>VLOOKUP(C1433,Ratings_Numbers!$A$1:$B$21,2,FALSE)</f>
        <v>1</v>
      </c>
      <c r="T1433" s="4">
        <f t="shared" si="35"/>
        <v>0</v>
      </c>
      <c r="U1433" s="18">
        <v>43730.211199999998</v>
      </c>
      <c r="V1433" s="18" t="s">
        <v>129</v>
      </c>
    </row>
    <row r="1434" spans="1:22" ht="15" customHeight="1" x14ac:dyDescent="0.35">
      <c r="A1434" s="18" t="s">
        <v>205</v>
      </c>
      <c r="B1434" s="7" t="str">
        <f t="shared" si="36"/>
        <v>Q3</v>
      </c>
      <c r="C1434" s="18" t="s">
        <v>0</v>
      </c>
      <c r="D1434" s="21">
        <v>34972</v>
      </c>
      <c r="E1434" s="18">
        <v>0.28070000000000001</v>
      </c>
      <c r="F1434" s="18">
        <v>0.73939999999999995</v>
      </c>
      <c r="G1434" s="18">
        <v>0.34639999999999999</v>
      </c>
      <c r="H1434" s="18">
        <v>33.781300000000002</v>
      </c>
      <c r="I1434" s="18">
        <v>24.156300000000002</v>
      </c>
      <c r="J1434" s="18">
        <v>27.531300000000002</v>
      </c>
      <c r="K1434" s="18">
        <v>32</v>
      </c>
      <c r="L1434" s="18">
        <v>50.381599999999999</v>
      </c>
      <c r="M1434" s="18">
        <v>23.653500000000001</v>
      </c>
      <c r="N1434" s="18">
        <v>18.444299999999998</v>
      </c>
      <c r="O1434" s="18">
        <v>11.917</v>
      </c>
      <c r="P1434" s="18">
        <v>28.242799999999999</v>
      </c>
      <c r="Q1434" s="18">
        <v>22.0229</v>
      </c>
      <c r="R1434" s="18">
        <v>14.229200000000001</v>
      </c>
      <c r="S1434" s="4">
        <f>VLOOKUP(C1434,Ratings_Numbers!$A$1:$B$21,2,FALSE)</f>
        <v>1</v>
      </c>
      <c r="T1434" s="4">
        <f t="shared" si="35"/>
        <v>0</v>
      </c>
      <c r="U1434" s="18">
        <v>48014.319499999998</v>
      </c>
      <c r="V1434" s="18" t="s">
        <v>129</v>
      </c>
    </row>
    <row r="1435" spans="1:22" ht="15" customHeight="1" x14ac:dyDescent="0.35">
      <c r="A1435" s="18" t="s">
        <v>205</v>
      </c>
      <c r="B1435" s="7" t="str">
        <f t="shared" si="36"/>
        <v>Q4</v>
      </c>
      <c r="C1435" s="18" t="s">
        <v>0</v>
      </c>
      <c r="D1435" s="21">
        <v>35064</v>
      </c>
      <c r="E1435" s="18">
        <v>0.24360000000000001</v>
      </c>
      <c r="F1435" s="18">
        <v>0.6915</v>
      </c>
      <c r="G1435" s="18">
        <v>0.30299999999999999</v>
      </c>
      <c r="H1435" s="18">
        <v>33.714300000000001</v>
      </c>
      <c r="I1435" s="18">
        <v>16.714300000000001</v>
      </c>
      <c r="J1435" s="18">
        <v>24.678599999999999</v>
      </c>
      <c r="K1435" s="18">
        <v>28</v>
      </c>
      <c r="L1435" s="18">
        <v>50.607100000000003</v>
      </c>
      <c r="M1435" s="18">
        <v>23.294599999999999</v>
      </c>
      <c r="N1435" s="18">
        <v>18.364899999999999</v>
      </c>
      <c r="O1435" s="18">
        <v>11.7887</v>
      </c>
      <c r="P1435" s="18">
        <v>26.843599999999999</v>
      </c>
      <c r="Q1435" s="18">
        <v>21.162700000000001</v>
      </c>
      <c r="R1435" s="18">
        <v>13.5847</v>
      </c>
      <c r="S1435" s="4">
        <f>VLOOKUP(C1435,Ratings_Numbers!$A$1:$B$21,2,FALSE)</f>
        <v>1</v>
      </c>
      <c r="T1435" s="4">
        <f t="shared" si="35"/>
        <v>0</v>
      </c>
      <c r="U1435" s="18">
        <v>55376.6394</v>
      </c>
      <c r="V1435" s="18" t="s">
        <v>129</v>
      </c>
    </row>
    <row r="1436" spans="1:22" ht="15" customHeight="1" x14ac:dyDescent="0.35">
      <c r="A1436" s="18" t="s">
        <v>205</v>
      </c>
      <c r="B1436" s="7" t="str">
        <f t="shared" si="36"/>
        <v>Q1</v>
      </c>
      <c r="C1436" s="18" t="s">
        <v>0</v>
      </c>
      <c r="D1436" s="21">
        <v>35155</v>
      </c>
      <c r="E1436" s="18">
        <v>0.1114</v>
      </c>
      <c r="F1436" s="18">
        <v>0.63819999999999999</v>
      </c>
      <c r="G1436" s="18">
        <v>0.13819999999999999</v>
      </c>
      <c r="H1436" s="18">
        <v>41</v>
      </c>
      <c r="I1436" s="18">
        <v>34.742899999999999</v>
      </c>
      <c r="J1436" s="18">
        <v>34.028599999999997</v>
      </c>
      <c r="K1436" s="18">
        <v>35</v>
      </c>
      <c r="L1436" s="18">
        <v>51.8902</v>
      </c>
      <c r="M1436" s="18">
        <v>21.479399999999998</v>
      </c>
      <c r="N1436" s="18">
        <v>17.294799999999999</v>
      </c>
      <c r="O1436" s="18">
        <v>11.1457</v>
      </c>
      <c r="P1436" s="18">
        <v>24.196200000000001</v>
      </c>
      <c r="Q1436" s="18">
        <v>19.482199999999999</v>
      </c>
      <c r="R1436" s="18">
        <v>12.555400000000001</v>
      </c>
      <c r="S1436" s="4">
        <f>VLOOKUP(C1436,Ratings_Numbers!$A$1:$B$21,2,FALSE)</f>
        <v>1</v>
      </c>
      <c r="T1436" s="4">
        <f t="shared" si="35"/>
        <v>0</v>
      </c>
      <c r="U1436" s="18">
        <v>61469.681700000001</v>
      </c>
      <c r="V1436" s="18" t="s">
        <v>129</v>
      </c>
    </row>
    <row r="1437" spans="1:22" ht="15" customHeight="1" x14ac:dyDescent="0.35">
      <c r="A1437" s="18" t="s">
        <v>205</v>
      </c>
      <c r="B1437" s="7" t="str">
        <f t="shared" si="36"/>
        <v>Q2</v>
      </c>
      <c r="C1437" s="18" t="s">
        <v>0</v>
      </c>
      <c r="D1437" s="21">
        <v>35246</v>
      </c>
      <c r="E1437" s="18">
        <v>8.2500000000000004E-2</v>
      </c>
      <c r="F1437" s="18">
        <v>0.59950000000000003</v>
      </c>
      <c r="G1437" s="18">
        <v>0.1023</v>
      </c>
      <c r="H1437" s="18">
        <v>47.433300000000003</v>
      </c>
      <c r="I1437" s="18">
        <v>38.2333</v>
      </c>
      <c r="J1437" s="18">
        <v>39.166699999999999</v>
      </c>
      <c r="K1437" s="18">
        <v>30</v>
      </c>
      <c r="L1437" s="18">
        <v>53.043300000000002</v>
      </c>
      <c r="M1437" s="18">
        <v>20.517600000000002</v>
      </c>
      <c r="N1437" s="18">
        <v>16.673300000000001</v>
      </c>
      <c r="O1437" s="18">
        <v>10.8832</v>
      </c>
      <c r="P1437" s="18">
        <v>23.0566</v>
      </c>
      <c r="Q1437" s="18">
        <v>18.736599999999999</v>
      </c>
      <c r="R1437" s="18">
        <v>12.23</v>
      </c>
      <c r="S1437" s="4">
        <f>VLOOKUP(C1437,Ratings_Numbers!$A$1:$B$21,2,FALSE)</f>
        <v>1</v>
      </c>
      <c r="T1437" s="4">
        <f t="shared" si="35"/>
        <v>0</v>
      </c>
      <c r="U1437" s="18">
        <v>65994.044099999999</v>
      </c>
      <c r="V1437" s="18" t="s">
        <v>129</v>
      </c>
    </row>
    <row r="1438" spans="1:22" ht="15" customHeight="1" x14ac:dyDescent="0.35">
      <c r="A1438" s="18" t="s">
        <v>205</v>
      </c>
      <c r="B1438" s="7" t="str">
        <f t="shared" si="36"/>
        <v>Q3</v>
      </c>
      <c r="C1438" s="18" t="s">
        <v>0</v>
      </c>
      <c r="D1438" s="21">
        <v>35337</v>
      </c>
      <c r="E1438" s="18">
        <v>-5.9999999999999995E-4</v>
      </c>
      <c r="F1438" s="18">
        <v>0.5272</v>
      </c>
      <c r="G1438" s="18">
        <v>-6.9999999999999999E-4</v>
      </c>
      <c r="H1438" s="18">
        <v>44.375</v>
      </c>
      <c r="I1438" s="18">
        <v>34.8125</v>
      </c>
      <c r="J1438" s="18">
        <v>36.0625</v>
      </c>
      <c r="K1438" s="18">
        <v>32</v>
      </c>
      <c r="L1438" s="18">
        <v>53.631300000000003</v>
      </c>
      <c r="M1438" s="18">
        <v>16.079799999999999</v>
      </c>
      <c r="N1438" s="18">
        <v>13.312099999999999</v>
      </c>
      <c r="O1438" s="18">
        <v>8.6237999999999992</v>
      </c>
      <c r="P1438" s="18">
        <v>20.790399999999998</v>
      </c>
      <c r="Q1438" s="18">
        <v>17.212</v>
      </c>
      <c r="R1438" s="18">
        <v>11.1502</v>
      </c>
      <c r="S1438" s="4">
        <f>VLOOKUP(C1438,Ratings_Numbers!$A$1:$B$21,2,FALSE)</f>
        <v>1</v>
      </c>
      <c r="T1438" s="4">
        <f t="shared" si="35"/>
        <v>0</v>
      </c>
      <c r="U1438" s="18">
        <v>68632.092300000004</v>
      </c>
      <c r="V1438" s="18" t="s">
        <v>129</v>
      </c>
    </row>
    <row r="1439" spans="1:22" ht="15" customHeight="1" x14ac:dyDescent="0.35">
      <c r="A1439" s="18" t="s">
        <v>205</v>
      </c>
      <c r="B1439" s="7" t="str">
        <f t="shared" si="36"/>
        <v>Q4</v>
      </c>
      <c r="C1439" s="18" t="s">
        <v>0</v>
      </c>
      <c r="D1439" s="21">
        <v>35430</v>
      </c>
      <c r="E1439" s="18">
        <v>2.75E-2</v>
      </c>
      <c r="F1439" s="18">
        <v>0.53029999999999999</v>
      </c>
      <c r="G1439" s="18">
        <v>3.39E-2</v>
      </c>
      <c r="H1439" s="18">
        <v>36.928600000000003</v>
      </c>
      <c r="I1439" s="18">
        <v>16.5</v>
      </c>
      <c r="J1439" s="18">
        <v>27.964300000000001</v>
      </c>
      <c r="K1439" s="18">
        <v>28</v>
      </c>
      <c r="L1439" s="18">
        <v>54.152900000000002</v>
      </c>
      <c r="M1439" s="18">
        <v>13.0122</v>
      </c>
      <c r="N1439" s="18">
        <v>10.7486</v>
      </c>
      <c r="O1439" s="18">
        <v>7.0465</v>
      </c>
      <c r="P1439" s="18">
        <v>21.0594</v>
      </c>
      <c r="Q1439" s="18">
        <v>17.395900000000001</v>
      </c>
      <c r="R1439" s="18">
        <v>11.404299999999999</v>
      </c>
      <c r="S1439" s="4">
        <f>VLOOKUP(C1439,Ratings_Numbers!$A$1:$B$21,2,FALSE)</f>
        <v>1</v>
      </c>
      <c r="T1439" s="4">
        <f t="shared" si="35"/>
        <v>0</v>
      </c>
      <c r="U1439" s="18">
        <v>66291.079400000002</v>
      </c>
      <c r="V1439" s="18" t="s">
        <v>129</v>
      </c>
    </row>
    <row r="1440" spans="1:22" ht="15" customHeight="1" x14ac:dyDescent="0.35">
      <c r="A1440" s="18" t="s">
        <v>205</v>
      </c>
      <c r="B1440" s="7" t="str">
        <f t="shared" si="36"/>
        <v>Q1</v>
      </c>
      <c r="C1440" s="18" t="s">
        <v>0</v>
      </c>
      <c r="D1440" s="21">
        <v>35519</v>
      </c>
      <c r="E1440" s="18">
        <v>-1.8599999999999998E-2</v>
      </c>
      <c r="F1440" s="18">
        <v>0.49609999999999999</v>
      </c>
      <c r="G1440" s="18">
        <v>-2.3E-2</v>
      </c>
      <c r="H1440" s="18">
        <v>48.697000000000003</v>
      </c>
      <c r="I1440" s="18">
        <v>42.636400000000002</v>
      </c>
      <c r="J1440" s="18">
        <v>40.2121</v>
      </c>
      <c r="K1440" s="18">
        <v>33</v>
      </c>
      <c r="L1440" s="18">
        <v>54.190100000000001</v>
      </c>
      <c r="M1440" s="18">
        <v>11.5984</v>
      </c>
      <c r="N1440" s="18">
        <v>9.6890000000000001</v>
      </c>
      <c r="O1440" s="18">
        <v>6.2851999999999997</v>
      </c>
      <c r="P1440" s="18">
        <v>19.706499999999998</v>
      </c>
      <c r="Q1440" s="18">
        <v>16.462299999999999</v>
      </c>
      <c r="R1440" s="18">
        <v>10.679</v>
      </c>
      <c r="S1440" s="4">
        <f>VLOOKUP(C1440,Ratings_Numbers!$A$1:$B$21,2,FALSE)</f>
        <v>1</v>
      </c>
      <c r="T1440" s="4">
        <f t="shared" si="35"/>
        <v>0</v>
      </c>
      <c r="U1440" s="18">
        <v>73440.449500000002</v>
      </c>
      <c r="V1440" s="18" t="s">
        <v>129</v>
      </c>
    </row>
    <row r="1441" spans="1:22" ht="15" customHeight="1" x14ac:dyDescent="0.35">
      <c r="A1441" s="18" t="s">
        <v>205</v>
      </c>
      <c r="B1441" s="7" t="str">
        <f t="shared" si="36"/>
        <v>Q2</v>
      </c>
      <c r="C1441" s="18" t="s">
        <v>0</v>
      </c>
      <c r="D1441" s="21">
        <v>35610</v>
      </c>
      <c r="E1441" s="18">
        <v>-5.2400000000000002E-2</v>
      </c>
      <c r="F1441" s="18">
        <v>0.4546</v>
      </c>
      <c r="G1441" s="18">
        <v>-6.4600000000000005E-2</v>
      </c>
      <c r="H1441" s="18">
        <v>44.428600000000003</v>
      </c>
      <c r="I1441" s="18">
        <v>37</v>
      </c>
      <c r="J1441" s="18">
        <v>36.7714</v>
      </c>
      <c r="K1441" s="18">
        <v>35</v>
      </c>
      <c r="L1441" s="18">
        <v>55.805799999999998</v>
      </c>
      <c r="M1441" s="18">
        <v>10.791700000000001</v>
      </c>
      <c r="N1441" s="18">
        <v>9.1725999999999992</v>
      </c>
      <c r="O1441" s="18">
        <v>6.0224000000000002</v>
      </c>
      <c r="P1441" s="18">
        <v>17.650600000000001</v>
      </c>
      <c r="Q1441" s="18">
        <v>15.0025</v>
      </c>
      <c r="R1441" s="18">
        <v>9.85</v>
      </c>
      <c r="S1441" s="4">
        <f>VLOOKUP(C1441,Ratings_Numbers!$A$1:$B$21,2,FALSE)</f>
        <v>1</v>
      </c>
      <c r="T1441" s="4">
        <f t="shared" si="35"/>
        <v>0</v>
      </c>
      <c r="U1441" s="18">
        <v>85813.4231</v>
      </c>
      <c r="V1441" s="18" t="s">
        <v>129</v>
      </c>
    </row>
    <row r="1442" spans="1:22" ht="15" customHeight="1" x14ac:dyDescent="0.35">
      <c r="A1442" s="18" t="s">
        <v>205</v>
      </c>
      <c r="B1442" s="7" t="str">
        <f t="shared" si="36"/>
        <v>Q3</v>
      </c>
      <c r="C1442" s="18" t="s">
        <v>0</v>
      </c>
      <c r="D1442" s="21">
        <v>35701</v>
      </c>
      <c r="E1442" s="18">
        <v>-0.1794</v>
      </c>
      <c r="F1442" s="18">
        <v>0.45879999999999999</v>
      </c>
      <c r="G1442" s="18">
        <v>-0.2233</v>
      </c>
      <c r="H1442" s="18">
        <v>41.416699999999999</v>
      </c>
      <c r="I1442" s="18">
        <v>33.055599999999998</v>
      </c>
      <c r="J1442" s="18">
        <v>32.527799999999999</v>
      </c>
      <c r="K1442" s="18">
        <v>36</v>
      </c>
      <c r="L1442" s="18">
        <v>56.197800000000001</v>
      </c>
      <c r="M1442" s="18">
        <v>10.3185</v>
      </c>
      <c r="N1442" s="18">
        <v>8.8038000000000007</v>
      </c>
      <c r="O1442" s="18">
        <v>5.7988</v>
      </c>
      <c r="P1442" s="18">
        <v>17.2057</v>
      </c>
      <c r="Q1442" s="18">
        <v>14.6799</v>
      </c>
      <c r="R1442" s="18">
        <v>9.6692</v>
      </c>
      <c r="S1442" s="4">
        <f>VLOOKUP(C1442,Ratings_Numbers!$A$1:$B$21,2,FALSE)</f>
        <v>1</v>
      </c>
      <c r="T1442" s="4">
        <f t="shared" si="35"/>
        <v>0</v>
      </c>
      <c r="U1442" s="18">
        <v>77072.628599999996</v>
      </c>
      <c r="V1442" s="18" t="s">
        <v>129</v>
      </c>
    </row>
    <row r="1443" spans="1:22" ht="15" customHeight="1" x14ac:dyDescent="0.35">
      <c r="A1443" s="18" t="s">
        <v>205</v>
      </c>
      <c r="B1443" s="7" t="str">
        <f t="shared" si="36"/>
        <v>Q4</v>
      </c>
      <c r="C1443" s="18" t="s">
        <v>0</v>
      </c>
      <c r="D1443" s="21">
        <v>35792</v>
      </c>
      <c r="E1443" s="18">
        <v>-0.18609999999999999</v>
      </c>
      <c r="F1443" s="18">
        <v>0.39810000000000001</v>
      </c>
      <c r="G1443" s="18">
        <v>-0.2291</v>
      </c>
      <c r="H1443" s="18">
        <v>64.75</v>
      </c>
      <c r="I1443" s="18">
        <v>25.375</v>
      </c>
      <c r="J1443" s="18">
        <v>52.3125</v>
      </c>
      <c r="K1443" s="18">
        <v>16</v>
      </c>
      <c r="L1443" s="18">
        <v>57.609699999999997</v>
      </c>
      <c r="M1443" s="18">
        <v>9.1107999999999993</v>
      </c>
      <c r="N1443" s="18">
        <v>7.9301000000000004</v>
      </c>
      <c r="O1443" s="18">
        <v>5.2487000000000004</v>
      </c>
      <c r="P1443" s="18">
        <v>14.8879</v>
      </c>
      <c r="Q1443" s="18">
        <v>12.9587</v>
      </c>
      <c r="R1443" s="18">
        <v>8.5769000000000002</v>
      </c>
      <c r="S1443" s="4">
        <f>VLOOKUP(C1443,Ratings_Numbers!$A$1:$B$21,2,FALSE)</f>
        <v>1</v>
      </c>
      <c r="T1443" s="4">
        <f t="shared" si="35"/>
        <v>0</v>
      </c>
      <c r="U1443" s="18">
        <v>87265.760500000004</v>
      </c>
      <c r="V1443" s="18" t="s">
        <v>129</v>
      </c>
    </row>
    <row r="1444" spans="1:22" ht="15" customHeight="1" x14ac:dyDescent="0.35">
      <c r="A1444" s="18" t="s">
        <v>205</v>
      </c>
      <c r="B1444" s="7" t="str">
        <f t="shared" si="36"/>
        <v>Q1</v>
      </c>
      <c r="C1444" s="18" t="s">
        <v>0</v>
      </c>
      <c r="D1444" s="21">
        <v>35883</v>
      </c>
      <c r="E1444" s="18">
        <v>2.4147458140000002</v>
      </c>
      <c r="F1444" s="18">
        <v>0.35720000000000002</v>
      </c>
      <c r="G1444" s="18">
        <v>-0.27979999999999999</v>
      </c>
      <c r="H1444" s="18">
        <v>25.212536409999998</v>
      </c>
      <c r="I1444" s="18">
        <v>16.193109969999998</v>
      </c>
      <c r="J1444" s="18">
        <v>51.714300000000001</v>
      </c>
      <c r="K1444" s="18">
        <v>28</v>
      </c>
      <c r="L1444" s="18">
        <v>58.430300000000003</v>
      </c>
      <c r="M1444" s="18">
        <v>8.7777999999999992</v>
      </c>
      <c r="N1444" s="18">
        <v>7.7523</v>
      </c>
      <c r="O1444" s="18">
        <v>5.1288999999999998</v>
      </c>
      <c r="P1444" s="18">
        <v>13.229200000000001</v>
      </c>
      <c r="Q1444" s="18">
        <v>11.6836</v>
      </c>
      <c r="R1444" s="18">
        <v>7.7298999999999998</v>
      </c>
      <c r="S1444" s="4">
        <f>VLOOKUP(C1444,Ratings_Numbers!$A$1:$B$21,2,FALSE)</f>
        <v>1</v>
      </c>
      <c r="T1444" s="4">
        <f t="shared" si="35"/>
        <v>0</v>
      </c>
      <c r="U1444" s="18">
        <v>96162.420299999998</v>
      </c>
      <c r="V1444" s="18" t="s">
        <v>129</v>
      </c>
    </row>
    <row r="1445" spans="1:22" ht="15" customHeight="1" x14ac:dyDescent="0.35">
      <c r="A1445" s="18" t="s">
        <v>205</v>
      </c>
      <c r="B1445" s="7" t="str">
        <f t="shared" si="36"/>
        <v>Q2</v>
      </c>
      <c r="C1445" s="18" t="s">
        <v>0</v>
      </c>
      <c r="D1445" s="21">
        <v>35974</v>
      </c>
      <c r="E1445" s="18">
        <v>2.4147458140000002</v>
      </c>
      <c r="F1445" s="18">
        <v>0.3453</v>
      </c>
      <c r="G1445" s="18">
        <v>-0.31969999999999998</v>
      </c>
      <c r="H1445" s="18">
        <v>66.153800000000004</v>
      </c>
      <c r="I1445" s="18">
        <v>54.153799999999997</v>
      </c>
      <c r="J1445" s="18">
        <v>53.884599999999999</v>
      </c>
      <c r="K1445" s="18">
        <v>26</v>
      </c>
      <c r="L1445" s="18">
        <v>59.673699999999997</v>
      </c>
      <c r="M1445" s="18">
        <v>8.3534000000000006</v>
      </c>
      <c r="N1445" s="18">
        <v>7.4188000000000001</v>
      </c>
      <c r="O1445" s="18">
        <v>4.9847999999999999</v>
      </c>
      <c r="P1445" s="18">
        <v>12.5977</v>
      </c>
      <c r="Q1445" s="18">
        <v>11.1882</v>
      </c>
      <c r="R1445" s="18">
        <v>7.5175000000000001</v>
      </c>
      <c r="S1445" s="4">
        <f>VLOOKUP(C1445,Ratings_Numbers!$A$1:$B$21,2,FALSE)</f>
        <v>1</v>
      </c>
      <c r="T1445" s="4">
        <f t="shared" si="35"/>
        <v>0</v>
      </c>
      <c r="U1445" s="18">
        <v>103476.7018</v>
      </c>
      <c r="V1445" s="18" t="s">
        <v>129</v>
      </c>
    </row>
    <row r="1446" spans="1:22" ht="15" customHeight="1" x14ac:dyDescent="0.35">
      <c r="A1446" s="18" t="s">
        <v>205</v>
      </c>
      <c r="B1446" s="7" t="str">
        <f t="shared" si="36"/>
        <v>Q3</v>
      </c>
      <c r="C1446" s="18" t="s">
        <v>0</v>
      </c>
      <c r="D1446" s="21">
        <v>36065</v>
      </c>
      <c r="E1446" s="18">
        <v>2.4147458140000002</v>
      </c>
      <c r="F1446" s="18">
        <v>0.33539999999999998</v>
      </c>
      <c r="G1446" s="18">
        <v>-0.42299999999999999</v>
      </c>
      <c r="H1446" s="18">
        <v>25.212536409999998</v>
      </c>
      <c r="I1446" s="18">
        <v>16.193109969999998</v>
      </c>
      <c r="J1446" s="18">
        <v>52.269199999999998</v>
      </c>
      <c r="K1446" s="18">
        <v>26</v>
      </c>
      <c r="L1446" s="18">
        <v>59.735100000000003</v>
      </c>
      <c r="M1446" s="18">
        <v>8.0140999999999991</v>
      </c>
      <c r="N1446" s="18">
        <v>7.1464999999999996</v>
      </c>
      <c r="O1446" s="18">
        <v>4.7872000000000003</v>
      </c>
      <c r="P1446" s="18">
        <v>12.1395</v>
      </c>
      <c r="Q1446" s="18">
        <v>10.8253</v>
      </c>
      <c r="R1446" s="18">
        <v>7.2515000000000001</v>
      </c>
      <c r="S1446" s="4">
        <f>VLOOKUP(C1446,Ratings_Numbers!$A$1:$B$21,2,FALSE)</f>
        <v>1</v>
      </c>
      <c r="T1446" s="4">
        <f t="shared" si="35"/>
        <v>0</v>
      </c>
      <c r="U1446" s="18">
        <v>104652.5218</v>
      </c>
      <c r="V1446" s="18" t="s">
        <v>129</v>
      </c>
    </row>
    <row r="1447" spans="1:22" ht="15" customHeight="1" x14ac:dyDescent="0.35">
      <c r="A1447" s="18" t="s">
        <v>205</v>
      </c>
      <c r="B1447" s="7" t="str">
        <f t="shared" si="36"/>
        <v>Q1</v>
      </c>
      <c r="C1447" s="18" t="s">
        <v>0</v>
      </c>
      <c r="D1447" s="21">
        <v>36163</v>
      </c>
      <c r="E1447" s="18">
        <v>2.4147458140000002</v>
      </c>
      <c r="F1447" s="18">
        <v>0.85940000000000005</v>
      </c>
      <c r="G1447" s="18">
        <v>0.32579999999999998</v>
      </c>
      <c r="H1447" s="18">
        <v>46.2</v>
      </c>
      <c r="I1447" s="18">
        <v>22.966699999999999</v>
      </c>
      <c r="J1447" s="18">
        <v>33.566699999999997</v>
      </c>
      <c r="K1447" s="18">
        <v>30</v>
      </c>
      <c r="L1447" s="18">
        <v>51.5792</v>
      </c>
      <c r="M1447" s="18">
        <v>12.282399999999999</v>
      </c>
      <c r="N1447" s="18">
        <v>9.3162000000000003</v>
      </c>
      <c r="O1447" s="18">
        <v>6.3352000000000004</v>
      </c>
      <c r="P1447" s="18">
        <v>31.839199999999998</v>
      </c>
      <c r="Q1447" s="18">
        <v>24.15</v>
      </c>
      <c r="R1447" s="18">
        <v>16.4224</v>
      </c>
      <c r="S1447" s="4">
        <f>VLOOKUP(C1447,Ratings_Numbers!$A$1:$B$21,2,FALSE)</f>
        <v>1</v>
      </c>
      <c r="T1447" s="4">
        <f t="shared" si="35"/>
        <v>0</v>
      </c>
      <c r="U1447" s="18">
        <v>116524.5212</v>
      </c>
      <c r="V1447" s="18" t="s">
        <v>129</v>
      </c>
    </row>
    <row r="1448" spans="1:22" ht="15" customHeight="1" x14ac:dyDescent="0.35">
      <c r="A1448" s="18" t="s">
        <v>205</v>
      </c>
      <c r="B1448" s="7" t="str">
        <f t="shared" si="36"/>
        <v>Q2</v>
      </c>
      <c r="C1448" s="18" t="s">
        <v>0</v>
      </c>
      <c r="D1448" s="21">
        <v>36254</v>
      </c>
      <c r="E1448" s="18">
        <v>2.4147458140000002</v>
      </c>
      <c r="F1448" s="18">
        <v>0.70469999999999999</v>
      </c>
      <c r="G1448" s="18">
        <v>0.22969999999999999</v>
      </c>
      <c r="H1448" s="18">
        <v>38.777799999999999</v>
      </c>
      <c r="I1448" s="18">
        <v>32.592599999999997</v>
      </c>
      <c r="J1448" s="18">
        <v>31.0185</v>
      </c>
      <c r="K1448" s="18">
        <v>54</v>
      </c>
      <c r="L1448" s="18">
        <v>53.174300000000002</v>
      </c>
      <c r="M1448" s="18">
        <v>9.4641999999999999</v>
      </c>
      <c r="N1448" s="18">
        <v>7.4542000000000002</v>
      </c>
      <c r="O1448" s="18">
        <v>5.0324999999999998</v>
      </c>
      <c r="P1448" s="18">
        <v>26.965299999999999</v>
      </c>
      <c r="Q1448" s="18">
        <v>21.238299999999999</v>
      </c>
      <c r="R1448" s="18">
        <v>14.3386</v>
      </c>
      <c r="S1448" s="4">
        <f>VLOOKUP(C1448,Ratings_Numbers!$A$1:$B$21,2,FALSE)</f>
        <v>1</v>
      </c>
      <c r="T1448" s="4">
        <f t="shared" si="35"/>
        <v>0</v>
      </c>
      <c r="U1448" s="18">
        <v>126669.7528</v>
      </c>
      <c r="V1448" s="18" t="s">
        <v>129</v>
      </c>
    </row>
    <row r="1449" spans="1:22" ht="15" customHeight="1" x14ac:dyDescent="0.35">
      <c r="A1449" s="18" t="s">
        <v>205</v>
      </c>
      <c r="B1449" s="7" t="str">
        <f t="shared" si="36"/>
        <v>Q3</v>
      </c>
      <c r="C1449" s="18" t="s">
        <v>0</v>
      </c>
      <c r="D1449" s="21">
        <v>36345</v>
      </c>
      <c r="E1449" s="18">
        <v>2.4147458140000002</v>
      </c>
      <c r="F1449" s="18">
        <v>0.66190000000000004</v>
      </c>
      <c r="G1449" s="18">
        <v>9.3299999999999994E-2</v>
      </c>
      <c r="H1449" s="18">
        <v>37.584899999999998</v>
      </c>
      <c r="I1449" s="18">
        <v>31.018899999999999</v>
      </c>
      <c r="J1449" s="18">
        <v>31.3962</v>
      </c>
      <c r="K1449" s="18">
        <v>53</v>
      </c>
      <c r="L1449" s="18">
        <v>54.3538</v>
      </c>
      <c r="M1449" s="18">
        <v>8.2066999999999997</v>
      </c>
      <c r="N1449" s="18">
        <v>6.5335000000000001</v>
      </c>
      <c r="O1449" s="18">
        <v>4.4607000000000001</v>
      </c>
      <c r="P1449" s="18">
        <v>25.610399999999998</v>
      </c>
      <c r="Q1449" s="18">
        <v>20.3888</v>
      </c>
      <c r="R1449" s="18">
        <v>13.920199999999999</v>
      </c>
      <c r="S1449" s="4">
        <f>VLOOKUP(C1449,Ratings_Numbers!$A$1:$B$21,2,FALSE)</f>
        <v>1</v>
      </c>
      <c r="T1449" s="4">
        <f t="shared" si="35"/>
        <v>0</v>
      </c>
      <c r="U1449" s="18">
        <v>130982.1133</v>
      </c>
      <c r="V1449" s="18" t="s">
        <v>129</v>
      </c>
    </row>
    <row r="1450" spans="1:22" ht="15" customHeight="1" x14ac:dyDescent="0.35">
      <c r="A1450" s="18" t="s">
        <v>205</v>
      </c>
      <c r="B1450" s="7" t="str">
        <f t="shared" si="36"/>
        <v>Q4</v>
      </c>
      <c r="C1450" s="18" t="s">
        <v>0</v>
      </c>
      <c r="D1450" s="21">
        <v>36436</v>
      </c>
      <c r="E1450" s="18">
        <v>-4.7699999999999999E-2</v>
      </c>
      <c r="F1450" s="18">
        <v>0.54810000000000003</v>
      </c>
      <c r="G1450" s="18">
        <v>-5.9900000000000002E-2</v>
      </c>
      <c r="H1450" s="18">
        <v>42.456499999999998</v>
      </c>
      <c r="I1450" s="18">
        <v>33.347799999999999</v>
      </c>
      <c r="J1450" s="18">
        <v>34</v>
      </c>
      <c r="K1450" s="18">
        <v>46</v>
      </c>
      <c r="L1450" s="18">
        <v>49.320500000000003</v>
      </c>
      <c r="M1450" s="18">
        <v>14.369199999999999</v>
      </c>
      <c r="N1450" s="18">
        <v>11.6478</v>
      </c>
      <c r="O1450" s="18">
        <v>7.0869999999999997</v>
      </c>
      <c r="P1450" s="18">
        <v>23.3644</v>
      </c>
      <c r="Q1450" s="18">
        <v>18.939299999999999</v>
      </c>
      <c r="R1450" s="18">
        <v>11.523400000000001</v>
      </c>
      <c r="S1450" s="4">
        <f>VLOOKUP(C1450,Ratings_Numbers!$A$1:$B$21,2,FALSE)</f>
        <v>1</v>
      </c>
      <c r="T1450" s="4">
        <f t="shared" si="35"/>
        <v>0</v>
      </c>
      <c r="U1450" s="18">
        <v>144277.31</v>
      </c>
      <c r="V1450" s="18" t="s">
        <v>129</v>
      </c>
    </row>
    <row r="1451" spans="1:22" ht="15" customHeight="1" x14ac:dyDescent="0.35">
      <c r="A1451" s="18" t="s">
        <v>205</v>
      </c>
      <c r="B1451" s="7" t="str">
        <f t="shared" si="36"/>
        <v>Q1</v>
      </c>
      <c r="C1451" s="18" t="s">
        <v>0</v>
      </c>
      <c r="D1451" s="21">
        <v>36527</v>
      </c>
      <c r="E1451" s="18">
        <v>-8.6999999999999994E-3</v>
      </c>
      <c r="F1451" s="18">
        <v>0.72850000000000004</v>
      </c>
      <c r="G1451" s="18">
        <v>-1.0999999999999999E-2</v>
      </c>
      <c r="H1451" s="18">
        <v>24.226400000000002</v>
      </c>
      <c r="I1451" s="18">
        <v>10.6226</v>
      </c>
      <c r="J1451" s="18">
        <v>17.716999999999999</v>
      </c>
      <c r="K1451" s="18">
        <v>53</v>
      </c>
      <c r="L1451" s="18">
        <v>55.5944</v>
      </c>
      <c r="M1451" s="18">
        <v>15.1113</v>
      </c>
      <c r="N1451" s="18">
        <v>11.9693</v>
      </c>
      <c r="O1451" s="18">
        <v>8.4010999999999996</v>
      </c>
      <c r="P1451" s="18">
        <v>26.250499999999999</v>
      </c>
      <c r="Q1451" s="18">
        <v>20.792400000000001</v>
      </c>
      <c r="R1451" s="18">
        <v>14.5938</v>
      </c>
      <c r="S1451" s="4">
        <f>VLOOKUP(C1451,Ratings_Numbers!$A$1:$B$21,2,FALSE)</f>
        <v>1</v>
      </c>
      <c r="T1451" s="4">
        <f t="shared" si="35"/>
        <v>0</v>
      </c>
      <c r="U1451" s="18">
        <v>129587.93979999999</v>
      </c>
      <c r="V1451" s="18" t="s">
        <v>129</v>
      </c>
    </row>
    <row r="1452" spans="1:22" ht="15" customHeight="1" x14ac:dyDescent="0.35">
      <c r="A1452" s="18" t="s">
        <v>205</v>
      </c>
      <c r="B1452" s="7" t="str">
        <f t="shared" si="36"/>
        <v>Q2</v>
      </c>
      <c r="C1452" s="18" t="s">
        <v>0</v>
      </c>
      <c r="D1452" s="21">
        <v>36618</v>
      </c>
      <c r="E1452" s="18">
        <v>-7.1800000000000003E-2</v>
      </c>
      <c r="F1452" s="18">
        <v>0.60719999999999996</v>
      </c>
      <c r="G1452" s="18">
        <v>-8.9599999999999999E-2</v>
      </c>
      <c r="H1452" s="18">
        <v>49.826099999999997</v>
      </c>
      <c r="I1452" s="18">
        <v>43.087000000000003</v>
      </c>
      <c r="J1452" s="18">
        <v>40.456499999999998</v>
      </c>
      <c r="K1452" s="18">
        <v>46</v>
      </c>
      <c r="L1452" s="18">
        <v>57.237299999999998</v>
      </c>
      <c r="M1452" s="18">
        <v>14.244899999999999</v>
      </c>
      <c r="N1452" s="18">
        <v>11.7395</v>
      </c>
      <c r="O1452" s="18">
        <v>8.1533999999999995</v>
      </c>
      <c r="P1452" s="18">
        <v>21.341100000000001</v>
      </c>
      <c r="Q1452" s="18">
        <v>17.587700000000002</v>
      </c>
      <c r="R1452" s="18">
        <v>12.2151</v>
      </c>
      <c r="S1452" s="4">
        <f>VLOOKUP(C1452,Ratings_Numbers!$A$1:$B$21,2,FALSE)</f>
        <v>1</v>
      </c>
      <c r="T1452" s="4">
        <f t="shared" si="35"/>
        <v>0</v>
      </c>
      <c r="U1452" s="18">
        <v>97670.331300000005</v>
      </c>
      <c r="V1452" s="18" t="s">
        <v>129</v>
      </c>
    </row>
    <row r="1453" spans="1:22" ht="15" customHeight="1" x14ac:dyDescent="0.35">
      <c r="A1453" s="18" t="s">
        <v>205</v>
      </c>
      <c r="B1453" s="7" t="str">
        <f t="shared" si="36"/>
        <v>Q3</v>
      </c>
      <c r="C1453" s="18" t="s">
        <v>0</v>
      </c>
      <c r="D1453" s="21">
        <v>36709</v>
      </c>
      <c r="E1453" s="18">
        <v>-0.15329999999999999</v>
      </c>
      <c r="F1453" s="18">
        <v>0.53029999999999999</v>
      </c>
      <c r="G1453" s="18">
        <v>-0.1918</v>
      </c>
      <c r="H1453" s="18">
        <v>42.792499999999997</v>
      </c>
      <c r="I1453" s="18">
        <v>35.622599999999998</v>
      </c>
      <c r="J1453" s="18">
        <v>35.226399999999998</v>
      </c>
      <c r="K1453" s="18">
        <v>53</v>
      </c>
      <c r="L1453" s="18">
        <v>59.326799999999999</v>
      </c>
      <c r="M1453" s="18">
        <v>13.538</v>
      </c>
      <c r="N1453" s="18">
        <v>11.436400000000001</v>
      </c>
      <c r="O1453" s="18">
        <v>8.0317000000000007</v>
      </c>
      <c r="P1453" s="18">
        <v>18.376999999999999</v>
      </c>
      <c r="Q1453" s="18">
        <v>15.524100000000001</v>
      </c>
      <c r="R1453" s="18">
        <v>10.9025</v>
      </c>
      <c r="S1453" s="4">
        <f>VLOOKUP(C1453,Ratings_Numbers!$A$1:$B$21,2,FALSE)</f>
        <v>1</v>
      </c>
      <c r="T1453" s="4">
        <f t="shared" si="35"/>
        <v>0</v>
      </c>
      <c r="U1453" s="18">
        <v>141715.1513</v>
      </c>
      <c r="V1453" s="18" t="s">
        <v>129</v>
      </c>
    </row>
    <row r="1454" spans="1:22" ht="15" customHeight="1" x14ac:dyDescent="0.35">
      <c r="A1454" s="18" t="s">
        <v>205</v>
      </c>
      <c r="B1454" s="7" t="str">
        <f t="shared" si="36"/>
        <v>Q4</v>
      </c>
      <c r="C1454" s="18" t="s">
        <v>0</v>
      </c>
      <c r="D1454" s="21">
        <v>36800</v>
      </c>
      <c r="E1454" s="18">
        <v>-0.28470000000000001</v>
      </c>
      <c r="F1454" s="18">
        <v>0.51690000000000003</v>
      </c>
      <c r="G1454" s="18">
        <v>-0.35499999999999998</v>
      </c>
      <c r="H1454" s="18">
        <v>47.7333</v>
      </c>
      <c r="I1454" s="18">
        <v>39.2667</v>
      </c>
      <c r="J1454" s="18">
        <v>38.688899999999997</v>
      </c>
      <c r="K1454" s="18">
        <v>45</v>
      </c>
      <c r="L1454" s="18">
        <v>60.050699999999999</v>
      </c>
      <c r="M1454" s="18">
        <v>13.0748</v>
      </c>
      <c r="N1454" s="18">
        <v>11.088200000000001</v>
      </c>
      <c r="O1454" s="18">
        <v>7.8514999999999997</v>
      </c>
      <c r="P1454" s="18">
        <v>17.9163</v>
      </c>
      <c r="Q1454" s="18">
        <v>15.194100000000001</v>
      </c>
      <c r="R1454" s="18">
        <v>10.758800000000001</v>
      </c>
      <c r="S1454" s="4">
        <f>VLOOKUP(C1454,Ratings_Numbers!$A$1:$B$21,2,FALSE)</f>
        <v>1</v>
      </c>
      <c r="T1454" s="4">
        <f t="shared" si="35"/>
        <v>0</v>
      </c>
      <c r="U1454" s="18">
        <v>130606.56269999999</v>
      </c>
      <c r="V1454" s="18" t="s">
        <v>129</v>
      </c>
    </row>
    <row r="1455" spans="1:22" ht="15" customHeight="1" x14ac:dyDescent="0.35">
      <c r="A1455" s="18" t="s">
        <v>205</v>
      </c>
      <c r="B1455" s="7" t="str">
        <f t="shared" si="36"/>
        <v>Q4</v>
      </c>
      <c r="C1455" s="18" t="s">
        <v>0</v>
      </c>
      <c r="D1455" s="21">
        <v>36891</v>
      </c>
      <c r="E1455" s="18">
        <v>-0.33579999999999999</v>
      </c>
      <c r="F1455" s="18">
        <v>0.69920000000000004</v>
      </c>
      <c r="G1455" s="18">
        <v>-0.41520000000000001</v>
      </c>
      <c r="H1455" s="18">
        <v>48.903199999999998</v>
      </c>
      <c r="I1455" s="18">
        <v>29.483899999999998</v>
      </c>
      <c r="J1455" s="18">
        <v>38.1935</v>
      </c>
      <c r="K1455" s="18">
        <v>31</v>
      </c>
      <c r="L1455" s="18">
        <v>59.556100000000001</v>
      </c>
      <c r="M1455" s="18">
        <v>15.508699999999999</v>
      </c>
      <c r="N1455" s="18">
        <v>12.628299999999999</v>
      </c>
      <c r="O1455" s="18">
        <v>9.2363999999999997</v>
      </c>
      <c r="P1455" s="18">
        <v>22.8095</v>
      </c>
      <c r="Q1455" s="18">
        <v>18.5731</v>
      </c>
      <c r="R1455" s="18">
        <v>13.5845</v>
      </c>
      <c r="S1455" s="4">
        <f>VLOOKUP(C1455,Ratings_Numbers!$A$1:$B$21,2,FALSE)</f>
        <v>1</v>
      </c>
      <c r="T1455" s="4">
        <f t="shared" si="35"/>
        <v>0</v>
      </c>
      <c r="U1455" s="18">
        <v>158361.967</v>
      </c>
      <c r="V1455" s="18" t="s">
        <v>129</v>
      </c>
    </row>
    <row r="1456" spans="1:22" ht="15" customHeight="1" x14ac:dyDescent="0.35">
      <c r="A1456" s="18" t="s">
        <v>205</v>
      </c>
      <c r="B1456" s="7" t="str">
        <f t="shared" si="36"/>
        <v>Q2</v>
      </c>
      <c r="C1456" s="18" t="s">
        <v>0</v>
      </c>
      <c r="D1456" s="21">
        <v>36982</v>
      </c>
      <c r="E1456" s="18">
        <v>-0.43380000000000002</v>
      </c>
      <c r="F1456" s="18">
        <v>0.35770000000000002</v>
      </c>
      <c r="G1456" s="18">
        <v>-0.53120000000000001</v>
      </c>
      <c r="H1456" s="18">
        <v>76.697000000000003</v>
      </c>
      <c r="I1456" s="18">
        <v>68.484800000000007</v>
      </c>
      <c r="J1456" s="18">
        <v>64.212100000000007</v>
      </c>
      <c r="K1456" s="18">
        <v>33</v>
      </c>
      <c r="L1456" s="18">
        <v>63.033700000000003</v>
      </c>
      <c r="M1456" s="18">
        <v>7.819</v>
      </c>
      <c r="N1456" s="18">
        <v>6.9623999999999997</v>
      </c>
      <c r="O1456" s="18">
        <v>4.9286000000000003</v>
      </c>
      <c r="P1456" s="18">
        <v>12.3034</v>
      </c>
      <c r="Q1456" s="18">
        <v>10.955500000000001</v>
      </c>
      <c r="R1456" s="18">
        <v>7.7553000000000001</v>
      </c>
      <c r="S1456" s="4">
        <f>VLOOKUP(C1456,Ratings_Numbers!$A$1:$B$21,2,FALSE)</f>
        <v>1</v>
      </c>
      <c r="T1456" s="4">
        <f t="shared" si="35"/>
        <v>0</v>
      </c>
      <c r="U1456" s="18">
        <v>122190.2543</v>
      </c>
      <c r="V1456" s="18" t="s">
        <v>129</v>
      </c>
    </row>
    <row r="1457" spans="1:22" ht="15" customHeight="1" x14ac:dyDescent="0.35">
      <c r="A1457" s="18" t="s">
        <v>205</v>
      </c>
      <c r="B1457" s="7" t="str">
        <f t="shared" si="36"/>
        <v>Q3</v>
      </c>
      <c r="C1457" s="18" t="s">
        <v>0</v>
      </c>
      <c r="D1457" s="21">
        <v>37073</v>
      </c>
      <c r="E1457" s="18">
        <v>-0.46829999999999999</v>
      </c>
      <c r="F1457" s="18">
        <v>0.47299999999999998</v>
      </c>
      <c r="G1457" s="18">
        <v>-0.56840000000000002</v>
      </c>
      <c r="H1457" s="18">
        <v>51.36</v>
      </c>
      <c r="I1457" s="18">
        <v>45.36</v>
      </c>
      <c r="J1457" s="18">
        <v>43.52</v>
      </c>
      <c r="K1457" s="18">
        <v>50</v>
      </c>
      <c r="L1457" s="18">
        <v>62.909599999999998</v>
      </c>
      <c r="M1457" s="18">
        <v>10.968299999999999</v>
      </c>
      <c r="N1457" s="18">
        <v>9.5345999999999993</v>
      </c>
      <c r="O1457" s="18">
        <v>6.9001000000000001</v>
      </c>
      <c r="P1457" s="18">
        <v>15.036799999999999</v>
      </c>
      <c r="Q1457" s="18">
        <v>13.071300000000001</v>
      </c>
      <c r="R1457" s="18">
        <v>9.4596</v>
      </c>
      <c r="S1457" s="4">
        <f>VLOOKUP(C1457,Ratings_Numbers!$A$1:$B$21,2,FALSE)</f>
        <v>1</v>
      </c>
      <c r="T1457" s="4">
        <f t="shared" si="35"/>
        <v>0</v>
      </c>
      <c r="U1457" s="18">
        <v>151577.90530000001</v>
      </c>
      <c r="V1457" s="18" t="s">
        <v>129</v>
      </c>
    </row>
    <row r="1458" spans="1:22" ht="15" customHeight="1" x14ac:dyDescent="0.35">
      <c r="A1458" s="18" t="s">
        <v>205</v>
      </c>
      <c r="B1458" s="7" t="str">
        <f t="shared" si="36"/>
        <v>Q3</v>
      </c>
      <c r="C1458" s="18" t="s">
        <v>0</v>
      </c>
      <c r="D1458" s="21">
        <v>37164</v>
      </c>
      <c r="E1458" s="18">
        <v>-0.59130000000000005</v>
      </c>
      <c r="F1458" s="18">
        <v>0.37490000000000001</v>
      </c>
      <c r="G1458" s="18">
        <v>-0.7147</v>
      </c>
      <c r="H1458" s="18">
        <v>64.025599999999997</v>
      </c>
      <c r="I1458" s="18">
        <v>53.589700000000001</v>
      </c>
      <c r="J1458" s="18">
        <v>52.820500000000003</v>
      </c>
      <c r="K1458" s="18">
        <v>39</v>
      </c>
      <c r="L1458" s="18">
        <v>64.054199999999994</v>
      </c>
      <c r="M1458" s="18">
        <v>9.2146000000000008</v>
      </c>
      <c r="N1458" s="18">
        <v>8.2341999999999995</v>
      </c>
      <c r="O1458" s="18">
        <v>5.9024000000000001</v>
      </c>
      <c r="P1458" s="18">
        <v>11.907</v>
      </c>
      <c r="Q1458" s="18">
        <v>10.6401</v>
      </c>
      <c r="R1458" s="18">
        <v>7.6269</v>
      </c>
      <c r="S1458" s="4">
        <f>VLOOKUP(C1458,Ratings_Numbers!$A$1:$B$21,2,FALSE)</f>
        <v>1</v>
      </c>
      <c r="T1458" s="4">
        <f t="shared" si="35"/>
        <v>0</v>
      </c>
      <c r="U1458" s="18">
        <v>168652.61319999999</v>
      </c>
      <c r="V1458" s="18" t="s">
        <v>129</v>
      </c>
    </row>
    <row r="1459" spans="1:22" ht="15" customHeight="1" x14ac:dyDescent="0.35">
      <c r="A1459" s="18" t="s">
        <v>205</v>
      </c>
      <c r="B1459" s="7" t="str">
        <f t="shared" si="36"/>
        <v>Q4</v>
      </c>
      <c r="C1459" s="18" t="s">
        <v>0</v>
      </c>
      <c r="D1459" s="21">
        <v>37255</v>
      </c>
      <c r="E1459" s="18">
        <v>-0.65129999999999999</v>
      </c>
      <c r="F1459" s="18">
        <v>0.3553</v>
      </c>
      <c r="G1459" s="18">
        <v>-0.78659999999999997</v>
      </c>
      <c r="H1459" s="18">
        <v>31</v>
      </c>
      <c r="I1459" s="18">
        <v>18.216699999999999</v>
      </c>
      <c r="J1459" s="18">
        <v>24.583300000000001</v>
      </c>
      <c r="K1459" s="18">
        <v>60</v>
      </c>
      <c r="L1459" s="18">
        <v>62.962499999999999</v>
      </c>
      <c r="M1459" s="18">
        <v>9.1486999999999998</v>
      </c>
      <c r="N1459" s="18">
        <v>8.2065999999999999</v>
      </c>
      <c r="O1459" s="18">
        <v>5.7602000000000002</v>
      </c>
      <c r="P1459" s="18">
        <v>11.4802</v>
      </c>
      <c r="Q1459" s="18">
        <v>10.298</v>
      </c>
      <c r="R1459" s="18">
        <v>7.2282000000000002</v>
      </c>
      <c r="S1459" s="4">
        <f>VLOOKUP(C1459,Ratings_Numbers!$A$1:$B$21,2,FALSE)</f>
        <v>1</v>
      </c>
      <c r="T1459" s="4">
        <f t="shared" si="35"/>
        <v>0</v>
      </c>
      <c r="U1459" s="18">
        <v>182406.2899</v>
      </c>
      <c r="V1459" s="18" t="s">
        <v>129</v>
      </c>
    </row>
    <row r="1460" spans="1:22" ht="15" customHeight="1" x14ac:dyDescent="0.35">
      <c r="A1460" s="18" t="s">
        <v>205</v>
      </c>
      <c r="B1460" s="7" t="str">
        <f t="shared" si="36"/>
        <v>Q1</v>
      </c>
      <c r="C1460" s="18" t="s">
        <v>0</v>
      </c>
      <c r="D1460" s="21">
        <v>37346</v>
      </c>
      <c r="E1460" s="18">
        <v>-0.45419999999999999</v>
      </c>
      <c r="F1460" s="18">
        <v>0.34770000000000001</v>
      </c>
      <c r="G1460" s="18">
        <v>-0.54300000000000004</v>
      </c>
      <c r="H1460" s="18">
        <v>88.941199999999995</v>
      </c>
      <c r="I1460" s="18">
        <v>78.647099999999995</v>
      </c>
      <c r="J1460" s="18">
        <v>76.823499999999996</v>
      </c>
      <c r="K1460" s="18">
        <v>34</v>
      </c>
      <c r="L1460" s="18">
        <v>61.946399999999997</v>
      </c>
      <c r="M1460" s="18">
        <v>9.3790999999999993</v>
      </c>
      <c r="N1460" s="18">
        <v>8.3592999999999993</v>
      </c>
      <c r="O1460" s="18">
        <v>5.8100000000000005</v>
      </c>
      <c r="P1460" s="18">
        <v>12.1991</v>
      </c>
      <c r="Q1460" s="18">
        <v>10.8728</v>
      </c>
      <c r="R1460" s="18">
        <v>7.5568999999999997</v>
      </c>
      <c r="S1460" s="4">
        <f>VLOOKUP(C1460,Ratings_Numbers!$A$1:$B$21,2,FALSE)</f>
        <v>1</v>
      </c>
      <c r="T1460" s="4">
        <f t="shared" ref="T1460:T1519" si="37">S1460-S1459</f>
        <v>0</v>
      </c>
      <c r="U1460" s="18">
        <v>196510.25270000001</v>
      </c>
      <c r="V1460" s="18" t="s">
        <v>129</v>
      </c>
    </row>
    <row r="1461" spans="1:22" ht="15" customHeight="1" x14ac:dyDescent="0.35">
      <c r="A1461" s="18" t="s">
        <v>205</v>
      </c>
      <c r="B1461" s="7" t="str">
        <f t="shared" si="36"/>
        <v>Q2</v>
      </c>
      <c r="C1461" s="18" t="s">
        <v>0</v>
      </c>
      <c r="D1461" s="21">
        <v>37437</v>
      </c>
      <c r="E1461" s="18">
        <v>-0.21149999999999999</v>
      </c>
      <c r="F1461" s="18">
        <v>0.5373</v>
      </c>
      <c r="G1461" s="18">
        <v>-0.25180000000000002</v>
      </c>
      <c r="H1461" s="18">
        <v>67.318200000000004</v>
      </c>
      <c r="I1461" s="18">
        <v>57.045499999999997</v>
      </c>
      <c r="J1461" s="18">
        <v>57.7727</v>
      </c>
      <c r="K1461" s="18">
        <v>44</v>
      </c>
      <c r="L1461" s="18">
        <v>57.080599999999997</v>
      </c>
      <c r="M1461" s="18">
        <v>9.7255000000000003</v>
      </c>
      <c r="N1461" s="18">
        <v>8.0158000000000005</v>
      </c>
      <c r="O1461" s="18">
        <v>5.5514000000000001</v>
      </c>
      <c r="P1461" s="18">
        <v>21.328399999999998</v>
      </c>
      <c r="Q1461" s="18">
        <v>17.5791</v>
      </c>
      <c r="R1461" s="18">
        <v>12.1744</v>
      </c>
      <c r="S1461" s="4">
        <f>VLOOKUP(C1461,Ratings_Numbers!$A$1:$B$21,2,FALSE)</f>
        <v>1</v>
      </c>
      <c r="T1461" s="4">
        <f t="shared" si="37"/>
        <v>0</v>
      </c>
      <c r="U1461" s="18">
        <v>155915.71960000001</v>
      </c>
      <c r="V1461" s="18" t="s">
        <v>129</v>
      </c>
    </row>
    <row r="1462" spans="1:22" ht="15" customHeight="1" x14ac:dyDescent="0.35">
      <c r="A1462" s="18" t="s">
        <v>205</v>
      </c>
      <c r="B1462" s="7" t="str">
        <f t="shared" ref="B1462:B1493" si="38">IF(MONTH(D1462)&lt;4,"Q1",IF(MONTH(D1462)&lt;7,"Q2",IF(MONTH(D1462)&lt;10,"Q3","Q4")))</f>
        <v>Q3</v>
      </c>
      <c r="C1462" s="18" t="s">
        <v>0</v>
      </c>
      <c r="D1462" s="21">
        <v>37528</v>
      </c>
      <c r="E1462" s="18">
        <v>-0.25580000000000003</v>
      </c>
      <c r="F1462" s="18">
        <v>0.49049999999999999</v>
      </c>
      <c r="G1462" s="18">
        <v>-0.30220000000000002</v>
      </c>
      <c r="H1462" s="18">
        <v>75.692300000000003</v>
      </c>
      <c r="I1462" s="18">
        <v>62.948700000000002</v>
      </c>
      <c r="J1462" s="18">
        <v>64.358999999999995</v>
      </c>
      <c r="K1462" s="18">
        <v>39</v>
      </c>
      <c r="L1462" s="18">
        <v>57.1218</v>
      </c>
      <c r="M1462" s="18">
        <v>9.5177999999999994</v>
      </c>
      <c r="N1462" s="18">
        <v>7.9118000000000004</v>
      </c>
      <c r="O1462" s="18">
        <v>5.4367000000000001</v>
      </c>
      <c r="P1462" s="18">
        <v>20.2988</v>
      </c>
      <c r="Q1462" s="18">
        <v>16.873699999999999</v>
      </c>
      <c r="R1462" s="18">
        <v>11.5951</v>
      </c>
      <c r="S1462" s="4">
        <f>VLOOKUP(C1462,Ratings_Numbers!$A$1:$B$21,2,FALSE)</f>
        <v>1</v>
      </c>
      <c r="T1462" s="4">
        <f t="shared" si="37"/>
        <v>0</v>
      </c>
      <c r="U1462" s="18">
        <v>163578.67660000001</v>
      </c>
      <c r="V1462" s="18" t="s">
        <v>129</v>
      </c>
    </row>
    <row r="1463" spans="1:22" ht="15" customHeight="1" x14ac:dyDescent="0.35">
      <c r="A1463" s="18" t="s">
        <v>205</v>
      </c>
      <c r="B1463" s="7" t="str">
        <f t="shared" si="38"/>
        <v>Q4</v>
      </c>
      <c r="C1463" s="18" t="s">
        <v>0</v>
      </c>
      <c r="D1463" s="21">
        <v>37619</v>
      </c>
      <c r="E1463" s="18">
        <v>-0.29420000000000002</v>
      </c>
      <c r="F1463" s="18">
        <v>0.42770000000000002</v>
      </c>
      <c r="G1463" s="18">
        <v>-0.34470000000000001</v>
      </c>
      <c r="H1463" s="18">
        <v>55.860500000000002</v>
      </c>
      <c r="I1463" s="18">
        <v>37.255800000000001</v>
      </c>
      <c r="J1463" s="18">
        <v>46.837200000000003</v>
      </c>
      <c r="K1463" s="18">
        <v>43</v>
      </c>
      <c r="L1463" s="18">
        <v>55.964599999999997</v>
      </c>
      <c r="M1463" s="18">
        <v>8.9086999999999996</v>
      </c>
      <c r="N1463" s="18">
        <v>7.5347</v>
      </c>
      <c r="O1463" s="18">
        <v>4.9856999999999996</v>
      </c>
      <c r="P1463" s="18">
        <v>18.235900000000001</v>
      </c>
      <c r="Q1463" s="18">
        <v>15.423299999999999</v>
      </c>
      <c r="R1463" s="18">
        <v>10.2056</v>
      </c>
      <c r="S1463" s="4">
        <f>VLOOKUP(C1463,Ratings_Numbers!$A$1:$B$21,2,FALSE)</f>
        <v>1</v>
      </c>
      <c r="T1463" s="4">
        <f t="shared" si="37"/>
        <v>0</v>
      </c>
      <c r="U1463" s="18">
        <v>157646.1433</v>
      </c>
      <c r="V1463" s="18" t="s">
        <v>129</v>
      </c>
    </row>
    <row r="1464" spans="1:22" ht="15" customHeight="1" x14ac:dyDescent="0.35">
      <c r="A1464" s="18" t="s">
        <v>205</v>
      </c>
      <c r="B1464" s="7" t="str">
        <f t="shared" si="38"/>
        <v>Q1</v>
      </c>
      <c r="C1464" s="18" t="s">
        <v>0</v>
      </c>
      <c r="D1464" s="21">
        <v>37710</v>
      </c>
      <c r="E1464" s="18">
        <v>-0.32040000000000002</v>
      </c>
      <c r="F1464" s="18">
        <v>0.41170000000000001</v>
      </c>
      <c r="G1464" s="18">
        <v>-0.37490000000000001</v>
      </c>
      <c r="H1464" s="18">
        <v>88.315799999999996</v>
      </c>
      <c r="I1464" s="18">
        <v>77.578900000000004</v>
      </c>
      <c r="J1464" s="18">
        <v>76.578900000000004</v>
      </c>
      <c r="K1464" s="18">
        <v>38</v>
      </c>
      <c r="L1464" s="18">
        <v>57.236699999999999</v>
      </c>
      <c r="M1464" s="18">
        <v>8.3375000000000004</v>
      </c>
      <c r="N1464" s="18">
        <v>7.1208</v>
      </c>
      <c r="O1464" s="18">
        <v>4.7721</v>
      </c>
      <c r="P1464" s="18">
        <v>17.0869</v>
      </c>
      <c r="Q1464" s="18">
        <v>14.593299999999999</v>
      </c>
      <c r="R1464" s="18">
        <v>9.7799999999999994</v>
      </c>
      <c r="S1464" s="4">
        <f>VLOOKUP(C1464,Ratings_Numbers!$A$1:$B$21,2,FALSE)</f>
        <v>1</v>
      </c>
      <c r="T1464" s="4">
        <f t="shared" si="37"/>
        <v>0</v>
      </c>
      <c r="U1464" s="18">
        <v>170354.9656</v>
      </c>
      <c r="V1464" s="18" t="s">
        <v>129</v>
      </c>
    </row>
    <row r="1465" spans="1:22" ht="15" customHeight="1" x14ac:dyDescent="0.35">
      <c r="A1465" s="18" t="s">
        <v>205</v>
      </c>
      <c r="B1465" s="7" t="str">
        <f t="shared" si="38"/>
        <v>Q2</v>
      </c>
      <c r="C1465" s="18" t="s">
        <v>0</v>
      </c>
      <c r="D1465" s="21">
        <v>37801</v>
      </c>
      <c r="E1465" s="18">
        <v>-0.1201</v>
      </c>
      <c r="F1465" s="18">
        <v>0.62180000000000002</v>
      </c>
      <c r="G1465" s="18">
        <v>-0.1399</v>
      </c>
      <c r="H1465" s="18">
        <v>66.2</v>
      </c>
      <c r="I1465" s="18">
        <v>56.08</v>
      </c>
      <c r="J1465" s="18">
        <v>57.76</v>
      </c>
      <c r="K1465" s="18">
        <v>50</v>
      </c>
      <c r="L1465" s="18">
        <v>53.527700000000003</v>
      </c>
      <c r="M1465" s="18">
        <v>12.9476</v>
      </c>
      <c r="N1465" s="18">
        <v>10.2544</v>
      </c>
      <c r="O1465" s="18">
        <v>6.9305000000000003</v>
      </c>
      <c r="P1465" s="18">
        <v>26.263500000000001</v>
      </c>
      <c r="Q1465" s="18">
        <v>20.8005</v>
      </c>
      <c r="R1465" s="18">
        <v>14.058199999999999</v>
      </c>
      <c r="S1465" s="4">
        <f>VLOOKUP(C1465,Ratings_Numbers!$A$1:$B$21,2,FALSE)</f>
        <v>1</v>
      </c>
      <c r="T1465" s="4">
        <f t="shared" si="37"/>
        <v>0</v>
      </c>
      <c r="U1465" s="18">
        <v>153016.69829999999</v>
      </c>
      <c r="V1465" s="18" t="s">
        <v>129</v>
      </c>
    </row>
    <row r="1466" spans="1:22" ht="15" customHeight="1" x14ac:dyDescent="0.35">
      <c r="A1466" s="18" t="s">
        <v>205</v>
      </c>
      <c r="B1466" s="7" t="str">
        <f t="shared" si="38"/>
        <v>Q3</v>
      </c>
      <c r="C1466" s="18" t="s">
        <v>0</v>
      </c>
      <c r="D1466" s="21">
        <v>37892</v>
      </c>
      <c r="E1466" s="18">
        <v>-0.29599999999999999</v>
      </c>
      <c r="F1466" s="18">
        <v>0.48430000000000001</v>
      </c>
      <c r="G1466" s="18">
        <v>-0.34399999999999997</v>
      </c>
      <c r="H1466" s="18">
        <v>44.653300000000002</v>
      </c>
      <c r="I1466" s="18">
        <v>37.213299999999997</v>
      </c>
      <c r="J1466" s="18">
        <v>38.2667</v>
      </c>
      <c r="K1466" s="18">
        <v>75</v>
      </c>
      <c r="L1466" s="18">
        <v>55.161900000000003</v>
      </c>
      <c r="M1466" s="18">
        <v>12.2348</v>
      </c>
      <c r="N1466" s="18">
        <v>10.1873</v>
      </c>
      <c r="O1466" s="18">
        <v>6.7489999999999997</v>
      </c>
      <c r="P1466" s="18">
        <v>20.098700000000001</v>
      </c>
      <c r="Q1466" s="18">
        <v>16.735099999999999</v>
      </c>
      <c r="R1466" s="18">
        <v>11.0868</v>
      </c>
      <c r="S1466" s="4">
        <f>VLOOKUP(C1466,Ratings_Numbers!$A$1:$B$21,2,FALSE)</f>
        <v>1</v>
      </c>
      <c r="T1466" s="4">
        <f t="shared" si="37"/>
        <v>0</v>
      </c>
      <c r="U1466" s="18">
        <v>145965.0153</v>
      </c>
      <c r="V1466" s="18" t="s">
        <v>129</v>
      </c>
    </row>
    <row r="1467" spans="1:22" ht="15" customHeight="1" x14ac:dyDescent="0.35">
      <c r="A1467" s="18" t="s">
        <v>205</v>
      </c>
      <c r="B1467" s="7" t="str">
        <f t="shared" si="38"/>
        <v>Q4</v>
      </c>
      <c r="C1467" s="18" t="s">
        <v>0</v>
      </c>
      <c r="D1467" s="21">
        <v>37983</v>
      </c>
      <c r="E1467" s="18">
        <v>-0.42609999999999998</v>
      </c>
      <c r="F1467" s="18">
        <v>0.37659999999999999</v>
      </c>
      <c r="G1467" s="18">
        <v>-0.49940000000000001</v>
      </c>
      <c r="H1467" s="18">
        <v>61.931800000000003</v>
      </c>
      <c r="I1467" s="18">
        <v>43.9773</v>
      </c>
      <c r="J1467" s="18">
        <v>50.068199999999997</v>
      </c>
      <c r="K1467" s="18">
        <v>44</v>
      </c>
      <c r="L1467" s="18">
        <v>55.671999999999997</v>
      </c>
      <c r="M1467" s="18">
        <v>10.9978</v>
      </c>
      <c r="N1467" s="18">
        <v>9.5435999999999996</v>
      </c>
      <c r="O1467" s="18">
        <v>6.1227</v>
      </c>
      <c r="P1467" s="18">
        <v>15.2369</v>
      </c>
      <c r="Q1467" s="18">
        <v>13.222200000000001</v>
      </c>
      <c r="R1467" s="18">
        <v>8.4826999999999995</v>
      </c>
      <c r="S1467" s="4">
        <f>VLOOKUP(C1467,Ratings_Numbers!$A$1:$B$21,2,FALSE)</f>
        <v>1</v>
      </c>
      <c r="T1467" s="4">
        <f t="shared" si="37"/>
        <v>0</v>
      </c>
      <c r="U1467" s="18">
        <v>150238.78820000001</v>
      </c>
      <c r="V1467" s="18" t="s">
        <v>129</v>
      </c>
    </row>
    <row r="1468" spans="1:22" ht="15" customHeight="1" x14ac:dyDescent="0.35">
      <c r="A1468" s="18" t="s">
        <v>205</v>
      </c>
      <c r="B1468" s="7" t="str">
        <f t="shared" si="38"/>
        <v>Q1</v>
      </c>
      <c r="C1468" s="18" t="s">
        <v>0</v>
      </c>
      <c r="D1468" s="21">
        <v>38074</v>
      </c>
      <c r="E1468" s="18">
        <v>-0.51529999999999998</v>
      </c>
      <c r="F1468" s="18">
        <v>0.31140000000000001</v>
      </c>
      <c r="G1468" s="18">
        <v>-0.60219999999999996</v>
      </c>
      <c r="H1468" s="18">
        <v>87.977800000000002</v>
      </c>
      <c r="I1468" s="18">
        <v>81.488900000000001</v>
      </c>
      <c r="J1468" s="18">
        <v>76.822199999999995</v>
      </c>
      <c r="K1468" s="18">
        <v>45</v>
      </c>
      <c r="L1468" s="18">
        <v>58.308100000000003</v>
      </c>
      <c r="M1468" s="18">
        <v>10.3917</v>
      </c>
      <c r="N1468" s="18">
        <v>9.2390000000000008</v>
      </c>
      <c r="O1468" s="18">
        <v>6.0591999999999997</v>
      </c>
      <c r="P1468" s="18">
        <v>12.4763</v>
      </c>
      <c r="Q1468" s="18">
        <v>11.0924</v>
      </c>
      <c r="R1468" s="18">
        <v>7.2747000000000002</v>
      </c>
      <c r="S1468" s="4">
        <f>VLOOKUP(C1468,Ratings_Numbers!$A$1:$B$21,2,FALSE)</f>
        <v>1</v>
      </c>
      <c r="T1468" s="4">
        <f t="shared" si="37"/>
        <v>0</v>
      </c>
      <c r="U1468" s="18">
        <v>148763.58230000001</v>
      </c>
      <c r="V1468" s="18" t="s">
        <v>129</v>
      </c>
    </row>
    <row r="1469" spans="1:22" ht="15" customHeight="1" x14ac:dyDescent="0.35">
      <c r="A1469" s="18" t="s">
        <v>205</v>
      </c>
      <c r="B1469" s="7" t="str">
        <f t="shared" si="38"/>
        <v>Q2</v>
      </c>
      <c r="C1469" s="18" t="s">
        <v>0</v>
      </c>
      <c r="D1469" s="21">
        <v>38165</v>
      </c>
      <c r="E1469" s="18">
        <v>-0.52869999999999995</v>
      </c>
      <c r="F1469" s="18">
        <v>0.28870000000000001</v>
      </c>
      <c r="G1469" s="18">
        <v>-0.61839999999999995</v>
      </c>
      <c r="H1469" s="18">
        <v>76.038499999999999</v>
      </c>
      <c r="I1469" s="18">
        <v>67.923100000000005</v>
      </c>
      <c r="J1469" s="18">
        <v>65.942300000000003</v>
      </c>
      <c r="K1469" s="18">
        <v>52</v>
      </c>
      <c r="L1469" s="18">
        <v>59.899099999999997</v>
      </c>
      <c r="M1469" s="18">
        <v>9.8561999999999994</v>
      </c>
      <c r="N1469" s="18">
        <v>8.8405000000000005</v>
      </c>
      <c r="O1469" s="18">
        <v>5.9038000000000004</v>
      </c>
      <c r="P1469" s="18">
        <v>11.4901</v>
      </c>
      <c r="Q1469" s="18">
        <v>10.305899999999999</v>
      </c>
      <c r="R1469" s="18">
        <v>6.8825000000000003</v>
      </c>
      <c r="S1469" s="4">
        <f>VLOOKUP(C1469,Ratings_Numbers!$A$1:$B$21,2,FALSE)</f>
        <v>1</v>
      </c>
      <c r="T1469" s="4">
        <f t="shared" si="37"/>
        <v>0</v>
      </c>
      <c r="U1469" s="18">
        <v>161743.247</v>
      </c>
      <c r="V1469" s="18" t="s">
        <v>129</v>
      </c>
    </row>
    <row r="1470" spans="1:22" ht="15" customHeight="1" x14ac:dyDescent="0.35">
      <c r="A1470" s="18" t="s">
        <v>205</v>
      </c>
      <c r="B1470" s="7" t="str">
        <f t="shared" si="38"/>
        <v>Q3</v>
      </c>
      <c r="C1470" s="18" t="s">
        <v>0</v>
      </c>
      <c r="D1470" s="21">
        <v>38256</v>
      </c>
      <c r="E1470" s="18">
        <v>-0.67500000000000004</v>
      </c>
      <c r="F1470" s="18">
        <v>0.27529999999999999</v>
      </c>
      <c r="G1470" s="18">
        <v>-0.78539999999999999</v>
      </c>
      <c r="H1470" s="18">
        <v>126.4333</v>
      </c>
      <c r="I1470" s="18">
        <v>112.16670000000001</v>
      </c>
      <c r="J1470" s="18">
        <v>110.4667</v>
      </c>
      <c r="K1470" s="18">
        <v>30</v>
      </c>
      <c r="L1470" s="18">
        <v>60.498399999999997</v>
      </c>
      <c r="M1470" s="18">
        <v>9.3961000000000006</v>
      </c>
      <c r="N1470" s="18">
        <v>8.4773999999999994</v>
      </c>
      <c r="O1470" s="18">
        <v>5.6844999999999999</v>
      </c>
      <c r="P1470" s="18">
        <v>10.8368</v>
      </c>
      <c r="Q1470" s="18">
        <v>9.7773000000000003</v>
      </c>
      <c r="R1470" s="18">
        <v>6.5560999999999998</v>
      </c>
      <c r="S1470" s="4">
        <f>VLOOKUP(C1470,Ratings_Numbers!$A$1:$B$21,2,FALSE)</f>
        <v>1</v>
      </c>
      <c r="T1470" s="4">
        <f t="shared" si="37"/>
        <v>0</v>
      </c>
      <c r="U1470" s="18">
        <v>167864.14660000001</v>
      </c>
      <c r="V1470" s="18" t="s">
        <v>129</v>
      </c>
    </row>
    <row r="1471" spans="1:22" ht="15" customHeight="1" x14ac:dyDescent="0.35">
      <c r="A1471" s="18" t="s">
        <v>205</v>
      </c>
      <c r="B1471" s="7" t="str">
        <f t="shared" si="38"/>
        <v>Q1</v>
      </c>
      <c r="C1471" s="18" t="s">
        <v>0</v>
      </c>
      <c r="D1471" s="21">
        <v>38354</v>
      </c>
      <c r="E1471" s="18">
        <v>-0.66979999999999995</v>
      </c>
      <c r="F1471" s="18">
        <v>0.22120000000000001</v>
      </c>
      <c r="G1471" s="18">
        <v>-0.78039999999999998</v>
      </c>
      <c r="H1471" s="18">
        <v>54.7</v>
      </c>
      <c r="I1471" s="18">
        <v>37.4833</v>
      </c>
      <c r="J1471" s="18">
        <v>44.4</v>
      </c>
      <c r="K1471" s="18">
        <v>60</v>
      </c>
      <c r="L1471" s="18">
        <v>59.6676</v>
      </c>
      <c r="M1471" s="18">
        <v>8.0626999999999995</v>
      </c>
      <c r="N1471" s="18">
        <v>7.4009</v>
      </c>
      <c r="O1471" s="18">
        <v>4.8108000000000004</v>
      </c>
      <c r="P1471" s="18">
        <v>8.9428999999999998</v>
      </c>
      <c r="Q1471" s="18">
        <v>8.2088000000000001</v>
      </c>
      <c r="R1471" s="18">
        <v>5.3360000000000003</v>
      </c>
      <c r="S1471" s="4">
        <f>VLOOKUP(C1471,Ratings_Numbers!$A$1:$B$21,2,FALSE)</f>
        <v>1</v>
      </c>
      <c r="T1471" s="4">
        <f t="shared" si="37"/>
        <v>0</v>
      </c>
      <c r="U1471" s="18">
        <v>188422.2787</v>
      </c>
      <c r="V1471" s="18" t="s">
        <v>129</v>
      </c>
    </row>
    <row r="1472" spans="1:22" ht="15" customHeight="1" x14ac:dyDescent="0.35">
      <c r="A1472" s="18" t="s">
        <v>205</v>
      </c>
      <c r="B1472" s="7" t="str">
        <f t="shared" si="38"/>
        <v>Q2</v>
      </c>
      <c r="C1472" s="18" t="s">
        <v>0</v>
      </c>
      <c r="D1472" s="21">
        <v>38445</v>
      </c>
      <c r="E1472" s="18">
        <v>-0.71050000000000002</v>
      </c>
      <c r="F1472" s="18">
        <v>0.2099</v>
      </c>
      <c r="G1472" s="18">
        <v>-0.82530000000000003</v>
      </c>
      <c r="H1472" s="18">
        <v>289.33330000000001</v>
      </c>
      <c r="I1472" s="18">
        <v>262.86669999999998</v>
      </c>
      <c r="J1472" s="18">
        <v>255</v>
      </c>
      <c r="K1472" s="18">
        <v>15</v>
      </c>
      <c r="L1472" s="18">
        <v>61.811700000000002</v>
      </c>
      <c r="M1472" s="18">
        <v>7.3067000000000002</v>
      </c>
      <c r="N1472" s="18">
        <v>6.7496</v>
      </c>
      <c r="O1472" s="18">
        <v>4.5164</v>
      </c>
      <c r="P1472" s="18">
        <v>8.2545999999999999</v>
      </c>
      <c r="Q1472" s="18">
        <v>7.6251999999999995</v>
      </c>
      <c r="R1472" s="18">
        <v>5.1022999999999996</v>
      </c>
      <c r="S1472" s="4">
        <f>VLOOKUP(C1472,Ratings_Numbers!$A$1:$B$21,2,FALSE)</f>
        <v>1</v>
      </c>
      <c r="T1472" s="4">
        <f t="shared" si="37"/>
        <v>0</v>
      </c>
      <c r="U1472" s="18">
        <v>198704.00409999999</v>
      </c>
      <c r="V1472" s="18" t="s">
        <v>129</v>
      </c>
    </row>
    <row r="1473" spans="1:22" ht="15" customHeight="1" x14ac:dyDescent="0.35">
      <c r="A1473" s="18" t="s">
        <v>205</v>
      </c>
      <c r="B1473" s="7" t="str">
        <f t="shared" si="38"/>
        <v>Q3</v>
      </c>
      <c r="C1473" s="18" t="s">
        <v>0</v>
      </c>
      <c r="D1473" s="21">
        <v>38536</v>
      </c>
      <c r="E1473" s="18">
        <v>-0.68679999999999997</v>
      </c>
      <c r="F1473" s="18">
        <v>0.19889999999999999</v>
      </c>
      <c r="G1473" s="18">
        <v>-0.79890000000000005</v>
      </c>
      <c r="H1473" s="18">
        <v>265.66669999999999</v>
      </c>
      <c r="I1473" s="18">
        <v>233.86670000000001</v>
      </c>
      <c r="J1473" s="18">
        <v>229.13329999999999</v>
      </c>
      <c r="K1473" s="18">
        <v>15</v>
      </c>
      <c r="L1473" s="18">
        <v>64.467600000000004</v>
      </c>
      <c r="M1473" s="18">
        <v>6.6223000000000001</v>
      </c>
      <c r="N1473" s="18">
        <v>6.1609999999999996</v>
      </c>
      <c r="O1473" s="18">
        <v>4.2691999999999997</v>
      </c>
      <c r="P1473" s="18">
        <v>7.4866999999999999</v>
      </c>
      <c r="Q1473" s="18">
        <v>6.9652000000000003</v>
      </c>
      <c r="R1473" s="18">
        <v>4.8265000000000002</v>
      </c>
      <c r="S1473" s="4">
        <f>VLOOKUP(C1473,Ratings_Numbers!$A$1:$B$21,2,FALSE)</f>
        <v>1</v>
      </c>
      <c r="T1473" s="4">
        <f t="shared" si="37"/>
        <v>0</v>
      </c>
      <c r="U1473" s="18">
        <v>193174.03020000001</v>
      </c>
      <c r="V1473" s="18" t="s">
        <v>129</v>
      </c>
    </row>
    <row r="1474" spans="1:22" ht="15" customHeight="1" x14ac:dyDescent="0.35">
      <c r="A1474" s="18" t="s">
        <v>205</v>
      </c>
      <c r="B1474" s="7" t="str">
        <f t="shared" si="38"/>
        <v>Q4</v>
      </c>
      <c r="C1474" s="18" t="s">
        <v>0</v>
      </c>
      <c r="D1474" s="21">
        <v>38627</v>
      </c>
      <c r="E1474" s="18">
        <v>-0.83230000000000004</v>
      </c>
      <c r="F1474" s="18">
        <v>0.18340000000000001</v>
      </c>
      <c r="G1474" s="18">
        <v>-0.97150000000000003</v>
      </c>
      <c r="H1474" s="18">
        <v>171.77269999999999</v>
      </c>
      <c r="I1474" s="18">
        <v>143.77269999999999</v>
      </c>
      <c r="J1474" s="18">
        <v>148</v>
      </c>
      <c r="K1474" s="18">
        <v>22</v>
      </c>
      <c r="L1474" s="18">
        <v>65.130600000000001</v>
      </c>
      <c r="M1474" s="18">
        <v>5.8051000000000004</v>
      </c>
      <c r="N1474" s="18">
        <v>5.4477000000000002</v>
      </c>
      <c r="O1474" s="18">
        <v>3.7808999999999999</v>
      </c>
      <c r="P1474" s="18">
        <v>6.5595999999999997</v>
      </c>
      <c r="Q1474" s="18">
        <v>6.1558000000000002</v>
      </c>
      <c r="R1474" s="18">
        <v>4.2722999999999995</v>
      </c>
      <c r="S1474" s="4">
        <f>VLOOKUP(C1474,Ratings_Numbers!$A$1:$B$21,2,FALSE)</f>
        <v>1</v>
      </c>
      <c r="T1474" s="4">
        <f t="shared" si="37"/>
        <v>0</v>
      </c>
      <c r="U1474" s="18">
        <v>188258.88589999999</v>
      </c>
      <c r="V1474" s="18" t="s">
        <v>129</v>
      </c>
    </row>
    <row r="1475" spans="1:22" ht="15" customHeight="1" x14ac:dyDescent="0.35">
      <c r="A1475" s="18" t="s">
        <v>205</v>
      </c>
      <c r="B1475" s="7" t="str">
        <f t="shared" si="38"/>
        <v>Q1</v>
      </c>
      <c r="C1475" s="18" t="s">
        <v>0</v>
      </c>
      <c r="D1475" s="21">
        <v>38718</v>
      </c>
      <c r="E1475" s="18">
        <v>-0.90139999999999998</v>
      </c>
      <c r="F1475" s="18">
        <v>0.20930000000000001</v>
      </c>
      <c r="G1475" s="18">
        <v>-1.0485</v>
      </c>
      <c r="H1475" s="18">
        <v>1410</v>
      </c>
      <c r="I1475" s="18">
        <v>839</v>
      </c>
      <c r="J1475" s="18">
        <v>1156.5</v>
      </c>
      <c r="K1475" s="18">
        <v>2</v>
      </c>
      <c r="L1475" s="18">
        <v>65.761799999999994</v>
      </c>
      <c r="M1475" s="18">
        <v>5.2104999999999997</v>
      </c>
      <c r="N1475" s="18">
        <v>4.8726000000000003</v>
      </c>
      <c r="O1475" s="18">
        <v>3.4264999999999999</v>
      </c>
      <c r="P1475" s="18">
        <v>6.9362000000000004</v>
      </c>
      <c r="Q1475" s="18">
        <v>6.4863</v>
      </c>
      <c r="R1475" s="18">
        <v>4.5613999999999999</v>
      </c>
      <c r="S1475" s="4">
        <f>VLOOKUP(C1475,Ratings_Numbers!$A$1:$B$21,2,FALSE)</f>
        <v>1</v>
      </c>
      <c r="T1475" s="4">
        <f t="shared" si="37"/>
        <v>0</v>
      </c>
      <c r="U1475" s="18">
        <v>178766.12779999999</v>
      </c>
      <c r="V1475" s="18" t="s">
        <v>129</v>
      </c>
    </row>
    <row r="1476" spans="1:22" ht="15" customHeight="1" x14ac:dyDescent="0.35">
      <c r="A1476" s="18" t="s">
        <v>205</v>
      </c>
      <c r="B1476" s="7" t="str">
        <f t="shared" si="38"/>
        <v>Q2</v>
      </c>
      <c r="C1476" s="18" t="s">
        <v>0</v>
      </c>
      <c r="D1476" s="21">
        <v>38809</v>
      </c>
      <c r="E1476" s="18">
        <v>-0.96899999999999997</v>
      </c>
      <c r="F1476" s="18">
        <v>0.22009999999999999</v>
      </c>
      <c r="G1476" s="18">
        <v>-1.1284000000000001</v>
      </c>
      <c r="H1476" s="18">
        <v>267.125</v>
      </c>
      <c r="I1476" s="18">
        <v>239.25</v>
      </c>
      <c r="J1476" s="18">
        <v>234.5625</v>
      </c>
      <c r="K1476" s="18">
        <v>16</v>
      </c>
      <c r="L1476" s="18">
        <v>66.185400000000001</v>
      </c>
      <c r="M1476" s="18">
        <v>4.8148</v>
      </c>
      <c r="N1476" s="18">
        <v>4.5071000000000003</v>
      </c>
      <c r="O1476" s="18">
        <v>3.1867000000000001</v>
      </c>
      <c r="P1476" s="18">
        <v>6.8283000000000005</v>
      </c>
      <c r="Q1476" s="18">
        <v>6.3917999999999999</v>
      </c>
      <c r="R1476" s="18">
        <v>4.5193000000000003</v>
      </c>
      <c r="S1476" s="4">
        <f>VLOOKUP(C1476,Ratings_Numbers!$A$1:$B$21,2,FALSE)</f>
        <v>1</v>
      </c>
      <c r="T1476" s="4">
        <f t="shared" si="37"/>
        <v>0</v>
      </c>
      <c r="U1476" s="18">
        <v>176030.8578</v>
      </c>
      <c r="V1476" s="18" t="s">
        <v>129</v>
      </c>
    </row>
    <row r="1477" spans="1:22" ht="15" customHeight="1" x14ac:dyDescent="0.35">
      <c r="A1477" s="18" t="s">
        <v>205</v>
      </c>
      <c r="B1477" s="7" t="str">
        <f t="shared" si="38"/>
        <v>Q3</v>
      </c>
      <c r="C1477" s="18" t="s">
        <v>0</v>
      </c>
      <c r="D1477" s="21">
        <v>38900</v>
      </c>
      <c r="E1477" s="18">
        <v>-0.8175</v>
      </c>
      <c r="F1477" s="18">
        <v>0.2072</v>
      </c>
      <c r="G1477" s="18">
        <v>-0.95230000000000004</v>
      </c>
      <c r="H1477" s="18">
        <v>303.23079999999999</v>
      </c>
      <c r="I1477" s="18">
        <v>258</v>
      </c>
      <c r="J1477" s="18">
        <v>261.23079999999999</v>
      </c>
      <c r="K1477" s="18">
        <v>13</v>
      </c>
      <c r="L1477" s="18">
        <v>66.801100000000005</v>
      </c>
      <c r="M1477" s="18">
        <v>4.8623000000000003</v>
      </c>
      <c r="N1477" s="18">
        <v>4.5669000000000004</v>
      </c>
      <c r="O1477" s="18">
        <v>3.2481</v>
      </c>
      <c r="P1477" s="18">
        <v>6.4675000000000002</v>
      </c>
      <c r="Q1477" s="18">
        <v>6.0746000000000002</v>
      </c>
      <c r="R1477" s="18">
        <v>4.3204000000000002</v>
      </c>
      <c r="S1477" s="4">
        <f>VLOOKUP(C1477,Ratings_Numbers!$A$1:$B$21,2,FALSE)</f>
        <v>1</v>
      </c>
      <c r="T1477" s="4">
        <f t="shared" si="37"/>
        <v>0</v>
      </c>
      <c r="U1477" s="18">
        <v>175804.50099999999</v>
      </c>
      <c r="V1477" s="18" t="s">
        <v>129</v>
      </c>
    </row>
    <row r="1478" spans="1:22" ht="15" customHeight="1" x14ac:dyDescent="0.35">
      <c r="A1478" s="18" t="s">
        <v>205</v>
      </c>
      <c r="B1478" s="7" t="str">
        <f t="shared" si="38"/>
        <v>Q4</v>
      </c>
      <c r="C1478" s="18" t="s">
        <v>0</v>
      </c>
      <c r="D1478" s="21">
        <v>38991</v>
      </c>
      <c r="E1478" s="18">
        <v>-0.81169999999999998</v>
      </c>
      <c r="F1478" s="18">
        <v>0.18099999999999999</v>
      </c>
      <c r="G1478" s="18">
        <v>-0.94269999999999998</v>
      </c>
      <c r="H1478" s="18">
        <v>320.4615</v>
      </c>
      <c r="I1478" s="18">
        <v>276.38459999999998</v>
      </c>
      <c r="J1478" s="18">
        <v>279</v>
      </c>
      <c r="K1478" s="18">
        <v>13</v>
      </c>
      <c r="L1478" s="18">
        <v>66.254599999999996</v>
      </c>
      <c r="M1478" s="18">
        <v>4.9466000000000001</v>
      </c>
      <c r="N1478" s="18">
        <v>4.6737000000000002</v>
      </c>
      <c r="O1478" s="18">
        <v>3.2774000000000001</v>
      </c>
      <c r="P1478" s="18">
        <v>5.8388999999999998</v>
      </c>
      <c r="Q1478" s="18">
        <v>5.5167000000000002</v>
      </c>
      <c r="R1478" s="18">
        <v>3.8685</v>
      </c>
      <c r="S1478" s="4">
        <f>VLOOKUP(C1478,Ratings_Numbers!$A$1:$B$21,2,FALSE)</f>
        <v>1</v>
      </c>
      <c r="T1478" s="4">
        <f t="shared" si="37"/>
        <v>0</v>
      </c>
      <c r="U1478" s="18">
        <v>188606.73560000001</v>
      </c>
      <c r="V1478" s="18" t="s">
        <v>129</v>
      </c>
    </row>
    <row r="1479" spans="1:22" ht="15" customHeight="1" x14ac:dyDescent="0.35">
      <c r="A1479" s="18" t="s">
        <v>205</v>
      </c>
      <c r="B1479" s="7" t="str">
        <f t="shared" si="38"/>
        <v>Q4</v>
      </c>
      <c r="C1479" s="18" t="s">
        <v>0</v>
      </c>
      <c r="D1479" s="21">
        <v>39082</v>
      </c>
      <c r="E1479" s="18">
        <v>0.15690000000000001</v>
      </c>
      <c r="F1479" s="18">
        <v>0.48089999999999999</v>
      </c>
      <c r="G1479" s="18">
        <v>0.18190000000000001</v>
      </c>
      <c r="H1479" s="18">
        <v>166.8571</v>
      </c>
      <c r="I1479" s="18">
        <v>116.4286</v>
      </c>
      <c r="J1479" s="18">
        <v>139.66669999999999</v>
      </c>
      <c r="K1479" s="18">
        <v>21</v>
      </c>
      <c r="L1479" s="18">
        <v>55.725900000000003</v>
      </c>
      <c r="M1479" s="18">
        <v>5.1223000000000001</v>
      </c>
      <c r="N1479" s="18">
        <v>4.3867000000000003</v>
      </c>
      <c r="O1479" s="18">
        <v>2.8544999999999998</v>
      </c>
      <c r="P1479" s="18">
        <v>16.7684</v>
      </c>
      <c r="Q1479" s="18">
        <v>14.3604</v>
      </c>
      <c r="R1479" s="18">
        <v>9.3444000000000003</v>
      </c>
      <c r="S1479" s="4">
        <f>VLOOKUP(C1479,Ratings_Numbers!$A$1:$B$21,2,FALSE)</f>
        <v>1</v>
      </c>
      <c r="T1479" s="4">
        <f t="shared" si="37"/>
        <v>0</v>
      </c>
      <c r="U1479" s="18">
        <v>191011.04459999999</v>
      </c>
      <c r="V1479" s="18" t="s">
        <v>129</v>
      </c>
    </row>
    <row r="1480" spans="1:22" ht="15" customHeight="1" x14ac:dyDescent="0.35">
      <c r="A1480" s="18" t="s">
        <v>205</v>
      </c>
      <c r="B1480" s="7" t="str">
        <f t="shared" si="38"/>
        <v>Q2</v>
      </c>
      <c r="C1480" s="18" t="s">
        <v>0</v>
      </c>
      <c r="D1480" s="21">
        <v>39173</v>
      </c>
      <c r="E1480" s="18">
        <v>9.06E-2</v>
      </c>
      <c r="F1480" s="18">
        <v>0.47289999999999999</v>
      </c>
      <c r="G1480" s="18">
        <v>0.1052</v>
      </c>
      <c r="H1480" s="18">
        <v>77.741900000000001</v>
      </c>
      <c r="I1480" s="18">
        <v>70.548400000000001</v>
      </c>
      <c r="J1480" s="18">
        <v>67.709699999999998</v>
      </c>
      <c r="K1480" s="18">
        <v>62</v>
      </c>
      <c r="L1480" s="18">
        <v>56.015099999999997</v>
      </c>
      <c r="M1480" s="18">
        <v>4.9158999999999997</v>
      </c>
      <c r="N1480" s="18">
        <v>4.2248999999999999</v>
      </c>
      <c r="O1480" s="18">
        <v>2.7537000000000003</v>
      </c>
      <c r="P1480" s="18">
        <v>16.355599999999999</v>
      </c>
      <c r="Q1480" s="18">
        <v>14.0565</v>
      </c>
      <c r="R1480" s="18">
        <v>9.1616</v>
      </c>
      <c r="S1480" s="4">
        <f>VLOOKUP(C1480,Ratings_Numbers!$A$1:$B$21,2,FALSE)</f>
        <v>1</v>
      </c>
      <c r="T1480" s="4">
        <f t="shared" si="37"/>
        <v>0</v>
      </c>
      <c r="U1480" s="18">
        <v>174393.43719999999</v>
      </c>
      <c r="V1480" s="18" t="s">
        <v>129</v>
      </c>
    </row>
    <row r="1481" spans="1:22" ht="15" customHeight="1" x14ac:dyDescent="0.35">
      <c r="A1481" s="18" t="s">
        <v>205</v>
      </c>
      <c r="B1481" s="7" t="str">
        <f t="shared" si="38"/>
        <v>Q3</v>
      </c>
      <c r="C1481" s="18" t="s">
        <v>0</v>
      </c>
      <c r="D1481" s="21">
        <v>39264</v>
      </c>
      <c r="E1481" s="18">
        <v>2.9000000000000001E-2</v>
      </c>
      <c r="F1481" s="18">
        <v>0.44290000000000002</v>
      </c>
      <c r="G1481" s="18">
        <v>3.3799999999999997E-2</v>
      </c>
      <c r="H1481" s="18">
        <v>77.305099999999996</v>
      </c>
      <c r="I1481" s="18">
        <v>67.152500000000003</v>
      </c>
      <c r="J1481" s="18">
        <v>65.728800000000007</v>
      </c>
      <c r="K1481" s="18">
        <v>59</v>
      </c>
      <c r="L1481" s="18">
        <v>57.74</v>
      </c>
      <c r="M1481" s="18">
        <v>4.6681999999999997</v>
      </c>
      <c r="N1481" s="18">
        <v>4.0580999999999996</v>
      </c>
      <c r="O1481" s="18">
        <v>2.6954000000000002</v>
      </c>
      <c r="P1481" s="18">
        <v>15.0341</v>
      </c>
      <c r="Q1481" s="18">
        <v>13.0692</v>
      </c>
      <c r="R1481" s="18">
        <v>8.6806999999999999</v>
      </c>
      <c r="S1481" s="4">
        <f>VLOOKUP(C1481,Ratings_Numbers!$A$1:$B$21,2,FALSE)</f>
        <v>1</v>
      </c>
      <c r="T1481" s="4">
        <f t="shared" si="37"/>
        <v>0</v>
      </c>
      <c r="U1481" s="18">
        <v>178317.31159999999</v>
      </c>
      <c r="V1481" s="18" t="s">
        <v>129</v>
      </c>
    </row>
    <row r="1482" spans="1:22" ht="15" customHeight="1" x14ac:dyDescent="0.35">
      <c r="A1482" s="18" t="s">
        <v>205</v>
      </c>
      <c r="B1482" s="7" t="str">
        <f t="shared" si="38"/>
        <v>Q3</v>
      </c>
      <c r="C1482" s="18" t="s">
        <v>0</v>
      </c>
      <c r="D1482" s="21">
        <v>39355</v>
      </c>
      <c r="E1482" s="18">
        <v>-2.47E-2</v>
      </c>
      <c r="F1482" s="18">
        <v>0.52749999999999997</v>
      </c>
      <c r="G1482" s="18">
        <v>-2.8799999999999999E-2</v>
      </c>
      <c r="H1482" s="18">
        <v>55.6098</v>
      </c>
      <c r="I1482" s="18">
        <v>47.5732</v>
      </c>
      <c r="J1482" s="18">
        <v>48.329300000000003</v>
      </c>
      <c r="K1482" s="18">
        <v>82</v>
      </c>
      <c r="L1482" s="18">
        <v>55.390599999999999</v>
      </c>
      <c r="M1482" s="18">
        <v>10.6327</v>
      </c>
      <c r="N1482" s="18">
        <v>9.0014000000000003</v>
      </c>
      <c r="O1482" s="18">
        <v>5.8895</v>
      </c>
      <c r="P1482" s="18">
        <v>18.1236</v>
      </c>
      <c r="Q1482" s="18">
        <v>15.3429</v>
      </c>
      <c r="R1482" s="18">
        <v>10.0388</v>
      </c>
      <c r="S1482" s="4">
        <f>VLOOKUP(C1482,Ratings_Numbers!$A$1:$B$21,2,FALSE)</f>
        <v>1</v>
      </c>
      <c r="T1482" s="4">
        <f t="shared" si="37"/>
        <v>0</v>
      </c>
      <c r="U1482" s="18">
        <v>188756.49419999999</v>
      </c>
      <c r="V1482" s="18" t="s">
        <v>129</v>
      </c>
    </row>
    <row r="1483" spans="1:22" ht="15" customHeight="1" x14ac:dyDescent="0.35">
      <c r="A1483" s="18" t="s">
        <v>205</v>
      </c>
      <c r="B1483" s="7" t="str">
        <f t="shared" si="38"/>
        <v>Q4</v>
      </c>
      <c r="C1483" s="18" t="s">
        <v>0</v>
      </c>
      <c r="D1483" s="21">
        <v>39446</v>
      </c>
      <c r="E1483" s="18">
        <v>1.23E-2</v>
      </c>
      <c r="F1483" s="18">
        <v>0.62690000000000001</v>
      </c>
      <c r="G1483" s="18">
        <v>1.46E-2</v>
      </c>
      <c r="H1483" s="18">
        <v>43.537599999999998</v>
      </c>
      <c r="I1483" s="18">
        <v>12.605399999999999</v>
      </c>
      <c r="J1483" s="18">
        <v>34.128999999999998</v>
      </c>
      <c r="K1483" s="18">
        <v>93</v>
      </c>
      <c r="L1483" s="18">
        <v>53.510599999999997</v>
      </c>
      <c r="M1483" s="18">
        <v>16.329999999999998</v>
      </c>
      <c r="N1483" s="18">
        <v>13.3835</v>
      </c>
      <c r="O1483" s="18">
        <v>8.7383000000000006</v>
      </c>
      <c r="P1483" s="18">
        <v>22.015699999999999</v>
      </c>
      <c r="Q1483" s="18">
        <v>18.043399999999998</v>
      </c>
      <c r="R1483" s="18">
        <v>11.780799999999999</v>
      </c>
      <c r="S1483" s="4">
        <f>VLOOKUP(C1483,Ratings_Numbers!$A$1:$B$21,2,FALSE)</f>
        <v>1</v>
      </c>
      <c r="T1483" s="4">
        <f t="shared" si="37"/>
        <v>0</v>
      </c>
      <c r="U1483" s="18">
        <v>191374.22570000001</v>
      </c>
      <c r="V1483" s="18" t="s">
        <v>129</v>
      </c>
    </row>
    <row r="1484" spans="1:22" ht="15" customHeight="1" x14ac:dyDescent="0.35">
      <c r="A1484" s="18" t="s">
        <v>205</v>
      </c>
      <c r="B1484" s="7" t="str">
        <f t="shared" si="38"/>
        <v>Q1</v>
      </c>
      <c r="C1484" s="18" t="s">
        <v>0</v>
      </c>
      <c r="D1484" s="21">
        <v>39537</v>
      </c>
      <c r="E1484" s="18">
        <v>1.4500000000000001E-2</v>
      </c>
      <c r="F1484" s="18">
        <v>0.72440000000000004</v>
      </c>
      <c r="G1484" s="18">
        <v>1.7100000000000001E-2</v>
      </c>
      <c r="H1484" s="18">
        <v>55.214300000000001</v>
      </c>
      <c r="I1484" s="18">
        <v>50.326500000000003</v>
      </c>
      <c r="J1484" s="18">
        <v>48.418399999999998</v>
      </c>
      <c r="K1484" s="18">
        <v>98</v>
      </c>
      <c r="L1484" s="18">
        <v>53.055399999999999</v>
      </c>
      <c r="M1484" s="18">
        <v>15.706300000000001</v>
      </c>
      <c r="N1484" s="18">
        <v>12.562899999999999</v>
      </c>
      <c r="O1484" s="18">
        <v>8.3330000000000002</v>
      </c>
      <c r="P1484" s="18">
        <v>25.0214</v>
      </c>
      <c r="Q1484" s="18">
        <v>20.0137</v>
      </c>
      <c r="R1484" s="18">
        <v>13.2752</v>
      </c>
      <c r="S1484" s="4">
        <f>VLOOKUP(C1484,Ratings_Numbers!$A$1:$B$21,2,FALSE)</f>
        <v>1</v>
      </c>
      <c r="T1484" s="4">
        <f t="shared" si="37"/>
        <v>0</v>
      </c>
      <c r="U1484" s="18">
        <v>180829.11060000001</v>
      </c>
      <c r="V1484" s="18" t="s">
        <v>129</v>
      </c>
    </row>
    <row r="1485" spans="1:22" ht="15" customHeight="1" x14ac:dyDescent="0.35">
      <c r="A1485" s="18" t="s">
        <v>205</v>
      </c>
      <c r="B1485" s="7" t="str">
        <f t="shared" si="38"/>
        <v>Q2</v>
      </c>
      <c r="C1485" s="18" t="s">
        <v>0</v>
      </c>
      <c r="D1485" s="21">
        <v>39628</v>
      </c>
      <c r="E1485" s="18">
        <v>4.5600000000000002E-2</v>
      </c>
      <c r="F1485" s="18">
        <v>0.8629</v>
      </c>
      <c r="G1485" s="18">
        <v>5.3600000000000002E-2</v>
      </c>
      <c r="H1485" s="18">
        <v>47.0381</v>
      </c>
      <c r="I1485" s="18">
        <v>40.495199999999997</v>
      </c>
      <c r="J1485" s="18">
        <v>40.533299999999997</v>
      </c>
      <c r="K1485" s="18">
        <v>105</v>
      </c>
      <c r="L1485" s="18">
        <v>52.699399999999997</v>
      </c>
      <c r="M1485" s="18">
        <v>18.886600000000001</v>
      </c>
      <c r="N1485" s="18">
        <v>14.529199999999999</v>
      </c>
      <c r="O1485" s="18">
        <v>9.9530999999999992</v>
      </c>
      <c r="P1485" s="18">
        <v>29.990300000000001</v>
      </c>
      <c r="Q1485" s="18">
        <v>23.071200000000001</v>
      </c>
      <c r="R1485" s="18">
        <v>15.8047</v>
      </c>
      <c r="S1485" s="4">
        <f>VLOOKUP(C1485,Ratings_Numbers!$A$1:$B$21,2,FALSE)</f>
        <v>1</v>
      </c>
      <c r="T1485" s="4">
        <f t="shared" si="37"/>
        <v>0</v>
      </c>
      <c r="U1485" s="18">
        <v>177768.5814</v>
      </c>
      <c r="V1485" s="18" t="s">
        <v>129</v>
      </c>
    </row>
    <row r="1486" spans="1:22" ht="15" customHeight="1" x14ac:dyDescent="0.35">
      <c r="A1486" s="18" t="s">
        <v>205</v>
      </c>
      <c r="B1486" s="7" t="str">
        <f t="shared" si="38"/>
        <v>Q3</v>
      </c>
      <c r="C1486" s="18" t="s">
        <v>0</v>
      </c>
      <c r="D1486" s="21">
        <v>39719</v>
      </c>
      <c r="E1486" s="18">
        <v>-8.3999999999999995E-3</v>
      </c>
      <c r="F1486" s="18">
        <v>0.9</v>
      </c>
      <c r="G1486" s="18">
        <v>-9.9000000000000008E-3</v>
      </c>
      <c r="H1486" s="18">
        <v>39.8279</v>
      </c>
      <c r="I1486" s="18">
        <v>33.5</v>
      </c>
      <c r="J1486" s="18">
        <v>33.532800000000002</v>
      </c>
      <c r="K1486" s="18">
        <v>122</v>
      </c>
      <c r="L1486" s="18">
        <v>52.134</v>
      </c>
      <c r="M1486" s="18">
        <v>18.356100000000001</v>
      </c>
      <c r="N1486" s="18">
        <v>13.904999999999999</v>
      </c>
      <c r="O1486" s="18">
        <v>9.5698000000000008</v>
      </c>
      <c r="P1486" s="18">
        <v>32.011200000000002</v>
      </c>
      <c r="Q1486" s="18">
        <v>24.248799999999999</v>
      </c>
      <c r="R1486" s="18">
        <v>16.688700000000001</v>
      </c>
      <c r="S1486" s="4">
        <f>VLOOKUP(C1486,Ratings_Numbers!$A$1:$B$21,2,FALSE)</f>
        <v>1</v>
      </c>
      <c r="T1486" s="4">
        <f t="shared" si="37"/>
        <v>0</v>
      </c>
      <c r="U1486" s="18">
        <v>192954.73180000001</v>
      </c>
      <c r="V1486" s="18" t="s">
        <v>129</v>
      </c>
    </row>
    <row r="1487" spans="1:22" ht="15" customHeight="1" x14ac:dyDescent="0.35">
      <c r="A1487" s="18" t="s">
        <v>205</v>
      </c>
      <c r="B1487" s="7" t="str">
        <f t="shared" si="38"/>
        <v>Q4</v>
      </c>
      <c r="C1487" s="18" t="s">
        <v>0</v>
      </c>
      <c r="D1487" s="21">
        <v>39810</v>
      </c>
      <c r="E1487" s="18">
        <v>-5.04E-2</v>
      </c>
      <c r="F1487" s="18">
        <v>0.7298</v>
      </c>
      <c r="G1487" s="18">
        <v>-5.9200000000000003E-2</v>
      </c>
      <c r="H1487" s="18">
        <v>35.109099999999998</v>
      </c>
      <c r="I1487" s="18">
        <v>24.854500000000002</v>
      </c>
      <c r="J1487" s="18">
        <v>28.609100000000002</v>
      </c>
      <c r="K1487" s="18">
        <v>110</v>
      </c>
      <c r="L1487" s="18">
        <v>50.064799999999998</v>
      </c>
      <c r="M1487" s="18">
        <v>19.100899999999999</v>
      </c>
      <c r="N1487" s="18">
        <v>14.9366</v>
      </c>
      <c r="O1487" s="18">
        <v>9.5627999999999993</v>
      </c>
      <c r="P1487" s="18">
        <v>27.879799999999999</v>
      </c>
      <c r="Q1487" s="18">
        <v>21.801600000000001</v>
      </c>
      <c r="R1487" s="18">
        <v>13.958</v>
      </c>
      <c r="S1487" s="4">
        <f>VLOOKUP(C1487,Ratings_Numbers!$A$1:$B$21,2,FALSE)</f>
        <v>1</v>
      </c>
      <c r="T1487" s="4">
        <f t="shared" si="37"/>
        <v>0</v>
      </c>
      <c r="U1487" s="18">
        <v>162163.0637</v>
      </c>
      <c r="V1487" s="18" t="s">
        <v>129</v>
      </c>
    </row>
    <row r="1488" spans="1:22" ht="15" customHeight="1" x14ac:dyDescent="0.35">
      <c r="A1488" s="18" t="s">
        <v>205</v>
      </c>
      <c r="B1488" s="7" t="str">
        <f t="shared" si="38"/>
        <v>Q1</v>
      </c>
      <c r="C1488" s="18" t="s">
        <v>0</v>
      </c>
      <c r="D1488" s="21">
        <v>39901</v>
      </c>
      <c r="E1488" s="18">
        <v>6.4999999999999997E-3</v>
      </c>
      <c r="F1488" s="18">
        <v>0.87180000000000002</v>
      </c>
      <c r="G1488" s="18">
        <v>7.7000000000000002E-3</v>
      </c>
      <c r="H1488" s="18">
        <v>50.235799999999998</v>
      </c>
      <c r="I1488" s="18">
        <v>46.132100000000001</v>
      </c>
      <c r="J1488" s="18">
        <v>43.858499999999999</v>
      </c>
      <c r="K1488" s="18">
        <v>106</v>
      </c>
      <c r="L1488" s="18">
        <v>50.860599999999998</v>
      </c>
      <c r="M1488" s="18">
        <v>18.3873</v>
      </c>
      <c r="N1488" s="18">
        <v>13.915100000000001</v>
      </c>
      <c r="O1488" s="18">
        <v>9.3519000000000005</v>
      </c>
      <c r="P1488" s="18">
        <v>32.139000000000003</v>
      </c>
      <c r="Q1488" s="18">
        <v>24.322099999999999</v>
      </c>
      <c r="R1488" s="18">
        <v>16.3461</v>
      </c>
      <c r="S1488" s="4">
        <f>VLOOKUP(C1488,Ratings_Numbers!$A$1:$B$21,2,FALSE)</f>
        <v>1</v>
      </c>
      <c r="T1488" s="4">
        <f t="shared" si="37"/>
        <v>0</v>
      </c>
      <c r="U1488" s="18">
        <v>145755.38130000001</v>
      </c>
      <c r="V1488" s="18" t="s">
        <v>129</v>
      </c>
    </row>
    <row r="1489" spans="1:22" ht="15" customHeight="1" x14ac:dyDescent="0.35">
      <c r="A1489" s="18" t="s">
        <v>205</v>
      </c>
      <c r="B1489" s="7" t="str">
        <f t="shared" si="38"/>
        <v>Q2</v>
      </c>
      <c r="C1489" s="18" t="s">
        <v>0</v>
      </c>
      <c r="D1489" s="21">
        <v>39992</v>
      </c>
      <c r="E1489" s="18">
        <v>-5.8700000000000002E-2</v>
      </c>
      <c r="F1489" s="18">
        <v>0.83819999999999995</v>
      </c>
      <c r="G1489" s="18">
        <v>-6.9000000000000006E-2</v>
      </c>
      <c r="H1489" s="18">
        <v>45.7545</v>
      </c>
      <c r="I1489" s="18">
        <v>40.6</v>
      </c>
      <c r="J1489" s="18">
        <v>39.581800000000001</v>
      </c>
      <c r="K1489" s="18">
        <v>110</v>
      </c>
      <c r="L1489" s="18">
        <v>52.891199999999998</v>
      </c>
      <c r="M1489" s="18">
        <v>17.685500000000001</v>
      </c>
      <c r="N1489" s="18">
        <v>13.6633</v>
      </c>
      <c r="O1489" s="18">
        <v>9.3541000000000007</v>
      </c>
      <c r="P1489" s="18">
        <v>29.4376</v>
      </c>
      <c r="Q1489" s="18">
        <v>22.742699999999999</v>
      </c>
      <c r="R1489" s="18">
        <v>15.569900000000001</v>
      </c>
      <c r="S1489" s="4">
        <f>VLOOKUP(C1489,Ratings_Numbers!$A$1:$B$21,2,FALSE)</f>
        <v>1</v>
      </c>
      <c r="T1489" s="4">
        <f t="shared" si="37"/>
        <v>0</v>
      </c>
      <c r="U1489" s="18">
        <v>155895.67079999999</v>
      </c>
      <c r="V1489" s="18" t="s">
        <v>129</v>
      </c>
    </row>
    <row r="1490" spans="1:22" ht="15" customHeight="1" x14ac:dyDescent="0.35">
      <c r="A1490" s="18" t="s">
        <v>205</v>
      </c>
      <c r="B1490" s="7" t="str">
        <f t="shared" si="38"/>
        <v>Q3</v>
      </c>
      <c r="C1490" s="18" t="s">
        <v>0</v>
      </c>
      <c r="D1490" s="21">
        <v>40083</v>
      </c>
      <c r="E1490" s="18">
        <v>-0.1439</v>
      </c>
      <c r="F1490" s="18">
        <v>0.70679999999999998</v>
      </c>
      <c r="G1490" s="18">
        <v>-0.16789999999999999</v>
      </c>
      <c r="H1490" s="18">
        <v>34.7746</v>
      </c>
      <c r="I1490" s="18">
        <v>31.119700000000002</v>
      </c>
      <c r="J1490" s="18">
        <v>30.021100000000001</v>
      </c>
      <c r="K1490" s="18">
        <v>142</v>
      </c>
      <c r="L1490" s="18">
        <v>55.029600000000002</v>
      </c>
      <c r="M1490" s="18">
        <v>16.392099999999999</v>
      </c>
      <c r="N1490" s="18">
        <v>13.324400000000001</v>
      </c>
      <c r="O1490" s="18">
        <v>9.0205000000000002</v>
      </c>
      <c r="P1490" s="18">
        <v>23.023199999999999</v>
      </c>
      <c r="Q1490" s="18">
        <v>18.714500000000001</v>
      </c>
      <c r="R1490" s="18">
        <v>12.669599999999999</v>
      </c>
      <c r="S1490" s="4">
        <f>VLOOKUP(C1490,Ratings_Numbers!$A$1:$B$21,2,FALSE)</f>
        <v>1</v>
      </c>
      <c r="T1490" s="4">
        <f t="shared" si="37"/>
        <v>0</v>
      </c>
      <c r="U1490" s="18">
        <v>167191.29120000001</v>
      </c>
      <c r="V1490" s="18" t="s">
        <v>129</v>
      </c>
    </row>
    <row r="1491" spans="1:22" ht="15" customHeight="1" x14ac:dyDescent="0.35">
      <c r="A1491" s="18" t="s">
        <v>205</v>
      </c>
      <c r="B1491" s="7" t="str">
        <f t="shared" si="38"/>
        <v>Q1</v>
      </c>
      <c r="C1491" s="18" t="s">
        <v>0</v>
      </c>
      <c r="D1491" s="21">
        <v>40181</v>
      </c>
      <c r="E1491" s="18">
        <v>-0.26600000000000001</v>
      </c>
      <c r="F1491" s="18">
        <v>0.93269999999999997</v>
      </c>
      <c r="G1491" s="18">
        <v>-0.31330000000000002</v>
      </c>
      <c r="H1491" s="18">
        <v>32.989199999999997</v>
      </c>
      <c r="I1491" s="18">
        <v>23.914000000000001</v>
      </c>
      <c r="J1491" s="18">
        <v>24.9892</v>
      </c>
      <c r="K1491" s="18">
        <v>93</v>
      </c>
      <c r="L1491" s="18">
        <v>53.429400000000001</v>
      </c>
      <c r="M1491" s="18">
        <v>16.254799999999999</v>
      </c>
      <c r="N1491" s="18">
        <v>12.6257</v>
      </c>
      <c r="O1491" s="18">
        <v>8.6849000000000007</v>
      </c>
      <c r="P1491" s="18">
        <v>28.744</v>
      </c>
      <c r="Q1491" s="18">
        <v>22.326499999999999</v>
      </c>
      <c r="R1491" s="18">
        <v>15.357699999999999</v>
      </c>
      <c r="S1491" s="4">
        <f>VLOOKUP(C1491,Ratings_Numbers!$A$1:$B$21,2,FALSE)</f>
        <v>1</v>
      </c>
      <c r="T1491" s="4">
        <f t="shared" si="37"/>
        <v>0</v>
      </c>
      <c r="U1491" s="18">
        <v>177405.8156</v>
      </c>
      <c r="V1491" s="18" t="s">
        <v>129</v>
      </c>
    </row>
    <row r="1492" spans="1:22" ht="15" customHeight="1" x14ac:dyDescent="0.35">
      <c r="A1492" s="18" t="s">
        <v>205</v>
      </c>
      <c r="B1492" s="7" t="str">
        <f t="shared" si="38"/>
        <v>Q2</v>
      </c>
      <c r="C1492" s="18" t="s">
        <v>0</v>
      </c>
      <c r="D1492" s="21">
        <v>40272</v>
      </c>
      <c r="E1492" s="18">
        <v>-0.31859999999999999</v>
      </c>
      <c r="F1492" s="18">
        <v>0.77049999999999996</v>
      </c>
      <c r="G1492" s="18">
        <v>-0.37609999999999999</v>
      </c>
      <c r="H1492" s="18">
        <v>50.935200000000002</v>
      </c>
      <c r="I1492" s="18">
        <v>47.259300000000003</v>
      </c>
      <c r="J1492" s="18">
        <v>44.1389</v>
      </c>
      <c r="K1492" s="18">
        <v>108</v>
      </c>
      <c r="L1492" s="18">
        <v>56.6282</v>
      </c>
      <c r="M1492" s="18">
        <v>15.230399999999999</v>
      </c>
      <c r="N1492" s="18">
        <v>12.395199999999999</v>
      </c>
      <c r="O1492" s="18">
        <v>8.6247000000000007</v>
      </c>
      <c r="P1492" s="18">
        <v>22.873000000000001</v>
      </c>
      <c r="Q1492" s="18">
        <v>18.615099999999998</v>
      </c>
      <c r="R1492" s="18">
        <v>12.9526</v>
      </c>
      <c r="S1492" s="4">
        <f>VLOOKUP(C1492,Ratings_Numbers!$A$1:$B$21,2,FALSE)</f>
        <v>1</v>
      </c>
      <c r="T1492" s="4">
        <f t="shared" si="37"/>
        <v>0</v>
      </c>
      <c r="U1492" s="18">
        <v>181382.74220000001</v>
      </c>
      <c r="V1492" s="18" t="s">
        <v>129</v>
      </c>
    </row>
    <row r="1493" spans="1:22" ht="15" customHeight="1" x14ac:dyDescent="0.35">
      <c r="A1493" s="18" t="s">
        <v>205</v>
      </c>
      <c r="B1493" s="7" t="str">
        <f t="shared" si="38"/>
        <v>Q3</v>
      </c>
      <c r="C1493" s="18" t="s">
        <v>0</v>
      </c>
      <c r="D1493" s="21">
        <v>40363</v>
      </c>
      <c r="E1493" s="18">
        <v>-0.39150000000000001</v>
      </c>
      <c r="F1493" s="18">
        <v>0.74450000000000005</v>
      </c>
      <c r="G1493" s="18">
        <v>-0.4632</v>
      </c>
      <c r="H1493" s="18">
        <v>49.574300000000001</v>
      </c>
      <c r="I1493" s="18">
        <v>44.623800000000003</v>
      </c>
      <c r="J1493" s="18">
        <v>42.534700000000001</v>
      </c>
      <c r="K1493" s="18">
        <v>101</v>
      </c>
      <c r="L1493" s="18">
        <v>57.26</v>
      </c>
      <c r="M1493" s="18">
        <v>15.0177</v>
      </c>
      <c r="N1493" s="18">
        <v>12.3049</v>
      </c>
      <c r="O1493" s="18">
        <v>8.5991</v>
      </c>
      <c r="P1493" s="18">
        <v>22.046900000000001</v>
      </c>
      <c r="Q1493" s="18">
        <v>18.064299999999999</v>
      </c>
      <c r="R1493" s="18">
        <v>12.6241</v>
      </c>
      <c r="S1493" s="4">
        <f>VLOOKUP(C1493,Ratings_Numbers!$A$1:$B$21,2,FALSE)</f>
        <v>1</v>
      </c>
      <c r="T1493" s="4">
        <f t="shared" si="37"/>
        <v>0</v>
      </c>
      <c r="U1493" s="18">
        <v>162714.29579999999</v>
      </c>
      <c r="V1493" s="18" t="s">
        <v>129</v>
      </c>
    </row>
    <row r="1494" spans="1:22" ht="15" customHeight="1" x14ac:dyDescent="0.35">
      <c r="A1494" s="18" t="s">
        <v>205</v>
      </c>
      <c r="B1494" s="7" t="str">
        <f t="shared" ref="B1494:B1519" si="39">IF(MONTH(D1494)&lt;4,"Q1",IF(MONTH(D1494)&lt;7,"Q2",IF(MONTH(D1494)&lt;10,"Q3","Q4")))</f>
        <v>Q4</v>
      </c>
      <c r="C1494" s="18" t="s">
        <v>0</v>
      </c>
      <c r="D1494" s="21">
        <v>40454</v>
      </c>
      <c r="E1494" s="18">
        <v>-0.55130000000000001</v>
      </c>
      <c r="F1494" s="18">
        <v>0.78039999999999998</v>
      </c>
      <c r="G1494" s="18">
        <v>-0.65549999999999997</v>
      </c>
      <c r="H1494" s="18">
        <v>43.953699999999998</v>
      </c>
      <c r="I1494" s="18">
        <v>39.064799999999998</v>
      </c>
      <c r="J1494" s="18">
        <v>37.240699999999997</v>
      </c>
      <c r="K1494" s="18">
        <v>108</v>
      </c>
      <c r="L1494" s="18">
        <v>58.313200000000002</v>
      </c>
      <c r="M1494" s="18">
        <v>16.027000000000001</v>
      </c>
      <c r="N1494" s="18">
        <v>13.246600000000001</v>
      </c>
      <c r="O1494" s="18">
        <v>9.3458000000000006</v>
      </c>
      <c r="P1494" s="18">
        <v>20.9893</v>
      </c>
      <c r="Q1494" s="18">
        <v>17.348099999999999</v>
      </c>
      <c r="R1494" s="18">
        <v>12.239599999999999</v>
      </c>
      <c r="S1494" s="4">
        <f>VLOOKUP(C1494,Ratings_Numbers!$A$1:$B$21,2,FALSE)</f>
        <v>1</v>
      </c>
      <c r="T1494" s="4">
        <f t="shared" si="37"/>
        <v>0</v>
      </c>
      <c r="U1494" s="18">
        <v>169671.15419999999</v>
      </c>
      <c r="V1494" s="18" t="s">
        <v>129</v>
      </c>
    </row>
    <row r="1495" spans="1:22" ht="15" customHeight="1" x14ac:dyDescent="0.35">
      <c r="A1495" s="18" t="s">
        <v>205</v>
      </c>
      <c r="B1495" s="7" t="str">
        <f t="shared" si="39"/>
        <v>Q1</v>
      </c>
      <c r="C1495" s="18" t="s">
        <v>0</v>
      </c>
      <c r="D1495" s="21">
        <v>40545</v>
      </c>
      <c r="E1495" s="18">
        <v>-0.55920000000000003</v>
      </c>
      <c r="F1495" s="18">
        <v>1.0148999999999999</v>
      </c>
      <c r="G1495" s="18">
        <v>-0.65859999999999996</v>
      </c>
      <c r="H1495" s="18">
        <v>30.514499999999998</v>
      </c>
      <c r="I1495" s="18">
        <v>23.565200000000001</v>
      </c>
      <c r="J1495" s="18">
        <v>24.942</v>
      </c>
      <c r="K1495" s="18">
        <v>138</v>
      </c>
      <c r="L1495" s="18">
        <v>54.980199999999996</v>
      </c>
      <c r="M1495" s="18">
        <v>16.182700000000001</v>
      </c>
      <c r="N1495" s="18">
        <v>12.4823</v>
      </c>
      <c r="O1495" s="18">
        <v>8.8972999999999995</v>
      </c>
      <c r="P1495" s="18">
        <v>29.645299999999999</v>
      </c>
      <c r="Q1495" s="18">
        <v>22.866499999999998</v>
      </c>
      <c r="R1495" s="18">
        <v>16.298999999999999</v>
      </c>
      <c r="S1495" s="4">
        <f>VLOOKUP(C1495,Ratings_Numbers!$A$1:$B$21,2,FALSE)</f>
        <v>1</v>
      </c>
      <c r="T1495" s="4">
        <f t="shared" si="37"/>
        <v>0</v>
      </c>
      <c r="U1495" s="18">
        <v>169351.29949999999</v>
      </c>
      <c r="V1495" s="18" t="s">
        <v>129</v>
      </c>
    </row>
    <row r="1496" spans="1:22" ht="15" customHeight="1" x14ac:dyDescent="0.35">
      <c r="A1496" s="18" t="s">
        <v>205</v>
      </c>
      <c r="B1496" s="7" t="str">
        <f t="shared" si="39"/>
        <v>Q2</v>
      </c>
      <c r="C1496" s="18" t="s">
        <v>0</v>
      </c>
      <c r="D1496" s="21">
        <v>40636</v>
      </c>
      <c r="E1496" s="18">
        <v>-0.4677</v>
      </c>
      <c r="F1496" s="18">
        <v>1.0898000000000001</v>
      </c>
      <c r="G1496" s="18">
        <v>-0.5524</v>
      </c>
      <c r="H1496" s="18">
        <v>42.847999999999999</v>
      </c>
      <c r="I1496" s="18">
        <v>39.36</v>
      </c>
      <c r="J1496" s="18">
        <v>36.808</v>
      </c>
      <c r="K1496" s="18">
        <v>125</v>
      </c>
      <c r="L1496" s="18">
        <v>55.351799999999997</v>
      </c>
      <c r="M1496" s="18">
        <v>15.4603</v>
      </c>
      <c r="N1496" s="18">
        <v>11.9123</v>
      </c>
      <c r="O1496" s="18">
        <v>8.5576000000000008</v>
      </c>
      <c r="P1496" s="18">
        <v>29.784700000000001</v>
      </c>
      <c r="Q1496" s="18">
        <v>22.949300000000001</v>
      </c>
      <c r="R1496" s="18">
        <v>16.4864</v>
      </c>
      <c r="S1496" s="4">
        <f>VLOOKUP(C1496,Ratings_Numbers!$A$1:$B$21,2,FALSE)</f>
        <v>1</v>
      </c>
      <c r="T1496" s="4">
        <f t="shared" si="37"/>
        <v>0</v>
      </c>
      <c r="U1496" s="18">
        <v>162910.62849999999</v>
      </c>
      <c r="V1496" s="18" t="s">
        <v>129</v>
      </c>
    </row>
    <row r="1497" spans="1:22" ht="15" customHeight="1" x14ac:dyDescent="0.35">
      <c r="A1497" s="18" t="s">
        <v>205</v>
      </c>
      <c r="B1497" s="7" t="str">
        <f t="shared" si="39"/>
        <v>Q3</v>
      </c>
      <c r="C1497" s="18" t="s">
        <v>0</v>
      </c>
      <c r="D1497" s="21">
        <v>40727</v>
      </c>
      <c r="E1497" s="18">
        <v>-0.58179999999999998</v>
      </c>
      <c r="F1497" s="18">
        <v>1.1849000000000001</v>
      </c>
      <c r="G1497" s="18">
        <v>-0.69320000000000004</v>
      </c>
      <c r="H1497" s="18">
        <v>35.007800000000003</v>
      </c>
      <c r="I1497" s="18">
        <v>30.217099999999999</v>
      </c>
      <c r="J1497" s="18">
        <v>28.984500000000001</v>
      </c>
      <c r="K1497" s="18">
        <v>129</v>
      </c>
      <c r="L1497" s="18">
        <v>55.418599999999998</v>
      </c>
      <c r="M1497" s="18">
        <v>22.017600000000002</v>
      </c>
      <c r="N1497" s="18">
        <v>16.918500000000002</v>
      </c>
      <c r="O1497" s="18">
        <v>12.2019</v>
      </c>
      <c r="P1497" s="18">
        <v>30.139099999999999</v>
      </c>
      <c r="Q1497" s="18">
        <v>23.159099999999999</v>
      </c>
      <c r="R1497" s="18">
        <v>16.7026</v>
      </c>
      <c r="S1497" s="4">
        <f>VLOOKUP(C1497,Ratings_Numbers!$A$1:$B$21,2,FALSE)</f>
        <v>1</v>
      </c>
      <c r="T1497" s="4">
        <f t="shared" si="37"/>
        <v>0</v>
      </c>
      <c r="U1497" s="18">
        <v>184441.03400000001</v>
      </c>
      <c r="V1497" s="18" t="s">
        <v>129</v>
      </c>
    </row>
    <row r="1498" spans="1:22" ht="15" customHeight="1" x14ac:dyDescent="0.35">
      <c r="A1498" s="18" t="s">
        <v>205</v>
      </c>
      <c r="B1498" s="7" t="str">
        <f t="shared" si="39"/>
        <v>Q4</v>
      </c>
      <c r="C1498" s="18" t="s">
        <v>0</v>
      </c>
      <c r="D1498" s="21">
        <v>40818</v>
      </c>
      <c r="E1498" s="18">
        <v>-0.66910000000000003</v>
      </c>
      <c r="F1498" s="18">
        <v>1.1691</v>
      </c>
      <c r="G1498" s="18">
        <v>-0.80049999999999999</v>
      </c>
      <c r="H1498" s="18">
        <v>35.097000000000001</v>
      </c>
      <c r="I1498" s="18">
        <v>29.791</v>
      </c>
      <c r="J1498" s="18">
        <v>29.253699999999998</v>
      </c>
      <c r="K1498" s="18">
        <v>134</v>
      </c>
      <c r="L1498" s="18">
        <v>55.022799999999997</v>
      </c>
      <c r="M1498" s="18">
        <v>21.179300000000001</v>
      </c>
      <c r="N1498" s="18">
        <v>16.3124</v>
      </c>
      <c r="O1498" s="18">
        <v>11.6534</v>
      </c>
      <c r="P1498" s="18">
        <v>29.835699999999999</v>
      </c>
      <c r="Q1498" s="18">
        <v>22.979600000000001</v>
      </c>
      <c r="R1498" s="18">
        <v>16.416399999999999</v>
      </c>
      <c r="S1498" s="4">
        <f>VLOOKUP(C1498,Ratings_Numbers!$A$1:$B$21,2,FALSE)</f>
        <v>1</v>
      </c>
      <c r="T1498" s="4">
        <f t="shared" si="37"/>
        <v>0</v>
      </c>
      <c r="U1498" s="18">
        <v>174017.0662</v>
      </c>
      <c r="V1498" s="18" t="s">
        <v>129</v>
      </c>
    </row>
    <row r="1499" spans="1:22" ht="15" customHeight="1" x14ac:dyDescent="0.35">
      <c r="A1499" s="18" t="s">
        <v>205</v>
      </c>
      <c r="B1499" s="7" t="str">
        <f t="shared" si="39"/>
        <v>Q1</v>
      </c>
      <c r="C1499" s="18" t="s">
        <v>0</v>
      </c>
      <c r="D1499" s="21">
        <v>40909</v>
      </c>
      <c r="E1499" s="18">
        <v>-0.67410000000000003</v>
      </c>
      <c r="F1499" s="18">
        <v>1.2594000000000001</v>
      </c>
      <c r="G1499" s="18">
        <v>-0.81069999999999998</v>
      </c>
      <c r="H1499" s="18">
        <v>22.770499999999998</v>
      </c>
      <c r="I1499" s="18">
        <v>16.6066</v>
      </c>
      <c r="J1499" s="18">
        <v>18.163900000000002</v>
      </c>
      <c r="K1499" s="18">
        <v>183</v>
      </c>
      <c r="L1499" s="18">
        <v>50.226999999999997</v>
      </c>
      <c r="M1499" s="18">
        <v>22.720700000000001</v>
      </c>
      <c r="N1499" s="18">
        <v>16.9072</v>
      </c>
      <c r="O1499" s="18">
        <v>11.412000000000001</v>
      </c>
      <c r="P1499" s="18">
        <v>34.385100000000001</v>
      </c>
      <c r="Q1499" s="18">
        <v>25.587</v>
      </c>
      <c r="R1499" s="18">
        <v>17.270600000000002</v>
      </c>
      <c r="S1499" s="4">
        <f>VLOOKUP(C1499,Ratings_Numbers!$A$1:$B$21,2,FALSE)</f>
        <v>1</v>
      </c>
      <c r="T1499" s="4">
        <f t="shared" si="37"/>
        <v>0</v>
      </c>
      <c r="U1499" s="18">
        <v>178663.7255</v>
      </c>
      <c r="V1499" s="18" t="s">
        <v>129</v>
      </c>
    </row>
    <row r="1500" spans="1:22" ht="15" customHeight="1" x14ac:dyDescent="0.35">
      <c r="A1500" s="18" t="s">
        <v>205</v>
      </c>
      <c r="B1500" s="7" t="str">
        <f t="shared" si="39"/>
        <v>Q2</v>
      </c>
      <c r="C1500" s="18" t="s">
        <v>0</v>
      </c>
      <c r="D1500" s="21">
        <v>41000</v>
      </c>
      <c r="E1500" s="18">
        <v>-0.76900000000000002</v>
      </c>
      <c r="F1500" s="18">
        <v>1.2509999999999999</v>
      </c>
      <c r="G1500" s="18">
        <v>-0.92610000000000003</v>
      </c>
      <c r="H1500" s="18">
        <v>36.306100000000001</v>
      </c>
      <c r="I1500" s="18">
        <v>32.891199999999998</v>
      </c>
      <c r="J1500" s="18">
        <v>31.047599999999999</v>
      </c>
      <c r="K1500" s="18">
        <v>147</v>
      </c>
      <c r="L1500" s="18">
        <v>52.813400000000001</v>
      </c>
      <c r="M1500" s="18">
        <v>21.200700000000001</v>
      </c>
      <c r="N1500" s="18">
        <v>16.098500000000001</v>
      </c>
      <c r="O1500" s="18">
        <v>11.1968</v>
      </c>
      <c r="P1500" s="18">
        <v>31.6934</v>
      </c>
      <c r="Q1500" s="18">
        <v>24.066099999999999</v>
      </c>
      <c r="R1500" s="18">
        <v>16.738399999999999</v>
      </c>
      <c r="S1500" s="4">
        <f>VLOOKUP(C1500,Ratings_Numbers!$A$1:$B$21,2,FALSE)</f>
        <v>1</v>
      </c>
      <c r="T1500" s="4">
        <f t="shared" si="37"/>
        <v>0</v>
      </c>
      <c r="U1500" s="18">
        <v>181107.75719999999</v>
      </c>
      <c r="V1500" s="18" t="s">
        <v>129</v>
      </c>
    </row>
    <row r="1501" spans="1:22" ht="15" customHeight="1" x14ac:dyDescent="0.35">
      <c r="A1501" s="18" t="s">
        <v>205</v>
      </c>
      <c r="B1501" s="7" t="str">
        <f t="shared" si="39"/>
        <v>Q3</v>
      </c>
      <c r="C1501" s="18" t="s">
        <v>0</v>
      </c>
      <c r="D1501" s="21">
        <v>41091</v>
      </c>
      <c r="E1501" s="18">
        <v>3.3799999999999997E-2</v>
      </c>
      <c r="F1501" s="18">
        <v>1.0992</v>
      </c>
      <c r="G1501" s="18">
        <v>4.07E-2</v>
      </c>
      <c r="H1501" s="18">
        <v>35.132899999999999</v>
      </c>
      <c r="I1501" s="18">
        <v>30.951000000000001</v>
      </c>
      <c r="J1501" s="18">
        <v>29.174800000000001</v>
      </c>
      <c r="K1501" s="18">
        <v>143</v>
      </c>
      <c r="L1501" s="18">
        <v>52.210799999999999</v>
      </c>
      <c r="M1501" s="18">
        <v>19.070399999999999</v>
      </c>
      <c r="N1501" s="18">
        <v>14.7758</v>
      </c>
      <c r="O1501" s="18">
        <v>9.9567999999999994</v>
      </c>
      <c r="P1501" s="18">
        <v>29.064800000000002</v>
      </c>
      <c r="Q1501" s="18">
        <v>22.519500000000001</v>
      </c>
      <c r="R1501" s="18">
        <v>15.174899999999999</v>
      </c>
      <c r="S1501" s="4">
        <f>VLOOKUP(C1501,Ratings_Numbers!$A$1:$B$21,2,FALSE)</f>
        <v>1</v>
      </c>
      <c r="T1501" s="4">
        <f t="shared" si="37"/>
        <v>0</v>
      </c>
      <c r="U1501" s="18">
        <v>185827.766</v>
      </c>
      <c r="V1501" s="18" t="s">
        <v>129</v>
      </c>
    </row>
    <row r="1502" spans="1:22" ht="15" customHeight="1" x14ac:dyDescent="0.35">
      <c r="A1502" s="18" t="s">
        <v>205</v>
      </c>
      <c r="B1502" s="7" t="str">
        <f t="shared" si="39"/>
        <v>Q3</v>
      </c>
      <c r="C1502" s="18" t="s">
        <v>0</v>
      </c>
      <c r="D1502" s="21">
        <v>41182</v>
      </c>
      <c r="E1502" s="18">
        <v>-0.15240000000000001</v>
      </c>
      <c r="F1502" s="18">
        <v>1.0743</v>
      </c>
      <c r="G1502" s="18">
        <v>-0.1862</v>
      </c>
      <c r="H1502" s="18">
        <v>34.296300000000002</v>
      </c>
      <c r="I1502" s="18">
        <v>29.244399999999999</v>
      </c>
      <c r="J1502" s="18">
        <v>26.851900000000001</v>
      </c>
      <c r="K1502" s="18">
        <v>135</v>
      </c>
      <c r="L1502" s="18">
        <v>53.602699999999999</v>
      </c>
      <c r="M1502" s="18">
        <v>17.923200000000001</v>
      </c>
      <c r="N1502" s="18">
        <v>14.176500000000001</v>
      </c>
      <c r="O1502" s="18">
        <v>9.6073000000000004</v>
      </c>
      <c r="P1502" s="18">
        <v>26.4284</v>
      </c>
      <c r="Q1502" s="18">
        <v>20.9038</v>
      </c>
      <c r="R1502" s="18">
        <v>14.1663</v>
      </c>
      <c r="S1502" s="4">
        <f>VLOOKUP(C1502,Ratings_Numbers!$A$1:$B$21,2,FALSE)</f>
        <v>1</v>
      </c>
      <c r="T1502" s="4">
        <f t="shared" si="37"/>
        <v>0</v>
      </c>
      <c r="U1502" s="18">
        <v>190367.87179999999</v>
      </c>
      <c r="V1502" s="18" t="s">
        <v>129</v>
      </c>
    </row>
    <row r="1503" spans="1:22" ht="15" customHeight="1" x14ac:dyDescent="0.35">
      <c r="A1503" s="18" t="s">
        <v>205</v>
      </c>
      <c r="B1503" s="7" t="str">
        <f t="shared" si="39"/>
        <v>Q4</v>
      </c>
      <c r="C1503" s="18" t="s">
        <v>0</v>
      </c>
      <c r="D1503" s="21">
        <v>41273</v>
      </c>
      <c r="E1503" s="18">
        <v>-0.25209999999999999</v>
      </c>
      <c r="F1503" s="18">
        <v>1.0186999999999999</v>
      </c>
      <c r="G1503" s="18">
        <v>-0.31030000000000002</v>
      </c>
      <c r="H1503" s="18">
        <v>42.467300000000002</v>
      </c>
      <c r="I1503" s="18">
        <v>31.700900000000001</v>
      </c>
      <c r="J1503" s="18">
        <v>32.784999999999997</v>
      </c>
      <c r="K1503" s="18">
        <v>107</v>
      </c>
      <c r="L1503" s="18">
        <v>53.421999999999997</v>
      </c>
      <c r="M1503" s="18">
        <v>17.722799999999999</v>
      </c>
      <c r="N1503" s="18">
        <v>14.185499999999999</v>
      </c>
      <c r="O1503" s="18">
        <v>9.4679000000000002</v>
      </c>
      <c r="P1503" s="18">
        <v>24.936</v>
      </c>
      <c r="Q1503" s="18">
        <v>19.959</v>
      </c>
      <c r="R1503" s="18">
        <v>13.321300000000001</v>
      </c>
      <c r="S1503" s="4">
        <f>VLOOKUP(C1503,Ratings_Numbers!$A$1:$B$21,2,FALSE)</f>
        <v>1</v>
      </c>
      <c r="T1503" s="4">
        <f t="shared" si="37"/>
        <v>0</v>
      </c>
      <c r="U1503" s="18">
        <v>193049.41570000001</v>
      </c>
      <c r="V1503" s="18" t="s">
        <v>129</v>
      </c>
    </row>
    <row r="1504" spans="1:22" ht="15" customHeight="1" x14ac:dyDescent="0.35">
      <c r="A1504" s="18" t="s">
        <v>205</v>
      </c>
      <c r="B1504" s="7" t="str">
        <f t="shared" si="39"/>
        <v>Q1</v>
      </c>
      <c r="C1504" s="18" t="s">
        <v>0</v>
      </c>
      <c r="D1504" s="21">
        <v>41364</v>
      </c>
      <c r="E1504" s="18">
        <v>-0.28720000000000001</v>
      </c>
      <c r="F1504" s="18">
        <v>0.9819</v>
      </c>
      <c r="G1504" s="18">
        <v>-0.3569</v>
      </c>
      <c r="H1504" s="18">
        <v>47.328000000000003</v>
      </c>
      <c r="I1504" s="18">
        <v>42.64</v>
      </c>
      <c r="J1504" s="18">
        <v>39.04</v>
      </c>
      <c r="K1504" s="18">
        <v>125</v>
      </c>
      <c r="L1504" s="18">
        <v>55.008400000000002</v>
      </c>
      <c r="M1504" s="18">
        <v>16.996500000000001</v>
      </c>
      <c r="N1504" s="18">
        <v>13.732200000000001</v>
      </c>
      <c r="O1504" s="18">
        <v>9.3495000000000008</v>
      </c>
      <c r="P1504" s="18">
        <v>23.770800000000001</v>
      </c>
      <c r="Q1504" s="18">
        <v>19.205500000000001</v>
      </c>
      <c r="R1504" s="18">
        <v>13.076000000000001</v>
      </c>
      <c r="S1504" s="4">
        <f>VLOOKUP(C1504,Ratings_Numbers!$A$1:$B$21,2,FALSE)</f>
        <v>1</v>
      </c>
      <c r="T1504" s="4">
        <f t="shared" si="37"/>
        <v>0</v>
      </c>
      <c r="U1504" s="18">
        <v>228541.96090000001</v>
      </c>
      <c r="V1504" s="18" t="s">
        <v>129</v>
      </c>
    </row>
    <row r="1505" spans="1:22" ht="15" customHeight="1" x14ac:dyDescent="0.35">
      <c r="A1505" s="18" t="s">
        <v>205</v>
      </c>
      <c r="B1505" s="7" t="str">
        <f t="shared" si="39"/>
        <v>Q2</v>
      </c>
      <c r="C1505" s="18" t="s">
        <v>0</v>
      </c>
      <c r="D1505" s="21">
        <v>41455</v>
      </c>
      <c r="E1505" s="18">
        <v>-0.47989999999999999</v>
      </c>
      <c r="F1505" s="18">
        <v>0.87719999999999998</v>
      </c>
      <c r="G1505" s="18">
        <v>-0.59409999999999996</v>
      </c>
      <c r="H1505" s="18">
        <v>51.322000000000003</v>
      </c>
      <c r="I1505" s="18">
        <v>44.7881</v>
      </c>
      <c r="J1505" s="18">
        <v>42.932200000000002</v>
      </c>
      <c r="K1505" s="18">
        <v>118</v>
      </c>
      <c r="L1505" s="18">
        <v>56.034599999999998</v>
      </c>
      <c r="M1505" s="18">
        <v>13.842000000000001</v>
      </c>
      <c r="N1505" s="18">
        <v>11.391999999999999</v>
      </c>
      <c r="O1505" s="18">
        <v>7.7562999999999995</v>
      </c>
      <c r="P1505" s="18">
        <v>21.505800000000001</v>
      </c>
      <c r="Q1505" s="18">
        <v>17.699400000000001</v>
      </c>
      <c r="R1505" s="18">
        <v>12.050700000000001</v>
      </c>
      <c r="S1505" s="4">
        <f>VLOOKUP(C1505,Ratings_Numbers!$A$1:$B$21,2,FALSE)</f>
        <v>1</v>
      </c>
      <c r="T1505" s="4">
        <f t="shared" si="37"/>
        <v>0</v>
      </c>
      <c r="U1505" s="18">
        <v>241626.18169999999</v>
      </c>
      <c r="V1505" s="18" t="s">
        <v>129</v>
      </c>
    </row>
    <row r="1506" spans="1:22" ht="15" customHeight="1" x14ac:dyDescent="0.35">
      <c r="A1506" s="18" t="s">
        <v>205</v>
      </c>
      <c r="B1506" s="7" t="str">
        <f t="shared" si="39"/>
        <v>Q3</v>
      </c>
      <c r="C1506" s="18" t="s">
        <v>0</v>
      </c>
      <c r="D1506" s="21">
        <v>41546</v>
      </c>
      <c r="E1506" s="18">
        <v>-0.45610000000000001</v>
      </c>
      <c r="F1506" s="18">
        <v>0.83230000000000004</v>
      </c>
      <c r="G1506" s="18">
        <v>-0.55759999999999998</v>
      </c>
      <c r="H1506" s="18">
        <v>54.028599999999997</v>
      </c>
      <c r="I1506" s="18">
        <v>46.323799999999999</v>
      </c>
      <c r="J1506" s="18">
        <v>44.7333</v>
      </c>
      <c r="K1506" s="18">
        <v>105</v>
      </c>
      <c r="L1506" s="18">
        <v>54.992800000000003</v>
      </c>
      <c r="M1506" s="18">
        <v>13.9648</v>
      </c>
      <c r="N1506" s="18">
        <v>11.4803</v>
      </c>
      <c r="O1506" s="18">
        <v>7.6795999999999998</v>
      </c>
      <c r="P1506" s="18">
        <v>21.641999999999999</v>
      </c>
      <c r="Q1506" s="18">
        <v>17.791599999999999</v>
      </c>
      <c r="R1506" s="18">
        <v>11.9016</v>
      </c>
      <c r="S1506" s="4">
        <f>VLOOKUP(C1506,Ratings_Numbers!$A$1:$B$21,2,FALSE)</f>
        <v>1</v>
      </c>
      <c r="T1506" s="4">
        <f t="shared" si="37"/>
        <v>0</v>
      </c>
      <c r="U1506" s="18">
        <v>244635.75510000001</v>
      </c>
      <c r="V1506" s="18" t="s">
        <v>129</v>
      </c>
    </row>
    <row r="1507" spans="1:22" ht="15" customHeight="1" x14ac:dyDescent="0.35">
      <c r="A1507" s="18" t="s">
        <v>205</v>
      </c>
      <c r="B1507" s="7" t="str">
        <f t="shared" si="39"/>
        <v>Q4</v>
      </c>
      <c r="C1507" s="18" t="s">
        <v>0</v>
      </c>
      <c r="D1507" s="21">
        <v>41637</v>
      </c>
      <c r="E1507" s="18">
        <v>-0.49049999999999999</v>
      </c>
      <c r="F1507" s="18">
        <v>0.98929999999999996</v>
      </c>
      <c r="G1507" s="18">
        <v>-0.6</v>
      </c>
      <c r="H1507" s="18">
        <v>36.089599999999997</v>
      </c>
      <c r="I1507" s="18">
        <v>25.4254</v>
      </c>
      <c r="J1507" s="18">
        <v>27.8657</v>
      </c>
      <c r="K1507" s="18">
        <v>134</v>
      </c>
      <c r="L1507" s="18">
        <v>55.811999999999998</v>
      </c>
      <c r="M1507" s="18">
        <v>17.997900000000001</v>
      </c>
      <c r="N1507" s="18">
        <v>14.4504</v>
      </c>
      <c r="O1507" s="18">
        <v>10.045</v>
      </c>
      <c r="P1507" s="18">
        <v>24.55</v>
      </c>
      <c r="Q1507" s="18">
        <v>19.710899999999999</v>
      </c>
      <c r="R1507" s="18">
        <v>13.7018</v>
      </c>
      <c r="S1507" s="4">
        <f>VLOOKUP(C1507,Ratings_Numbers!$A$1:$B$21,2,FALSE)</f>
        <v>1</v>
      </c>
      <c r="T1507" s="4">
        <f t="shared" si="37"/>
        <v>0</v>
      </c>
      <c r="U1507" s="18">
        <v>260484.9958</v>
      </c>
      <c r="V1507" s="18" t="s">
        <v>129</v>
      </c>
    </row>
    <row r="1508" spans="1:22" ht="15" customHeight="1" x14ac:dyDescent="0.35">
      <c r="A1508" s="18" t="s">
        <v>205</v>
      </c>
      <c r="B1508" s="7" t="str">
        <f t="shared" si="39"/>
        <v>Q1</v>
      </c>
      <c r="C1508" s="18" t="s">
        <v>0</v>
      </c>
      <c r="D1508" s="21">
        <v>41728</v>
      </c>
      <c r="E1508" s="18">
        <v>-0.52139999999999997</v>
      </c>
      <c r="F1508" s="18">
        <v>0.9042</v>
      </c>
      <c r="G1508" s="18">
        <v>-0.63270000000000004</v>
      </c>
      <c r="H1508" s="18">
        <v>48.8309</v>
      </c>
      <c r="I1508" s="18">
        <v>44.198500000000003</v>
      </c>
      <c r="J1508" s="18">
        <v>41.382399999999997</v>
      </c>
      <c r="K1508" s="18">
        <v>136</v>
      </c>
      <c r="L1508" s="18">
        <v>57.437899999999999</v>
      </c>
      <c r="M1508" s="18">
        <v>17.423200000000001</v>
      </c>
      <c r="N1508" s="18">
        <v>14.213699999999999</v>
      </c>
      <c r="O1508" s="18">
        <v>10.0075</v>
      </c>
      <c r="P1508" s="18">
        <v>22.579699999999999</v>
      </c>
      <c r="Q1508" s="18">
        <v>18.420400000000001</v>
      </c>
      <c r="R1508" s="18">
        <v>12.9693</v>
      </c>
      <c r="S1508" s="4">
        <f>VLOOKUP(C1508,Ratings_Numbers!$A$1:$B$21,2,FALSE)</f>
        <v>1</v>
      </c>
      <c r="T1508" s="4">
        <f t="shared" si="37"/>
        <v>0</v>
      </c>
      <c r="U1508" s="18">
        <v>275525.33899999998</v>
      </c>
      <c r="V1508" s="18" t="s">
        <v>129</v>
      </c>
    </row>
    <row r="1509" spans="1:22" ht="15" customHeight="1" x14ac:dyDescent="0.35">
      <c r="A1509" s="18" t="s">
        <v>205</v>
      </c>
      <c r="B1509" s="7" t="str">
        <f t="shared" si="39"/>
        <v>Q2</v>
      </c>
      <c r="C1509" s="18" t="s">
        <v>0</v>
      </c>
      <c r="D1509" s="21">
        <v>41819</v>
      </c>
      <c r="E1509" s="18">
        <v>-0.60250000000000004</v>
      </c>
      <c r="F1509" s="18">
        <v>0.85499999999999998</v>
      </c>
      <c r="G1509" s="18">
        <v>-0.72419999999999995</v>
      </c>
      <c r="H1509" s="18">
        <v>54.046900000000001</v>
      </c>
      <c r="I1509" s="18">
        <v>47.507800000000003</v>
      </c>
      <c r="J1509" s="18">
        <v>46.609400000000001</v>
      </c>
      <c r="K1509" s="18">
        <v>128</v>
      </c>
      <c r="L1509" s="18">
        <v>57.727800000000002</v>
      </c>
      <c r="M1509" s="18">
        <v>17.044599999999999</v>
      </c>
      <c r="N1509" s="18">
        <v>13.9781</v>
      </c>
      <c r="O1509" s="18">
        <v>9.8394999999999992</v>
      </c>
      <c r="P1509" s="18">
        <v>21.937799999999999</v>
      </c>
      <c r="Q1509" s="18">
        <v>17.991</v>
      </c>
      <c r="R1509" s="18">
        <v>12.664199999999999</v>
      </c>
      <c r="S1509" s="4">
        <f>VLOOKUP(C1509,Ratings_Numbers!$A$1:$B$21,2,FALSE)</f>
        <v>1</v>
      </c>
      <c r="T1509" s="4">
        <f t="shared" si="37"/>
        <v>0</v>
      </c>
      <c r="U1509" s="18">
        <v>296342.56920000003</v>
      </c>
      <c r="V1509" s="18" t="s">
        <v>129</v>
      </c>
    </row>
    <row r="1510" spans="1:22" ht="15" customHeight="1" x14ac:dyDescent="0.35">
      <c r="A1510" s="18" t="s">
        <v>205</v>
      </c>
      <c r="B1510" s="7" t="str">
        <f t="shared" si="39"/>
        <v>Q3</v>
      </c>
      <c r="C1510" s="18" t="s">
        <v>0</v>
      </c>
      <c r="D1510" s="21">
        <v>41910</v>
      </c>
      <c r="E1510" s="18">
        <v>-0.71209999999999996</v>
      </c>
      <c r="F1510" s="18">
        <v>0.73029999999999995</v>
      </c>
      <c r="G1510" s="18">
        <v>-0.84850000000000003</v>
      </c>
      <c r="H1510" s="18">
        <v>50.123100000000001</v>
      </c>
      <c r="I1510" s="18">
        <v>44.346200000000003</v>
      </c>
      <c r="J1510" s="18">
        <v>42.9</v>
      </c>
      <c r="K1510" s="18">
        <v>130</v>
      </c>
      <c r="L1510" s="18">
        <v>57.980899999999998</v>
      </c>
      <c r="M1510" s="18">
        <v>17.171700000000001</v>
      </c>
      <c r="N1510" s="18">
        <v>14.3178</v>
      </c>
      <c r="O1510" s="18">
        <v>9.9563000000000006</v>
      </c>
      <c r="P1510" s="18">
        <v>19.933199999999999</v>
      </c>
      <c r="Q1510" s="18">
        <v>16.620200000000001</v>
      </c>
      <c r="R1510" s="18">
        <v>11.557399999999999</v>
      </c>
      <c r="S1510" s="4">
        <f>VLOOKUP(C1510,Ratings_Numbers!$A$1:$B$21,2,FALSE)</f>
        <v>1</v>
      </c>
      <c r="T1510" s="4">
        <f t="shared" si="37"/>
        <v>0</v>
      </c>
      <c r="U1510" s="18">
        <v>300314.39760000003</v>
      </c>
      <c r="V1510" s="18" t="s">
        <v>129</v>
      </c>
    </row>
    <row r="1511" spans="1:22" ht="15" customHeight="1" x14ac:dyDescent="0.35">
      <c r="A1511" s="18" t="s">
        <v>205</v>
      </c>
      <c r="B1511" s="7" t="str">
        <f t="shared" si="39"/>
        <v>Q4</v>
      </c>
      <c r="C1511" s="18" t="s">
        <v>0</v>
      </c>
      <c r="D1511" s="21">
        <v>42001</v>
      </c>
      <c r="E1511" s="18">
        <v>-0.57650000000000001</v>
      </c>
      <c r="F1511" s="18">
        <v>0.89510000000000001</v>
      </c>
      <c r="G1511" s="18">
        <v>-0.68369999999999997</v>
      </c>
      <c r="H1511" s="18">
        <v>34.381300000000003</v>
      </c>
      <c r="I1511" s="18">
        <v>23.6187</v>
      </c>
      <c r="J1511" s="18">
        <v>27.251799999999999</v>
      </c>
      <c r="K1511" s="18">
        <v>139</v>
      </c>
      <c r="L1511" s="18">
        <v>53.508000000000003</v>
      </c>
      <c r="M1511" s="18">
        <v>21.6797</v>
      </c>
      <c r="N1511" s="18">
        <v>17.084700000000002</v>
      </c>
      <c r="O1511" s="18">
        <v>11.6004</v>
      </c>
      <c r="P1511" s="18">
        <v>26.895299999999999</v>
      </c>
      <c r="Q1511" s="18">
        <v>21.194900000000001</v>
      </c>
      <c r="R1511" s="18">
        <v>14.3911</v>
      </c>
      <c r="S1511" s="4">
        <f>VLOOKUP(C1511,Ratings_Numbers!$A$1:$B$21,2,FALSE)</f>
        <v>1</v>
      </c>
      <c r="T1511" s="4">
        <f t="shared" si="37"/>
        <v>0</v>
      </c>
      <c r="U1511" s="18">
        <v>292405.40840000001</v>
      </c>
      <c r="V1511" s="18" t="s">
        <v>129</v>
      </c>
    </row>
    <row r="1512" spans="1:22" ht="15" customHeight="1" x14ac:dyDescent="0.35">
      <c r="A1512" s="18" t="s">
        <v>205</v>
      </c>
      <c r="B1512" s="7" t="str">
        <f t="shared" si="39"/>
        <v>Q1</v>
      </c>
      <c r="C1512" s="18" t="s">
        <v>0</v>
      </c>
      <c r="D1512" s="21">
        <v>42092</v>
      </c>
      <c r="E1512" s="18">
        <v>-0.50449999999999995</v>
      </c>
      <c r="F1512" s="18">
        <v>0.91810000000000003</v>
      </c>
      <c r="G1512" s="18">
        <v>-0.59660000000000002</v>
      </c>
      <c r="H1512" s="18">
        <v>45.224600000000002</v>
      </c>
      <c r="I1512" s="18">
        <v>41.289900000000003</v>
      </c>
      <c r="J1512" s="18">
        <v>38.739100000000001</v>
      </c>
      <c r="K1512" s="18">
        <v>138</v>
      </c>
      <c r="L1512" s="18">
        <v>52.7864</v>
      </c>
      <c r="M1512" s="18">
        <v>22.007100000000001</v>
      </c>
      <c r="N1512" s="18">
        <v>17.197600000000001</v>
      </c>
      <c r="O1512" s="18">
        <v>11.6168</v>
      </c>
      <c r="P1512" s="18">
        <v>27.9664</v>
      </c>
      <c r="Q1512" s="18">
        <v>21.854500000000002</v>
      </c>
      <c r="R1512" s="18">
        <v>14.7624</v>
      </c>
      <c r="S1512" s="4">
        <f>VLOOKUP(C1512,Ratings_Numbers!$A$1:$B$21,2,FALSE)</f>
        <v>1</v>
      </c>
      <c r="T1512" s="4">
        <f t="shared" si="37"/>
        <v>0</v>
      </c>
      <c r="U1512" s="18">
        <v>278531.1972</v>
      </c>
      <c r="V1512" s="18" t="s">
        <v>129</v>
      </c>
    </row>
    <row r="1513" spans="1:22" ht="15" customHeight="1" x14ac:dyDescent="0.35">
      <c r="A1513" s="18" t="s">
        <v>205</v>
      </c>
      <c r="B1513" s="7" t="str">
        <f t="shared" si="39"/>
        <v>Q2</v>
      </c>
      <c r="C1513" s="18" t="s">
        <v>0</v>
      </c>
      <c r="D1513" s="21">
        <v>42183</v>
      </c>
      <c r="E1513" s="18">
        <v>-0.62749999999999995</v>
      </c>
      <c r="F1513" s="18">
        <v>0.98360000000000003</v>
      </c>
      <c r="G1513" s="18">
        <v>-0.74619999999999997</v>
      </c>
      <c r="H1513" s="18">
        <v>44.320599999999999</v>
      </c>
      <c r="I1513" s="18">
        <v>38.480899999999998</v>
      </c>
      <c r="J1513" s="18">
        <v>37.534399999999998</v>
      </c>
      <c r="K1513" s="18">
        <v>131</v>
      </c>
      <c r="L1513" s="18">
        <v>53.872399999999999</v>
      </c>
      <c r="M1513" s="18">
        <v>19.801500000000001</v>
      </c>
      <c r="N1513" s="18">
        <v>15.574199999999999</v>
      </c>
      <c r="O1513" s="18">
        <v>10.6675</v>
      </c>
      <c r="P1513" s="18">
        <v>27.142900000000001</v>
      </c>
      <c r="Q1513" s="18">
        <v>21.348299999999998</v>
      </c>
      <c r="R1513" s="18">
        <v>14.6225</v>
      </c>
      <c r="S1513" s="4">
        <f>VLOOKUP(C1513,Ratings_Numbers!$A$1:$B$21,2,FALSE)</f>
        <v>1</v>
      </c>
      <c r="T1513" s="4">
        <f t="shared" si="37"/>
        <v>0</v>
      </c>
      <c r="U1513" s="18">
        <v>275900.66899999999</v>
      </c>
      <c r="V1513" s="18" t="s">
        <v>129</v>
      </c>
    </row>
    <row r="1514" spans="1:22" ht="15" customHeight="1" x14ac:dyDescent="0.35">
      <c r="A1514" s="18" t="s">
        <v>205</v>
      </c>
      <c r="B1514" s="7" t="str">
        <f t="shared" si="39"/>
        <v>Q3</v>
      </c>
      <c r="C1514" s="18" t="s">
        <v>0</v>
      </c>
      <c r="D1514" s="21">
        <v>42274</v>
      </c>
      <c r="E1514" s="18">
        <v>-0.78420000000000001</v>
      </c>
      <c r="F1514" s="18">
        <v>1.0570999999999999</v>
      </c>
      <c r="G1514" s="18">
        <v>-0.93959999999999999</v>
      </c>
      <c r="H1514" s="18">
        <v>45.219499999999996</v>
      </c>
      <c r="I1514" s="18">
        <v>38.804900000000004</v>
      </c>
      <c r="J1514" s="18">
        <v>37.666699999999999</v>
      </c>
      <c r="K1514" s="18">
        <v>123</v>
      </c>
      <c r="L1514" s="18">
        <v>53.692599999999999</v>
      </c>
      <c r="M1514" s="18">
        <v>19.6677</v>
      </c>
      <c r="N1514" s="18">
        <v>15.4133</v>
      </c>
      <c r="O1514" s="18">
        <v>10.5601</v>
      </c>
      <c r="P1514" s="18">
        <v>27.601500000000001</v>
      </c>
      <c r="Q1514" s="18">
        <v>21.631</v>
      </c>
      <c r="R1514" s="18">
        <v>14.82</v>
      </c>
      <c r="S1514" s="4">
        <f>VLOOKUP(C1514,Ratings_Numbers!$A$1:$B$21,2,FALSE)</f>
        <v>1</v>
      </c>
      <c r="T1514" s="4">
        <f t="shared" si="37"/>
        <v>0</v>
      </c>
      <c r="U1514" s="18">
        <v>251822.571</v>
      </c>
      <c r="V1514" s="18" t="s">
        <v>129</v>
      </c>
    </row>
    <row r="1515" spans="1:22" ht="15" customHeight="1" x14ac:dyDescent="0.35">
      <c r="A1515" s="18" t="s">
        <v>205</v>
      </c>
      <c r="B1515" s="7" t="str">
        <f t="shared" si="39"/>
        <v>Q1</v>
      </c>
      <c r="C1515" s="18" t="s">
        <v>0</v>
      </c>
      <c r="D1515" s="21">
        <v>42372</v>
      </c>
      <c r="E1515" s="18">
        <v>-0.86919999999999997</v>
      </c>
      <c r="F1515" s="18">
        <v>1.1313</v>
      </c>
      <c r="G1515" s="18">
        <v>-1.0546</v>
      </c>
      <c r="H1515" s="18">
        <v>23.081299999999999</v>
      </c>
      <c r="I1515" s="18">
        <v>14.543799999999999</v>
      </c>
      <c r="J1515" s="18">
        <v>16.625</v>
      </c>
      <c r="K1515" s="18">
        <v>160</v>
      </c>
      <c r="L1515" s="18">
        <v>53.331400000000002</v>
      </c>
      <c r="M1515" s="18">
        <v>18.0703</v>
      </c>
      <c r="N1515" s="18">
        <v>14.126899999999999</v>
      </c>
      <c r="O1515" s="18">
        <v>9.6371000000000002</v>
      </c>
      <c r="P1515" s="18">
        <v>27.914300000000001</v>
      </c>
      <c r="Q1515" s="18">
        <v>21.822600000000001</v>
      </c>
      <c r="R1515" s="18">
        <v>14.8871</v>
      </c>
      <c r="S1515" s="4">
        <f>VLOOKUP(C1515,Ratings_Numbers!$A$1:$B$21,2,FALSE)</f>
        <v>1</v>
      </c>
      <c r="T1515" s="4">
        <f t="shared" si="37"/>
        <v>0</v>
      </c>
      <c r="U1515" s="18">
        <v>283010.24060000002</v>
      </c>
      <c r="V1515" s="18" t="s">
        <v>129</v>
      </c>
    </row>
    <row r="1516" spans="1:22" ht="15" customHeight="1" x14ac:dyDescent="0.35">
      <c r="A1516" s="18" t="s">
        <v>205</v>
      </c>
      <c r="B1516" s="7" t="str">
        <f t="shared" si="39"/>
        <v>Q2</v>
      </c>
      <c r="C1516" s="18" t="s">
        <v>0</v>
      </c>
      <c r="D1516" s="21">
        <v>42463</v>
      </c>
      <c r="E1516" s="18">
        <v>-0.7712</v>
      </c>
      <c r="F1516" s="18">
        <v>1.3220000000000001</v>
      </c>
      <c r="G1516" s="18">
        <v>-0.9345</v>
      </c>
      <c r="H1516" s="18">
        <v>39.643799999999999</v>
      </c>
      <c r="I1516" s="18">
        <v>35.65</v>
      </c>
      <c r="J1516" s="18">
        <v>34.075000000000003</v>
      </c>
      <c r="K1516" s="18">
        <v>160</v>
      </c>
      <c r="L1516" s="18">
        <v>53.326300000000003</v>
      </c>
      <c r="M1516" s="18">
        <v>27.851099999999999</v>
      </c>
      <c r="N1516" s="18">
        <v>21.076899999999998</v>
      </c>
      <c r="O1516" s="18">
        <v>14.852</v>
      </c>
      <c r="P1516" s="18">
        <v>32.140300000000003</v>
      </c>
      <c r="Q1516" s="18">
        <v>24.322900000000001</v>
      </c>
      <c r="R1516" s="18">
        <v>17.139299999999999</v>
      </c>
      <c r="S1516" s="4">
        <f>VLOOKUP(C1516,Ratings_Numbers!$A$1:$B$21,2,FALSE)</f>
        <v>1</v>
      </c>
      <c r="T1516" s="4">
        <f t="shared" si="37"/>
        <v>0</v>
      </c>
      <c r="U1516" s="18">
        <v>300458.66889999999</v>
      </c>
      <c r="V1516" s="18" t="s">
        <v>129</v>
      </c>
    </row>
    <row r="1517" spans="1:22" ht="15" customHeight="1" x14ac:dyDescent="0.35">
      <c r="A1517" s="18" t="s">
        <v>205</v>
      </c>
      <c r="B1517" s="7" t="str">
        <f t="shared" si="39"/>
        <v>Q3</v>
      </c>
      <c r="C1517" s="18" t="s">
        <v>0</v>
      </c>
      <c r="D1517" s="21">
        <v>42554</v>
      </c>
      <c r="E1517" s="18">
        <v>-0.7369</v>
      </c>
      <c r="F1517" s="18">
        <v>1.4245000000000001</v>
      </c>
      <c r="G1517" s="18">
        <v>-0.88700000000000001</v>
      </c>
      <c r="H1517" s="18">
        <v>34.6158</v>
      </c>
      <c r="I1517" s="18">
        <v>30.631599999999999</v>
      </c>
      <c r="J1517" s="18">
        <v>29.878900000000002</v>
      </c>
      <c r="K1517" s="18">
        <v>190</v>
      </c>
      <c r="L1517" s="18">
        <v>51.835299999999997</v>
      </c>
      <c r="M1517" s="18">
        <v>33.853999999999999</v>
      </c>
      <c r="N1517" s="18">
        <v>24.854099999999999</v>
      </c>
      <c r="O1517" s="18">
        <v>17.548300000000001</v>
      </c>
      <c r="P1517" s="18">
        <v>36.210700000000003</v>
      </c>
      <c r="Q1517" s="18">
        <v>26.584299999999999</v>
      </c>
      <c r="R1517" s="18">
        <v>18.7699</v>
      </c>
      <c r="S1517" s="4">
        <f>VLOOKUP(C1517,Ratings_Numbers!$A$1:$B$21,2,FALSE)</f>
        <v>1</v>
      </c>
      <c r="T1517" s="4">
        <f t="shared" si="37"/>
        <v>0</v>
      </c>
      <c r="U1517" s="18">
        <v>332050.05369999999</v>
      </c>
      <c r="V1517" s="18" t="s">
        <v>129</v>
      </c>
    </row>
    <row r="1518" spans="1:22" ht="15" customHeight="1" x14ac:dyDescent="0.35">
      <c r="A1518" s="18" t="s">
        <v>205</v>
      </c>
      <c r="B1518" s="7" t="str">
        <f t="shared" si="39"/>
        <v>Q4</v>
      </c>
      <c r="C1518" s="18" t="s">
        <v>0</v>
      </c>
      <c r="D1518" s="21">
        <v>42645</v>
      </c>
      <c r="E1518" s="18">
        <v>-0.58689999999999998</v>
      </c>
      <c r="F1518" s="18">
        <v>1.4077</v>
      </c>
      <c r="G1518" s="18">
        <v>-0.70120000000000005</v>
      </c>
      <c r="H1518" s="18">
        <v>32.770800000000001</v>
      </c>
      <c r="I1518" s="18">
        <v>28.932300000000001</v>
      </c>
      <c r="J1518" s="18">
        <v>28.041699999999999</v>
      </c>
      <c r="K1518" s="18">
        <v>192</v>
      </c>
      <c r="L1518" s="18">
        <v>51.841200000000001</v>
      </c>
      <c r="M1518" s="18">
        <v>32.357199999999999</v>
      </c>
      <c r="N1518" s="18">
        <v>23.603100000000001</v>
      </c>
      <c r="O1518" s="18">
        <v>16.7744</v>
      </c>
      <c r="P1518" s="18">
        <v>37.0886</v>
      </c>
      <c r="Q1518" s="18">
        <v>27.054500000000001</v>
      </c>
      <c r="R1518" s="18">
        <v>19.2272</v>
      </c>
      <c r="S1518" s="4">
        <f>VLOOKUP(C1518,Ratings_Numbers!$A$1:$B$21,2,FALSE)</f>
        <v>1</v>
      </c>
      <c r="T1518" s="4">
        <f t="shared" si="37"/>
        <v>0</v>
      </c>
      <c r="U1518" s="18">
        <v>321618.84789999999</v>
      </c>
      <c r="V1518" s="18" t="s">
        <v>129</v>
      </c>
    </row>
    <row r="1519" spans="1:22" ht="15" customHeight="1" x14ac:dyDescent="0.35">
      <c r="A1519" s="18" t="s">
        <v>205</v>
      </c>
      <c r="B1519" s="7" t="str">
        <f t="shared" si="39"/>
        <v>Q1</v>
      </c>
      <c r="C1519" s="18" t="s">
        <v>0</v>
      </c>
      <c r="D1519" s="21">
        <v>42736</v>
      </c>
      <c r="E1519" s="18">
        <v>-0.59389999999999998</v>
      </c>
      <c r="F1519" s="18">
        <v>1.2833999999999999</v>
      </c>
      <c r="G1519" s="18">
        <v>-0.69930000000000003</v>
      </c>
      <c r="H1519" s="18">
        <v>30.858699999999999</v>
      </c>
      <c r="I1519" s="18">
        <v>24.918500000000002</v>
      </c>
      <c r="J1519" s="18">
        <v>25.125</v>
      </c>
      <c r="K1519" s="18">
        <v>184</v>
      </c>
      <c r="L1519" s="18">
        <v>49.868299999999998</v>
      </c>
      <c r="M1519" s="18">
        <v>31.869700000000002</v>
      </c>
      <c r="N1519" s="18">
        <v>23.007100000000001</v>
      </c>
      <c r="O1519" s="18">
        <v>15.892900000000001</v>
      </c>
      <c r="P1519" s="18">
        <v>38.5214</v>
      </c>
      <c r="Q1519" s="18">
        <v>27.809000000000001</v>
      </c>
      <c r="R1519" s="18">
        <v>19.21</v>
      </c>
      <c r="S1519" s="4">
        <f>VLOOKUP(C1519,Ratings_Numbers!$A$1:$B$21,2,FALSE)</f>
        <v>1</v>
      </c>
      <c r="T1519" s="4">
        <f t="shared" si="37"/>
        <v>0</v>
      </c>
      <c r="U1519" s="18">
        <v>311817.1323</v>
      </c>
      <c r="V1519" s="18" t="s">
        <v>129</v>
      </c>
    </row>
    <row r="1520" spans="1:22" ht="15" customHeight="1" x14ac:dyDescent="0.3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 ht="15" customHeight="1" x14ac:dyDescent="0.35">
      <c r="A1521" s="18" t="s">
        <v>206</v>
      </c>
      <c r="B1521" s="7" t="str">
        <f t="shared" ref="B1521:B1541" si="40">IF(MONTH(D1521)&lt;4,"Q1",IF(MONTH(D1521)&lt;7,"Q2",IF(MONTH(D1521)&lt;10,"Q3","Q4")))</f>
        <v>Q1</v>
      </c>
      <c r="C1521" s="18" t="s">
        <v>50</v>
      </c>
      <c r="D1521" s="20">
        <v>35885</v>
      </c>
      <c r="E1521" s="7">
        <v>2.4147458140000002</v>
      </c>
      <c r="F1521" s="7">
        <v>11.3341114479315</v>
      </c>
      <c r="G1521" s="7">
        <v>9.101455563</v>
      </c>
      <c r="H1521" s="7">
        <v>-4.0137999999999998</v>
      </c>
      <c r="I1521" s="7">
        <v>-5.0797999999999996</v>
      </c>
      <c r="J1521" s="7">
        <v>-4.9211</v>
      </c>
      <c r="K1521" s="7">
        <v>2.0289999999999999</v>
      </c>
      <c r="L1521" s="7">
        <v>13.6731</v>
      </c>
      <c r="M1521" s="7">
        <v>386.85629999999998</v>
      </c>
      <c r="N1521" s="7">
        <v>78.900999999999996</v>
      </c>
      <c r="O1521" s="18">
        <v>52.895400000000002</v>
      </c>
      <c r="P1521" s="18">
        <v>390.30619999999999</v>
      </c>
      <c r="Q1521" s="18">
        <v>79.604600000000005</v>
      </c>
      <c r="R1521" s="18">
        <v>53.367100000000001</v>
      </c>
      <c r="S1521" s="4">
        <f>VLOOKUP(C1521,Ratings_Numbers!$A$1:$B$21,2,FALSE)</f>
        <v>18</v>
      </c>
      <c r="T1521" s="18">
        <v>0</v>
      </c>
      <c r="U1521" s="18">
        <v>2066.6916000000001</v>
      </c>
      <c r="V1521" s="18" t="s">
        <v>207</v>
      </c>
    </row>
    <row r="1522" spans="1:22" ht="15" customHeight="1" x14ac:dyDescent="0.35">
      <c r="A1522" s="18" t="s">
        <v>206</v>
      </c>
      <c r="B1522" s="7" t="str">
        <f t="shared" si="40"/>
        <v>Q2</v>
      </c>
      <c r="C1522" s="18" t="s">
        <v>50</v>
      </c>
      <c r="D1522" s="21">
        <v>35976</v>
      </c>
      <c r="E1522" s="18">
        <v>2.4147458140000002</v>
      </c>
      <c r="F1522" s="18">
        <v>11.3341114479315</v>
      </c>
      <c r="G1522" s="18">
        <v>9.101455563</v>
      </c>
      <c r="H1522" s="18">
        <v>-1.4981</v>
      </c>
      <c r="I1522" s="18">
        <v>-2.3956</v>
      </c>
      <c r="J1522" s="18">
        <v>-1.7161999999999999</v>
      </c>
      <c r="K1522" s="18">
        <v>7.569</v>
      </c>
      <c r="L1522" s="18">
        <v>8.8851999999999993</v>
      </c>
      <c r="M1522" s="18">
        <v>843.04949999999997</v>
      </c>
      <c r="N1522" s="18">
        <v>89.231999999999999</v>
      </c>
      <c r="O1522" s="18">
        <v>74.906899999999993</v>
      </c>
      <c r="P1522" s="18">
        <v>844.78430000000003</v>
      </c>
      <c r="Q1522" s="18">
        <v>89.415599999999998</v>
      </c>
      <c r="R1522" s="18">
        <v>75.061000000000007</v>
      </c>
      <c r="S1522" s="4">
        <f>VLOOKUP(C1522,Ratings_Numbers!$A$1:$B$21,2,FALSE)</f>
        <v>18</v>
      </c>
      <c r="T1522" s="4">
        <f t="shared" ref="T1522:T1541" si="41">S1522-S1521</f>
        <v>0</v>
      </c>
      <c r="U1522" s="18">
        <v>4954.5823</v>
      </c>
      <c r="V1522" s="18" t="s">
        <v>207</v>
      </c>
    </row>
    <row r="1523" spans="1:22" ht="15" customHeight="1" x14ac:dyDescent="0.35">
      <c r="A1523" s="18" t="s">
        <v>206</v>
      </c>
      <c r="B1523" s="7" t="str">
        <f t="shared" si="40"/>
        <v>Q3</v>
      </c>
      <c r="C1523" s="18" t="s">
        <v>50</v>
      </c>
      <c r="D1523" s="21">
        <v>36068</v>
      </c>
      <c r="E1523" s="18">
        <v>2.4147458140000002</v>
      </c>
      <c r="F1523" s="18">
        <v>11.3341114479315</v>
      </c>
      <c r="G1523" s="18">
        <v>9.101455563</v>
      </c>
      <c r="H1523" s="18">
        <v>-2.3774000000000002</v>
      </c>
      <c r="I1523" s="18">
        <v>-3.6916000000000002</v>
      </c>
      <c r="J1523" s="18">
        <v>-2.4935999999999998</v>
      </c>
      <c r="K1523" s="18">
        <v>8.4190000000000005</v>
      </c>
      <c r="L1523" s="18">
        <v>29.0076</v>
      </c>
      <c r="M1523" s="18">
        <v>189.41220000000001</v>
      </c>
      <c r="N1523" s="18">
        <v>65.3613</v>
      </c>
      <c r="O1523" s="18">
        <v>54.943899999999999</v>
      </c>
      <c r="P1523" s="18">
        <v>189.7927</v>
      </c>
      <c r="Q1523" s="18">
        <v>65.492599999999996</v>
      </c>
      <c r="R1523" s="18">
        <v>55.054299999999998</v>
      </c>
      <c r="S1523" s="4">
        <f>VLOOKUP(C1523,Ratings_Numbers!$A$1:$B$21,2,FALSE)</f>
        <v>18</v>
      </c>
      <c r="T1523" s="4">
        <f t="shared" si="41"/>
        <v>0</v>
      </c>
      <c r="U1523" s="18">
        <v>5885.4934999999996</v>
      </c>
      <c r="V1523" s="18" t="s">
        <v>207</v>
      </c>
    </row>
    <row r="1524" spans="1:22" ht="15" customHeight="1" x14ac:dyDescent="0.35">
      <c r="A1524" s="18" t="s">
        <v>206</v>
      </c>
      <c r="B1524" s="7" t="str">
        <f t="shared" si="40"/>
        <v>Q4</v>
      </c>
      <c r="C1524" s="18" t="s">
        <v>50</v>
      </c>
      <c r="D1524" s="21">
        <v>36160</v>
      </c>
      <c r="E1524" s="18">
        <v>2.4147458140000002</v>
      </c>
      <c r="F1524" s="18">
        <v>11.3341114479315</v>
      </c>
      <c r="G1524" s="18">
        <v>9.101455563</v>
      </c>
      <c r="H1524" s="18">
        <v>-1.2363999999999999</v>
      </c>
      <c r="I1524" s="18">
        <v>-2.2004000000000001</v>
      </c>
      <c r="J1524" s="18">
        <v>-2.0872000000000002</v>
      </c>
      <c r="K1524" s="18">
        <v>8.6219999999999999</v>
      </c>
      <c r="L1524" s="18">
        <v>21.396100000000001</v>
      </c>
      <c r="M1524" s="18">
        <v>250.92080000000001</v>
      </c>
      <c r="N1524" s="18">
        <v>71.403199999999998</v>
      </c>
      <c r="O1524" s="18">
        <v>53.687199999999997</v>
      </c>
      <c r="P1524" s="18">
        <v>251.41380000000001</v>
      </c>
      <c r="Q1524" s="18">
        <v>71.543499999999995</v>
      </c>
      <c r="R1524" s="18">
        <v>53.792699999999996</v>
      </c>
      <c r="S1524" s="4">
        <f>VLOOKUP(C1524,Ratings_Numbers!$A$1:$B$21,2,FALSE)</f>
        <v>18</v>
      </c>
      <c r="T1524" s="4">
        <f t="shared" si="41"/>
        <v>0</v>
      </c>
      <c r="U1524" s="18">
        <v>17054.841499999999</v>
      </c>
      <c r="V1524" s="18" t="s">
        <v>207</v>
      </c>
    </row>
    <row r="1525" spans="1:22" ht="15" customHeight="1" x14ac:dyDescent="0.35">
      <c r="A1525" s="18" t="s">
        <v>206</v>
      </c>
      <c r="B1525" s="7" t="str">
        <f t="shared" si="40"/>
        <v>Q1</v>
      </c>
      <c r="C1525" s="18" t="s">
        <v>49</v>
      </c>
      <c r="D1525" s="21">
        <v>36250</v>
      </c>
      <c r="E1525" s="18">
        <v>2.4147458140000002</v>
      </c>
      <c r="F1525" s="18">
        <v>11.3341114479315</v>
      </c>
      <c r="G1525" s="18">
        <v>9.101455563</v>
      </c>
      <c r="H1525" s="18">
        <v>-2.7778</v>
      </c>
      <c r="I1525" s="18">
        <v>-3.9201000000000001</v>
      </c>
      <c r="J1525" s="18">
        <v>-3.0908000000000002</v>
      </c>
      <c r="K1525" s="18">
        <v>16.687999999999999</v>
      </c>
      <c r="L1525" s="18">
        <v>4.2767999999999997</v>
      </c>
      <c r="M1525" s="18">
        <v>1978.232</v>
      </c>
      <c r="N1525" s="18">
        <v>94.765600000000006</v>
      </c>
      <c r="O1525" s="18">
        <v>84.604299999999995</v>
      </c>
      <c r="P1525" s="18">
        <v>1987.4998000000001</v>
      </c>
      <c r="Q1525" s="18">
        <v>95.209599999999995</v>
      </c>
      <c r="R1525" s="18">
        <v>85.000600000000006</v>
      </c>
      <c r="S1525" s="4">
        <f>VLOOKUP(C1525,Ratings_Numbers!$A$1:$B$21,2,FALSE)</f>
        <v>17</v>
      </c>
      <c r="T1525" s="4">
        <f t="shared" si="41"/>
        <v>-1</v>
      </c>
      <c r="U1525" s="18">
        <v>27786.0694</v>
      </c>
      <c r="V1525" s="18" t="s">
        <v>207</v>
      </c>
    </row>
    <row r="1526" spans="1:22" ht="15" customHeight="1" x14ac:dyDescent="0.35">
      <c r="A1526" s="18" t="s">
        <v>206</v>
      </c>
      <c r="B1526" s="7" t="str">
        <f t="shared" si="40"/>
        <v>Q2</v>
      </c>
      <c r="C1526" s="18" t="s">
        <v>49</v>
      </c>
      <c r="D1526" s="21">
        <v>36341</v>
      </c>
      <c r="E1526" s="18">
        <v>2.4147458140000002</v>
      </c>
      <c r="F1526" s="18">
        <v>11.3341114479315</v>
      </c>
      <c r="G1526" s="18">
        <v>9.101455563</v>
      </c>
      <c r="H1526" s="18">
        <v>-3.5508999999999999</v>
      </c>
      <c r="I1526" s="18">
        <v>-6.7876000000000003</v>
      </c>
      <c r="J1526" s="18">
        <v>-3.8357999999999999</v>
      </c>
      <c r="K1526" s="18">
        <v>28.434999999999999</v>
      </c>
      <c r="L1526" s="18">
        <v>24.8474</v>
      </c>
      <c r="M1526" s="18">
        <v>253.7841</v>
      </c>
      <c r="N1526" s="18">
        <v>71.385300000000001</v>
      </c>
      <c r="O1526" s="18">
        <v>63.058700000000002</v>
      </c>
      <c r="P1526" s="18">
        <v>255.51300000000001</v>
      </c>
      <c r="Q1526" s="18">
        <v>71.871600000000001</v>
      </c>
      <c r="R1526" s="18">
        <v>63.488300000000002</v>
      </c>
      <c r="S1526" s="4">
        <f>VLOOKUP(C1526,Ratings_Numbers!$A$1:$B$21,2,FALSE)</f>
        <v>17</v>
      </c>
      <c r="T1526" s="4">
        <f t="shared" si="41"/>
        <v>0</v>
      </c>
      <c r="U1526" s="18">
        <v>21040.144100000001</v>
      </c>
      <c r="V1526" s="18" t="s">
        <v>207</v>
      </c>
    </row>
    <row r="1527" spans="1:22" ht="15" customHeight="1" x14ac:dyDescent="0.35">
      <c r="A1527" s="18" t="s">
        <v>206</v>
      </c>
      <c r="B1527" s="7" t="str">
        <f t="shared" si="40"/>
        <v>Q3</v>
      </c>
      <c r="C1527" s="18" t="s">
        <v>49</v>
      </c>
      <c r="D1527" s="21">
        <v>36433</v>
      </c>
      <c r="E1527" s="18">
        <v>2.4147458140000002</v>
      </c>
      <c r="F1527" s="18">
        <v>11.3341114479315</v>
      </c>
      <c r="G1527" s="18">
        <v>9.101455563</v>
      </c>
      <c r="H1527" s="18">
        <v>-3.2412000000000001</v>
      </c>
      <c r="I1527" s="18">
        <v>-6.5369999999999999</v>
      </c>
      <c r="J1527" s="18">
        <v>-7.7004999999999999</v>
      </c>
      <c r="K1527" s="18">
        <v>21.47</v>
      </c>
      <c r="L1527" s="18">
        <v>18.7483</v>
      </c>
      <c r="M1527" s="18">
        <v>348.20580000000001</v>
      </c>
      <c r="N1527" s="18">
        <v>77.165000000000006</v>
      </c>
      <c r="O1527" s="18">
        <v>65.282799999999995</v>
      </c>
      <c r="P1527" s="18">
        <v>351.2482</v>
      </c>
      <c r="Q1527" s="18">
        <v>77.839200000000005</v>
      </c>
      <c r="R1527" s="18">
        <v>65.853200000000001</v>
      </c>
      <c r="S1527" s="4">
        <f>VLOOKUP(C1527,Ratings_Numbers!$A$1:$B$21,2,FALSE)</f>
        <v>17</v>
      </c>
      <c r="T1527" s="4">
        <f t="shared" si="41"/>
        <v>0</v>
      </c>
      <c r="U1527" s="18">
        <v>27241.659800000001</v>
      </c>
      <c r="V1527" s="18" t="s">
        <v>207</v>
      </c>
    </row>
    <row r="1528" spans="1:22" ht="15" customHeight="1" x14ac:dyDescent="0.35">
      <c r="A1528" s="18" t="s">
        <v>206</v>
      </c>
      <c r="B1528" s="7" t="str">
        <f t="shared" si="40"/>
        <v>Q4</v>
      </c>
      <c r="C1528" s="18" t="s">
        <v>49</v>
      </c>
      <c r="D1528" s="21">
        <v>36525</v>
      </c>
      <c r="E1528" s="18">
        <v>2.4147458140000002</v>
      </c>
      <c r="F1528" s="18">
        <v>11.3341114479315</v>
      </c>
      <c r="G1528" s="18">
        <v>9.101455563</v>
      </c>
      <c r="H1528" s="18">
        <v>5.056</v>
      </c>
      <c r="I1528" s="18">
        <v>-0.79700000000000004</v>
      </c>
      <c r="J1528" s="18">
        <v>-4.5724</v>
      </c>
      <c r="K1528" s="18">
        <v>17.972999999999999</v>
      </c>
      <c r="L1528" s="18">
        <v>10.7737</v>
      </c>
      <c r="M1528" s="18">
        <v>550.67949999999996</v>
      </c>
      <c r="N1528" s="18">
        <v>83.937600000000003</v>
      </c>
      <c r="O1528" s="18">
        <v>59.328699999999998</v>
      </c>
      <c r="P1528" s="18">
        <v>556.05809999999997</v>
      </c>
      <c r="Q1528" s="18">
        <v>84.757400000000004</v>
      </c>
      <c r="R1528" s="18">
        <v>59.908099999999997</v>
      </c>
      <c r="S1528" s="4">
        <f>VLOOKUP(C1528,Ratings_Numbers!$A$1:$B$21,2,FALSE)</f>
        <v>17</v>
      </c>
      <c r="T1528" s="4">
        <f t="shared" si="41"/>
        <v>0</v>
      </c>
      <c r="U1528" s="18">
        <v>26274.924299999999</v>
      </c>
      <c r="V1528" s="18" t="s">
        <v>207</v>
      </c>
    </row>
    <row r="1529" spans="1:22" ht="15" customHeight="1" x14ac:dyDescent="0.35">
      <c r="A1529" s="18" t="s">
        <v>206</v>
      </c>
      <c r="B1529" s="7" t="str">
        <f t="shared" si="40"/>
        <v>Q1</v>
      </c>
      <c r="C1529" s="18" t="s">
        <v>49</v>
      </c>
      <c r="D1529" s="21">
        <v>36616</v>
      </c>
      <c r="E1529" s="18">
        <v>2.4147458140000002</v>
      </c>
      <c r="F1529" s="18">
        <v>11.3341114479315</v>
      </c>
      <c r="G1529" s="18">
        <v>9.101455563</v>
      </c>
      <c r="H1529" s="18">
        <v>-3.4298999999999999</v>
      </c>
      <c r="I1529" s="18">
        <v>-4.3929999999999998</v>
      </c>
      <c r="J1529" s="18">
        <v>-7.0914999999999999</v>
      </c>
      <c r="K1529" s="18">
        <v>27.620999999999999</v>
      </c>
      <c r="L1529" s="18">
        <v>0.93840000000000001</v>
      </c>
      <c r="M1529" s="18">
        <v>8341.9825000000001</v>
      </c>
      <c r="N1529" s="18">
        <v>98.090500000000006</v>
      </c>
      <c r="O1529" s="18">
        <v>78.284300000000002</v>
      </c>
      <c r="P1529" s="18">
        <v>8404.3747999999996</v>
      </c>
      <c r="Q1529" s="18">
        <v>98.824100000000001</v>
      </c>
      <c r="R1529" s="18">
        <v>78.869799999999998</v>
      </c>
      <c r="S1529" s="4">
        <f>VLOOKUP(C1529,Ratings_Numbers!$A$1:$B$21,2,FALSE)</f>
        <v>17</v>
      </c>
      <c r="T1529" s="4">
        <f t="shared" si="41"/>
        <v>0</v>
      </c>
      <c r="U1529" s="18">
        <v>23447.254000000001</v>
      </c>
      <c r="V1529" s="18" t="s">
        <v>207</v>
      </c>
    </row>
    <row r="1530" spans="1:22" ht="15" customHeight="1" x14ac:dyDescent="0.35">
      <c r="A1530" s="18" t="s">
        <v>206</v>
      </c>
      <c r="B1530" s="7" t="str">
        <f t="shared" si="40"/>
        <v>Q2</v>
      </c>
      <c r="C1530" s="18" t="s">
        <v>49</v>
      </c>
      <c r="D1530" s="21">
        <v>36707</v>
      </c>
      <c r="E1530" s="18">
        <v>2.4147458140000002</v>
      </c>
      <c r="F1530" s="18">
        <v>11.3341114479315</v>
      </c>
      <c r="G1530" s="18">
        <v>9.101455563</v>
      </c>
      <c r="H1530" s="18">
        <v>-2.3006000000000002</v>
      </c>
      <c r="I1530" s="18">
        <v>-3.1653000000000002</v>
      </c>
      <c r="J1530" s="18">
        <v>-5.3277000000000001</v>
      </c>
      <c r="K1530" s="18">
        <v>33.396999999999998</v>
      </c>
      <c r="L1530" s="18">
        <v>-11.3147</v>
      </c>
      <c r="M1530" s="18">
        <v>209.63212290000001</v>
      </c>
      <c r="N1530" s="18">
        <v>113.9346</v>
      </c>
      <c r="O1530" s="18">
        <v>86.621899999999997</v>
      </c>
      <c r="P1530" s="18">
        <v>289.78154369999999</v>
      </c>
      <c r="Q1530" s="18">
        <v>114.8823</v>
      </c>
      <c r="R1530" s="18">
        <v>87.342500000000001</v>
      </c>
      <c r="S1530" s="4">
        <f>VLOOKUP(C1530,Ratings_Numbers!$A$1:$B$21,2,FALSE)</f>
        <v>17</v>
      </c>
      <c r="T1530" s="4">
        <f t="shared" si="41"/>
        <v>0</v>
      </c>
      <c r="U1530" s="18">
        <v>12905.462299999999</v>
      </c>
      <c r="V1530" s="18" t="s">
        <v>207</v>
      </c>
    </row>
    <row r="1531" spans="1:22" ht="15" customHeight="1" x14ac:dyDescent="0.35">
      <c r="A1531" s="18" t="s">
        <v>206</v>
      </c>
      <c r="B1531" s="7" t="str">
        <f t="shared" si="40"/>
        <v>Q3</v>
      </c>
      <c r="C1531" s="18" t="s">
        <v>49</v>
      </c>
      <c r="D1531" s="21">
        <v>36799</v>
      </c>
      <c r="E1531" s="18">
        <v>2.4147458140000002</v>
      </c>
      <c r="F1531" s="18">
        <v>11.3341114479315</v>
      </c>
      <c r="G1531" s="18">
        <v>9.101455563</v>
      </c>
      <c r="H1531" s="18">
        <v>-1.3482000000000001</v>
      </c>
      <c r="I1531" s="18">
        <v>-2.589</v>
      </c>
      <c r="J1531" s="18">
        <v>-4.4877000000000002</v>
      </c>
      <c r="K1531" s="18">
        <v>33.808999999999997</v>
      </c>
      <c r="L1531" s="18">
        <v>-21.607399999999998</v>
      </c>
      <c r="M1531" s="18">
        <v>209.63212290000001</v>
      </c>
      <c r="N1531" s="18">
        <v>129.13999999999999</v>
      </c>
      <c r="O1531" s="18">
        <v>92.374399999999994</v>
      </c>
      <c r="P1531" s="18">
        <v>289.78154369999999</v>
      </c>
      <c r="Q1531" s="18">
        <v>130.20740000000001</v>
      </c>
      <c r="R1531" s="18">
        <v>93.137799999999999</v>
      </c>
      <c r="S1531" s="4">
        <f>VLOOKUP(C1531,Ratings_Numbers!$A$1:$B$21,2,FALSE)</f>
        <v>17</v>
      </c>
      <c r="T1531" s="4">
        <f t="shared" si="41"/>
        <v>0</v>
      </c>
      <c r="U1531" s="18">
        <v>13687.6702</v>
      </c>
      <c r="V1531" s="18" t="s">
        <v>207</v>
      </c>
    </row>
    <row r="1532" spans="1:22" ht="15" customHeight="1" x14ac:dyDescent="0.35">
      <c r="A1532" s="18" t="s">
        <v>206</v>
      </c>
      <c r="B1532" s="7" t="str">
        <f t="shared" si="40"/>
        <v>Q4</v>
      </c>
      <c r="C1532" s="18" t="s">
        <v>49</v>
      </c>
      <c r="D1532" s="21">
        <v>36891</v>
      </c>
      <c r="E1532" s="18">
        <v>2.4147458140000002</v>
      </c>
      <c r="F1532" s="18">
        <v>11.3341114479315</v>
      </c>
      <c r="G1532" s="18">
        <v>9.101455563</v>
      </c>
      <c r="H1532" s="18">
        <v>-1.7178</v>
      </c>
      <c r="I1532" s="18">
        <v>-2.7521</v>
      </c>
      <c r="J1532" s="18">
        <v>-3.8246000000000002</v>
      </c>
      <c r="K1532" s="18">
        <v>36.094000000000001</v>
      </c>
      <c r="L1532" s="18">
        <v>-45.300899999999999</v>
      </c>
      <c r="M1532" s="18">
        <v>209.63212290000001</v>
      </c>
      <c r="N1532" s="18">
        <v>180.78530000000001</v>
      </c>
      <c r="O1532" s="18">
        <v>99.639099999999999</v>
      </c>
      <c r="P1532" s="18">
        <v>289.78154369999999</v>
      </c>
      <c r="Q1532" s="18">
        <v>182.19399999999999</v>
      </c>
      <c r="R1532" s="18">
        <v>100.41549999999999</v>
      </c>
      <c r="S1532" s="4">
        <f>VLOOKUP(C1532,Ratings_Numbers!$A$1:$B$21,2,FALSE)</f>
        <v>17</v>
      </c>
      <c r="T1532" s="4">
        <f t="shared" si="41"/>
        <v>0</v>
      </c>
      <c r="U1532" s="18">
        <v>5557.9915000000001</v>
      </c>
      <c r="V1532" s="18" t="s">
        <v>207</v>
      </c>
    </row>
    <row r="1533" spans="1:22" ht="15" customHeight="1" x14ac:dyDescent="0.35">
      <c r="A1533" s="18" t="s">
        <v>206</v>
      </c>
      <c r="B1533" s="7" t="str">
        <f t="shared" si="40"/>
        <v>Q1</v>
      </c>
      <c r="C1533" s="18" t="s">
        <v>49</v>
      </c>
      <c r="D1533" s="21">
        <v>36981</v>
      </c>
      <c r="E1533" s="18">
        <v>2.4147458140000002</v>
      </c>
      <c r="F1533" s="18">
        <v>11.3341114479315</v>
      </c>
      <c r="G1533" s="18">
        <v>9.101455563</v>
      </c>
      <c r="H1533" s="18">
        <v>-0.84279999999999999</v>
      </c>
      <c r="I1533" s="18">
        <v>-1.4188000000000001</v>
      </c>
      <c r="J1533" s="18">
        <v>-3.0327000000000002</v>
      </c>
      <c r="K1533" s="18">
        <v>33.747999999999998</v>
      </c>
      <c r="L1533" s="18">
        <v>-85.257099999999994</v>
      </c>
      <c r="M1533" s="18">
        <v>209.63212290000001</v>
      </c>
      <c r="N1533" s="18">
        <v>239.4864</v>
      </c>
      <c r="O1533" s="18">
        <v>144.12469999999999</v>
      </c>
      <c r="P1533" s="18">
        <v>289.78154369999999</v>
      </c>
      <c r="Q1533" s="18">
        <v>241.66839999999999</v>
      </c>
      <c r="R1533" s="18">
        <v>145.43780000000001</v>
      </c>
      <c r="S1533" s="4">
        <f>VLOOKUP(C1533,Ratings_Numbers!$A$1:$B$21,2,FALSE)</f>
        <v>17</v>
      </c>
      <c r="T1533" s="4">
        <f t="shared" si="41"/>
        <v>0</v>
      </c>
      <c r="U1533" s="18">
        <v>3671.0047</v>
      </c>
      <c r="V1533" s="18" t="s">
        <v>207</v>
      </c>
    </row>
    <row r="1534" spans="1:22" ht="15" customHeight="1" x14ac:dyDescent="0.35">
      <c r="A1534" s="18" t="s">
        <v>206</v>
      </c>
      <c r="B1534" s="7" t="str">
        <f t="shared" si="40"/>
        <v>Q2</v>
      </c>
      <c r="C1534" s="18" t="s">
        <v>49</v>
      </c>
      <c r="D1534" s="21">
        <v>37072</v>
      </c>
      <c r="E1534" s="18">
        <v>2.4147458140000002</v>
      </c>
      <c r="F1534" s="18">
        <v>11.3341114479315</v>
      </c>
      <c r="G1534" s="18">
        <v>9.101455563</v>
      </c>
      <c r="H1534" s="18">
        <v>-0.2722</v>
      </c>
      <c r="I1534" s="18">
        <v>-0.56879999999999997</v>
      </c>
      <c r="J1534" s="18">
        <v>-2.3098999999999998</v>
      </c>
      <c r="K1534" s="18">
        <v>35.148000000000003</v>
      </c>
      <c r="L1534" s="18">
        <v>-106.3117</v>
      </c>
      <c r="M1534" s="18">
        <v>209.63212290000001</v>
      </c>
      <c r="N1534" s="18">
        <v>297.38900000000001</v>
      </c>
      <c r="O1534" s="18">
        <v>158.11670000000001</v>
      </c>
      <c r="P1534" s="18">
        <v>289.78154369999999</v>
      </c>
      <c r="Q1534" s="18">
        <v>299.95319999999998</v>
      </c>
      <c r="R1534" s="18">
        <v>159.47999999999999</v>
      </c>
      <c r="S1534" s="4">
        <f>VLOOKUP(C1534,Ratings_Numbers!$A$1:$B$21,2,FALSE)</f>
        <v>17</v>
      </c>
      <c r="T1534" s="4">
        <f t="shared" si="41"/>
        <v>0</v>
      </c>
      <c r="U1534" s="18">
        <v>5125.0028000000002</v>
      </c>
      <c r="V1534" s="18" t="s">
        <v>207</v>
      </c>
    </row>
    <row r="1535" spans="1:22" ht="15" customHeight="1" x14ac:dyDescent="0.35">
      <c r="A1535" s="18" t="s">
        <v>206</v>
      </c>
      <c r="B1535" s="7" t="str">
        <f t="shared" si="40"/>
        <v>Q3</v>
      </c>
      <c r="C1535" s="18" t="s">
        <v>49</v>
      </c>
      <c r="D1535" s="21">
        <v>37164</v>
      </c>
      <c r="E1535" s="18">
        <v>2.4147458140000002</v>
      </c>
      <c r="F1535" s="18">
        <v>11.3341114479315</v>
      </c>
      <c r="G1535" s="18">
        <v>9.101455563</v>
      </c>
      <c r="H1535" s="18">
        <v>-0.20760000000000001</v>
      </c>
      <c r="I1535" s="18">
        <v>-0.57640000000000002</v>
      </c>
      <c r="J1535" s="18">
        <v>-1.9661999999999999</v>
      </c>
      <c r="K1535" s="18">
        <v>35.045999999999999</v>
      </c>
      <c r="L1535" s="18">
        <v>-107.99379999999999</v>
      </c>
      <c r="M1535" s="18">
        <v>209.63212290000001</v>
      </c>
      <c r="N1535" s="18">
        <v>295.8449</v>
      </c>
      <c r="O1535" s="18">
        <v>161.33510000000001</v>
      </c>
      <c r="P1535" s="18">
        <v>289.78154369999999</v>
      </c>
      <c r="Q1535" s="18">
        <v>298.03140000000002</v>
      </c>
      <c r="R1535" s="18">
        <v>162.5275</v>
      </c>
      <c r="S1535" s="4">
        <f>VLOOKUP(C1535,Ratings_Numbers!$A$1:$B$21,2,FALSE)</f>
        <v>17</v>
      </c>
      <c r="T1535" s="4">
        <f t="shared" si="41"/>
        <v>0</v>
      </c>
      <c r="U1535" s="18">
        <v>2219.4430000000002</v>
      </c>
      <c r="V1535" s="18" t="s">
        <v>207</v>
      </c>
    </row>
    <row r="1536" spans="1:22" ht="15" customHeight="1" x14ac:dyDescent="0.35">
      <c r="A1536" s="18" t="s">
        <v>206</v>
      </c>
      <c r="B1536" s="7" t="str">
        <f t="shared" si="40"/>
        <v>Q4</v>
      </c>
      <c r="C1536" s="18" t="s">
        <v>49</v>
      </c>
      <c r="D1536" s="21">
        <v>37256</v>
      </c>
      <c r="E1536" s="18">
        <v>33.491300000000003</v>
      </c>
      <c r="F1536" s="18">
        <v>11.3341114479315</v>
      </c>
      <c r="G1536" s="18">
        <v>9.101455563</v>
      </c>
      <c r="H1536" s="18">
        <v>2.2770000000000001</v>
      </c>
      <c r="I1536" s="18">
        <v>2.0636000000000001</v>
      </c>
      <c r="J1536" s="18">
        <v>0.61699999999999999</v>
      </c>
      <c r="K1536" s="18">
        <v>35.29</v>
      </c>
      <c r="L1536" s="18">
        <v>-87.936400000000006</v>
      </c>
      <c r="M1536" s="18">
        <v>209.63212290000001</v>
      </c>
      <c r="N1536" s="18">
        <v>294.90620000000001</v>
      </c>
      <c r="O1536" s="18">
        <v>131.66849999999999</v>
      </c>
      <c r="P1536" s="18">
        <v>289.78154369999999</v>
      </c>
      <c r="Q1536" s="18">
        <v>296.95670000000001</v>
      </c>
      <c r="R1536" s="18">
        <v>132.584</v>
      </c>
      <c r="S1536" s="4">
        <f>VLOOKUP(C1536,Ratings_Numbers!$A$1:$B$21,2,FALSE)</f>
        <v>17</v>
      </c>
      <c r="T1536" s="4">
        <f t="shared" si="41"/>
        <v>0</v>
      </c>
      <c r="U1536" s="18">
        <v>4038.2186000000002</v>
      </c>
      <c r="V1536" s="18" t="s">
        <v>207</v>
      </c>
    </row>
    <row r="1537" spans="1:22" ht="15" customHeight="1" x14ac:dyDescent="0.35">
      <c r="A1537" s="18" t="s">
        <v>206</v>
      </c>
      <c r="B1537" s="7" t="str">
        <f t="shared" si="40"/>
        <v>Q1</v>
      </c>
      <c r="C1537" s="18" t="s">
        <v>47</v>
      </c>
      <c r="D1537" s="21">
        <v>37346</v>
      </c>
      <c r="E1537" s="18">
        <v>14.474299999999999</v>
      </c>
      <c r="F1537" s="18">
        <v>11.3341114479315</v>
      </c>
      <c r="G1537" s="18">
        <v>9.101455563</v>
      </c>
      <c r="H1537" s="18">
        <v>0.98340000000000005</v>
      </c>
      <c r="I1537" s="18">
        <v>0.84560000000000002</v>
      </c>
      <c r="J1537" s="18">
        <v>0.33329999999999999</v>
      </c>
      <c r="K1537" s="18">
        <v>35.244</v>
      </c>
      <c r="L1537" s="18">
        <v>-106.274</v>
      </c>
      <c r="M1537" s="18">
        <v>209.63212290000001</v>
      </c>
      <c r="N1537" s="18">
        <v>299.40249999999997</v>
      </c>
      <c r="O1537" s="18">
        <v>158.03129999999999</v>
      </c>
      <c r="P1537" s="18">
        <v>289.78154369999999</v>
      </c>
      <c r="Q1537" s="18">
        <v>301.3442</v>
      </c>
      <c r="R1537" s="18">
        <v>159.05619999999999</v>
      </c>
      <c r="S1537" s="4">
        <f>VLOOKUP(C1537,Ratings_Numbers!$A$1:$B$21,2,FALSE)</f>
        <v>16</v>
      </c>
      <c r="T1537" s="4">
        <f t="shared" si="41"/>
        <v>-1</v>
      </c>
      <c r="U1537" s="18">
        <v>5364.0587999999998</v>
      </c>
      <c r="V1537" s="18" t="s">
        <v>207</v>
      </c>
    </row>
    <row r="1538" spans="1:22" ht="15" customHeight="1" x14ac:dyDescent="0.35">
      <c r="A1538" s="18" t="s">
        <v>206</v>
      </c>
      <c r="B1538" s="7" t="str">
        <f t="shared" si="40"/>
        <v>Q2</v>
      </c>
      <c r="C1538" s="18" t="s">
        <v>47</v>
      </c>
      <c r="D1538" s="21">
        <v>37437</v>
      </c>
      <c r="E1538" s="18">
        <v>10.712400000000001</v>
      </c>
      <c r="F1538" s="18">
        <v>11.3341114479315</v>
      </c>
      <c r="G1538" s="18">
        <v>9.101455563</v>
      </c>
      <c r="H1538" s="18">
        <v>0.66800000000000004</v>
      </c>
      <c r="I1538" s="18">
        <v>0.45929999999999999</v>
      </c>
      <c r="J1538" s="18">
        <v>4.1300000000000003E-2</v>
      </c>
      <c r="K1538" s="18">
        <v>35.651000000000003</v>
      </c>
      <c r="L1538" s="18">
        <v>-100.6177</v>
      </c>
      <c r="M1538" s="18">
        <v>209.63212290000001</v>
      </c>
      <c r="N1538" s="18">
        <v>281.19749999999999</v>
      </c>
      <c r="O1538" s="18">
        <v>154.5891</v>
      </c>
      <c r="P1538" s="18">
        <v>289.78154369999999</v>
      </c>
      <c r="Q1538" s="18">
        <v>283.02350000000001</v>
      </c>
      <c r="R1538" s="18">
        <v>155.59299999999999</v>
      </c>
      <c r="S1538" s="4">
        <f>VLOOKUP(C1538,Ratings_Numbers!$A$1:$B$21,2,FALSE)</f>
        <v>16</v>
      </c>
      <c r="T1538" s="4">
        <f t="shared" si="41"/>
        <v>0</v>
      </c>
      <c r="U1538" s="18">
        <v>6179.9398000000001</v>
      </c>
      <c r="V1538" s="18" t="s">
        <v>207</v>
      </c>
    </row>
    <row r="1539" spans="1:22" ht="15" customHeight="1" x14ac:dyDescent="0.35">
      <c r="A1539" s="18" t="s">
        <v>206</v>
      </c>
      <c r="B1539" s="7" t="str">
        <f t="shared" si="40"/>
        <v>Q3</v>
      </c>
      <c r="C1539" s="18" t="s">
        <v>47</v>
      </c>
      <c r="D1539" s="21">
        <v>37529</v>
      </c>
      <c r="E1539" s="18">
        <v>7.5254000000000003</v>
      </c>
      <c r="F1539" s="18">
        <v>36.679499999999997</v>
      </c>
      <c r="G1539" s="18">
        <v>22.738600000000002</v>
      </c>
      <c r="H1539" s="18">
        <v>1.3592</v>
      </c>
      <c r="I1539" s="18">
        <v>1.0430999999999999</v>
      </c>
      <c r="J1539" s="18">
        <v>0.75470000000000004</v>
      </c>
      <c r="K1539" s="18">
        <v>35.921999999999997</v>
      </c>
      <c r="L1539" s="18">
        <v>-98.733400000000003</v>
      </c>
      <c r="M1539" s="18">
        <v>209.63212290000001</v>
      </c>
      <c r="N1539" s="18">
        <v>283.26819999999998</v>
      </c>
      <c r="O1539" s="18">
        <v>151.25139999999999</v>
      </c>
      <c r="P1539" s="18">
        <v>289.78154369999999</v>
      </c>
      <c r="Q1539" s="18">
        <v>284.91090000000003</v>
      </c>
      <c r="R1539" s="18">
        <v>152.1285</v>
      </c>
      <c r="S1539" s="4">
        <f>VLOOKUP(C1539,Ratings_Numbers!$A$1:$B$21,2,FALSE)</f>
        <v>16</v>
      </c>
      <c r="T1539" s="4">
        <f t="shared" si="41"/>
        <v>0</v>
      </c>
      <c r="U1539" s="18">
        <v>6072.7709000000004</v>
      </c>
      <c r="V1539" s="18" t="s">
        <v>207</v>
      </c>
    </row>
    <row r="1540" spans="1:22" ht="15" customHeight="1" x14ac:dyDescent="0.35">
      <c r="A1540" s="18" t="s">
        <v>206</v>
      </c>
      <c r="B1540" s="7" t="str">
        <f t="shared" si="40"/>
        <v>Q4</v>
      </c>
      <c r="C1540" s="18" t="s">
        <v>47</v>
      </c>
      <c r="D1540" s="21">
        <v>37621</v>
      </c>
      <c r="E1540" s="18">
        <v>5.1161000000000003</v>
      </c>
      <c r="F1540" s="18">
        <v>21.671600000000002</v>
      </c>
      <c r="G1540" s="18">
        <v>9.3630999999999993</v>
      </c>
      <c r="H1540" s="18">
        <v>2.3856000000000002</v>
      </c>
      <c r="I1540" s="18">
        <v>1.9559</v>
      </c>
      <c r="J1540" s="18">
        <v>1.8103</v>
      </c>
      <c r="K1540" s="18">
        <v>36.107999999999997</v>
      </c>
      <c r="L1540" s="18">
        <v>-67.965299999999999</v>
      </c>
      <c r="M1540" s="18">
        <v>209.63212290000001</v>
      </c>
      <c r="N1540" s="18">
        <v>242.83250000000001</v>
      </c>
      <c r="O1540" s="18">
        <v>114.41160000000001</v>
      </c>
      <c r="P1540" s="18">
        <v>289.78154369999999</v>
      </c>
      <c r="Q1540" s="18">
        <v>244.2526</v>
      </c>
      <c r="R1540" s="18">
        <v>115.08069999999999</v>
      </c>
      <c r="S1540" s="4">
        <f>VLOOKUP(C1540,Ratings_Numbers!$A$1:$B$21,2,FALSE)</f>
        <v>16</v>
      </c>
      <c r="T1540" s="4">
        <f t="shared" si="41"/>
        <v>0</v>
      </c>
      <c r="U1540" s="18">
        <v>7327.5445</v>
      </c>
      <c r="V1540" s="18" t="s">
        <v>207</v>
      </c>
    </row>
    <row r="1541" spans="1:22" ht="15" customHeight="1" x14ac:dyDescent="0.35">
      <c r="A1541" s="18" t="s">
        <v>206</v>
      </c>
      <c r="B1541" s="7" t="str">
        <f t="shared" si="40"/>
        <v>Q1</v>
      </c>
      <c r="C1541" s="18" t="s">
        <v>47</v>
      </c>
      <c r="D1541" s="21">
        <v>37711</v>
      </c>
      <c r="E1541" s="18">
        <v>5.6253000000000002</v>
      </c>
      <c r="F1541" s="18">
        <v>17.326899999999998</v>
      </c>
      <c r="G1541" s="18">
        <v>9.1981000000000002</v>
      </c>
      <c r="H1541" s="18">
        <v>1.6153</v>
      </c>
      <c r="I1541" s="18">
        <v>1.4400999999999999</v>
      </c>
      <c r="J1541" s="18">
        <v>1.0743</v>
      </c>
      <c r="K1541" s="18">
        <v>36.511000000000003</v>
      </c>
      <c r="L1541" s="18">
        <v>-75.563599999999994</v>
      </c>
      <c r="M1541" s="18">
        <v>209.63212290000001</v>
      </c>
      <c r="N1541" s="18">
        <v>225.48560000000001</v>
      </c>
      <c r="O1541" s="18">
        <v>134.61359999999999</v>
      </c>
      <c r="P1541" s="18">
        <v>289.78154369999999</v>
      </c>
      <c r="Q1541" s="18">
        <v>226.57339999999999</v>
      </c>
      <c r="R1541" s="18">
        <v>135.26300000000001</v>
      </c>
      <c r="S1541" s="4">
        <f>VLOOKUP(C1541,Ratings_Numbers!$A$1:$B$21,2,FALSE)</f>
        <v>16</v>
      </c>
      <c r="T1541" s="4">
        <f t="shared" si="41"/>
        <v>0</v>
      </c>
      <c r="U1541" s="18">
        <v>10193.5825</v>
      </c>
      <c r="V1541" s="18" t="s">
        <v>207</v>
      </c>
    </row>
    <row r="1542" spans="1:22" ht="15" customHeight="1" x14ac:dyDescent="0.3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5" customHeight="1" x14ac:dyDescent="0.35">
      <c r="A1543" s="18" t="s">
        <v>206</v>
      </c>
      <c r="B1543" s="7" t="str">
        <f t="shared" ref="B1543:B1559" si="42">IF(MONTH(D1543)&lt;4,"Q1",IF(MONTH(D1543)&lt;7,"Q2",IF(MONTH(D1543)&lt;10,"Q3","Q4")))</f>
        <v>Q4</v>
      </c>
      <c r="C1543" s="18" t="s">
        <v>33</v>
      </c>
      <c r="D1543" s="21">
        <v>41274</v>
      </c>
      <c r="E1543" s="18">
        <v>-2.2879</v>
      </c>
      <c r="F1543" s="18">
        <v>7.3432000000000004</v>
      </c>
      <c r="G1543" s="18">
        <v>-9.5916999999999994</v>
      </c>
      <c r="H1543" s="18">
        <v>38.107100000000003</v>
      </c>
      <c r="I1543" s="18">
        <v>-34.214300000000001</v>
      </c>
      <c r="J1543" s="18">
        <v>14.4643</v>
      </c>
      <c r="K1543" s="18">
        <v>28</v>
      </c>
      <c r="L1543" s="18">
        <v>25.163599999999999</v>
      </c>
      <c r="M1543" s="18">
        <v>46.752899999999997</v>
      </c>
      <c r="N1543" s="18">
        <v>29.112200000000001</v>
      </c>
      <c r="O1543" s="18">
        <v>11.764699999999999</v>
      </c>
      <c r="P1543" s="18">
        <v>60.595700000000001</v>
      </c>
      <c r="Q1543" s="18">
        <v>37.7318</v>
      </c>
      <c r="R1543" s="18">
        <v>15.247999999999999</v>
      </c>
      <c r="S1543" s="4">
        <f>VLOOKUP(C1543,Ratings_Numbers!$A$1:$B$21,2,FALSE)</f>
        <v>8</v>
      </c>
      <c r="T1543" s="4">
        <v>0</v>
      </c>
      <c r="U1543" s="18">
        <v>113894.98</v>
      </c>
      <c r="V1543" s="18" t="s">
        <v>207</v>
      </c>
    </row>
    <row r="1544" spans="1:22" ht="15" customHeight="1" x14ac:dyDescent="0.35">
      <c r="A1544" s="18" t="s">
        <v>206</v>
      </c>
      <c r="B1544" s="7" t="str">
        <f t="shared" si="42"/>
        <v>Q1</v>
      </c>
      <c r="C1544" s="18" t="s">
        <v>33</v>
      </c>
      <c r="D1544" s="21">
        <v>41364</v>
      </c>
      <c r="E1544" s="18">
        <v>-1.3708</v>
      </c>
      <c r="F1544" s="18">
        <v>5.5518999999999998</v>
      </c>
      <c r="G1544" s="18">
        <v>-6.3202999999999996</v>
      </c>
      <c r="H1544" s="18">
        <v>26.696999999999999</v>
      </c>
      <c r="I1544" s="18">
        <v>6.3939000000000004</v>
      </c>
      <c r="J1544" s="18">
        <v>5.4847999999999999</v>
      </c>
      <c r="K1544" s="18">
        <v>33</v>
      </c>
      <c r="L1544" s="18">
        <v>29.714199999999998</v>
      </c>
      <c r="M1544" s="18">
        <v>36.053100000000001</v>
      </c>
      <c r="N1544" s="18">
        <v>25.074200000000001</v>
      </c>
      <c r="O1544" s="18">
        <v>10.712899999999999</v>
      </c>
      <c r="P1544" s="18">
        <v>43.785600000000002</v>
      </c>
      <c r="Q1544" s="18">
        <v>30.452000000000002</v>
      </c>
      <c r="R1544" s="18">
        <v>13.0105</v>
      </c>
      <c r="S1544" s="4">
        <f>VLOOKUP(C1544,Ratings_Numbers!$A$1:$B$21,2,FALSE)</f>
        <v>8</v>
      </c>
      <c r="T1544" s="4">
        <f t="shared" ref="T1544:T1559" si="43">S1544-S1543</f>
        <v>0</v>
      </c>
      <c r="U1544" s="18">
        <v>121252.95</v>
      </c>
      <c r="V1544" s="18" t="s">
        <v>207</v>
      </c>
    </row>
    <row r="1545" spans="1:22" ht="15" customHeight="1" x14ac:dyDescent="0.35">
      <c r="A1545" s="18" t="s">
        <v>206</v>
      </c>
      <c r="B1545" s="7" t="str">
        <f t="shared" si="42"/>
        <v>Q2</v>
      </c>
      <c r="C1545" s="18" t="s">
        <v>33</v>
      </c>
      <c r="D1545" s="21">
        <v>41455</v>
      </c>
      <c r="E1545" s="18">
        <v>-1.1272</v>
      </c>
      <c r="F1545" s="18">
        <v>5.8602999999999996</v>
      </c>
      <c r="G1545" s="18">
        <v>-5.8555999999999999</v>
      </c>
      <c r="H1545" s="18">
        <v>25.303000000000001</v>
      </c>
      <c r="I1545" s="18">
        <v>-0.60609999999999997</v>
      </c>
      <c r="J1545" s="18">
        <v>2.3938999999999999</v>
      </c>
      <c r="K1545" s="18">
        <v>33</v>
      </c>
      <c r="L1545" s="18">
        <v>29.480499999999999</v>
      </c>
      <c r="M1545" s="18">
        <v>34.833399999999997</v>
      </c>
      <c r="N1545" s="18">
        <v>24.4024</v>
      </c>
      <c r="O1545" s="18">
        <v>10.269</v>
      </c>
      <c r="P1545" s="18">
        <v>42.745899999999999</v>
      </c>
      <c r="Q1545" s="18">
        <v>29.945499999999999</v>
      </c>
      <c r="R1545" s="18">
        <v>12.601699999999999</v>
      </c>
      <c r="S1545" s="4">
        <f>VLOOKUP(C1545,Ratings_Numbers!$A$1:$B$21,2,FALSE)</f>
        <v>8</v>
      </c>
      <c r="T1545" s="4">
        <f t="shared" si="43"/>
        <v>0</v>
      </c>
      <c r="U1545" s="18">
        <v>126904.33</v>
      </c>
      <c r="V1545" s="18" t="s">
        <v>207</v>
      </c>
    </row>
    <row r="1546" spans="1:22" ht="15" customHeight="1" x14ac:dyDescent="0.35">
      <c r="A1546" s="18" t="s">
        <v>206</v>
      </c>
      <c r="B1546" s="7" t="str">
        <f t="shared" si="42"/>
        <v>Q3</v>
      </c>
      <c r="C1546" s="18" t="s">
        <v>33</v>
      </c>
      <c r="D1546" s="21">
        <v>41547</v>
      </c>
      <c r="E1546" s="18">
        <v>-1.1041000000000001</v>
      </c>
      <c r="F1546" s="18">
        <v>5.8171999999999997</v>
      </c>
      <c r="G1546" s="18">
        <v>-6.1969000000000003</v>
      </c>
      <c r="H1546" s="18">
        <v>22.472200000000001</v>
      </c>
      <c r="I1546" s="18">
        <v>-6.3611000000000004</v>
      </c>
      <c r="J1546" s="18">
        <v>-0.69440000000000002</v>
      </c>
      <c r="K1546" s="18">
        <v>36</v>
      </c>
      <c r="L1546" s="18">
        <v>28.520800000000001</v>
      </c>
      <c r="M1546" s="18">
        <v>33.487400000000001</v>
      </c>
      <c r="N1546" s="18">
        <v>23.754899999999999</v>
      </c>
      <c r="O1546" s="18">
        <v>9.5509000000000004</v>
      </c>
      <c r="P1546" s="18">
        <v>40.970599999999997</v>
      </c>
      <c r="Q1546" s="18">
        <v>29.063199999999998</v>
      </c>
      <c r="R1546" s="18">
        <v>11.6851</v>
      </c>
      <c r="S1546" s="4">
        <f>VLOOKUP(C1546,Ratings_Numbers!$A$1:$B$21,2,FALSE)</f>
        <v>8</v>
      </c>
      <c r="T1546" s="4">
        <f t="shared" si="43"/>
        <v>0</v>
      </c>
      <c r="U1546" s="18">
        <v>143189.12</v>
      </c>
      <c r="V1546" s="18" t="s">
        <v>207</v>
      </c>
    </row>
    <row r="1547" spans="1:22" ht="15" customHeight="1" x14ac:dyDescent="0.35">
      <c r="A1547" s="18" t="s">
        <v>206</v>
      </c>
      <c r="B1547" s="7" t="str">
        <f t="shared" si="42"/>
        <v>Q4</v>
      </c>
      <c r="C1547" s="18" t="s">
        <v>33</v>
      </c>
      <c r="D1547" s="21">
        <v>41639</v>
      </c>
      <c r="E1547" s="18">
        <v>-1.3902000000000001</v>
      </c>
      <c r="F1547" s="18">
        <v>9.2469999999999999</v>
      </c>
      <c r="G1547" s="18">
        <v>-7.4603999999999999</v>
      </c>
      <c r="H1547" s="18">
        <v>37.769199999999998</v>
      </c>
      <c r="I1547" s="18">
        <v>15.2051</v>
      </c>
      <c r="J1547" s="18">
        <v>13.0769</v>
      </c>
      <c r="K1547" s="18">
        <v>39</v>
      </c>
      <c r="L1547" s="18">
        <v>24.2685</v>
      </c>
      <c r="M1547" s="18">
        <v>53.160299999999999</v>
      </c>
      <c r="N1547" s="18">
        <v>31.145199999999999</v>
      </c>
      <c r="O1547" s="18">
        <v>12.901199999999999</v>
      </c>
      <c r="P1547" s="18">
        <v>70.685400000000001</v>
      </c>
      <c r="Q1547" s="18">
        <v>41.412700000000001</v>
      </c>
      <c r="R1547" s="18">
        <v>17.154299999999999</v>
      </c>
      <c r="S1547" s="4">
        <f>VLOOKUP(C1547,Ratings_Numbers!$A$1:$B$21,2,FALSE)</f>
        <v>8</v>
      </c>
      <c r="T1547" s="4">
        <f t="shared" si="43"/>
        <v>0</v>
      </c>
      <c r="U1547" s="18">
        <v>183044.61</v>
      </c>
      <c r="V1547" s="18" t="s">
        <v>207</v>
      </c>
    </row>
    <row r="1548" spans="1:22" ht="15" customHeight="1" x14ac:dyDescent="0.35">
      <c r="A1548" s="18" t="s">
        <v>206</v>
      </c>
      <c r="B1548" s="7" t="str">
        <f t="shared" si="42"/>
        <v>Q1</v>
      </c>
      <c r="C1548" s="18" t="s">
        <v>33</v>
      </c>
      <c r="D1548" s="21">
        <v>41729</v>
      </c>
      <c r="E1548" s="18">
        <v>-1.1081000000000001</v>
      </c>
      <c r="F1548" s="18">
        <v>5.5366</v>
      </c>
      <c r="G1548" s="18">
        <v>-6.6690000000000005</v>
      </c>
      <c r="H1548" s="18">
        <v>27.523800000000001</v>
      </c>
      <c r="I1548" s="18">
        <v>1.8094999999999999</v>
      </c>
      <c r="J1548" s="18">
        <v>3.4762</v>
      </c>
      <c r="K1548" s="18">
        <v>42</v>
      </c>
      <c r="L1548" s="18">
        <v>28.401700000000002</v>
      </c>
      <c r="M1548" s="18">
        <v>30.470600000000001</v>
      </c>
      <c r="N1548" s="18">
        <v>22.0703</v>
      </c>
      <c r="O1548" s="18">
        <v>8.6541999999999994</v>
      </c>
      <c r="P1548" s="18">
        <v>38.061599999999999</v>
      </c>
      <c r="Q1548" s="18">
        <v>27.5686</v>
      </c>
      <c r="R1548" s="18">
        <v>10.8101</v>
      </c>
      <c r="S1548" s="4">
        <f>VLOOKUP(C1548,Ratings_Numbers!$A$1:$B$21,2,FALSE)</f>
        <v>8</v>
      </c>
      <c r="T1548" s="4">
        <f t="shared" si="43"/>
        <v>0</v>
      </c>
      <c r="U1548" s="18">
        <v>154727.9</v>
      </c>
      <c r="V1548" s="18" t="s">
        <v>207</v>
      </c>
    </row>
    <row r="1549" spans="1:22" ht="15" customHeight="1" x14ac:dyDescent="0.35">
      <c r="A1549" s="18" t="s">
        <v>206</v>
      </c>
      <c r="B1549" s="7" t="str">
        <f t="shared" si="42"/>
        <v>Q2</v>
      </c>
      <c r="C1549" s="18" t="s">
        <v>33</v>
      </c>
      <c r="D1549" s="21">
        <v>41820</v>
      </c>
      <c r="E1549" s="18">
        <v>-0.88419999999999999</v>
      </c>
      <c r="F1549" s="18">
        <v>6.4593999999999996</v>
      </c>
      <c r="G1549" s="18">
        <v>-6.5049000000000001</v>
      </c>
      <c r="H1549" s="18">
        <v>24.3111</v>
      </c>
      <c r="I1549" s="18">
        <v>-4.3555999999999999</v>
      </c>
      <c r="J1549" s="18">
        <v>-0.33329999999999999</v>
      </c>
      <c r="K1549" s="18">
        <v>45</v>
      </c>
      <c r="L1549" s="18">
        <v>27.975100000000001</v>
      </c>
      <c r="M1549" s="18">
        <v>29.419</v>
      </c>
      <c r="N1549" s="18">
        <v>21.390899999999998</v>
      </c>
      <c r="O1549" s="18">
        <v>8.23</v>
      </c>
      <c r="P1549" s="18">
        <v>37.530700000000003</v>
      </c>
      <c r="Q1549" s="18">
        <v>27.288900000000002</v>
      </c>
      <c r="R1549" s="18">
        <v>10.4992</v>
      </c>
      <c r="S1549" s="4">
        <f>VLOOKUP(C1549,Ratings_Numbers!$A$1:$B$21,2,FALSE)</f>
        <v>8</v>
      </c>
      <c r="T1549" s="4">
        <f t="shared" si="43"/>
        <v>0</v>
      </c>
      <c r="U1549" s="18">
        <v>150048.35999999999</v>
      </c>
      <c r="V1549" s="18" t="s">
        <v>207</v>
      </c>
    </row>
    <row r="1550" spans="1:22" ht="15" customHeight="1" x14ac:dyDescent="0.35">
      <c r="A1550" s="18" t="s">
        <v>206</v>
      </c>
      <c r="B1550" s="7" t="str">
        <f t="shared" si="42"/>
        <v>Q3</v>
      </c>
      <c r="C1550" s="18" t="s">
        <v>33</v>
      </c>
      <c r="D1550" s="21">
        <v>41912</v>
      </c>
      <c r="E1550" s="18">
        <v>-0.65969999999999995</v>
      </c>
      <c r="F1550" s="18">
        <v>40.855699999999999</v>
      </c>
      <c r="G1550" s="18">
        <v>-30.103100000000001</v>
      </c>
      <c r="H1550" s="18">
        <v>14.3469</v>
      </c>
      <c r="I1550" s="18">
        <v>-13.775499999999999</v>
      </c>
      <c r="J1550" s="18">
        <v>-11.102</v>
      </c>
      <c r="K1550" s="18">
        <v>49</v>
      </c>
      <c r="L1550" s="18">
        <v>25.572099999999999</v>
      </c>
      <c r="M1550" s="18">
        <v>29.982600000000001</v>
      </c>
      <c r="N1550" s="18">
        <v>21.672799999999999</v>
      </c>
      <c r="O1550" s="18">
        <v>7.6672000000000002</v>
      </c>
      <c r="P1550" s="18">
        <v>38.341700000000003</v>
      </c>
      <c r="Q1550" s="18">
        <v>27.715199999999999</v>
      </c>
      <c r="R1550" s="18">
        <v>9.8048000000000002</v>
      </c>
      <c r="S1550" s="4">
        <f>VLOOKUP(C1550,Ratings_Numbers!$A$1:$B$21,2,FALSE)</f>
        <v>8</v>
      </c>
      <c r="T1550" s="4">
        <f t="shared" si="43"/>
        <v>0</v>
      </c>
      <c r="U1550" s="18">
        <v>149289.72</v>
      </c>
      <c r="V1550" s="18" t="s">
        <v>207</v>
      </c>
    </row>
    <row r="1551" spans="1:22" ht="15" customHeight="1" x14ac:dyDescent="0.35">
      <c r="A1551" s="18" t="s">
        <v>206</v>
      </c>
      <c r="B1551" s="7" t="str">
        <f t="shared" si="42"/>
        <v>Q4</v>
      </c>
      <c r="C1551" s="18" t="s">
        <v>33</v>
      </c>
      <c r="D1551" s="21">
        <v>42004</v>
      </c>
      <c r="E1551" s="18">
        <v>-0.26960000000000001</v>
      </c>
      <c r="F1551" s="18">
        <v>90.387600000000006</v>
      </c>
      <c r="G1551" s="18">
        <v>-7.4550999999999998</v>
      </c>
      <c r="H1551" s="18">
        <v>26.621600000000001</v>
      </c>
      <c r="I1551" s="18">
        <v>11.1622</v>
      </c>
      <c r="J1551" s="18">
        <v>7.9865000000000004</v>
      </c>
      <c r="K1551" s="18">
        <v>74</v>
      </c>
      <c r="L1551" s="18">
        <v>19.706399999999999</v>
      </c>
      <c r="M1551" s="18">
        <v>116.2741</v>
      </c>
      <c r="N1551" s="18">
        <v>46.5486</v>
      </c>
      <c r="O1551" s="18">
        <v>22.913499999999999</v>
      </c>
      <c r="P1551" s="18">
        <v>149.79050000000001</v>
      </c>
      <c r="Q1551" s="18">
        <v>59.966500000000003</v>
      </c>
      <c r="R1551" s="18">
        <v>29.5184</v>
      </c>
      <c r="S1551" s="4">
        <f>VLOOKUP(C1551,Ratings_Numbers!$A$1:$B$21,2,FALSE)</f>
        <v>8</v>
      </c>
      <c r="T1551" s="4">
        <f t="shared" si="43"/>
        <v>0</v>
      </c>
      <c r="U1551" s="18">
        <v>144312.75</v>
      </c>
      <c r="V1551" s="18" t="s">
        <v>207</v>
      </c>
    </row>
    <row r="1552" spans="1:22" ht="15" customHeight="1" x14ac:dyDescent="0.35">
      <c r="A1552" s="18" t="s">
        <v>206</v>
      </c>
      <c r="B1552" s="7" t="str">
        <f t="shared" si="42"/>
        <v>Q1</v>
      </c>
      <c r="C1552" s="18" t="s">
        <v>33</v>
      </c>
      <c r="D1552" s="21">
        <v>42094</v>
      </c>
      <c r="E1552" s="18">
        <v>-0.76119999999999999</v>
      </c>
      <c r="F1552" s="18">
        <v>33.567900000000002</v>
      </c>
      <c r="G1552" s="18">
        <v>-14.4495</v>
      </c>
      <c r="H1552" s="18">
        <v>14.6174</v>
      </c>
      <c r="I1552" s="18">
        <v>7.0434999999999999</v>
      </c>
      <c r="J1552" s="18">
        <v>2.2174</v>
      </c>
      <c r="K1552" s="18">
        <v>115</v>
      </c>
      <c r="L1552" s="18">
        <v>21.7134</v>
      </c>
      <c r="M1552" s="18">
        <v>75.940399999999997</v>
      </c>
      <c r="N1552" s="18">
        <v>40.264299999999999</v>
      </c>
      <c r="O1552" s="18">
        <v>16.4893</v>
      </c>
      <c r="P1552" s="18">
        <v>88.604799999999997</v>
      </c>
      <c r="Q1552" s="18">
        <v>46.979100000000003</v>
      </c>
      <c r="R1552" s="18">
        <v>19.239100000000001</v>
      </c>
      <c r="S1552" s="4">
        <f>VLOOKUP(C1552,Ratings_Numbers!$A$1:$B$21,2,FALSE)</f>
        <v>8</v>
      </c>
      <c r="T1552" s="4">
        <f t="shared" si="43"/>
        <v>0</v>
      </c>
      <c r="U1552" s="18">
        <v>173398.6</v>
      </c>
      <c r="V1552" s="18" t="s">
        <v>207</v>
      </c>
    </row>
    <row r="1553" spans="1:22" ht="15" customHeight="1" x14ac:dyDescent="0.35">
      <c r="A1553" s="18" t="s">
        <v>206</v>
      </c>
      <c r="B1553" s="7" t="str">
        <f t="shared" si="42"/>
        <v>Q2</v>
      </c>
      <c r="C1553" s="18" t="s">
        <v>33</v>
      </c>
      <c r="D1553" s="21">
        <v>42185</v>
      </c>
      <c r="E1553" s="18">
        <v>-0.71050000000000002</v>
      </c>
      <c r="F1553" s="18">
        <v>12.4138</v>
      </c>
      <c r="G1553" s="18">
        <v>-5.8642000000000003</v>
      </c>
      <c r="H1553" s="18">
        <v>17.263200000000001</v>
      </c>
      <c r="I1553" s="18">
        <v>6.6227999999999998</v>
      </c>
      <c r="J1553" s="18">
        <v>4.0701999999999998</v>
      </c>
      <c r="K1553" s="18">
        <v>114</v>
      </c>
      <c r="L1553" s="18">
        <v>22.440899999999999</v>
      </c>
      <c r="M1553" s="18">
        <v>70.105400000000003</v>
      </c>
      <c r="N1553" s="18">
        <v>38.774299999999997</v>
      </c>
      <c r="O1553" s="18">
        <v>15.7323</v>
      </c>
      <c r="P1553" s="18">
        <v>80.803899999999999</v>
      </c>
      <c r="Q1553" s="18">
        <v>44.691499999999998</v>
      </c>
      <c r="R1553" s="18">
        <v>18.133099999999999</v>
      </c>
      <c r="S1553" s="4">
        <f>VLOOKUP(C1553,Ratings_Numbers!$A$1:$B$21,2,FALSE)</f>
        <v>8</v>
      </c>
      <c r="T1553" s="4">
        <f t="shared" si="43"/>
        <v>0</v>
      </c>
      <c r="U1553" s="18">
        <v>203154.12</v>
      </c>
      <c r="V1553" s="18" t="s">
        <v>207</v>
      </c>
    </row>
    <row r="1554" spans="1:22" ht="15" customHeight="1" x14ac:dyDescent="0.35">
      <c r="A1554" s="18" t="s">
        <v>206</v>
      </c>
      <c r="B1554" s="7" t="str">
        <f t="shared" si="42"/>
        <v>Q3</v>
      </c>
      <c r="C1554" s="18" t="s">
        <v>33</v>
      </c>
      <c r="D1554" s="21">
        <v>42277</v>
      </c>
      <c r="E1554" s="18">
        <v>-0.66469999999999996</v>
      </c>
      <c r="F1554" s="18">
        <v>5.4545000000000003</v>
      </c>
      <c r="G1554" s="18">
        <v>-2.9534000000000002</v>
      </c>
      <c r="H1554" s="18">
        <v>17.284500000000001</v>
      </c>
      <c r="I1554" s="18">
        <v>6.9828000000000001</v>
      </c>
      <c r="J1554" s="18">
        <v>3.5</v>
      </c>
      <c r="K1554" s="18">
        <v>116</v>
      </c>
      <c r="L1554" s="18">
        <v>22.105599999999999</v>
      </c>
      <c r="M1554" s="18">
        <v>66.315399999999997</v>
      </c>
      <c r="N1554" s="18">
        <v>37.829300000000003</v>
      </c>
      <c r="O1554" s="18">
        <v>14.6594</v>
      </c>
      <c r="P1554" s="18">
        <v>75.301699999999997</v>
      </c>
      <c r="Q1554" s="18">
        <v>42.955500000000001</v>
      </c>
      <c r="R1554" s="18">
        <v>16.645900000000001</v>
      </c>
      <c r="S1554" s="4">
        <f>VLOOKUP(C1554,Ratings_Numbers!$A$1:$B$21,2,FALSE)</f>
        <v>8</v>
      </c>
      <c r="T1554" s="4">
        <f t="shared" si="43"/>
        <v>0</v>
      </c>
      <c r="U1554" s="18">
        <v>240076.41</v>
      </c>
      <c r="V1554" s="18" t="s">
        <v>207</v>
      </c>
    </row>
    <row r="1555" spans="1:22" ht="15" customHeight="1" x14ac:dyDescent="0.35">
      <c r="A1555" s="18" t="s">
        <v>206</v>
      </c>
      <c r="B1555" s="7" t="str">
        <f t="shared" si="42"/>
        <v>Q4</v>
      </c>
      <c r="C1555" s="18" t="s">
        <v>33</v>
      </c>
      <c r="D1555" s="21">
        <v>42369</v>
      </c>
      <c r="E1555" s="18">
        <v>-0.26650000000000001</v>
      </c>
      <c r="F1555" s="18">
        <v>7.8544999999999998</v>
      </c>
      <c r="G1555" s="18">
        <v>-1.0161</v>
      </c>
      <c r="H1555" s="18">
        <v>24.869599999999998</v>
      </c>
      <c r="I1555" s="18">
        <v>13.487</v>
      </c>
      <c r="J1555" s="18">
        <v>9.6348000000000003</v>
      </c>
      <c r="K1555" s="18">
        <v>115</v>
      </c>
      <c r="L1555" s="18">
        <v>20.671199999999999</v>
      </c>
      <c r="M1555" s="18">
        <v>105.91</v>
      </c>
      <c r="N1555" s="18">
        <v>45.839700000000001</v>
      </c>
      <c r="O1555" s="18">
        <v>21.892900000000001</v>
      </c>
      <c r="P1555" s="18">
        <v>131.0445</v>
      </c>
      <c r="Q1555" s="18">
        <v>56.718299999999999</v>
      </c>
      <c r="R1555" s="18">
        <v>27.0885</v>
      </c>
      <c r="S1555" s="4">
        <f>VLOOKUP(C1555,Ratings_Numbers!$A$1:$B$21,2,FALSE)</f>
        <v>8</v>
      </c>
      <c r="T1555" s="4">
        <f t="shared" si="43"/>
        <v>0</v>
      </c>
      <c r="U1555" s="18">
        <v>318344.19</v>
      </c>
      <c r="V1555" s="18" t="s">
        <v>207</v>
      </c>
    </row>
    <row r="1556" spans="1:22" ht="15" customHeight="1" x14ac:dyDescent="0.35">
      <c r="A1556" s="18" t="s">
        <v>206</v>
      </c>
      <c r="B1556" s="7" t="str">
        <f t="shared" si="42"/>
        <v>Q1</v>
      </c>
      <c r="C1556" s="18" t="s">
        <v>33</v>
      </c>
      <c r="D1556" s="21">
        <v>42460</v>
      </c>
      <c r="E1556" s="18">
        <v>0.18010000000000001</v>
      </c>
      <c r="F1556" s="18">
        <v>5.7763</v>
      </c>
      <c r="G1556" s="18">
        <v>0.57489999999999997</v>
      </c>
      <c r="H1556" s="18">
        <v>24.769200000000001</v>
      </c>
      <c r="I1556" s="18">
        <v>14.692299999999999</v>
      </c>
      <c r="J1556" s="18">
        <v>9.1538000000000004</v>
      </c>
      <c r="K1556" s="18">
        <v>117</v>
      </c>
      <c r="L1556" s="18">
        <v>24.139500000000002</v>
      </c>
      <c r="M1556" s="18">
        <v>96.360799999999998</v>
      </c>
      <c r="N1556" s="18">
        <v>43.929200000000002</v>
      </c>
      <c r="O1556" s="18">
        <v>23.260999999999999</v>
      </c>
      <c r="P1556" s="18">
        <v>119.3548</v>
      </c>
      <c r="Q1556" s="18">
        <v>54.411799999999999</v>
      </c>
      <c r="R1556" s="18">
        <v>28.811699999999998</v>
      </c>
      <c r="S1556" s="4">
        <f>VLOOKUP(C1556,Ratings_Numbers!$A$1:$B$21,2,FALSE)</f>
        <v>8</v>
      </c>
      <c r="T1556" s="4">
        <f t="shared" si="43"/>
        <v>0</v>
      </c>
      <c r="U1556" s="18">
        <v>280198.08</v>
      </c>
      <c r="V1556" s="18" t="s">
        <v>207</v>
      </c>
    </row>
    <row r="1557" spans="1:22" ht="15" customHeight="1" x14ac:dyDescent="0.35">
      <c r="A1557" s="18" t="s">
        <v>206</v>
      </c>
      <c r="B1557" s="7" t="str">
        <f t="shared" si="42"/>
        <v>Q2</v>
      </c>
      <c r="C1557" s="18" t="s">
        <v>33</v>
      </c>
      <c r="D1557" s="21">
        <v>42551</v>
      </c>
      <c r="E1557" s="18">
        <v>0.1205</v>
      </c>
      <c r="F1557" s="18">
        <v>4.6150000000000002</v>
      </c>
      <c r="G1557" s="18">
        <v>0.34110000000000001</v>
      </c>
      <c r="H1557" s="18">
        <v>27.534500000000001</v>
      </c>
      <c r="I1557" s="18">
        <v>12.7845</v>
      </c>
      <c r="J1557" s="18">
        <v>11.0776</v>
      </c>
      <c r="K1557" s="18">
        <v>116</v>
      </c>
      <c r="L1557" s="18">
        <v>25.413399999999999</v>
      </c>
      <c r="M1557" s="18">
        <v>86.540099999999995</v>
      </c>
      <c r="N1557" s="18">
        <v>41.607100000000003</v>
      </c>
      <c r="O1557" s="18">
        <v>21.992699999999999</v>
      </c>
      <c r="P1557" s="18">
        <v>107.9937</v>
      </c>
      <c r="Q1557" s="18">
        <v>51.921599999999998</v>
      </c>
      <c r="R1557" s="18">
        <v>27.444800000000001</v>
      </c>
      <c r="S1557" s="4">
        <f>VLOOKUP(C1557,Ratings_Numbers!$A$1:$B$21,2,FALSE)</f>
        <v>8</v>
      </c>
      <c r="T1557" s="4">
        <f t="shared" si="43"/>
        <v>0</v>
      </c>
      <c r="U1557" s="18">
        <v>339203.88</v>
      </c>
      <c r="V1557" s="18" t="s">
        <v>207</v>
      </c>
    </row>
    <row r="1558" spans="1:22" ht="15" customHeight="1" x14ac:dyDescent="0.35">
      <c r="A1558" s="18" t="s">
        <v>206</v>
      </c>
      <c r="B1558" s="7" t="str">
        <f t="shared" si="42"/>
        <v>Q3</v>
      </c>
      <c r="C1558" s="18" t="s">
        <v>33</v>
      </c>
      <c r="D1558" s="21">
        <v>42643</v>
      </c>
      <c r="E1558" s="18">
        <v>5.5199999999999999E-2</v>
      </c>
      <c r="F1558" s="18">
        <v>4.7012</v>
      </c>
      <c r="G1558" s="18">
        <v>0.15870000000000001</v>
      </c>
      <c r="H1558" s="18">
        <v>22.533899999999999</v>
      </c>
      <c r="I1558" s="18">
        <v>6.9321999999999999</v>
      </c>
      <c r="J1558" s="18">
        <v>4.8728999999999996</v>
      </c>
      <c r="K1558" s="18">
        <v>118</v>
      </c>
      <c r="L1558" s="18">
        <v>25.081499999999998</v>
      </c>
      <c r="M1558" s="18">
        <v>84.945499999999996</v>
      </c>
      <c r="N1558" s="18">
        <v>41.079700000000003</v>
      </c>
      <c r="O1558" s="18">
        <v>21.305599999999998</v>
      </c>
      <c r="P1558" s="18">
        <v>106.7821</v>
      </c>
      <c r="Q1558" s="18">
        <v>51.639899999999997</v>
      </c>
      <c r="R1558" s="18">
        <v>26.782499999999999</v>
      </c>
      <c r="S1558" s="4">
        <f>VLOOKUP(C1558,Ratings_Numbers!$A$1:$B$21,2,FALSE)</f>
        <v>8</v>
      </c>
      <c r="T1558" s="4">
        <f t="shared" si="43"/>
        <v>0</v>
      </c>
      <c r="U1558" s="18">
        <v>397722.25</v>
      </c>
      <c r="V1558" s="18" t="s">
        <v>207</v>
      </c>
    </row>
    <row r="1559" spans="1:22" ht="15" customHeight="1" x14ac:dyDescent="0.35">
      <c r="A1559" s="18" t="s">
        <v>206</v>
      </c>
      <c r="B1559" s="7" t="str">
        <f t="shared" si="42"/>
        <v>Q4</v>
      </c>
      <c r="C1559" s="18" t="s">
        <v>33</v>
      </c>
      <c r="D1559" s="21">
        <v>42735</v>
      </c>
      <c r="E1559" s="18">
        <v>-0.45279999999999998</v>
      </c>
      <c r="F1559" s="18">
        <v>4.8757999999999999</v>
      </c>
      <c r="G1559" s="18">
        <v>-1.3309</v>
      </c>
      <c r="H1559" s="18">
        <v>26.706800000000001</v>
      </c>
      <c r="I1559" s="18">
        <v>11.631600000000001</v>
      </c>
      <c r="J1559" s="18">
        <v>9.4360999999999997</v>
      </c>
      <c r="K1559" s="18">
        <v>133</v>
      </c>
      <c r="L1559" s="18">
        <v>23.122900000000001</v>
      </c>
      <c r="M1559" s="18">
        <v>78.885099999999994</v>
      </c>
      <c r="N1559" s="18">
        <v>38.3247</v>
      </c>
      <c r="O1559" s="18">
        <v>18.240600000000001</v>
      </c>
      <c r="P1559" s="18">
        <v>105.8335</v>
      </c>
      <c r="Q1559" s="18">
        <v>51.417099999999998</v>
      </c>
      <c r="R1559" s="18">
        <v>24.471800000000002</v>
      </c>
      <c r="S1559" s="4">
        <f>VLOOKUP(C1559,Ratings_Numbers!$A$1:$B$21,2,FALSE)</f>
        <v>8</v>
      </c>
      <c r="T1559" s="4">
        <f t="shared" si="43"/>
        <v>0</v>
      </c>
      <c r="U1559" s="18">
        <v>357687.99</v>
      </c>
      <c r="V1559" s="18" t="s">
        <v>207</v>
      </c>
    </row>
    <row r="1560" spans="1:22" ht="15" customHeight="1" x14ac:dyDescent="0.3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5" customHeight="1" x14ac:dyDescent="0.35">
      <c r="A1561" s="18" t="s">
        <v>208</v>
      </c>
      <c r="B1561" s="7" t="str">
        <f t="shared" ref="B1561:B1592" si="44">IF(MONTH(D1561)&lt;4,"Q1",IF(MONTH(D1561)&lt;7,"Q2",IF(MONTH(D1561)&lt;10,"Q3","Q4")))</f>
        <v>Q4</v>
      </c>
      <c r="C1561" s="18" t="s">
        <v>32</v>
      </c>
      <c r="D1561" s="20">
        <v>35064</v>
      </c>
      <c r="E1561" s="7">
        <v>0.27139999999999997</v>
      </c>
      <c r="F1561" s="7">
        <v>1.2291000000000001</v>
      </c>
      <c r="G1561" s="7">
        <v>0.51549999999999996</v>
      </c>
      <c r="H1561" s="7">
        <v>105.92310000000001</v>
      </c>
      <c r="I1561" s="7">
        <v>27.923100000000002</v>
      </c>
      <c r="J1561" s="7">
        <v>59.769199999999998</v>
      </c>
      <c r="K1561" s="7">
        <v>13</v>
      </c>
      <c r="L1561" s="7">
        <v>46.635199999999998</v>
      </c>
      <c r="M1561" s="7">
        <v>38.952800000000003</v>
      </c>
      <c r="N1561" s="7">
        <v>28.033100000000001</v>
      </c>
      <c r="O1561" s="18">
        <v>18.165800000000001</v>
      </c>
      <c r="P1561" s="18">
        <v>38.952800000000003</v>
      </c>
      <c r="Q1561" s="18">
        <v>28.033100000000001</v>
      </c>
      <c r="R1561" s="18">
        <v>18.165800000000001</v>
      </c>
      <c r="S1561" s="4">
        <f>VLOOKUP(C1561,Ratings_Numbers!$A$1:$B$21,2,FALSE)</f>
        <v>6</v>
      </c>
      <c r="T1561" s="18">
        <v>0</v>
      </c>
      <c r="U1561" s="18">
        <v>30909.375</v>
      </c>
      <c r="V1561" s="18" t="s">
        <v>207</v>
      </c>
    </row>
    <row r="1562" spans="1:22" ht="15" customHeight="1" x14ac:dyDescent="0.35">
      <c r="A1562" s="18" t="s">
        <v>208</v>
      </c>
      <c r="B1562" s="7" t="str">
        <f t="shared" si="44"/>
        <v>Q1</v>
      </c>
      <c r="C1562" s="18" t="s">
        <v>32</v>
      </c>
      <c r="D1562" s="21">
        <v>35155</v>
      </c>
      <c r="E1562" s="18">
        <v>2.3174000000000001</v>
      </c>
      <c r="F1562" s="18">
        <v>5.2603999999999997</v>
      </c>
      <c r="G1562" s="18">
        <v>4.8908000000000005</v>
      </c>
      <c r="H1562" s="18">
        <v>18.939799999999998</v>
      </c>
      <c r="I1562" s="18">
        <v>14.903600000000001</v>
      </c>
      <c r="J1562" s="18">
        <v>6.7348999999999997</v>
      </c>
      <c r="K1562" s="18">
        <v>83</v>
      </c>
      <c r="L1562" s="18">
        <v>43.161000000000001</v>
      </c>
      <c r="M1562" s="18">
        <v>75.871200000000002</v>
      </c>
      <c r="N1562" s="18">
        <v>43.1402</v>
      </c>
      <c r="O1562" s="18">
        <v>32.7468</v>
      </c>
      <c r="P1562" s="18">
        <v>75.871200000000002</v>
      </c>
      <c r="Q1562" s="18">
        <v>43.1402</v>
      </c>
      <c r="R1562" s="18">
        <v>32.7468</v>
      </c>
      <c r="S1562" s="4">
        <f>VLOOKUP(C1562,Ratings_Numbers!$A$1:$B$21,2,FALSE)</f>
        <v>6</v>
      </c>
      <c r="T1562" s="4">
        <f t="shared" ref="T1562:T1621" si="45">S1562-S1561</f>
        <v>0</v>
      </c>
      <c r="U1562" s="18">
        <v>43435</v>
      </c>
      <c r="V1562" s="18" t="s">
        <v>207</v>
      </c>
    </row>
    <row r="1563" spans="1:22" ht="15" customHeight="1" x14ac:dyDescent="0.35">
      <c r="A1563" s="18" t="s">
        <v>208</v>
      </c>
      <c r="B1563" s="7" t="str">
        <f t="shared" si="44"/>
        <v>Q2</v>
      </c>
      <c r="C1563" s="18" t="s">
        <v>32</v>
      </c>
      <c r="D1563" s="21">
        <v>35246</v>
      </c>
      <c r="E1563" s="18">
        <v>1.8109999999999999</v>
      </c>
      <c r="F1563" s="18">
        <v>4.4082999999999997</v>
      </c>
      <c r="G1563" s="18">
        <v>4.0814000000000004</v>
      </c>
      <c r="H1563" s="18">
        <v>12.239800000000001</v>
      </c>
      <c r="I1563" s="18">
        <v>9.4093999999999998</v>
      </c>
      <c r="J1563" s="18">
        <v>5.2046999999999999</v>
      </c>
      <c r="K1563" s="18">
        <v>171</v>
      </c>
      <c r="L1563" s="18">
        <v>44.381900000000002</v>
      </c>
      <c r="M1563" s="18">
        <v>72.101799999999997</v>
      </c>
      <c r="N1563" s="18">
        <v>41.894800000000004</v>
      </c>
      <c r="O1563" s="18">
        <v>32.000100000000003</v>
      </c>
      <c r="P1563" s="18">
        <v>72.101799999999997</v>
      </c>
      <c r="Q1563" s="18">
        <v>41.894800000000004</v>
      </c>
      <c r="R1563" s="18">
        <v>32.000100000000003</v>
      </c>
      <c r="S1563" s="4">
        <f>VLOOKUP(C1563,Ratings_Numbers!$A$1:$B$21,2,FALSE)</f>
        <v>6</v>
      </c>
      <c r="T1563" s="4">
        <f t="shared" si="45"/>
        <v>0</v>
      </c>
      <c r="U1563" s="18">
        <v>42797.125200000002</v>
      </c>
      <c r="V1563" s="18" t="s">
        <v>207</v>
      </c>
    </row>
    <row r="1564" spans="1:22" ht="15" customHeight="1" x14ac:dyDescent="0.35">
      <c r="A1564" s="18" t="s">
        <v>208</v>
      </c>
      <c r="B1564" s="7" t="str">
        <f t="shared" si="44"/>
        <v>Q3</v>
      </c>
      <c r="C1564" s="18" t="s">
        <v>32</v>
      </c>
      <c r="D1564" s="21">
        <v>35338</v>
      </c>
      <c r="E1564" s="18">
        <v>1.7284000000000002</v>
      </c>
      <c r="F1564" s="18">
        <v>4.1113</v>
      </c>
      <c r="G1564" s="18">
        <v>4.0186999999999999</v>
      </c>
      <c r="H1564" s="18">
        <v>9.1415000000000006</v>
      </c>
      <c r="I1564" s="18">
        <v>6.5425000000000004</v>
      </c>
      <c r="J1564" s="18">
        <v>3.6604000000000001</v>
      </c>
      <c r="K1564" s="18">
        <v>212</v>
      </c>
      <c r="L1564" s="18">
        <v>43.919600000000003</v>
      </c>
      <c r="M1564" s="18">
        <v>76.725099999999998</v>
      </c>
      <c r="N1564" s="18">
        <v>43.414900000000003</v>
      </c>
      <c r="O1564" s="18">
        <v>33.697400000000002</v>
      </c>
      <c r="P1564" s="18">
        <v>76.725099999999998</v>
      </c>
      <c r="Q1564" s="18">
        <v>43.414900000000003</v>
      </c>
      <c r="R1564" s="18">
        <v>33.697400000000002</v>
      </c>
      <c r="S1564" s="4">
        <f>VLOOKUP(C1564,Ratings_Numbers!$A$1:$B$21,2,FALSE)</f>
        <v>6</v>
      </c>
      <c r="T1564" s="4">
        <f t="shared" si="45"/>
        <v>0</v>
      </c>
      <c r="U1564" s="18">
        <v>42630.5</v>
      </c>
      <c r="V1564" s="18" t="s">
        <v>207</v>
      </c>
    </row>
    <row r="1565" spans="1:22" ht="15" customHeight="1" x14ac:dyDescent="0.35">
      <c r="A1565" s="18" t="s">
        <v>208</v>
      </c>
      <c r="B1565" s="7" t="str">
        <f t="shared" si="44"/>
        <v>Q4</v>
      </c>
      <c r="C1565" s="18" t="s">
        <v>32</v>
      </c>
      <c r="D1565" s="21">
        <v>35430</v>
      </c>
      <c r="E1565" s="18">
        <v>1.3323</v>
      </c>
      <c r="F1565" s="18">
        <v>3.4710999999999999</v>
      </c>
      <c r="G1565" s="18">
        <v>3.137</v>
      </c>
      <c r="H1565" s="18">
        <v>16.2807</v>
      </c>
      <c r="I1565" s="18">
        <v>5.4561000000000002</v>
      </c>
      <c r="J1565" s="18">
        <v>7.8186999999999998</v>
      </c>
      <c r="K1565" s="18">
        <v>171</v>
      </c>
      <c r="L1565" s="18">
        <v>43.415999999999997</v>
      </c>
      <c r="M1565" s="18">
        <v>73.630300000000005</v>
      </c>
      <c r="N1565" s="18">
        <v>42.406399999999998</v>
      </c>
      <c r="O1565" s="18">
        <v>31.967300000000002</v>
      </c>
      <c r="P1565" s="18">
        <v>73.630300000000005</v>
      </c>
      <c r="Q1565" s="18">
        <v>42.406399999999998</v>
      </c>
      <c r="R1565" s="18">
        <v>31.967300000000002</v>
      </c>
      <c r="S1565" s="4">
        <f>VLOOKUP(C1565,Ratings_Numbers!$A$1:$B$21,2,FALSE)</f>
        <v>6</v>
      </c>
      <c r="T1565" s="4">
        <f t="shared" si="45"/>
        <v>0</v>
      </c>
      <c r="U1565" s="18">
        <v>47081.25</v>
      </c>
      <c r="V1565" s="18" t="s">
        <v>207</v>
      </c>
    </row>
    <row r="1566" spans="1:22" ht="15" customHeight="1" x14ac:dyDescent="0.35">
      <c r="A1566" s="18" t="s">
        <v>208</v>
      </c>
      <c r="B1566" s="7" t="str">
        <f t="shared" si="44"/>
        <v>Q1</v>
      </c>
      <c r="C1566" s="18" t="s">
        <v>32</v>
      </c>
      <c r="D1566" s="21">
        <v>35520</v>
      </c>
      <c r="E1566" s="18">
        <v>1.2849999999999999</v>
      </c>
      <c r="F1566" s="18">
        <v>3.4178999999999999</v>
      </c>
      <c r="G1566" s="18">
        <v>2.9891000000000001</v>
      </c>
      <c r="H1566" s="18">
        <v>10.483700000000001</v>
      </c>
      <c r="I1566" s="18">
        <v>2.4674</v>
      </c>
      <c r="J1566" s="18">
        <v>4.1086999999999998</v>
      </c>
      <c r="K1566" s="18">
        <v>184</v>
      </c>
      <c r="L1566" s="18">
        <v>43.071800000000003</v>
      </c>
      <c r="M1566" s="18">
        <v>76.217600000000004</v>
      </c>
      <c r="N1566" s="18">
        <v>43.252000000000002</v>
      </c>
      <c r="O1566" s="18">
        <v>32.828299999999999</v>
      </c>
      <c r="P1566" s="18">
        <v>76.217600000000004</v>
      </c>
      <c r="Q1566" s="18">
        <v>43.252000000000002</v>
      </c>
      <c r="R1566" s="18">
        <v>32.828299999999999</v>
      </c>
      <c r="S1566" s="4">
        <f>VLOOKUP(C1566,Ratings_Numbers!$A$1:$B$21,2,FALSE)</f>
        <v>6</v>
      </c>
      <c r="T1566" s="4">
        <f t="shared" si="45"/>
        <v>0</v>
      </c>
      <c r="U1566" s="18">
        <v>49190.625</v>
      </c>
      <c r="V1566" s="18" t="s">
        <v>207</v>
      </c>
    </row>
    <row r="1567" spans="1:22" ht="15" customHeight="1" x14ac:dyDescent="0.35">
      <c r="A1567" s="18" t="s">
        <v>208</v>
      </c>
      <c r="B1567" s="7" t="str">
        <f t="shared" si="44"/>
        <v>Q3</v>
      </c>
      <c r="C1567" s="18" t="s">
        <v>32</v>
      </c>
      <c r="D1567" s="21">
        <v>35703</v>
      </c>
      <c r="E1567" s="18">
        <v>1.2076</v>
      </c>
      <c r="F1567" s="18">
        <v>2.8056000000000001</v>
      </c>
      <c r="G1567" s="18">
        <v>2.7252000000000001</v>
      </c>
      <c r="H1567" s="18">
        <v>13.3856</v>
      </c>
      <c r="I1567" s="18">
        <v>16.193109969999998</v>
      </c>
      <c r="J1567" s="18">
        <v>5.6274999999999995</v>
      </c>
      <c r="K1567" s="18">
        <v>153</v>
      </c>
      <c r="L1567" s="18">
        <v>44.8996</v>
      </c>
      <c r="M1567" s="18">
        <v>58.8429</v>
      </c>
      <c r="N1567" s="18">
        <v>35.872700000000002</v>
      </c>
      <c r="O1567" s="18">
        <v>26.420200000000001</v>
      </c>
      <c r="P1567" s="18">
        <v>64.032399999999996</v>
      </c>
      <c r="Q1567" s="18">
        <v>39.0364</v>
      </c>
      <c r="R1567" s="18">
        <v>28.750299999999999</v>
      </c>
      <c r="S1567" s="4">
        <f>VLOOKUP(C1567,Ratings_Numbers!$A$1:$B$21,2,FALSE)</f>
        <v>6</v>
      </c>
      <c r="T1567" s="4">
        <v>0</v>
      </c>
      <c r="U1567" s="18">
        <v>54421.875</v>
      </c>
      <c r="V1567" s="18" t="s">
        <v>207</v>
      </c>
    </row>
    <row r="1568" spans="1:22" ht="15" customHeight="1" x14ac:dyDescent="0.35">
      <c r="A1568" s="18" t="s">
        <v>208</v>
      </c>
      <c r="B1568" s="7" t="str">
        <f t="shared" si="44"/>
        <v>Q3</v>
      </c>
      <c r="C1568" s="18" t="s">
        <v>32</v>
      </c>
      <c r="D1568" s="21">
        <v>36068</v>
      </c>
      <c r="E1568" s="18">
        <v>1.5211999999999999</v>
      </c>
      <c r="F1568" s="18">
        <v>2.9552</v>
      </c>
      <c r="G1568" s="18">
        <v>2.9230999999999998</v>
      </c>
      <c r="H1568" s="18">
        <v>9.9831000000000003</v>
      </c>
      <c r="I1568" s="18">
        <v>5.8192000000000004</v>
      </c>
      <c r="J1568" s="18">
        <v>3.8982999999999999</v>
      </c>
      <c r="K1568" s="18">
        <v>177</v>
      </c>
      <c r="L1568" s="18">
        <v>46.855800000000002</v>
      </c>
      <c r="M1568" s="18">
        <v>49.319200000000002</v>
      </c>
      <c r="N1568" s="18">
        <v>30.7727</v>
      </c>
      <c r="O1568" s="18">
        <v>23.108899999999998</v>
      </c>
      <c r="P1568" s="18">
        <v>60.269199999999998</v>
      </c>
      <c r="Q1568" s="18">
        <v>37.604999999999997</v>
      </c>
      <c r="R1568" s="18">
        <v>28.239599999999999</v>
      </c>
      <c r="S1568" s="4">
        <f>VLOOKUP(C1568,Ratings_Numbers!$A$1:$B$21,2,FALSE)</f>
        <v>6</v>
      </c>
      <c r="T1568" s="4">
        <v>0</v>
      </c>
      <c r="U1568" s="18">
        <v>52551.625</v>
      </c>
      <c r="V1568" s="18" t="s">
        <v>207</v>
      </c>
    </row>
    <row r="1569" spans="1:22" ht="15" customHeight="1" x14ac:dyDescent="0.35">
      <c r="A1569" s="18" t="s">
        <v>208</v>
      </c>
      <c r="B1569" s="7" t="str">
        <f t="shared" si="44"/>
        <v>Q4</v>
      </c>
      <c r="C1569" s="18" t="s">
        <v>32</v>
      </c>
      <c r="D1569" s="21">
        <v>36160</v>
      </c>
      <c r="E1569" s="18">
        <v>1.6649</v>
      </c>
      <c r="F1569" s="18">
        <v>3.74</v>
      </c>
      <c r="G1569" s="18">
        <v>3.3993000000000002</v>
      </c>
      <c r="H1569" s="18">
        <v>11.668699999999999</v>
      </c>
      <c r="I1569" s="18">
        <v>5.5336999999999996</v>
      </c>
      <c r="J1569" s="18">
        <v>6.3925999999999998</v>
      </c>
      <c r="K1569" s="18">
        <v>163</v>
      </c>
      <c r="L1569" s="18">
        <v>45.940199999999997</v>
      </c>
      <c r="M1569" s="18">
        <v>55.382199999999997</v>
      </c>
      <c r="N1569" s="18">
        <v>33.459200000000003</v>
      </c>
      <c r="O1569" s="18">
        <v>25.442699999999999</v>
      </c>
      <c r="P1569" s="18">
        <v>65.521699999999996</v>
      </c>
      <c r="Q1569" s="18">
        <v>39.585000000000001</v>
      </c>
      <c r="R1569" s="18">
        <v>30.1008</v>
      </c>
      <c r="S1569" s="4">
        <f>VLOOKUP(C1569,Ratings_Numbers!$A$1:$B$21,2,FALSE)</f>
        <v>6</v>
      </c>
      <c r="T1569" s="4">
        <f t="shared" si="45"/>
        <v>0</v>
      </c>
      <c r="U1569" s="18">
        <v>62130</v>
      </c>
      <c r="V1569" s="18" t="s">
        <v>207</v>
      </c>
    </row>
    <row r="1570" spans="1:22" ht="15" customHeight="1" x14ac:dyDescent="0.35">
      <c r="A1570" s="18" t="s">
        <v>208</v>
      </c>
      <c r="B1570" s="7" t="str">
        <f t="shared" si="44"/>
        <v>Q1</v>
      </c>
      <c r="C1570" s="18" t="s">
        <v>32</v>
      </c>
      <c r="D1570" s="21">
        <v>36250</v>
      </c>
      <c r="E1570" s="18">
        <v>1.7048999999999999</v>
      </c>
      <c r="F1570" s="18">
        <v>3.6795999999999998</v>
      </c>
      <c r="G1570" s="18">
        <v>3.4478</v>
      </c>
      <c r="H1570" s="18">
        <v>9.2093000000000007</v>
      </c>
      <c r="I1570" s="18">
        <v>5.5755999999999997</v>
      </c>
      <c r="J1570" s="18">
        <v>4.3779000000000003</v>
      </c>
      <c r="K1570" s="18">
        <v>172</v>
      </c>
      <c r="L1570" s="18">
        <v>46.821100000000001</v>
      </c>
      <c r="M1570" s="18">
        <v>51.697400000000002</v>
      </c>
      <c r="N1570" s="18">
        <v>31.989699999999999</v>
      </c>
      <c r="O1570" s="18">
        <v>24.205300000000001</v>
      </c>
      <c r="P1570" s="18">
        <v>61.606499999999997</v>
      </c>
      <c r="Q1570" s="18">
        <v>38.121299999999998</v>
      </c>
      <c r="R1570" s="18">
        <v>28.844799999999999</v>
      </c>
      <c r="S1570" s="4">
        <f>VLOOKUP(C1570,Ratings_Numbers!$A$1:$B$21,2,FALSE)</f>
        <v>6</v>
      </c>
      <c r="T1570" s="4">
        <f t="shared" si="45"/>
        <v>0</v>
      </c>
      <c r="U1570" s="18">
        <v>64459.875</v>
      </c>
      <c r="V1570" s="18" t="s">
        <v>207</v>
      </c>
    </row>
    <row r="1571" spans="1:22" ht="15" customHeight="1" x14ac:dyDescent="0.35">
      <c r="A1571" s="18" t="s">
        <v>208</v>
      </c>
      <c r="B1571" s="7" t="str">
        <f t="shared" si="44"/>
        <v>Q2</v>
      </c>
      <c r="C1571" s="18" t="s">
        <v>32</v>
      </c>
      <c r="D1571" s="21">
        <v>36341</v>
      </c>
      <c r="E1571" s="18">
        <v>1.6082999999999998</v>
      </c>
      <c r="F1571" s="18">
        <v>3.4912999999999998</v>
      </c>
      <c r="G1571" s="18">
        <v>3.2458</v>
      </c>
      <c r="H1571" s="18">
        <v>10.622</v>
      </c>
      <c r="I1571" s="18">
        <v>6.6463000000000001</v>
      </c>
      <c r="J1571" s="18">
        <v>5.9817</v>
      </c>
      <c r="K1571" s="18">
        <v>164</v>
      </c>
      <c r="L1571" s="18">
        <v>48.124600000000001</v>
      </c>
      <c r="M1571" s="18">
        <v>49.814999999999998</v>
      </c>
      <c r="N1571" s="18">
        <v>31.499099999999999</v>
      </c>
      <c r="O1571" s="18">
        <v>23.973300000000002</v>
      </c>
      <c r="P1571" s="18">
        <v>58.147100000000002</v>
      </c>
      <c r="Q1571" s="18">
        <v>36.767699999999998</v>
      </c>
      <c r="R1571" s="18">
        <v>27.9831</v>
      </c>
      <c r="S1571" s="4">
        <f>VLOOKUP(C1571,Ratings_Numbers!$A$1:$B$21,2,FALSE)</f>
        <v>6</v>
      </c>
      <c r="T1571" s="4">
        <f t="shared" si="45"/>
        <v>0</v>
      </c>
      <c r="U1571" s="18">
        <v>63812.6875</v>
      </c>
      <c r="V1571" s="18" t="s">
        <v>207</v>
      </c>
    </row>
    <row r="1572" spans="1:22" ht="15" customHeight="1" x14ac:dyDescent="0.35">
      <c r="A1572" s="18" t="s">
        <v>208</v>
      </c>
      <c r="B1572" s="7" t="str">
        <f t="shared" si="44"/>
        <v>Q3</v>
      </c>
      <c r="C1572" s="18" t="s">
        <v>32</v>
      </c>
      <c r="D1572" s="21">
        <v>36433</v>
      </c>
      <c r="E1572" s="18">
        <v>1.7101999999999999</v>
      </c>
      <c r="F1572" s="18">
        <v>3.5737000000000001</v>
      </c>
      <c r="G1572" s="18">
        <v>3.4470999999999998</v>
      </c>
      <c r="H1572" s="18">
        <v>12.657399999999999</v>
      </c>
      <c r="I1572" s="18">
        <v>12.657399999999999</v>
      </c>
      <c r="J1572" s="18">
        <v>4.5926</v>
      </c>
      <c r="K1572" s="18">
        <v>108</v>
      </c>
      <c r="L1572" s="18">
        <v>48.020800000000001</v>
      </c>
      <c r="M1572" s="18">
        <v>44.233600000000003</v>
      </c>
      <c r="N1572" s="18">
        <v>28.4009</v>
      </c>
      <c r="O1572" s="18">
        <v>21.241299999999999</v>
      </c>
      <c r="P1572" s="18">
        <v>55.747300000000003</v>
      </c>
      <c r="Q1572" s="18">
        <v>35.793399999999998</v>
      </c>
      <c r="R1572" s="18">
        <v>26.770299999999999</v>
      </c>
      <c r="S1572" s="4">
        <f>VLOOKUP(C1572,Ratings_Numbers!$A$1:$B$21,2,FALSE)</f>
        <v>6</v>
      </c>
      <c r="T1572" s="4">
        <f t="shared" si="45"/>
        <v>0</v>
      </c>
      <c r="U1572" s="18">
        <v>53846</v>
      </c>
      <c r="V1572" s="18" t="s">
        <v>207</v>
      </c>
    </row>
    <row r="1573" spans="1:22" ht="15" customHeight="1" x14ac:dyDescent="0.35">
      <c r="A1573" s="18" t="s">
        <v>208</v>
      </c>
      <c r="B1573" s="7" t="str">
        <f t="shared" si="44"/>
        <v>Q4</v>
      </c>
      <c r="C1573" s="18" t="s">
        <v>32</v>
      </c>
      <c r="D1573" s="21">
        <v>36525</v>
      </c>
      <c r="E1573" s="18">
        <v>1.7534999999999998</v>
      </c>
      <c r="F1573" s="18">
        <v>3.7233999999999998</v>
      </c>
      <c r="G1573" s="18">
        <v>3.4036</v>
      </c>
      <c r="H1573" s="18">
        <v>25.212536409999998</v>
      </c>
      <c r="I1573" s="18">
        <v>16.193109969999998</v>
      </c>
      <c r="J1573" s="18">
        <v>20.831923459999999</v>
      </c>
      <c r="K1573" s="18">
        <v>126.3117096</v>
      </c>
      <c r="L1573" s="18">
        <v>49.587000000000003</v>
      </c>
      <c r="M1573" s="18">
        <v>39.534700000000001</v>
      </c>
      <c r="N1573" s="18">
        <v>26.316400000000002</v>
      </c>
      <c r="O1573" s="18">
        <v>19.604099999999999</v>
      </c>
      <c r="P1573" s="18">
        <v>50.228299999999997</v>
      </c>
      <c r="Q1573" s="18">
        <v>33.434699999999999</v>
      </c>
      <c r="R1573" s="18">
        <v>24.906700000000001</v>
      </c>
      <c r="S1573" s="4">
        <f>VLOOKUP(C1573,Ratings_Numbers!$A$1:$B$21,2,FALSE)</f>
        <v>6</v>
      </c>
      <c r="T1573" s="4">
        <f t="shared" si="45"/>
        <v>0</v>
      </c>
      <c r="U1573" s="18">
        <v>60576.75</v>
      </c>
      <c r="V1573" s="18" t="s">
        <v>207</v>
      </c>
    </row>
    <row r="1574" spans="1:22" ht="15" customHeight="1" x14ac:dyDescent="0.35">
      <c r="A1574" s="18" t="s">
        <v>208</v>
      </c>
      <c r="B1574" s="7" t="str">
        <f t="shared" si="44"/>
        <v>Q1</v>
      </c>
      <c r="C1574" s="18" t="s">
        <v>32</v>
      </c>
      <c r="D1574" s="21">
        <v>36616</v>
      </c>
      <c r="E1574" s="18">
        <v>1.7917999999999998</v>
      </c>
      <c r="F1574" s="18">
        <v>3.8258999999999999</v>
      </c>
      <c r="G1574" s="18">
        <v>3.5160999999999998</v>
      </c>
      <c r="H1574" s="18">
        <v>25.212536409999998</v>
      </c>
      <c r="I1574" s="18">
        <v>16.193109969999998</v>
      </c>
      <c r="J1574" s="18">
        <v>20.831923459999999</v>
      </c>
      <c r="K1574" s="18">
        <v>126.3117096</v>
      </c>
      <c r="L1574" s="18">
        <v>50.745800000000003</v>
      </c>
      <c r="M1574" s="18">
        <v>33.470199999999998</v>
      </c>
      <c r="N1574" s="18">
        <v>22.971900000000002</v>
      </c>
      <c r="O1574" s="18">
        <v>17.2608</v>
      </c>
      <c r="P1574" s="18">
        <v>45.700600000000001</v>
      </c>
      <c r="Q1574" s="18">
        <v>31.366099999999999</v>
      </c>
      <c r="R1574" s="18">
        <v>23.568100000000001</v>
      </c>
      <c r="S1574" s="4">
        <f>VLOOKUP(C1574,Ratings_Numbers!$A$1:$B$21,2,FALSE)</f>
        <v>6</v>
      </c>
      <c r="T1574" s="4">
        <f t="shared" si="45"/>
        <v>0</v>
      </c>
      <c r="U1574" s="18">
        <v>85709.332599999994</v>
      </c>
      <c r="V1574" s="18" t="s">
        <v>207</v>
      </c>
    </row>
    <row r="1575" spans="1:22" ht="15" customHeight="1" x14ac:dyDescent="0.35">
      <c r="A1575" s="18" t="s">
        <v>208</v>
      </c>
      <c r="B1575" s="7" t="str">
        <f t="shared" si="44"/>
        <v>Q2</v>
      </c>
      <c r="C1575" s="18" t="s">
        <v>32</v>
      </c>
      <c r="D1575" s="21">
        <v>36707</v>
      </c>
      <c r="E1575" s="18">
        <v>1.7875000000000001</v>
      </c>
      <c r="F1575" s="18">
        <v>3.8007999999999997</v>
      </c>
      <c r="G1575" s="18">
        <v>3.5331999999999999</v>
      </c>
      <c r="H1575" s="18">
        <v>11.129</v>
      </c>
      <c r="I1575" s="18">
        <v>7.6210000000000004</v>
      </c>
      <c r="J1575" s="18">
        <v>6.2742000000000004</v>
      </c>
      <c r="K1575" s="18">
        <v>124</v>
      </c>
      <c r="L1575" s="18">
        <v>52.814</v>
      </c>
      <c r="M1575" s="18">
        <v>30.6706</v>
      </c>
      <c r="N1575" s="18">
        <v>21.726400000000002</v>
      </c>
      <c r="O1575" s="18">
        <v>16.430599999999998</v>
      </c>
      <c r="P1575" s="18">
        <v>41.1678</v>
      </c>
      <c r="Q1575" s="18">
        <v>29.162299999999998</v>
      </c>
      <c r="R1575" s="18">
        <v>22.053999999999998</v>
      </c>
      <c r="S1575" s="4">
        <f>VLOOKUP(C1575,Ratings_Numbers!$A$1:$B$21,2,FALSE)</f>
        <v>6</v>
      </c>
      <c r="T1575" s="4">
        <f t="shared" si="45"/>
        <v>0</v>
      </c>
      <c r="U1575" s="18">
        <v>80908.810899999997</v>
      </c>
      <c r="V1575" s="18" t="s">
        <v>207</v>
      </c>
    </row>
    <row r="1576" spans="1:22" ht="15" customHeight="1" x14ac:dyDescent="0.35">
      <c r="A1576" s="18" t="s">
        <v>208</v>
      </c>
      <c r="B1576" s="7" t="str">
        <f t="shared" si="44"/>
        <v>Q3</v>
      </c>
      <c r="C1576" s="18" t="s">
        <v>32</v>
      </c>
      <c r="D1576" s="21">
        <v>36799</v>
      </c>
      <c r="E1576" s="18">
        <v>1.6238000000000001</v>
      </c>
      <c r="F1576" s="18">
        <v>4.4988000000000001</v>
      </c>
      <c r="G1576" s="18">
        <v>4.0983999999999998</v>
      </c>
      <c r="H1576" s="18">
        <v>19.226199999999999</v>
      </c>
      <c r="I1576" s="18">
        <v>18.9405</v>
      </c>
      <c r="J1576" s="18">
        <v>0.46429999999999999</v>
      </c>
      <c r="K1576" s="18">
        <v>84</v>
      </c>
      <c r="L1576" s="18">
        <v>53.523400000000002</v>
      </c>
      <c r="M1576" s="18">
        <v>28.455200000000001</v>
      </c>
      <c r="N1576" s="18">
        <v>20.517700000000001</v>
      </c>
      <c r="O1576" s="18">
        <v>15.4552</v>
      </c>
      <c r="P1576" s="18">
        <v>38.6858</v>
      </c>
      <c r="Q1576" s="18">
        <v>27.894600000000001</v>
      </c>
      <c r="R1576" s="18">
        <v>21.011800000000001</v>
      </c>
      <c r="S1576" s="4">
        <f>VLOOKUP(C1576,Ratings_Numbers!$A$1:$B$21,2,FALSE)</f>
        <v>6</v>
      </c>
      <c r="T1576" s="4">
        <f t="shared" si="45"/>
        <v>0</v>
      </c>
      <c r="U1576" s="18">
        <v>79097.171300000002</v>
      </c>
      <c r="V1576" s="18" t="s">
        <v>207</v>
      </c>
    </row>
    <row r="1577" spans="1:22" ht="15" customHeight="1" x14ac:dyDescent="0.35">
      <c r="A1577" s="18" t="s">
        <v>208</v>
      </c>
      <c r="B1577" s="7" t="str">
        <f t="shared" si="44"/>
        <v>Q4</v>
      </c>
      <c r="C1577" s="18" t="s">
        <v>32</v>
      </c>
      <c r="D1577" s="21">
        <v>36891</v>
      </c>
      <c r="E1577" s="18">
        <v>1.6983000000000001</v>
      </c>
      <c r="F1577" s="18">
        <v>4.9401000000000002</v>
      </c>
      <c r="G1577" s="18">
        <v>4.3654000000000002</v>
      </c>
      <c r="H1577" s="18">
        <v>25.212536409999998</v>
      </c>
      <c r="I1577" s="18">
        <v>16.193109969999998</v>
      </c>
      <c r="J1577" s="18">
        <v>20.831923459999999</v>
      </c>
      <c r="K1577" s="18">
        <v>126.3117096</v>
      </c>
      <c r="L1577" s="18">
        <v>51.237900000000003</v>
      </c>
      <c r="M1577" s="18">
        <v>34.966900000000003</v>
      </c>
      <c r="N1577" s="18">
        <v>24.411000000000001</v>
      </c>
      <c r="O1577" s="18">
        <v>18.210999999999999</v>
      </c>
      <c r="P1577" s="18">
        <v>43.242199999999997</v>
      </c>
      <c r="Q1577" s="18">
        <v>30.188199999999998</v>
      </c>
      <c r="R1577" s="18">
        <v>22.520900000000001</v>
      </c>
      <c r="S1577" s="4">
        <f>VLOOKUP(C1577,Ratings_Numbers!$A$1:$B$21,2,FALSE)</f>
        <v>6</v>
      </c>
      <c r="T1577" s="4">
        <f t="shared" si="45"/>
        <v>0</v>
      </c>
      <c r="U1577" s="18">
        <v>61159.406300000002</v>
      </c>
      <c r="V1577" s="18" t="s">
        <v>207</v>
      </c>
    </row>
    <row r="1578" spans="1:22" ht="15" customHeight="1" x14ac:dyDescent="0.35">
      <c r="A1578" s="18" t="s">
        <v>208</v>
      </c>
      <c r="B1578" s="7" t="str">
        <f t="shared" si="44"/>
        <v>Q1</v>
      </c>
      <c r="C1578" s="18" t="s">
        <v>32</v>
      </c>
      <c r="D1578" s="21">
        <v>36981</v>
      </c>
      <c r="E1578" s="18">
        <v>1.6579000000000002</v>
      </c>
      <c r="F1578" s="18">
        <v>4.0880999999999998</v>
      </c>
      <c r="G1578" s="18">
        <v>3.8125999999999998</v>
      </c>
      <c r="H1578" s="18">
        <v>25.212536409999998</v>
      </c>
      <c r="I1578" s="18">
        <v>16.193109969999998</v>
      </c>
      <c r="J1578" s="18">
        <v>20.831923459999999</v>
      </c>
      <c r="K1578" s="18">
        <v>126.3117096</v>
      </c>
      <c r="L1578" s="18">
        <v>51.7151</v>
      </c>
      <c r="M1578" s="18">
        <v>41.268700000000003</v>
      </c>
      <c r="N1578" s="18">
        <v>29.059100000000001</v>
      </c>
      <c r="O1578" s="18">
        <v>21.731100000000001</v>
      </c>
      <c r="P1578" s="18">
        <v>42.016199999999998</v>
      </c>
      <c r="Q1578" s="18">
        <v>29.5855</v>
      </c>
      <c r="R1578" s="18">
        <v>22.124700000000001</v>
      </c>
      <c r="S1578" s="4">
        <f>VLOOKUP(C1578,Ratings_Numbers!$A$1:$B$21,2,FALSE)</f>
        <v>6</v>
      </c>
      <c r="T1578" s="4">
        <f t="shared" si="45"/>
        <v>0</v>
      </c>
      <c r="U1578" s="18">
        <v>59170.537199999999</v>
      </c>
      <c r="V1578" s="18" t="s">
        <v>207</v>
      </c>
    </row>
    <row r="1579" spans="1:22" ht="15" customHeight="1" x14ac:dyDescent="0.35">
      <c r="A1579" s="18" t="s">
        <v>208</v>
      </c>
      <c r="B1579" s="7" t="str">
        <f t="shared" si="44"/>
        <v>Q2</v>
      </c>
      <c r="C1579" s="18" t="s">
        <v>32</v>
      </c>
      <c r="D1579" s="21">
        <v>37072</v>
      </c>
      <c r="E1579" s="18">
        <v>1.5590999999999999</v>
      </c>
      <c r="F1579" s="18">
        <v>4.3552</v>
      </c>
      <c r="G1579" s="18">
        <v>3.3803000000000001</v>
      </c>
      <c r="H1579" s="18">
        <v>25.212536409999998</v>
      </c>
      <c r="I1579" s="18">
        <v>16.193109969999998</v>
      </c>
      <c r="J1579" s="18">
        <v>20.831923459999999</v>
      </c>
      <c r="K1579" s="18">
        <v>126.3117096</v>
      </c>
      <c r="L1579" s="18">
        <v>51.172800000000002</v>
      </c>
      <c r="M1579" s="18">
        <v>43.975499999999997</v>
      </c>
      <c r="N1579" s="18">
        <v>30.1449</v>
      </c>
      <c r="O1579" s="18">
        <v>22.8505</v>
      </c>
      <c r="P1579" s="18">
        <v>45.880200000000002</v>
      </c>
      <c r="Q1579" s="18">
        <v>31.450600000000001</v>
      </c>
      <c r="R1579" s="18">
        <v>23.840299999999999</v>
      </c>
      <c r="S1579" s="4">
        <f>VLOOKUP(C1579,Ratings_Numbers!$A$1:$B$21,2,FALSE)</f>
        <v>6</v>
      </c>
      <c r="T1579" s="4">
        <f t="shared" si="45"/>
        <v>0</v>
      </c>
      <c r="U1579" s="18">
        <v>60475.374900000003</v>
      </c>
      <c r="V1579" s="18" t="s">
        <v>207</v>
      </c>
    </row>
    <row r="1580" spans="1:22" ht="15" customHeight="1" x14ac:dyDescent="0.35">
      <c r="A1580" s="18" t="s">
        <v>208</v>
      </c>
      <c r="B1580" s="7" t="str">
        <f t="shared" si="44"/>
        <v>Q3</v>
      </c>
      <c r="C1580" s="18" t="s">
        <v>32</v>
      </c>
      <c r="D1580" s="21">
        <v>37164</v>
      </c>
      <c r="E1580" s="18">
        <v>1.9954000000000001</v>
      </c>
      <c r="F1580" s="18">
        <v>3.4495</v>
      </c>
      <c r="G1580" s="18">
        <v>3.2313000000000001</v>
      </c>
      <c r="H1580" s="18">
        <v>3.8231999999999999</v>
      </c>
      <c r="I1580" s="18">
        <v>1.0253000000000001</v>
      </c>
      <c r="J1580" s="18">
        <v>1.8182</v>
      </c>
      <c r="K1580" s="18">
        <v>198</v>
      </c>
      <c r="L1580" s="18">
        <v>51.750700000000002</v>
      </c>
      <c r="M1580" s="18">
        <v>38.778500000000001</v>
      </c>
      <c r="N1580" s="18">
        <v>27.236999999999998</v>
      </c>
      <c r="O1580" s="18">
        <v>20.406300000000002</v>
      </c>
      <c r="P1580" s="18">
        <v>42.374400000000001</v>
      </c>
      <c r="Q1580" s="18">
        <v>29.762699999999999</v>
      </c>
      <c r="R1580" s="18">
        <v>22.2986</v>
      </c>
      <c r="S1580" s="4">
        <f>VLOOKUP(C1580,Ratings_Numbers!$A$1:$B$21,2,FALSE)</f>
        <v>6</v>
      </c>
      <c r="T1580" s="4">
        <f t="shared" si="45"/>
        <v>0</v>
      </c>
      <c r="U1580" s="18">
        <v>37426.199999999997</v>
      </c>
      <c r="V1580" s="18" t="s">
        <v>207</v>
      </c>
    </row>
    <row r="1581" spans="1:22" ht="15" customHeight="1" x14ac:dyDescent="0.35">
      <c r="A1581" s="18" t="s">
        <v>208</v>
      </c>
      <c r="B1581" s="7" t="str">
        <f t="shared" si="44"/>
        <v>Q4</v>
      </c>
      <c r="C1581" s="18" t="s">
        <v>32</v>
      </c>
      <c r="D1581" s="21">
        <v>37256</v>
      </c>
      <c r="E1581" s="18">
        <v>3.6413000000000002</v>
      </c>
      <c r="F1581" s="18">
        <v>6.0156000000000001</v>
      </c>
      <c r="G1581" s="18">
        <v>5.6932</v>
      </c>
      <c r="H1581" s="18">
        <v>25.212536409999998</v>
      </c>
      <c r="I1581" s="18">
        <v>16.193109969999998</v>
      </c>
      <c r="J1581" s="18">
        <v>20.831923459999999</v>
      </c>
      <c r="K1581" s="18">
        <v>126.3117096</v>
      </c>
      <c r="L1581" s="18">
        <v>45.101300000000002</v>
      </c>
      <c r="M1581" s="18">
        <v>64.537899999999993</v>
      </c>
      <c r="N1581" s="18">
        <v>38.439</v>
      </c>
      <c r="O1581" s="18">
        <v>29.6996</v>
      </c>
      <c r="P1581" s="18">
        <v>67.896799999999999</v>
      </c>
      <c r="Q1581" s="18">
        <v>40.439599999999999</v>
      </c>
      <c r="R1581" s="18">
        <v>31.2453</v>
      </c>
      <c r="S1581" s="4">
        <f>VLOOKUP(C1581,Ratings_Numbers!$A$1:$B$21,2,FALSE)</f>
        <v>6</v>
      </c>
      <c r="T1581" s="4">
        <f t="shared" si="45"/>
        <v>0</v>
      </c>
      <c r="U1581" s="18">
        <v>41825.392</v>
      </c>
      <c r="V1581" s="18" t="s">
        <v>207</v>
      </c>
    </row>
    <row r="1582" spans="1:22" ht="15" customHeight="1" x14ac:dyDescent="0.35">
      <c r="A1582" s="18" t="s">
        <v>208</v>
      </c>
      <c r="B1582" s="7" t="str">
        <f t="shared" si="44"/>
        <v>Q1</v>
      </c>
      <c r="C1582" s="18" t="s">
        <v>32</v>
      </c>
      <c r="D1582" s="21">
        <v>37346</v>
      </c>
      <c r="E1582" s="18">
        <v>3.6189999999999998</v>
      </c>
      <c r="F1582" s="18">
        <v>6.2728999999999999</v>
      </c>
      <c r="G1582" s="18">
        <v>5.5228999999999999</v>
      </c>
      <c r="H1582" s="18">
        <v>4.7033000000000005</v>
      </c>
      <c r="I1582" s="18">
        <v>3.3351999999999999</v>
      </c>
      <c r="J1582" s="18">
        <v>3.3132000000000001</v>
      </c>
      <c r="K1582" s="18">
        <v>182</v>
      </c>
      <c r="L1582" s="18">
        <v>45.616100000000003</v>
      </c>
      <c r="M1582" s="18">
        <v>62.773699999999998</v>
      </c>
      <c r="N1582" s="18">
        <v>37.710999999999999</v>
      </c>
      <c r="O1582" s="18">
        <v>29.249199999999998</v>
      </c>
      <c r="P1582" s="18">
        <v>66.459800000000001</v>
      </c>
      <c r="Q1582" s="18">
        <v>39.925400000000003</v>
      </c>
      <c r="R1582" s="18">
        <v>30.966699999999999</v>
      </c>
      <c r="S1582" s="4">
        <f>VLOOKUP(C1582,Ratings_Numbers!$A$1:$B$21,2,FALSE)</f>
        <v>6</v>
      </c>
      <c r="T1582" s="4">
        <f t="shared" si="45"/>
        <v>0</v>
      </c>
      <c r="U1582" s="18">
        <v>47102.101799999997</v>
      </c>
      <c r="V1582" s="18" t="s">
        <v>207</v>
      </c>
    </row>
    <row r="1583" spans="1:22" ht="15" customHeight="1" x14ac:dyDescent="0.35">
      <c r="A1583" s="18" t="s">
        <v>208</v>
      </c>
      <c r="B1583" s="7" t="str">
        <f t="shared" si="44"/>
        <v>Q2</v>
      </c>
      <c r="C1583" s="18" t="s">
        <v>32</v>
      </c>
      <c r="D1583" s="21">
        <v>37437</v>
      </c>
      <c r="E1583" s="18">
        <v>3.7039999999999997</v>
      </c>
      <c r="F1583" s="18">
        <v>6.4833999999999996</v>
      </c>
      <c r="G1583" s="18">
        <v>5.5496999999999996</v>
      </c>
      <c r="H1583" s="18">
        <v>25.212536409999998</v>
      </c>
      <c r="I1583" s="18">
        <v>16.193109969999998</v>
      </c>
      <c r="J1583" s="18">
        <v>20.831923459999999</v>
      </c>
      <c r="K1583" s="18">
        <v>126.3117096</v>
      </c>
      <c r="L1583" s="18">
        <v>46.411000000000001</v>
      </c>
      <c r="M1583" s="18">
        <v>61.795200000000001</v>
      </c>
      <c r="N1583" s="18">
        <v>37.6203</v>
      </c>
      <c r="O1583" s="18">
        <v>29.197800000000001</v>
      </c>
      <c r="P1583" s="18">
        <v>64.260400000000004</v>
      </c>
      <c r="Q1583" s="18">
        <v>39.121099999999998</v>
      </c>
      <c r="R1583" s="18">
        <v>30.3626</v>
      </c>
      <c r="S1583" s="4">
        <f>VLOOKUP(C1583,Ratings_Numbers!$A$1:$B$21,2,FALSE)</f>
        <v>6</v>
      </c>
      <c r="T1583" s="4">
        <f t="shared" si="45"/>
        <v>0</v>
      </c>
      <c r="U1583" s="18">
        <v>38151.54</v>
      </c>
      <c r="V1583" s="18" t="s">
        <v>207</v>
      </c>
    </row>
    <row r="1584" spans="1:22" ht="15" customHeight="1" x14ac:dyDescent="0.35">
      <c r="A1584" s="18" t="s">
        <v>208</v>
      </c>
      <c r="B1584" s="7" t="str">
        <f t="shared" si="44"/>
        <v>Q3</v>
      </c>
      <c r="C1584" s="18" t="s">
        <v>32</v>
      </c>
      <c r="D1584" s="21">
        <v>37529</v>
      </c>
      <c r="E1584" s="18">
        <v>3.7627000000000002</v>
      </c>
      <c r="F1584" s="18">
        <v>5.9269999999999996</v>
      </c>
      <c r="G1584" s="18">
        <v>5.4073000000000002</v>
      </c>
      <c r="H1584" s="18">
        <v>25.212536409999998</v>
      </c>
      <c r="I1584" s="18">
        <v>16.193109969999998</v>
      </c>
      <c r="J1584" s="18">
        <v>20.831923459999999</v>
      </c>
      <c r="K1584" s="18">
        <v>126.3117096</v>
      </c>
      <c r="L1584" s="18">
        <v>46.847799999999999</v>
      </c>
      <c r="M1584" s="18">
        <v>52.209099999999999</v>
      </c>
      <c r="N1584" s="18">
        <v>32.8001</v>
      </c>
      <c r="O1584" s="18">
        <v>24.9116</v>
      </c>
      <c r="P1584" s="18">
        <v>59.173299999999998</v>
      </c>
      <c r="Q1584" s="18">
        <v>37.175400000000003</v>
      </c>
      <c r="R1584" s="18">
        <v>28.2346</v>
      </c>
      <c r="S1584" s="4">
        <f>VLOOKUP(C1584,Ratings_Numbers!$A$1:$B$21,2,FALSE)</f>
        <v>6</v>
      </c>
      <c r="T1584" s="4">
        <f t="shared" si="45"/>
        <v>0</v>
      </c>
      <c r="U1584" s="18">
        <v>30900.74</v>
      </c>
      <c r="V1584" s="18" t="s">
        <v>207</v>
      </c>
    </row>
    <row r="1585" spans="1:22" ht="15" customHeight="1" x14ac:dyDescent="0.35">
      <c r="A1585" s="18" t="s">
        <v>208</v>
      </c>
      <c r="B1585" s="7" t="str">
        <f t="shared" si="44"/>
        <v>Q4</v>
      </c>
      <c r="C1585" s="18" t="s">
        <v>33</v>
      </c>
      <c r="D1585" s="21">
        <v>37621</v>
      </c>
      <c r="E1585" s="18">
        <v>2.4147458140000002</v>
      </c>
      <c r="F1585" s="18">
        <v>11.3341114479315</v>
      </c>
      <c r="G1585" s="18">
        <v>9.101455563</v>
      </c>
      <c r="H1585" s="18">
        <v>25.212536409999998</v>
      </c>
      <c r="I1585" s="18">
        <v>16.193109969999998</v>
      </c>
      <c r="J1585" s="18">
        <v>20.831923459999999</v>
      </c>
      <c r="K1585" s="18">
        <v>187</v>
      </c>
      <c r="L1585" s="18">
        <v>45.768099999999997</v>
      </c>
      <c r="M1585" s="18">
        <v>55.083399999999997</v>
      </c>
      <c r="N1585" s="18">
        <v>33.845700000000001</v>
      </c>
      <c r="O1585" s="18">
        <v>25.707599999999999</v>
      </c>
      <c r="P1585" s="18">
        <v>62.7485</v>
      </c>
      <c r="Q1585" s="18">
        <v>38.555500000000002</v>
      </c>
      <c r="R1585" s="18">
        <v>29.2849</v>
      </c>
      <c r="S1585" s="4">
        <f>VLOOKUP(C1585,Ratings_Numbers!$A$1:$B$21,2,FALSE)</f>
        <v>8</v>
      </c>
      <c r="T1585" s="4">
        <f t="shared" si="45"/>
        <v>2</v>
      </c>
      <c r="U1585" s="18">
        <v>33311.038699999997</v>
      </c>
      <c r="V1585" s="18" t="s">
        <v>207</v>
      </c>
    </row>
    <row r="1586" spans="1:22" ht="15" customHeight="1" x14ac:dyDescent="0.35">
      <c r="A1586" s="18" t="s">
        <v>208</v>
      </c>
      <c r="B1586" s="7" t="str">
        <f t="shared" si="44"/>
        <v>Q1</v>
      </c>
      <c r="C1586" s="18" t="s">
        <v>33</v>
      </c>
      <c r="D1586" s="21">
        <v>37711</v>
      </c>
      <c r="E1586" s="18">
        <v>2.4147458140000002</v>
      </c>
      <c r="F1586" s="18">
        <v>11.3341114479315</v>
      </c>
      <c r="G1586" s="18">
        <v>9.101455563</v>
      </c>
      <c r="H1586" s="18">
        <v>5.7849000000000004</v>
      </c>
      <c r="I1586" s="18">
        <v>4.3022999999999998</v>
      </c>
      <c r="J1586" s="18">
        <v>4.1512000000000002</v>
      </c>
      <c r="K1586" s="18">
        <v>172</v>
      </c>
      <c r="L1586" s="18">
        <v>46.319600000000001</v>
      </c>
      <c r="M1586" s="18">
        <v>53.881100000000004</v>
      </c>
      <c r="N1586" s="18">
        <v>33.4039</v>
      </c>
      <c r="O1586" s="18">
        <v>25.4788</v>
      </c>
      <c r="P1586" s="18">
        <v>61.301600000000001</v>
      </c>
      <c r="Q1586" s="18">
        <v>38.004300000000001</v>
      </c>
      <c r="R1586" s="18">
        <v>28.9877</v>
      </c>
      <c r="S1586" s="4">
        <f>VLOOKUP(C1586,Ratings_Numbers!$A$1:$B$21,2,FALSE)</f>
        <v>8</v>
      </c>
      <c r="T1586" s="4">
        <f t="shared" si="45"/>
        <v>0</v>
      </c>
      <c r="U1586" s="18">
        <v>34266.366800000003</v>
      </c>
      <c r="V1586" s="18" t="s">
        <v>207</v>
      </c>
    </row>
    <row r="1587" spans="1:22" ht="15" customHeight="1" x14ac:dyDescent="0.35">
      <c r="A1587" s="18" t="s">
        <v>208</v>
      </c>
      <c r="B1587" s="7" t="str">
        <f t="shared" si="44"/>
        <v>Q2</v>
      </c>
      <c r="C1587" s="18" t="s">
        <v>33</v>
      </c>
      <c r="D1587" s="21">
        <v>37802</v>
      </c>
      <c r="E1587" s="18">
        <v>2.4147458140000002</v>
      </c>
      <c r="F1587" s="18">
        <v>11.3341114479315</v>
      </c>
      <c r="G1587" s="18">
        <v>9.101455563</v>
      </c>
      <c r="H1587" s="18">
        <v>7.3213999999999997</v>
      </c>
      <c r="I1587" s="18">
        <v>5.75</v>
      </c>
      <c r="J1587" s="18">
        <v>5.6310000000000002</v>
      </c>
      <c r="K1587" s="18">
        <v>168</v>
      </c>
      <c r="L1587" s="18">
        <v>47.8583</v>
      </c>
      <c r="M1587" s="18">
        <v>49.572400000000002</v>
      </c>
      <c r="N1587" s="18">
        <v>31.534600000000001</v>
      </c>
      <c r="O1587" s="18">
        <v>24.109100000000002</v>
      </c>
      <c r="P1587" s="18">
        <v>57.199800000000003</v>
      </c>
      <c r="Q1587" s="18">
        <v>36.386699999999998</v>
      </c>
      <c r="R1587" s="18">
        <v>27.8187</v>
      </c>
      <c r="S1587" s="4">
        <f>VLOOKUP(C1587,Ratings_Numbers!$A$1:$B$21,2,FALSE)</f>
        <v>8</v>
      </c>
      <c r="T1587" s="4">
        <f t="shared" si="45"/>
        <v>0</v>
      </c>
      <c r="U1587" s="18">
        <v>39760.699000000001</v>
      </c>
      <c r="V1587" s="18" t="s">
        <v>207</v>
      </c>
    </row>
    <row r="1588" spans="1:22" ht="15" customHeight="1" x14ac:dyDescent="0.35">
      <c r="A1588" s="18" t="s">
        <v>208</v>
      </c>
      <c r="B1588" s="7" t="str">
        <f t="shared" si="44"/>
        <v>Q3</v>
      </c>
      <c r="C1588" s="18" t="s">
        <v>33</v>
      </c>
      <c r="D1588" s="21">
        <v>37894</v>
      </c>
      <c r="E1588" s="18">
        <v>2.4147458140000002</v>
      </c>
      <c r="F1588" s="18">
        <v>11.3341114479315</v>
      </c>
      <c r="G1588" s="18">
        <v>9.101455563</v>
      </c>
      <c r="H1588" s="18">
        <v>6.3197000000000001</v>
      </c>
      <c r="I1588" s="18">
        <v>4.0271999999999997</v>
      </c>
      <c r="J1588" s="18">
        <v>4.6121999999999996</v>
      </c>
      <c r="K1588" s="18">
        <v>147</v>
      </c>
      <c r="L1588" s="18">
        <v>47.593400000000003</v>
      </c>
      <c r="M1588" s="18">
        <v>43.944800000000001</v>
      </c>
      <c r="N1588" s="18">
        <v>28.518999999999998</v>
      </c>
      <c r="O1588" s="18">
        <v>21.2911</v>
      </c>
      <c r="P1588" s="18">
        <v>54.089799999999997</v>
      </c>
      <c r="Q1588" s="18">
        <v>35.102800000000002</v>
      </c>
      <c r="R1588" s="18">
        <v>26.206299999999999</v>
      </c>
      <c r="S1588" s="4">
        <f>VLOOKUP(C1588,Ratings_Numbers!$A$1:$B$21,2,FALSE)</f>
        <v>8</v>
      </c>
      <c r="T1588" s="4">
        <f t="shared" si="45"/>
        <v>0</v>
      </c>
      <c r="U1588" s="18">
        <v>40608.262000000002</v>
      </c>
      <c r="V1588" s="18" t="s">
        <v>207</v>
      </c>
    </row>
    <row r="1589" spans="1:22" ht="15" customHeight="1" x14ac:dyDescent="0.35">
      <c r="A1589" s="18" t="s">
        <v>208</v>
      </c>
      <c r="B1589" s="7" t="str">
        <f t="shared" si="44"/>
        <v>Q4</v>
      </c>
      <c r="C1589" s="18" t="s">
        <v>33</v>
      </c>
      <c r="D1589" s="21">
        <v>37986</v>
      </c>
      <c r="E1589" s="18">
        <v>2.4147458140000002</v>
      </c>
      <c r="F1589" s="18">
        <v>11.3341114479315</v>
      </c>
      <c r="G1589" s="18">
        <v>9.101455563</v>
      </c>
      <c r="H1589" s="18">
        <v>25.212536409999998</v>
      </c>
      <c r="I1589" s="18">
        <v>16.193109969999998</v>
      </c>
      <c r="J1589" s="18">
        <v>20.831923459999999</v>
      </c>
      <c r="K1589" s="18">
        <v>148</v>
      </c>
      <c r="L1589" s="18">
        <v>46.649799999999999</v>
      </c>
      <c r="M1589" s="18">
        <v>44.2316</v>
      </c>
      <c r="N1589" s="18">
        <v>28.7669</v>
      </c>
      <c r="O1589" s="18">
        <v>21.0151</v>
      </c>
      <c r="P1589" s="18">
        <v>53.758499999999998</v>
      </c>
      <c r="Q1589" s="18">
        <v>34.962899999999998</v>
      </c>
      <c r="R1589" s="18">
        <v>25.541499999999999</v>
      </c>
      <c r="S1589" s="4">
        <f>VLOOKUP(C1589,Ratings_Numbers!$A$1:$B$21,2,FALSE)</f>
        <v>8</v>
      </c>
      <c r="T1589" s="4">
        <f t="shared" si="45"/>
        <v>0</v>
      </c>
      <c r="U1589" s="18">
        <v>48993</v>
      </c>
      <c r="V1589" s="18" t="s">
        <v>207</v>
      </c>
    </row>
    <row r="1590" spans="1:22" ht="15" customHeight="1" x14ac:dyDescent="0.35">
      <c r="A1590" s="18" t="s">
        <v>208</v>
      </c>
      <c r="B1590" s="7" t="str">
        <f t="shared" si="44"/>
        <v>Q1</v>
      </c>
      <c r="C1590" s="18" t="s">
        <v>33</v>
      </c>
      <c r="D1590" s="21">
        <v>38077</v>
      </c>
      <c r="E1590" s="18">
        <v>2.4147458140000002</v>
      </c>
      <c r="F1590" s="18">
        <v>11.3341114479315</v>
      </c>
      <c r="G1590" s="18">
        <v>9.101455563</v>
      </c>
      <c r="H1590" s="18">
        <v>9.4285999999999994</v>
      </c>
      <c r="I1590" s="18">
        <v>7.5713999999999997</v>
      </c>
      <c r="J1590" s="18">
        <v>7.4</v>
      </c>
      <c r="K1590" s="18">
        <v>140</v>
      </c>
      <c r="L1590" s="18">
        <v>44.939700000000002</v>
      </c>
      <c r="M1590" s="18">
        <v>39.073500000000003</v>
      </c>
      <c r="N1590" s="18">
        <v>24.409400000000002</v>
      </c>
      <c r="O1590" s="18">
        <v>18.0794</v>
      </c>
      <c r="P1590" s="18">
        <v>60.075299999999999</v>
      </c>
      <c r="Q1590" s="18">
        <v>37.529400000000003</v>
      </c>
      <c r="R1590" s="18">
        <v>27.796900000000001</v>
      </c>
      <c r="S1590" s="4">
        <f>VLOOKUP(C1590,Ratings_Numbers!$A$1:$B$21,2,FALSE)</f>
        <v>8</v>
      </c>
      <c r="T1590" s="4">
        <f t="shared" si="45"/>
        <v>0</v>
      </c>
      <c r="U1590" s="18">
        <v>50312.368199999997</v>
      </c>
      <c r="V1590" s="18" t="s">
        <v>207</v>
      </c>
    </row>
    <row r="1591" spans="1:22" ht="15" customHeight="1" x14ac:dyDescent="0.35">
      <c r="A1591" s="18" t="s">
        <v>208</v>
      </c>
      <c r="B1591" s="7" t="str">
        <f t="shared" si="44"/>
        <v>Q2</v>
      </c>
      <c r="C1591" s="18" t="s">
        <v>33</v>
      </c>
      <c r="D1591" s="21">
        <v>38168</v>
      </c>
      <c r="E1591" s="18">
        <v>2.4147458140000002</v>
      </c>
      <c r="F1591" s="18">
        <v>11.3341114479315</v>
      </c>
      <c r="G1591" s="18">
        <v>9.101455563</v>
      </c>
      <c r="H1591" s="18">
        <v>8.1552000000000007</v>
      </c>
      <c r="I1591" s="18">
        <v>5.7069000000000001</v>
      </c>
      <c r="J1591" s="18">
        <v>6.2988999999999997</v>
      </c>
      <c r="K1591" s="18">
        <v>174</v>
      </c>
      <c r="L1591" s="18">
        <v>46.720199999999998</v>
      </c>
      <c r="M1591" s="18">
        <v>35.752000000000002</v>
      </c>
      <c r="N1591" s="18">
        <v>22.963200000000001</v>
      </c>
      <c r="O1591" s="18">
        <v>17.1404</v>
      </c>
      <c r="P1591" s="18">
        <v>55.692300000000003</v>
      </c>
      <c r="Q1591" s="18">
        <v>35.770800000000001</v>
      </c>
      <c r="R1591" s="18">
        <v>26.700399999999998</v>
      </c>
      <c r="S1591" s="4">
        <f>VLOOKUP(C1591,Ratings_Numbers!$A$1:$B$21,2,FALSE)</f>
        <v>8</v>
      </c>
      <c r="T1591" s="4">
        <f t="shared" si="45"/>
        <v>0</v>
      </c>
      <c r="U1591" s="18">
        <v>51319.018199999999</v>
      </c>
      <c r="V1591" s="18" t="s">
        <v>207</v>
      </c>
    </row>
    <row r="1592" spans="1:22" ht="15" customHeight="1" x14ac:dyDescent="0.35">
      <c r="A1592" s="18" t="s">
        <v>208</v>
      </c>
      <c r="B1592" s="7" t="str">
        <f t="shared" si="44"/>
        <v>Q3</v>
      </c>
      <c r="C1592" s="18" t="s">
        <v>33</v>
      </c>
      <c r="D1592" s="21">
        <v>38260</v>
      </c>
      <c r="E1592" s="18">
        <v>2.4147458140000002</v>
      </c>
      <c r="F1592" s="18">
        <v>11.3341114479315</v>
      </c>
      <c r="G1592" s="18">
        <v>9.101455563</v>
      </c>
      <c r="H1592" s="18">
        <v>6.4730999999999996</v>
      </c>
      <c r="I1592" s="18">
        <v>3.2814000000000001</v>
      </c>
      <c r="J1592" s="18">
        <v>4.4969999999999999</v>
      </c>
      <c r="K1592" s="18">
        <v>167</v>
      </c>
      <c r="L1592" s="18">
        <v>48.386000000000003</v>
      </c>
      <c r="M1592" s="18">
        <v>34.9529</v>
      </c>
      <c r="N1592" s="18">
        <v>23.274000000000001</v>
      </c>
      <c r="O1592" s="18">
        <v>17.4298</v>
      </c>
      <c r="P1592" s="18">
        <v>50.180399999999999</v>
      </c>
      <c r="Q1592" s="18">
        <v>33.413400000000003</v>
      </c>
      <c r="R1592" s="18">
        <v>25.023199999999999</v>
      </c>
      <c r="S1592" s="4">
        <f>VLOOKUP(C1592,Ratings_Numbers!$A$1:$B$21,2,FALSE)</f>
        <v>8</v>
      </c>
      <c r="T1592" s="4">
        <f t="shared" si="45"/>
        <v>0</v>
      </c>
      <c r="U1592" s="18">
        <v>45063.920599999998</v>
      </c>
      <c r="V1592" s="18" t="s">
        <v>207</v>
      </c>
    </row>
    <row r="1593" spans="1:22" ht="15" customHeight="1" x14ac:dyDescent="0.35">
      <c r="A1593" s="18" t="s">
        <v>208</v>
      </c>
      <c r="B1593" s="7" t="str">
        <f t="shared" ref="B1593:B1624" si="46">IF(MONTH(D1593)&lt;4,"Q1",IF(MONTH(D1593)&lt;7,"Q2",IF(MONTH(D1593)&lt;10,"Q3","Q4")))</f>
        <v>Q1</v>
      </c>
      <c r="C1593" s="18" t="s">
        <v>33</v>
      </c>
      <c r="D1593" s="21">
        <v>38353</v>
      </c>
      <c r="E1593" s="18">
        <v>2.1945999999999999</v>
      </c>
      <c r="F1593" s="18">
        <v>3.4294000000000002</v>
      </c>
      <c r="G1593" s="18">
        <v>2.8877000000000002</v>
      </c>
      <c r="H1593" s="18">
        <v>8.9011999999999993</v>
      </c>
      <c r="I1593" s="18">
        <v>6.7592999999999996</v>
      </c>
      <c r="J1593" s="18">
        <v>6.8888999999999996</v>
      </c>
      <c r="K1593" s="18">
        <v>162</v>
      </c>
      <c r="L1593" s="18">
        <v>47.495899999999999</v>
      </c>
      <c r="M1593" s="18">
        <v>37.838099999999997</v>
      </c>
      <c r="N1593" s="18">
        <v>25.1691</v>
      </c>
      <c r="O1593" s="18">
        <v>18.591899999999999</v>
      </c>
      <c r="P1593" s="18">
        <v>50.335799999999999</v>
      </c>
      <c r="Q1593" s="18">
        <v>33.482300000000002</v>
      </c>
      <c r="R1593" s="18">
        <v>24.732600000000001</v>
      </c>
      <c r="S1593" s="4">
        <f>VLOOKUP(C1593,Ratings_Numbers!$A$1:$B$21,2,FALSE)</f>
        <v>8</v>
      </c>
      <c r="T1593" s="4">
        <f t="shared" si="45"/>
        <v>0</v>
      </c>
      <c r="U1593" s="18">
        <v>55544.4</v>
      </c>
      <c r="V1593" s="18" t="s">
        <v>207</v>
      </c>
    </row>
    <row r="1594" spans="1:22" ht="15" customHeight="1" x14ac:dyDescent="0.35">
      <c r="A1594" s="18" t="s">
        <v>208</v>
      </c>
      <c r="B1594" s="7" t="str">
        <f t="shared" si="46"/>
        <v>Q2</v>
      </c>
      <c r="C1594" s="18" t="s">
        <v>33</v>
      </c>
      <c r="D1594" s="21">
        <v>38444</v>
      </c>
      <c r="E1594" s="18">
        <v>2.0891999999999999</v>
      </c>
      <c r="F1594" s="18">
        <v>3.2385000000000002</v>
      </c>
      <c r="G1594" s="18">
        <v>2.7618</v>
      </c>
      <c r="H1594" s="18">
        <v>16.011099999999999</v>
      </c>
      <c r="I1594" s="18">
        <v>11.277799999999999</v>
      </c>
      <c r="J1594" s="18">
        <v>12.3222</v>
      </c>
      <c r="K1594" s="18">
        <v>90</v>
      </c>
      <c r="L1594" s="18">
        <v>48.9818</v>
      </c>
      <c r="M1594" s="18">
        <v>41.591799999999999</v>
      </c>
      <c r="N1594" s="18">
        <v>28.289400000000001</v>
      </c>
      <c r="O1594" s="18">
        <v>21.1892</v>
      </c>
      <c r="P1594" s="18">
        <v>47.022500000000001</v>
      </c>
      <c r="Q1594" s="18">
        <v>31.9832</v>
      </c>
      <c r="R1594" s="18">
        <v>23.9559</v>
      </c>
      <c r="S1594" s="4">
        <f>VLOOKUP(C1594,Ratings_Numbers!$A$1:$B$21,2,FALSE)</f>
        <v>8</v>
      </c>
      <c r="T1594" s="4">
        <f t="shared" si="45"/>
        <v>0</v>
      </c>
      <c r="U1594" s="18">
        <v>59529.281999999999</v>
      </c>
      <c r="V1594" s="18" t="s">
        <v>207</v>
      </c>
    </row>
    <row r="1595" spans="1:22" ht="15" customHeight="1" x14ac:dyDescent="0.35">
      <c r="A1595" s="18" t="s">
        <v>208</v>
      </c>
      <c r="B1595" s="7" t="str">
        <f t="shared" si="46"/>
        <v>Q3</v>
      </c>
      <c r="C1595" s="18" t="s">
        <v>33</v>
      </c>
      <c r="D1595" s="21">
        <v>38535</v>
      </c>
      <c r="E1595" s="18">
        <v>1.7972999999999999</v>
      </c>
      <c r="F1595" s="18">
        <v>2.7829000000000002</v>
      </c>
      <c r="G1595" s="18">
        <v>2.3313000000000001</v>
      </c>
      <c r="H1595" s="18">
        <v>14.014900000000001</v>
      </c>
      <c r="I1595" s="18">
        <v>10.9254</v>
      </c>
      <c r="J1595" s="18">
        <v>11.403</v>
      </c>
      <c r="K1595" s="18">
        <v>134</v>
      </c>
      <c r="L1595" s="18">
        <v>50.200400000000002</v>
      </c>
      <c r="M1595" s="18">
        <v>38.731499999999997</v>
      </c>
      <c r="N1595" s="18">
        <v>26.8157</v>
      </c>
      <c r="O1595" s="18">
        <v>20.271999999999998</v>
      </c>
      <c r="P1595" s="18">
        <v>44.4358</v>
      </c>
      <c r="Q1595" s="18">
        <v>30.7651</v>
      </c>
      <c r="R1595" s="18">
        <v>23.2576</v>
      </c>
      <c r="S1595" s="4">
        <f>VLOOKUP(C1595,Ratings_Numbers!$A$1:$B$21,2,FALSE)</f>
        <v>8</v>
      </c>
      <c r="T1595" s="4">
        <f t="shared" si="45"/>
        <v>0</v>
      </c>
      <c r="U1595" s="18">
        <v>51424.464</v>
      </c>
      <c r="V1595" s="18" t="s">
        <v>207</v>
      </c>
    </row>
    <row r="1596" spans="1:22" ht="15" customHeight="1" x14ac:dyDescent="0.35">
      <c r="A1596" s="18" t="s">
        <v>208</v>
      </c>
      <c r="B1596" s="7" t="str">
        <f t="shared" si="46"/>
        <v>Q4</v>
      </c>
      <c r="C1596" s="18" t="s">
        <v>33</v>
      </c>
      <c r="D1596" s="21">
        <v>38626</v>
      </c>
      <c r="E1596" s="18">
        <v>1.9481000000000002</v>
      </c>
      <c r="F1596" s="18">
        <v>2.9925999999999999</v>
      </c>
      <c r="G1596" s="18">
        <v>2.5789999999999997</v>
      </c>
      <c r="H1596" s="18">
        <v>3.2361</v>
      </c>
      <c r="I1596" s="18">
        <v>0.50639999999999996</v>
      </c>
      <c r="J1596" s="18">
        <v>1.7725</v>
      </c>
      <c r="K1596" s="18">
        <v>233</v>
      </c>
      <c r="L1596" s="18">
        <v>49.305799999999998</v>
      </c>
      <c r="M1596" s="18">
        <v>36.991</v>
      </c>
      <c r="N1596" s="18">
        <v>25.440200000000001</v>
      </c>
      <c r="O1596" s="18">
        <v>19.107199999999999</v>
      </c>
      <c r="P1596" s="18">
        <v>45.4039</v>
      </c>
      <c r="Q1596" s="18">
        <v>31.225999999999999</v>
      </c>
      <c r="R1596" s="18">
        <v>23.4527</v>
      </c>
      <c r="S1596" s="4">
        <f>VLOOKUP(C1596,Ratings_Numbers!$A$1:$B$21,2,FALSE)</f>
        <v>8</v>
      </c>
      <c r="T1596" s="4">
        <f t="shared" si="45"/>
        <v>0</v>
      </c>
      <c r="U1596" s="18">
        <v>48433.735999999997</v>
      </c>
      <c r="V1596" s="18" t="s">
        <v>207</v>
      </c>
    </row>
    <row r="1597" spans="1:22" ht="15" customHeight="1" x14ac:dyDescent="0.35">
      <c r="A1597" s="18" t="s">
        <v>208</v>
      </c>
      <c r="B1597" s="7" t="str">
        <f t="shared" si="46"/>
        <v>Q4</v>
      </c>
      <c r="C1597" s="18" t="s">
        <v>33</v>
      </c>
      <c r="D1597" s="21">
        <v>38717</v>
      </c>
      <c r="E1597" s="18">
        <v>2.0318000000000001</v>
      </c>
      <c r="F1597" s="18">
        <v>3.1354000000000002</v>
      </c>
      <c r="G1597" s="18">
        <v>2.7034000000000002</v>
      </c>
      <c r="H1597" s="18">
        <v>8.4529999999999994</v>
      </c>
      <c r="I1597" s="18">
        <v>7.3315000000000001</v>
      </c>
      <c r="J1597" s="18">
        <v>6.4143999999999997</v>
      </c>
      <c r="K1597" s="18">
        <v>181</v>
      </c>
      <c r="L1597" s="18">
        <v>47.2376</v>
      </c>
      <c r="M1597" s="18">
        <v>39.224400000000003</v>
      </c>
      <c r="N1597" s="18">
        <v>26.226099999999999</v>
      </c>
      <c r="O1597" s="18">
        <v>19.470099999999999</v>
      </c>
      <c r="P1597" s="18">
        <v>49.5627</v>
      </c>
      <c r="Q1597" s="18">
        <v>33.138399999999997</v>
      </c>
      <c r="R1597" s="18">
        <v>24.601700000000001</v>
      </c>
      <c r="S1597" s="4">
        <f>VLOOKUP(C1597,Ratings_Numbers!$A$1:$B$21,2,FALSE)</f>
        <v>8</v>
      </c>
      <c r="T1597" s="4">
        <f t="shared" si="45"/>
        <v>0</v>
      </c>
      <c r="U1597" s="18">
        <v>46947.642</v>
      </c>
      <c r="V1597" s="18" t="s">
        <v>207</v>
      </c>
    </row>
    <row r="1598" spans="1:22" ht="15" customHeight="1" x14ac:dyDescent="0.35">
      <c r="A1598" s="18" t="s">
        <v>208</v>
      </c>
      <c r="B1598" s="7" t="str">
        <f t="shared" si="46"/>
        <v>Q2</v>
      </c>
      <c r="C1598" s="18" t="s">
        <v>25</v>
      </c>
      <c r="D1598" s="21">
        <v>38808</v>
      </c>
      <c r="E1598" s="18">
        <v>1.8915</v>
      </c>
      <c r="F1598" s="18">
        <v>2.9901999999999997</v>
      </c>
      <c r="G1598" s="18">
        <v>2.5165999999999999</v>
      </c>
      <c r="H1598" s="18">
        <v>10.641400000000001</v>
      </c>
      <c r="I1598" s="18">
        <v>8.8552</v>
      </c>
      <c r="J1598" s="18">
        <v>8.1792999999999996</v>
      </c>
      <c r="K1598" s="18">
        <v>145</v>
      </c>
      <c r="L1598" s="18">
        <v>48.392499999999998</v>
      </c>
      <c r="M1598" s="18">
        <v>38.781199999999998</v>
      </c>
      <c r="N1598" s="18">
        <v>26.332999999999998</v>
      </c>
      <c r="O1598" s="18">
        <v>19.616199999999999</v>
      </c>
      <c r="P1598" s="18">
        <v>47.271799999999999</v>
      </c>
      <c r="Q1598" s="18">
        <v>32.098300000000002</v>
      </c>
      <c r="R1598" s="18">
        <v>23.910900000000002</v>
      </c>
      <c r="S1598" s="4">
        <f>VLOOKUP(C1598,Ratings_Numbers!$A$1:$B$21,2,FALSE)</f>
        <v>7</v>
      </c>
      <c r="T1598" s="4">
        <f t="shared" si="45"/>
        <v>-1</v>
      </c>
      <c r="U1598" s="18">
        <v>54109.389000000003</v>
      </c>
      <c r="V1598" s="18" t="s">
        <v>207</v>
      </c>
    </row>
    <row r="1599" spans="1:22" ht="15" customHeight="1" x14ac:dyDescent="0.35">
      <c r="A1599" s="18" t="s">
        <v>208</v>
      </c>
      <c r="B1599" s="7" t="str">
        <f t="shared" si="46"/>
        <v>Q3</v>
      </c>
      <c r="C1599" s="18" t="s">
        <v>25</v>
      </c>
      <c r="D1599" s="21">
        <v>38899</v>
      </c>
      <c r="E1599" s="18">
        <v>1.8087</v>
      </c>
      <c r="F1599" s="18">
        <v>2.8147000000000002</v>
      </c>
      <c r="G1599" s="18">
        <v>2.3807</v>
      </c>
      <c r="H1599" s="18">
        <v>13.2658</v>
      </c>
      <c r="I1599" s="18">
        <v>11.3354</v>
      </c>
      <c r="J1599" s="18">
        <v>11.012700000000001</v>
      </c>
      <c r="K1599" s="18">
        <v>158</v>
      </c>
      <c r="L1599" s="18">
        <v>54.810699999999997</v>
      </c>
      <c r="M1599" s="18">
        <v>29.517600000000002</v>
      </c>
      <c r="N1599" s="18">
        <v>21.469799999999999</v>
      </c>
      <c r="O1599" s="18">
        <v>16.8034</v>
      </c>
      <c r="P1599" s="18">
        <v>37.484499999999997</v>
      </c>
      <c r="Q1599" s="18">
        <v>27.264500000000002</v>
      </c>
      <c r="R1599" s="18">
        <v>21.338699999999999</v>
      </c>
      <c r="S1599" s="4">
        <f>VLOOKUP(C1599,Ratings_Numbers!$A$1:$B$21,2,FALSE)</f>
        <v>7</v>
      </c>
      <c r="T1599" s="4">
        <f t="shared" si="45"/>
        <v>0</v>
      </c>
      <c r="U1599" s="18">
        <v>64806</v>
      </c>
      <c r="V1599" s="18" t="s">
        <v>207</v>
      </c>
    </row>
    <row r="1600" spans="1:22" ht="15" customHeight="1" x14ac:dyDescent="0.35">
      <c r="A1600" s="18" t="s">
        <v>208</v>
      </c>
      <c r="B1600" s="7" t="str">
        <f t="shared" si="46"/>
        <v>Q3</v>
      </c>
      <c r="C1600" s="18" t="s">
        <v>25</v>
      </c>
      <c r="D1600" s="21">
        <v>38990</v>
      </c>
      <c r="E1600" s="18">
        <v>1.6251</v>
      </c>
      <c r="F1600" s="18">
        <v>2.5037000000000003</v>
      </c>
      <c r="G1600" s="18">
        <v>2.0573999999999999</v>
      </c>
      <c r="H1600" s="18">
        <v>11.0596</v>
      </c>
      <c r="I1600" s="18">
        <v>7.5430000000000001</v>
      </c>
      <c r="J1600" s="18">
        <v>8.7086000000000006</v>
      </c>
      <c r="K1600" s="18">
        <v>151</v>
      </c>
      <c r="L1600" s="18">
        <v>53.0351</v>
      </c>
      <c r="M1600" s="18">
        <v>32.696100000000001</v>
      </c>
      <c r="N1600" s="18">
        <v>23.224399999999999</v>
      </c>
      <c r="O1600" s="18">
        <v>18.072299999999998</v>
      </c>
      <c r="P1600" s="18">
        <v>40.7834</v>
      </c>
      <c r="Q1600" s="18">
        <v>28.968900000000001</v>
      </c>
      <c r="R1600" s="18">
        <v>22.542400000000001</v>
      </c>
      <c r="S1600" s="4">
        <f>VLOOKUP(C1600,Ratings_Numbers!$A$1:$B$21,2,FALSE)</f>
        <v>7</v>
      </c>
      <c r="T1600" s="4">
        <f t="shared" si="45"/>
        <v>0</v>
      </c>
      <c r="U1600" s="18">
        <v>63798.239999999998</v>
      </c>
      <c r="V1600" s="18" t="s">
        <v>207</v>
      </c>
    </row>
    <row r="1601" spans="1:22" ht="15" customHeight="1" x14ac:dyDescent="0.35">
      <c r="A1601" s="18" t="s">
        <v>208</v>
      </c>
      <c r="B1601" s="7" t="str">
        <f t="shared" si="46"/>
        <v>Q4</v>
      </c>
      <c r="C1601" s="18" t="s">
        <v>25</v>
      </c>
      <c r="D1601" s="21">
        <v>39081</v>
      </c>
      <c r="E1601" s="18">
        <v>1.3526</v>
      </c>
      <c r="F1601" s="18">
        <v>2.0943000000000001</v>
      </c>
      <c r="G1601" s="18">
        <v>1.6823000000000001</v>
      </c>
      <c r="H1601" s="18">
        <v>10.893599999999999</v>
      </c>
      <c r="I1601" s="18">
        <v>9.5904000000000007</v>
      </c>
      <c r="J1601" s="18">
        <v>8.9042999999999992</v>
      </c>
      <c r="K1601" s="18">
        <v>188</v>
      </c>
      <c r="L1601" s="18">
        <v>53.297899999999998</v>
      </c>
      <c r="M1601" s="18">
        <v>31.3855</v>
      </c>
      <c r="N1601" s="18">
        <v>22.979600000000001</v>
      </c>
      <c r="O1601" s="18">
        <v>17.426600000000001</v>
      </c>
      <c r="P1601" s="18">
        <v>36.579500000000003</v>
      </c>
      <c r="Q1601" s="18">
        <v>26.782499999999999</v>
      </c>
      <c r="R1601" s="18">
        <v>20.310500000000001</v>
      </c>
      <c r="S1601" s="4">
        <f>VLOOKUP(C1601,Ratings_Numbers!$A$1:$B$21,2,FALSE)</f>
        <v>7</v>
      </c>
      <c r="T1601" s="4">
        <f t="shared" si="45"/>
        <v>0</v>
      </c>
      <c r="U1601" s="18">
        <v>70199.580700000006</v>
      </c>
      <c r="V1601" s="18" t="s">
        <v>207</v>
      </c>
    </row>
    <row r="1602" spans="1:22" ht="15" customHeight="1" x14ac:dyDescent="0.35">
      <c r="A1602" s="18" t="s">
        <v>208</v>
      </c>
      <c r="B1602" s="7" t="str">
        <f t="shared" si="46"/>
        <v>Q1</v>
      </c>
      <c r="C1602" s="18" t="s">
        <v>25</v>
      </c>
      <c r="D1602" s="21">
        <v>39172</v>
      </c>
      <c r="E1602" s="18">
        <v>1.3669</v>
      </c>
      <c r="F1602" s="18">
        <v>2.0327999999999999</v>
      </c>
      <c r="G1602" s="18">
        <v>1.6833</v>
      </c>
      <c r="H1602" s="18">
        <v>11.2156</v>
      </c>
      <c r="I1602" s="18">
        <v>9.4131999999999998</v>
      </c>
      <c r="J1602" s="18">
        <v>9.0599000000000007</v>
      </c>
      <c r="K1602" s="18">
        <v>167</v>
      </c>
      <c r="L1602" s="18">
        <v>53.255600000000001</v>
      </c>
      <c r="M1602" s="18">
        <v>31.304200000000002</v>
      </c>
      <c r="N1602" s="18">
        <v>22.585599999999999</v>
      </c>
      <c r="O1602" s="18">
        <v>17.2637</v>
      </c>
      <c r="P1602" s="18">
        <v>38.602400000000003</v>
      </c>
      <c r="Q1602" s="18">
        <v>27.851199999999999</v>
      </c>
      <c r="R1602" s="18">
        <v>21.288499999999999</v>
      </c>
      <c r="S1602" s="4">
        <f>VLOOKUP(C1602,Ratings_Numbers!$A$1:$B$21,2,FALSE)</f>
        <v>7</v>
      </c>
      <c r="T1602" s="4">
        <f t="shared" si="45"/>
        <v>0</v>
      </c>
      <c r="U1602" s="18">
        <v>67778.898000000001</v>
      </c>
      <c r="V1602" s="18" t="s">
        <v>207</v>
      </c>
    </row>
    <row r="1603" spans="1:22" ht="15" customHeight="1" x14ac:dyDescent="0.35">
      <c r="A1603" s="18" t="s">
        <v>208</v>
      </c>
      <c r="B1603" s="7" t="str">
        <f t="shared" si="46"/>
        <v>Q2</v>
      </c>
      <c r="C1603" s="18" t="s">
        <v>32</v>
      </c>
      <c r="D1603" s="21">
        <v>39263</v>
      </c>
      <c r="E1603" s="18">
        <v>1.2793999999999999</v>
      </c>
      <c r="F1603" s="18">
        <v>2.0958000000000001</v>
      </c>
      <c r="G1603" s="18">
        <v>1.5649</v>
      </c>
      <c r="H1603" s="18">
        <v>13.0601</v>
      </c>
      <c r="I1603" s="18">
        <v>10.409800000000001</v>
      </c>
      <c r="J1603" s="18">
        <v>11.054600000000001</v>
      </c>
      <c r="K1603" s="18">
        <v>183</v>
      </c>
      <c r="L1603" s="18">
        <v>52.888500000000001</v>
      </c>
      <c r="M1603" s="18">
        <v>35.800800000000002</v>
      </c>
      <c r="N1603" s="18">
        <v>25.257400000000001</v>
      </c>
      <c r="O1603" s="18">
        <v>19.655799999999999</v>
      </c>
      <c r="P1603" s="18">
        <v>41.744300000000003</v>
      </c>
      <c r="Q1603" s="18">
        <v>29.450399999999998</v>
      </c>
      <c r="R1603" s="18">
        <v>22.918900000000001</v>
      </c>
      <c r="S1603" s="4">
        <f>VLOOKUP(C1603,Ratings_Numbers!$A$1:$B$21,2,FALSE)</f>
        <v>6</v>
      </c>
      <c r="T1603" s="4">
        <f t="shared" si="45"/>
        <v>-1</v>
      </c>
      <c r="U1603" s="18">
        <v>68727.233999999997</v>
      </c>
      <c r="V1603" s="18" t="s">
        <v>207</v>
      </c>
    </row>
    <row r="1604" spans="1:22" ht="15" customHeight="1" x14ac:dyDescent="0.35">
      <c r="A1604" s="18" t="s">
        <v>208</v>
      </c>
      <c r="B1604" s="7" t="str">
        <f t="shared" si="46"/>
        <v>Q3</v>
      </c>
      <c r="C1604" s="18" t="s">
        <v>32</v>
      </c>
      <c r="D1604" s="21">
        <v>39354</v>
      </c>
      <c r="E1604" s="18">
        <v>1.3900999999999999</v>
      </c>
      <c r="F1604" s="18">
        <v>2.2374000000000001</v>
      </c>
      <c r="G1604" s="18">
        <v>1.6962000000000002</v>
      </c>
      <c r="H1604" s="18">
        <v>9.4375</v>
      </c>
      <c r="I1604" s="18">
        <v>6.2308000000000003</v>
      </c>
      <c r="J1604" s="18">
        <v>7.5529000000000002</v>
      </c>
      <c r="K1604" s="18">
        <v>208</v>
      </c>
      <c r="L1604" s="18">
        <v>50.474299999999999</v>
      </c>
      <c r="M1604" s="18">
        <v>37.1068</v>
      </c>
      <c r="N1604" s="18">
        <v>25.184200000000001</v>
      </c>
      <c r="O1604" s="18">
        <v>19.5181</v>
      </c>
      <c r="P1604" s="18">
        <v>47.341500000000003</v>
      </c>
      <c r="Q1604" s="18">
        <v>32.130499999999998</v>
      </c>
      <c r="R1604" s="18">
        <v>24.901499999999999</v>
      </c>
      <c r="S1604" s="4">
        <f>VLOOKUP(C1604,Ratings_Numbers!$A$1:$B$21,2,FALSE)</f>
        <v>6</v>
      </c>
      <c r="T1604" s="4">
        <f t="shared" si="45"/>
        <v>0</v>
      </c>
      <c r="U1604" s="18">
        <v>67480.058000000005</v>
      </c>
      <c r="V1604" s="18" t="s">
        <v>207</v>
      </c>
    </row>
    <row r="1605" spans="1:22" ht="15" customHeight="1" x14ac:dyDescent="0.35">
      <c r="A1605" s="18" t="s">
        <v>208</v>
      </c>
      <c r="B1605" s="7" t="str">
        <f t="shared" si="46"/>
        <v>Q4</v>
      </c>
      <c r="C1605" s="18" t="s">
        <v>32</v>
      </c>
      <c r="D1605" s="21">
        <v>39445</v>
      </c>
      <c r="E1605" s="18">
        <v>1.4248000000000001</v>
      </c>
      <c r="F1605" s="18">
        <v>2.2031000000000001</v>
      </c>
      <c r="G1605" s="18">
        <v>1.7248999999999999</v>
      </c>
      <c r="H1605" s="18">
        <v>11.1944</v>
      </c>
      <c r="I1605" s="18">
        <v>10.041700000000001</v>
      </c>
      <c r="J1605" s="18">
        <v>9.4120000000000008</v>
      </c>
      <c r="K1605" s="18">
        <v>216</v>
      </c>
      <c r="L1605" s="18">
        <v>48.397399999999998</v>
      </c>
      <c r="M1605" s="18">
        <v>40.322299999999998</v>
      </c>
      <c r="N1605" s="18">
        <v>26.951499999999999</v>
      </c>
      <c r="O1605" s="18">
        <v>20.3674</v>
      </c>
      <c r="P1605" s="18">
        <v>49.610500000000002</v>
      </c>
      <c r="Q1605" s="18">
        <v>33.159799999999997</v>
      </c>
      <c r="R1605" s="18">
        <v>25.058900000000001</v>
      </c>
      <c r="S1605" s="4">
        <f>VLOOKUP(C1605,Ratings_Numbers!$A$1:$B$21,2,FALSE)</f>
        <v>6</v>
      </c>
      <c r="T1605" s="4">
        <f t="shared" si="45"/>
        <v>0</v>
      </c>
      <c r="U1605" s="18">
        <v>62603.02</v>
      </c>
      <c r="V1605" s="18" t="s">
        <v>207</v>
      </c>
    </row>
    <row r="1606" spans="1:22" ht="15" customHeight="1" x14ac:dyDescent="0.35">
      <c r="A1606" s="18" t="s">
        <v>208</v>
      </c>
      <c r="B1606" s="7" t="str">
        <f t="shared" si="46"/>
        <v>Q1</v>
      </c>
      <c r="C1606" s="18" t="s">
        <v>32</v>
      </c>
      <c r="D1606" s="21">
        <v>39536</v>
      </c>
      <c r="E1606" s="18">
        <v>1.3168</v>
      </c>
      <c r="F1606" s="18">
        <v>2.0983000000000001</v>
      </c>
      <c r="G1606" s="18">
        <v>1.5853999999999999</v>
      </c>
      <c r="H1606" s="18">
        <v>12.3065</v>
      </c>
      <c r="I1606" s="18">
        <v>10.440899999999999</v>
      </c>
      <c r="J1606" s="18">
        <v>10.2043</v>
      </c>
      <c r="K1606" s="18">
        <v>186</v>
      </c>
      <c r="L1606" s="18">
        <v>49.426099999999998</v>
      </c>
      <c r="M1606" s="18">
        <v>40.486600000000003</v>
      </c>
      <c r="N1606" s="18">
        <v>27.091200000000001</v>
      </c>
      <c r="O1606" s="18">
        <v>20.755800000000001</v>
      </c>
      <c r="P1606" s="18">
        <v>49.445700000000002</v>
      </c>
      <c r="Q1606" s="18">
        <v>33.086100000000002</v>
      </c>
      <c r="R1606" s="18">
        <v>25.348800000000001</v>
      </c>
      <c r="S1606" s="4">
        <f>VLOOKUP(C1606,Ratings_Numbers!$A$1:$B$21,2,FALSE)</f>
        <v>6</v>
      </c>
      <c r="T1606" s="4">
        <f t="shared" si="45"/>
        <v>0</v>
      </c>
      <c r="U1606" s="18">
        <v>58937.2</v>
      </c>
      <c r="V1606" s="18" t="s">
        <v>207</v>
      </c>
    </row>
    <row r="1607" spans="1:22" ht="15" customHeight="1" x14ac:dyDescent="0.35">
      <c r="A1607" s="18" t="s">
        <v>208</v>
      </c>
      <c r="B1607" s="7" t="str">
        <f t="shared" si="46"/>
        <v>Q2</v>
      </c>
      <c r="C1607" s="18" t="s">
        <v>32</v>
      </c>
      <c r="D1607" s="21">
        <v>39627</v>
      </c>
      <c r="E1607" s="18">
        <v>1.2079</v>
      </c>
      <c r="F1607" s="18">
        <v>1.8041</v>
      </c>
      <c r="G1607" s="18">
        <v>1.4599</v>
      </c>
      <c r="H1607" s="18">
        <v>15.0497</v>
      </c>
      <c r="I1607" s="18">
        <v>12.857099999999999</v>
      </c>
      <c r="J1607" s="18">
        <v>12.5528</v>
      </c>
      <c r="K1607" s="18">
        <v>161</v>
      </c>
      <c r="L1607" s="18">
        <v>53.228200000000001</v>
      </c>
      <c r="M1607" s="18">
        <v>33.8733</v>
      </c>
      <c r="N1607" s="18">
        <v>24.212499999999999</v>
      </c>
      <c r="O1607" s="18">
        <v>18.71</v>
      </c>
      <c r="P1607" s="18">
        <v>39.9</v>
      </c>
      <c r="Q1607" s="18">
        <v>28.520399999999999</v>
      </c>
      <c r="R1607" s="18">
        <v>22.038900000000002</v>
      </c>
      <c r="S1607" s="4">
        <f>VLOOKUP(C1607,Ratings_Numbers!$A$1:$B$21,2,FALSE)</f>
        <v>6</v>
      </c>
      <c r="T1607" s="4">
        <f t="shared" si="45"/>
        <v>0</v>
      </c>
      <c r="U1607" s="18">
        <v>59026.428999999996</v>
      </c>
      <c r="V1607" s="18" t="s">
        <v>207</v>
      </c>
    </row>
    <row r="1608" spans="1:22" ht="15" customHeight="1" x14ac:dyDescent="0.35">
      <c r="A1608" s="18" t="s">
        <v>208</v>
      </c>
      <c r="B1608" s="7" t="str">
        <f t="shared" si="46"/>
        <v>Q3</v>
      </c>
      <c r="C1608" s="18" t="s">
        <v>32</v>
      </c>
      <c r="D1608" s="21">
        <v>39718</v>
      </c>
      <c r="E1608" s="18">
        <v>1.2950999999999999</v>
      </c>
      <c r="F1608" s="18">
        <v>1.9771999999999998</v>
      </c>
      <c r="G1608" s="18">
        <v>1.5718999999999999</v>
      </c>
      <c r="H1608" s="18">
        <v>12.4564</v>
      </c>
      <c r="I1608" s="18">
        <v>8.1812000000000005</v>
      </c>
      <c r="J1608" s="18">
        <v>9.7449999999999992</v>
      </c>
      <c r="K1608" s="18">
        <v>149</v>
      </c>
      <c r="L1608" s="18">
        <v>51.719299999999997</v>
      </c>
      <c r="M1608" s="18">
        <v>32.999699999999997</v>
      </c>
      <c r="N1608" s="18">
        <v>22.999199999999998</v>
      </c>
      <c r="O1608" s="18">
        <v>17.776900000000001</v>
      </c>
      <c r="P1608" s="18">
        <v>43.481700000000004</v>
      </c>
      <c r="Q1608" s="18">
        <v>30.3047</v>
      </c>
      <c r="R1608" s="18">
        <v>23.423500000000001</v>
      </c>
      <c r="S1608" s="4">
        <f>VLOOKUP(C1608,Ratings_Numbers!$A$1:$B$21,2,FALSE)</f>
        <v>6</v>
      </c>
      <c r="T1608" s="4">
        <f t="shared" si="45"/>
        <v>0</v>
      </c>
      <c r="U1608" s="18">
        <v>60718.5</v>
      </c>
      <c r="V1608" s="18" t="s">
        <v>207</v>
      </c>
    </row>
    <row r="1609" spans="1:22" ht="15" customHeight="1" x14ac:dyDescent="0.35">
      <c r="A1609" s="18" t="s">
        <v>208</v>
      </c>
      <c r="B1609" s="7" t="str">
        <f t="shared" si="46"/>
        <v>Q4</v>
      </c>
      <c r="C1609" s="18" t="s">
        <v>32</v>
      </c>
      <c r="D1609" s="21">
        <v>39809</v>
      </c>
      <c r="E1609" s="18">
        <v>1.4717</v>
      </c>
      <c r="F1609" s="18">
        <v>2.3877999999999999</v>
      </c>
      <c r="G1609" s="18">
        <v>1.8214999999999999</v>
      </c>
      <c r="H1609" s="18">
        <v>10.2798</v>
      </c>
      <c r="I1609" s="18">
        <v>8.5475999999999992</v>
      </c>
      <c r="J1609" s="18">
        <v>7.9226000000000001</v>
      </c>
      <c r="K1609" s="18">
        <v>168</v>
      </c>
      <c r="L1609" s="18">
        <v>50.315100000000001</v>
      </c>
      <c r="M1609" s="18">
        <v>36.066600000000001</v>
      </c>
      <c r="N1609" s="18">
        <v>24.504200000000001</v>
      </c>
      <c r="O1609" s="18">
        <v>18.847200000000001</v>
      </c>
      <c r="P1609" s="18">
        <v>47.185600000000001</v>
      </c>
      <c r="Q1609" s="18">
        <v>32.058599999999998</v>
      </c>
      <c r="R1609" s="18">
        <v>24.657599999999999</v>
      </c>
      <c r="S1609" s="4">
        <f>VLOOKUP(C1609,Ratings_Numbers!$A$1:$B$21,2,FALSE)</f>
        <v>6</v>
      </c>
      <c r="T1609" s="4">
        <f t="shared" si="45"/>
        <v>0</v>
      </c>
      <c r="U1609" s="18">
        <v>40360.946000000004</v>
      </c>
      <c r="V1609" s="18" t="s">
        <v>207</v>
      </c>
    </row>
    <row r="1610" spans="1:22" ht="15" customHeight="1" x14ac:dyDescent="0.35">
      <c r="A1610" s="18" t="s">
        <v>208</v>
      </c>
      <c r="B1610" s="7" t="str">
        <f t="shared" si="46"/>
        <v>Q1</v>
      </c>
      <c r="C1610" s="18" t="s">
        <v>32</v>
      </c>
      <c r="D1610" s="21">
        <v>39900</v>
      </c>
      <c r="E1610" s="18">
        <v>1.5362</v>
      </c>
      <c r="F1610" s="18">
        <v>2.5455000000000001</v>
      </c>
      <c r="G1610" s="18">
        <v>1.9632000000000001</v>
      </c>
      <c r="H1610" s="18">
        <v>9.2532999999999994</v>
      </c>
      <c r="I1610" s="18">
        <v>6.2</v>
      </c>
      <c r="J1610" s="18">
        <v>6.5466999999999995</v>
      </c>
      <c r="K1610" s="18">
        <v>150</v>
      </c>
      <c r="L1610" s="18">
        <v>52.785899999999998</v>
      </c>
      <c r="M1610" s="18">
        <v>36.563699999999997</v>
      </c>
      <c r="N1610" s="18">
        <v>25.579799999999999</v>
      </c>
      <c r="O1610" s="18">
        <v>19.8962</v>
      </c>
      <c r="P1610" s="18">
        <v>42.94</v>
      </c>
      <c r="Q1610" s="18">
        <v>30.040600000000001</v>
      </c>
      <c r="R1610" s="18">
        <v>23.3659</v>
      </c>
      <c r="S1610" s="4">
        <f>VLOOKUP(C1610,Ratings_Numbers!$A$1:$B$21,2,FALSE)</f>
        <v>6</v>
      </c>
      <c r="T1610" s="4">
        <f t="shared" si="45"/>
        <v>0</v>
      </c>
      <c r="U1610" s="18">
        <v>33828.222999999998</v>
      </c>
      <c r="V1610" s="18" t="s">
        <v>207</v>
      </c>
    </row>
    <row r="1611" spans="1:22" ht="15" customHeight="1" x14ac:dyDescent="0.35">
      <c r="A1611" s="18" t="s">
        <v>208</v>
      </c>
      <c r="B1611" s="7" t="str">
        <f t="shared" si="46"/>
        <v>Q2</v>
      </c>
      <c r="C1611" s="18" t="s">
        <v>32</v>
      </c>
      <c r="D1611" s="21">
        <v>39991</v>
      </c>
      <c r="E1611" s="18">
        <v>1.5199</v>
      </c>
      <c r="F1611" s="18">
        <v>2.5634999999999999</v>
      </c>
      <c r="G1611" s="18">
        <v>1.9779</v>
      </c>
      <c r="H1611" s="18">
        <v>14.7836</v>
      </c>
      <c r="I1611" s="18">
        <v>11.9627</v>
      </c>
      <c r="J1611" s="18">
        <v>11.768700000000001</v>
      </c>
      <c r="K1611" s="18">
        <v>134</v>
      </c>
      <c r="L1611" s="18">
        <v>54.799900000000001</v>
      </c>
      <c r="M1611" s="18">
        <v>35.459600000000002</v>
      </c>
      <c r="N1611" s="18">
        <v>25.568300000000001</v>
      </c>
      <c r="O1611" s="18">
        <v>20.0562</v>
      </c>
      <c r="P1611" s="18">
        <v>38.6858</v>
      </c>
      <c r="Q1611" s="18">
        <v>27.894600000000001</v>
      </c>
      <c r="R1611" s="18">
        <v>21.881</v>
      </c>
      <c r="S1611" s="4">
        <f>VLOOKUP(C1611,Ratings_Numbers!$A$1:$B$21,2,FALSE)</f>
        <v>6</v>
      </c>
      <c r="T1611" s="4">
        <f t="shared" si="45"/>
        <v>0</v>
      </c>
      <c r="U1611" s="18">
        <v>42635.571000000004</v>
      </c>
      <c r="V1611" s="18" t="s">
        <v>207</v>
      </c>
    </row>
    <row r="1612" spans="1:22" ht="15" customHeight="1" x14ac:dyDescent="0.35">
      <c r="A1612" s="18" t="s">
        <v>208</v>
      </c>
      <c r="B1612" s="7" t="str">
        <f t="shared" si="46"/>
        <v>Q4</v>
      </c>
      <c r="C1612" s="18" t="s">
        <v>32</v>
      </c>
      <c r="D1612" s="21">
        <v>40089</v>
      </c>
      <c r="E1612" s="18">
        <v>1.3249</v>
      </c>
      <c r="F1612" s="18">
        <v>2.3304</v>
      </c>
      <c r="G1612" s="18">
        <v>1.7143999999999999</v>
      </c>
      <c r="H1612" s="18">
        <v>15.3088</v>
      </c>
      <c r="I1612" s="18">
        <v>10.7059</v>
      </c>
      <c r="J1612" s="18">
        <v>12.1838</v>
      </c>
      <c r="K1612" s="18">
        <v>136</v>
      </c>
      <c r="L1612" s="18">
        <v>53.446800000000003</v>
      </c>
      <c r="M1612" s="18">
        <v>33.086799999999997</v>
      </c>
      <c r="N1612" s="18">
        <v>24.241</v>
      </c>
      <c r="O1612" s="18">
        <v>18.5703</v>
      </c>
      <c r="P1612" s="18">
        <v>36.491199999999999</v>
      </c>
      <c r="Q1612" s="18">
        <v>26.735199999999999</v>
      </c>
      <c r="R1612" s="18">
        <v>20.481000000000002</v>
      </c>
      <c r="S1612" s="4">
        <f>VLOOKUP(C1612,Ratings_Numbers!$A$1:$B$21,2,FALSE)</f>
        <v>6</v>
      </c>
      <c r="T1612" s="4">
        <f t="shared" si="45"/>
        <v>0</v>
      </c>
      <c r="U1612" s="18">
        <v>49475.942999999999</v>
      </c>
      <c r="V1612" s="18" t="s">
        <v>207</v>
      </c>
    </row>
    <row r="1613" spans="1:22" ht="15" customHeight="1" x14ac:dyDescent="0.35">
      <c r="A1613" s="18" t="s">
        <v>208</v>
      </c>
      <c r="B1613" s="7" t="str">
        <f t="shared" si="46"/>
        <v>Q1</v>
      </c>
      <c r="C1613" s="18" t="s">
        <v>32</v>
      </c>
      <c r="D1613" s="21">
        <v>40180</v>
      </c>
      <c r="E1613" s="18">
        <v>1.4739</v>
      </c>
      <c r="F1613" s="18">
        <v>2.4912000000000001</v>
      </c>
      <c r="G1613" s="18">
        <v>1.9140999999999999</v>
      </c>
      <c r="H1613" s="18">
        <v>14.9068</v>
      </c>
      <c r="I1613" s="18">
        <v>12.305099999999999</v>
      </c>
      <c r="J1613" s="18">
        <v>11.321999999999999</v>
      </c>
      <c r="K1613" s="18">
        <v>118</v>
      </c>
      <c r="L1613" s="18">
        <v>52.197200000000002</v>
      </c>
      <c r="M1613" s="18">
        <v>29.4773</v>
      </c>
      <c r="N1613" s="18">
        <v>21.605</v>
      </c>
      <c r="O1613" s="18">
        <v>16.142499999999998</v>
      </c>
      <c r="P1613" s="18">
        <v>36.437600000000003</v>
      </c>
      <c r="Q1613" s="18">
        <v>26.706399999999999</v>
      </c>
      <c r="R1613" s="18">
        <v>19.9541</v>
      </c>
      <c r="S1613" s="4">
        <f>VLOOKUP(C1613,Ratings_Numbers!$A$1:$B$21,2,FALSE)</f>
        <v>6</v>
      </c>
      <c r="T1613" s="4">
        <f t="shared" si="45"/>
        <v>0</v>
      </c>
      <c r="U1613" s="18">
        <v>60497.775000000001</v>
      </c>
      <c r="V1613" s="18" t="s">
        <v>207</v>
      </c>
    </row>
    <row r="1614" spans="1:22" ht="15" customHeight="1" x14ac:dyDescent="0.35">
      <c r="A1614" s="18" t="s">
        <v>208</v>
      </c>
      <c r="B1614" s="7" t="str">
        <f t="shared" si="46"/>
        <v>Q2</v>
      </c>
      <c r="C1614" s="18" t="s">
        <v>32</v>
      </c>
      <c r="D1614" s="21">
        <v>40271</v>
      </c>
      <c r="E1614" s="18">
        <v>1.3106</v>
      </c>
      <c r="F1614" s="18">
        <v>2.1774</v>
      </c>
      <c r="G1614" s="18">
        <v>1.6718</v>
      </c>
      <c r="H1614" s="18">
        <v>13.1633</v>
      </c>
      <c r="I1614" s="18">
        <v>9.7619000000000007</v>
      </c>
      <c r="J1614" s="18">
        <v>10.2789</v>
      </c>
      <c r="K1614" s="18">
        <v>147</v>
      </c>
      <c r="L1614" s="18">
        <v>54.508400000000002</v>
      </c>
      <c r="M1614" s="18">
        <v>28.227599999999999</v>
      </c>
      <c r="N1614" s="18">
        <v>21.0688</v>
      </c>
      <c r="O1614" s="18">
        <v>15.9977</v>
      </c>
      <c r="P1614" s="18">
        <v>33.978299999999997</v>
      </c>
      <c r="Q1614" s="18">
        <v>25.361000000000001</v>
      </c>
      <c r="R1614" s="18">
        <v>19.256799999999998</v>
      </c>
      <c r="S1614" s="4">
        <f>VLOOKUP(C1614,Ratings_Numbers!$A$1:$B$21,2,FALSE)</f>
        <v>6</v>
      </c>
      <c r="T1614" s="4">
        <f t="shared" si="45"/>
        <v>0</v>
      </c>
      <c r="U1614" s="18">
        <v>70005.06</v>
      </c>
      <c r="V1614" s="18" t="s">
        <v>207</v>
      </c>
    </row>
    <row r="1615" spans="1:22" ht="15" customHeight="1" x14ac:dyDescent="0.35">
      <c r="A1615" s="18" t="s">
        <v>208</v>
      </c>
      <c r="B1615" s="7" t="str">
        <f t="shared" si="46"/>
        <v>Q3</v>
      </c>
      <c r="C1615" s="18" t="s">
        <v>32</v>
      </c>
      <c r="D1615" s="21">
        <v>40362</v>
      </c>
      <c r="E1615" s="18">
        <v>1.1392</v>
      </c>
      <c r="F1615" s="18">
        <v>1.8595999999999999</v>
      </c>
      <c r="G1615" s="18">
        <v>1.425</v>
      </c>
      <c r="H1615" s="18">
        <v>26.388300000000001</v>
      </c>
      <c r="I1615" s="18">
        <v>21.4757</v>
      </c>
      <c r="J1615" s="18">
        <v>22.194199999999999</v>
      </c>
      <c r="K1615" s="18">
        <v>103</v>
      </c>
      <c r="L1615" s="18">
        <v>55.572800000000001</v>
      </c>
      <c r="M1615" s="18">
        <v>27.2821</v>
      </c>
      <c r="N1615" s="18">
        <v>20.686199999999999</v>
      </c>
      <c r="O1615" s="18">
        <v>15.817299999999999</v>
      </c>
      <c r="P1615" s="18">
        <v>31.8856</v>
      </c>
      <c r="Q1615" s="18">
        <v>24.1767</v>
      </c>
      <c r="R1615" s="18">
        <v>18.4862</v>
      </c>
      <c r="S1615" s="4">
        <f>VLOOKUP(C1615,Ratings_Numbers!$A$1:$B$21,2,FALSE)</f>
        <v>6</v>
      </c>
      <c r="T1615" s="4">
        <f t="shared" si="45"/>
        <v>0</v>
      </c>
      <c r="U1615" s="18">
        <v>60635.574000000001</v>
      </c>
      <c r="V1615" s="18" t="s">
        <v>207</v>
      </c>
    </row>
    <row r="1616" spans="1:22" ht="15" customHeight="1" x14ac:dyDescent="0.35">
      <c r="A1616" s="18" t="s">
        <v>208</v>
      </c>
      <c r="B1616" s="7" t="str">
        <f t="shared" si="46"/>
        <v>Q4</v>
      </c>
      <c r="C1616" s="18" t="s">
        <v>32</v>
      </c>
      <c r="D1616" s="21">
        <v>40453</v>
      </c>
      <c r="E1616" s="18">
        <v>1.2013</v>
      </c>
      <c r="F1616" s="18">
        <v>1.9260000000000002</v>
      </c>
      <c r="G1616" s="18">
        <v>1.5133000000000001</v>
      </c>
      <c r="H1616" s="18">
        <v>21.556799999999999</v>
      </c>
      <c r="I1616" s="18">
        <v>12.5</v>
      </c>
      <c r="J1616" s="18">
        <v>16.625</v>
      </c>
      <c r="K1616" s="18">
        <v>88</v>
      </c>
      <c r="L1616" s="18">
        <v>54.213500000000003</v>
      </c>
      <c r="M1616" s="18">
        <v>26.317900000000002</v>
      </c>
      <c r="N1616" s="18">
        <v>19.893899999999999</v>
      </c>
      <c r="O1616" s="18">
        <v>14.9611</v>
      </c>
      <c r="P1616" s="18">
        <v>32.291200000000003</v>
      </c>
      <c r="Q1616" s="18">
        <v>24.409199999999998</v>
      </c>
      <c r="R1616" s="18">
        <v>18.3568</v>
      </c>
      <c r="S1616" s="4">
        <f>VLOOKUP(C1616,Ratings_Numbers!$A$1:$B$21,2,FALSE)</f>
        <v>6</v>
      </c>
      <c r="T1616" s="4">
        <f t="shared" si="45"/>
        <v>0</v>
      </c>
      <c r="U1616" s="18">
        <v>63242.646000000001</v>
      </c>
      <c r="V1616" s="18" t="s">
        <v>207</v>
      </c>
    </row>
    <row r="1617" spans="1:22" ht="15" customHeight="1" x14ac:dyDescent="0.35">
      <c r="A1617" s="18" t="s">
        <v>208</v>
      </c>
      <c r="B1617" s="7" t="str">
        <f t="shared" si="46"/>
        <v>Q1</v>
      </c>
      <c r="C1617" s="18" t="s">
        <v>32</v>
      </c>
      <c r="D1617" s="21">
        <v>40544</v>
      </c>
      <c r="E1617" s="18">
        <v>1.0796000000000001</v>
      </c>
      <c r="F1617" s="18">
        <v>1.7562</v>
      </c>
      <c r="G1617" s="18">
        <v>1.3376999999999999</v>
      </c>
      <c r="H1617" s="18">
        <v>24.5</v>
      </c>
      <c r="I1617" s="18">
        <v>12.37</v>
      </c>
      <c r="J1617" s="18">
        <v>20.03</v>
      </c>
      <c r="K1617" s="18">
        <v>100</v>
      </c>
      <c r="L1617" s="18">
        <v>53.2727</v>
      </c>
      <c r="M1617" s="18">
        <v>24.9956</v>
      </c>
      <c r="N1617" s="18">
        <v>18.9222</v>
      </c>
      <c r="O1617" s="18">
        <v>14</v>
      </c>
      <c r="P1617" s="18">
        <v>32.096899999999998</v>
      </c>
      <c r="Q1617" s="18">
        <v>24.297999999999998</v>
      </c>
      <c r="R1617" s="18">
        <v>17.977399999999999</v>
      </c>
      <c r="S1617" s="4">
        <f>VLOOKUP(C1617,Ratings_Numbers!$A$1:$B$21,2,FALSE)</f>
        <v>6</v>
      </c>
      <c r="T1617" s="4">
        <f t="shared" si="45"/>
        <v>0</v>
      </c>
      <c r="U1617" s="18">
        <v>70319.997000000003</v>
      </c>
      <c r="V1617" s="18" t="s">
        <v>207</v>
      </c>
    </row>
    <row r="1618" spans="1:22" ht="15" customHeight="1" x14ac:dyDescent="0.35">
      <c r="A1618" s="18" t="s">
        <v>208</v>
      </c>
      <c r="B1618" s="7" t="str">
        <f t="shared" si="46"/>
        <v>Q2</v>
      </c>
      <c r="C1618" s="18" t="s">
        <v>32</v>
      </c>
      <c r="D1618" s="21">
        <v>40635</v>
      </c>
      <c r="E1618" s="18">
        <v>1.0695000000000001</v>
      </c>
      <c r="F1618" s="18">
        <v>1.7544</v>
      </c>
      <c r="G1618" s="18">
        <v>1.3294000000000001</v>
      </c>
      <c r="H1618" s="18">
        <v>17.873899999999999</v>
      </c>
      <c r="I1618" s="18">
        <v>12.180199999999999</v>
      </c>
      <c r="J1618" s="18">
        <v>13.7658</v>
      </c>
      <c r="K1618" s="18">
        <v>111</v>
      </c>
      <c r="L1618" s="18">
        <v>54.754300000000001</v>
      </c>
      <c r="M1618" s="18">
        <v>21.5519</v>
      </c>
      <c r="N1618" s="18">
        <v>16.366499999999998</v>
      </c>
      <c r="O1618" s="18">
        <v>12.308</v>
      </c>
      <c r="P1618" s="18">
        <v>31.6829</v>
      </c>
      <c r="Q1618" s="18">
        <v>24.06</v>
      </c>
      <c r="R1618" s="18">
        <v>18.093699999999998</v>
      </c>
      <c r="S1618" s="4">
        <f>VLOOKUP(C1618,Ratings_Numbers!$A$1:$B$21,2,FALSE)</f>
        <v>6</v>
      </c>
      <c r="T1618" s="4">
        <f t="shared" si="45"/>
        <v>0</v>
      </c>
      <c r="U1618" s="18">
        <v>79495.320000000007</v>
      </c>
      <c r="V1618" s="18" t="s">
        <v>207</v>
      </c>
    </row>
    <row r="1619" spans="1:22" ht="15" customHeight="1" x14ac:dyDescent="0.35">
      <c r="A1619" s="18" t="s">
        <v>208</v>
      </c>
      <c r="B1619" s="7" t="str">
        <f t="shared" si="46"/>
        <v>Q3</v>
      </c>
      <c r="C1619" s="18" t="s">
        <v>32</v>
      </c>
      <c r="D1619" s="21">
        <v>40726</v>
      </c>
      <c r="E1619" s="18">
        <v>1.0542</v>
      </c>
      <c r="F1619" s="18">
        <v>1.7875000000000001</v>
      </c>
      <c r="G1619" s="18">
        <v>1.3123</v>
      </c>
      <c r="H1619" s="18">
        <v>25.557500000000001</v>
      </c>
      <c r="I1619" s="18">
        <v>19.2212</v>
      </c>
      <c r="J1619" s="18">
        <v>21.345099999999999</v>
      </c>
      <c r="K1619" s="18">
        <v>113</v>
      </c>
      <c r="L1619" s="18">
        <v>54.772500000000001</v>
      </c>
      <c r="M1619" s="18">
        <v>22.423100000000002</v>
      </c>
      <c r="N1619" s="18">
        <v>16.942399999999999</v>
      </c>
      <c r="O1619" s="18">
        <v>12.9049</v>
      </c>
      <c r="P1619" s="18">
        <v>32.349299999999999</v>
      </c>
      <c r="Q1619" s="18">
        <v>24.442399999999999</v>
      </c>
      <c r="R1619" s="18">
        <v>18.6175</v>
      </c>
      <c r="S1619" s="4">
        <f>VLOOKUP(C1619,Ratings_Numbers!$A$1:$B$21,2,FALSE)</f>
        <v>6</v>
      </c>
      <c r="T1619" s="4">
        <f t="shared" si="45"/>
        <v>0</v>
      </c>
      <c r="U1619" s="18">
        <v>72298.343999999997</v>
      </c>
      <c r="V1619" s="18" t="s">
        <v>207</v>
      </c>
    </row>
    <row r="1620" spans="1:22" ht="15" customHeight="1" x14ac:dyDescent="0.35">
      <c r="A1620" s="18" t="s">
        <v>208</v>
      </c>
      <c r="B1620" s="7" t="str">
        <f t="shared" si="46"/>
        <v>Q4</v>
      </c>
      <c r="C1620" s="18" t="s">
        <v>32</v>
      </c>
      <c r="D1620" s="21">
        <v>40817</v>
      </c>
      <c r="E1620" s="18">
        <v>1.1491</v>
      </c>
      <c r="F1620" s="18">
        <v>1.8286</v>
      </c>
      <c r="G1620" s="18">
        <v>1.4203000000000001</v>
      </c>
      <c r="H1620" s="18">
        <v>20.9009</v>
      </c>
      <c r="I1620" s="18">
        <v>11.9099</v>
      </c>
      <c r="J1620" s="18">
        <v>16.738700000000001</v>
      </c>
      <c r="K1620" s="18">
        <v>111</v>
      </c>
      <c r="L1620" s="18">
        <v>51.834299999999999</v>
      </c>
      <c r="M1620" s="18">
        <v>28.413599999999999</v>
      </c>
      <c r="N1620" s="18">
        <v>20.868200000000002</v>
      </c>
      <c r="O1620" s="18">
        <v>15.5427</v>
      </c>
      <c r="P1620" s="18">
        <v>36.1569</v>
      </c>
      <c r="Q1620" s="18">
        <v>26.555299999999999</v>
      </c>
      <c r="R1620" s="18">
        <v>19.778400000000001</v>
      </c>
      <c r="S1620" s="4">
        <f>VLOOKUP(C1620,Ratings_Numbers!$A$1:$B$21,2,FALSE)</f>
        <v>6</v>
      </c>
      <c r="T1620" s="4">
        <f t="shared" si="45"/>
        <v>0</v>
      </c>
      <c r="U1620" s="18">
        <v>53147.951999999997</v>
      </c>
      <c r="V1620" s="18" t="s">
        <v>207</v>
      </c>
    </row>
    <row r="1621" spans="1:22" ht="15" customHeight="1" x14ac:dyDescent="0.35">
      <c r="A1621" s="18" t="s">
        <v>208</v>
      </c>
      <c r="B1621" s="7" t="str">
        <f t="shared" si="46"/>
        <v>Q4</v>
      </c>
      <c r="C1621" s="18" t="s">
        <v>32</v>
      </c>
      <c r="D1621" s="21">
        <v>40908</v>
      </c>
      <c r="E1621" s="18">
        <v>1.0768</v>
      </c>
      <c r="F1621" s="18">
        <v>1.8018999999999998</v>
      </c>
      <c r="G1621" s="18">
        <v>1.3302</v>
      </c>
      <c r="H1621" s="18">
        <v>23.0259</v>
      </c>
      <c r="I1621" s="18">
        <v>17.560300000000002</v>
      </c>
      <c r="J1621" s="18">
        <v>18.844799999999999</v>
      </c>
      <c r="K1621" s="18">
        <v>116</v>
      </c>
      <c r="L1621" s="18">
        <v>50.431100000000001</v>
      </c>
      <c r="M1621" s="18">
        <v>28.4758</v>
      </c>
      <c r="N1621" s="18">
        <v>20.8627</v>
      </c>
      <c r="O1621" s="18">
        <v>15.195499999999999</v>
      </c>
      <c r="P1621" s="18">
        <v>36.491399999999999</v>
      </c>
      <c r="Q1621" s="18">
        <v>26.735299999999999</v>
      </c>
      <c r="R1621" s="18">
        <v>19.472899999999999</v>
      </c>
      <c r="S1621" s="4">
        <f>VLOOKUP(C1621,Ratings_Numbers!$A$1:$B$21,2,FALSE)</f>
        <v>6</v>
      </c>
      <c r="T1621" s="4">
        <f t="shared" si="45"/>
        <v>0</v>
      </c>
      <c r="U1621" s="18">
        <v>68958.75</v>
      </c>
      <c r="V1621" s="18" t="s">
        <v>207</v>
      </c>
    </row>
    <row r="1622" spans="1:22" ht="15" customHeight="1" x14ac:dyDescent="0.35">
      <c r="A1622" s="18" t="s">
        <v>208</v>
      </c>
      <c r="B1622" s="7" t="str">
        <f t="shared" si="46"/>
        <v>Q1</v>
      </c>
      <c r="C1622" s="18" t="s">
        <v>32</v>
      </c>
      <c r="D1622" s="21">
        <v>40999</v>
      </c>
      <c r="E1622" s="18">
        <v>1.2057</v>
      </c>
      <c r="F1622" s="18">
        <v>1.9338</v>
      </c>
      <c r="G1622" s="18">
        <v>1.4837</v>
      </c>
      <c r="H1622" s="18">
        <v>18.4206</v>
      </c>
      <c r="I1622" s="18">
        <v>6.6984000000000004</v>
      </c>
      <c r="J1622" s="18">
        <v>14.547599999999999</v>
      </c>
      <c r="K1622" s="18">
        <v>126</v>
      </c>
      <c r="L1622" s="18">
        <v>50.5749</v>
      </c>
      <c r="M1622" s="18">
        <v>31.5244</v>
      </c>
      <c r="N1622" s="18">
        <v>22.491599999999998</v>
      </c>
      <c r="O1622" s="18">
        <v>16.724</v>
      </c>
      <c r="P1622" s="18">
        <v>40.160899999999998</v>
      </c>
      <c r="Q1622" s="18">
        <v>28.653400000000001</v>
      </c>
      <c r="R1622" s="18">
        <v>21.305800000000001</v>
      </c>
      <c r="S1622" s="4">
        <f>VLOOKUP(C1622,Ratings_Numbers!$A$1:$B$21,2,FALSE)</f>
        <v>6</v>
      </c>
      <c r="T1622" s="4">
        <f t="shared" ref="T1622:T1641" si="47">S1622-S1621</f>
        <v>0</v>
      </c>
      <c r="U1622" s="18">
        <v>79570.149999999994</v>
      </c>
      <c r="V1622" s="18" t="s">
        <v>207</v>
      </c>
    </row>
    <row r="1623" spans="1:22" ht="15" customHeight="1" x14ac:dyDescent="0.35">
      <c r="A1623" s="18" t="s">
        <v>208</v>
      </c>
      <c r="B1623" s="7" t="str">
        <f t="shared" si="46"/>
        <v>Q2</v>
      </c>
      <c r="C1623" s="18" t="s">
        <v>32</v>
      </c>
      <c r="D1623" s="21">
        <v>41090</v>
      </c>
      <c r="E1623" s="18">
        <v>0.98719999999999997</v>
      </c>
      <c r="F1623" s="18">
        <v>1.7014</v>
      </c>
      <c r="G1623" s="18">
        <v>1.206</v>
      </c>
      <c r="H1623" s="18">
        <v>30.217400000000001</v>
      </c>
      <c r="I1623" s="18">
        <v>23.782599999999999</v>
      </c>
      <c r="J1623" s="18">
        <v>25.6783</v>
      </c>
      <c r="K1623" s="18">
        <v>115</v>
      </c>
      <c r="L1623" s="18">
        <v>53.135199999999998</v>
      </c>
      <c r="M1623" s="18">
        <v>29.600899999999999</v>
      </c>
      <c r="N1623" s="18">
        <v>21.8124</v>
      </c>
      <c r="O1623" s="18">
        <v>16.5412</v>
      </c>
      <c r="P1623" s="18">
        <v>35.707000000000001</v>
      </c>
      <c r="Q1623" s="18">
        <v>26.311800000000002</v>
      </c>
      <c r="R1623" s="18">
        <v>19.953199999999999</v>
      </c>
      <c r="S1623" s="4">
        <f>VLOOKUP(C1623,Ratings_Numbers!$A$1:$B$21,2,FALSE)</f>
        <v>6</v>
      </c>
      <c r="T1623" s="4">
        <f t="shared" si="47"/>
        <v>0</v>
      </c>
      <c r="U1623" s="18">
        <v>87731.65</v>
      </c>
      <c r="V1623" s="18" t="s">
        <v>207</v>
      </c>
    </row>
    <row r="1624" spans="1:22" ht="15" customHeight="1" x14ac:dyDescent="0.35">
      <c r="A1624" s="18" t="s">
        <v>208</v>
      </c>
      <c r="B1624" s="7" t="str">
        <f t="shared" si="46"/>
        <v>Q3</v>
      </c>
      <c r="C1624" s="18" t="s">
        <v>32</v>
      </c>
      <c r="D1624" s="21">
        <v>41181</v>
      </c>
      <c r="E1624" s="18">
        <v>0.99409999999999998</v>
      </c>
      <c r="F1624" s="18">
        <v>1.5897999999999999</v>
      </c>
      <c r="G1624" s="18">
        <v>1.2135</v>
      </c>
      <c r="H1624" s="18">
        <v>21.930399999999999</v>
      </c>
      <c r="I1624" s="18">
        <v>13.817399999999999</v>
      </c>
      <c r="J1624" s="18">
        <v>17.652200000000001</v>
      </c>
      <c r="K1624" s="18">
        <v>115</v>
      </c>
      <c r="L1624" s="18">
        <v>53.084200000000003</v>
      </c>
      <c r="M1624" s="18">
        <v>25.494499999999999</v>
      </c>
      <c r="N1624" s="18">
        <v>19.0105</v>
      </c>
      <c r="O1624" s="18">
        <v>14.2821</v>
      </c>
      <c r="P1624" s="18">
        <v>34.107900000000001</v>
      </c>
      <c r="Q1624" s="18">
        <v>25.433199999999999</v>
      </c>
      <c r="R1624" s="18">
        <v>19.107299999999999</v>
      </c>
      <c r="S1624" s="4">
        <f>VLOOKUP(C1624,Ratings_Numbers!$A$1:$B$21,2,FALSE)</f>
        <v>6</v>
      </c>
      <c r="T1624" s="4">
        <f t="shared" si="47"/>
        <v>0</v>
      </c>
      <c r="U1624" s="18">
        <v>94104</v>
      </c>
      <c r="V1624" s="18" t="s">
        <v>207</v>
      </c>
    </row>
    <row r="1625" spans="1:22" ht="15" customHeight="1" x14ac:dyDescent="0.35">
      <c r="A1625" s="18" t="s">
        <v>208</v>
      </c>
      <c r="B1625" s="7" t="str">
        <f t="shared" ref="B1625:B1641" si="48">IF(MONTH(D1625)&lt;4,"Q1",IF(MONTH(D1625)&lt;7,"Q2",IF(MONTH(D1625)&lt;10,"Q3","Q4")))</f>
        <v>Q4</v>
      </c>
      <c r="C1625" s="18" t="s">
        <v>32</v>
      </c>
      <c r="D1625" s="21">
        <v>41272</v>
      </c>
      <c r="E1625" s="18">
        <v>1.3159000000000001</v>
      </c>
      <c r="F1625" s="18">
        <v>1.9814000000000001</v>
      </c>
      <c r="G1625" s="18">
        <v>1.6172</v>
      </c>
      <c r="H1625" s="18">
        <v>27.217400000000001</v>
      </c>
      <c r="I1625" s="18">
        <v>21.293500000000002</v>
      </c>
      <c r="J1625" s="18">
        <v>21.630400000000002</v>
      </c>
      <c r="K1625" s="18">
        <v>92</v>
      </c>
      <c r="L1625" s="18">
        <v>50.861800000000002</v>
      </c>
      <c r="M1625" s="18">
        <v>29.128399999999999</v>
      </c>
      <c r="N1625" s="18">
        <v>20.771799999999999</v>
      </c>
      <c r="O1625" s="18">
        <v>15.6655</v>
      </c>
      <c r="P1625" s="18">
        <v>40.230600000000003</v>
      </c>
      <c r="Q1625" s="18">
        <v>28.6889</v>
      </c>
      <c r="R1625" s="18">
        <v>21.636399999999998</v>
      </c>
      <c r="S1625" s="4">
        <f>VLOOKUP(C1625,Ratings_Numbers!$A$1:$B$21,2,FALSE)</f>
        <v>6</v>
      </c>
      <c r="T1625" s="4">
        <f t="shared" si="47"/>
        <v>0</v>
      </c>
      <c r="U1625" s="18">
        <v>88470</v>
      </c>
      <c r="V1625" s="18" t="s">
        <v>207</v>
      </c>
    </row>
    <row r="1626" spans="1:22" ht="15" customHeight="1" x14ac:dyDescent="0.35">
      <c r="A1626" s="18" t="s">
        <v>208</v>
      </c>
      <c r="B1626" s="7" t="str">
        <f t="shared" si="48"/>
        <v>Q1</v>
      </c>
      <c r="C1626" s="18" t="s">
        <v>32</v>
      </c>
      <c r="D1626" s="21">
        <v>41363</v>
      </c>
      <c r="E1626" s="18">
        <v>1.1598999999999999</v>
      </c>
      <c r="F1626" s="18">
        <v>1.8576999999999999</v>
      </c>
      <c r="G1626" s="18">
        <v>1.4243000000000001</v>
      </c>
      <c r="H1626" s="18">
        <v>32.457799999999999</v>
      </c>
      <c r="I1626" s="18">
        <v>25.542200000000001</v>
      </c>
      <c r="J1626" s="18">
        <v>25.831299999999999</v>
      </c>
      <c r="K1626" s="18">
        <v>83</v>
      </c>
      <c r="L1626" s="18">
        <v>51.7331</v>
      </c>
      <c r="M1626" s="18">
        <v>30.312200000000001</v>
      </c>
      <c r="N1626" s="18">
        <v>21.907</v>
      </c>
      <c r="O1626" s="18">
        <v>16.447099999999999</v>
      </c>
      <c r="P1626" s="18">
        <v>38.367600000000003</v>
      </c>
      <c r="Q1626" s="18">
        <v>27.7288</v>
      </c>
      <c r="R1626" s="18">
        <v>20.817900000000002</v>
      </c>
      <c r="S1626" s="4">
        <f>VLOOKUP(C1626,Ratings_Numbers!$A$1:$B$21,2,FALSE)</f>
        <v>6</v>
      </c>
      <c r="T1626" s="4">
        <f t="shared" si="47"/>
        <v>0</v>
      </c>
      <c r="U1626" s="18">
        <v>102240</v>
      </c>
      <c r="V1626" s="18" t="s">
        <v>207</v>
      </c>
    </row>
    <row r="1627" spans="1:22" ht="15" customHeight="1" x14ac:dyDescent="0.35">
      <c r="A1627" s="18" t="s">
        <v>208</v>
      </c>
      <c r="B1627" s="7" t="str">
        <f t="shared" si="48"/>
        <v>Q2</v>
      </c>
      <c r="C1627" s="18" t="s">
        <v>32</v>
      </c>
      <c r="D1627" s="21">
        <v>41454</v>
      </c>
      <c r="E1627" s="18">
        <v>0.98560000000000003</v>
      </c>
      <c r="F1627" s="18">
        <v>1.6472</v>
      </c>
      <c r="G1627" s="18">
        <v>1.2155</v>
      </c>
      <c r="H1627" s="18">
        <v>37.7742</v>
      </c>
      <c r="I1627" s="18">
        <v>30.354800000000001</v>
      </c>
      <c r="J1627" s="18">
        <v>31.655899999999999</v>
      </c>
      <c r="K1627" s="18">
        <v>93</v>
      </c>
      <c r="L1627" s="18">
        <v>54.038400000000003</v>
      </c>
      <c r="M1627" s="18">
        <v>27.8476</v>
      </c>
      <c r="N1627" s="18">
        <v>20.988299999999999</v>
      </c>
      <c r="O1627" s="18">
        <v>15.867900000000001</v>
      </c>
      <c r="P1627" s="18">
        <v>32.6813</v>
      </c>
      <c r="Q1627" s="18">
        <v>24.631399999999999</v>
      </c>
      <c r="R1627" s="18">
        <v>18.622199999999999</v>
      </c>
      <c r="S1627" s="4">
        <f>VLOOKUP(C1627,Ratings_Numbers!$A$1:$B$21,2,FALSE)</f>
        <v>6</v>
      </c>
      <c r="T1627" s="4">
        <f t="shared" si="47"/>
        <v>0</v>
      </c>
      <c r="U1627" s="18">
        <v>113670</v>
      </c>
      <c r="V1627" s="18" t="s">
        <v>207</v>
      </c>
    </row>
    <row r="1628" spans="1:22" ht="15" customHeight="1" x14ac:dyDescent="0.35">
      <c r="A1628" s="18" t="s">
        <v>208</v>
      </c>
      <c r="B1628" s="7" t="str">
        <f t="shared" si="48"/>
        <v>Q3</v>
      </c>
      <c r="C1628" s="18" t="s">
        <v>32</v>
      </c>
      <c r="D1628" s="21">
        <v>41545</v>
      </c>
      <c r="E1628" s="18">
        <v>0.91180000000000005</v>
      </c>
      <c r="F1628" s="18">
        <v>1.5586</v>
      </c>
      <c r="G1628" s="18">
        <v>1.1297999999999999</v>
      </c>
      <c r="H1628" s="18">
        <v>32.691400000000002</v>
      </c>
      <c r="I1628" s="18">
        <v>20.5062</v>
      </c>
      <c r="J1628" s="18">
        <v>25.790099999999999</v>
      </c>
      <c r="K1628" s="18">
        <v>81</v>
      </c>
      <c r="L1628" s="18">
        <v>55.918799999999997</v>
      </c>
      <c r="M1628" s="18">
        <v>26.5337</v>
      </c>
      <c r="N1628" s="18">
        <v>20.4619</v>
      </c>
      <c r="O1628" s="18">
        <v>15.725999999999999</v>
      </c>
      <c r="P1628" s="18">
        <v>29.6739</v>
      </c>
      <c r="Q1628" s="18">
        <v>22.883500000000002</v>
      </c>
      <c r="R1628" s="18">
        <v>17.587199999999999</v>
      </c>
      <c r="S1628" s="4">
        <f>VLOOKUP(C1628,Ratings_Numbers!$A$1:$B$21,2,FALSE)</f>
        <v>6</v>
      </c>
      <c r="T1628" s="4">
        <f t="shared" si="47"/>
        <v>0</v>
      </c>
      <c r="U1628" s="18">
        <v>117342</v>
      </c>
      <c r="V1628" s="18" t="s">
        <v>207</v>
      </c>
    </row>
    <row r="1629" spans="1:22" ht="15" customHeight="1" x14ac:dyDescent="0.35">
      <c r="A1629" s="18" t="s">
        <v>208</v>
      </c>
      <c r="B1629" s="7" t="str">
        <f t="shared" si="48"/>
        <v>Q4</v>
      </c>
      <c r="C1629" s="18" t="s">
        <v>32</v>
      </c>
      <c r="D1629" s="21">
        <v>41636</v>
      </c>
      <c r="E1629" s="18">
        <v>0.91180000000000005</v>
      </c>
      <c r="F1629" s="18">
        <v>1.5669</v>
      </c>
      <c r="G1629" s="18">
        <v>1.1194999999999999</v>
      </c>
      <c r="H1629" s="18">
        <v>39.666699999999999</v>
      </c>
      <c r="I1629" s="18">
        <v>26.340199999999999</v>
      </c>
      <c r="J1629" s="18">
        <v>32.740699999999997</v>
      </c>
      <c r="K1629" s="18">
        <v>81</v>
      </c>
      <c r="L1629" s="18">
        <v>53.2958</v>
      </c>
      <c r="M1629" s="18">
        <v>24.767399999999999</v>
      </c>
      <c r="N1629" s="18">
        <v>18.683499999999999</v>
      </c>
      <c r="O1629" s="18">
        <v>14.085100000000001</v>
      </c>
      <c r="P1629" s="18">
        <v>32.563000000000002</v>
      </c>
      <c r="Q1629" s="18">
        <v>24.5642</v>
      </c>
      <c r="R1629" s="18">
        <v>18.5184</v>
      </c>
      <c r="S1629" s="4">
        <f>VLOOKUP(C1629,Ratings_Numbers!$A$1:$B$21,2,FALSE)</f>
        <v>6</v>
      </c>
      <c r="T1629" s="4">
        <f t="shared" si="47"/>
        <v>0</v>
      </c>
      <c r="U1629" s="18">
        <v>126395</v>
      </c>
      <c r="V1629" s="18" t="s">
        <v>207</v>
      </c>
    </row>
    <row r="1630" spans="1:22" ht="15" customHeight="1" x14ac:dyDescent="0.35">
      <c r="A1630" s="18" t="s">
        <v>208</v>
      </c>
      <c r="B1630" s="7" t="str">
        <f t="shared" si="48"/>
        <v>Q1</v>
      </c>
      <c r="C1630" s="18" t="s">
        <v>32</v>
      </c>
      <c r="D1630" s="21">
        <v>41727</v>
      </c>
      <c r="E1630" s="18">
        <v>0.89700000000000002</v>
      </c>
      <c r="F1630" s="18">
        <v>1.4746999999999999</v>
      </c>
      <c r="G1630" s="18">
        <v>1.0892999999999999</v>
      </c>
      <c r="H1630" s="18">
        <v>51.880600000000001</v>
      </c>
      <c r="I1630" s="18">
        <v>33.841500000000003</v>
      </c>
      <c r="J1630" s="18">
        <v>43.2239</v>
      </c>
      <c r="K1630" s="18">
        <v>67</v>
      </c>
      <c r="L1630" s="18">
        <v>54.358199999999997</v>
      </c>
      <c r="M1630" s="18">
        <v>22.898800000000001</v>
      </c>
      <c r="N1630" s="18">
        <v>17.249099999999999</v>
      </c>
      <c r="O1630" s="18">
        <v>13.2102</v>
      </c>
      <c r="P1630" s="18">
        <v>32.753999999999998</v>
      </c>
      <c r="Q1630" s="18">
        <v>24.672699999999999</v>
      </c>
      <c r="R1630" s="18">
        <v>18.895600000000002</v>
      </c>
      <c r="S1630" s="4">
        <f>VLOOKUP(C1630,Ratings_Numbers!$A$1:$B$21,2,FALSE)</f>
        <v>6</v>
      </c>
      <c r="T1630" s="4">
        <f t="shared" si="47"/>
        <v>0</v>
      </c>
      <c r="U1630" s="18">
        <v>134283</v>
      </c>
      <c r="V1630" s="18" t="s">
        <v>207</v>
      </c>
    </row>
    <row r="1631" spans="1:22" ht="15" customHeight="1" x14ac:dyDescent="0.35">
      <c r="A1631" s="18" t="s">
        <v>208</v>
      </c>
      <c r="B1631" s="7" t="str">
        <f t="shared" si="48"/>
        <v>Q2</v>
      </c>
      <c r="C1631" s="18" t="s">
        <v>32</v>
      </c>
      <c r="D1631" s="21">
        <v>41818</v>
      </c>
      <c r="E1631" s="18">
        <v>0.89949999999999997</v>
      </c>
      <c r="F1631" s="18">
        <v>1.4491000000000001</v>
      </c>
      <c r="G1631" s="18">
        <v>1.0818000000000001</v>
      </c>
      <c r="H1631" s="18">
        <v>54.7973</v>
      </c>
      <c r="I1631" s="18">
        <v>34.412999999999997</v>
      </c>
      <c r="J1631" s="18">
        <v>47.270299999999999</v>
      </c>
      <c r="K1631" s="18">
        <v>74</v>
      </c>
      <c r="L1631" s="18">
        <v>54.369799999999998</v>
      </c>
      <c r="M1631" s="18">
        <v>26.5778</v>
      </c>
      <c r="N1631" s="18">
        <v>19.9543</v>
      </c>
      <c r="O1631" s="18">
        <v>15.431800000000001</v>
      </c>
      <c r="P1631" s="18">
        <v>33.1935</v>
      </c>
      <c r="Q1631" s="18">
        <v>24.921199999999999</v>
      </c>
      <c r="R1631" s="18">
        <v>19.273099999999999</v>
      </c>
      <c r="S1631" s="4">
        <f>VLOOKUP(C1631,Ratings_Numbers!$A$1:$B$21,2,FALSE)</f>
        <v>6</v>
      </c>
      <c r="T1631" s="4">
        <f t="shared" si="47"/>
        <v>0</v>
      </c>
      <c r="U1631" s="18">
        <v>145010</v>
      </c>
      <c r="V1631" s="18" t="s">
        <v>207</v>
      </c>
    </row>
    <row r="1632" spans="1:22" ht="15" customHeight="1" x14ac:dyDescent="0.35">
      <c r="A1632" s="18" t="s">
        <v>208</v>
      </c>
      <c r="B1632" s="7" t="str">
        <f t="shared" si="48"/>
        <v>Q3</v>
      </c>
      <c r="C1632" s="18" t="s">
        <v>32</v>
      </c>
      <c r="D1632" s="21">
        <v>41909</v>
      </c>
      <c r="E1632" s="18">
        <v>0.83520000000000005</v>
      </c>
      <c r="F1632" s="18">
        <v>1.3042</v>
      </c>
      <c r="G1632" s="18">
        <v>1.0033000000000001</v>
      </c>
      <c r="H1632" s="18">
        <v>40.458300000000001</v>
      </c>
      <c r="I1632" s="18">
        <v>19.270800000000001</v>
      </c>
      <c r="J1632" s="18">
        <v>32.2639</v>
      </c>
      <c r="K1632" s="18">
        <v>72</v>
      </c>
      <c r="L1632" s="18">
        <v>53.431699999999999</v>
      </c>
      <c r="M1632" s="18">
        <v>26.217400000000001</v>
      </c>
      <c r="N1632" s="18">
        <v>20.0473</v>
      </c>
      <c r="O1632" s="18">
        <v>15.011699999999999</v>
      </c>
      <c r="P1632" s="18">
        <v>30.7775</v>
      </c>
      <c r="Q1632" s="18">
        <v>23.534300000000002</v>
      </c>
      <c r="R1632" s="18">
        <v>17.622800000000002</v>
      </c>
      <c r="S1632" s="4">
        <f>VLOOKUP(C1632,Ratings_Numbers!$A$1:$B$21,2,FALSE)</f>
        <v>6</v>
      </c>
      <c r="T1632" s="4">
        <f t="shared" si="47"/>
        <v>0</v>
      </c>
      <c r="U1632" s="18">
        <v>150858</v>
      </c>
      <c r="V1632" s="18" t="s">
        <v>207</v>
      </c>
    </row>
    <row r="1633" spans="1:22" ht="15" customHeight="1" x14ac:dyDescent="0.35">
      <c r="A1633" s="18" t="s">
        <v>208</v>
      </c>
      <c r="B1633" s="7" t="str">
        <f t="shared" si="48"/>
        <v>Q4</v>
      </c>
      <c r="C1633" s="18" t="s">
        <v>32</v>
      </c>
      <c r="D1633" s="21">
        <v>42000</v>
      </c>
      <c r="E1633" s="18">
        <v>0.80500000000000005</v>
      </c>
      <c r="F1633" s="18">
        <v>1.3873</v>
      </c>
      <c r="G1633" s="18">
        <v>0.96150000000000002</v>
      </c>
      <c r="H1633" s="18">
        <v>55.072499999999998</v>
      </c>
      <c r="I1633" s="18">
        <v>31.4831</v>
      </c>
      <c r="J1633" s="18">
        <v>46.492800000000003</v>
      </c>
      <c r="K1633" s="18">
        <v>69</v>
      </c>
      <c r="L1633" s="18">
        <v>50.744</v>
      </c>
      <c r="M1633" s="18">
        <v>25.457699999999999</v>
      </c>
      <c r="N1633" s="18">
        <v>18.9117</v>
      </c>
      <c r="O1633" s="18">
        <v>13.9794</v>
      </c>
      <c r="P1633" s="18">
        <v>34.613900000000001</v>
      </c>
      <c r="Q1633" s="18">
        <v>25.7134</v>
      </c>
      <c r="R1633" s="18">
        <v>19.007300000000001</v>
      </c>
      <c r="S1633" s="4">
        <f>VLOOKUP(C1633,Ratings_Numbers!$A$1:$B$21,2,FALSE)</f>
        <v>6</v>
      </c>
      <c r="T1633" s="4">
        <f t="shared" si="47"/>
        <v>0</v>
      </c>
      <c r="U1633" s="18">
        <v>161551</v>
      </c>
      <c r="V1633" s="18" t="s">
        <v>207</v>
      </c>
    </row>
    <row r="1634" spans="1:22" ht="15" customHeight="1" x14ac:dyDescent="0.35">
      <c r="A1634" s="18" t="s">
        <v>208</v>
      </c>
      <c r="B1634" s="7" t="str">
        <f t="shared" si="48"/>
        <v>Q1</v>
      </c>
      <c r="C1634" s="18" t="s">
        <v>32</v>
      </c>
      <c r="D1634" s="21">
        <v>42091</v>
      </c>
      <c r="E1634" s="18">
        <v>0.77549999999999997</v>
      </c>
      <c r="F1634" s="18">
        <v>1.2325999999999999</v>
      </c>
      <c r="G1634" s="18">
        <v>0.92390000000000005</v>
      </c>
      <c r="H1634" s="18">
        <v>55.909100000000002</v>
      </c>
      <c r="I1634" s="18">
        <v>29.924700000000001</v>
      </c>
      <c r="J1634" s="18">
        <v>47.060600000000001</v>
      </c>
      <c r="K1634" s="18">
        <v>66</v>
      </c>
      <c r="L1634" s="18">
        <v>53.710599999999999</v>
      </c>
      <c r="M1634" s="18">
        <v>24.500900000000001</v>
      </c>
      <c r="N1634" s="18">
        <v>18.836400000000001</v>
      </c>
      <c r="O1634" s="18">
        <v>14.216900000000001</v>
      </c>
      <c r="P1634" s="18">
        <v>30.072199999999999</v>
      </c>
      <c r="Q1634" s="18">
        <v>23.119599999999998</v>
      </c>
      <c r="R1634" s="18">
        <v>17.4497</v>
      </c>
      <c r="S1634" s="4">
        <f>VLOOKUP(C1634,Ratings_Numbers!$A$1:$B$21,2,FALSE)</f>
        <v>6</v>
      </c>
      <c r="T1634" s="4">
        <f t="shared" si="47"/>
        <v>0</v>
      </c>
      <c r="U1634" s="18">
        <v>179316</v>
      </c>
      <c r="V1634" s="18" t="s">
        <v>207</v>
      </c>
    </row>
    <row r="1635" spans="1:22" ht="15" customHeight="1" x14ac:dyDescent="0.35">
      <c r="A1635" s="18" t="s">
        <v>208</v>
      </c>
      <c r="B1635" s="7" t="str">
        <f t="shared" si="48"/>
        <v>Q2</v>
      </c>
      <c r="C1635" s="18" t="s">
        <v>32</v>
      </c>
      <c r="D1635" s="21">
        <v>42182</v>
      </c>
      <c r="E1635" s="18">
        <v>0.73260000000000003</v>
      </c>
      <c r="F1635" s="18">
        <v>1.2318</v>
      </c>
      <c r="G1635" s="18">
        <v>0.87090000000000001</v>
      </c>
      <c r="H1635" s="18">
        <v>69.951599999999999</v>
      </c>
      <c r="I1635" s="18">
        <v>34.204300000000003</v>
      </c>
      <c r="J1635" s="18">
        <v>60.677399999999999</v>
      </c>
      <c r="K1635" s="18">
        <v>62</v>
      </c>
      <c r="L1635" s="18">
        <v>53.2455</v>
      </c>
      <c r="M1635" s="18">
        <v>24.064</v>
      </c>
      <c r="N1635" s="18">
        <v>18.476700000000001</v>
      </c>
      <c r="O1635" s="18">
        <v>13.9114</v>
      </c>
      <c r="P1635" s="18">
        <v>30.2394</v>
      </c>
      <c r="Q1635" s="18">
        <v>23.218299999999999</v>
      </c>
      <c r="R1635" s="18">
        <v>17.481400000000001</v>
      </c>
      <c r="S1635" s="4">
        <f>VLOOKUP(C1635,Ratings_Numbers!$A$1:$B$21,2,FALSE)</f>
        <v>6</v>
      </c>
      <c r="T1635" s="4">
        <f t="shared" si="47"/>
        <v>0</v>
      </c>
      <c r="U1635" s="18">
        <v>183984</v>
      </c>
      <c r="V1635" s="18" t="s">
        <v>207</v>
      </c>
    </row>
    <row r="1636" spans="1:22" ht="15" customHeight="1" x14ac:dyDescent="0.35">
      <c r="A1636" s="18" t="s">
        <v>208</v>
      </c>
      <c r="B1636" s="7" t="str">
        <f t="shared" si="48"/>
        <v>Q4</v>
      </c>
      <c r="C1636" s="18" t="s">
        <v>32</v>
      </c>
      <c r="D1636" s="21">
        <v>42280</v>
      </c>
      <c r="E1636" s="18">
        <v>0.84340000000000004</v>
      </c>
      <c r="F1636" s="18">
        <v>1.3183</v>
      </c>
      <c r="G1636" s="18">
        <v>0.99419999999999997</v>
      </c>
      <c r="H1636" s="18">
        <v>54.382399999999997</v>
      </c>
      <c r="I1636" s="18">
        <v>24.94</v>
      </c>
      <c r="J1636" s="18">
        <v>45.514699999999998</v>
      </c>
      <c r="K1636" s="18">
        <v>68</v>
      </c>
      <c r="L1636" s="18">
        <v>50.492199999999997</v>
      </c>
      <c r="M1636" s="18">
        <v>26.252199999999998</v>
      </c>
      <c r="N1636" s="18">
        <v>19.347799999999999</v>
      </c>
      <c r="O1636" s="18">
        <v>14.4848</v>
      </c>
      <c r="P1636" s="18">
        <v>35.686</v>
      </c>
      <c r="Q1636" s="18">
        <v>26.3004</v>
      </c>
      <c r="R1636" s="18">
        <v>19.690000000000001</v>
      </c>
      <c r="S1636" s="4">
        <f>VLOOKUP(C1636,Ratings_Numbers!$A$1:$B$21,2,FALSE)</f>
        <v>6</v>
      </c>
      <c r="T1636" s="4">
        <f t="shared" si="47"/>
        <v>0</v>
      </c>
      <c r="U1636" s="18">
        <v>164800</v>
      </c>
      <c r="V1636" s="18" t="s">
        <v>207</v>
      </c>
    </row>
    <row r="1637" spans="1:22" ht="15" customHeight="1" x14ac:dyDescent="0.35">
      <c r="A1637" s="18" t="s">
        <v>208</v>
      </c>
      <c r="B1637" s="7" t="str">
        <f t="shared" si="48"/>
        <v>Q1</v>
      </c>
      <c r="C1637" s="18" t="s">
        <v>32</v>
      </c>
      <c r="D1637" s="21">
        <v>42371</v>
      </c>
      <c r="E1637" s="18">
        <v>0.89990000000000003</v>
      </c>
      <c r="F1637" s="18">
        <v>1.3635999999999999</v>
      </c>
      <c r="G1637" s="18">
        <v>1.0536000000000001</v>
      </c>
      <c r="H1637" s="18">
        <v>68.409099999999995</v>
      </c>
      <c r="I1637" s="18">
        <v>31.09</v>
      </c>
      <c r="J1637" s="18">
        <v>59.2121</v>
      </c>
      <c r="K1637" s="18">
        <v>66</v>
      </c>
      <c r="L1637" s="18">
        <v>48.776600000000002</v>
      </c>
      <c r="M1637" s="18">
        <v>26.8995</v>
      </c>
      <c r="N1637" s="18">
        <v>19.318200000000001</v>
      </c>
      <c r="O1637" s="18">
        <v>14.386200000000001</v>
      </c>
      <c r="P1637" s="18">
        <v>39.244399999999999</v>
      </c>
      <c r="Q1637" s="18">
        <v>28.183800000000002</v>
      </c>
      <c r="R1637" s="18">
        <v>20.988399999999999</v>
      </c>
      <c r="S1637" s="4">
        <f>VLOOKUP(C1637,Ratings_Numbers!$A$1:$B$21,2,FALSE)</f>
        <v>6</v>
      </c>
      <c r="T1637" s="4">
        <f t="shared" si="47"/>
        <v>0</v>
      </c>
      <c r="U1637" s="18">
        <v>178636</v>
      </c>
      <c r="V1637" s="18" t="s">
        <v>207</v>
      </c>
    </row>
    <row r="1638" spans="1:22" ht="15" customHeight="1" x14ac:dyDescent="0.35">
      <c r="A1638" s="18" t="s">
        <v>208</v>
      </c>
      <c r="B1638" s="7" t="str">
        <f t="shared" si="48"/>
        <v>Q2</v>
      </c>
      <c r="C1638" s="18" t="s">
        <v>32</v>
      </c>
      <c r="D1638" s="21">
        <v>42462</v>
      </c>
      <c r="E1638" s="18">
        <v>0.97509999999999997</v>
      </c>
      <c r="F1638" s="18">
        <v>1.4950000000000001</v>
      </c>
      <c r="G1638" s="18">
        <v>1.1400999999999999</v>
      </c>
      <c r="H1638" s="18">
        <v>48.987699999999997</v>
      </c>
      <c r="I1638" s="18">
        <v>23.289300000000001</v>
      </c>
      <c r="J1638" s="18">
        <v>41.518500000000003</v>
      </c>
      <c r="K1638" s="18">
        <v>81</v>
      </c>
      <c r="L1638" s="18">
        <v>48.883299999999998</v>
      </c>
      <c r="M1638" s="18">
        <v>32.007899999999999</v>
      </c>
      <c r="N1638" s="18">
        <v>22.2285</v>
      </c>
      <c r="O1638" s="18">
        <v>17.0245</v>
      </c>
      <c r="P1638" s="18">
        <v>43.994999999999997</v>
      </c>
      <c r="Q1638" s="18">
        <v>30.553100000000001</v>
      </c>
      <c r="R1638" s="18">
        <v>23.400200000000002</v>
      </c>
      <c r="S1638" s="4">
        <f>VLOOKUP(C1638,Ratings_Numbers!$A$1:$B$21,2,FALSE)</f>
        <v>6</v>
      </c>
      <c r="T1638" s="4">
        <f t="shared" si="47"/>
        <v>0</v>
      </c>
      <c r="U1638" s="18">
        <v>168419</v>
      </c>
      <c r="V1638" s="18" t="s">
        <v>207</v>
      </c>
    </row>
    <row r="1639" spans="1:22" ht="15" customHeight="1" x14ac:dyDescent="0.35">
      <c r="A1639" s="18" t="s">
        <v>208</v>
      </c>
      <c r="B1639" s="7" t="str">
        <f t="shared" si="48"/>
        <v>Q3</v>
      </c>
      <c r="C1639" s="18" t="s">
        <v>32</v>
      </c>
      <c r="D1639" s="21">
        <v>42553</v>
      </c>
      <c r="E1639" s="18">
        <v>0.89980000000000004</v>
      </c>
      <c r="F1639" s="18">
        <v>1.4129</v>
      </c>
      <c r="G1639" s="18">
        <v>1.0516000000000001</v>
      </c>
      <c r="H1639" s="18">
        <v>53.715899999999998</v>
      </c>
      <c r="I1639" s="18">
        <v>27.0075</v>
      </c>
      <c r="J1639" s="18">
        <v>46.6023</v>
      </c>
      <c r="K1639" s="18">
        <v>88</v>
      </c>
      <c r="L1639" s="18">
        <v>48.609699999999997</v>
      </c>
      <c r="M1639" s="18">
        <v>31.423200000000001</v>
      </c>
      <c r="N1639" s="18">
        <v>22.0581</v>
      </c>
      <c r="O1639" s="18">
        <v>16.640999999999998</v>
      </c>
      <c r="P1639" s="18">
        <v>42.456299999999999</v>
      </c>
      <c r="Q1639" s="18">
        <v>29.803000000000001</v>
      </c>
      <c r="R1639" s="18">
        <v>22.483899999999998</v>
      </c>
      <c r="S1639" s="4">
        <f>VLOOKUP(C1639,Ratings_Numbers!$A$1:$B$21,2,FALSE)</f>
        <v>6</v>
      </c>
      <c r="T1639" s="4">
        <f t="shared" si="47"/>
        <v>0</v>
      </c>
      <c r="U1639" s="18">
        <v>166651</v>
      </c>
      <c r="V1639" s="18" t="s">
        <v>207</v>
      </c>
    </row>
    <row r="1640" spans="1:22" ht="15" customHeight="1" x14ac:dyDescent="0.35">
      <c r="A1640" s="18" t="s">
        <v>208</v>
      </c>
      <c r="B1640" s="7" t="str">
        <f t="shared" si="48"/>
        <v>Q4</v>
      </c>
      <c r="C1640" s="18" t="s">
        <v>32</v>
      </c>
      <c r="D1640" s="21">
        <v>42644</v>
      </c>
      <c r="E1640" s="18">
        <v>0.93130000000000002</v>
      </c>
      <c r="F1640" s="18">
        <v>1.4216</v>
      </c>
      <c r="G1640" s="18">
        <v>1.097</v>
      </c>
      <c r="H1640" s="18">
        <v>29.571400000000001</v>
      </c>
      <c r="I1640" s="18">
        <v>17.532399999999999</v>
      </c>
      <c r="J1640" s="18">
        <v>23.781500000000001</v>
      </c>
      <c r="K1640" s="18">
        <v>119</v>
      </c>
      <c r="L1640" s="18">
        <v>47.010300000000001</v>
      </c>
      <c r="M1640" s="18">
        <v>34.830799999999996</v>
      </c>
      <c r="N1640" s="18">
        <v>24.4146</v>
      </c>
      <c r="O1640" s="18">
        <v>17.9099</v>
      </c>
      <c r="P1640" s="18">
        <v>42.664200000000001</v>
      </c>
      <c r="Q1640" s="18">
        <v>29.9054</v>
      </c>
      <c r="R1640" s="18">
        <v>21.937799999999999</v>
      </c>
      <c r="S1640" s="4">
        <f>VLOOKUP(C1640,Ratings_Numbers!$A$1:$B$21,2,FALSE)</f>
        <v>6</v>
      </c>
      <c r="T1640" s="4">
        <f t="shared" si="47"/>
        <v>0</v>
      </c>
      <c r="U1640" s="18">
        <v>148576</v>
      </c>
      <c r="V1640" s="18" t="s">
        <v>207</v>
      </c>
    </row>
    <row r="1641" spans="1:22" ht="15" customHeight="1" x14ac:dyDescent="0.35">
      <c r="A1641" s="18" t="s">
        <v>208</v>
      </c>
      <c r="B1641" s="7" t="str">
        <f t="shared" si="48"/>
        <v>Q4</v>
      </c>
      <c r="C1641" s="18" t="s">
        <v>32</v>
      </c>
      <c r="D1641" s="21">
        <v>42735</v>
      </c>
      <c r="E1641" s="18">
        <v>1.0088999999999999</v>
      </c>
      <c r="F1641" s="18">
        <v>1.4636</v>
      </c>
      <c r="G1641" s="18">
        <v>1.1967000000000001</v>
      </c>
      <c r="H1641" s="18">
        <v>36.305799999999998</v>
      </c>
      <c r="I1641" s="18">
        <v>23.6127</v>
      </c>
      <c r="J1641" s="18">
        <v>30.6281</v>
      </c>
      <c r="K1641" s="18">
        <v>121</v>
      </c>
      <c r="L1641" s="18">
        <v>47.184899999999999</v>
      </c>
      <c r="M1641" s="18">
        <v>31.354299999999999</v>
      </c>
      <c r="N1641" s="18">
        <v>21.86</v>
      </c>
      <c r="O1641" s="18">
        <v>16.152699999999999</v>
      </c>
      <c r="P1641" s="18">
        <v>43.432200000000002</v>
      </c>
      <c r="Q1641" s="18">
        <v>30.2806</v>
      </c>
      <c r="R1641" s="18">
        <v>22.3749</v>
      </c>
      <c r="S1641" s="4">
        <f>VLOOKUP(C1641,Ratings_Numbers!$A$1:$B$21,2,FALSE)</f>
        <v>6</v>
      </c>
      <c r="T1641" s="4">
        <f t="shared" si="47"/>
        <v>0</v>
      </c>
      <c r="U1641" s="18">
        <v>166752</v>
      </c>
      <c r="V1641" s="18" t="s">
        <v>207</v>
      </c>
    </row>
    <row r="1642" spans="1:22" ht="15" customHeight="1" x14ac:dyDescent="0.3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" customHeight="1" x14ac:dyDescent="0.35">
      <c r="A1643" s="18" t="s">
        <v>209</v>
      </c>
      <c r="B1643" s="7" t="str">
        <f t="shared" ref="B1643:B1674" si="49">IF(MONTH(D1643)&lt;4,"Q1",IF(MONTH(D1643)&lt;7,"Q2",IF(MONTH(D1643)&lt;10,"Q3","Q4")))</f>
        <v>Q3</v>
      </c>
      <c r="C1643" s="18" t="s">
        <v>33</v>
      </c>
      <c r="D1643" s="20">
        <v>36049</v>
      </c>
      <c r="E1643" s="7">
        <v>0.78769999999999996</v>
      </c>
      <c r="F1643" s="7">
        <v>1.6189</v>
      </c>
      <c r="G1643" s="7">
        <v>0.98680000000000001</v>
      </c>
      <c r="H1643" s="7">
        <v>28.333300000000001</v>
      </c>
      <c r="I1643" s="7">
        <v>-4.5</v>
      </c>
      <c r="J1643" s="7">
        <v>23.166699999999999</v>
      </c>
      <c r="K1643" s="7">
        <v>6</v>
      </c>
      <c r="L1643" s="7">
        <v>41.527200000000001</v>
      </c>
      <c r="M1643" s="7">
        <v>33.568100000000001</v>
      </c>
      <c r="N1643" s="7">
        <v>25.131799999999998</v>
      </c>
      <c r="O1643" s="18">
        <v>13.9399</v>
      </c>
      <c r="P1643" s="18">
        <v>33.568100000000001</v>
      </c>
      <c r="Q1643" s="18">
        <v>25.131799999999998</v>
      </c>
      <c r="R1643" s="18">
        <v>13.9399</v>
      </c>
      <c r="S1643" s="4">
        <f>VLOOKUP(C1643,Ratings_Numbers!$A$1:$B$21,2,FALSE)</f>
        <v>8</v>
      </c>
      <c r="T1643" s="18">
        <v>0</v>
      </c>
      <c r="U1643" s="18">
        <v>6585.2717000000002</v>
      </c>
      <c r="V1643" s="18" t="s">
        <v>207</v>
      </c>
    </row>
    <row r="1644" spans="1:22" ht="15" customHeight="1" x14ac:dyDescent="0.35">
      <c r="A1644" s="18" t="s">
        <v>209</v>
      </c>
      <c r="B1644" s="7" t="str">
        <f t="shared" si="49"/>
        <v>Q1</v>
      </c>
      <c r="C1644" s="18" t="s">
        <v>33</v>
      </c>
      <c r="D1644" s="21">
        <v>36161</v>
      </c>
      <c r="E1644" s="18">
        <v>1.1449</v>
      </c>
      <c r="F1644" s="18">
        <v>2.024</v>
      </c>
      <c r="G1644" s="18">
        <v>1.401</v>
      </c>
      <c r="H1644" s="18">
        <v>15.6</v>
      </c>
      <c r="I1644" s="18">
        <v>-11.6</v>
      </c>
      <c r="J1644" s="18">
        <v>12.466699999999999</v>
      </c>
      <c r="K1644" s="18">
        <v>15</v>
      </c>
      <c r="L1644" s="18">
        <v>41.232199999999999</v>
      </c>
      <c r="M1644" s="18">
        <v>49.299599999999998</v>
      </c>
      <c r="N1644" s="18">
        <v>33.020600000000002</v>
      </c>
      <c r="O1644" s="18">
        <v>20.327300000000001</v>
      </c>
      <c r="P1644" s="18">
        <v>49.299599999999998</v>
      </c>
      <c r="Q1644" s="18">
        <v>33.020600000000002</v>
      </c>
      <c r="R1644" s="18">
        <v>20.327300000000001</v>
      </c>
      <c r="S1644" s="4">
        <f>VLOOKUP(C1644,Ratings_Numbers!$A$1:$B$21,2,FALSE)</f>
        <v>8</v>
      </c>
      <c r="T1644" s="4">
        <f t="shared" ref="T1644:T1707" si="50">S1644-S1643</f>
        <v>0</v>
      </c>
      <c r="U1644" s="18">
        <v>7058.5998</v>
      </c>
      <c r="V1644" s="18" t="s">
        <v>207</v>
      </c>
    </row>
    <row r="1645" spans="1:22" ht="15" customHeight="1" x14ac:dyDescent="0.35">
      <c r="A1645" s="18" t="s">
        <v>209</v>
      </c>
      <c r="B1645" s="7" t="str">
        <f t="shared" si="49"/>
        <v>Q1</v>
      </c>
      <c r="C1645" s="18" t="s">
        <v>33</v>
      </c>
      <c r="D1645" s="21">
        <v>36245</v>
      </c>
      <c r="E1645" s="18">
        <v>1.1711</v>
      </c>
      <c r="F1645" s="18">
        <v>1.9417</v>
      </c>
      <c r="G1645" s="18">
        <v>1.4278999999999999</v>
      </c>
      <c r="H1645" s="18">
        <v>17.909099999999999</v>
      </c>
      <c r="I1645" s="18">
        <v>-0.44440000000000002</v>
      </c>
      <c r="J1645" s="18">
        <v>14.9091</v>
      </c>
      <c r="K1645" s="18">
        <v>11</v>
      </c>
      <c r="L1645" s="18">
        <v>43.1494</v>
      </c>
      <c r="M1645" s="18">
        <v>45.4741</v>
      </c>
      <c r="N1645" s="18">
        <v>31.2593</v>
      </c>
      <c r="O1645" s="18">
        <v>19.6218</v>
      </c>
      <c r="P1645" s="18">
        <v>45.4741</v>
      </c>
      <c r="Q1645" s="18">
        <v>31.2593</v>
      </c>
      <c r="R1645" s="18">
        <v>19.6218</v>
      </c>
      <c r="S1645" s="4">
        <f>VLOOKUP(C1645,Ratings_Numbers!$A$1:$B$21,2,FALSE)</f>
        <v>8</v>
      </c>
      <c r="T1645" s="4">
        <f t="shared" si="50"/>
        <v>0</v>
      </c>
      <c r="U1645" s="18">
        <v>8732.7800000000007</v>
      </c>
      <c r="V1645" s="18" t="s">
        <v>207</v>
      </c>
    </row>
    <row r="1646" spans="1:22" ht="15" customHeight="1" x14ac:dyDescent="0.35">
      <c r="A1646" s="18" t="s">
        <v>209</v>
      </c>
      <c r="B1646" s="7" t="str">
        <f t="shared" si="49"/>
        <v>Q2</v>
      </c>
      <c r="C1646" s="18" t="s">
        <v>33</v>
      </c>
      <c r="D1646" s="21">
        <v>36329</v>
      </c>
      <c r="E1646" s="18">
        <v>1.137</v>
      </c>
      <c r="F1646" s="18">
        <v>1.7375</v>
      </c>
      <c r="G1646" s="18">
        <v>1.3835</v>
      </c>
      <c r="H1646" s="18">
        <v>20.363600000000002</v>
      </c>
      <c r="I1646" s="18">
        <v>1.8420999999999998</v>
      </c>
      <c r="J1646" s="18">
        <v>17.090900000000001</v>
      </c>
      <c r="K1646" s="18">
        <v>11</v>
      </c>
      <c r="L1646" s="18">
        <v>43.802399999999999</v>
      </c>
      <c r="M1646" s="18">
        <v>41.002400000000002</v>
      </c>
      <c r="N1646" s="18">
        <v>29.0792</v>
      </c>
      <c r="O1646" s="18">
        <v>17.960100000000001</v>
      </c>
      <c r="P1646" s="18">
        <v>41.002400000000002</v>
      </c>
      <c r="Q1646" s="18">
        <v>29.0792</v>
      </c>
      <c r="R1646" s="18">
        <v>17.960100000000001</v>
      </c>
      <c r="S1646" s="4">
        <f>VLOOKUP(C1646,Ratings_Numbers!$A$1:$B$21,2,FALSE)</f>
        <v>8</v>
      </c>
      <c r="T1646" s="4">
        <f t="shared" si="50"/>
        <v>0</v>
      </c>
      <c r="U1646" s="18">
        <v>9562.5966000000008</v>
      </c>
      <c r="V1646" s="18" t="s">
        <v>207</v>
      </c>
    </row>
    <row r="1647" spans="1:22" ht="15" customHeight="1" x14ac:dyDescent="0.35">
      <c r="A1647" s="18" t="s">
        <v>209</v>
      </c>
      <c r="B1647" s="7" t="str">
        <f t="shared" si="49"/>
        <v>Q3</v>
      </c>
      <c r="C1647" s="18" t="s">
        <v>33</v>
      </c>
      <c r="D1647" s="21">
        <v>36413</v>
      </c>
      <c r="E1647" s="18">
        <v>1.3388</v>
      </c>
      <c r="F1647" s="18">
        <v>2.0918000000000001</v>
      </c>
      <c r="G1647" s="18">
        <v>1.627</v>
      </c>
      <c r="H1647" s="18">
        <v>16</v>
      </c>
      <c r="I1647" s="18">
        <v>-6.75</v>
      </c>
      <c r="J1647" s="18">
        <v>13.166700000000001</v>
      </c>
      <c r="K1647" s="18">
        <v>12</v>
      </c>
      <c r="L1647" s="18">
        <v>40.500700000000002</v>
      </c>
      <c r="M1647" s="18">
        <v>51.501199999999997</v>
      </c>
      <c r="N1647" s="18">
        <v>33.993899999999996</v>
      </c>
      <c r="O1647" s="18">
        <v>20.8584</v>
      </c>
      <c r="P1647" s="18">
        <v>51.501199999999997</v>
      </c>
      <c r="Q1647" s="18">
        <v>33.993899999999996</v>
      </c>
      <c r="R1647" s="18">
        <v>20.8584</v>
      </c>
      <c r="S1647" s="4">
        <f>VLOOKUP(C1647,Ratings_Numbers!$A$1:$B$21,2,FALSE)</f>
        <v>8</v>
      </c>
      <c r="T1647" s="4">
        <f t="shared" si="50"/>
        <v>0</v>
      </c>
      <c r="U1647" s="18">
        <v>8288.3904999999995</v>
      </c>
      <c r="V1647" s="18" t="s">
        <v>207</v>
      </c>
    </row>
    <row r="1648" spans="1:22" ht="15" customHeight="1" x14ac:dyDescent="0.35">
      <c r="A1648" s="18" t="s">
        <v>209</v>
      </c>
      <c r="B1648" s="7" t="str">
        <f t="shared" si="49"/>
        <v>Q4</v>
      </c>
      <c r="C1648" s="18" t="s">
        <v>33</v>
      </c>
      <c r="D1648" s="21">
        <v>36525</v>
      </c>
      <c r="E1648" s="18">
        <v>1.4336</v>
      </c>
      <c r="F1648" s="18">
        <v>2.5164999999999997</v>
      </c>
      <c r="G1648" s="18">
        <v>1.7823</v>
      </c>
      <c r="H1648" s="18">
        <v>7.9630000000000001</v>
      </c>
      <c r="I1648" s="18">
        <v>-1.7406999999999999</v>
      </c>
      <c r="J1648" s="18">
        <v>5.7778</v>
      </c>
      <c r="K1648" s="18">
        <v>27</v>
      </c>
      <c r="L1648" s="18">
        <v>39.705100000000002</v>
      </c>
      <c r="M1648" s="18">
        <v>57.634099999999997</v>
      </c>
      <c r="N1648" s="18">
        <v>36.561999999999998</v>
      </c>
      <c r="O1648" s="18">
        <v>22.883700000000001</v>
      </c>
      <c r="P1648" s="18">
        <v>57.634099999999997</v>
      </c>
      <c r="Q1648" s="18">
        <v>36.561999999999998</v>
      </c>
      <c r="R1648" s="18">
        <v>22.883700000000001</v>
      </c>
      <c r="S1648" s="4">
        <f>VLOOKUP(C1648,Ratings_Numbers!$A$1:$B$21,2,FALSE)</f>
        <v>8</v>
      </c>
      <c r="T1648" s="4">
        <f t="shared" si="50"/>
        <v>0</v>
      </c>
      <c r="U1648" s="18">
        <v>7773.8437999999996</v>
      </c>
      <c r="V1648" s="18" t="s">
        <v>207</v>
      </c>
    </row>
    <row r="1649" spans="1:22" ht="15" customHeight="1" x14ac:dyDescent="0.35">
      <c r="A1649" s="18" t="s">
        <v>209</v>
      </c>
      <c r="B1649" s="7" t="str">
        <f t="shared" si="49"/>
        <v>Q1</v>
      </c>
      <c r="C1649" s="18" t="s">
        <v>33</v>
      </c>
      <c r="D1649" s="21">
        <v>36609</v>
      </c>
      <c r="E1649" s="18">
        <v>2.0215000000000001</v>
      </c>
      <c r="F1649" s="18">
        <v>3.0912000000000002</v>
      </c>
      <c r="G1649" s="18">
        <v>2.5350999999999999</v>
      </c>
      <c r="H1649" s="18">
        <v>9.0434999999999999</v>
      </c>
      <c r="I1649" s="18">
        <v>-1.2581</v>
      </c>
      <c r="J1649" s="18">
        <v>7.2609000000000004</v>
      </c>
      <c r="K1649" s="18">
        <v>23</v>
      </c>
      <c r="L1649" s="18">
        <v>36.953600000000002</v>
      </c>
      <c r="M1649" s="18">
        <v>74.121899999999997</v>
      </c>
      <c r="N1649" s="18">
        <v>42.569000000000003</v>
      </c>
      <c r="O1649" s="18">
        <v>27.390699999999999</v>
      </c>
      <c r="P1649" s="18">
        <v>74.121899999999997</v>
      </c>
      <c r="Q1649" s="18">
        <v>42.569000000000003</v>
      </c>
      <c r="R1649" s="18">
        <v>27.390699999999999</v>
      </c>
      <c r="S1649" s="4">
        <f>VLOOKUP(C1649,Ratings_Numbers!$A$1:$B$21,2,FALSE)</f>
        <v>8</v>
      </c>
      <c r="T1649" s="4">
        <f t="shared" si="50"/>
        <v>0</v>
      </c>
      <c r="U1649" s="18">
        <v>7188.57</v>
      </c>
      <c r="V1649" s="18" t="s">
        <v>207</v>
      </c>
    </row>
    <row r="1650" spans="1:22" ht="15" customHeight="1" x14ac:dyDescent="0.35">
      <c r="A1650" s="18" t="s">
        <v>209</v>
      </c>
      <c r="B1650" s="7" t="str">
        <f t="shared" si="49"/>
        <v>Q2</v>
      </c>
      <c r="C1650" s="18" t="s">
        <v>33</v>
      </c>
      <c r="D1650" s="21">
        <v>36693</v>
      </c>
      <c r="E1650" s="18">
        <v>1.7530999999999999</v>
      </c>
      <c r="F1650" s="18">
        <v>2.7852000000000001</v>
      </c>
      <c r="G1650" s="18">
        <v>2.202</v>
      </c>
      <c r="H1650" s="18">
        <v>9.9259000000000004</v>
      </c>
      <c r="I1650" s="18">
        <v>1.6215999999999999</v>
      </c>
      <c r="J1650" s="18">
        <v>8.2222000000000008</v>
      </c>
      <c r="K1650" s="18">
        <v>27</v>
      </c>
      <c r="L1650" s="18">
        <v>37.972999999999999</v>
      </c>
      <c r="M1650" s="18">
        <v>68.222999999999999</v>
      </c>
      <c r="N1650" s="18">
        <v>40.555100000000003</v>
      </c>
      <c r="O1650" s="18">
        <v>25.906300000000002</v>
      </c>
      <c r="P1650" s="18">
        <v>68.222999999999999</v>
      </c>
      <c r="Q1650" s="18">
        <v>40.555100000000003</v>
      </c>
      <c r="R1650" s="18">
        <v>25.906300000000002</v>
      </c>
      <c r="S1650" s="4">
        <f>VLOOKUP(C1650,Ratings_Numbers!$A$1:$B$21,2,FALSE)</f>
        <v>8</v>
      </c>
      <c r="T1650" s="4">
        <f t="shared" si="50"/>
        <v>0</v>
      </c>
      <c r="U1650" s="18">
        <v>8372.4411999999993</v>
      </c>
      <c r="V1650" s="18" t="s">
        <v>207</v>
      </c>
    </row>
    <row r="1651" spans="1:22" ht="15" customHeight="1" x14ac:dyDescent="0.35">
      <c r="A1651" s="18" t="s">
        <v>209</v>
      </c>
      <c r="B1651" s="7" t="str">
        <f t="shared" si="49"/>
        <v>Q3</v>
      </c>
      <c r="C1651" s="18" t="s">
        <v>33</v>
      </c>
      <c r="D1651" s="21">
        <v>36777</v>
      </c>
      <c r="E1651" s="18">
        <v>1.4897</v>
      </c>
      <c r="F1651" s="18">
        <v>2.3988999999999998</v>
      </c>
      <c r="G1651" s="18">
        <v>1.8824999999999998</v>
      </c>
      <c r="H1651" s="18">
        <v>10.6364</v>
      </c>
      <c r="I1651" s="18">
        <v>1.7713999999999999</v>
      </c>
      <c r="J1651" s="18">
        <v>8.5</v>
      </c>
      <c r="K1651" s="18">
        <v>22</v>
      </c>
      <c r="L1651" s="18">
        <v>39.615499999999997</v>
      </c>
      <c r="M1651" s="18">
        <v>57.972900000000003</v>
      </c>
      <c r="N1651" s="18">
        <v>36.698</v>
      </c>
      <c r="O1651" s="18">
        <v>22.9663</v>
      </c>
      <c r="P1651" s="18">
        <v>57.972900000000003</v>
      </c>
      <c r="Q1651" s="18">
        <v>36.698</v>
      </c>
      <c r="R1651" s="18">
        <v>22.9663</v>
      </c>
      <c r="S1651" s="4">
        <f>VLOOKUP(C1651,Ratings_Numbers!$A$1:$B$21,2,FALSE)</f>
        <v>8</v>
      </c>
      <c r="T1651" s="4">
        <f t="shared" si="50"/>
        <v>0</v>
      </c>
      <c r="U1651" s="18">
        <v>9269.3433999999997</v>
      </c>
      <c r="V1651" s="18" t="s">
        <v>207</v>
      </c>
    </row>
    <row r="1652" spans="1:22" ht="15" customHeight="1" x14ac:dyDescent="0.35">
      <c r="A1652" s="18" t="s">
        <v>209</v>
      </c>
      <c r="B1652" s="7" t="str">
        <f t="shared" si="49"/>
        <v>Q4</v>
      </c>
      <c r="C1652" s="18" t="s">
        <v>33</v>
      </c>
      <c r="D1652" s="21">
        <v>36889</v>
      </c>
      <c r="E1652" s="18">
        <v>1.6871</v>
      </c>
      <c r="F1652" s="18">
        <v>2.5137</v>
      </c>
      <c r="G1652" s="18">
        <v>2.0973000000000002</v>
      </c>
      <c r="H1652" s="18">
        <v>10.25</v>
      </c>
      <c r="I1652" s="18">
        <v>-3.6939000000000002</v>
      </c>
      <c r="J1652" s="18">
        <v>8.0714000000000006</v>
      </c>
      <c r="K1652" s="18">
        <v>28</v>
      </c>
      <c r="L1652" s="18">
        <v>39.662500000000001</v>
      </c>
      <c r="M1652" s="18">
        <v>61.707999999999998</v>
      </c>
      <c r="N1652" s="18">
        <v>38.1601</v>
      </c>
      <c r="O1652" s="18">
        <v>24.474900000000002</v>
      </c>
      <c r="P1652" s="18">
        <v>61.707999999999998</v>
      </c>
      <c r="Q1652" s="18">
        <v>38.1601</v>
      </c>
      <c r="R1652" s="18">
        <v>24.474900000000002</v>
      </c>
      <c r="S1652" s="4">
        <f>VLOOKUP(C1652,Ratings_Numbers!$A$1:$B$21,2,FALSE)</f>
        <v>8</v>
      </c>
      <c r="T1652" s="4">
        <f t="shared" si="50"/>
        <v>0</v>
      </c>
      <c r="U1652" s="18">
        <v>10799.1</v>
      </c>
      <c r="V1652" s="18" t="s">
        <v>207</v>
      </c>
    </row>
    <row r="1653" spans="1:22" ht="15" customHeight="1" x14ac:dyDescent="0.35">
      <c r="A1653" s="18" t="s">
        <v>209</v>
      </c>
      <c r="B1653" s="7" t="str">
        <f t="shared" si="49"/>
        <v>Q1</v>
      </c>
      <c r="C1653" s="18" t="s">
        <v>33</v>
      </c>
      <c r="D1653" s="21">
        <v>36973</v>
      </c>
      <c r="E1653" s="18">
        <v>1.5926</v>
      </c>
      <c r="F1653" s="18">
        <v>2.4211999999999998</v>
      </c>
      <c r="G1653" s="18">
        <v>1.9759</v>
      </c>
      <c r="H1653" s="18">
        <v>11</v>
      </c>
      <c r="I1653" s="18">
        <v>3.0789</v>
      </c>
      <c r="J1653" s="18">
        <v>8.9091000000000005</v>
      </c>
      <c r="K1653" s="18">
        <v>22</v>
      </c>
      <c r="L1653" s="18">
        <v>41.785499999999999</v>
      </c>
      <c r="M1653" s="18">
        <v>58.167099999999998</v>
      </c>
      <c r="N1653" s="18">
        <v>36.775700000000001</v>
      </c>
      <c r="O1653" s="18">
        <v>24.305399999999999</v>
      </c>
      <c r="P1653" s="18">
        <v>58.167099999999998</v>
      </c>
      <c r="Q1653" s="18">
        <v>36.775700000000001</v>
      </c>
      <c r="R1653" s="18">
        <v>24.305399999999999</v>
      </c>
      <c r="S1653" s="4">
        <f>VLOOKUP(C1653,Ratings_Numbers!$A$1:$B$21,2,FALSE)</f>
        <v>8</v>
      </c>
      <c r="T1653" s="4">
        <f t="shared" si="50"/>
        <v>0</v>
      </c>
      <c r="U1653" s="18">
        <v>9726.9123</v>
      </c>
      <c r="V1653" s="18" t="s">
        <v>207</v>
      </c>
    </row>
    <row r="1654" spans="1:22" ht="15" customHeight="1" x14ac:dyDescent="0.35">
      <c r="A1654" s="18" t="s">
        <v>209</v>
      </c>
      <c r="B1654" s="7" t="str">
        <f t="shared" si="49"/>
        <v>Q2</v>
      </c>
      <c r="C1654" s="18" t="s">
        <v>33</v>
      </c>
      <c r="D1654" s="21">
        <v>37057</v>
      </c>
      <c r="E1654" s="18">
        <v>1.6031</v>
      </c>
      <c r="F1654" s="18">
        <v>2.8254000000000001</v>
      </c>
      <c r="G1654" s="18">
        <v>2.0024000000000002</v>
      </c>
      <c r="H1654" s="18">
        <v>9.6295999999999999</v>
      </c>
      <c r="I1654" s="18">
        <v>3.4359000000000002</v>
      </c>
      <c r="J1654" s="18">
        <v>7.7778</v>
      </c>
      <c r="K1654" s="18">
        <v>27</v>
      </c>
      <c r="L1654" s="18">
        <v>40.966999999999999</v>
      </c>
      <c r="M1654" s="18">
        <v>64.259900000000002</v>
      </c>
      <c r="N1654" s="18">
        <v>39.120899999999999</v>
      </c>
      <c r="O1654" s="18">
        <v>26.325399999999998</v>
      </c>
      <c r="P1654" s="18">
        <v>64.259900000000002</v>
      </c>
      <c r="Q1654" s="18">
        <v>39.120899999999999</v>
      </c>
      <c r="R1654" s="18">
        <v>26.325399999999998</v>
      </c>
      <c r="S1654" s="4">
        <f>VLOOKUP(C1654,Ratings_Numbers!$A$1:$B$21,2,FALSE)</f>
        <v>8</v>
      </c>
      <c r="T1654" s="4">
        <f t="shared" si="50"/>
        <v>0</v>
      </c>
      <c r="U1654" s="18">
        <v>11192.8338</v>
      </c>
      <c r="V1654" s="18" t="s">
        <v>207</v>
      </c>
    </row>
    <row r="1655" spans="1:22" ht="15" customHeight="1" x14ac:dyDescent="0.35">
      <c r="A1655" s="18" t="s">
        <v>209</v>
      </c>
      <c r="B1655" s="7" t="str">
        <f t="shared" si="49"/>
        <v>Q3</v>
      </c>
      <c r="C1655" s="18" t="s">
        <v>33</v>
      </c>
      <c r="D1655" s="21">
        <v>37141</v>
      </c>
      <c r="E1655" s="18">
        <v>1.4368000000000001</v>
      </c>
      <c r="F1655" s="18">
        <v>2.9083999999999999</v>
      </c>
      <c r="G1655" s="18">
        <v>1.8117999999999999</v>
      </c>
      <c r="H1655" s="18">
        <v>8.3077000000000005</v>
      </c>
      <c r="I1655" s="18">
        <v>2.7435999999999998</v>
      </c>
      <c r="J1655" s="18">
        <v>6.3461999999999996</v>
      </c>
      <c r="K1655" s="18">
        <v>26</v>
      </c>
      <c r="L1655" s="18">
        <v>40.299300000000002</v>
      </c>
      <c r="M1655" s="18">
        <v>63.768900000000002</v>
      </c>
      <c r="N1655" s="18">
        <v>38.938400000000001</v>
      </c>
      <c r="O1655" s="18">
        <v>25.698399999999999</v>
      </c>
      <c r="P1655" s="18">
        <v>63.768900000000002</v>
      </c>
      <c r="Q1655" s="18">
        <v>38.938400000000001</v>
      </c>
      <c r="R1655" s="18">
        <v>25.698399999999999</v>
      </c>
      <c r="S1655" s="4">
        <f>VLOOKUP(C1655,Ratings_Numbers!$A$1:$B$21,2,FALSE)</f>
        <v>8</v>
      </c>
      <c r="T1655" s="4">
        <f t="shared" si="50"/>
        <v>0</v>
      </c>
      <c r="U1655" s="18">
        <v>9904.6532000000007</v>
      </c>
      <c r="V1655" s="18" t="s">
        <v>207</v>
      </c>
    </row>
    <row r="1656" spans="1:22" ht="15" customHeight="1" x14ac:dyDescent="0.35">
      <c r="A1656" s="18" t="s">
        <v>209</v>
      </c>
      <c r="B1656" s="7" t="str">
        <f t="shared" si="49"/>
        <v>Q4</v>
      </c>
      <c r="C1656" s="18" t="s">
        <v>35</v>
      </c>
      <c r="D1656" s="21">
        <v>37253</v>
      </c>
      <c r="E1656" s="18">
        <v>2.5103999999999997</v>
      </c>
      <c r="F1656" s="18">
        <v>5.0183</v>
      </c>
      <c r="G1656" s="18">
        <v>3.5310999999999999</v>
      </c>
      <c r="H1656" s="18">
        <v>1.4706000000000001</v>
      </c>
      <c r="I1656" s="18">
        <v>-2.7778</v>
      </c>
      <c r="J1656" s="18">
        <v>-0.73529999999999995</v>
      </c>
      <c r="K1656" s="18">
        <v>34</v>
      </c>
      <c r="L1656" s="18">
        <v>38.190399999999997</v>
      </c>
      <c r="M1656" s="18">
        <v>77.860799999999998</v>
      </c>
      <c r="N1656" s="18">
        <v>43.551000000000002</v>
      </c>
      <c r="O1656" s="18">
        <v>29.735399999999998</v>
      </c>
      <c r="P1656" s="18">
        <v>78.780900000000003</v>
      </c>
      <c r="Q1656" s="18">
        <v>44.065600000000003</v>
      </c>
      <c r="R1656" s="18">
        <v>30.0867</v>
      </c>
      <c r="S1656" s="4">
        <f>VLOOKUP(C1656,Ratings_Numbers!$A$1:$B$21,2,FALSE)</f>
        <v>9</v>
      </c>
      <c r="T1656" s="4">
        <f t="shared" si="50"/>
        <v>1</v>
      </c>
      <c r="U1656" s="18">
        <v>9940.6466</v>
      </c>
      <c r="V1656" s="18" t="s">
        <v>207</v>
      </c>
    </row>
    <row r="1657" spans="1:22" ht="15" customHeight="1" x14ac:dyDescent="0.35">
      <c r="A1657" s="18" t="s">
        <v>209</v>
      </c>
      <c r="B1657" s="7" t="str">
        <f t="shared" si="49"/>
        <v>Q1</v>
      </c>
      <c r="C1657" s="18" t="s">
        <v>35</v>
      </c>
      <c r="D1657" s="21">
        <v>37337</v>
      </c>
      <c r="E1657" s="18">
        <v>2.9165000000000001</v>
      </c>
      <c r="F1657" s="18">
        <v>4.6623999999999999</v>
      </c>
      <c r="G1657" s="18">
        <v>4.2564000000000002</v>
      </c>
      <c r="H1657" s="18">
        <v>8.2631999999999994</v>
      </c>
      <c r="I1657" s="18">
        <v>2.1875</v>
      </c>
      <c r="J1657" s="18">
        <v>6.2104999999999997</v>
      </c>
      <c r="K1657" s="18">
        <v>19</v>
      </c>
      <c r="L1657" s="18">
        <v>42.651699999999998</v>
      </c>
      <c r="M1657" s="18">
        <v>59.813600000000001</v>
      </c>
      <c r="N1657" s="18">
        <v>37.427100000000003</v>
      </c>
      <c r="O1657" s="18">
        <v>25.511500000000002</v>
      </c>
      <c r="P1657" s="18">
        <v>59.813600000000001</v>
      </c>
      <c r="Q1657" s="18">
        <v>37.427100000000003</v>
      </c>
      <c r="R1657" s="18">
        <v>25.511500000000002</v>
      </c>
      <c r="S1657" s="4">
        <f>VLOOKUP(C1657,Ratings_Numbers!$A$1:$B$21,2,FALSE)</f>
        <v>9</v>
      </c>
      <c r="T1657" s="4">
        <f t="shared" si="50"/>
        <v>0</v>
      </c>
      <c r="U1657" s="18">
        <v>10806.869500000001</v>
      </c>
      <c r="V1657" s="18" t="s">
        <v>207</v>
      </c>
    </row>
    <row r="1658" spans="1:22" ht="15" customHeight="1" x14ac:dyDescent="0.35">
      <c r="A1658" s="18" t="s">
        <v>209</v>
      </c>
      <c r="B1658" s="7" t="str">
        <f t="shared" si="49"/>
        <v>Q2</v>
      </c>
      <c r="C1658" s="18" t="s">
        <v>35</v>
      </c>
      <c r="D1658" s="21">
        <v>37421</v>
      </c>
      <c r="E1658" s="18">
        <v>2.8708</v>
      </c>
      <c r="F1658" s="18">
        <v>4.9766000000000004</v>
      </c>
      <c r="G1658" s="18">
        <v>4.4557000000000002</v>
      </c>
      <c r="H1658" s="18">
        <v>8.2380999999999993</v>
      </c>
      <c r="I1658" s="18">
        <v>2.8387000000000002</v>
      </c>
      <c r="J1658" s="18">
        <v>6</v>
      </c>
      <c r="K1658" s="18">
        <v>21</v>
      </c>
      <c r="L1658" s="18">
        <v>44.186599999999999</v>
      </c>
      <c r="M1658" s="18">
        <v>50.689700000000002</v>
      </c>
      <c r="N1658" s="18">
        <v>33.638399999999997</v>
      </c>
      <c r="O1658" s="18">
        <v>22.398</v>
      </c>
      <c r="P1658" s="18">
        <v>50.689700000000002</v>
      </c>
      <c r="Q1658" s="18">
        <v>33.638399999999997</v>
      </c>
      <c r="R1658" s="18">
        <v>22.398</v>
      </c>
      <c r="S1658" s="4">
        <f>VLOOKUP(C1658,Ratings_Numbers!$A$1:$B$21,2,FALSE)</f>
        <v>9</v>
      </c>
      <c r="T1658" s="4">
        <f t="shared" si="50"/>
        <v>0</v>
      </c>
      <c r="U1658" s="18">
        <v>9215.0360999999994</v>
      </c>
      <c r="V1658" s="18" t="s">
        <v>207</v>
      </c>
    </row>
    <row r="1659" spans="1:22" ht="15" customHeight="1" x14ac:dyDescent="0.35">
      <c r="A1659" s="18" t="s">
        <v>209</v>
      </c>
      <c r="B1659" s="7" t="str">
        <f t="shared" si="49"/>
        <v>Q3</v>
      </c>
      <c r="C1659" s="18" t="s">
        <v>35</v>
      </c>
      <c r="D1659" s="21">
        <v>37505</v>
      </c>
      <c r="E1659" s="18">
        <v>2.9468999999999999</v>
      </c>
      <c r="F1659" s="18">
        <v>5.9279000000000002</v>
      </c>
      <c r="G1659" s="18">
        <v>4.9081999999999999</v>
      </c>
      <c r="H1659" s="18">
        <v>6.7367999999999997</v>
      </c>
      <c r="I1659" s="18">
        <v>2.7856999999999998</v>
      </c>
      <c r="J1659" s="18">
        <v>4.5263</v>
      </c>
      <c r="K1659" s="18">
        <v>19</v>
      </c>
      <c r="L1659" s="18">
        <v>44.301900000000003</v>
      </c>
      <c r="M1659" s="18">
        <v>48.046799999999998</v>
      </c>
      <c r="N1659" s="18">
        <v>32.453800000000001</v>
      </c>
      <c r="O1659" s="18">
        <v>21.285599999999999</v>
      </c>
      <c r="P1659" s="18">
        <v>48.046799999999998</v>
      </c>
      <c r="Q1659" s="18">
        <v>32.453800000000001</v>
      </c>
      <c r="R1659" s="18">
        <v>21.285599999999999</v>
      </c>
      <c r="S1659" s="4">
        <f>VLOOKUP(C1659,Ratings_Numbers!$A$1:$B$21,2,FALSE)</f>
        <v>9</v>
      </c>
      <c r="T1659" s="4">
        <f t="shared" si="50"/>
        <v>0</v>
      </c>
      <c r="U1659" s="18">
        <v>7851.1601000000001</v>
      </c>
      <c r="V1659" s="18" t="s">
        <v>207</v>
      </c>
    </row>
    <row r="1660" spans="1:22" ht="15" customHeight="1" x14ac:dyDescent="0.35">
      <c r="A1660" s="18" t="s">
        <v>209</v>
      </c>
      <c r="B1660" s="7" t="str">
        <f t="shared" si="49"/>
        <v>Q1</v>
      </c>
      <c r="C1660" s="18" t="s">
        <v>35</v>
      </c>
      <c r="D1660" s="21">
        <v>37624</v>
      </c>
      <c r="E1660" s="18">
        <v>2.1436000000000002</v>
      </c>
      <c r="F1660" s="18">
        <v>3.2168000000000001</v>
      </c>
      <c r="G1660" s="18">
        <v>2.8620000000000001</v>
      </c>
      <c r="H1660" s="18">
        <v>10.6296</v>
      </c>
      <c r="I1660" s="18">
        <v>5.7104999999999997</v>
      </c>
      <c r="J1660" s="18">
        <v>8.4443999999999999</v>
      </c>
      <c r="K1660" s="18">
        <v>27</v>
      </c>
      <c r="L1660" s="18">
        <v>43.068899999999999</v>
      </c>
      <c r="M1660" s="18">
        <v>43.4649</v>
      </c>
      <c r="N1660" s="18">
        <v>28.930700000000002</v>
      </c>
      <c r="O1660" s="18">
        <v>18.719899999999999</v>
      </c>
      <c r="P1660" s="18">
        <v>50.237900000000003</v>
      </c>
      <c r="Q1660" s="18">
        <v>33.438899999999997</v>
      </c>
      <c r="R1660" s="18">
        <v>21.636900000000001</v>
      </c>
      <c r="S1660" s="4">
        <f>VLOOKUP(C1660,Ratings_Numbers!$A$1:$B$21,2,FALSE)</f>
        <v>9</v>
      </c>
      <c r="T1660" s="4">
        <f t="shared" si="50"/>
        <v>0</v>
      </c>
      <c r="U1660" s="18">
        <v>8014.7605000000003</v>
      </c>
      <c r="V1660" s="18" t="s">
        <v>207</v>
      </c>
    </row>
    <row r="1661" spans="1:22" ht="15" customHeight="1" x14ac:dyDescent="0.35">
      <c r="A1661" s="18" t="s">
        <v>209</v>
      </c>
      <c r="B1661" s="7" t="str">
        <f t="shared" si="49"/>
        <v>Q1</v>
      </c>
      <c r="C1661" s="18" t="s">
        <v>35</v>
      </c>
      <c r="D1661" s="21">
        <v>37708</v>
      </c>
      <c r="E1661" s="18">
        <v>1.4341999999999999</v>
      </c>
      <c r="F1661" s="18">
        <v>2.2547000000000001</v>
      </c>
      <c r="G1661" s="18">
        <v>1.7067000000000001</v>
      </c>
      <c r="H1661" s="18">
        <v>21.230799999999999</v>
      </c>
      <c r="I1661" s="18">
        <v>15.7742</v>
      </c>
      <c r="J1661" s="18">
        <v>19.923100000000002</v>
      </c>
      <c r="K1661" s="18">
        <v>26</v>
      </c>
      <c r="L1661" s="18">
        <v>42.456600000000002</v>
      </c>
      <c r="M1661" s="18">
        <v>54.671199999999999</v>
      </c>
      <c r="N1661" s="18">
        <v>33.964599999999997</v>
      </c>
      <c r="O1661" s="18">
        <v>23.211500000000001</v>
      </c>
      <c r="P1661" s="18">
        <v>60.965299999999999</v>
      </c>
      <c r="Q1661" s="18">
        <v>37.8748</v>
      </c>
      <c r="R1661" s="18">
        <v>25.883800000000001</v>
      </c>
      <c r="S1661" s="4">
        <f>VLOOKUP(C1661,Ratings_Numbers!$A$1:$B$21,2,FALSE)</f>
        <v>9</v>
      </c>
      <c r="T1661" s="4">
        <f t="shared" si="50"/>
        <v>0</v>
      </c>
      <c r="U1661" s="18">
        <v>7558.9903999999997</v>
      </c>
      <c r="V1661" s="18" t="s">
        <v>207</v>
      </c>
    </row>
    <row r="1662" spans="1:22" ht="15" customHeight="1" x14ac:dyDescent="0.35">
      <c r="A1662" s="18" t="s">
        <v>209</v>
      </c>
      <c r="B1662" s="7" t="str">
        <f t="shared" si="49"/>
        <v>Q2</v>
      </c>
      <c r="C1662" s="18" t="s">
        <v>35</v>
      </c>
      <c r="D1662" s="21">
        <v>37792</v>
      </c>
      <c r="E1662" s="18">
        <v>1.3609</v>
      </c>
      <c r="F1662" s="18">
        <v>1.7433999999999998</v>
      </c>
      <c r="G1662" s="18">
        <v>1.5960999999999999</v>
      </c>
      <c r="H1662" s="18">
        <v>7.2</v>
      </c>
      <c r="I1662" s="18">
        <v>4.2332999999999998</v>
      </c>
      <c r="J1662" s="18">
        <v>5.84</v>
      </c>
      <c r="K1662" s="18">
        <v>25</v>
      </c>
      <c r="L1662" s="18">
        <v>45.951999999999998</v>
      </c>
      <c r="M1662" s="18">
        <v>39.206099999999999</v>
      </c>
      <c r="N1662" s="18">
        <v>26.788</v>
      </c>
      <c r="O1662" s="18">
        <v>18.015999999999998</v>
      </c>
      <c r="P1662" s="18">
        <v>46.356700000000004</v>
      </c>
      <c r="Q1662" s="18">
        <v>31.6738</v>
      </c>
      <c r="R1662" s="18">
        <v>21.3018</v>
      </c>
      <c r="S1662" s="4">
        <f>VLOOKUP(C1662,Ratings_Numbers!$A$1:$B$21,2,FALSE)</f>
        <v>9</v>
      </c>
      <c r="T1662" s="4">
        <f t="shared" si="50"/>
        <v>0</v>
      </c>
      <c r="U1662" s="18">
        <v>8937.3453000000009</v>
      </c>
      <c r="V1662" s="18" t="s">
        <v>207</v>
      </c>
    </row>
    <row r="1663" spans="1:22" ht="15" customHeight="1" x14ac:dyDescent="0.35">
      <c r="A1663" s="18" t="s">
        <v>209</v>
      </c>
      <c r="B1663" s="7" t="str">
        <f t="shared" si="49"/>
        <v>Q3</v>
      </c>
      <c r="C1663" s="18" t="s">
        <v>35</v>
      </c>
      <c r="D1663" s="21">
        <v>37876</v>
      </c>
      <c r="E1663" s="18">
        <v>1.2761</v>
      </c>
      <c r="F1663" s="18">
        <v>1.5789</v>
      </c>
      <c r="G1663" s="18">
        <v>1.4727000000000001</v>
      </c>
      <c r="H1663" s="18">
        <v>8.0385000000000009</v>
      </c>
      <c r="I1663" s="18">
        <v>5.6562999999999999</v>
      </c>
      <c r="J1663" s="18">
        <v>6.6154000000000002</v>
      </c>
      <c r="K1663" s="18">
        <v>26</v>
      </c>
      <c r="L1663" s="18">
        <v>45.193300000000001</v>
      </c>
      <c r="M1663" s="18">
        <v>38.740499999999997</v>
      </c>
      <c r="N1663" s="18">
        <v>26.570699999999999</v>
      </c>
      <c r="O1663" s="18">
        <v>17.604099999999999</v>
      </c>
      <c r="P1663" s="18">
        <v>45.801499999999997</v>
      </c>
      <c r="Q1663" s="18">
        <v>31.413599999999999</v>
      </c>
      <c r="R1663" s="18">
        <v>20.8127</v>
      </c>
      <c r="S1663" s="4">
        <f>VLOOKUP(C1663,Ratings_Numbers!$A$1:$B$21,2,FALSE)</f>
        <v>9</v>
      </c>
      <c r="T1663" s="4">
        <f t="shared" si="50"/>
        <v>0</v>
      </c>
      <c r="U1663" s="18">
        <v>9304.8963999999996</v>
      </c>
      <c r="V1663" s="18" t="s">
        <v>207</v>
      </c>
    </row>
    <row r="1664" spans="1:22" ht="15" customHeight="1" x14ac:dyDescent="0.35">
      <c r="A1664" s="18" t="s">
        <v>209</v>
      </c>
      <c r="B1664" s="7" t="str">
        <f t="shared" si="49"/>
        <v>Q1</v>
      </c>
      <c r="C1664" s="18" t="s">
        <v>35</v>
      </c>
      <c r="D1664" s="21">
        <v>37988</v>
      </c>
      <c r="E1664" s="18">
        <v>1.1105</v>
      </c>
      <c r="F1664" s="18">
        <v>1.5413000000000001</v>
      </c>
      <c r="G1664" s="18">
        <v>1.2987</v>
      </c>
      <c r="H1664" s="18">
        <v>4.9394</v>
      </c>
      <c r="I1664" s="18">
        <v>2.4249999999999998</v>
      </c>
      <c r="J1664" s="18">
        <v>3.2726999999999999</v>
      </c>
      <c r="K1664" s="18">
        <v>33</v>
      </c>
      <c r="L1664" s="18">
        <v>46.936500000000002</v>
      </c>
      <c r="M1664" s="18">
        <v>36.186300000000003</v>
      </c>
      <c r="N1664" s="18">
        <v>26.2502</v>
      </c>
      <c r="O1664" s="18">
        <v>17.011099999999999</v>
      </c>
      <c r="P1664" s="18">
        <v>37.851199999999999</v>
      </c>
      <c r="Q1664" s="18">
        <v>27.457999999999998</v>
      </c>
      <c r="R1664" s="18">
        <v>17.793800000000001</v>
      </c>
      <c r="S1664" s="4">
        <f>VLOOKUP(C1664,Ratings_Numbers!$A$1:$B$21,2,FALSE)</f>
        <v>9</v>
      </c>
      <c r="T1664" s="4">
        <f t="shared" si="50"/>
        <v>0</v>
      </c>
      <c r="U1664" s="18">
        <v>10847.096</v>
      </c>
      <c r="V1664" s="18" t="s">
        <v>207</v>
      </c>
    </row>
    <row r="1665" spans="1:22" ht="15" customHeight="1" x14ac:dyDescent="0.35">
      <c r="A1665" s="18" t="s">
        <v>209</v>
      </c>
      <c r="B1665" s="7" t="str">
        <f t="shared" si="49"/>
        <v>Q1</v>
      </c>
      <c r="C1665" s="18" t="s">
        <v>35</v>
      </c>
      <c r="D1665" s="21">
        <v>38072</v>
      </c>
      <c r="E1665" s="18">
        <v>2.0566</v>
      </c>
      <c r="F1665" s="18">
        <v>2.9965000000000002</v>
      </c>
      <c r="G1665" s="18">
        <v>2.6447000000000003</v>
      </c>
      <c r="H1665" s="18">
        <v>8.6364000000000001</v>
      </c>
      <c r="I1665" s="18">
        <v>6.1154000000000002</v>
      </c>
      <c r="J1665" s="18">
        <v>6.8635999999999999</v>
      </c>
      <c r="K1665" s="18">
        <v>22</v>
      </c>
      <c r="L1665" s="18">
        <v>44.414900000000003</v>
      </c>
      <c r="M1665" s="18">
        <v>45.304000000000002</v>
      </c>
      <c r="N1665" s="18">
        <v>30.833200000000001</v>
      </c>
      <c r="O1665" s="18">
        <v>20.176500000000001</v>
      </c>
      <c r="P1665" s="18">
        <v>46.932699999999997</v>
      </c>
      <c r="Q1665" s="18">
        <v>31.941600000000001</v>
      </c>
      <c r="R1665" s="18">
        <v>20.901800000000001</v>
      </c>
      <c r="S1665" s="4">
        <f>VLOOKUP(C1665,Ratings_Numbers!$A$1:$B$21,2,FALSE)</f>
        <v>9</v>
      </c>
      <c r="T1665" s="4">
        <f t="shared" si="50"/>
        <v>0</v>
      </c>
      <c r="U1665" s="18">
        <v>9439.2425000000003</v>
      </c>
      <c r="V1665" s="18" t="s">
        <v>207</v>
      </c>
    </row>
    <row r="1666" spans="1:22" ht="15" customHeight="1" x14ac:dyDescent="0.35">
      <c r="A1666" s="18" t="s">
        <v>209</v>
      </c>
      <c r="B1666" s="7" t="str">
        <f t="shared" si="49"/>
        <v>Q2</v>
      </c>
      <c r="C1666" s="18" t="s">
        <v>35</v>
      </c>
      <c r="D1666" s="21">
        <v>38156</v>
      </c>
      <c r="E1666" s="18">
        <v>1.7713000000000001</v>
      </c>
      <c r="F1666" s="18">
        <v>2.6120000000000001</v>
      </c>
      <c r="G1666" s="18">
        <v>2.3132999999999999</v>
      </c>
      <c r="H1666" s="18">
        <v>6.4583000000000004</v>
      </c>
      <c r="I1666" s="18">
        <v>3.8889</v>
      </c>
      <c r="J1666" s="18">
        <v>4.9166999999999996</v>
      </c>
      <c r="K1666" s="18">
        <v>24</v>
      </c>
      <c r="L1666" s="18">
        <v>46.3476</v>
      </c>
      <c r="M1666" s="18">
        <v>29.652699999999999</v>
      </c>
      <c r="N1666" s="18">
        <v>21.6175</v>
      </c>
      <c r="O1666" s="18">
        <v>13.7898</v>
      </c>
      <c r="P1666" s="18">
        <v>37.169499999999999</v>
      </c>
      <c r="Q1666" s="18">
        <v>27.0975</v>
      </c>
      <c r="R1666" s="18">
        <v>17.285399999999999</v>
      </c>
      <c r="S1666" s="4">
        <f>VLOOKUP(C1666,Ratings_Numbers!$A$1:$B$21,2,FALSE)</f>
        <v>9</v>
      </c>
      <c r="T1666" s="4">
        <f t="shared" si="50"/>
        <v>0</v>
      </c>
      <c r="U1666" s="18">
        <v>11428.577600000001</v>
      </c>
      <c r="V1666" s="18" t="s">
        <v>207</v>
      </c>
    </row>
    <row r="1667" spans="1:22" ht="15" customHeight="1" x14ac:dyDescent="0.35">
      <c r="A1667" s="18" t="s">
        <v>209</v>
      </c>
      <c r="B1667" s="7" t="str">
        <f t="shared" si="49"/>
        <v>Q3</v>
      </c>
      <c r="C1667" s="18" t="s">
        <v>35</v>
      </c>
      <c r="D1667" s="21">
        <v>38240</v>
      </c>
      <c r="E1667" s="18">
        <v>1.9325000000000001</v>
      </c>
      <c r="F1667" s="18">
        <v>2.8887</v>
      </c>
      <c r="G1667" s="18">
        <v>2.4643000000000002</v>
      </c>
      <c r="H1667" s="18">
        <v>4.3042999999999996</v>
      </c>
      <c r="I1667" s="18">
        <v>16.193109969999998</v>
      </c>
      <c r="J1667" s="18">
        <v>4.3042999999999996</v>
      </c>
      <c r="K1667" s="18">
        <v>23</v>
      </c>
      <c r="L1667" s="18">
        <v>45.434800000000003</v>
      </c>
      <c r="M1667" s="18">
        <v>28.802800000000001</v>
      </c>
      <c r="N1667" s="18">
        <v>21.1007</v>
      </c>
      <c r="O1667" s="18">
        <v>13.1213</v>
      </c>
      <c r="P1667" s="18">
        <v>36.501199999999997</v>
      </c>
      <c r="Q1667" s="18">
        <v>26.740600000000001</v>
      </c>
      <c r="R1667" s="18">
        <v>16.628399999999999</v>
      </c>
      <c r="S1667" s="4">
        <f>VLOOKUP(C1667,Ratings_Numbers!$A$1:$B$21,2,FALSE)</f>
        <v>9</v>
      </c>
      <c r="T1667" s="4">
        <f t="shared" si="50"/>
        <v>0</v>
      </c>
      <c r="U1667" s="18">
        <v>10800.4596</v>
      </c>
      <c r="V1667" s="18" t="s">
        <v>207</v>
      </c>
    </row>
    <row r="1668" spans="1:22" ht="15" customHeight="1" x14ac:dyDescent="0.35">
      <c r="A1668" s="18" t="s">
        <v>209</v>
      </c>
      <c r="B1668" s="7" t="str">
        <f t="shared" si="49"/>
        <v>Q4</v>
      </c>
      <c r="C1668" s="18" t="s">
        <v>35</v>
      </c>
      <c r="D1668" s="21">
        <v>38352</v>
      </c>
      <c r="E1668" s="18">
        <v>0.91890000000000005</v>
      </c>
      <c r="F1668" s="18">
        <v>2.7778</v>
      </c>
      <c r="G1668" s="18">
        <v>1.1635</v>
      </c>
      <c r="H1668" s="18">
        <v>5.3333000000000004</v>
      </c>
      <c r="I1668" s="18">
        <v>2.6111</v>
      </c>
      <c r="J1668" s="18">
        <v>3.6333000000000002</v>
      </c>
      <c r="K1668" s="18">
        <v>30</v>
      </c>
      <c r="L1668" s="18">
        <v>47.081200000000003</v>
      </c>
      <c r="M1668" s="18">
        <v>20.4251</v>
      </c>
      <c r="N1668" s="18">
        <v>15.43</v>
      </c>
      <c r="O1668" s="18">
        <v>9.6447000000000003</v>
      </c>
      <c r="P1668" s="18">
        <v>32.372300000000003</v>
      </c>
      <c r="Q1668" s="18">
        <v>24.455500000000001</v>
      </c>
      <c r="R1668" s="18">
        <v>15.286099999999999</v>
      </c>
      <c r="S1668" s="4">
        <f>VLOOKUP(C1668,Ratings_Numbers!$A$1:$B$21,2,FALSE)</f>
        <v>9</v>
      </c>
      <c r="T1668" s="4">
        <f t="shared" si="50"/>
        <v>0</v>
      </c>
      <c r="U1668" s="18">
        <v>14218.904500000001</v>
      </c>
      <c r="V1668" s="18" t="s">
        <v>207</v>
      </c>
    </row>
    <row r="1669" spans="1:22" ht="15" customHeight="1" x14ac:dyDescent="0.35">
      <c r="A1669" s="18" t="s">
        <v>209</v>
      </c>
      <c r="B1669" s="7" t="str">
        <f t="shared" si="49"/>
        <v>Q1</v>
      </c>
      <c r="C1669" s="18" t="s">
        <v>35</v>
      </c>
      <c r="D1669" s="21">
        <v>38436</v>
      </c>
      <c r="E1669" s="18">
        <v>1.5550000000000002</v>
      </c>
      <c r="F1669" s="18">
        <v>2.7355</v>
      </c>
      <c r="G1669" s="18">
        <v>1.9565999999999999</v>
      </c>
      <c r="H1669" s="18">
        <v>8.125</v>
      </c>
      <c r="I1669" s="18">
        <v>5.5171999999999999</v>
      </c>
      <c r="J1669" s="18">
        <v>6.5833000000000004</v>
      </c>
      <c r="K1669" s="18">
        <v>24</v>
      </c>
      <c r="L1669" s="18">
        <v>46.648499999999999</v>
      </c>
      <c r="M1669" s="18">
        <v>21.166</v>
      </c>
      <c r="N1669" s="18">
        <v>15.8474</v>
      </c>
      <c r="O1669" s="18">
        <v>9.9062999999999999</v>
      </c>
      <c r="P1669" s="18">
        <v>33.561500000000002</v>
      </c>
      <c r="Q1669" s="18">
        <v>25.1281</v>
      </c>
      <c r="R1669" s="18">
        <v>15.707699999999999</v>
      </c>
      <c r="S1669" s="4">
        <f>VLOOKUP(C1669,Ratings_Numbers!$A$1:$B$21,2,FALSE)</f>
        <v>9</v>
      </c>
      <c r="T1669" s="4">
        <f t="shared" si="50"/>
        <v>0</v>
      </c>
      <c r="U1669" s="18">
        <v>14538.2484</v>
      </c>
      <c r="V1669" s="18" t="s">
        <v>207</v>
      </c>
    </row>
    <row r="1670" spans="1:22" ht="15" customHeight="1" x14ac:dyDescent="0.35">
      <c r="A1670" s="18" t="s">
        <v>209</v>
      </c>
      <c r="B1670" s="7" t="str">
        <f t="shared" si="49"/>
        <v>Q2</v>
      </c>
      <c r="C1670" s="18" t="s">
        <v>35</v>
      </c>
      <c r="D1670" s="21">
        <v>38520</v>
      </c>
      <c r="E1670" s="18">
        <v>1.8098000000000001</v>
      </c>
      <c r="F1670" s="18">
        <v>3.5183999999999997</v>
      </c>
      <c r="G1670" s="18">
        <v>2.3612000000000002</v>
      </c>
      <c r="H1670" s="18">
        <v>3.6667000000000001</v>
      </c>
      <c r="I1670" s="18">
        <v>-0.77780000000000005</v>
      </c>
      <c r="J1670" s="18">
        <v>1.9523999999999999</v>
      </c>
      <c r="K1670" s="18">
        <v>21</v>
      </c>
      <c r="L1670" s="18">
        <v>43.159300000000002</v>
      </c>
      <c r="M1670" s="18">
        <v>32.915199999999999</v>
      </c>
      <c r="N1670" s="18">
        <v>23.671299999999999</v>
      </c>
      <c r="O1670" s="18">
        <v>14.260400000000001</v>
      </c>
      <c r="P1670" s="18">
        <v>39.051000000000002</v>
      </c>
      <c r="Q1670" s="18">
        <v>28.0839</v>
      </c>
      <c r="R1670" s="18">
        <v>16.918700000000001</v>
      </c>
      <c r="S1670" s="4">
        <f>VLOOKUP(C1670,Ratings_Numbers!$A$1:$B$21,2,FALSE)</f>
        <v>9</v>
      </c>
      <c r="T1670" s="4">
        <f t="shared" si="50"/>
        <v>0</v>
      </c>
      <c r="U1670" s="18">
        <v>15011.540999999999</v>
      </c>
      <c r="V1670" s="18" t="s">
        <v>207</v>
      </c>
    </row>
    <row r="1671" spans="1:22" ht="15" customHeight="1" x14ac:dyDescent="0.35">
      <c r="A1671" s="18" t="s">
        <v>209</v>
      </c>
      <c r="B1671" s="7" t="str">
        <f t="shared" si="49"/>
        <v>Q3</v>
      </c>
      <c r="C1671" s="18" t="s">
        <v>35</v>
      </c>
      <c r="D1671" s="21">
        <v>38604</v>
      </c>
      <c r="E1671" s="18">
        <v>2.6710000000000003</v>
      </c>
      <c r="F1671" s="18">
        <v>4.1016000000000004</v>
      </c>
      <c r="G1671" s="18">
        <v>3.7381000000000002</v>
      </c>
      <c r="H1671" s="18">
        <v>7.8333000000000004</v>
      </c>
      <c r="I1671" s="18">
        <v>-9.8386999999999993</v>
      </c>
      <c r="J1671" s="18">
        <v>5.625</v>
      </c>
      <c r="K1671" s="18">
        <v>24</v>
      </c>
      <c r="L1671" s="18">
        <v>38.3401</v>
      </c>
      <c r="M1671" s="18">
        <v>48.340400000000002</v>
      </c>
      <c r="N1671" s="18">
        <v>31.222000000000001</v>
      </c>
      <c r="O1671" s="18">
        <v>18.595500000000001</v>
      </c>
      <c r="P1671" s="18">
        <v>54.828000000000003</v>
      </c>
      <c r="Q1671" s="18">
        <v>35.412199999999999</v>
      </c>
      <c r="R1671" s="18">
        <v>21.091100000000001</v>
      </c>
      <c r="S1671" s="4">
        <f>VLOOKUP(C1671,Ratings_Numbers!$A$1:$B$21,2,FALSE)</f>
        <v>9</v>
      </c>
      <c r="T1671" s="4">
        <f t="shared" si="50"/>
        <v>0</v>
      </c>
      <c r="U1671" s="18">
        <v>13123.115900000001</v>
      </c>
      <c r="V1671" s="18" t="s">
        <v>207</v>
      </c>
    </row>
    <row r="1672" spans="1:22" ht="15" customHeight="1" x14ac:dyDescent="0.35">
      <c r="A1672" s="18" t="s">
        <v>209</v>
      </c>
      <c r="B1672" s="7" t="str">
        <f t="shared" si="49"/>
        <v>Q4</v>
      </c>
      <c r="C1672" s="18" t="s">
        <v>35</v>
      </c>
      <c r="D1672" s="21">
        <v>38716</v>
      </c>
      <c r="E1672" s="18">
        <v>2.0758000000000001</v>
      </c>
      <c r="F1672" s="18">
        <v>3.1297000000000001</v>
      </c>
      <c r="G1672" s="18">
        <v>2.7640000000000002</v>
      </c>
      <c r="H1672" s="18">
        <v>7.5404999999999998</v>
      </c>
      <c r="I1672" s="18">
        <v>2.5510000000000002</v>
      </c>
      <c r="J1672" s="18">
        <v>5.9729999999999999</v>
      </c>
      <c r="K1672" s="18">
        <v>37</v>
      </c>
      <c r="L1672" s="18">
        <v>38.124299999999998</v>
      </c>
      <c r="M1672" s="18">
        <v>51.517000000000003</v>
      </c>
      <c r="N1672" s="18">
        <v>33.619999999999997</v>
      </c>
      <c r="O1672" s="18">
        <v>19.706900000000001</v>
      </c>
      <c r="P1672" s="18">
        <v>53.233199999999997</v>
      </c>
      <c r="Q1672" s="18">
        <v>34.74</v>
      </c>
      <c r="R1672" s="18">
        <v>20.363399999999999</v>
      </c>
      <c r="S1672" s="4">
        <f>VLOOKUP(C1672,Ratings_Numbers!$A$1:$B$21,2,FALSE)</f>
        <v>9</v>
      </c>
      <c r="T1672" s="4">
        <f t="shared" si="50"/>
        <v>0</v>
      </c>
      <c r="U1672" s="18">
        <v>13752.471600000001</v>
      </c>
      <c r="V1672" s="18" t="s">
        <v>207</v>
      </c>
    </row>
    <row r="1673" spans="1:22" ht="15" customHeight="1" x14ac:dyDescent="0.35">
      <c r="A1673" s="18" t="s">
        <v>209</v>
      </c>
      <c r="B1673" s="7" t="str">
        <f t="shared" si="49"/>
        <v>Q1</v>
      </c>
      <c r="C1673" s="18" t="s">
        <v>35</v>
      </c>
      <c r="D1673" s="21">
        <v>38800</v>
      </c>
      <c r="E1673" s="18">
        <v>2.1665000000000001</v>
      </c>
      <c r="F1673" s="18">
        <v>3.1282999999999999</v>
      </c>
      <c r="G1673" s="18">
        <v>2.8416999999999999</v>
      </c>
      <c r="H1673" s="18">
        <v>9</v>
      </c>
      <c r="I1673" s="18">
        <v>4.2727000000000004</v>
      </c>
      <c r="J1673" s="18">
        <v>7.5184999999999995</v>
      </c>
      <c r="K1673" s="18">
        <v>27</v>
      </c>
      <c r="L1673" s="18">
        <v>35.069099999999999</v>
      </c>
      <c r="M1673" s="18">
        <v>61.268099999999997</v>
      </c>
      <c r="N1673" s="18">
        <v>37.898800000000001</v>
      </c>
      <c r="O1673" s="18">
        <v>21.4862</v>
      </c>
      <c r="P1673" s="18">
        <v>61.662300000000002</v>
      </c>
      <c r="Q1673" s="18">
        <v>38.142699999999998</v>
      </c>
      <c r="R1673" s="18">
        <v>21.624400000000001</v>
      </c>
      <c r="S1673" s="4">
        <f>VLOOKUP(C1673,Ratings_Numbers!$A$1:$B$21,2,FALSE)</f>
        <v>9</v>
      </c>
      <c r="T1673" s="4">
        <f t="shared" si="50"/>
        <v>0</v>
      </c>
      <c r="U1673" s="18">
        <v>14238.377200000001</v>
      </c>
      <c r="V1673" s="18" t="s">
        <v>207</v>
      </c>
    </row>
    <row r="1674" spans="1:22" ht="15" customHeight="1" x14ac:dyDescent="0.35">
      <c r="A1674" s="18" t="s">
        <v>209</v>
      </c>
      <c r="B1674" s="7" t="str">
        <f t="shared" si="49"/>
        <v>Q2</v>
      </c>
      <c r="C1674" s="18" t="s">
        <v>35</v>
      </c>
      <c r="D1674" s="21">
        <v>38884</v>
      </c>
      <c r="E1674" s="18">
        <v>1.2128000000000001</v>
      </c>
      <c r="F1674" s="18">
        <v>1.966</v>
      </c>
      <c r="G1674" s="18">
        <v>1.5076000000000001</v>
      </c>
      <c r="H1674" s="18">
        <v>9.2332999999999998</v>
      </c>
      <c r="I1674" s="18">
        <v>6.2778</v>
      </c>
      <c r="J1674" s="18">
        <v>7.8333000000000004</v>
      </c>
      <c r="K1674" s="18">
        <v>30</v>
      </c>
      <c r="L1674" s="18">
        <v>35.339799999999997</v>
      </c>
      <c r="M1674" s="18">
        <v>52.348799999999997</v>
      </c>
      <c r="N1674" s="18">
        <v>34.2699</v>
      </c>
      <c r="O1674" s="18">
        <v>18.4999</v>
      </c>
      <c r="P1674" s="18">
        <v>52.754300000000001</v>
      </c>
      <c r="Q1674" s="18">
        <v>34.535400000000003</v>
      </c>
      <c r="R1674" s="18">
        <v>18.6433</v>
      </c>
      <c r="S1674" s="4">
        <f>VLOOKUP(C1674,Ratings_Numbers!$A$1:$B$21,2,FALSE)</f>
        <v>9</v>
      </c>
      <c r="T1674" s="4">
        <f t="shared" si="50"/>
        <v>0</v>
      </c>
      <c r="U1674" s="18">
        <v>14540.3868</v>
      </c>
      <c r="V1674" s="18" t="s">
        <v>207</v>
      </c>
    </row>
    <row r="1675" spans="1:22" ht="15" customHeight="1" x14ac:dyDescent="0.35">
      <c r="A1675" s="18" t="s">
        <v>209</v>
      </c>
      <c r="B1675" s="7" t="str">
        <f t="shared" ref="B1675:B1706" si="51">IF(MONTH(D1675)&lt;4,"Q1",IF(MONTH(D1675)&lt;7,"Q2",IF(MONTH(D1675)&lt;10,"Q3","Q4")))</f>
        <v>Q3</v>
      </c>
      <c r="C1675" s="18" t="s">
        <v>35</v>
      </c>
      <c r="D1675" s="21">
        <v>38968</v>
      </c>
      <c r="E1675" s="18">
        <v>1.3993</v>
      </c>
      <c r="F1675" s="18">
        <v>1.8423</v>
      </c>
      <c r="G1675" s="18">
        <v>1.6892</v>
      </c>
      <c r="H1675" s="18">
        <v>9.4138000000000002</v>
      </c>
      <c r="I1675" s="18">
        <v>5.5945999999999998</v>
      </c>
      <c r="J1675" s="18">
        <v>7.8966000000000003</v>
      </c>
      <c r="K1675" s="18">
        <v>29</v>
      </c>
      <c r="L1675" s="18">
        <v>32.499400000000001</v>
      </c>
      <c r="M1675" s="18">
        <v>60.029600000000002</v>
      </c>
      <c r="N1675" s="18">
        <v>37.390500000000003</v>
      </c>
      <c r="O1675" s="18">
        <v>19.5093</v>
      </c>
      <c r="P1675" s="18">
        <v>60.547699999999999</v>
      </c>
      <c r="Q1675" s="18">
        <v>37.713200000000001</v>
      </c>
      <c r="R1675" s="18">
        <v>19.677700000000002</v>
      </c>
      <c r="S1675" s="4">
        <f>VLOOKUP(C1675,Ratings_Numbers!$A$1:$B$21,2,FALSE)</f>
        <v>9</v>
      </c>
      <c r="T1675" s="4">
        <f t="shared" si="50"/>
        <v>0</v>
      </c>
      <c r="U1675" s="18">
        <v>14835.0599</v>
      </c>
      <c r="V1675" s="18" t="s">
        <v>207</v>
      </c>
    </row>
    <row r="1676" spans="1:22" ht="15" customHeight="1" x14ac:dyDescent="0.35">
      <c r="A1676" s="18" t="s">
        <v>209</v>
      </c>
      <c r="B1676" s="7" t="str">
        <f t="shared" si="51"/>
        <v>Q4</v>
      </c>
      <c r="C1676" s="18" t="s">
        <v>35</v>
      </c>
      <c r="D1676" s="21">
        <v>39080</v>
      </c>
      <c r="E1676" s="18">
        <v>1.3764000000000001</v>
      </c>
      <c r="F1676" s="18">
        <v>1.8239000000000001</v>
      </c>
      <c r="G1676" s="18">
        <v>1.6337999999999999</v>
      </c>
      <c r="H1676" s="18">
        <v>10.526299999999999</v>
      </c>
      <c r="I1676" s="18">
        <v>1.8</v>
      </c>
      <c r="J1676" s="18">
        <v>8.8947000000000003</v>
      </c>
      <c r="K1676" s="18">
        <v>38</v>
      </c>
      <c r="L1676" s="18">
        <v>30.484400000000001</v>
      </c>
      <c r="M1676" s="18">
        <v>69.442300000000003</v>
      </c>
      <c r="N1676" s="18">
        <v>40.844799999999999</v>
      </c>
      <c r="O1676" s="18">
        <v>21.1691</v>
      </c>
      <c r="P1676" s="18">
        <v>70.015299999999996</v>
      </c>
      <c r="Q1676" s="18">
        <v>41.181800000000003</v>
      </c>
      <c r="R1676" s="18">
        <v>21.343699999999998</v>
      </c>
      <c r="S1676" s="4">
        <f>VLOOKUP(C1676,Ratings_Numbers!$A$1:$B$21,2,FALSE)</f>
        <v>9</v>
      </c>
      <c r="T1676" s="4">
        <f t="shared" si="50"/>
        <v>0</v>
      </c>
      <c r="U1676" s="18">
        <v>18513.0717</v>
      </c>
      <c r="V1676" s="18" t="s">
        <v>207</v>
      </c>
    </row>
    <row r="1677" spans="1:22" ht="15" customHeight="1" x14ac:dyDescent="0.35">
      <c r="A1677" s="18" t="s">
        <v>209</v>
      </c>
      <c r="B1677" s="7" t="str">
        <f t="shared" si="51"/>
        <v>Q1</v>
      </c>
      <c r="C1677" s="18" t="s">
        <v>35</v>
      </c>
      <c r="D1677" s="21">
        <v>39164</v>
      </c>
      <c r="E1677" s="18">
        <v>1.7824</v>
      </c>
      <c r="F1677" s="18">
        <v>2.2101999999999999</v>
      </c>
      <c r="G1677" s="18">
        <v>2.0969000000000002</v>
      </c>
      <c r="H1677" s="18">
        <v>10.2121</v>
      </c>
      <c r="I1677" s="18">
        <v>5.4241999999999999</v>
      </c>
      <c r="J1677" s="18">
        <v>8.8484999999999996</v>
      </c>
      <c r="K1677" s="18">
        <v>33</v>
      </c>
      <c r="L1677" s="18">
        <v>25.4146</v>
      </c>
      <c r="M1677" s="18">
        <v>104.00539999999999</v>
      </c>
      <c r="N1677" s="18">
        <v>49.805999999999997</v>
      </c>
      <c r="O1677" s="18">
        <v>26.432600000000001</v>
      </c>
      <c r="P1677" s="18">
        <v>108.82089999999999</v>
      </c>
      <c r="Q1677" s="18">
        <v>52.112099999999998</v>
      </c>
      <c r="R1677" s="18">
        <v>27.656400000000001</v>
      </c>
      <c r="S1677" s="4">
        <f>VLOOKUP(C1677,Ratings_Numbers!$A$1:$B$21,2,FALSE)</f>
        <v>9</v>
      </c>
      <c r="T1677" s="4">
        <f t="shared" si="50"/>
        <v>0</v>
      </c>
      <c r="U1677" s="18">
        <v>19166.552299999999</v>
      </c>
      <c r="V1677" s="18" t="s">
        <v>207</v>
      </c>
    </row>
    <row r="1678" spans="1:22" ht="15" customHeight="1" x14ac:dyDescent="0.35">
      <c r="A1678" s="18" t="s">
        <v>209</v>
      </c>
      <c r="B1678" s="7" t="str">
        <f t="shared" si="51"/>
        <v>Q2</v>
      </c>
      <c r="C1678" s="18" t="s">
        <v>35</v>
      </c>
      <c r="D1678" s="21">
        <v>39248</v>
      </c>
      <c r="E1678" s="18">
        <v>1.4200999999999999</v>
      </c>
      <c r="F1678" s="18">
        <v>1.8127</v>
      </c>
      <c r="G1678" s="18">
        <v>1.6928999999999998</v>
      </c>
      <c r="H1678" s="18">
        <v>9.4615000000000009</v>
      </c>
      <c r="I1678" s="18">
        <v>3.5192000000000001</v>
      </c>
      <c r="J1678" s="18">
        <v>7.7115</v>
      </c>
      <c r="K1678" s="18">
        <v>52</v>
      </c>
      <c r="L1678" s="18">
        <v>22.0989</v>
      </c>
      <c r="M1678" s="18">
        <v>104.7692</v>
      </c>
      <c r="N1678" s="18">
        <v>48.531100000000002</v>
      </c>
      <c r="O1678" s="18">
        <v>23.152799999999999</v>
      </c>
      <c r="P1678" s="18">
        <v>115.88030000000001</v>
      </c>
      <c r="Q1678" s="18">
        <v>53.677999999999997</v>
      </c>
      <c r="R1678" s="18">
        <v>25.6083</v>
      </c>
      <c r="S1678" s="4">
        <f>VLOOKUP(C1678,Ratings_Numbers!$A$1:$B$21,2,FALSE)</f>
        <v>9</v>
      </c>
      <c r="T1678" s="4">
        <f t="shared" si="50"/>
        <v>0</v>
      </c>
      <c r="U1678" s="18">
        <v>17518.945100000001</v>
      </c>
      <c r="V1678" s="18" t="s">
        <v>207</v>
      </c>
    </row>
    <row r="1679" spans="1:22" ht="15" customHeight="1" x14ac:dyDescent="0.35">
      <c r="A1679" s="18" t="s">
        <v>209</v>
      </c>
      <c r="B1679" s="7" t="str">
        <f t="shared" si="51"/>
        <v>Q3</v>
      </c>
      <c r="C1679" s="18" t="s">
        <v>35</v>
      </c>
      <c r="D1679" s="21">
        <v>39332</v>
      </c>
      <c r="E1679" s="18">
        <v>1.8832</v>
      </c>
      <c r="F1679" s="18">
        <v>2.4283000000000001</v>
      </c>
      <c r="G1679" s="18">
        <v>2.2570000000000001</v>
      </c>
      <c r="H1679" s="18">
        <v>5.3810000000000002</v>
      </c>
      <c r="I1679" s="18">
        <v>0.16669999999999999</v>
      </c>
      <c r="J1679" s="18">
        <v>4.3571</v>
      </c>
      <c r="K1679" s="18">
        <v>42</v>
      </c>
      <c r="L1679" s="18">
        <v>18.122900000000001</v>
      </c>
      <c r="M1679" s="18">
        <v>163.59780000000001</v>
      </c>
      <c r="N1679" s="18">
        <v>58.730199999999996</v>
      </c>
      <c r="O1679" s="18">
        <v>29.648700000000002</v>
      </c>
      <c r="P1679" s="18">
        <v>178.55840000000001</v>
      </c>
      <c r="Q1679" s="18">
        <v>64.100899999999996</v>
      </c>
      <c r="R1679" s="18">
        <v>32.36</v>
      </c>
      <c r="S1679" s="4">
        <f>VLOOKUP(C1679,Ratings_Numbers!$A$1:$B$21,2,FALSE)</f>
        <v>9</v>
      </c>
      <c r="T1679" s="4">
        <f t="shared" si="50"/>
        <v>0</v>
      </c>
      <c r="U1679" s="18">
        <v>15596.8326</v>
      </c>
      <c r="V1679" s="18" t="s">
        <v>207</v>
      </c>
    </row>
    <row r="1680" spans="1:22" ht="15" customHeight="1" x14ac:dyDescent="0.35">
      <c r="A1680" s="18" t="s">
        <v>209</v>
      </c>
      <c r="B1680" s="7" t="str">
        <f t="shared" si="51"/>
        <v>Q4</v>
      </c>
      <c r="C1680" s="18" t="s">
        <v>35</v>
      </c>
      <c r="D1680" s="21">
        <v>39444</v>
      </c>
      <c r="E1680" s="18">
        <v>1.7277</v>
      </c>
      <c r="F1680" s="18">
        <v>2.3128000000000002</v>
      </c>
      <c r="G1680" s="18">
        <v>2.0537999999999998</v>
      </c>
      <c r="H1680" s="18">
        <v>8.2280999999999995</v>
      </c>
      <c r="I1680" s="18">
        <v>4.3467000000000002</v>
      </c>
      <c r="J1680" s="18">
        <v>7.1227999999999998</v>
      </c>
      <c r="K1680" s="18">
        <v>57</v>
      </c>
      <c r="L1680" s="18">
        <v>15.9808</v>
      </c>
      <c r="M1680" s="18">
        <v>195.2414</v>
      </c>
      <c r="N1680" s="18">
        <v>63.495699999999999</v>
      </c>
      <c r="O1680" s="18">
        <v>31.2011</v>
      </c>
      <c r="P1680" s="18">
        <v>207.48779999999999</v>
      </c>
      <c r="Q1680" s="18">
        <v>67.478399999999993</v>
      </c>
      <c r="R1680" s="18">
        <v>33.158099999999997</v>
      </c>
      <c r="S1680" s="4">
        <f>VLOOKUP(C1680,Ratings_Numbers!$A$1:$B$21,2,FALSE)</f>
        <v>9</v>
      </c>
      <c r="T1680" s="4">
        <f t="shared" si="50"/>
        <v>0</v>
      </c>
      <c r="U1680" s="18">
        <v>12079.952600000001</v>
      </c>
      <c r="V1680" s="18" t="s">
        <v>207</v>
      </c>
    </row>
    <row r="1681" spans="1:22" ht="15" customHeight="1" x14ac:dyDescent="0.35">
      <c r="A1681" s="18" t="s">
        <v>209</v>
      </c>
      <c r="B1681" s="7" t="str">
        <f t="shared" si="51"/>
        <v>Q1</v>
      </c>
      <c r="C1681" s="18" t="s">
        <v>35</v>
      </c>
      <c r="D1681" s="21">
        <v>39528</v>
      </c>
      <c r="E1681" s="18">
        <v>2.1650999999999998</v>
      </c>
      <c r="F1681" s="18">
        <v>2.8650000000000002</v>
      </c>
      <c r="G1681" s="18">
        <v>2.6</v>
      </c>
      <c r="H1681" s="18">
        <v>5.6189999999999998</v>
      </c>
      <c r="I1681" s="18">
        <v>4.0713999999999997</v>
      </c>
      <c r="J1681" s="18">
        <v>4.6429</v>
      </c>
      <c r="K1681" s="18">
        <v>42</v>
      </c>
      <c r="L1681" s="18">
        <v>14.492800000000001</v>
      </c>
      <c r="M1681" s="18">
        <v>253.03030000000001</v>
      </c>
      <c r="N1681" s="18">
        <v>70.837800000000001</v>
      </c>
      <c r="O1681" s="18">
        <v>36.671100000000003</v>
      </c>
      <c r="P1681" s="18">
        <v>257.197</v>
      </c>
      <c r="Q1681" s="18">
        <v>72.004199999999997</v>
      </c>
      <c r="R1681" s="18">
        <v>37.274900000000002</v>
      </c>
      <c r="S1681" s="4">
        <f>VLOOKUP(C1681,Ratings_Numbers!$A$1:$B$21,2,FALSE)</f>
        <v>9</v>
      </c>
      <c r="T1681" s="4">
        <f t="shared" si="50"/>
        <v>0</v>
      </c>
      <c r="U1681" s="18">
        <v>12133.516</v>
      </c>
      <c r="V1681" s="18" t="s">
        <v>207</v>
      </c>
    </row>
    <row r="1682" spans="1:22" ht="15" customHeight="1" x14ac:dyDescent="0.35">
      <c r="A1682" s="18" t="s">
        <v>209</v>
      </c>
      <c r="B1682" s="7" t="str">
        <f t="shared" si="51"/>
        <v>Q2</v>
      </c>
      <c r="C1682" s="18" t="s">
        <v>35</v>
      </c>
      <c r="D1682" s="21">
        <v>39612</v>
      </c>
      <c r="E1682" s="18">
        <v>2.2659000000000002</v>
      </c>
      <c r="F1682" s="18">
        <v>2.7785000000000002</v>
      </c>
      <c r="G1682" s="18">
        <v>2.6644999999999999</v>
      </c>
      <c r="H1682" s="18">
        <v>9.4474</v>
      </c>
      <c r="I1682" s="18">
        <v>7.1578999999999997</v>
      </c>
      <c r="J1682" s="18">
        <v>8.2368000000000006</v>
      </c>
      <c r="K1682" s="18">
        <v>38</v>
      </c>
      <c r="L1682" s="18">
        <v>15.9232</v>
      </c>
      <c r="M1682" s="18">
        <v>209.47739999999999</v>
      </c>
      <c r="N1682" s="18">
        <v>67.053299999999993</v>
      </c>
      <c r="O1682" s="18">
        <v>33.355499999999999</v>
      </c>
      <c r="P1682" s="18">
        <v>212.4042</v>
      </c>
      <c r="Q1682" s="18">
        <v>67.990200000000002</v>
      </c>
      <c r="R1682" s="18">
        <v>33.821599999999997</v>
      </c>
      <c r="S1682" s="4">
        <f>VLOOKUP(C1682,Ratings_Numbers!$A$1:$B$21,2,FALSE)</f>
        <v>9</v>
      </c>
      <c r="T1682" s="4">
        <f t="shared" si="50"/>
        <v>0</v>
      </c>
      <c r="U1682" s="18">
        <v>10427.2433</v>
      </c>
      <c r="V1682" s="18" t="s">
        <v>207</v>
      </c>
    </row>
    <row r="1683" spans="1:22" ht="15" customHeight="1" x14ac:dyDescent="0.35">
      <c r="A1683" s="18" t="s">
        <v>209</v>
      </c>
      <c r="B1683" s="7" t="str">
        <f t="shared" si="51"/>
        <v>Q3</v>
      </c>
      <c r="C1683" s="18" t="s">
        <v>35</v>
      </c>
      <c r="D1683" s="21">
        <v>39696</v>
      </c>
      <c r="E1683" s="18">
        <v>2.2359</v>
      </c>
      <c r="F1683" s="18">
        <v>2.7269000000000001</v>
      </c>
      <c r="G1683" s="18">
        <v>2.6221999999999999</v>
      </c>
      <c r="H1683" s="18">
        <v>7.4545000000000003</v>
      </c>
      <c r="I1683" s="18">
        <v>5.3939000000000004</v>
      </c>
      <c r="J1683" s="18">
        <v>6.1515000000000004</v>
      </c>
      <c r="K1683" s="18">
        <v>33</v>
      </c>
      <c r="L1683" s="18">
        <v>15.6854</v>
      </c>
      <c r="M1683" s="18">
        <v>208.1831</v>
      </c>
      <c r="N1683" s="18">
        <v>66.889499999999998</v>
      </c>
      <c r="O1683" s="18">
        <v>32.974499999999999</v>
      </c>
      <c r="P1683" s="18">
        <v>211.23439999999999</v>
      </c>
      <c r="Q1683" s="18">
        <v>67.869900000000001</v>
      </c>
      <c r="R1683" s="18">
        <v>33.457799999999999</v>
      </c>
      <c r="S1683" s="4">
        <f>VLOOKUP(C1683,Ratings_Numbers!$A$1:$B$21,2,FALSE)</f>
        <v>9</v>
      </c>
      <c r="T1683" s="4">
        <f t="shared" si="50"/>
        <v>0</v>
      </c>
      <c r="U1683" s="18">
        <v>10054.143099999999</v>
      </c>
      <c r="V1683" s="18" t="s">
        <v>207</v>
      </c>
    </row>
    <row r="1684" spans="1:22" ht="15" customHeight="1" x14ac:dyDescent="0.35">
      <c r="A1684" s="18" t="s">
        <v>209</v>
      </c>
      <c r="B1684" s="7" t="str">
        <f t="shared" si="51"/>
        <v>Q1</v>
      </c>
      <c r="C1684" s="18" t="s">
        <v>35</v>
      </c>
      <c r="D1684" s="21">
        <v>39815</v>
      </c>
      <c r="E1684" s="18">
        <v>2.8748</v>
      </c>
      <c r="F1684" s="18">
        <v>3.6844999999999999</v>
      </c>
      <c r="G1684" s="18">
        <v>3.5249999999999999</v>
      </c>
      <c r="H1684" s="18">
        <v>3.7800000000000002</v>
      </c>
      <c r="I1684" s="18">
        <v>0.49519999999999997</v>
      </c>
      <c r="J1684" s="18">
        <v>2.58</v>
      </c>
      <c r="K1684" s="18">
        <v>50</v>
      </c>
      <c r="L1684" s="18">
        <v>15.500399999999999</v>
      </c>
      <c r="M1684" s="18">
        <v>213.8749</v>
      </c>
      <c r="N1684" s="18">
        <v>66.317400000000006</v>
      </c>
      <c r="O1684" s="18">
        <v>33.415700000000001</v>
      </c>
      <c r="P1684" s="18">
        <v>222.5018</v>
      </c>
      <c r="Q1684" s="18">
        <v>68.992400000000004</v>
      </c>
      <c r="R1684" s="18">
        <v>34.763599999999997</v>
      </c>
      <c r="S1684" s="4">
        <f>VLOOKUP(C1684,Ratings_Numbers!$A$1:$B$21,2,FALSE)</f>
        <v>9</v>
      </c>
      <c r="T1684" s="4">
        <f t="shared" si="50"/>
        <v>0</v>
      </c>
      <c r="U1684" s="18">
        <v>7012.9759999999997</v>
      </c>
      <c r="V1684" s="18" t="s">
        <v>207</v>
      </c>
    </row>
    <row r="1685" spans="1:22" ht="15" customHeight="1" x14ac:dyDescent="0.35">
      <c r="A1685" s="18" t="s">
        <v>209</v>
      </c>
      <c r="B1685" s="7" t="str">
        <f t="shared" si="51"/>
        <v>Q1</v>
      </c>
      <c r="C1685" s="18" t="s">
        <v>35</v>
      </c>
      <c r="D1685" s="21">
        <v>39899</v>
      </c>
      <c r="E1685" s="18">
        <v>3.0699000000000001</v>
      </c>
      <c r="F1685" s="18">
        <v>4.0949</v>
      </c>
      <c r="G1685" s="18">
        <v>3.8637999999999999</v>
      </c>
      <c r="H1685" s="18">
        <v>4.1723999999999997</v>
      </c>
      <c r="I1685" s="18">
        <v>2.4483000000000001</v>
      </c>
      <c r="J1685" s="18">
        <v>2.8275999999999999</v>
      </c>
      <c r="K1685" s="18">
        <v>29</v>
      </c>
      <c r="L1685" s="18">
        <v>15.257400000000001</v>
      </c>
      <c r="M1685" s="18">
        <v>211.96709999999999</v>
      </c>
      <c r="N1685" s="18">
        <v>65.693100000000001</v>
      </c>
      <c r="O1685" s="18">
        <v>32.559699999999999</v>
      </c>
      <c r="P1685" s="18">
        <v>222.6627</v>
      </c>
      <c r="Q1685" s="18">
        <v>69.007900000000006</v>
      </c>
      <c r="R1685" s="18">
        <v>34.2027</v>
      </c>
      <c r="S1685" s="4">
        <f>VLOOKUP(C1685,Ratings_Numbers!$A$1:$B$21,2,FALSE)</f>
        <v>9</v>
      </c>
      <c r="T1685" s="4">
        <f t="shared" si="50"/>
        <v>0</v>
      </c>
      <c r="U1685" s="18">
        <v>6003.1571000000004</v>
      </c>
      <c r="V1685" s="18" t="s">
        <v>207</v>
      </c>
    </row>
    <row r="1686" spans="1:22" ht="15" customHeight="1" x14ac:dyDescent="0.35">
      <c r="A1686" s="18" t="s">
        <v>209</v>
      </c>
      <c r="B1686" s="7" t="str">
        <f t="shared" si="51"/>
        <v>Q2</v>
      </c>
      <c r="C1686" s="18" t="s">
        <v>36</v>
      </c>
      <c r="D1686" s="21">
        <v>39983</v>
      </c>
      <c r="E1686" s="18">
        <v>3.9026000000000001</v>
      </c>
      <c r="F1686" s="18">
        <v>5.5427999999999997</v>
      </c>
      <c r="G1686" s="18">
        <v>5.2995999999999999</v>
      </c>
      <c r="H1686" s="18">
        <v>5.0713999999999997</v>
      </c>
      <c r="I1686" s="18">
        <v>3.8929</v>
      </c>
      <c r="J1686" s="18">
        <v>3.5714000000000001</v>
      </c>
      <c r="K1686" s="18">
        <v>28</v>
      </c>
      <c r="L1686" s="18">
        <v>16.1844</v>
      </c>
      <c r="M1686" s="18">
        <v>191.191</v>
      </c>
      <c r="N1686" s="18">
        <v>63.566099999999999</v>
      </c>
      <c r="O1686" s="18">
        <v>31.0305</v>
      </c>
      <c r="P1686" s="18">
        <v>200.77520000000001</v>
      </c>
      <c r="Q1686" s="18">
        <v>66.752600000000001</v>
      </c>
      <c r="R1686" s="18">
        <v>32.586100000000002</v>
      </c>
      <c r="S1686" s="4">
        <f>VLOOKUP(C1686,Ratings_Numbers!$A$1:$B$21,2,FALSE)</f>
        <v>10</v>
      </c>
      <c r="T1686" s="4">
        <f t="shared" si="50"/>
        <v>1</v>
      </c>
      <c r="U1686" s="18">
        <v>7842.1130999999996</v>
      </c>
      <c r="V1686" s="18" t="s">
        <v>207</v>
      </c>
    </row>
    <row r="1687" spans="1:22" ht="15" customHeight="1" x14ac:dyDescent="0.35">
      <c r="A1687" s="18" t="s">
        <v>209</v>
      </c>
      <c r="B1687" s="7" t="str">
        <f t="shared" si="51"/>
        <v>Q3</v>
      </c>
      <c r="C1687" s="18" t="s">
        <v>36</v>
      </c>
      <c r="D1687" s="21">
        <v>40067</v>
      </c>
      <c r="E1687" s="18">
        <v>2.4147458140000002</v>
      </c>
      <c r="F1687" s="18">
        <v>11.3341114479315</v>
      </c>
      <c r="G1687" s="18">
        <v>9.101455563</v>
      </c>
      <c r="H1687" s="18">
        <v>-17.148099999999999</v>
      </c>
      <c r="I1687" s="18">
        <v>-18.222200000000001</v>
      </c>
      <c r="J1687" s="18">
        <v>-18.7407</v>
      </c>
      <c r="K1687" s="18">
        <v>27</v>
      </c>
      <c r="L1687" s="18">
        <v>11.9148</v>
      </c>
      <c r="M1687" s="18">
        <v>256.14210000000003</v>
      </c>
      <c r="N1687" s="18">
        <v>69.218100000000007</v>
      </c>
      <c r="O1687" s="18">
        <v>30.518899999999999</v>
      </c>
      <c r="P1687" s="18">
        <v>270.05079999999998</v>
      </c>
      <c r="Q1687" s="18">
        <v>72.976699999999994</v>
      </c>
      <c r="R1687" s="18">
        <v>32.176099999999998</v>
      </c>
      <c r="S1687" s="4">
        <f>VLOOKUP(C1687,Ratings_Numbers!$A$1:$B$21,2,FALSE)</f>
        <v>10</v>
      </c>
      <c r="T1687" s="4">
        <f t="shared" si="50"/>
        <v>0</v>
      </c>
      <c r="U1687" s="18">
        <v>8758.1934000000001</v>
      </c>
      <c r="V1687" s="18" t="s">
        <v>207</v>
      </c>
    </row>
    <row r="1688" spans="1:22" ht="15" customHeight="1" x14ac:dyDescent="0.35">
      <c r="A1688" s="18" t="s">
        <v>209</v>
      </c>
      <c r="B1688" s="7" t="str">
        <f t="shared" si="51"/>
        <v>Q1</v>
      </c>
      <c r="C1688" s="18" t="s">
        <v>36</v>
      </c>
      <c r="D1688" s="21">
        <v>40179</v>
      </c>
      <c r="E1688" s="18">
        <v>2.4147458140000002</v>
      </c>
      <c r="F1688" s="18">
        <v>11.3341114479315</v>
      </c>
      <c r="G1688" s="18">
        <v>9.101455563</v>
      </c>
      <c r="H1688" s="18">
        <v>4.5881999999999996</v>
      </c>
      <c r="I1688" s="18">
        <v>4.5881999999999996</v>
      </c>
      <c r="J1688" s="18">
        <v>6.3235000000000001</v>
      </c>
      <c r="K1688" s="18">
        <v>34</v>
      </c>
      <c r="L1688" s="18">
        <v>14.3956</v>
      </c>
      <c r="M1688" s="18">
        <v>195.6217</v>
      </c>
      <c r="N1688" s="18">
        <v>64.941900000000004</v>
      </c>
      <c r="O1688" s="18">
        <v>28.160799999999998</v>
      </c>
      <c r="P1688" s="18">
        <v>201.2259</v>
      </c>
      <c r="Q1688" s="18">
        <v>66.802300000000002</v>
      </c>
      <c r="R1688" s="18">
        <v>28.967600000000001</v>
      </c>
      <c r="S1688" s="4">
        <f>VLOOKUP(C1688,Ratings_Numbers!$A$1:$B$21,2,FALSE)</f>
        <v>10</v>
      </c>
      <c r="T1688" s="4">
        <f t="shared" si="50"/>
        <v>0</v>
      </c>
      <c r="U1688" s="18">
        <v>9760.9500000000007</v>
      </c>
      <c r="V1688" s="18" t="s">
        <v>207</v>
      </c>
    </row>
    <row r="1689" spans="1:22" ht="15" customHeight="1" x14ac:dyDescent="0.35">
      <c r="A1689" s="18" t="s">
        <v>209</v>
      </c>
      <c r="B1689" s="7" t="str">
        <f t="shared" si="51"/>
        <v>Q1</v>
      </c>
      <c r="C1689" s="18" t="s">
        <v>36</v>
      </c>
      <c r="D1689" s="21">
        <v>40263</v>
      </c>
      <c r="E1689" s="18">
        <v>58.351900000000001</v>
      </c>
      <c r="F1689" s="18">
        <v>11.3341114479315</v>
      </c>
      <c r="G1689" s="18">
        <v>9.101455563</v>
      </c>
      <c r="H1689" s="18">
        <v>4.8666999999999998</v>
      </c>
      <c r="I1689" s="18">
        <v>3.9592000000000001</v>
      </c>
      <c r="J1689" s="18">
        <v>4</v>
      </c>
      <c r="K1689" s="18">
        <v>45</v>
      </c>
      <c r="L1689" s="18">
        <v>12.168799999999999</v>
      </c>
      <c r="M1689" s="18">
        <v>291.96260000000001</v>
      </c>
      <c r="N1689" s="18">
        <v>71.998199999999997</v>
      </c>
      <c r="O1689" s="18">
        <v>35.528300000000002</v>
      </c>
      <c r="P1689" s="18">
        <v>305.51400000000001</v>
      </c>
      <c r="Q1689" s="18">
        <v>75.3399</v>
      </c>
      <c r="R1689" s="18">
        <v>37.177300000000002</v>
      </c>
      <c r="S1689" s="4">
        <f>VLOOKUP(C1689,Ratings_Numbers!$A$1:$B$21,2,FALSE)</f>
        <v>10</v>
      </c>
      <c r="T1689" s="4">
        <f t="shared" si="50"/>
        <v>0</v>
      </c>
      <c r="U1689" s="18">
        <v>11233.813200000001</v>
      </c>
      <c r="V1689" s="18" t="s">
        <v>207</v>
      </c>
    </row>
    <row r="1690" spans="1:22" ht="15" customHeight="1" x14ac:dyDescent="0.35">
      <c r="A1690" s="18" t="s">
        <v>209</v>
      </c>
      <c r="B1690" s="7" t="str">
        <f t="shared" si="51"/>
        <v>Q2</v>
      </c>
      <c r="C1690" s="18" t="s">
        <v>36</v>
      </c>
      <c r="D1690" s="21">
        <v>40347</v>
      </c>
      <c r="E1690" s="18">
        <v>15.6167</v>
      </c>
      <c r="F1690" s="18">
        <v>25.312999999999999</v>
      </c>
      <c r="G1690" s="18">
        <v>24.4435</v>
      </c>
      <c r="H1690" s="18">
        <v>6.0909000000000004</v>
      </c>
      <c r="I1690" s="18">
        <v>4.58</v>
      </c>
      <c r="J1690" s="18">
        <v>5.1364000000000001</v>
      </c>
      <c r="K1690" s="18">
        <v>44</v>
      </c>
      <c r="L1690" s="18">
        <v>14.155200000000001</v>
      </c>
      <c r="M1690" s="18">
        <v>226.22550000000001</v>
      </c>
      <c r="N1690" s="18">
        <v>66.9649</v>
      </c>
      <c r="O1690" s="18">
        <v>32.0227</v>
      </c>
      <c r="P1690" s="18">
        <v>237.82679999999999</v>
      </c>
      <c r="Q1690" s="18">
        <v>70.399000000000001</v>
      </c>
      <c r="R1690" s="18">
        <v>33.664900000000003</v>
      </c>
      <c r="S1690" s="4">
        <f>VLOOKUP(C1690,Ratings_Numbers!$A$1:$B$21,2,FALSE)</f>
        <v>10</v>
      </c>
      <c r="T1690" s="4">
        <f t="shared" si="50"/>
        <v>0</v>
      </c>
      <c r="U1690" s="18">
        <v>12803.31</v>
      </c>
      <c r="V1690" s="18" t="s">
        <v>207</v>
      </c>
    </row>
    <row r="1691" spans="1:22" ht="15" customHeight="1" x14ac:dyDescent="0.35">
      <c r="A1691" s="18" t="s">
        <v>209</v>
      </c>
      <c r="B1691" s="7" t="str">
        <f t="shared" si="51"/>
        <v>Q3</v>
      </c>
      <c r="C1691" s="18" t="s">
        <v>36</v>
      </c>
      <c r="D1691" s="21">
        <v>40431</v>
      </c>
      <c r="E1691" s="18">
        <v>2.9447000000000001</v>
      </c>
      <c r="F1691" s="18">
        <v>3.4594</v>
      </c>
      <c r="G1691" s="18">
        <v>3.1764000000000001</v>
      </c>
      <c r="H1691" s="18">
        <v>5.0488</v>
      </c>
      <c r="I1691" s="18">
        <v>2.3845999999999998</v>
      </c>
      <c r="J1691" s="18">
        <v>4.0731999999999999</v>
      </c>
      <c r="K1691" s="18">
        <v>41</v>
      </c>
      <c r="L1691" s="18">
        <v>15.417</v>
      </c>
      <c r="M1691" s="18">
        <v>191.8819</v>
      </c>
      <c r="N1691" s="18">
        <v>63.709899999999998</v>
      </c>
      <c r="O1691" s="18">
        <v>29.5824</v>
      </c>
      <c r="P1691" s="18">
        <v>201.1808</v>
      </c>
      <c r="Q1691" s="18">
        <v>66.797399999999996</v>
      </c>
      <c r="R1691" s="18">
        <v>31.015999999999998</v>
      </c>
      <c r="S1691" s="4">
        <f>VLOOKUP(C1691,Ratings_Numbers!$A$1:$B$21,2,FALSE)</f>
        <v>10</v>
      </c>
      <c r="T1691" s="4">
        <f t="shared" si="50"/>
        <v>0</v>
      </c>
      <c r="U1691" s="18">
        <v>12922.089</v>
      </c>
      <c r="V1691" s="18" t="s">
        <v>207</v>
      </c>
    </row>
    <row r="1692" spans="1:22" ht="15" customHeight="1" x14ac:dyDescent="0.35">
      <c r="A1692" s="18" t="s">
        <v>209</v>
      </c>
      <c r="B1692" s="7" t="str">
        <f t="shared" si="51"/>
        <v>Q4</v>
      </c>
      <c r="C1692" s="18" t="s">
        <v>35</v>
      </c>
      <c r="D1692" s="21">
        <v>40543</v>
      </c>
      <c r="E1692" s="18">
        <v>2.6621000000000001</v>
      </c>
      <c r="F1692" s="18">
        <v>4.0705</v>
      </c>
      <c r="G1692" s="18">
        <v>3.3439000000000001</v>
      </c>
      <c r="H1692" s="18">
        <v>3.58</v>
      </c>
      <c r="I1692" s="18">
        <v>0.35189999999999999</v>
      </c>
      <c r="J1692" s="18">
        <v>2.44</v>
      </c>
      <c r="K1692" s="18">
        <v>50</v>
      </c>
      <c r="L1692" s="18">
        <v>17.644400000000001</v>
      </c>
      <c r="M1692" s="18">
        <v>169.7792</v>
      </c>
      <c r="N1692" s="18">
        <v>60.9651</v>
      </c>
      <c r="O1692" s="18">
        <v>29.956600000000002</v>
      </c>
      <c r="P1692" s="18">
        <v>178.48580000000001</v>
      </c>
      <c r="Q1692" s="18">
        <v>64.091499999999996</v>
      </c>
      <c r="R1692" s="18">
        <v>31.492799999999999</v>
      </c>
      <c r="S1692" s="4">
        <f>VLOOKUP(C1692,Ratings_Numbers!$A$1:$B$21,2,FALSE)</f>
        <v>9</v>
      </c>
      <c r="T1692" s="4">
        <f t="shared" si="50"/>
        <v>-1</v>
      </c>
      <c r="U1692" s="18">
        <v>15241.026</v>
      </c>
      <c r="V1692" s="18" t="s">
        <v>207</v>
      </c>
    </row>
    <row r="1693" spans="1:22" ht="15" customHeight="1" x14ac:dyDescent="0.35">
      <c r="A1693" s="18" t="s">
        <v>209</v>
      </c>
      <c r="B1693" s="7" t="str">
        <f t="shared" si="51"/>
        <v>Q1</v>
      </c>
      <c r="C1693" s="18" t="s">
        <v>35</v>
      </c>
      <c r="D1693" s="21">
        <v>40627</v>
      </c>
      <c r="E1693" s="18">
        <v>3.0830000000000002</v>
      </c>
      <c r="F1693" s="18">
        <v>4.0467000000000004</v>
      </c>
      <c r="G1693" s="18">
        <v>3.8428</v>
      </c>
      <c r="H1693" s="18">
        <v>5.5122</v>
      </c>
      <c r="I1693" s="18">
        <v>3.6444000000000001</v>
      </c>
      <c r="J1693" s="18">
        <v>4.6585000000000001</v>
      </c>
      <c r="K1693" s="18">
        <v>41</v>
      </c>
      <c r="L1693" s="18">
        <v>15.821899999999999</v>
      </c>
      <c r="M1693" s="18">
        <v>196.2482</v>
      </c>
      <c r="N1693" s="18">
        <v>64.105599999999995</v>
      </c>
      <c r="O1693" s="18">
        <v>31.0502</v>
      </c>
      <c r="P1693" s="18">
        <v>206.1328</v>
      </c>
      <c r="Q1693" s="18">
        <v>67.334400000000002</v>
      </c>
      <c r="R1693" s="18">
        <v>32.614199999999997</v>
      </c>
      <c r="S1693" s="4">
        <f>VLOOKUP(C1693,Ratings_Numbers!$A$1:$B$21,2,FALSE)</f>
        <v>9</v>
      </c>
      <c r="T1693" s="4">
        <f t="shared" si="50"/>
        <v>0</v>
      </c>
      <c r="U1693" s="18">
        <v>13674.346</v>
      </c>
      <c r="V1693" s="18" t="s">
        <v>207</v>
      </c>
    </row>
    <row r="1694" spans="1:22" ht="15" customHeight="1" x14ac:dyDescent="0.35">
      <c r="A1694" s="18" t="s">
        <v>209</v>
      </c>
      <c r="B1694" s="7" t="str">
        <f t="shared" si="51"/>
        <v>Q2</v>
      </c>
      <c r="C1694" s="18" t="s">
        <v>35</v>
      </c>
      <c r="D1694" s="21">
        <v>40711</v>
      </c>
      <c r="E1694" s="18">
        <v>3.1695000000000002</v>
      </c>
      <c r="F1694" s="18">
        <v>4.1039000000000003</v>
      </c>
      <c r="G1694" s="18">
        <v>3.9396</v>
      </c>
      <c r="H1694" s="18">
        <v>7.3784000000000001</v>
      </c>
      <c r="I1694" s="18">
        <v>5.1914999999999996</v>
      </c>
      <c r="J1694" s="18">
        <v>6.2702999999999998</v>
      </c>
      <c r="K1694" s="18">
        <v>37</v>
      </c>
      <c r="L1694" s="18">
        <v>12.9223</v>
      </c>
      <c r="M1694" s="18">
        <v>214.78870000000001</v>
      </c>
      <c r="N1694" s="18">
        <v>60.128100000000003</v>
      </c>
      <c r="O1694" s="18">
        <v>27.755700000000001</v>
      </c>
      <c r="P1694" s="18">
        <v>257.2183</v>
      </c>
      <c r="Q1694" s="18">
        <v>72.005899999999997</v>
      </c>
      <c r="R1694" s="18">
        <v>33.238500000000002</v>
      </c>
      <c r="S1694" s="4">
        <f>VLOOKUP(C1694,Ratings_Numbers!$A$1:$B$21,2,FALSE)</f>
        <v>9</v>
      </c>
      <c r="T1694" s="4">
        <f t="shared" si="50"/>
        <v>0</v>
      </c>
      <c r="U1694" s="18">
        <v>11701.95</v>
      </c>
      <c r="V1694" s="18" t="s">
        <v>207</v>
      </c>
    </row>
    <row r="1695" spans="1:22" ht="15" customHeight="1" x14ac:dyDescent="0.35">
      <c r="A1695" s="18" t="s">
        <v>209</v>
      </c>
      <c r="B1695" s="7" t="str">
        <f t="shared" si="51"/>
        <v>Q3</v>
      </c>
      <c r="C1695" s="18" t="s">
        <v>35</v>
      </c>
      <c r="D1695" s="21">
        <v>40795</v>
      </c>
      <c r="E1695" s="18">
        <v>5.0225999999999997</v>
      </c>
      <c r="F1695" s="18">
        <v>7.7382</v>
      </c>
      <c r="G1695" s="18">
        <v>7.1894999999999998</v>
      </c>
      <c r="H1695" s="18">
        <v>-2.6667000000000001</v>
      </c>
      <c r="I1695" s="18">
        <v>-2.6604000000000001</v>
      </c>
      <c r="J1695" s="18">
        <v>-3.6922999999999999</v>
      </c>
      <c r="K1695" s="18">
        <v>39</v>
      </c>
      <c r="L1695" s="18">
        <v>5.0796999999999999</v>
      </c>
      <c r="M1695" s="18">
        <v>610</v>
      </c>
      <c r="N1695" s="18">
        <v>74.242900000000006</v>
      </c>
      <c r="O1695" s="18">
        <v>30.9864</v>
      </c>
      <c r="P1695" s="18">
        <v>721.62789999999995</v>
      </c>
      <c r="Q1695" s="18">
        <v>87.828999999999994</v>
      </c>
      <c r="R1695" s="18">
        <v>36.656799999999997</v>
      </c>
      <c r="S1695" s="4">
        <f>VLOOKUP(C1695,Ratings_Numbers!$A$1:$B$21,2,FALSE)</f>
        <v>9</v>
      </c>
      <c r="T1695" s="4">
        <f t="shared" si="50"/>
        <v>0</v>
      </c>
      <c r="U1695" s="18">
        <v>8773.3119999999999</v>
      </c>
      <c r="V1695" s="18" t="s">
        <v>207</v>
      </c>
    </row>
    <row r="1696" spans="1:22" ht="15" customHeight="1" x14ac:dyDescent="0.35">
      <c r="A1696" s="18" t="s">
        <v>209</v>
      </c>
      <c r="B1696" s="7" t="str">
        <f t="shared" si="51"/>
        <v>Q4</v>
      </c>
      <c r="C1696" s="18" t="s">
        <v>35</v>
      </c>
      <c r="D1696" s="21">
        <v>40908</v>
      </c>
      <c r="E1696" s="18">
        <v>2.9813000000000001</v>
      </c>
      <c r="F1696" s="18">
        <v>4.1273999999999997</v>
      </c>
      <c r="G1696" s="18">
        <v>3.9335</v>
      </c>
      <c r="H1696" s="18">
        <v>6.3616999999999999</v>
      </c>
      <c r="I1696" s="18">
        <v>5.1914999999999996</v>
      </c>
      <c r="J1696" s="18">
        <v>5.2553000000000001</v>
      </c>
      <c r="K1696" s="18">
        <v>47</v>
      </c>
      <c r="L1696" s="18">
        <v>-13.2149</v>
      </c>
      <c r="M1696" s="18">
        <v>209.63212290000001</v>
      </c>
      <c r="N1696" s="18">
        <v>130.64750000000001</v>
      </c>
      <c r="O1696" s="18">
        <v>30.727599999999999</v>
      </c>
      <c r="P1696" s="18">
        <v>289.78154369999999</v>
      </c>
      <c r="Q1696" s="18">
        <v>156.18709999999999</v>
      </c>
      <c r="R1696" s="18">
        <v>36.734299999999998</v>
      </c>
      <c r="S1696" s="4">
        <f>VLOOKUP(C1696,Ratings_Numbers!$A$1:$B$21,2,FALSE)</f>
        <v>9</v>
      </c>
      <c r="T1696" s="4">
        <f t="shared" si="50"/>
        <v>0</v>
      </c>
      <c r="U1696" s="18">
        <v>9713.61</v>
      </c>
      <c r="V1696" s="18" t="s">
        <v>207</v>
      </c>
    </row>
    <row r="1697" spans="1:22" ht="15" customHeight="1" x14ac:dyDescent="0.35">
      <c r="A1697" s="18" t="s">
        <v>209</v>
      </c>
      <c r="B1697" s="7" t="str">
        <f t="shared" si="51"/>
        <v>Q1</v>
      </c>
      <c r="C1697" s="18" t="s">
        <v>35</v>
      </c>
      <c r="D1697" s="21">
        <v>40991</v>
      </c>
      <c r="E1697" s="18">
        <v>3.3289</v>
      </c>
      <c r="F1697" s="18">
        <v>4.9549000000000003</v>
      </c>
      <c r="G1697" s="18">
        <v>4.3863000000000003</v>
      </c>
      <c r="H1697" s="18">
        <v>6.1818</v>
      </c>
      <c r="I1697" s="18">
        <v>0.1842</v>
      </c>
      <c r="J1697" s="18">
        <v>5.3029999999999999</v>
      </c>
      <c r="K1697" s="18">
        <v>33</v>
      </c>
      <c r="L1697" s="18">
        <v>-13.7417</v>
      </c>
      <c r="M1697" s="18">
        <v>209.63212290000001</v>
      </c>
      <c r="N1697" s="18">
        <v>105.539</v>
      </c>
      <c r="O1697" s="18">
        <v>28.715</v>
      </c>
      <c r="P1697" s="18">
        <v>289.78154369999999</v>
      </c>
      <c r="Q1697" s="18">
        <v>150.50630000000001</v>
      </c>
      <c r="R1697" s="18">
        <v>40.949599999999997</v>
      </c>
      <c r="S1697" s="4">
        <f>VLOOKUP(C1697,Ratings_Numbers!$A$1:$B$21,2,FALSE)</f>
        <v>9</v>
      </c>
      <c r="T1697" s="4">
        <f t="shared" si="50"/>
        <v>0</v>
      </c>
      <c r="U1697" s="18">
        <v>12538.128000000001</v>
      </c>
      <c r="V1697" s="18" t="s">
        <v>207</v>
      </c>
    </row>
    <row r="1698" spans="1:22" ht="15" customHeight="1" x14ac:dyDescent="0.35">
      <c r="A1698" s="18" t="s">
        <v>209</v>
      </c>
      <c r="B1698" s="7" t="str">
        <f t="shared" si="51"/>
        <v>Q2</v>
      </c>
      <c r="C1698" s="18" t="s">
        <v>35</v>
      </c>
      <c r="D1698" s="21">
        <v>41075</v>
      </c>
      <c r="E1698" s="18">
        <v>3.6103000000000001</v>
      </c>
      <c r="F1698" s="18">
        <v>4.9135999999999997</v>
      </c>
      <c r="G1698" s="18">
        <v>4.7120999999999995</v>
      </c>
      <c r="H1698" s="18">
        <v>8.2646999999999995</v>
      </c>
      <c r="I1698" s="18">
        <v>4.9111000000000002</v>
      </c>
      <c r="J1698" s="18">
        <v>7.1471</v>
      </c>
      <c r="K1698" s="18">
        <v>34</v>
      </c>
      <c r="L1698" s="18">
        <v>-18.711500000000001</v>
      </c>
      <c r="M1698" s="18">
        <v>209.63212290000001</v>
      </c>
      <c r="N1698" s="18">
        <v>149.93039999999999</v>
      </c>
      <c r="O1698" s="18">
        <v>35.841500000000003</v>
      </c>
      <c r="P1698" s="18">
        <v>289.78154369999999</v>
      </c>
      <c r="Q1698" s="18">
        <v>178.273</v>
      </c>
      <c r="R1698" s="18">
        <v>42.616900000000001</v>
      </c>
      <c r="S1698" s="4">
        <f>VLOOKUP(C1698,Ratings_Numbers!$A$1:$B$21,2,FALSE)</f>
        <v>9</v>
      </c>
      <c r="T1698" s="4">
        <f t="shared" si="50"/>
        <v>0</v>
      </c>
      <c r="U1698" s="18">
        <v>12256.146000000001</v>
      </c>
      <c r="V1698" s="18" t="s">
        <v>207</v>
      </c>
    </row>
    <row r="1699" spans="1:22" ht="15" customHeight="1" x14ac:dyDescent="0.35">
      <c r="A1699" s="18" t="s">
        <v>209</v>
      </c>
      <c r="B1699" s="7" t="str">
        <f t="shared" si="51"/>
        <v>Q3</v>
      </c>
      <c r="C1699" s="18" t="s">
        <v>35</v>
      </c>
      <c r="D1699" s="21">
        <v>41159</v>
      </c>
      <c r="E1699" s="18">
        <v>2.3340000000000001</v>
      </c>
      <c r="F1699" s="18">
        <v>2.8576000000000001</v>
      </c>
      <c r="G1699" s="18">
        <v>2.738</v>
      </c>
      <c r="H1699" s="18">
        <v>8.4827999999999992</v>
      </c>
      <c r="I1699" s="18">
        <v>6.4482999999999997</v>
      </c>
      <c r="J1699" s="18">
        <v>7.3448000000000002</v>
      </c>
      <c r="K1699" s="18">
        <v>29</v>
      </c>
      <c r="L1699" s="18">
        <v>-22.097200000000001</v>
      </c>
      <c r="M1699" s="18">
        <v>209.63212290000001</v>
      </c>
      <c r="N1699" s="18">
        <v>173.20689999999999</v>
      </c>
      <c r="O1699" s="18">
        <v>35.822699999999998</v>
      </c>
      <c r="P1699" s="18">
        <v>289.78154369999999</v>
      </c>
      <c r="Q1699" s="18">
        <v>206.8425</v>
      </c>
      <c r="R1699" s="18">
        <v>42.779200000000003</v>
      </c>
      <c r="S1699" s="4">
        <f>VLOOKUP(C1699,Ratings_Numbers!$A$1:$B$21,2,FALSE)</f>
        <v>9</v>
      </c>
      <c r="T1699" s="4">
        <f t="shared" si="50"/>
        <v>0</v>
      </c>
      <c r="U1699" s="18">
        <v>12359.04</v>
      </c>
      <c r="V1699" s="18" t="s">
        <v>207</v>
      </c>
    </row>
    <row r="1700" spans="1:22" ht="15" customHeight="1" x14ac:dyDescent="0.35">
      <c r="A1700" s="18" t="s">
        <v>209</v>
      </c>
      <c r="B1700" s="7" t="str">
        <f t="shared" si="51"/>
        <v>Q4</v>
      </c>
      <c r="C1700" s="18" t="s">
        <v>35</v>
      </c>
      <c r="D1700" s="21">
        <v>41271</v>
      </c>
      <c r="E1700" s="18">
        <v>2.6240000000000001</v>
      </c>
      <c r="F1700" s="18">
        <v>3.1223000000000001</v>
      </c>
      <c r="G1700" s="18">
        <v>3.0287000000000002</v>
      </c>
      <c r="H1700" s="18">
        <v>8.6341000000000001</v>
      </c>
      <c r="I1700" s="18">
        <v>5.6829000000000001</v>
      </c>
      <c r="J1700" s="18">
        <v>7.5366</v>
      </c>
      <c r="K1700" s="18">
        <v>41</v>
      </c>
      <c r="L1700" s="18">
        <v>-20.261700000000001</v>
      </c>
      <c r="M1700" s="18">
        <v>209.63212290000001</v>
      </c>
      <c r="N1700" s="18">
        <v>153.21209999999999</v>
      </c>
      <c r="O1700" s="18">
        <v>39.861199999999997</v>
      </c>
      <c r="P1700" s="18">
        <v>289.78154369999999</v>
      </c>
      <c r="Q1700" s="18">
        <v>177.87880000000001</v>
      </c>
      <c r="R1700" s="18">
        <v>46.278799999999997</v>
      </c>
      <c r="S1700" s="4">
        <f>VLOOKUP(C1700,Ratings_Numbers!$A$1:$B$21,2,FALSE)</f>
        <v>9</v>
      </c>
      <c r="T1700" s="4">
        <f t="shared" si="50"/>
        <v>0</v>
      </c>
      <c r="U1700" s="18">
        <v>11341.632</v>
      </c>
      <c r="V1700" s="18" t="s">
        <v>207</v>
      </c>
    </row>
    <row r="1701" spans="1:22" ht="15" customHeight="1" x14ac:dyDescent="0.35">
      <c r="A1701" s="18" t="s">
        <v>209</v>
      </c>
      <c r="B1701" s="7" t="str">
        <f t="shared" si="51"/>
        <v>Q1</v>
      </c>
      <c r="C1701" s="18" t="s">
        <v>35</v>
      </c>
      <c r="D1701" s="21">
        <v>41364</v>
      </c>
      <c r="E1701" s="18">
        <v>2.6520999999999999</v>
      </c>
      <c r="F1701" s="18">
        <v>3.2846000000000002</v>
      </c>
      <c r="G1701" s="18">
        <v>3.0615999999999999</v>
      </c>
      <c r="H1701" s="18">
        <v>8.4839000000000002</v>
      </c>
      <c r="I1701" s="18">
        <v>4.8250000000000002</v>
      </c>
      <c r="J1701" s="18">
        <v>7.2903000000000002</v>
      </c>
      <c r="K1701" s="18">
        <v>31</v>
      </c>
      <c r="L1701" s="18">
        <v>-21.1099</v>
      </c>
      <c r="M1701" s="18">
        <v>209.63212290000001</v>
      </c>
      <c r="N1701" s="18">
        <v>170.71350000000001</v>
      </c>
      <c r="O1701" s="18">
        <v>49.1492</v>
      </c>
      <c r="P1701" s="18">
        <v>289.78154369999999</v>
      </c>
      <c r="Q1701" s="18">
        <v>173.3227</v>
      </c>
      <c r="R1701" s="18">
        <v>49.900399999999998</v>
      </c>
      <c r="S1701" s="4">
        <f>VLOOKUP(C1701,Ratings_Numbers!$A$1:$B$21,2,FALSE)</f>
        <v>9</v>
      </c>
      <c r="T1701" s="4">
        <f t="shared" si="50"/>
        <v>0</v>
      </c>
      <c r="U1701" s="18">
        <v>13061.739</v>
      </c>
      <c r="V1701" s="18" t="s">
        <v>207</v>
      </c>
    </row>
    <row r="1702" spans="1:22" ht="15" customHeight="1" x14ac:dyDescent="0.35">
      <c r="A1702" s="18" t="s">
        <v>209</v>
      </c>
      <c r="B1702" s="7" t="str">
        <f t="shared" si="51"/>
        <v>Q2</v>
      </c>
      <c r="C1702" s="18" t="s">
        <v>35</v>
      </c>
      <c r="D1702" s="21">
        <v>41455</v>
      </c>
      <c r="E1702" s="18">
        <v>2.5266999999999999</v>
      </c>
      <c r="F1702" s="18">
        <v>3.0057999999999998</v>
      </c>
      <c r="G1702" s="18">
        <v>2.9007000000000001</v>
      </c>
      <c r="H1702" s="18">
        <v>10.896599999999999</v>
      </c>
      <c r="I1702" s="18">
        <v>8.2068999999999992</v>
      </c>
      <c r="J1702" s="18">
        <v>9.6206999999999994</v>
      </c>
      <c r="K1702" s="18">
        <v>29</v>
      </c>
      <c r="L1702" s="18">
        <v>-23.412299999999998</v>
      </c>
      <c r="M1702" s="18">
        <v>209.63212290000001</v>
      </c>
      <c r="N1702" s="18">
        <v>190.52699999999999</v>
      </c>
      <c r="O1702" s="18">
        <v>47.624299999999998</v>
      </c>
      <c r="P1702" s="18">
        <v>289.78154369999999</v>
      </c>
      <c r="Q1702" s="18">
        <v>193.66370000000001</v>
      </c>
      <c r="R1702" s="18">
        <v>48.408299999999997</v>
      </c>
      <c r="S1702" s="4">
        <f>VLOOKUP(C1702,Ratings_Numbers!$A$1:$B$21,2,FALSE)</f>
        <v>9</v>
      </c>
      <c r="T1702" s="4">
        <f t="shared" si="50"/>
        <v>0</v>
      </c>
      <c r="U1702" s="18">
        <v>12236.147000000001</v>
      </c>
      <c r="V1702" s="18" t="s">
        <v>207</v>
      </c>
    </row>
    <row r="1703" spans="1:22" ht="15" customHeight="1" x14ac:dyDescent="0.35">
      <c r="A1703" s="18" t="s">
        <v>209</v>
      </c>
      <c r="B1703" s="7" t="str">
        <f t="shared" si="51"/>
        <v>Q3</v>
      </c>
      <c r="C1703" s="18" t="s">
        <v>35</v>
      </c>
      <c r="D1703" s="21">
        <v>41547</v>
      </c>
      <c r="E1703" s="18">
        <v>2.4748999999999999</v>
      </c>
      <c r="F1703" s="18">
        <v>2.9802</v>
      </c>
      <c r="G1703" s="18">
        <v>2.8441999999999998</v>
      </c>
      <c r="H1703" s="18">
        <v>10.142899999999999</v>
      </c>
      <c r="I1703" s="18">
        <v>7.3571</v>
      </c>
      <c r="J1703" s="18">
        <v>8.75</v>
      </c>
      <c r="K1703" s="18">
        <v>28</v>
      </c>
      <c r="L1703" s="18">
        <v>-21.7438</v>
      </c>
      <c r="M1703" s="18">
        <v>209.63212290000001</v>
      </c>
      <c r="N1703" s="18">
        <v>177.67599999999999</v>
      </c>
      <c r="O1703" s="18">
        <v>47.901200000000003</v>
      </c>
      <c r="P1703" s="18">
        <v>289.78154369999999</v>
      </c>
      <c r="Q1703" s="18">
        <v>180.6525</v>
      </c>
      <c r="R1703" s="18">
        <v>48.703699999999998</v>
      </c>
      <c r="S1703" s="4">
        <f>VLOOKUP(C1703,Ratings_Numbers!$A$1:$B$21,2,FALSE)</f>
        <v>9</v>
      </c>
      <c r="T1703" s="4">
        <f t="shared" si="50"/>
        <v>0</v>
      </c>
      <c r="U1703" s="18">
        <v>12634.824000000001</v>
      </c>
      <c r="V1703" s="18" t="s">
        <v>207</v>
      </c>
    </row>
    <row r="1704" spans="1:22" ht="15" customHeight="1" x14ac:dyDescent="0.35">
      <c r="A1704" s="18" t="s">
        <v>209</v>
      </c>
      <c r="B1704" s="7" t="str">
        <f t="shared" si="51"/>
        <v>Q4</v>
      </c>
      <c r="C1704" s="18" t="s">
        <v>35</v>
      </c>
      <c r="D1704" s="21">
        <v>41639</v>
      </c>
      <c r="E1704" s="18">
        <v>2.7147999999999999</v>
      </c>
      <c r="F1704" s="18">
        <v>3.1913</v>
      </c>
      <c r="G1704" s="18">
        <v>3.0638000000000001</v>
      </c>
      <c r="H1704" s="18">
        <v>7.875</v>
      </c>
      <c r="I1704" s="18">
        <v>2.3125</v>
      </c>
      <c r="J1704" s="18">
        <v>7.4375</v>
      </c>
      <c r="K1704" s="18">
        <v>32</v>
      </c>
      <c r="L1704" s="18">
        <v>-20.827200000000001</v>
      </c>
      <c r="M1704" s="18">
        <v>209.63212290000001</v>
      </c>
      <c r="N1704" s="18">
        <v>181.0702</v>
      </c>
      <c r="O1704" s="18">
        <v>46.320300000000003</v>
      </c>
      <c r="P1704" s="18">
        <v>289.78154369999999</v>
      </c>
      <c r="Q1704" s="18">
        <v>181.41540000000001</v>
      </c>
      <c r="R1704" s="18">
        <v>46.4086</v>
      </c>
      <c r="S1704" s="4">
        <f>VLOOKUP(C1704,Ratings_Numbers!$A$1:$B$21,2,FALSE)</f>
        <v>9</v>
      </c>
      <c r="T1704" s="4">
        <f t="shared" si="50"/>
        <v>0</v>
      </c>
      <c r="U1704" s="18">
        <v>14706.598</v>
      </c>
      <c r="V1704" s="18" t="s">
        <v>207</v>
      </c>
    </row>
    <row r="1705" spans="1:22" ht="15" customHeight="1" x14ac:dyDescent="0.35">
      <c r="A1705" s="18" t="s">
        <v>209</v>
      </c>
      <c r="B1705" s="7" t="str">
        <f t="shared" si="51"/>
        <v>Q1</v>
      </c>
      <c r="C1705" s="18" t="s">
        <v>35</v>
      </c>
      <c r="D1705" s="21">
        <v>41729</v>
      </c>
      <c r="E1705" s="18">
        <v>2.7302999999999997</v>
      </c>
      <c r="F1705" s="18">
        <v>3.25</v>
      </c>
      <c r="G1705" s="18">
        <v>3.0689000000000002</v>
      </c>
      <c r="H1705" s="18">
        <v>9.6667000000000005</v>
      </c>
      <c r="I1705" s="18">
        <v>6.1891999999999996</v>
      </c>
      <c r="J1705" s="18">
        <v>8.4666999999999994</v>
      </c>
      <c r="K1705" s="18">
        <v>30</v>
      </c>
      <c r="L1705" s="18">
        <v>-24.3811</v>
      </c>
      <c r="M1705" s="18">
        <v>209.63212290000001</v>
      </c>
      <c r="N1705" s="18">
        <v>196.48179999999999</v>
      </c>
      <c r="O1705" s="18">
        <v>49.437399999999997</v>
      </c>
      <c r="P1705" s="18">
        <v>289.78154369999999</v>
      </c>
      <c r="Q1705" s="18">
        <v>196.89920000000001</v>
      </c>
      <c r="R1705" s="18">
        <v>49.542400000000001</v>
      </c>
      <c r="S1705" s="4">
        <f>VLOOKUP(C1705,Ratings_Numbers!$A$1:$B$21,2,FALSE)</f>
        <v>9</v>
      </c>
      <c r="T1705" s="4">
        <f t="shared" si="50"/>
        <v>0</v>
      </c>
      <c r="U1705" s="18">
        <v>16492.288</v>
      </c>
      <c r="V1705" s="18" t="s">
        <v>207</v>
      </c>
    </row>
    <row r="1706" spans="1:22" ht="15" customHeight="1" x14ac:dyDescent="0.35">
      <c r="A1706" s="18" t="s">
        <v>209</v>
      </c>
      <c r="B1706" s="7" t="str">
        <f t="shared" si="51"/>
        <v>Q2</v>
      </c>
      <c r="C1706" s="18" t="s">
        <v>35</v>
      </c>
      <c r="D1706" s="21">
        <v>41820</v>
      </c>
      <c r="E1706" s="18">
        <v>2.7014</v>
      </c>
      <c r="F1706" s="18">
        <v>3.2326999999999999</v>
      </c>
      <c r="G1706" s="18">
        <v>3.0503</v>
      </c>
      <c r="H1706" s="18">
        <v>12.1</v>
      </c>
      <c r="I1706" s="18">
        <v>8.9332999999999991</v>
      </c>
      <c r="J1706" s="18">
        <v>10.533300000000001</v>
      </c>
      <c r="K1706" s="18">
        <v>30</v>
      </c>
      <c r="L1706" s="18">
        <v>-25.183</v>
      </c>
      <c r="M1706" s="18">
        <v>209.63212290000001</v>
      </c>
      <c r="N1706" s="18">
        <v>201.72210000000001</v>
      </c>
      <c r="O1706" s="18">
        <v>49.736499999999999</v>
      </c>
      <c r="P1706" s="18">
        <v>289.78154369999999</v>
      </c>
      <c r="Q1706" s="18">
        <v>202.1378</v>
      </c>
      <c r="R1706" s="18">
        <v>49.838900000000002</v>
      </c>
      <c r="S1706" s="4">
        <f>VLOOKUP(C1706,Ratings_Numbers!$A$1:$B$21,2,FALSE)</f>
        <v>9</v>
      </c>
      <c r="T1706" s="4">
        <f t="shared" si="50"/>
        <v>0</v>
      </c>
      <c r="U1706" s="18">
        <v>18633.87</v>
      </c>
      <c r="V1706" s="18" t="s">
        <v>207</v>
      </c>
    </row>
    <row r="1707" spans="1:22" ht="15" customHeight="1" x14ac:dyDescent="0.35">
      <c r="A1707" s="18" t="s">
        <v>209</v>
      </c>
      <c r="B1707" s="7" t="str">
        <f t="shared" ref="B1707:B1716" si="52">IF(MONTH(D1707)&lt;4,"Q1",IF(MONTH(D1707)&lt;7,"Q2",IF(MONTH(D1707)&lt;10,"Q3","Q4")))</f>
        <v>Q3</v>
      </c>
      <c r="C1707" s="18" t="s">
        <v>35</v>
      </c>
      <c r="D1707" s="21">
        <v>41912</v>
      </c>
      <c r="E1707" s="18">
        <v>2.7330000000000001</v>
      </c>
      <c r="F1707" s="18">
        <v>3.1899000000000002</v>
      </c>
      <c r="G1707" s="18">
        <v>3.0541999999999998</v>
      </c>
      <c r="H1707" s="18">
        <v>11.4138</v>
      </c>
      <c r="I1707" s="18">
        <v>7.5861999999999998</v>
      </c>
      <c r="J1707" s="18">
        <v>10.2759</v>
      </c>
      <c r="K1707" s="18">
        <v>29</v>
      </c>
      <c r="L1707" s="18">
        <v>-26.9023</v>
      </c>
      <c r="M1707" s="18">
        <v>209.63212290000001</v>
      </c>
      <c r="N1707" s="18">
        <v>208.83750000000001</v>
      </c>
      <c r="O1707" s="18">
        <v>51.423999999999999</v>
      </c>
      <c r="P1707" s="18">
        <v>289.78154369999999</v>
      </c>
      <c r="Q1707" s="18">
        <v>209.2527</v>
      </c>
      <c r="R1707" s="18">
        <v>51.526200000000003</v>
      </c>
      <c r="S1707" s="4">
        <f>VLOOKUP(C1707,Ratings_Numbers!$A$1:$B$21,2,FALSE)</f>
        <v>9</v>
      </c>
      <c r="T1707" s="4">
        <f t="shared" si="50"/>
        <v>0</v>
      </c>
      <c r="U1707" s="18">
        <v>20054.310000000001</v>
      </c>
      <c r="V1707" s="18" t="s">
        <v>207</v>
      </c>
    </row>
    <row r="1708" spans="1:22" ht="15" customHeight="1" x14ac:dyDescent="0.35">
      <c r="A1708" s="18" t="s">
        <v>209</v>
      </c>
      <c r="B1708" s="7" t="str">
        <f t="shared" si="52"/>
        <v>Q4</v>
      </c>
      <c r="C1708" s="18" t="s">
        <v>35</v>
      </c>
      <c r="D1708" s="21">
        <v>42004</v>
      </c>
      <c r="E1708" s="18">
        <v>2.8056999999999999</v>
      </c>
      <c r="F1708" s="18">
        <v>3.2536999999999998</v>
      </c>
      <c r="G1708" s="18">
        <v>3.1638999999999999</v>
      </c>
      <c r="H1708" s="18">
        <v>12.4231</v>
      </c>
      <c r="I1708" s="18">
        <v>6.8845999999999998</v>
      </c>
      <c r="J1708" s="18">
        <v>11.192299999999999</v>
      </c>
      <c r="K1708" s="18">
        <v>26</v>
      </c>
      <c r="L1708" s="18">
        <v>-32.1967</v>
      </c>
      <c r="M1708" s="18">
        <v>209.63212290000001</v>
      </c>
      <c r="N1708" s="18">
        <v>219.4144</v>
      </c>
      <c r="O1708" s="18">
        <v>50.446399999999997</v>
      </c>
      <c r="P1708" s="18">
        <v>289.78154369999999</v>
      </c>
      <c r="Q1708" s="18">
        <v>240.03819999999999</v>
      </c>
      <c r="R1708" s="18">
        <v>55.188099999999999</v>
      </c>
      <c r="S1708" s="4">
        <f>VLOOKUP(C1708,Ratings_Numbers!$A$1:$B$21,2,FALSE)</f>
        <v>9</v>
      </c>
      <c r="T1708" s="4">
        <f t="shared" ref="T1708:T1716" si="53">S1708-S1707</f>
        <v>0</v>
      </c>
      <c r="U1708" s="18">
        <v>21840.597000000002</v>
      </c>
      <c r="V1708" s="18" t="s">
        <v>207</v>
      </c>
    </row>
    <row r="1709" spans="1:22" ht="15" customHeight="1" x14ac:dyDescent="0.35">
      <c r="A1709" s="18" t="s">
        <v>209</v>
      </c>
      <c r="B1709" s="7" t="str">
        <f t="shared" si="52"/>
        <v>Q1</v>
      </c>
      <c r="C1709" s="18" t="s">
        <v>35</v>
      </c>
      <c r="D1709" s="21">
        <v>42094</v>
      </c>
      <c r="E1709" s="18">
        <v>2.8054999999999999</v>
      </c>
      <c r="F1709" s="18">
        <v>3.2563</v>
      </c>
      <c r="G1709" s="18">
        <v>3.1593</v>
      </c>
      <c r="H1709" s="18">
        <v>10.4444</v>
      </c>
      <c r="I1709" s="18">
        <v>7</v>
      </c>
      <c r="J1709" s="18">
        <v>9.2222000000000008</v>
      </c>
      <c r="K1709" s="18">
        <v>36</v>
      </c>
      <c r="L1709" s="18">
        <v>-37.292400000000001</v>
      </c>
      <c r="M1709" s="18">
        <v>209.63212290000001</v>
      </c>
      <c r="N1709" s="18">
        <v>248.35679999999999</v>
      </c>
      <c r="O1709" s="18">
        <v>54.431899999999999</v>
      </c>
      <c r="P1709" s="18">
        <v>289.78154369999999</v>
      </c>
      <c r="Q1709" s="18">
        <v>270.15429999999998</v>
      </c>
      <c r="R1709" s="18">
        <v>59.209200000000003</v>
      </c>
      <c r="S1709" s="4">
        <f>VLOOKUP(C1709,Ratings_Numbers!$A$1:$B$21,2,FALSE)</f>
        <v>9</v>
      </c>
      <c r="T1709" s="4">
        <f t="shared" si="53"/>
        <v>0</v>
      </c>
      <c r="U1709" s="18">
        <v>22192.416000000001</v>
      </c>
      <c r="V1709" s="18" t="s">
        <v>207</v>
      </c>
    </row>
    <row r="1710" spans="1:22" ht="15" customHeight="1" x14ac:dyDescent="0.35">
      <c r="A1710" s="18" t="s">
        <v>209</v>
      </c>
      <c r="B1710" s="7" t="str">
        <f t="shared" si="52"/>
        <v>Q2</v>
      </c>
      <c r="C1710" s="18" t="s">
        <v>35</v>
      </c>
      <c r="D1710" s="21">
        <v>42185</v>
      </c>
      <c r="E1710" s="18">
        <v>2.6394000000000002</v>
      </c>
      <c r="F1710" s="18">
        <v>3.0364</v>
      </c>
      <c r="G1710" s="18">
        <v>2.9279000000000002</v>
      </c>
      <c r="H1710" s="18">
        <v>9.5475999999999992</v>
      </c>
      <c r="I1710" s="18">
        <v>7.3720999999999997</v>
      </c>
      <c r="J1710" s="18">
        <v>8.7857000000000003</v>
      </c>
      <c r="K1710" s="18">
        <v>42</v>
      </c>
      <c r="L1710" s="18">
        <v>-47.982900000000001</v>
      </c>
      <c r="M1710" s="18">
        <v>209.63212290000001</v>
      </c>
      <c r="N1710" s="18">
        <v>373.64249999999998</v>
      </c>
      <c r="O1710" s="18">
        <v>52.254399999999997</v>
      </c>
      <c r="P1710" s="18">
        <v>289.78154369999999</v>
      </c>
      <c r="Q1710" s="18">
        <v>443.09949999999998</v>
      </c>
      <c r="R1710" s="18">
        <v>61.968000000000004</v>
      </c>
      <c r="S1710" s="4">
        <f>VLOOKUP(C1710,Ratings_Numbers!$A$1:$B$21,2,FALSE)</f>
        <v>9</v>
      </c>
      <c r="T1710" s="4">
        <f t="shared" si="53"/>
        <v>0</v>
      </c>
      <c r="U1710" s="18">
        <v>19884.447</v>
      </c>
      <c r="V1710" s="18" t="s">
        <v>207</v>
      </c>
    </row>
    <row r="1711" spans="1:22" ht="15" customHeight="1" x14ac:dyDescent="0.35">
      <c r="A1711" s="18" t="s">
        <v>209</v>
      </c>
      <c r="B1711" s="7" t="str">
        <f t="shared" si="52"/>
        <v>Q3</v>
      </c>
      <c r="C1711" s="18" t="s">
        <v>35</v>
      </c>
      <c r="D1711" s="21">
        <v>42277</v>
      </c>
      <c r="E1711" s="18">
        <v>2.8632999999999997</v>
      </c>
      <c r="F1711" s="18">
        <v>3.2336999999999998</v>
      </c>
      <c r="G1711" s="18">
        <v>3.1623000000000001</v>
      </c>
      <c r="H1711" s="18">
        <v>8.6046999999999993</v>
      </c>
      <c r="I1711" s="18">
        <v>7.2325999999999997</v>
      </c>
      <c r="J1711" s="18">
        <v>7.8837000000000002</v>
      </c>
      <c r="K1711" s="18">
        <v>43</v>
      </c>
      <c r="L1711" s="18">
        <v>-58.329300000000003</v>
      </c>
      <c r="M1711" s="18">
        <v>209.63212290000001</v>
      </c>
      <c r="N1711" s="18">
        <v>515.94410000000005</v>
      </c>
      <c r="O1711" s="18">
        <v>59.954500000000003</v>
      </c>
      <c r="P1711" s="18">
        <v>289.78154369999999</v>
      </c>
      <c r="Q1711" s="18">
        <v>601.95799999999997</v>
      </c>
      <c r="R1711" s="18">
        <v>69.949600000000004</v>
      </c>
      <c r="S1711" s="4">
        <f>VLOOKUP(C1711,Ratings_Numbers!$A$1:$B$21,2,FALSE)</f>
        <v>9</v>
      </c>
      <c r="T1711" s="4">
        <f t="shared" si="53"/>
        <v>0</v>
      </c>
      <c r="U1711" s="18">
        <v>17561.5</v>
      </c>
      <c r="V1711" s="18" t="s">
        <v>207</v>
      </c>
    </row>
    <row r="1712" spans="1:22" ht="15" customHeight="1" x14ac:dyDescent="0.35">
      <c r="A1712" s="18" t="s">
        <v>209</v>
      </c>
      <c r="B1712" s="7" t="str">
        <f t="shared" si="52"/>
        <v>Q4</v>
      </c>
      <c r="C1712" s="18" t="s">
        <v>35</v>
      </c>
      <c r="D1712" s="21">
        <v>42369</v>
      </c>
      <c r="E1712" s="18">
        <v>2.6938</v>
      </c>
      <c r="F1712" s="18">
        <v>3.0421999999999998</v>
      </c>
      <c r="G1712" s="18">
        <v>2.9710999999999999</v>
      </c>
      <c r="H1712" s="18">
        <v>7.4348000000000001</v>
      </c>
      <c r="I1712" s="18">
        <v>5.4254999999999995</v>
      </c>
      <c r="J1712" s="18">
        <v>6.7390999999999996</v>
      </c>
      <c r="K1712" s="18">
        <v>46</v>
      </c>
      <c r="L1712" s="18">
        <v>-59.026600000000002</v>
      </c>
      <c r="M1712" s="18">
        <v>209.63212290000001</v>
      </c>
      <c r="N1712" s="18">
        <v>736.36360000000002</v>
      </c>
      <c r="O1712" s="18">
        <v>62.594499999999996</v>
      </c>
      <c r="P1712" s="18">
        <v>289.78154369999999</v>
      </c>
      <c r="Q1712" s="18">
        <v>794.39070000000004</v>
      </c>
      <c r="R1712" s="18">
        <v>67.527100000000004</v>
      </c>
      <c r="S1712" s="4">
        <f>VLOOKUP(C1712,Ratings_Numbers!$A$1:$B$21,2,FALSE)</f>
        <v>9</v>
      </c>
      <c r="T1712" s="4">
        <f t="shared" si="53"/>
        <v>0</v>
      </c>
      <c r="U1712" s="18">
        <v>17182.351999999999</v>
      </c>
      <c r="V1712" s="18" t="s">
        <v>207</v>
      </c>
    </row>
    <row r="1713" spans="1:22" ht="15" customHeight="1" x14ac:dyDescent="0.35">
      <c r="A1713" s="18" t="s">
        <v>209</v>
      </c>
      <c r="B1713" s="7" t="str">
        <f t="shared" si="52"/>
        <v>Q1</v>
      </c>
      <c r="C1713" s="18" t="s">
        <v>35</v>
      </c>
      <c r="D1713" s="21">
        <v>42460</v>
      </c>
      <c r="E1713" s="18">
        <v>2.6870000000000003</v>
      </c>
      <c r="F1713" s="18">
        <v>3.0028999999999999</v>
      </c>
      <c r="G1713" s="18">
        <v>2.9314</v>
      </c>
      <c r="H1713" s="18">
        <v>8.4680999999999997</v>
      </c>
      <c r="I1713" s="18">
        <v>7.5745000000000005</v>
      </c>
      <c r="J1713" s="18">
        <v>7.8085000000000004</v>
      </c>
      <c r="K1713" s="18">
        <v>47</v>
      </c>
      <c r="L1713" s="18">
        <v>-59.908499999999997</v>
      </c>
      <c r="M1713" s="18">
        <v>209.63212290000001</v>
      </c>
      <c r="N1713" s="18">
        <v>784.34960000000001</v>
      </c>
      <c r="O1713" s="18">
        <v>63.045299999999997</v>
      </c>
      <c r="P1713" s="18">
        <v>289.78154369999999</v>
      </c>
      <c r="Q1713" s="18">
        <v>845.3252</v>
      </c>
      <c r="R1713" s="18">
        <v>67.946399999999997</v>
      </c>
      <c r="S1713" s="4">
        <f>VLOOKUP(C1713,Ratings_Numbers!$A$1:$B$21,2,FALSE)</f>
        <v>9</v>
      </c>
      <c r="T1713" s="4">
        <f t="shared" si="53"/>
        <v>0</v>
      </c>
      <c r="U1713" s="18">
        <v>18093.955999999998</v>
      </c>
      <c r="V1713" s="18" t="s">
        <v>207</v>
      </c>
    </row>
    <row r="1714" spans="1:22" ht="15" customHeight="1" x14ac:dyDescent="0.35">
      <c r="A1714" s="18" t="s">
        <v>209</v>
      </c>
      <c r="B1714" s="7" t="str">
        <f t="shared" si="52"/>
        <v>Q2</v>
      </c>
      <c r="C1714" s="18" t="s">
        <v>35</v>
      </c>
      <c r="D1714" s="21">
        <v>42551</v>
      </c>
      <c r="E1714" s="18">
        <v>2.4074999999999998</v>
      </c>
      <c r="F1714" s="18">
        <v>3.1032000000000002</v>
      </c>
      <c r="G1714" s="18">
        <v>2.6198999999999999</v>
      </c>
      <c r="H1714" s="18">
        <v>7.3509000000000002</v>
      </c>
      <c r="I1714" s="18">
        <v>6.6033999999999997</v>
      </c>
      <c r="J1714" s="18">
        <v>6.8246000000000002</v>
      </c>
      <c r="K1714" s="18">
        <v>57</v>
      </c>
      <c r="L1714" s="18">
        <v>-52.060200000000002</v>
      </c>
      <c r="M1714" s="18">
        <v>209.63212290000001</v>
      </c>
      <c r="N1714" s="18">
        <v>451.7817</v>
      </c>
      <c r="O1714" s="18">
        <v>61.0075</v>
      </c>
      <c r="P1714" s="18">
        <v>289.78154369999999</v>
      </c>
      <c r="Q1714" s="18">
        <v>485.52339999999998</v>
      </c>
      <c r="R1714" s="18">
        <v>65.563900000000004</v>
      </c>
      <c r="S1714" s="4">
        <f>VLOOKUP(C1714,Ratings_Numbers!$A$1:$B$21,2,FALSE)</f>
        <v>9</v>
      </c>
      <c r="T1714" s="4">
        <f t="shared" si="53"/>
        <v>0</v>
      </c>
      <c r="U1714" s="18">
        <v>16907.423999999999</v>
      </c>
      <c r="V1714" s="18" t="s">
        <v>207</v>
      </c>
    </row>
    <row r="1715" spans="1:22" ht="15" customHeight="1" x14ac:dyDescent="0.35">
      <c r="A1715" s="18" t="s">
        <v>209</v>
      </c>
      <c r="B1715" s="7" t="str">
        <f t="shared" si="52"/>
        <v>Q3</v>
      </c>
      <c r="C1715" s="18" t="s">
        <v>35</v>
      </c>
      <c r="D1715" s="21">
        <v>42643</v>
      </c>
      <c r="E1715" s="18">
        <v>5.6691000000000003</v>
      </c>
      <c r="F1715" s="18">
        <v>7.1318000000000001</v>
      </c>
      <c r="G1715" s="18">
        <v>6.2603</v>
      </c>
      <c r="H1715" s="18">
        <v>3.7635999999999998</v>
      </c>
      <c r="I1715" s="18">
        <v>2.7818000000000001</v>
      </c>
      <c r="J1715" s="18">
        <v>3.1091000000000002</v>
      </c>
      <c r="K1715" s="18">
        <v>55</v>
      </c>
      <c r="L1715" s="18">
        <v>23.362100000000002</v>
      </c>
      <c r="M1715" s="18">
        <v>145.62569999999999</v>
      </c>
      <c r="N1715" s="18">
        <v>58.01</v>
      </c>
      <c r="O1715" s="18">
        <v>34.021299999999997</v>
      </c>
      <c r="P1715" s="18">
        <v>151.03579999999999</v>
      </c>
      <c r="Q1715" s="18">
        <v>60.164999999999999</v>
      </c>
      <c r="R1715" s="18">
        <v>35.285200000000003</v>
      </c>
      <c r="S1715" s="4">
        <f>VLOOKUP(C1715,Ratings_Numbers!$A$1:$B$21,2,FALSE)</f>
        <v>9</v>
      </c>
      <c r="T1715" s="4">
        <f t="shared" si="53"/>
        <v>0</v>
      </c>
      <c r="U1715" s="18">
        <v>26292.365000000002</v>
      </c>
      <c r="V1715" s="18" t="s">
        <v>207</v>
      </c>
    </row>
    <row r="1716" spans="1:22" ht="15" customHeight="1" x14ac:dyDescent="0.35">
      <c r="A1716" s="18" t="s">
        <v>209</v>
      </c>
      <c r="B1716" s="7" t="str">
        <f t="shared" si="52"/>
        <v>Q4</v>
      </c>
      <c r="C1716" s="18" t="s">
        <v>35</v>
      </c>
      <c r="D1716" s="21">
        <v>42735</v>
      </c>
      <c r="E1716" s="18">
        <v>4.9791999999999996</v>
      </c>
      <c r="F1716" s="18">
        <v>6.2178000000000004</v>
      </c>
      <c r="G1716" s="18">
        <v>5.5906000000000002</v>
      </c>
      <c r="H1716" s="18">
        <v>6.8266999999999998</v>
      </c>
      <c r="I1716" s="18">
        <v>5.9333</v>
      </c>
      <c r="J1716" s="18">
        <v>5.88</v>
      </c>
      <c r="K1716" s="18">
        <v>75</v>
      </c>
      <c r="L1716" s="18">
        <v>22.191400000000002</v>
      </c>
      <c r="M1716" s="18">
        <v>153.0147</v>
      </c>
      <c r="N1716" s="18">
        <v>59.128599999999999</v>
      </c>
      <c r="O1716" s="18">
        <v>33.956099999999999</v>
      </c>
      <c r="P1716" s="18">
        <v>158.78290000000001</v>
      </c>
      <c r="Q1716" s="18">
        <v>61.357599999999998</v>
      </c>
      <c r="R1716" s="18">
        <v>35.2361</v>
      </c>
      <c r="S1716" s="4">
        <f>VLOOKUP(C1716,Ratings_Numbers!$A$1:$B$21,2,FALSE)</f>
        <v>9</v>
      </c>
      <c r="T1716" s="4">
        <f t="shared" si="53"/>
        <v>0</v>
      </c>
      <c r="U1716" s="18">
        <v>31922.748</v>
      </c>
      <c r="V1716" s="18" t="s">
        <v>207</v>
      </c>
    </row>
    <row r="1717" spans="1:22" ht="15" customHeight="1" x14ac:dyDescent="0.3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" customHeight="1" x14ac:dyDescent="0.35">
      <c r="A1718" s="18" t="s">
        <v>210</v>
      </c>
      <c r="B1718" s="7" t="str">
        <f t="shared" ref="B1718:B1744" si="54">IF(MONTH(D1718)&lt;4,"Q1",IF(MONTH(D1718)&lt;7,"Q2",IF(MONTH(D1718)&lt;10,"Q3","Q4")))</f>
        <v>Q2</v>
      </c>
      <c r="C1718" s="18" t="s">
        <v>36</v>
      </c>
      <c r="D1718" s="20">
        <v>40359</v>
      </c>
      <c r="E1718" s="7">
        <v>1.3915</v>
      </c>
      <c r="F1718" s="7">
        <v>1.9452</v>
      </c>
      <c r="G1718" s="7">
        <v>1.4712000000000001</v>
      </c>
      <c r="H1718" s="7">
        <v>67.891900000000007</v>
      </c>
      <c r="I1718" s="7">
        <v>56.497799999999998</v>
      </c>
      <c r="J1718" s="7">
        <v>64.602999999999994</v>
      </c>
      <c r="K1718" s="7">
        <v>0.67500000000000004</v>
      </c>
      <c r="L1718" s="7">
        <v>-24.8675</v>
      </c>
      <c r="N1718" s="7">
        <v>0</v>
      </c>
      <c r="O1718" s="18">
        <v>0</v>
      </c>
      <c r="P1718" s="18"/>
      <c r="Q1718" s="18">
        <v>150.00129999999999</v>
      </c>
      <c r="R1718" s="18">
        <v>74.601200000000006</v>
      </c>
      <c r="S1718" s="4">
        <f>VLOOKUP(C1718,Ratings_Numbers!$A$1:$B$21,2,FALSE)</f>
        <v>10</v>
      </c>
      <c r="T1718" s="18">
        <v>0</v>
      </c>
      <c r="U1718" s="18">
        <v>1800.6070999999999</v>
      </c>
      <c r="V1718" s="18" t="s">
        <v>207</v>
      </c>
    </row>
    <row r="1719" spans="1:22" ht="15" customHeight="1" x14ac:dyDescent="0.35">
      <c r="A1719" s="18" t="s">
        <v>210</v>
      </c>
      <c r="B1719" s="7" t="str">
        <f t="shared" si="54"/>
        <v>Q3</v>
      </c>
      <c r="C1719" s="18" t="s">
        <v>36</v>
      </c>
      <c r="D1719" s="21">
        <v>40451</v>
      </c>
      <c r="E1719" s="18">
        <v>1.0849</v>
      </c>
      <c r="F1719" s="18">
        <v>1.6528</v>
      </c>
      <c r="G1719" s="18">
        <v>1.1442000000000001</v>
      </c>
      <c r="H1719" s="18">
        <v>30.555299999999999</v>
      </c>
      <c r="I1719" s="18">
        <v>27.645399999999999</v>
      </c>
      <c r="J1719" s="18">
        <v>29.4405</v>
      </c>
      <c r="K1719" s="18">
        <v>1.8639999999999999</v>
      </c>
      <c r="L1719" s="18">
        <v>-18.718699999999998</v>
      </c>
      <c r="M1719" s="18"/>
      <c r="N1719" s="18">
        <v>137.4837</v>
      </c>
      <c r="O1719" s="18">
        <v>62.387500000000003</v>
      </c>
      <c r="P1719" s="18"/>
      <c r="Q1719" s="18">
        <v>141.25059999999999</v>
      </c>
      <c r="R1719" s="18">
        <v>64.096800000000002</v>
      </c>
      <c r="S1719" s="4">
        <f>VLOOKUP(C1719,Ratings_Numbers!$A$1:$B$21,2,FALSE)</f>
        <v>10</v>
      </c>
      <c r="T1719" s="4">
        <f t="shared" ref="T1719:T1744" si="55">S1719-S1718</f>
        <v>0</v>
      </c>
      <c r="U1719" s="18">
        <v>2171.3402999999998</v>
      </c>
      <c r="V1719" s="18" t="s">
        <v>207</v>
      </c>
    </row>
    <row r="1720" spans="1:22" ht="15" customHeight="1" x14ac:dyDescent="0.35">
      <c r="A1720" s="18" t="s">
        <v>210</v>
      </c>
      <c r="B1720" s="7" t="str">
        <f t="shared" si="54"/>
        <v>Q4</v>
      </c>
      <c r="C1720" s="18" t="s">
        <v>36</v>
      </c>
      <c r="D1720" s="21">
        <v>40543</v>
      </c>
      <c r="E1720" s="18">
        <v>0.9516</v>
      </c>
      <c r="F1720" s="18">
        <v>1.5686</v>
      </c>
      <c r="G1720" s="18">
        <v>1.0009999999999999</v>
      </c>
      <c r="H1720" s="18">
        <v>11.4526</v>
      </c>
      <c r="I1720" s="18">
        <v>9.5505999999999993</v>
      </c>
      <c r="J1720" s="18">
        <v>10.9207</v>
      </c>
      <c r="K1720" s="18">
        <v>3.52</v>
      </c>
      <c r="L1720" s="18">
        <v>-14.1044</v>
      </c>
      <c r="M1720" s="18"/>
      <c r="N1720" s="18">
        <v>129.59819999999999</v>
      </c>
      <c r="O1720" s="18">
        <v>61.097999999999999</v>
      </c>
      <c r="P1720" s="18"/>
      <c r="Q1720" s="18">
        <v>129.91759999999999</v>
      </c>
      <c r="R1720" s="18">
        <v>61.248600000000003</v>
      </c>
      <c r="S1720" s="4">
        <f>VLOOKUP(C1720,Ratings_Numbers!$A$1:$B$21,2,FALSE)</f>
        <v>10</v>
      </c>
      <c r="T1720" s="4">
        <f t="shared" si="55"/>
        <v>0</v>
      </c>
      <c r="U1720" s="18">
        <v>2280.2709</v>
      </c>
      <c r="V1720" s="18" t="s">
        <v>207</v>
      </c>
    </row>
    <row r="1721" spans="1:22" ht="15" customHeight="1" x14ac:dyDescent="0.35">
      <c r="A1721" s="18" t="s">
        <v>210</v>
      </c>
      <c r="B1721" s="7" t="str">
        <f t="shared" si="54"/>
        <v>Q1</v>
      </c>
      <c r="C1721" s="18" t="s">
        <v>36</v>
      </c>
      <c r="D1721" s="21">
        <v>40633</v>
      </c>
      <c r="E1721" s="18">
        <v>1.0784</v>
      </c>
      <c r="F1721" s="18">
        <v>1.6021000000000001</v>
      </c>
      <c r="G1721" s="18">
        <v>1.1323000000000001</v>
      </c>
      <c r="H1721" s="18">
        <v>8.5713000000000008</v>
      </c>
      <c r="I1721" s="18">
        <v>8.0022000000000002</v>
      </c>
      <c r="J1721" s="18">
        <v>7.9649999999999999</v>
      </c>
      <c r="K1721" s="18">
        <v>3.2240000000000002</v>
      </c>
      <c r="L1721" s="18">
        <v>-11.889699999999999</v>
      </c>
      <c r="M1721" s="18"/>
      <c r="N1721" s="18">
        <v>122.9435</v>
      </c>
      <c r="O1721" s="18">
        <v>63.051400000000001</v>
      </c>
      <c r="P1721" s="18"/>
      <c r="Q1721" s="18">
        <v>123.1837</v>
      </c>
      <c r="R1721" s="18">
        <v>63.174599999999998</v>
      </c>
      <c r="S1721" s="4">
        <f>VLOOKUP(C1721,Ratings_Numbers!$A$1:$B$21,2,FALSE)</f>
        <v>10</v>
      </c>
      <c r="T1721" s="4">
        <f t="shared" si="55"/>
        <v>0</v>
      </c>
      <c r="U1721" s="18">
        <v>2323.5025000000001</v>
      </c>
      <c r="V1721" s="18" t="s">
        <v>207</v>
      </c>
    </row>
    <row r="1722" spans="1:22" ht="15" customHeight="1" x14ac:dyDescent="0.35">
      <c r="A1722" s="18" t="s">
        <v>210</v>
      </c>
      <c r="B1722" s="7" t="str">
        <f t="shared" si="54"/>
        <v>Q2</v>
      </c>
      <c r="C1722" s="18" t="s">
        <v>36</v>
      </c>
      <c r="D1722" s="21">
        <v>40724</v>
      </c>
      <c r="E1722" s="18">
        <v>0.93930000000000002</v>
      </c>
      <c r="F1722" s="18">
        <v>1.5385</v>
      </c>
      <c r="G1722" s="18">
        <v>0.98429999999999995</v>
      </c>
      <c r="H1722" s="18">
        <v>14.4077</v>
      </c>
      <c r="I1722" s="18">
        <v>13.4053</v>
      </c>
      <c r="J1722" s="18">
        <v>13.811400000000001</v>
      </c>
      <c r="K1722" s="18">
        <v>3.2669999999999999</v>
      </c>
      <c r="L1722" s="18">
        <v>-6.3316999999999997</v>
      </c>
      <c r="M1722" s="18"/>
      <c r="N1722" s="18">
        <v>112.2135</v>
      </c>
      <c r="O1722" s="18">
        <v>57.0991</v>
      </c>
      <c r="P1722" s="18"/>
      <c r="Q1722" s="18">
        <v>112.44329999999999</v>
      </c>
      <c r="R1722" s="18">
        <v>57.216000000000001</v>
      </c>
      <c r="S1722" s="4">
        <f>VLOOKUP(C1722,Ratings_Numbers!$A$1:$B$21,2,FALSE)</f>
        <v>10</v>
      </c>
      <c r="T1722" s="4">
        <f t="shared" si="55"/>
        <v>0</v>
      </c>
      <c r="U1722" s="18">
        <v>1996.3381999999999</v>
      </c>
      <c r="V1722" s="18" t="s">
        <v>207</v>
      </c>
    </row>
    <row r="1723" spans="1:22" ht="15" customHeight="1" x14ac:dyDescent="0.35">
      <c r="A1723" s="18" t="s">
        <v>210</v>
      </c>
      <c r="B1723" s="7" t="str">
        <f t="shared" si="54"/>
        <v>Q3</v>
      </c>
      <c r="C1723" s="18" t="s">
        <v>35</v>
      </c>
      <c r="D1723" s="21">
        <v>40816</v>
      </c>
      <c r="E1723" s="18">
        <v>0.7147</v>
      </c>
      <c r="F1723" s="18">
        <v>1.4741</v>
      </c>
      <c r="G1723" s="18">
        <v>0.74739999999999995</v>
      </c>
      <c r="H1723" s="18">
        <v>19.972999999999999</v>
      </c>
      <c r="I1723" s="18">
        <v>19.037800000000001</v>
      </c>
      <c r="J1723" s="18">
        <v>19.3309</v>
      </c>
      <c r="K1723" s="18">
        <v>3.2280000000000002</v>
      </c>
      <c r="L1723" s="18">
        <v>-3.0861999999999998</v>
      </c>
      <c r="M1723" s="18"/>
      <c r="N1723" s="18">
        <v>105.76349999999999</v>
      </c>
      <c r="O1723" s="18">
        <v>53.9236</v>
      </c>
      <c r="P1723" s="18"/>
      <c r="Q1723" s="18">
        <v>106.0532</v>
      </c>
      <c r="R1723" s="18">
        <v>54.071300000000001</v>
      </c>
      <c r="S1723" s="4">
        <f>VLOOKUP(C1723,Ratings_Numbers!$A$1:$B$21,2,FALSE)</f>
        <v>9</v>
      </c>
      <c r="T1723" s="4">
        <f t="shared" si="55"/>
        <v>-1</v>
      </c>
      <c r="U1723" s="18">
        <v>1758.4363000000001</v>
      </c>
      <c r="V1723" s="18" t="s">
        <v>207</v>
      </c>
    </row>
    <row r="1724" spans="1:22" ht="15" customHeight="1" x14ac:dyDescent="0.35">
      <c r="A1724" s="18" t="s">
        <v>210</v>
      </c>
      <c r="B1724" s="7" t="str">
        <f t="shared" si="54"/>
        <v>Q4</v>
      </c>
      <c r="C1724" s="18" t="s">
        <v>35</v>
      </c>
      <c r="D1724" s="21">
        <v>40908</v>
      </c>
      <c r="E1724" s="18">
        <v>0.74239999999999995</v>
      </c>
      <c r="F1724" s="18">
        <v>1.4703999999999999</v>
      </c>
      <c r="G1724" s="18">
        <v>0.77710000000000001</v>
      </c>
      <c r="H1724" s="18">
        <v>12.642900000000001</v>
      </c>
      <c r="I1724" s="18">
        <v>11.774800000000001</v>
      </c>
      <c r="J1724" s="18">
        <v>12.0068</v>
      </c>
      <c r="K1724" s="18">
        <v>3.22</v>
      </c>
      <c r="L1724" s="18">
        <v>-5.7095000000000002</v>
      </c>
      <c r="M1724" s="18"/>
      <c r="N1724" s="18">
        <v>110.9569</v>
      </c>
      <c r="O1724" s="18">
        <v>56.296199999999999</v>
      </c>
      <c r="P1724" s="18"/>
      <c r="Q1724" s="18">
        <v>111.25320000000001</v>
      </c>
      <c r="R1724" s="18">
        <v>56.446599999999997</v>
      </c>
      <c r="S1724" s="4">
        <f>VLOOKUP(C1724,Ratings_Numbers!$A$1:$B$21,2,FALSE)</f>
        <v>9</v>
      </c>
      <c r="T1724" s="4">
        <f t="shared" si="55"/>
        <v>0</v>
      </c>
      <c r="U1724" s="18">
        <v>2217.4643999999998</v>
      </c>
      <c r="V1724" s="18" t="s">
        <v>207</v>
      </c>
    </row>
    <row r="1725" spans="1:22" ht="15" customHeight="1" x14ac:dyDescent="0.35">
      <c r="A1725" s="18" t="s">
        <v>210</v>
      </c>
      <c r="B1725" s="7" t="str">
        <f t="shared" si="54"/>
        <v>Q1</v>
      </c>
      <c r="C1725" s="18" t="s">
        <v>35</v>
      </c>
      <c r="D1725" s="21">
        <v>40999</v>
      </c>
      <c r="E1725" s="18">
        <v>0.87360000000000004</v>
      </c>
      <c r="F1725" s="18">
        <v>1.4581999999999999</v>
      </c>
      <c r="G1725" s="18">
        <v>0.91339999999999999</v>
      </c>
      <c r="H1725" s="18">
        <v>10.6134</v>
      </c>
      <c r="I1725" s="18">
        <v>9.6096000000000004</v>
      </c>
      <c r="J1725" s="18">
        <v>9.9663000000000004</v>
      </c>
      <c r="K1725" s="18">
        <v>3.117</v>
      </c>
      <c r="L1725" s="18">
        <v>-5.9056999999999995</v>
      </c>
      <c r="M1725" s="18"/>
      <c r="N1725" s="18">
        <v>110.97669999999999</v>
      </c>
      <c r="O1725" s="18">
        <v>58.159199999999998</v>
      </c>
      <c r="P1725" s="18"/>
      <c r="Q1725" s="18">
        <v>111.26900000000001</v>
      </c>
      <c r="R1725" s="18">
        <v>58.312399999999997</v>
      </c>
      <c r="S1725" s="4">
        <f>VLOOKUP(C1725,Ratings_Numbers!$A$1:$B$21,2,FALSE)</f>
        <v>9</v>
      </c>
      <c r="T1725" s="4">
        <f t="shared" si="55"/>
        <v>0</v>
      </c>
      <c r="U1725" s="18">
        <v>2170.4634000000001</v>
      </c>
      <c r="V1725" s="18" t="s">
        <v>207</v>
      </c>
    </row>
    <row r="1726" spans="1:22" ht="15" customHeight="1" x14ac:dyDescent="0.35">
      <c r="A1726" s="18" t="s">
        <v>210</v>
      </c>
      <c r="B1726" s="7" t="str">
        <f t="shared" si="54"/>
        <v>Q2</v>
      </c>
      <c r="C1726" s="18" t="s">
        <v>36</v>
      </c>
      <c r="D1726" s="21">
        <v>41090</v>
      </c>
      <c r="E1726" s="18">
        <v>0.84360000000000002</v>
      </c>
      <c r="F1726" s="18">
        <v>3.5510999999999999</v>
      </c>
      <c r="G1726" s="18">
        <v>0.88080000000000003</v>
      </c>
      <c r="H1726" s="18">
        <v>15.1319</v>
      </c>
      <c r="I1726" s="18">
        <v>14.254200000000001</v>
      </c>
      <c r="J1726" s="18">
        <v>14.573399999999999</v>
      </c>
      <c r="K1726" s="18">
        <v>3.54</v>
      </c>
      <c r="L1726" s="18">
        <v>-1.3108</v>
      </c>
      <c r="M1726" s="18"/>
      <c r="N1726" s="18">
        <v>101.64700000000001</v>
      </c>
      <c r="O1726" s="18">
        <v>75.980900000000005</v>
      </c>
      <c r="P1726" s="18"/>
      <c r="Q1726" s="18">
        <v>101.7535</v>
      </c>
      <c r="R1726" s="18">
        <v>76.060500000000005</v>
      </c>
      <c r="S1726" s="4">
        <f>VLOOKUP(C1726,Ratings_Numbers!$A$1:$B$21,2,FALSE)</f>
        <v>10</v>
      </c>
      <c r="T1726" s="4">
        <f t="shared" si="55"/>
        <v>1</v>
      </c>
      <c r="U1726" s="18">
        <v>2313.9814999999999</v>
      </c>
      <c r="V1726" s="18" t="s">
        <v>207</v>
      </c>
    </row>
    <row r="1727" spans="1:22" ht="15" customHeight="1" x14ac:dyDescent="0.35">
      <c r="A1727" s="18" t="s">
        <v>210</v>
      </c>
      <c r="B1727" s="7" t="str">
        <f t="shared" si="54"/>
        <v>Q3</v>
      </c>
      <c r="C1727" s="18" t="s">
        <v>36</v>
      </c>
      <c r="D1727" s="21">
        <v>41182</v>
      </c>
      <c r="E1727" s="18">
        <v>3.5981999999999998</v>
      </c>
      <c r="F1727" s="18">
        <v>4.3895999999999997</v>
      </c>
      <c r="G1727" s="18">
        <v>3.7532999999999999</v>
      </c>
      <c r="H1727" s="18">
        <v>6.6150000000000002</v>
      </c>
      <c r="I1727" s="18">
        <v>5.9963999999999995</v>
      </c>
      <c r="J1727" s="18">
        <v>6.4187000000000003</v>
      </c>
      <c r="K1727" s="18">
        <v>10.166</v>
      </c>
      <c r="L1727" s="18">
        <v>-117.8703</v>
      </c>
      <c r="M1727" s="18"/>
      <c r="N1727" s="18">
        <v>324.11020000000002</v>
      </c>
      <c r="O1727" s="18">
        <v>167.45179999999999</v>
      </c>
      <c r="P1727" s="18"/>
      <c r="Q1727" s="18">
        <v>328.14299999999997</v>
      </c>
      <c r="R1727" s="18">
        <v>169.53530000000001</v>
      </c>
      <c r="S1727" s="4">
        <f>VLOOKUP(C1727,Ratings_Numbers!$A$1:$B$21,2,FALSE)</f>
        <v>10</v>
      </c>
      <c r="T1727" s="4">
        <f t="shared" si="55"/>
        <v>0</v>
      </c>
      <c r="U1727" s="18">
        <v>1857.1306999999999</v>
      </c>
      <c r="V1727" s="18" t="s">
        <v>207</v>
      </c>
    </row>
    <row r="1728" spans="1:22" ht="15" customHeight="1" x14ac:dyDescent="0.35">
      <c r="A1728" s="18" t="s">
        <v>210</v>
      </c>
      <c r="B1728" s="7" t="str">
        <f t="shared" si="54"/>
        <v>Q4</v>
      </c>
      <c r="C1728" s="18" t="s">
        <v>36</v>
      </c>
      <c r="D1728" s="21">
        <v>41274</v>
      </c>
      <c r="E1728" s="18">
        <v>3.5640000000000001</v>
      </c>
      <c r="F1728" s="18">
        <v>4.4286000000000003</v>
      </c>
      <c r="G1728" s="18">
        <v>3.7157999999999998</v>
      </c>
      <c r="H1728" s="18">
        <v>4.5795000000000003</v>
      </c>
      <c r="I1728" s="18">
        <v>4.298</v>
      </c>
      <c r="J1728" s="18">
        <v>4.3636999999999997</v>
      </c>
      <c r="K1728" s="18">
        <v>10.366</v>
      </c>
      <c r="L1728" s="18">
        <v>-107.46559999999999</v>
      </c>
      <c r="M1728" s="18"/>
      <c r="N1728" s="18">
        <v>276.44799999999998</v>
      </c>
      <c r="O1728" s="18">
        <v>165.85679999999999</v>
      </c>
      <c r="P1728" s="18"/>
      <c r="Q1728" s="18">
        <v>279.12220000000002</v>
      </c>
      <c r="R1728" s="18">
        <v>167.46119999999999</v>
      </c>
      <c r="S1728" s="4">
        <f>VLOOKUP(C1728,Ratings_Numbers!$A$1:$B$21,2,FALSE)</f>
        <v>10</v>
      </c>
      <c r="T1728" s="4">
        <f t="shared" si="55"/>
        <v>0</v>
      </c>
      <c r="U1728" s="18">
        <v>1955.711</v>
      </c>
      <c r="V1728" s="18" t="s">
        <v>207</v>
      </c>
    </row>
    <row r="1729" spans="1:22" ht="15" customHeight="1" x14ac:dyDescent="0.35">
      <c r="A1729" s="18" t="s">
        <v>210</v>
      </c>
      <c r="B1729" s="7" t="str">
        <f t="shared" si="54"/>
        <v>Q1</v>
      </c>
      <c r="C1729" s="18" t="s">
        <v>36</v>
      </c>
      <c r="D1729" s="21">
        <v>41364</v>
      </c>
      <c r="E1729" s="18">
        <v>3.6367000000000003</v>
      </c>
      <c r="F1729" s="18">
        <v>4.5252999999999997</v>
      </c>
      <c r="G1729" s="18">
        <v>3.7951000000000001</v>
      </c>
      <c r="H1729" s="18">
        <v>3.0306999999999999</v>
      </c>
      <c r="I1729" s="18">
        <v>1.7638</v>
      </c>
      <c r="J1729" s="18">
        <v>2.8288000000000002</v>
      </c>
      <c r="K1729" s="18">
        <v>10.77</v>
      </c>
      <c r="L1729" s="18">
        <v>-98.783100000000005</v>
      </c>
      <c r="M1729" s="18"/>
      <c r="N1729" s="18">
        <v>259.98509999999999</v>
      </c>
      <c r="O1729" s="18">
        <v>158.0873</v>
      </c>
      <c r="P1729" s="18"/>
      <c r="Q1729" s="18">
        <v>262.45530000000002</v>
      </c>
      <c r="R1729" s="18">
        <v>159.58940000000001</v>
      </c>
      <c r="S1729" s="4">
        <f>VLOOKUP(C1729,Ratings_Numbers!$A$1:$B$21,2,FALSE)</f>
        <v>10</v>
      </c>
      <c r="T1729" s="4">
        <f t="shared" si="55"/>
        <v>0</v>
      </c>
      <c r="U1729" s="18">
        <v>2474.7653</v>
      </c>
      <c r="V1729" s="18" t="s">
        <v>207</v>
      </c>
    </row>
    <row r="1730" spans="1:22" ht="15" customHeight="1" x14ac:dyDescent="0.35">
      <c r="A1730" s="18" t="s">
        <v>210</v>
      </c>
      <c r="B1730" s="7" t="str">
        <f t="shared" si="54"/>
        <v>Q2</v>
      </c>
      <c r="C1730" s="18" t="s">
        <v>36</v>
      </c>
      <c r="D1730" s="21">
        <v>41455</v>
      </c>
      <c r="E1730" s="18">
        <v>3.5300000000000002</v>
      </c>
      <c r="F1730" s="18">
        <v>4.4278000000000004</v>
      </c>
      <c r="G1730" s="18">
        <v>3.6911</v>
      </c>
      <c r="H1730" s="18">
        <v>5.2983000000000002</v>
      </c>
      <c r="I1730" s="18">
        <v>4.5220000000000002</v>
      </c>
      <c r="J1730" s="18">
        <v>5.0651000000000002</v>
      </c>
      <c r="K1730" s="18">
        <v>10.807</v>
      </c>
      <c r="L1730" s="18">
        <v>-92.413300000000007</v>
      </c>
      <c r="M1730" s="18"/>
      <c r="N1730" s="18">
        <v>247.7286</v>
      </c>
      <c r="O1730" s="18">
        <v>152.52440000000001</v>
      </c>
      <c r="P1730" s="18"/>
      <c r="Q1730" s="18">
        <v>250.0968</v>
      </c>
      <c r="R1730" s="18">
        <v>153.98249999999999</v>
      </c>
      <c r="S1730" s="4">
        <f>VLOOKUP(C1730,Ratings_Numbers!$A$1:$B$21,2,FALSE)</f>
        <v>10</v>
      </c>
      <c r="T1730" s="4">
        <f t="shared" si="55"/>
        <v>0</v>
      </c>
      <c r="U1730" s="18">
        <v>2323.2550999999999</v>
      </c>
      <c r="V1730" s="18" t="s">
        <v>207</v>
      </c>
    </row>
    <row r="1731" spans="1:22" ht="15" customHeight="1" x14ac:dyDescent="0.35">
      <c r="A1731" s="18" t="s">
        <v>210</v>
      </c>
      <c r="B1731" s="7" t="str">
        <f t="shared" si="54"/>
        <v>Q3</v>
      </c>
      <c r="C1731" s="18" t="s">
        <v>36</v>
      </c>
      <c r="D1731" s="21">
        <v>41547</v>
      </c>
      <c r="E1731" s="18">
        <v>3.2688000000000001</v>
      </c>
      <c r="F1731" s="18">
        <v>4.2603</v>
      </c>
      <c r="G1731" s="18">
        <v>3.4262999999999999</v>
      </c>
      <c r="H1731" s="18">
        <v>6.1009000000000002</v>
      </c>
      <c r="I1731" s="18">
        <v>5.5536000000000003</v>
      </c>
      <c r="J1731" s="18">
        <v>5.8777999999999997</v>
      </c>
      <c r="K1731" s="18">
        <v>10.757</v>
      </c>
      <c r="L1731" s="18">
        <v>-87.226200000000006</v>
      </c>
      <c r="M1731" s="18"/>
      <c r="N1731" s="18">
        <v>239.73</v>
      </c>
      <c r="O1731" s="18">
        <v>146.83170000000001</v>
      </c>
      <c r="P1731" s="18"/>
      <c r="Q1731" s="18">
        <v>242.41300000000001</v>
      </c>
      <c r="R1731" s="18">
        <v>148.47499999999999</v>
      </c>
      <c r="S1731" s="4">
        <f>VLOOKUP(C1731,Ratings_Numbers!$A$1:$B$21,2,FALSE)</f>
        <v>10</v>
      </c>
      <c r="T1731" s="4">
        <f t="shared" si="55"/>
        <v>0</v>
      </c>
      <c r="U1731" s="18">
        <v>2529.6754000000001</v>
      </c>
      <c r="V1731" s="18" t="s">
        <v>207</v>
      </c>
    </row>
    <row r="1732" spans="1:22" ht="15" customHeight="1" x14ac:dyDescent="0.35">
      <c r="A1732" s="18" t="s">
        <v>210</v>
      </c>
      <c r="B1732" s="7" t="str">
        <f t="shared" si="54"/>
        <v>Q4</v>
      </c>
      <c r="C1732" s="18" t="s">
        <v>36</v>
      </c>
      <c r="D1732" s="21">
        <v>41639</v>
      </c>
      <c r="E1732" s="18">
        <v>3.1400999999999999</v>
      </c>
      <c r="F1732" s="18">
        <v>4.1859999999999999</v>
      </c>
      <c r="G1732" s="18">
        <v>3.2988</v>
      </c>
      <c r="H1732" s="18">
        <v>4.2762000000000002</v>
      </c>
      <c r="I1732" s="18">
        <v>3.9232</v>
      </c>
      <c r="J1732" s="18">
        <v>4.0323000000000002</v>
      </c>
      <c r="K1732" s="18">
        <v>10.202999999999999</v>
      </c>
      <c r="L1732" s="18">
        <v>-81.389799999999994</v>
      </c>
      <c r="M1732" s="18"/>
      <c r="N1732" s="18">
        <v>229.96729999999999</v>
      </c>
      <c r="O1732" s="18">
        <v>140.80520000000001</v>
      </c>
      <c r="P1732" s="18"/>
      <c r="Q1732" s="18">
        <v>232.92840000000001</v>
      </c>
      <c r="R1732" s="18">
        <v>142.6182</v>
      </c>
      <c r="S1732" s="4">
        <f>VLOOKUP(C1732,Ratings_Numbers!$A$1:$B$21,2,FALSE)</f>
        <v>10</v>
      </c>
      <c r="T1732" s="4">
        <f t="shared" si="55"/>
        <v>0</v>
      </c>
      <c r="U1732" s="18">
        <v>2879.7546000000002</v>
      </c>
      <c r="V1732" s="18" t="s">
        <v>207</v>
      </c>
    </row>
    <row r="1733" spans="1:22" ht="15" customHeight="1" x14ac:dyDescent="0.35">
      <c r="A1733" s="18" t="s">
        <v>210</v>
      </c>
      <c r="B1733" s="7" t="str">
        <f t="shared" si="54"/>
        <v>Q1</v>
      </c>
      <c r="C1733" s="18" t="s">
        <v>36</v>
      </c>
      <c r="D1733" s="21">
        <v>41729</v>
      </c>
      <c r="E1733" s="18">
        <v>3.1057000000000001</v>
      </c>
      <c r="F1733" s="18">
        <v>4.1616999999999997</v>
      </c>
      <c r="G1733" s="18">
        <v>3.2584</v>
      </c>
      <c r="H1733" s="18">
        <v>3.6189</v>
      </c>
      <c r="I1733" s="18">
        <v>3.3224999999999998</v>
      </c>
      <c r="J1733" s="18">
        <v>3.4102999999999999</v>
      </c>
      <c r="K1733" s="18">
        <v>10.170999999999999</v>
      </c>
      <c r="L1733" s="18">
        <v>-81.930599999999998</v>
      </c>
      <c r="M1733" s="18"/>
      <c r="N1733" s="18">
        <v>226.0641</v>
      </c>
      <c r="O1733" s="18">
        <v>143.3586</v>
      </c>
      <c r="P1733" s="18"/>
      <c r="Q1733" s="18">
        <v>229.19749999999999</v>
      </c>
      <c r="R1733" s="18">
        <v>145.34559999999999</v>
      </c>
      <c r="S1733" s="4">
        <f>VLOOKUP(C1733,Ratings_Numbers!$A$1:$B$21,2,FALSE)</f>
        <v>10</v>
      </c>
      <c r="T1733" s="4">
        <f t="shared" si="55"/>
        <v>0</v>
      </c>
      <c r="U1733" s="18">
        <v>2687.2849000000001</v>
      </c>
      <c r="V1733" s="18" t="s">
        <v>207</v>
      </c>
    </row>
    <row r="1734" spans="1:22" ht="15" customHeight="1" x14ac:dyDescent="0.35">
      <c r="A1734" s="18" t="s">
        <v>210</v>
      </c>
      <c r="B1734" s="7" t="str">
        <f t="shared" si="54"/>
        <v>Q2</v>
      </c>
      <c r="C1734" s="18" t="s">
        <v>36</v>
      </c>
      <c r="D1734" s="21">
        <v>41820</v>
      </c>
      <c r="E1734" s="18">
        <v>2.7683999999999997</v>
      </c>
      <c r="F1734" s="18">
        <v>3.9632000000000001</v>
      </c>
      <c r="G1734" s="18">
        <v>2.9003999999999999</v>
      </c>
      <c r="H1734" s="18">
        <v>5.8487999999999998</v>
      </c>
      <c r="I1734" s="18">
        <v>5.4474</v>
      </c>
      <c r="J1734" s="18">
        <v>5.6165000000000003</v>
      </c>
      <c r="K1734" s="18">
        <v>10.71</v>
      </c>
      <c r="L1734" s="18">
        <v>-65.640100000000004</v>
      </c>
      <c r="M1734" s="18"/>
      <c r="N1734" s="18">
        <v>206.24520000000001</v>
      </c>
      <c r="O1734" s="18">
        <v>123.7244</v>
      </c>
      <c r="P1734" s="18"/>
      <c r="Q1734" s="18">
        <v>209.4203</v>
      </c>
      <c r="R1734" s="18">
        <v>125.62909999999999</v>
      </c>
      <c r="S1734" s="4">
        <f>VLOOKUP(C1734,Ratings_Numbers!$A$1:$B$21,2,FALSE)</f>
        <v>10</v>
      </c>
      <c r="T1734" s="4">
        <f t="shared" si="55"/>
        <v>0</v>
      </c>
      <c r="U1734" s="18">
        <v>2752.7896999999998</v>
      </c>
      <c r="V1734" s="18" t="s">
        <v>207</v>
      </c>
    </row>
    <row r="1735" spans="1:22" ht="15" customHeight="1" x14ac:dyDescent="0.35">
      <c r="A1735" s="18" t="s">
        <v>210</v>
      </c>
      <c r="B1735" s="7" t="str">
        <f t="shared" si="54"/>
        <v>Q3</v>
      </c>
      <c r="C1735" s="18" t="s">
        <v>36</v>
      </c>
      <c r="D1735" s="21">
        <v>41912</v>
      </c>
      <c r="E1735" s="18">
        <v>2.5529000000000002</v>
      </c>
      <c r="F1735" s="18">
        <v>3.8761000000000001</v>
      </c>
      <c r="G1735" s="18">
        <v>2.6710000000000003</v>
      </c>
      <c r="H1735" s="18">
        <v>6.6010999999999997</v>
      </c>
      <c r="I1735" s="18">
        <v>6.1654999999999998</v>
      </c>
      <c r="J1735" s="18">
        <v>6.3826999999999998</v>
      </c>
      <c r="K1735" s="18">
        <v>10.494999999999999</v>
      </c>
      <c r="L1735" s="18">
        <v>-59.7746</v>
      </c>
      <c r="M1735" s="18"/>
      <c r="N1735" s="18">
        <v>198.80420000000001</v>
      </c>
      <c r="O1735" s="18">
        <v>116.6473</v>
      </c>
      <c r="P1735" s="18"/>
      <c r="Q1735" s="18">
        <v>201.875</v>
      </c>
      <c r="R1735" s="18">
        <v>118.449</v>
      </c>
      <c r="S1735" s="4">
        <f>VLOOKUP(C1735,Ratings_Numbers!$A$1:$B$21,2,FALSE)</f>
        <v>10</v>
      </c>
      <c r="T1735" s="4">
        <f t="shared" si="55"/>
        <v>0</v>
      </c>
      <c r="U1735" s="18">
        <v>3025.4722000000002</v>
      </c>
      <c r="V1735" s="18" t="s">
        <v>207</v>
      </c>
    </row>
    <row r="1736" spans="1:22" ht="15" customHeight="1" x14ac:dyDescent="0.35">
      <c r="A1736" s="18" t="s">
        <v>210</v>
      </c>
      <c r="B1736" s="7" t="str">
        <f t="shared" si="54"/>
        <v>Q4</v>
      </c>
      <c r="C1736" s="18" t="s">
        <v>36</v>
      </c>
      <c r="D1736" s="21">
        <v>42004</v>
      </c>
      <c r="E1736" s="18">
        <v>2.6221999999999999</v>
      </c>
      <c r="F1736" s="18">
        <v>3.7728999999999999</v>
      </c>
      <c r="G1736" s="18">
        <v>2.7403</v>
      </c>
      <c r="H1736" s="18">
        <v>4.8189000000000002</v>
      </c>
      <c r="I1736" s="18">
        <v>3.9226999999999999</v>
      </c>
      <c r="J1736" s="18">
        <v>4.5754000000000001</v>
      </c>
      <c r="K1736" s="18">
        <v>10.11</v>
      </c>
      <c r="L1736" s="18">
        <v>-67.218900000000005</v>
      </c>
      <c r="M1736" s="18"/>
      <c r="N1736" s="18">
        <v>216.88990000000001</v>
      </c>
      <c r="O1736" s="18">
        <v>121.1332</v>
      </c>
      <c r="P1736" s="18"/>
      <c r="Q1736" s="18">
        <v>220.3561</v>
      </c>
      <c r="R1736" s="18">
        <v>123.069</v>
      </c>
      <c r="S1736" s="4">
        <f>VLOOKUP(C1736,Ratings_Numbers!$A$1:$B$21,2,FALSE)</f>
        <v>10</v>
      </c>
      <c r="T1736" s="4">
        <f t="shared" si="55"/>
        <v>0</v>
      </c>
      <c r="U1736" s="18">
        <v>3212.0590999999999</v>
      </c>
      <c r="V1736" s="18" t="s">
        <v>207</v>
      </c>
    </row>
    <row r="1737" spans="1:22" ht="15" customHeight="1" x14ac:dyDescent="0.35">
      <c r="A1737" s="18" t="s">
        <v>210</v>
      </c>
      <c r="B1737" s="7" t="str">
        <f t="shared" si="54"/>
        <v>Q1</v>
      </c>
      <c r="C1737" s="18" t="s">
        <v>36</v>
      </c>
      <c r="D1737" s="21">
        <v>42094</v>
      </c>
      <c r="E1737" s="18">
        <v>2.7199999999999998</v>
      </c>
      <c r="F1737" s="18">
        <v>3.7801999999999998</v>
      </c>
      <c r="G1737" s="18">
        <v>2.8458000000000001</v>
      </c>
      <c r="H1737" s="18">
        <v>4.3319000000000001</v>
      </c>
      <c r="I1737" s="18">
        <v>3.6634000000000002</v>
      </c>
      <c r="J1737" s="18">
        <v>4.0675999999999997</v>
      </c>
      <c r="K1737" s="18">
        <v>10.179</v>
      </c>
      <c r="L1737" s="18">
        <v>-62.5441</v>
      </c>
      <c r="M1737" s="18"/>
      <c r="N1737" s="18">
        <v>200.661</v>
      </c>
      <c r="O1737" s="18">
        <v>120.95010000000001</v>
      </c>
      <c r="P1737" s="18"/>
      <c r="Q1737" s="18">
        <v>203.76310000000001</v>
      </c>
      <c r="R1737" s="18">
        <v>122.82</v>
      </c>
      <c r="S1737" s="4">
        <f>VLOOKUP(C1737,Ratings_Numbers!$A$1:$B$21,2,FALSE)</f>
        <v>10</v>
      </c>
      <c r="T1737" s="4">
        <f t="shared" si="55"/>
        <v>0</v>
      </c>
      <c r="U1737" s="18">
        <v>3689.6354000000001</v>
      </c>
      <c r="V1737" s="18" t="s">
        <v>207</v>
      </c>
    </row>
    <row r="1738" spans="1:22" ht="15" customHeight="1" x14ac:dyDescent="0.35">
      <c r="A1738" s="18" t="s">
        <v>210</v>
      </c>
      <c r="B1738" s="7" t="str">
        <f t="shared" si="54"/>
        <v>Q2</v>
      </c>
      <c r="C1738" s="18" t="s">
        <v>36</v>
      </c>
      <c r="D1738" s="21">
        <v>42185</v>
      </c>
      <c r="E1738" s="18">
        <v>2.5013999999999998</v>
      </c>
      <c r="F1738" s="18">
        <v>3.6823999999999999</v>
      </c>
      <c r="G1738" s="18">
        <v>2.6215000000000002</v>
      </c>
      <c r="H1738" s="18">
        <v>5.9611000000000001</v>
      </c>
      <c r="I1738" s="18">
        <v>5.2602000000000002</v>
      </c>
      <c r="J1738" s="18">
        <v>5.6901999999999999</v>
      </c>
      <c r="K1738" s="18">
        <v>11.057</v>
      </c>
      <c r="L1738" s="18">
        <v>-54.863500000000002</v>
      </c>
      <c r="M1738" s="18"/>
      <c r="N1738" s="18">
        <v>192.45859999999999</v>
      </c>
      <c r="O1738" s="18">
        <v>113.8689</v>
      </c>
      <c r="P1738" s="18"/>
      <c r="Q1738" s="18">
        <v>192.72900000000001</v>
      </c>
      <c r="R1738" s="18">
        <v>114.02889999999999</v>
      </c>
      <c r="S1738" s="4">
        <f>VLOOKUP(C1738,Ratings_Numbers!$A$1:$B$21,2,FALSE)</f>
        <v>10</v>
      </c>
      <c r="T1738" s="4">
        <f t="shared" si="55"/>
        <v>0</v>
      </c>
      <c r="U1738" s="18">
        <v>3125.2388000000001</v>
      </c>
      <c r="V1738" s="18" t="s">
        <v>207</v>
      </c>
    </row>
    <row r="1739" spans="1:22" ht="15" customHeight="1" x14ac:dyDescent="0.35">
      <c r="A1739" s="18" t="s">
        <v>210</v>
      </c>
      <c r="B1739" s="7" t="str">
        <f t="shared" si="54"/>
        <v>Q3</v>
      </c>
      <c r="C1739" s="18" t="s">
        <v>36</v>
      </c>
      <c r="D1739" s="21">
        <v>42277</v>
      </c>
      <c r="E1739" s="18">
        <v>2.6231999999999998</v>
      </c>
      <c r="F1739" s="18">
        <v>3.6436000000000002</v>
      </c>
      <c r="G1739" s="18">
        <v>2.7547999999999999</v>
      </c>
      <c r="H1739" s="18">
        <v>7.1075999999999997</v>
      </c>
      <c r="I1739" s="18">
        <v>6.4370000000000003</v>
      </c>
      <c r="J1739" s="18">
        <v>6.8202999999999996</v>
      </c>
      <c r="K1739" s="18">
        <v>10.821</v>
      </c>
      <c r="L1739" s="18">
        <v>-56.209899999999998</v>
      </c>
      <c r="M1739" s="18"/>
      <c r="N1739" s="18">
        <v>195.6865</v>
      </c>
      <c r="O1739" s="18">
        <v>114.46429999999999</v>
      </c>
      <c r="P1739" s="18"/>
      <c r="Q1739" s="18">
        <v>196.09569999999999</v>
      </c>
      <c r="R1739" s="18">
        <v>114.70359999999999</v>
      </c>
      <c r="S1739" s="4">
        <f>VLOOKUP(C1739,Ratings_Numbers!$A$1:$B$21,2,FALSE)</f>
        <v>10</v>
      </c>
      <c r="T1739" s="4">
        <f t="shared" si="55"/>
        <v>0</v>
      </c>
      <c r="U1739" s="18">
        <v>2698.0717</v>
      </c>
      <c r="V1739" s="18" t="s">
        <v>207</v>
      </c>
    </row>
    <row r="1740" spans="1:22" ht="15" customHeight="1" x14ac:dyDescent="0.35">
      <c r="A1740" s="18" t="s">
        <v>210</v>
      </c>
      <c r="B1740" s="7" t="str">
        <f t="shared" si="54"/>
        <v>Q4</v>
      </c>
      <c r="C1740" s="18" t="s">
        <v>36</v>
      </c>
      <c r="D1740" s="21">
        <v>42369</v>
      </c>
      <c r="E1740" s="18">
        <v>2.6204999999999998</v>
      </c>
      <c r="F1740" s="18">
        <v>3.6132999999999997</v>
      </c>
      <c r="G1740" s="18">
        <v>2.7547000000000001</v>
      </c>
      <c r="H1740" s="18">
        <v>4.6347000000000005</v>
      </c>
      <c r="I1740" s="18">
        <v>4.0820999999999996</v>
      </c>
      <c r="J1740" s="18">
        <v>4.3795999999999999</v>
      </c>
      <c r="K1740" s="18">
        <v>10.776</v>
      </c>
      <c r="L1740" s="18">
        <v>-55.215299999999999</v>
      </c>
      <c r="M1740" s="18"/>
      <c r="N1740" s="18">
        <v>194.3742</v>
      </c>
      <c r="O1740" s="18">
        <v>113.37990000000001</v>
      </c>
      <c r="P1740" s="18"/>
      <c r="Q1740" s="18">
        <v>194.65899999999999</v>
      </c>
      <c r="R1740" s="18">
        <v>113.54600000000001</v>
      </c>
      <c r="S1740" s="4">
        <f>VLOOKUP(C1740,Ratings_Numbers!$A$1:$B$21,2,FALSE)</f>
        <v>10</v>
      </c>
      <c r="T1740" s="4">
        <f t="shared" si="55"/>
        <v>0</v>
      </c>
      <c r="U1740" s="18">
        <v>2839.9263000000001</v>
      </c>
      <c r="V1740" s="18" t="s">
        <v>207</v>
      </c>
    </row>
    <row r="1741" spans="1:22" ht="15" customHeight="1" x14ac:dyDescent="0.35">
      <c r="A1741" s="18" t="s">
        <v>210</v>
      </c>
      <c r="B1741" s="7" t="str">
        <f t="shared" si="54"/>
        <v>Q1</v>
      </c>
      <c r="C1741" s="18" t="s">
        <v>36</v>
      </c>
      <c r="D1741" s="21">
        <v>42460</v>
      </c>
      <c r="E1741" s="18">
        <v>2.9336000000000002</v>
      </c>
      <c r="F1741" s="18">
        <v>3.9396</v>
      </c>
      <c r="G1741" s="18">
        <v>3.0838999999999999</v>
      </c>
      <c r="H1741" s="18">
        <v>4.1144999999999996</v>
      </c>
      <c r="I1741" s="18">
        <v>3.6360999999999999</v>
      </c>
      <c r="J1741" s="18">
        <v>3.8651999999999997</v>
      </c>
      <c r="K1741" s="18">
        <v>11.092000000000001</v>
      </c>
      <c r="L1741" s="18">
        <v>-49.013500000000001</v>
      </c>
      <c r="M1741" s="18"/>
      <c r="N1741" s="18">
        <v>175.8177</v>
      </c>
      <c r="O1741" s="18">
        <v>113.36069999999999</v>
      </c>
      <c r="P1741" s="18"/>
      <c r="Q1741" s="18">
        <v>176.01779999999999</v>
      </c>
      <c r="R1741" s="18">
        <v>113.4898</v>
      </c>
      <c r="S1741" s="4">
        <f>VLOOKUP(C1741,Ratings_Numbers!$A$1:$B$21,2,FALSE)</f>
        <v>10</v>
      </c>
      <c r="T1741" s="4">
        <f t="shared" si="55"/>
        <v>0</v>
      </c>
      <c r="U1741" s="18">
        <v>3053.1592999999998</v>
      </c>
      <c r="V1741" s="18" t="s">
        <v>207</v>
      </c>
    </row>
    <row r="1742" spans="1:22" ht="15" customHeight="1" x14ac:dyDescent="0.35">
      <c r="A1742" s="18" t="s">
        <v>210</v>
      </c>
      <c r="B1742" s="7" t="str">
        <f t="shared" si="54"/>
        <v>Q2</v>
      </c>
      <c r="C1742" s="18" t="s">
        <v>36</v>
      </c>
      <c r="D1742" s="21">
        <v>42551</v>
      </c>
      <c r="E1742" s="18">
        <v>2.8881999999999999</v>
      </c>
      <c r="F1742" s="18">
        <v>3.9428999999999998</v>
      </c>
      <c r="G1742" s="18">
        <v>3.0343</v>
      </c>
      <c r="H1742" s="18">
        <v>6.0494000000000003</v>
      </c>
      <c r="I1742" s="18">
        <v>5.5499000000000001</v>
      </c>
      <c r="J1742" s="18">
        <v>5.7859999999999996</v>
      </c>
      <c r="K1742" s="18">
        <v>11.224</v>
      </c>
      <c r="L1742" s="18">
        <v>-44.3245</v>
      </c>
      <c r="M1742" s="18"/>
      <c r="N1742" s="18">
        <v>170.59530000000001</v>
      </c>
      <c r="O1742" s="18">
        <v>106.8725</v>
      </c>
      <c r="P1742" s="18"/>
      <c r="Q1742" s="18">
        <v>170.75290000000001</v>
      </c>
      <c r="R1742" s="18">
        <v>106.9713</v>
      </c>
      <c r="S1742" s="4">
        <f>VLOOKUP(C1742,Ratings_Numbers!$A$1:$B$21,2,FALSE)</f>
        <v>10</v>
      </c>
      <c r="T1742" s="4">
        <f t="shared" si="55"/>
        <v>0</v>
      </c>
      <c r="U1742" s="18">
        <v>2671.7710999999999</v>
      </c>
      <c r="V1742" s="18" t="s">
        <v>207</v>
      </c>
    </row>
    <row r="1743" spans="1:22" ht="15" customHeight="1" x14ac:dyDescent="0.35">
      <c r="A1743" s="18" t="s">
        <v>210</v>
      </c>
      <c r="B1743" s="7" t="str">
        <f t="shared" si="54"/>
        <v>Q3</v>
      </c>
      <c r="C1743" s="18" t="s">
        <v>36</v>
      </c>
      <c r="D1743" s="21">
        <v>42643</v>
      </c>
      <c r="E1743" s="18">
        <v>2.6968000000000001</v>
      </c>
      <c r="F1743" s="18">
        <v>3.7105999999999999</v>
      </c>
      <c r="G1743" s="18">
        <v>2.8290999999999999</v>
      </c>
      <c r="H1743" s="18">
        <v>7.3186999999999998</v>
      </c>
      <c r="I1743" s="18">
        <v>6.7203999999999997</v>
      </c>
      <c r="J1743" s="18">
        <v>7.0509000000000004</v>
      </c>
      <c r="K1743" s="18">
        <v>11.15</v>
      </c>
      <c r="L1743" s="18">
        <v>-39.873800000000003</v>
      </c>
      <c r="M1743" s="18"/>
      <c r="N1743" s="18">
        <v>163.608</v>
      </c>
      <c r="O1743" s="18">
        <v>102.3599</v>
      </c>
      <c r="P1743" s="18"/>
      <c r="Q1743" s="18">
        <v>163.73259999999999</v>
      </c>
      <c r="R1743" s="18">
        <v>102.4379</v>
      </c>
      <c r="S1743" s="4">
        <f>VLOOKUP(C1743,Ratings_Numbers!$A$1:$B$21,2,FALSE)</f>
        <v>10</v>
      </c>
      <c r="T1743" s="4">
        <f t="shared" si="55"/>
        <v>0</v>
      </c>
      <c r="U1743" s="18">
        <v>2528.8521999999998</v>
      </c>
      <c r="V1743" s="18" t="s">
        <v>207</v>
      </c>
    </row>
    <row r="1744" spans="1:22" ht="15" customHeight="1" x14ac:dyDescent="0.35">
      <c r="A1744" s="18" t="s">
        <v>210</v>
      </c>
      <c r="B1744" s="7" t="str">
        <f t="shared" si="54"/>
        <v>Q4</v>
      </c>
      <c r="C1744" s="18" t="s">
        <v>36</v>
      </c>
      <c r="D1744" s="21">
        <v>42735</v>
      </c>
      <c r="E1744" s="18">
        <v>2.5465</v>
      </c>
      <c r="F1744" s="18">
        <v>3.5186999999999999</v>
      </c>
      <c r="G1744" s="18">
        <v>2.6711999999999998</v>
      </c>
      <c r="H1744" s="18">
        <v>5.0510000000000002</v>
      </c>
      <c r="I1744" s="18">
        <v>4.1231999999999998</v>
      </c>
      <c r="J1744" s="18">
        <v>4.7780000000000005</v>
      </c>
      <c r="K1744" s="18">
        <v>10.98</v>
      </c>
      <c r="L1744" s="18">
        <v>-36.523200000000003</v>
      </c>
      <c r="M1744" s="18"/>
      <c r="N1744" s="18">
        <v>158.602</v>
      </c>
      <c r="O1744" s="18">
        <v>98.468100000000007</v>
      </c>
      <c r="P1744" s="18"/>
      <c r="Q1744" s="18">
        <v>158.8278</v>
      </c>
      <c r="R1744" s="18">
        <v>98.6083</v>
      </c>
      <c r="S1744" s="4">
        <f>VLOOKUP(C1744,Ratings_Numbers!$A$1:$B$21,2,FALSE)</f>
        <v>10</v>
      </c>
      <c r="T1744" s="4">
        <f t="shared" si="55"/>
        <v>0</v>
      </c>
      <c r="U1744" s="18">
        <v>3155.6120999999998</v>
      </c>
      <c r="V1744" s="18" t="s">
        <v>207</v>
      </c>
    </row>
    <row r="1745" spans="1:22" ht="15" customHeight="1" x14ac:dyDescent="0.3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 ht="15" customHeight="1" x14ac:dyDescent="0.35">
      <c r="A1746" s="18" t="s">
        <v>211</v>
      </c>
      <c r="B1746" s="7" t="str">
        <f t="shared" ref="B1746:B1777" si="56">IF(MONTH(D1746)&lt;4,"Q1",IF(MONTH(D1746)&lt;7,"Q2",IF(MONTH(D1746)&lt;10,"Q3","Q4")))</f>
        <v>Q2</v>
      </c>
      <c r="C1746" s="18" t="s">
        <v>28</v>
      </c>
      <c r="D1746" s="20">
        <v>33785</v>
      </c>
      <c r="E1746" s="7">
        <v>0.59499999999999997</v>
      </c>
      <c r="F1746" s="7">
        <v>1.0743</v>
      </c>
      <c r="G1746" s="7">
        <v>0.65410000000000001</v>
      </c>
      <c r="H1746" s="7">
        <v>20.886399999999998</v>
      </c>
      <c r="I1746" s="7">
        <v>16.193109969999998</v>
      </c>
      <c r="J1746" s="7">
        <v>18.909099999999999</v>
      </c>
      <c r="K1746" s="7">
        <v>44</v>
      </c>
      <c r="L1746" s="7">
        <v>39.892699999999998</v>
      </c>
      <c r="M1746" s="7">
        <v>22.1069</v>
      </c>
      <c r="N1746" s="7">
        <v>13.5786</v>
      </c>
      <c r="O1746" s="18">
        <v>8.8189999999999991</v>
      </c>
      <c r="P1746" s="18">
        <v>62.807000000000002</v>
      </c>
      <c r="Q1746" s="18">
        <v>38.577599999999997</v>
      </c>
      <c r="R1746" s="18">
        <v>25.055399999999999</v>
      </c>
      <c r="S1746" s="4">
        <f>VLOOKUP(C1746,Ratings_Numbers!$A$1:$B$21,2,FALSE)</f>
        <v>4</v>
      </c>
      <c r="T1746" s="18">
        <v>0</v>
      </c>
      <c r="U1746" s="18">
        <v>52591.748</v>
      </c>
      <c r="V1746" s="18" t="s">
        <v>212</v>
      </c>
    </row>
    <row r="1747" spans="1:22" ht="15" customHeight="1" x14ac:dyDescent="0.35">
      <c r="A1747" s="18" t="s">
        <v>211</v>
      </c>
      <c r="B1747" s="7" t="str">
        <f t="shared" si="56"/>
        <v>Q3</v>
      </c>
      <c r="C1747" s="18" t="s">
        <v>28</v>
      </c>
      <c r="D1747" s="21">
        <v>33877</v>
      </c>
      <c r="E1747" s="18">
        <v>0.52070000000000005</v>
      </c>
      <c r="F1747" s="18">
        <v>0.91800000000000004</v>
      </c>
      <c r="G1747" s="18">
        <v>0.5726</v>
      </c>
      <c r="H1747" s="18">
        <v>20.357099999999999</v>
      </c>
      <c r="I1747" s="18">
        <v>16.193109969999998</v>
      </c>
      <c r="J1747" s="18">
        <v>18.238099999999999</v>
      </c>
      <c r="K1747" s="18">
        <v>42</v>
      </c>
      <c r="L1747" s="18">
        <v>42.842799999999997</v>
      </c>
      <c r="M1747" s="18">
        <v>21.8005</v>
      </c>
      <c r="N1747" s="18">
        <v>14.238</v>
      </c>
      <c r="O1747" s="18">
        <v>9.3399000000000001</v>
      </c>
      <c r="P1747" s="18">
        <v>53.114400000000003</v>
      </c>
      <c r="Q1747" s="18">
        <v>34.689300000000003</v>
      </c>
      <c r="R1747" s="18">
        <v>22.755700000000001</v>
      </c>
      <c r="S1747" s="4">
        <f>VLOOKUP(C1747,Ratings_Numbers!$A$1:$B$21,2,FALSE)</f>
        <v>4</v>
      </c>
      <c r="T1747" s="4">
        <f t="shared" ref="T1747:T1810" si="57">S1747-S1746</f>
        <v>0</v>
      </c>
      <c r="U1747" s="18">
        <v>53144.894</v>
      </c>
      <c r="V1747" s="18" t="s">
        <v>212</v>
      </c>
    </row>
    <row r="1748" spans="1:22" ht="15" customHeight="1" x14ac:dyDescent="0.35">
      <c r="A1748" s="18" t="s">
        <v>211</v>
      </c>
      <c r="B1748" s="7" t="str">
        <f t="shared" si="56"/>
        <v>Q4</v>
      </c>
      <c r="C1748" s="18" t="s">
        <v>28</v>
      </c>
      <c r="D1748" s="21">
        <v>33969</v>
      </c>
      <c r="E1748" s="18">
        <v>0.69350000000000001</v>
      </c>
      <c r="F1748" s="18">
        <v>1.1577999999999999</v>
      </c>
      <c r="G1748" s="18">
        <v>0.77410000000000001</v>
      </c>
      <c r="H1748" s="18">
        <v>15.4786</v>
      </c>
      <c r="I1748" s="18">
        <v>16.193109969999998</v>
      </c>
      <c r="J1748" s="18">
        <v>13.7965</v>
      </c>
      <c r="K1748" s="18">
        <v>43.350999999999999</v>
      </c>
      <c r="L1748" s="18">
        <v>35.182899999999997</v>
      </c>
      <c r="M1748" s="18">
        <v>28.805399999999999</v>
      </c>
      <c r="N1748" s="18">
        <v>15.785</v>
      </c>
      <c r="O1748" s="18">
        <v>10.134600000000001</v>
      </c>
      <c r="P1748" s="18">
        <v>82.485299999999995</v>
      </c>
      <c r="Q1748" s="18">
        <v>45.201099999999997</v>
      </c>
      <c r="R1748" s="18">
        <v>29.020700000000001</v>
      </c>
      <c r="S1748" s="4">
        <f>VLOOKUP(C1748,Ratings_Numbers!$A$1:$B$21,2,FALSE)</f>
        <v>4</v>
      </c>
      <c r="T1748" s="4">
        <f t="shared" si="57"/>
        <v>0</v>
      </c>
      <c r="U1748" s="18">
        <v>54721.045700000002</v>
      </c>
      <c r="V1748" s="18" t="s">
        <v>212</v>
      </c>
    </row>
    <row r="1749" spans="1:22" ht="15" customHeight="1" x14ac:dyDescent="0.35">
      <c r="A1749" s="18" t="s">
        <v>211</v>
      </c>
      <c r="B1749" s="7" t="str">
        <f t="shared" si="56"/>
        <v>Q1</v>
      </c>
      <c r="C1749" s="18" t="s">
        <v>28</v>
      </c>
      <c r="D1749" s="21">
        <v>34059</v>
      </c>
      <c r="E1749" s="18">
        <v>0.73329999999999995</v>
      </c>
      <c r="F1749" s="18">
        <v>1.1200000000000001</v>
      </c>
      <c r="G1749" s="18">
        <v>0.81930000000000003</v>
      </c>
      <c r="H1749" s="18">
        <v>16.630400000000002</v>
      </c>
      <c r="I1749" s="18">
        <v>16.193109969999998</v>
      </c>
      <c r="J1749" s="18">
        <v>14.7174</v>
      </c>
      <c r="K1749" s="18">
        <v>46</v>
      </c>
      <c r="L1749" s="18">
        <v>36.199199999999998</v>
      </c>
      <c r="M1749" s="18">
        <v>28.470500000000001</v>
      </c>
      <c r="N1749" s="18">
        <v>15.7103</v>
      </c>
      <c r="O1749" s="18">
        <v>10.306100000000001</v>
      </c>
      <c r="P1749" s="18">
        <v>81.221599999999995</v>
      </c>
      <c r="Q1749" s="18">
        <v>44.818899999999999</v>
      </c>
      <c r="R1749" s="18">
        <v>29.401599999999998</v>
      </c>
      <c r="S1749" s="4">
        <f>VLOOKUP(C1749,Ratings_Numbers!$A$1:$B$21,2,FALSE)</f>
        <v>4</v>
      </c>
      <c r="T1749" s="4">
        <f t="shared" si="57"/>
        <v>0</v>
      </c>
      <c r="U1749" s="18">
        <v>55628.606500000002</v>
      </c>
      <c r="V1749" s="18" t="s">
        <v>212</v>
      </c>
    </row>
    <row r="1750" spans="1:22" ht="15" customHeight="1" x14ac:dyDescent="0.35">
      <c r="A1750" s="18" t="s">
        <v>211</v>
      </c>
      <c r="B1750" s="7" t="str">
        <f t="shared" si="56"/>
        <v>Q2</v>
      </c>
      <c r="C1750" s="18" t="s">
        <v>28</v>
      </c>
      <c r="D1750" s="21">
        <v>34150</v>
      </c>
      <c r="E1750" s="18">
        <v>0.72140000000000004</v>
      </c>
      <c r="F1750" s="18">
        <v>1.1619999999999999</v>
      </c>
      <c r="G1750" s="18">
        <v>0.80200000000000005</v>
      </c>
      <c r="H1750" s="18">
        <v>26.1</v>
      </c>
      <c r="I1750" s="18">
        <v>16.193109969999998</v>
      </c>
      <c r="J1750" s="18">
        <v>23.975000000000001</v>
      </c>
      <c r="K1750" s="18">
        <v>40</v>
      </c>
      <c r="L1750" s="18">
        <v>35.938600000000001</v>
      </c>
      <c r="M1750" s="18">
        <v>27.313300000000002</v>
      </c>
      <c r="N1750" s="18">
        <v>15.0181</v>
      </c>
      <c r="O1750" s="18">
        <v>9.8160000000000007</v>
      </c>
      <c r="P1750" s="18">
        <v>81.869399999999999</v>
      </c>
      <c r="Q1750" s="18">
        <v>45.015500000000003</v>
      </c>
      <c r="R1750" s="18">
        <v>29.422699999999999</v>
      </c>
      <c r="S1750" s="4">
        <f>VLOOKUP(C1750,Ratings_Numbers!$A$1:$B$21,2,FALSE)</f>
        <v>4</v>
      </c>
      <c r="T1750" s="4">
        <f t="shared" si="57"/>
        <v>0</v>
      </c>
      <c r="U1750" s="18">
        <v>55947.256999999998</v>
      </c>
      <c r="V1750" s="18" t="s">
        <v>212</v>
      </c>
    </row>
    <row r="1751" spans="1:22" ht="15" customHeight="1" x14ac:dyDescent="0.35">
      <c r="A1751" s="18" t="s">
        <v>211</v>
      </c>
      <c r="B1751" s="7" t="str">
        <f t="shared" si="56"/>
        <v>Q3</v>
      </c>
      <c r="C1751" s="18" t="s">
        <v>28</v>
      </c>
      <c r="D1751" s="21">
        <v>34242</v>
      </c>
      <c r="E1751" s="18">
        <v>0.5655</v>
      </c>
      <c r="F1751" s="18">
        <v>1.0156000000000001</v>
      </c>
      <c r="G1751" s="18">
        <v>0.62749999999999995</v>
      </c>
      <c r="H1751" s="18">
        <v>24.184200000000001</v>
      </c>
      <c r="I1751" s="18">
        <v>16.193109969999998</v>
      </c>
      <c r="J1751" s="18">
        <v>21.815799999999999</v>
      </c>
      <c r="K1751" s="18">
        <v>38</v>
      </c>
      <c r="L1751" s="18">
        <v>38.525500000000001</v>
      </c>
      <c r="M1751" s="18">
        <v>32.910499999999999</v>
      </c>
      <c r="N1751" s="18">
        <v>19.447700000000001</v>
      </c>
      <c r="O1751" s="18">
        <v>12.679</v>
      </c>
      <c r="P1751" s="18">
        <v>69.2256</v>
      </c>
      <c r="Q1751" s="18">
        <v>40.907299999999999</v>
      </c>
      <c r="R1751" s="18">
        <v>26.669499999999999</v>
      </c>
      <c r="S1751" s="4">
        <f>VLOOKUP(C1751,Ratings_Numbers!$A$1:$B$21,2,FALSE)</f>
        <v>4</v>
      </c>
      <c r="T1751" s="4">
        <f t="shared" si="57"/>
        <v>0</v>
      </c>
      <c r="U1751" s="18">
        <v>54884.230199999998</v>
      </c>
      <c r="V1751" s="18" t="s">
        <v>212</v>
      </c>
    </row>
    <row r="1752" spans="1:22" ht="15" customHeight="1" x14ac:dyDescent="0.35">
      <c r="A1752" s="18" t="s">
        <v>211</v>
      </c>
      <c r="B1752" s="7" t="str">
        <f t="shared" si="56"/>
        <v>Q4</v>
      </c>
      <c r="C1752" s="18" t="s">
        <v>28</v>
      </c>
      <c r="D1752" s="21">
        <v>34334</v>
      </c>
      <c r="E1752" s="18">
        <v>0.51359999999999995</v>
      </c>
      <c r="F1752" s="18">
        <v>0.92069999999999996</v>
      </c>
      <c r="G1752" s="18">
        <v>0.57320000000000004</v>
      </c>
      <c r="H1752" s="18">
        <v>16.681799999999999</v>
      </c>
      <c r="I1752" s="18">
        <v>16.193109969999998</v>
      </c>
      <c r="J1752" s="18">
        <v>14.4773</v>
      </c>
      <c r="K1752" s="18">
        <v>44</v>
      </c>
      <c r="L1752" s="18">
        <v>38.133299999999998</v>
      </c>
      <c r="M1752" s="18">
        <v>31.151800000000001</v>
      </c>
      <c r="N1752" s="18">
        <v>19.1935</v>
      </c>
      <c r="O1752" s="18">
        <v>11.879200000000001</v>
      </c>
      <c r="P1752" s="18">
        <v>62.303699999999999</v>
      </c>
      <c r="Q1752" s="18">
        <v>38.387099999999997</v>
      </c>
      <c r="R1752" s="18">
        <v>23.758400000000002</v>
      </c>
      <c r="S1752" s="4">
        <f>VLOOKUP(C1752,Ratings_Numbers!$A$1:$B$21,2,FALSE)</f>
        <v>4</v>
      </c>
      <c r="T1752" s="4">
        <f t="shared" si="57"/>
        <v>0</v>
      </c>
      <c r="U1752" s="18">
        <v>58223.203500000003</v>
      </c>
      <c r="V1752" s="18" t="s">
        <v>212</v>
      </c>
    </row>
    <row r="1753" spans="1:22" ht="15" customHeight="1" x14ac:dyDescent="0.35">
      <c r="A1753" s="18" t="s">
        <v>211</v>
      </c>
      <c r="B1753" s="7" t="str">
        <f t="shared" si="56"/>
        <v>Q1</v>
      </c>
      <c r="C1753" s="18" t="s">
        <v>28</v>
      </c>
      <c r="D1753" s="21">
        <v>34424</v>
      </c>
      <c r="E1753" s="18">
        <v>0.54779999999999995</v>
      </c>
      <c r="F1753" s="18">
        <v>0.95399999999999996</v>
      </c>
      <c r="G1753" s="18">
        <v>0.6099</v>
      </c>
      <c r="H1753" s="18">
        <v>20.069800000000001</v>
      </c>
      <c r="I1753" s="18">
        <v>16.193109969999998</v>
      </c>
      <c r="J1753" s="18">
        <v>17.953499999999998</v>
      </c>
      <c r="K1753" s="18">
        <v>43</v>
      </c>
      <c r="L1753" s="18">
        <v>38.810499999999998</v>
      </c>
      <c r="M1753" s="18">
        <v>29.900300000000001</v>
      </c>
      <c r="N1753" s="18">
        <v>18.3066</v>
      </c>
      <c r="O1753" s="18">
        <v>11.6045</v>
      </c>
      <c r="P1753" s="18">
        <v>63.330599999999997</v>
      </c>
      <c r="Q1753" s="18">
        <v>38.774500000000003</v>
      </c>
      <c r="R1753" s="18">
        <v>24.578900000000001</v>
      </c>
      <c r="S1753" s="4">
        <f>VLOOKUP(C1753,Ratings_Numbers!$A$1:$B$21,2,FALSE)</f>
        <v>4</v>
      </c>
      <c r="T1753" s="4">
        <f t="shared" si="57"/>
        <v>0</v>
      </c>
      <c r="U1753" s="18">
        <v>52594.101000000002</v>
      </c>
      <c r="V1753" s="18" t="s">
        <v>212</v>
      </c>
    </row>
    <row r="1754" spans="1:22" ht="15" customHeight="1" x14ac:dyDescent="0.35">
      <c r="A1754" s="18" t="s">
        <v>211</v>
      </c>
      <c r="B1754" s="7" t="str">
        <f t="shared" si="56"/>
        <v>Q2</v>
      </c>
      <c r="C1754" s="18" t="s">
        <v>28</v>
      </c>
      <c r="D1754" s="21">
        <v>34515</v>
      </c>
      <c r="E1754" s="18">
        <v>0.57379999999999998</v>
      </c>
      <c r="F1754" s="18">
        <v>1.0496000000000001</v>
      </c>
      <c r="G1754" s="18">
        <v>0.63970000000000005</v>
      </c>
      <c r="H1754" s="18">
        <v>23.44</v>
      </c>
      <c r="I1754" s="18">
        <v>16.193109969999998</v>
      </c>
      <c r="J1754" s="18">
        <v>21.4</v>
      </c>
      <c r="K1754" s="18">
        <v>50</v>
      </c>
      <c r="L1754" s="18">
        <v>38.922499999999999</v>
      </c>
      <c r="M1754" s="18">
        <v>28.201699999999999</v>
      </c>
      <c r="N1754" s="18">
        <v>16.9314</v>
      </c>
      <c r="O1754" s="18">
        <v>10.976800000000001</v>
      </c>
      <c r="P1754" s="18">
        <v>66.564400000000006</v>
      </c>
      <c r="Q1754" s="18">
        <v>39.963200000000001</v>
      </c>
      <c r="R1754" s="18">
        <v>25.9085</v>
      </c>
      <c r="S1754" s="4">
        <f>VLOOKUP(C1754,Ratings_Numbers!$A$1:$B$21,2,FALSE)</f>
        <v>4</v>
      </c>
      <c r="T1754" s="4">
        <f t="shared" si="57"/>
        <v>0</v>
      </c>
      <c r="U1754" s="18">
        <v>52402.352099999996</v>
      </c>
      <c r="V1754" s="18" t="s">
        <v>212</v>
      </c>
    </row>
    <row r="1755" spans="1:22" ht="15" customHeight="1" x14ac:dyDescent="0.35">
      <c r="A1755" s="18" t="s">
        <v>211</v>
      </c>
      <c r="B1755" s="7" t="str">
        <f t="shared" si="56"/>
        <v>Q3</v>
      </c>
      <c r="C1755" s="18" t="s">
        <v>28</v>
      </c>
      <c r="D1755" s="21">
        <v>34607</v>
      </c>
      <c r="E1755" s="18">
        <v>0.36720000000000003</v>
      </c>
      <c r="F1755" s="18">
        <v>0.94189999999999996</v>
      </c>
      <c r="G1755" s="18">
        <v>0.40820000000000001</v>
      </c>
      <c r="H1755" s="18">
        <v>21.529399999999999</v>
      </c>
      <c r="I1755" s="18">
        <v>16.193109969999998</v>
      </c>
      <c r="J1755" s="18">
        <v>19.607800000000001</v>
      </c>
      <c r="K1755" s="18">
        <v>51</v>
      </c>
      <c r="L1755" s="18">
        <v>40.179200000000002</v>
      </c>
      <c r="M1755" s="18">
        <v>26.4407</v>
      </c>
      <c r="N1755" s="18">
        <v>16.685400000000001</v>
      </c>
      <c r="O1755" s="18">
        <v>10.623699999999999</v>
      </c>
      <c r="P1755" s="18">
        <v>58.465699999999998</v>
      </c>
      <c r="Q1755" s="18">
        <v>36.894800000000004</v>
      </c>
      <c r="R1755" s="18">
        <v>23.491</v>
      </c>
      <c r="S1755" s="4">
        <f>VLOOKUP(C1755,Ratings_Numbers!$A$1:$B$21,2,FALSE)</f>
        <v>4</v>
      </c>
      <c r="T1755" s="4">
        <f t="shared" si="57"/>
        <v>0</v>
      </c>
      <c r="U1755" s="18">
        <v>62616.695399999997</v>
      </c>
      <c r="V1755" s="18" t="s">
        <v>212</v>
      </c>
    </row>
    <row r="1756" spans="1:22" ht="15" customHeight="1" x14ac:dyDescent="0.35">
      <c r="A1756" s="18" t="s">
        <v>211</v>
      </c>
      <c r="B1756" s="7" t="str">
        <f t="shared" si="56"/>
        <v>Q4</v>
      </c>
      <c r="C1756" s="18" t="s">
        <v>28</v>
      </c>
      <c r="D1756" s="21">
        <v>34699</v>
      </c>
      <c r="E1756" s="18">
        <v>0.40960000000000002</v>
      </c>
      <c r="F1756" s="18">
        <v>0.8679</v>
      </c>
      <c r="G1756" s="18">
        <v>0.45500000000000002</v>
      </c>
      <c r="H1756" s="18">
        <v>17.927299999999999</v>
      </c>
      <c r="I1756" s="18">
        <v>16.193109969999998</v>
      </c>
      <c r="J1756" s="18">
        <v>15.7455</v>
      </c>
      <c r="K1756" s="18">
        <v>55</v>
      </c>
      <c r="L1756" s="18">
        <v>37.735199999999999</v>
      </c>
      <c r="M1756" s="18">
        <v>27.239699999999999</v>
      </c>
      <c r="N1756" s="18">
        <v>16.869800000000001</v>
      </c>
      <c r="O1756" s="18">
        <v>10.279</v>
      </c>
      <c r="P1756" s="18">
        <v>61.4709</v>
      </c>
      <c r="Q1756" s="18">
        <v>38.069299999999998</v>
      </c>
      <c r="R1756" s="18">
        <v>23.196100000000001</v>
      </c>
      <c r="S1756" s="4">
        <f>VLOOKUP(C1756,Ratings_Numbers!$A$1:$B$21,2,FALSE)</f>
        <v>4</v>
      </c>
      <c r="T1756" s="4">
        <f t="shared" si="57"/>
        <v>0</v>
      </c>
      <c r="U1756" s="18">
        <v>65710.548599999995</v>
      </c>
      <c r="V1756" s="18" t="s">
        <v>212</v>
      </c>
    </row>
    <row r="1757" spans="1:22" ht="15" customHeight="1" x14ac:dyDescent="0.35">
      <c r="A1757" s="18" t="s">
        <v>211</v>
      </c>
      <c r="B1757" s="7" t="str">
        <f t="shared" si="56"/>
        <v>Q1</v>
      </c>
      <c r="C1757" s="18" t="s">
        <v>28</v>
      </c>
      <c r="D1757" s="21">
        <v>34789</v>
      </c>
      <c r="E1757" s="18">
        <v>0.39879999999999999</v>
      </c>
      <c r="F1757" s="18">
        <v>0.81910000000000005</v>
      </c>
      <c r="G1757" s="18">
        <v>0.44379999999999997</v>
      </c>
      <c r="H1757" s="18">
        <v>17.350899999999999</v>
      </c>
      <c r="I1757" s="18">
        <v>16.193109969999998</v>
      </c>
      <c r="J1757" s="18">
        <v>15.421099999999999</v>
      </c>
      <c r="K1757" s="18">
        <v>57</v>
      </c>
      <c r="L1757" s="18">
        <v>36.747500000000002</v>
      </c>
      <c r="M1757" s="18">
        <v>23.860500000000002</v>
      </c>
      <c r="N1757" s="18">
        <v>14.8323</v>
      </c>
      <c r="O1757" s="18">
        <v>8.7682000000000002</v>
      </c>
      <c r="P1757" s="18">
        <v>60.868699999999997</v>
      </c>
      <c r="Q1757" s="18">
        <v>37.837499999999999</v>
      </c>
      <c r="R1757" s="18">
        <v>22.367799999999999</v>
      </c>
      <c r="S1757" s="4">
        <f>VLOOKUP(C1757,Ratings_Numbers!$A$1:$B$21,2,FALSE)</f>
        <v>4</v>
      </c>
      <c r="T1757" s="4">
        <f t="shared" si="57"/>
        <v>0</v>
      </c>
      <c r="U1757" s="18">
        <v>71529.504300000001</v>
      </c>
      <c r="V1757" s="18" t="s">
        <v>212</v>
      </c>
    </row>
    <row r="1758" spans="1:22" ht="15" customHeight="1" x14ac:dyDescent="0.35">
      <c r="A1758" s="18" t="s">
        <v>211</v>
      </c>
      <c r="B1758" s="7" t="str">
        <f t="shared" si="56"/>
        <v>Q2</v>
      </c>
      <c r="C1758" s="18" t="s">
        <v>28</v>
      </c>
      <c r="D1758" s="21">
        <v>34880</v>
      </c>
      <c r="E1758" s="18">
        <v>0.43559999999999999</v>
      </c>
      <c r="F1758" s="18">
        <v>0.93279999999999996</v>
      </c>
      <c r="G1758" s="18">
        <v>0.48309999999999997</v>
      </c>
      <c r="H1758" s="18">
        <v>19.811599999999999</v>
      </c>
      <c r="I1758" s="18">
        <v>16.193109969999998</v>
      </c>
      <c r="J1758" s="18">
        <v>18.2319</v>
      </c>
      <c r="K1758" s="18">
        <v>69</v>
      </c>
      <c r="L1758" s="18">
        <v>34.975200000000001</v>
      </c>
      <c r="M1758" s="18">
        <v>16.839700000000001</v>
      </c>
      <c r="N1758" s="18">
        <v>9.8771000000000004</v>
      </c>
      <c r="O1758" s="18">
        <v>5.8897000000000004</v>
      </c>
      <c r="P1758" s="18">
        <v>70.492699999999999</v>
      </c>
      <c r="Q1758" s="18">
        <v>41.346499999999999</v>
      </c>
      <c r="R1758" s="18">
        <v>24.655000000000001</v>
      </c>
      <c r="S1758" s="4">
        <f>VLOOKUP(C1758,Ratings_Numbers!$A$1:$B$21,2,FALSE)</f>
        <v>4</v>
      </c>
      <c r="T1758" s="4">
        <f t="shared" si="57"/>
        <v>0</v>
      </c>
      <c r="U1758" s="18">
        <v>80456.1342</v>
      </c>
      <c r="V1758" s="18" t="s">
        <v>212</v>
      </c>
    </row>
    <row r="1759" spans="1:22" ht="15" customHeight="1" x14ac:dyDescent="0.35">
      <c r="A1759" s="18" t="s">
        <v>211</v>
      </c>
      <c r="B1759" s="7" t="str">
        <f t="shared" si="56"/>
        <v>Q3</v>
      </c>
      <c r="C1759" s="18" t="s">
        <v>28</v>
      </c>
      <c r="D1759" s="21">
        <v>34972</v>
      </c>
      <c r="E1759" s="18">
        <v>0.4098</v>
      </c>
      <c r="F1759" s="18">
        <v>0.93659999999999999</v>
      </c>
      <c r="G1759" s="18">
        <v>0.45650000000000002</v>
      </c>
      <c r="H1759" s="18">
        <v>17.0303</v>
      </c>
      <c r="I1759" s="18">
        <v>16.193109969999998</v>
      </c>
      <c r="J1759" s="18">
        <v>15.2424</v>
      </c>
      <c r="K1759" s="18">
        <v>66</v>
      </c>
      <c r="L1759" s="18">
        <v>34.8947</v>
      </c>
      <c r="M1759" s="18">
        <v>16.707799999999999</v>
      </c>
      <c r="N1759" s="18">
        <v>9.7538999999999998</v>
      </c>
      <c r="O1759" s="18">
        <v>5.8300999999999998</v>
      </c>
      <c r="P1759" s="18">
        <v>71.293000000000006</v>
      </c>
      <c r="Q1759" s="18">
        <v>41.6205</v>
      </c>
      <c r="R1759" s="18">
        <v>24.877400000000002</v>
      </c>
      <c r="S1759" s="4">
        <f>VLOOKUP(C1759,Ratings_Numbers!$A$1:$B$21,2,FALSE)</f>
        <v>4</v>
      </c>
      <c r="T1759" s="4">
        <f t="shared" si="57"/>
        <v>0</v>
      </c>
      <c r="U1759" s="18">
        <v>87297.8364</v>
      </c>
      <c r="V1759" s="18" t="s">
        <v>212</v>
      </c>
    </row>
    <row r="1760" spans="1:22" ht="15" customHeight="1" x14ac:dyDescent="0.35">
      <c r="A1760" s="18" t="s">
        <v>211</v>
      </c>
      <c r="B1760" s="7" t="str">
        <f t="shared" si="56"/>
        <v>Q4</v>
      </c>
      <c r="C1760" s="18" t="s">
        <v>28</v>
      </c>
      <c r="D1760" s="21">
        <v>35064</v>
      </c>
      <c r="E1760" s="18">
        <v>8.3199999999999996E-2</v>
      </c>
      <c r="F1760" s="18">
        <v>0.41370000000000001</v>
      </c>
      <c r="G1760" s="18">
        <v>9.2399999999999996E-2</v>
      </c>
      <c r="H1760" s="18">
        <v>13.324999999999999</v>
      </c>
      <c r="I1760" s="18">
        <v>16.193109969999998</v>
      </c>
      <c r="J1760" s="18">
        <v>11.862500000000001</v>
      </c>
      <c r="K1760" s="18">
        <v>80</v>
      </c>
      <c r="L1760" s="18">
        <v>35.848700000000001</v>
      </c>
      <c r="M1760" s="18">
        <v>21.161000000000001</v>
      </c>
      <c r="N1760" s="18">
        <v>16.104399999999998</v>
      </c>
      <c r="O1760" s="18">
        <v>7.5858999999999996</v>
      </c>
      <c r="P1760" s="18">
        <v>31.398399999999999</v>
      </c>
      <c r="Q1760" s="18">
        <v>23.895600000000002</v>
      </c>
      <c r="R1760" s="18">
        <v>11.2559</v>
      </c>
      <c r="S1760" s="4">
        <f>VLOOKUP(C1760,Ratings_Numbers!$A$1:$B$21,2,FALSE)</f>
        <v>4</v>
      </c>
      <c r="T1760" s="4">
        <f t="shared" si="57"/>
        <v>0</v>
      </c>
      <c r="U1760" s="18">
        <v>92983.197</v>
      </c>
      <c r="V1760" s="18" t="s">
        <v>212</v>
      </c>
    </row>
    <row r="1761" spans="1:22" ht="15" customHeight="1" x14ac:dyDescent="0.35">
      <c r="A1761" s="18" t="s">
        <v>211</v>
      </c>
      <c r="B1761" s="7" t="str">
        <f t="shared" si="56"/>
        <v>Q1</v>
      </c>
      <c r="C1761" s="18" t="s">
        <v>28</v>
      </c>
      <c r="D1761" s="21">
        <v>35155</v>
      </c>
      <c r="E1761" s="18">
        <v>0.53890000000000005</v>
      </c>
      <c r="F1761" s="18">
        <v>1.0104</v>
      </c>
      <c r="G1761" s="18">
        <v>0.5968</v>
      </c>
      <c r="H1761" s="18">
        <v>15.902799999999999</v>
      </c>
      <c r="I1761" s="18">
        <v>13.8889</v>
      </c>
      <c r="J1761" s="18">
        <v>14.347200000000001</v>
      </c>
      <c r="K1761" s="18">
        <v>72</v>
      </c>
      <c r="L1761" s="18">
        <v>35.451500000000003</v>
      </c>
      <c r="M1761" s="18">
        <v>20.740099999999998</v>
      </c>
      <c r="N1761" s="18">
        <v>11.688700000000001</v>
      </c>
      <c r="O1761" s="18">
        <v>7.3527000000000005</v>
      </c>
      <c r="P1761" s="18">
        <v>77.436800000000005</v>
      </c>
      <c r="Q1761" s="18">
        <v>43.6419</v>
      </c>
      <c r="R1761" s="18">
        <v>27.452500000000001</v>
      </c>
      <c r="S1761" s="4">
        <f>VLOOKUP(C1761,Ratings_Numbers!$A$1:$B$21,2,FALSE)</f>
        <v>4</v>
      </c>
      <c r="T1761" s="4">
        <f t="shared" si="57"/>
        <v>0</v>
      </c>
      <c r="U1761" s="18">
        <v>103399.8524</v>
      </c>
      <c r="V1761" s="18" t="s">
        <v>212</v>
      </c>
    </row>
    <row r="1762" spans="1:22" ht="15" customHeight="1" x14ac:dyDescent="0.35">
      <c r="A1762" s="18" t="s">
        <v>211</v>
      </c>
      <c r="B1762" s="7" t="str">
        <f t="shared" si="56"/>
        <v>Q2</v>
      </c>
      <c r="C1762" s="18" t="s">
        <v>28</v>
      </c>
      <c r="D1762" s="21">
        <v>35246</v>
      </c>
      <c r="E1762" s="18">
        <v>0.52380000000000004</v>
      </c>
      <c r="F1762" s="18">
        <v>1.0233000000000001</v>
      </c>
      <c r="G1762" s="18">
        <v>0.58009999999999995</v>
      </c>
      <c r="H1762" s="18">
        <v>21.197199999999999</v>
      </c>
      <c r="I1762" s="18">
        <v>17.8873</v>
      </c>
      <c r="J1762" s="18">
        <v>19.4648</v>
      </c>
      <c r="K1762" s="18">
        <v>71</v>
      </c>
      <c r="L1762" s="18">
        <v>35.925699999999999</v>
      </c>
      <c r="M1762" s="18">
        <v>19.272200000000002</v>
      </c>
      <c r="N1762" s="18">
        <v>10.9915</v>
      </c>
      <c r="O1762" s="18">
        <v>6.9237000000000002</v>
      </c>
      <c r="P1762" s="18">
        <v>75.3369</v>
      </c>
      <c r="Q1762" s="18">
        <v>42.966900000000003</v>
      </c>
      <c r="R1762" s="18">
        <v>27.065300000000001</v>
      </c>
      <c r="S1762" s="4">
        <f>VLOOKUP(C1762,Ratings_Numbers!$A$1:$B$21,2,FALSE)</f>
        <v>4</v>
      </c>
      <c r="T1762" s="4">
        <f t="shared" si="57"/>
        <v>0</v>
      </c>
      <c r="U1762" s="18">
        <v>122196.5971</v>
      </c>
      <c r="V1762" s="18" t="s">
        <v>212</v>
      </c>
    </row>
    <row r="1763" spans="1:22" ht="15" customHeight="1" x14ac:dyDescent="0.35">
      <c r="A1763" s="18" t="s">
        <v>211</v>
      </c>
      <c r="B1763" s="7" t="str">
        <f t="shared" si="56"/>
        <v>Q3</v>
      </c>
      <c r="C1763" s="18" t="s">
        <v>28</v>
      </c>
      <c r="D1763" s="21">
        <v>35338</v>
      </c>
      <c r="E1763" s="18">
        <v>0.44409999999999999</v>
      </c>
      <c r="F1763" s="18">
        <v>1.1186</v>
      </c>
      <c r="G1763" s="18">
        <v>0.51280000000000003</v>
      </c>
      <c r="H1763" s="18">
        <v>10.343299999999999</v>
      </c>
      <c r="I1763" s="18">
        <v>5.8357999999999999</v>
      </c>
      <c r="J1763" s="18">
        <v>6.7760999999999996</v>
      </c>
      <c r="K1763" s="18">
        <v>67</v>
      </c>
      <c r="L1763" s="18">
        <v>39.278100000000002</v>
      </c>
      <c r="M1763" s="18">
        <v>18.2197</v>
      </c>
      <c r="N1763" s="18">
        <v>10.812899999999999</v>
      </c>
      <c r="O1763" s="18">
        <v>7.1563999999999997</v>
      </c>
      <c r="P1763" s="18">
        <v>68.500399999999999</v>
      </c>
      <c r="Q1763" s="18">
        <v>40.652999999999999</v>
      </c>
      <c r="R1763" s="18">
        <v>26.9056</v>
      </c>
      <c r="S1763" s="4">
        <f>VLOOKUP(C1763,Ratings_Numbers!$A$1:$B$21,2,FALSE)</f>
        <v>4</v>
      </c>
      <c r="T1763" s="4">
        <f t="shared" si="57"/>
        <v>0</v>
      </c>
      <c r="U1763" s="18">
        <v>126625.88770000001</v>
      </c>
      <c r="V1763" s="18" t="s">
        <v>212</v>
      </c>
    </row>
    <row r="1764" spans="1:22" ht="15" customHeight="1" x14ac:dyDescent="0.35">
      <c r="A1764" s="18" t="s">
        <v>211</v>
      </c>
      <c r="B1764" s="7" t="str">
        <f t="shared" si="56"/>
        <v>Q4</v>
      </c>
      <c r="C1764" s="18" t="s">
        <v>28</v>
      </c>
      <c r="D1764" s="21">
        <v>35430</v>
      </c>
      <c r="E1764" s="18">
        <v>0.62770000000000004</v>
      </c>
      <c r="F1764" s="18">
        <v>1.1527000000000001</v>
      </c>
      <c r="G1764" s="18">
        <v>0.72919999999999996</v>
      </c>
      <c r="H1764" s="18">
        <v>15.8553</v>
      </c>
      <c r="I1764" s="18">
        <v>2.8289</v>
      </c>
      <c r="J1764" s="18">
        <v>13.763199999999999</v>
      </c>
      <c r="K1764" s="18">
        <v>76</v>
      </c>
      <c r="L1764" s="18">
        <v>38.091700000000003</v>
      </c>
      <c r="M1764" s="18">
        <v>18.128699999999998</v>
      </c>
      <c r="N1764" s="18">
        <v>10.4602</v>
      </c>
      <c r="O1764" s="18">
        <v>6.9055</v>
      </c>
      <c r="P1764" s="18">
        <v>73.310599999999994</v>
      </c>
      <c r="Q1764" s="18">
        <v>42.3001</v>
      </c>
      <c r="R1764" s="18">
        <v>27.9253</v>
      </c>
      <c r="S1764" s="4">
        <f>VLOOKUP(C1764,Ratings_Numbers!$A$1:$B$21,2,FALSE)</f>
        <v>4</v>
      </c>
      <c r="T1764" s="4">
        <f t="shared" si="57"/>
        <v>0</v>
      </c>
      <c r="U1764" s="18">
        <v>130562.2524</v>
      </c>
      <c r="V1764" s="18" t="s">
        <v>212</v>
      </c>
    </row>
    <row r="1765" spans="1:22" ht="15" customHeight="1" x14ac:dyDescent="0.35">
      <c r="A1765" s="18" t="s">
        <v>211</v>
      </c>
      <c r="B1765" s="7" t="str">
        <f t="shared" si="56"/>
        <v>Q1</v>
      </c>
      <c r="C1765" s="18" t="s">
        <v>28</v>
      </c>
      <c r="D1765" s="21">
        <v>35520</v>
      </c>
      <c r="E1765" s="18">
        <v>0.33119999999999999</v>
      </c>
      <c r="F1765" s="18">
        <v>0.94140000000000001</v>
      </c>
      <c r="G1765" s="18">
        <v>0.38540000000000002</v>
      </c>
      <c r="H1765" s="18">
        <v>18.823499999999999</v>
      </c>
      <c r="I1765" s="18">
        <v>15.75</v>
      </c>
      <c r="J1765" s="18">
        <v>16.7941</v>
      </c>
      <c r="K1765" s="18">
        <v>68</v>
      </c>
      <c r="L1765" s="18">
        <v>40.2286</v>
      </c>
      <c r="M1765" s="18">
        <v>14.420299999999999</v>
      </c>
      <c r="N1765" s="18">
        <v>9.1523000000000003</v>
      </c>
      <c r="O1765" s="18">
        <v>5.8010999999999999</v>
      </c>
      <c r="P1765" s="18">
        <v>57.559600000000003</v>
      </c>
      <c r="Q1765" s="18">
        <v>36.531999999999996</v>
      </c>
      <c r="R1765" s="18">
        <v>23.1554</v>
      </c>
      <c r="S1765" s="4">
        <f>VLOOKUP(C1765,Ratings_Numbers!$A$1:$B$21,2,FALSE)</f>
        <v>4</v>
      </c>
      <c r="T1765" s="4">
        <f t="shared" si="57"/>
        <v>0</v>
      </c>
      <c r="U1765" s="18">
        <v>138226.99369999999</v>
      </c>
      <c r="V1765" s="18" t="s">
        <v>212</v>
      </c>
    </row>
    <row r="1766" spans="1:22" ht="15" customHeight="1" x14ac:dyDescent="0.35">
      <c r="A1766" s="18" t="s">
        <v>211</v>
      </c>
      <c r="B1766" s="7" t="str">
        <f t="shared" si="56"/>
        <v>Q2</v>
      </c>
      <c r="C1766" s="18" t="s">
        <v>28</v>
      </c>
      <c r="D1766" s="21">
        <v>35611</v>
      </c>
      <c r="E1766" s="18">
        <v>0.28070000000000001</v>
      </c>
      <c r="F1766" s="18">
        <v>1</v>
      </c>
      <c r="G1766" s="18">
        <v>0.32879999999999998</v>
      </c>
      <c r="H1766" s="18">
        <v>25.903199999999998</v>
      </c>
      <c r="I1766" s="18">
        <v>21.661300000000001</v>
      </c>
      <c r="J1766" s="18">
        <v>23.2742</v>
      </c>
      <c r="K1766" s="18">
        <v>62</v>
      </c>
      <c r="L1766" s="18">
        <v>39.644199999999998</v>
      </c>
      <c r="M1766" s="18">
        <v>13.105700000000001</v>
      </c>
      <c r="N1766" s="18">
        <v>8.3884000000000007</v>
      </c>
      <c r="O1766" s="18">
        <v>5.1957000000000004</v>
      </c>
      <c r="P1766" s="18">
        <v>56.236199999999997</v>
      </c>
      <c r="Q1766" s="18">
        <v>35.994399999999999</v>
      </c>
      <c r="R1766" s="18">
        <v>22.2944</v>
      </c>
      <c r="S1766" s="4">
        <f>VLOOKUP(C1766,Ratings_Numbers!$A$1:$B$21,2,FALSE)</f>
        <v>4</v>
      </c>
      <c r="T1766" s="4">
        <f t="shared" si="57"/>
        <v>0</v>
      </c>
      <c r="U1766" s="18">
        <v>168648.56640000001</v>
      </c>
      <c r="V1766" s="18" t="s">
        <v>212</v>
      </c>
    </row>
    <row r="1767" spans="1:22" ht="15" customHeight="1" x14ac:dyDescent="0.35">
      <c r="A1767" s="18" t="s">
        <v>211</v>
      </c>
      <c r="B1767" s="7" t="str">
        <f t="shared" si="56"/>
        <v>Q3</v>
      </c>
      <c r="C1767" s="18" t="s">
        <v>28</v>
      </c>
      <c r="D1767" s="21">
        <v>35703</v>
      </c>
      <c r="E1767" s="18">
        <v>0.1537</v>
      </c>
      <c r="F1767" s="18">
        <v>0.62490000000000001</v>
      </c>
      <c r="G1767" s="18">
        <v>0.17299999999999999</v>
      </c>
      <c r="H1767" s="18">
        <v>24</v>
      </c>
      <c r="I1767" s="18">
        <v>18.758600000000001</v>
      </c>
      <c r="J1767" s="18">
        <v>21.431000000000001</v>
      </c>
      <c r="K1767" s="18">
        <v>58</v>
      </c>
      <c r="L1767" s="18">
        <v>41.84</v>
      </c>
      <c r="M1767" s="18">
        <v>13.006500000000001</v>
      </c>
      <c r="N1767" s="18">
        <v>9.1700999999999997</v>
      </c>
      <c r="O1767" s="18">
        <v>5.4419000000000004</v>
      </c>
      <c r="P1767" s="18">
        <v>41.834899999999998</v>
      </c>
      <c r="Q1767" s="18">
        <v>29.4955</v>
      </c>
      <c r="R1767" s="18">
        <v>17.503699999999998</v>
      </c>
      <c r="S1767" s="4">
        <f>VLOOKUP(C1767,Ratings_Numbers!$A$1:$B$21,2,FALSE)</f>
        <v>4</v>
      </c>
      <c r="T1767" s="4">
        <f t="shared" si="57"/>
        <v>0</v>
      </c>
      <c r="U1767" s="18">
        <v>150878.7493</v>
      </c>
      <c r="V1767" s="18" t="s">
        <v>212</v>
      </c>
    </row>
    <row r="1768" spans="1:22" ht="15" customHeight="1" x14ac:dyDescent="0.35">
      <c r="A1768" s="18" t="s">
        <v>211</v>
      </c>
      <c r="B1768" s="7" t="str">
        <f t="shared" si="56"/>
        <v>Q4</v>
      </c>
      <c r="C1768" s="18" t="s">
        <v>28</v>
      </c>
      <c r="D1768" s="21">
        <v>35795</v>
      </c>
      <c r="E1768" s="18">
        <v>0.36109999999999998</v>
      </c>
      <c r="F1768" s="18">
        <v>0.77480000000000004</v>
      </c>
      <c r="G1768" s="18">
        <v>0.40629999999999999</v>
      </c>
      <c r="H1768" s="18">
        <v>19.2714</v>
      </c>
      <c r="I1768" s="18">
        <v>14.742900000000001</v>
      </c>
      <c r="J1768" s="18">
        <v>16.757100000000001</v>
      </c>
      <c r="K1768" s="18">
        <v>70</v>
      </c>
      <c r="L1768" s="18">
        <v>43.158200000000001</v>
      </c>
      <c r="M1768" s="18">
        <v>10.956099999999999</v>
      </c>
      <c r="N1768" s="18">
        <v>7.1607000000000003</v>
      </c>
      <c r="O1768" s="18">
        <v>4.7285000000000004</v>
      </c>
      <c r="P1768" s="18">
        <v>53.002299999999998</v>
      </c>
      <c r="Q1768" s="18">
        <v>34.641500000000001</v>
      </c>
      <c r="R1768" s="18">
        <v>22.8749</v>
      </c>
      <c r="S1768" s="4">
        <f>VLOOKUP(C1768,Ratings_Numbers!$A$1:$B$21,2,FALSE)</f>
        <v>4</v>
      </c>
      <c r="T1768" s="4">
        <f t="shared" si="57"/>
        <v>0</v>
      </c>
      <c r="U1768" s="18">
        <v>164760.06520000001</v>
      </c>
      <c r="V1768" s="18" t="s">
        <v>212</v>
      </c>
    </row>
    <row r="1769" spans="1:22" ht="15" customHeight="1" x14ac:dyDescent="0.35">
      <c r="A1769" s="18" t="s">
        <v>211</v>
      </c>
      <c r="B1769" s="7" t="str">
        <f t="shared" si="56"/>
        <v>Q1</v>
      </c>
      <c r="C1769" s="18" t="s">
        <v>28</v>
      </c>
      <c r="D1769" s="21">
        <v>35885</v>
      </c>
      <c r="E1769" s="18">
        <v>-0.18340000000000001</v>
      </c>
      <c r="F1769" s="18">
        <v>0.18379999999999999</v>
      </c>
      <c r="G1769" s="18">
        <v>-0.20619999999999999</v>
      </c>
      <c r="H1769" s="18">
        <v>23.129000000000001</v>
      </c>
      <c r="I1769" s="18">
        <v>20.145199999999999</v>
      </c>
      <c r="J1769" s="18">
        <v>20.677399999999999</v>
      </c>
      <c r="K1769" s="18">
        <v>62</v>
      </c>
      <c r="L1769" s="18">
        <v>44.1586</v>
      </c>
      <c r="M1769" s="18">
        <v>9.0195000000000007</v>
      </c>
      <c r="N1769" s="18">
        <v>8.0266000000000002</v>
      </c>
      <c r="O1769" s="18">
        <v>3.9828999999999999</v>
      </c>
      <c r="P1769" s="18">
        <v>12.370699999999999</v>
      </c>
      <c r="Q1769" s="18">
        <v>11.008900000000001</v>
      </c>
      <c r="R1769" s="18">
        <v>5.4626999999999999</v>
      </c>
      <c r="S1769" s="4">
        <f>VLOOKUP(C1769,Ratings_Numbers!$A$1:$B$21,2,FALSE)</f>
        <v>4</v>
      </c>
      <c r="T1769" s="4">
        <f t="shared" si="57"/>
        <v>0</v>
      </c>
      <c r="U1769" s="18">
        <v>191329.4026</v>
      </c>
      <c r="V1769" s="18" t="s">
        <v>212</v>
      </c>
    </row>
    <row r="1770" spans="1:22" ht="15" customHeight="1" x14ac:dyDescent="0.35">
      <c r="A1770" s="18" t="s">
        <v>211</v>
      </c>
      <c r="B1770" s="7" t="str">
        <f t="shared" si="56"/>
        <v>Q2</v>
      </c>
      <c r="C1770" s="18" t="s">
        <v>28</v>
      </c>
      <c r="D1770" s="21">
        <v>35976</v>
      </c>
      <c r="E1770" s="18">
        <v>0.42770000000000002</v>
      </c>
      <c r="F1770" s="18">
        <v>0.89400000000000002</v>
      </c>
      <c r="G1770" s="18">
        <v>0.48070000000000002</v>
      </c>
      <c r="H1770" s="18">
        <v>22.386700000000001</v>
      </c>
      <c r="I1770" s="18">
        <v>19.386700000000001</v>
      </c>
      <c r="J1770" s="18">
        <v>20.146699999999999</v>
      </c>
      <c r="K1770" s="18">
        <v>75</v>
      </c>
      <c r="L1770" s="18">
        <v>43.738999999999997</v>
      </c>
      <c r="M1770" s="18">
        <v>8.5911000000000008</v>
      </c>
      <c r="N1770" s="18">
        <v>5.4264000000000001</v>
      </c>
      <c r="O1770" s="18">
        <v>3.7576999999999998</v>
      </c>
      <c r="P1770" s="18">
        <v>58.321899999999999</v>
      </c>
      <c r="Q1770" s="18">
        <v>36.837499999999999</v>
      </c>
      <c r="R1770" s="18">
        <v>25.509399999999999</v>
      </c>
      <c r="S1770" s="4">
        <f>VLOOKUP(C1770,Ratings_Numbers!$A$1:$B$21,2,FALSE)</f>
        <v>4</v>
      </c>
      <c r="T1770" s="4">
        <f t="shared" si="57"/>
        <v>0</v>
      </c>
      <c r="U1770" s="18">
        <v>210933.5515</v>
      </c>
      <c r="V1770" s="18" t="s">
        <v>212</v>
      </c>
    </row>
    <row r="1771" spans="1:22" ht="15" customHeight="1" x14ac:dyDescent="0.35">
      <c r="A1771" s="18" t="s">
        <v>211</v>
      </c>
      <c r="B1771" s="7" t="str">
        <f t="shared" si="56"/>
        <v>Q3</v>
      </c>
      <c r="C1771" s="18" t="s">
        <v>28</v>
      </c>
      <c r="D1771" s="21">
        <v>36068</v>
      </c>
      <c r="E1771" s="18">
        <v>0.47760000000000002</v>
      </c>
      <c r="F1771" s="18">
        <v>0.88849999999999996</v>
      </c>
      <c r="G1771" s="18">
        <v>0.53700000000000003</v>
      </c>
      <c r="H1771" s="18">
        <v>19.277799999999999</v>
      </c>
      <c r="I1771" s="18">
        <v>16.472200000000001</v>
      </c>
      <c r="J1771" s="18">
        <v>17.180599999999998</v>
      </c>
      <c r="K1771" s="18">
        <v>72</v>
      </c>
      <c r="L1771" s="18">
        <v>43.987499999999997</v>
      </c>
      <c r="M1771" s="18">
        <v>8.7521000000000004</v>
      </c>
      <c r="N1771" s="18">
        <v>5.5110999999999999</v>
      </c>
      <c r="O1771" s="18">
        <v>3.8498000000000001</v>
      </c>
      <c r="P1771" s="18">
        <v>58.8093</v>
      </c>
      <c r="Q1771" s="18">
        <v>37.031399999999998</v>
      </c>
      <c r="R1771" s="18">
        <v>25.8687</v>
      </c>
      <c r="S1771" s="4">
        <f>VLOOKUP(C1771,Ratings_Numbers!$A$1:$B$21,2,FALSE)</f>
        <v>4</v>
      </c>
      <c r="T1771" s="4">
        <f t="shared" si="57"/>
        <v>0</v>
      </c>
      <c r="U1771" s="18">
        <v>141886.74830000001</v>
      </c>
      <c r="V1771" s="18" t="s">
        <v>212</v>
      </c>
    </row>
    <row r="1772" spans="1:22" ht="15" customHeight="1" x14ac:dyDescent="0.35">
      <c r="A1772" s="18" t="s">
        <v>211</v>
      </c>
      <c r="B1772" s="7" t="str">
        <f t="shared" si="56"/>
        <v>Q4</v>
      </c>
      <c r="C1772" s="18" t="s">
        <v>28</v>
      </c>
      <c r="D1772" s="21">
        <v>36160</v>
      </c>
      <c r="E1772" s="18">
        <v>0.59550000000000003</v>
      </c>
      <c r="F1772" s="18">
        <v>1.0366</v>
      </c>
      <c r="G1772" s="18">
        <v>0.67279999999999995</v>
      </c>
      <c r="H1772" s="18">
        <v>16.338200000000001</v>
      </c>
      <c r="I1772" s="18">
        <v>12.6471</v>
      </c>
      <c r="J1772" s="18">
        <v>13.779400000000001</v>
      </c>
      <c r="K1772" s="18">
        <v>68</v>
      </c>
      <c r="L1772" s="18">
        <v>43.891399999999997</v>
      </c>
      <c r="M1772" s="18">
        <v>8.1757000000000009</v>
      </c>
      <c r="N1772" s="18">
        <v>5.0693999999999999</v>
      </c>
      <c r="O1772" s="18">
        <v>3.5884</v>
      </c>
      <c r="P1772" s="18">
        <v>61.275700000000001</v>
      </c>
      <c r="Q1772" s="18">
        <v>37.994399999999999</v>
      </c>
      <c r="R1772" s="18">
        <v>26.8948</v>
      </c>
      <c r="S1772" s="4">
        <f>VLOOKUP(C1772,Ratings_Numbers!$A$1:$B$21,2,FALSE)</f>
        <v>4</v>
      </c>
      <c r="T1772" s="4">
        <f t="shared" si="57"/>
        <v>0</v>
      </c>
      <c r="U1772" s="18">
        <v>165189.71040000001</v>
      </c>
      <c r="V1772" s="18" t="s">
        <v>212</v>
      </c>
    </row>
    <row r="1773" spans="1:22" ht="15" customHeight="1" x14ac:dyDescent="0.35">
      <c r="A1773" s="18" t="s">
        <v>211</v>
      </c>
      <c r="B1773" s="7" t="str">
        <f t="shared" si="56"/>
        <v>Q1</v>
      </c>
      <c r="C1773" s="18" t="s">
        <v>28</v>
      </c>
      <c r="D1773" s="21">
        <v>36250</v>
      </c>
      <c r="E1773" s="18">
        <v>0.70740000000000003</v>
      </c>
      <c r="F1773" s="18">
        <v>1.1706000000000001</v>
      </c>
      <c r="G1773" s="18">
        <v>0.80740000000000001</v>
      </c>
      <c r="H1773" s="18">
        <v>17.3247</v>
      </c>
      <c r="I1773" s="18">
        <v>14.3636</v>
      </c>
      <c r="J1773" s="18">
        <v>14.857099999999999</v>
      </c>
      <c r="K1773" s="18">
        <v>77</v>
      </c>
      <c r="L1773" s="18">
        <v>43.568399999999997</v>
      </c>
      <c r="M1773" s="18">
        <v>8.1761999999999997</v>
      </c>
      <c r="N1773" s="18">
        <v>4.9077000000000002</v>
      </c>
      <c r="O1773" s="18">
        <v>3.5623</v>
      </c>
      <c r="P1773" s="18">
        <v>66.599900000000005</v>
      </c>
      <c r="Q1773" s="18">
        <v>39.975999999999999</v>
      </c>
      <c r="R1773" s="18">
        <v>29.016500000000001</v>
      </c>
      <c r="S1773" s="4">
        <f>VLOOKUP(C1773,Ratings_Numbers!$A$1:$B$21,2,FALSE)</f>
        <v>4</v>
      </c>
      <c r="T1773" s="4">
        <f t="shared" si="57"/>
        <v>0</v>
      </c>
      <c r="U1773" s="18">
        <v>151430.66039999999</v>
      </c>
      <c r="V1773" s="18" t="s">
        <v>212</v>
      </c>
    </row>
    <row r="1774" spans="1:22" ht="15" customHeight="1" x14ac:dyDescent="0.35">
      <c r="A1774" s="18" t="s">
        <v>211</v>
      </c>
      <c r="B1774" s="7" t="str">
        <f t="shared" si="56"/>
        <v>Q2</v>
      </c>
      <c r="C1774" s="18" t="s">
        <v>28</v>
      </c>
      <c r="D1774" s="21">
        <v>36341</v>
      </c>
      <c r="E1774" s="18">
        <v>0.70730000000000004</v>
      </c>
      <c r="F1774" s="18">
        <v>1.3184</v>
      </c>
      <c r="G1774" s="18">
        <v>0.81630000000000003</v>
      </c>
      <c r="H1774" s="18">
        <v>20.512799999999999</v>
      </c>
      <c r="I1774" s="18">
        <v>16.615400000000001</v>
      </c>
      <c r="J1774" s="18">
        <v>17.820499999999999</v>
      </c>
      <c r="K1774" s="18">
        <v>78</v>
      </c>
      <c r="L1774" s="18">
        <v>42.762900000000002</v>
      </c>
      <c r="M1774" s="18">
        <v>12.167999999999999</v>
      </c>
      <c r="N1774" s="18">
        <v>7.2251000000000003</v>
      </c>
      <c r="O1774" s="18">
        <v>5.2034000000000002</v>
      </c>
      <c r="P1774" s="18">
        <v>68.411799999999999</v>
      </c>
      <c r="Q1774" s="18">
        <v>40.621699999999997</v>
      </c>
      <c r="R1774" s="18">
        <v>29.254799999999999</v>
      </c>
      <c r="S1774" s="4">
        <f>VLOOKUP(C1774,Ratings_Numbers!$A$1:$B$21,2,FALSE)</f>
        <v>4</v>
      </c>
      <c r="T1774" s="4">
        <f t="shared" si="57"/>
        <v>0</v>
      </c>
      <c r="U1774" s="18">
        <v>153075.954</v>
      </c>
      <c r="V1774" s="18" t="s">
        <v>212</v>
      </c>
    </row>
    <row r="1775" spans="1:22" ht="15" customHeight="1" x14ac:dyDescent="0.35">
      <c r="A1775" s="18" t="s">
        <v>211</v>
      </c>
      <c r="B1775" s="7" t="str">
        <f t="shared" si="56"/>
        <v>Q3</v>
      </c>
      <c r="C1775" s="18" t="s">
        <v>28</v>
      </c>
      <c r="D1775" s="21">
        <v>36433</v>
      </c>
      <c r="E1775" s="18">
        <v>0.876</v>
      </c>
      <c r="F1775" s="18">
        <v>1.3841999999999999</v>
      </c>
      <c r="G1775" s="18">
        <v>1.026</v>
      </c>
      <c r="H1775" s="18">
        <v>14.6966</v>
      </c>
      <c r="I1775" s="18">
        <v>11.8202</v>
      </c>
      <c r="J1775" s="18">
        <v>12.3483</v>
      </c>
      <c r="K1775" s="18">
        <v>89</v>
      </c>
      <c r="L1775" s="18">
        <v>43.539000000000001</v>
      </c>
      <c r="M1775" s="18">
        <v>11.7026</v>
      </c>
      <c r="N1775" s="18">
        <v>7.0152999999999999</v>
      </c>
      <c r="O1775" s="18">
        <v>5.0952000000000002</v>
      </c>
      <c r="P1775" s="18">
        <v>66.814499999999995</v>
      </c>
      <c r="Q1775" s="18">
        <v>40.053199999999997</v>
      </c>
      <c r="R1775" s="18">
        <v>29.090399999999999</v>
      </c>
      <c r="S1775" s="4">
        <f>VLOOKUP(C1775,Ratings_Numbers!$A$1:$B$21,2,FALSE)</f>
        <v>4</v>
      </c>
      <c r="T1775" s="4">
        <f t="shared" si="57"/>
        <v>0</v>
      </c>
      <c r="U1775" s="18">
        <v>119167.99370000001</v>
      </c>
      <c r="V1775" s="18" t="s">
        <v>212</v>
      </c>
    </row>
    <row r="1776" spans="1:22" ht="15" customHeight="1" x14ac:dyDescent="0.35">
      <c r="A1776" s="18" t="s">
        <v>211</v>
      </c>
      <c r="B1776" s="7" t="str">
        <f t="shared" si="56"/>
        <v>Q4</v>
      </c>
      <c r="C1776" s="18" t="s">
        <v>28</v>
      </c>
      <c r="D1776" s="21">
        <v>36525</v>
      </c>
      <c r="E1776" s="18">
        <v>0.92479999999999996</v>
      </c>
      <c r="F1776" s="18">
        <v>1.5638000000000001</v>
      </c>
      <c r="G1776" s="18">
        <v>1.1087</v>
      </c>
      <c r="H1776" s="18">
        <v>5.7203999999999997</v>
      </c>
      <c r="I1776" s="18">
        <v>2.6989000000000001</v>
      </c>
      <c r="J1776" s="18">
        <v>3.7526999999999999</v>
      </c>
      <c r="K1776" s="18">
        <v>93</v>
      </c>
      <c r="L1776" s="18">
        <v>43.994799999999998</v>
      </c>
      <c r="M1776" s="18">
        <v>8.9771999999999998</v>
      </c>
      <c r="N1776" s="18">
        <v>5.4257</v>
      </c>
      <c r="O1776" s="18">
        <v>3.9495</v>
      </c>
      <c r="P1776" s="18">
        <v>65.457800000000006</v>
      </c>
      <c r="Q1776" s="18">
        <v>39.561599999999999</v>
      </c>
      <c r="R1776" s="18">
        <v>28.798000000000002</v>
      </c>
      <c r="S1776" s="4">
        <f>VLOOKUP(C1776,Ratings_Numbers!$A$1:$B$21,2,FALSE)</f>
        <v>4</v>
      </c>
      <c r="T1776" s="4">
        <f t="shared" si="57"/>
        <v>0</v>
      </c>
      <c r="U1776" s="18">
        <v>143969.24369999999</v>
      </c>
      <c r="V1776" s="18" t="s">
        <v>212</v>
      </c>
    </row>
    <row r="1777" spans="1:22" ht="15" customHeight="1" x14ac:dyDescent="0.35">
      <c r="A1777" s="18" t="s">
        <v>211</v>
      </c>
      <c r="B1777" s="7" t="str">
        <f t="shared" si="56"/>
        <v>Q1</v>
      </c>
      <c r="C1777" s="18" t="s">
        <v>28</v>
      </c>
      <c r="D1777" s="21">
        <v>36616</v>
      </c>
      <c r="E1777" s="18">
        <v>1.0226999999999999</v>
      </c>
      <c r="F1777" s="18">
        <v>1.9598</v>
      </c>
      <c r="G1777" s="18">
        <v>1.2456</v>
      </c>
      <c r="H1777" s="18">
        <v>11.4848</v>
      </c>
      <c r="I1777" s="18">
        <v>8.8350000000000009</v>
      </c>
      <c r="J1777" s="18">
        <v>9.2928999999999995</v>
      </c>
      <c r="K1777" s="18">
        <v>99</v>
      </c>
      <c r="L1777" s="18">
        <v>40.057600000000001</v>
      </c>
      <c r="M1777" s="18">
        <v>9.5821000000000005</v>
      </c>
      <c r="N1777" s="18">
        <v>5.2436999999999996</v>
      </c>
      <c r="O1777" s="18">
        <v>3.8384</v>
      </c>
      <c r="P1777" s="18">
        <v>82.734200000000001</v>
      </c>
      <c r="Q1777" s="18">
        <v>45.275700000000001</v>
      </c>
      <c r="R1777" s="18">
        <v>33.141300000000001</v>
      </c>
      <c r="S1777" s="4">
        <f>VLOOKUP(C1777,Ratings_Numbers!$A$1:$B$21,2,FALSE)</f>
        <v>4</v>
      </c>
      <c r="T1777" s="4">
        <f t="shared" si="57"/>
        <v>0</v>
      </c>
      <c r="U1777" s="18">
        <v>116118.1152</v>
      </c>
      <c r="V1777" s="18" t="s">
        <v>212</v>
      </c>
    </row>
    <row r="1778" spans="1:22" ht="15" customHeight="1" x14ac:dyDescent="0.35">
      <c r="A1778" s="18" t="s">
        <v>211</v>
      </c>
      <c r="B1778" s="7" t="str">
        <f t="shared" ref="B1778:B1809" si="58">IF(MONTH(D1778)&lt;4,"Q1",IF(MONTH(D1778)&lt;7,"Q2",IF(MONTH(D1778)&lt;10,"Q3","Q4")))</f>
        <v>Q2</v>
      </c>
      <c r="C1778" s="18" t="s">
        <v>28</v>
      </c>
      <c r="D1778" s="21">
        <v>36707</v>
      </c>
      <c r="E1778" s="18">
        <v>-0.7863</v>
      </c>
      <c r="F1778" s="18">
        <v>0.48599999999999999</v>
      </c>
      <c r="G1778" s="18">
        <v>-0.95709999999999995</v>
      </c>
      <c r="H1778" s="18">
        <v>14.3025</v>
      </c>
      <c r="I1778" s="18">
        <v>12.6891</v>
      </c>
      <c r="J1778" s="18">
        <v>12.4034</v>
      </c>
      <c r="K1778" s="18">
        <v>119</v>
      </c>
      <c r="L1778" s="18">
        <v>39.487499999999997</v>
      </c>
      <c r="M1778" s="18">
        <v>9.2769999999999992</v>
      </c>
      <c r="N1778" s="18">
        <v>7.7089999999999996</v>
      </c>
      <c r="O1778" s="18">
        <v>3.6633</v>
      </c>
      <c r="P1778" s="18">
        <v>20.339700000000001</v>
      </c>
      <c r="Q1778" s="18">
        <v>16.901900000000001</v>
      </c>
      <c r="R1778" s="18">
        <v>8.0315999999999992</v>
      </c>
      <c r="S1778" s="4">
        <f>VLOOKUP(C1778,Ratings_Numbers!$A$1:$B$21,2,FALSE)</f>
        <v>4</v>
      </c>
      <c r="T1778" s="4">
        <f t="shared" si="57"/>
        <v>0</v>
      </c>
      <c r="U1778" s="18">
        <v>142244.60060000001</v>
      </c>
      <c r="V1778" s="18" t="s">
        <v>212</v>
      </c>
    </row>
    <row r="1779" spans="1:22" ht="15" customHeight="1" x14ac:dyDescent="0.35">
      <c r="A1779" s="18" t="s">
        <v>211</v>
      </c>
      <c r="B1779" s="7" t="str">
        <f t="shared" si="58"/>
        <v>Q3</v>
      </c>
      <c r="C1779" s="18" t="s">
        <v>28</v>
      </c>
      <c r="D1779" s="21">
        <v>36799</v>
      </c>
      <c r="E1779" s="18">
        <v>0.75490000000000002</v>
      </c>
      <c r="F1779" s="18">
        <v>1.6577</v>
      </c>
      <c r="G1779" s="18">
        <v>0.89490000000000003</v>
      </c>
      <c r="H1779" s="18">
        <v>12.1333</v>
      </c>
      <c r="I1779" s="18">
        <v>10.8667</v>
      </c>
      <c r="J1779" s="18">
        <v>11.058299999999999</v>
      </c>
      <c r="K1779" s="18">
        <v>120</v>
      </c>
      <c r="L1779" s="18">
        <v>42.5565</v>
      </c>
      <c r="M1779" s="18">
        <v>8.6412999999999993</v>
      </c>
      <c r="N1779" s="18">
        <v>5.1271000000000004</v>
      </c>
      <c r="O1779" s="18">
        <v>3.6775000000000002</v>
      </c>
      <c r="P1779" s="18">
        <v>68.541799999999995</v>
      </c>
      <c r="Q1779" s="18">
        <v>40.6676</v>
      </c>
      <c r="R1779" s="18">
        <v>29.169</v>
      </c>
      <c r="S1779" s="4">
        <f>VLOOKUP(C1779,Ratings_Numbers!$A$1:$B$21,2,FALSE)</f>
        <v>4</v>
      </c>
      <c r="T1779" s="4">
        <f t="shared" si="57"/>
        <v>0</v>
      </c>
      <c r="U1779" s="18">
        <v>136654.875</v>
      </c>
      <c r="V1779" s="18" t="s">
        <v>212</v>
      </c>
    </row>
    <row r="1780" spans="1:22" ht="15" customHeight="1" x14ac:dyDescent="0.35">
      <c r="A1780" s="18" t="s">
        <v>211</v>
      </c>
      <c r="B1780" s="7" t="str">
        <f t="shared" si="58"/>
        <v>Q4</v>
      </c>
      <c r="C1780" s="18" t="s">
        <v>28</v>
      </c>
      <c r="D1780" s="21">
        <v>36891</v>
      </c>
      <c r="E1780" s="18">
        <v>0.24</v>
      </c>
      <c r="F1780" s="18">
        <v>1.1212</v>
      </c>
      <c r="G1780" s="18">
        <v>0.27679999999999999</v>
      </c>
      <c r="H1780" s="18">
        <v>13.926600000000001</v>
      </c>
      <c r="I1780" s="18">
        <v>12.4404</v>
      </c>
      <c r="J1780" s="18">
        <v>12.082599999999999</v>
      </c>
      <c r="K1780" s="18">
        <v>109</v>
      </c>
      <c r="L1780" s="18">
        <v>44.715400000000002</v>
      </c>
      <c r="M1780" s="18">
        <v>8.9631000000000007</v>
      </c>
      <c r="N1780" s="18">
        <v>5.5789</v>
      </c>
      <c r="O1780" s="18">
        <v>4.0079000000000002</v>
      </c>
      <c r="P1780" s="18">
        <v>60.659100000000002</v>
      </c>
      <c r="Q1780" s="18">
        <v>37.756399999999999</v>
      </c>
      <c r="R1780" s="18">
        <v>27.123899999999999</v>
      </c>
      <c r="S1780" s="4">
        <f>VLOOKUP(C1780,Ratings_Numbers!$A$1:$B$21,2,FALSE)</f>
        <v>4</v>
      </c>
      <c r="T1780" s="4">
        <f t="shared" si="57"/>
        <v>0</v>
      </c>
      <c r="U1780" s="18">
        <v>151415.1482</v>
      </c>
      <c r="V1780" s="18" t="s">
        <v>212</v>
      </c>
    </row>
    <row r="1781" spans="1:22" ht="15" customHeight="1" x14ac:dyDescent="0.35">
      <c r="A1781" s="18" t="s">
        <v>211</v>
      </c>
      <c r="B1781" s="7" t="str">
        <f t="shared" si="58"/>
        <v>Q1</v>
      </c>
      <c r="C1781" s="18" t="s">
        <v>28</v>
      </c>
      <c r="D1781" s="21">
        <v>36981</v>
      </c>
      <c r="E1781" s="18">
        <v>0.55779999999999996</v>
      </c>
      <c r="F1781" s="18">
        <v>1.1304000000000001</v>
      </c>
      <c r="G1781" s="18">
        <v>0.63439999999999996</v>
      </c>
      <c r="H1781" s="18">
        <v>16.1099</v>
      </c>
      <c r="I1781" s="18">
        <v>14.6044</v>
      </c>
      <c r="J1781" s="18">
        <v>14.065899999999999</v>
      </c>
      <c r="K1781" s="18">
        <v>91</v>
      </c>
      <c r="L1781" s="18">
        <v>44.947899999999997</v>
      </c>
      <c r="M1781" s="18">
        <v>13.59</v>
      </c>
      <c r="N1781" s="18">
        <v>8.4389000000000003</v>
      </c>
      <c r="O1781" s="18">
        <v>6.1083999999999996</v>
      </c>
      <c r="P1781" s="18">
        <v>61.04</v>
      </c>
      <c r="Q1781" s="18">
        <v>37.903599999999997</v>
      </c>
      <c r="R1781" s="18">
        <v>27.436199999999999</v>
      </c>
      <c r="S1781" s="4">
        <f>VLOOKUP(C1781,Ratings_Numbers!$A$1:$B$21,2,FALSE)</f>
        <v>4</v>
      </c>
      <c r="T1781" s="4">
        <f t="shared" si="57"/>
        <v>0</v>
      </c>
      <c r="U1781" s="18">
        <v>112313.68769999999</v>
      </c>
      <c r="V1781" s="18" t="s">
        <v>212</v>
      </c>
    </row>
    <row r="1782" spans="1:22" ht="15" customHeight="1" x14ac:dyDescent="0.35">
      <c r="A1782" s="18" t="s">
        <v>211</v>
      </c>
      <c r="B1782" s="7" t="str">
        <f t="shared" si="58"/>
        <v>Q2</v>
      </c>
      <c r="C1782" s="18" t="s">
        <v>28</v>
      </c>
      <c r="D1782" s="21">
        <v>37072</v>
      </c>
      <c r="E1782" s="18">
        <v>0.45219999999999999</v>
      </c>
      <c r="F1782" s="18">
        <v>1.002</v>
      </c>
      <c r="G1782" s="18">
        <v>0.51170000000000004</v>
      </c>
      <c r="H1782" s="18">
        <v>22.233799999999999</v>
      </c>
      <c r="I1782" s="18">
        <v>19.9481</v>
      </c>
      <c r="J1782" s="18">
        <v>19.6494</v>
      </c>
      <c r="K1782" s="18">
        <v>77</v>
      </c>
      <c r="L1782" s="18">
        <v>46.486800000000002</v>
      </c>
      <c r="M1782" s="18">
        <v>13.0297</v>
      </c>
      <c r="N1782" s="18">
        <v>8.5525000000000002</v>
      </c>
      <c r="O1782" s="18">
        <v>6.0571000000000002</v>
      </c>
      <c r="P1782" s="18">
        <v>52.349400000000003</v>
      </c>
      <c r="Q1782" s="18">
        <v>34.361400000000003</v>
      </c>
      <c r="R1782" s="18">
        <v>24.335599999999999</v>
      </c>
      <c r="S1782" s="4">
        <f>VLOOKUP(C1782,Ratings_Numbers!$A$1:$B$21,2,FALSE)</f>
        <v>4</v>
      </c>
      <c r="T1782" s="4">
        <f t="shared" si="57"/>
        <v>0</v>
      </c>
      <c r="U1782" s="18">
        <v>111937.005</v>
      </c>
      <c r="V1782" s="18" t="s">
        <v>212</v>
      </c>
    </row>
    <row r="1783" spans="1:22" ht="15" customHeight="1" x14ac:dyDescent="0.35">
      <c r="A1783" s="18" t="s">
        <v>211</v>
      </c>
      <c r="B1783" s="7" t="str">
        <f t="shared" si="58"/>
        <v>Q3</v>
      </c>
      <c r="C1783" s="18" t="s">
        <v>28</v>
      </c>
      <c r="D1783" s="21">
        <v>37157</v>
      </c>
      <c r="E1783" s="18">
        <v>4.41E-2</v>
      </c>
      <c r="F1783" s="18">
        <v>0.97399999999999998</v>
      </c>
      <c r="G1783" s="18">
        <v>5.04E-2</v>
      </c>
      <c r="H1783" s="18">
        <v>22.681799999999999</v>
      </c>
      <c r="I1783" s="18">
        <v>19.424199999999999</v>
      </c>
      <c r="J1783" s="18">
        <v>19.863600000000002</v>
      </c>
      <c r="K1783" s="18">
        <v>66</v>
      </c>
      <c r="L1783" s="18">
        <v>48.903599999999997</v>
      </c>
      <c r="M1783" s="18">
        <v>12.6218</v>
      </c>
      <c r="N1783" s="18">
        <v>8.5493000000000006</v>
      </c>
      <c r="O1783" s="18">
        <v>6.1725000000000003</v>
      </c>
      <c r="P1783" s="18">
        <v>47.636200000000002</v>
      </c>
      <c r="Q1783" s="18">
        <v>32.265900000000002</v>
      </c>
      <c r="R1783" s="18">
        <v>23.2958</v>
      </c>
      <c r="S1783" s="4">
        <f>VLOOKUP(C1783,Ratings_Numbers!$A$1:$B$21,2,FALSE)</f>
        <v>4</v>
      </c>
      <c r="T1783" s="4">
        <f t="shared" si="57"/>
        <v>0</v>
      </c>
      <c r="U1783" s="18">
        <v>116387.2476</v>
      </c>
      <c r="V1783" s="18" t="s">
        <v>212</v>
      </c>
    </row>
    <row r="1784" spans="1:22" ht="15" customHeight="1" x14ac:dyDescent="0.35">
      <c r="A1784" s="18" t="s">
        <v>211</v>
      </c>
      <c r="B1784" s="7" t="str">
        <f t="shared" si="58"/>
        <v>Q4</v>
      </c>
      <c r="C1784" s="18" t="s">
        <v>28</v>
      </c>
      <c r="D1784" s="21">
        <v>37256</v>
      </c>
      <c r="E1784" s="18">
        <v>0.51729999999999998</v>
      </c>
      <c r="F1784" s="18">
        <v>0.95630000000000004</v>
      </c>
      <c r="G1784" s="18">
        <v>0.59489999999999998</v>
      </c>
      <c r="H1784" s="18">
        <v>26.909099999999999</v>
      </c>
      <c r="I1784" s="18">
        <v>22.5273</v>
      </c>
      <c r="J1784" s="18">
        <v>22.690899999999999</v>
      </c>
      <c r="K1784" s="18">
        <v>55</v>
      </c>
      <c r="L1784" s="18">
        <v>50.702599999999997</v>
      </c>
      <c r="M1784" s="18">
        <v>10.725</v>
      </c>
      <c r="N1784" s="18">
        <v>7.3949999999999996</v>
      </c>
      <c r="O1784" s="18">
        <v>5.4378000000000002</v>
      </c>
      <c r="P1784" s="18">
        <v>45.029000000000003</v>
      </c>
      <c r="Q1784" s="18">
        <v>31.048300000000001</v>
      </c>
      <c r="R1784" s="18">
        <v>22.8309</v>
      </c>
      <c r="S1784" s="4">
        <f>VLOOKUP(C1784,Ratings_Numbers!$A$1:$B$21,2,FALSE)</f>
        <v>4</v>
      </c>
      <c r="T1784" s="4">
        <f t="shared" si="57"/>
        <v>0</v>
      </c>
      <c r="U1784" s="18">
        <v>117225.603</v>
      </c>
      <c r="V1784" s="18" t="s">
        <v>212</v>
      </c>
    </row>
    <row r="1785" spans="1:22" ht="15" customHeight="1" x14ac:dyDescent="0.35">
      <c r="A1785" s="18" t="s">
        <v>211</v>
      </c>
      <c r="B1785" s="7" t="str">
        <f t="shared" si="58"/>
        <v>Q1</v>
      </c>
      <c r="C1785" s="18" t="s">
        <v>28</v>
      </c>
      <c r="D1785" s="21">
        <v>37346</v>
      </c>
      <c r="E1785" s="18">
        <v>0.57609999999999995</v>
      </c>
      <c r="F1785" s="18">
        <v>1.1238999999999999</v>
      </c>
      <c r="G1785" s="18">
        <v>0.66559999999999997</v>
      </c>
      <c r="H1785" s="18">
        <v>29.413</v>
      </c>
      <c r="I1785" s="18">
        <v>25.608699999999999</v>
      </c>
      <c r="J1785" s="18">
        <v>25.1739</v>
      </c>
      <c r="K1785" s="18">
        <v>46</v>
      </c>
      <c r="L1785" s="18">
        <v>44.442599999999999</v>
      </c>
      <c r="M1785" s="18">
        <v>23.537199999999999</v>
      </c>
      <c r="N1785" s="18">
        <v>15.104200000000001</v>
      </c>
      <c r="O1785" s="18">
        <v>10.460599999999999</v>
      </c>
      <c r="P1785" s="18">
        <v>55.832099999999997</v>
      </c>
      <c r="Q1785" s="18">
        <v>35.828400000000002</v>
      </c>
      <c r="R1785" s="18">
        <v>24.813199999999998</v>
      </c>
      <c r="S1785" s="4">
        <f>VLOOKUP(C1785,Ratings_Numbers!$A$1:$B$21,2,FALSE)</f>
        <v>4</v>
      </c>
      <c r="T1785" s="4">
        <f t="shared" si="57"/>
        <v>0</v>
      </c>
      <c r="U1785" s="18">
        <v>129791.734</v>
      </c>
      <c r="V1785" s="18" t="s">
        <v>212</v>
      </c>
    </row>
    <row r="1786" spans="1:22" ht="15" customHeight="1" x14ac:dyDescent="0.35">
      <c r="A1786" s="18" t="s">
        <v>211</v>
      </c>
      <c r="B1786" s="7" t="str">
        <f t="shared" si="58"/>
        <v>Q2</v>
      </c>
      <c r="C1786" s="18" t="s">
        <v>28</v>
      </c>
      <c r="D1786" s="21">
        <v>37437</v>
      </c>
      <c r="E1786" s="18">
        <v>0.50249999999999995</v>
      </c>
      <c r="F1786" s="18">
        <v>1.1071</v>
      </c>
      <c r="G1786" s="18">
        <v>0.57889999999999997</v>
      </c>
      <c r="H1786" s="18">
        <v>31.982800000000001</v>
      </c>
      <c r="I1786" s="18">
        <v>28.067799999999998</v>
      </c>
      <c r="J1786" s="18">
        <v>28.482800000000001</v>
      </c>
      <c r="K1786" s="18">
        <v>58</v>
      </c>
      <c r="L1786" s="18">
        <v>44.8887</v>
      </c>
      <c r="M1786" s="18">
        <v>24.438400000000001</v>
      </c>
      <c r="N1786" s="18">
        <v>16.039300000000001</v>
      </c>
      <c r="O1786" s="18">
        <v>10.9701</v>
      </c>
      <c r="P1786" s="18">
        <v>52.365400000000001</v>
      </c>
      <c r="Q1786" s="18">
        <v>34.368299999999998</v>
      </c>
      <c r="R1786" s="18">
        <v>23.5061</v>
      </c>
      <c r="S1786" s="4">
        <f>VLOOKUP(C1786,Ratings_Numbers!$A$1:$B$21,2,FALSE)</f>
        <v>4</v>
      </c>
      <c r="T1786" s="4">
        <f t="shared" si="57"/>
        <v>0</v>
      </c>
      <c r="U1786" s="18">
        <v>139048.448</v>
      </c>
      <c r="V1786" s="18" t="s">
        <v>212</v>
      </c>
    </row>
    <row r="1787" spans="1:22" ht="15" customHeight="1" x14ac:dyDescent="0.35">
      <c r="A1787" s="18" t="s">
        <v>211</v>
      </c>
      <c r="B1787" s="7" t="str">
        <f t="shared" si="58"/>
        <v>Q3</v>
      </c>
      <c r="C1787" s="18" t="s">
        <v>28</v>
      </c>
      <c r="D1787" s="21">
        <v>37529</v>
      </c>
      <c r="E1787" s="18">
        <v>-4.5699999999999998E-2</v>
      </c>
      <c r="F1787" s="18">
        <v>0.99199999999999999</v>
      </c>
      <c r="G1787" s="18">
        <v>-5.2499999999999998E-2</v>
      </c>
      <c r="H1787" s="18">
        <v>33.576900000000002</v>
      </c>
      <c r="I1787" s="18">
        <v>29.576899999999998</v>
      </c>
      <c r="J1787" s="18">
        <v>29.711500000000001</v>
      </c>
      <c r="K1787" s="18">
        <v>52</v>
      </c>
      <c r="L1787" s="18">
        <v>45.897199999999998</v>
      </c>
      <c r="M1787" s="18">
        <v>24.414400000000001</v>
      </c>
      <c r="N1787" s="18">
        <v>16.511399999999998</v>
      </c>
      <c r="O1787" s="18">
        <v>11.205500000000001</v>
      </c>
      <c r="P1787" s="18">
        <v>47.8643</v>
      </c>
      <c r="Q1787" s="18">
        <v>32.370399999999997</v>
      </c>
      <c r="R1787" s="18">
        <v>21.968399999999999</v>
      </c>
      <c r="S1787" s="4">
        <f>VLOOKUP(C1787,Ratings_Numbers!$A$1:$B$21,2,FALSE)</f>
        <v>4</v>
      </c>
      <c r="T1787" s="4">
        <f t="shared" si="57"/>
        <v>0</v>
      </c>
      <c r="U1787" s="18">
        <v>118936.7234</v>
      </c>
      <c r="V1787" s="18" t="s">
        <v>212</v>
      </c>
    </row>
    <row r="1788" spans="1:22" ht="15" customHeight="1" x14ac:dyDescent="0.35">
      <c r="A1788" s="18" t="s">
        <v>211</v>
      </c>
      <c r="B1788" s="7" t="str">
        <f t="shared" si="58"/>
        <v>Q4</v>
      </c>
      <c r="C1788" s="18" t="s">
        <v>28</v>
      </c>
      <c r="D1788" s="21">
        <v>37621</v>
      </c>
      <c r="E1788" s="18">
        <v>0.4667</v>
      </c>
      <c r="F1788" s="18">
        <v>0.94879999999999998</v>
      </c>
      <c r="G1788" s="18">
        <v>0.53339999999999999</v>
      </c>
      <c r="H1788" s="18">
        <v>34.814</v>
      </c>
      <c r="I1788" s="18">
        <v>28.5581</v>
      </c>
      <c r="J1788" s="18">
        <v>30</v>
      </c>
      <c r="K1788" s="18">
        <v>43</v>
      </c>
      <c r="L1788" s="18">
        <v>48.161299999999997</v>
      </c>
      <c r="M1788" s="18">
        <v>22.889800000000001</v>
      </c>
      <c r="N1788" s="18">
        <v>15.7438</v>
      </c>
      <c r="O1788" s="18">
        <v>11.023999999999999</v>
      </c>
      <c r="P1788" s="18">
        <v>45.389800000000001</v>
      </c>
      <c r="Q1788" s="18">
        <v>31.2194</v>
      </c>
      <c r="R1788" s="18">
        <v>21.860299999999999</v>
      </c>
      <c r="S1788" s="4">
        <f>VLOOKUP(C1788,Ratings_Numbers!$A$1:$B$21,2,FALSE)</f>
        <v>4</v>
      </c>
      <c r="T1788" s="4">
        <f t="shared" si="57"/>
        <v>0</v>
      </c>
      <c r="U1788" s="18">
        <v>108328.64</v>
      </c>
      <c r="V1788" s="18" t="s">
        <v>212</v>
      </c>
    </row>
    <row r="1789" spans="1:22" ht="15" customHeight="1" x14ac:dyDescent="0.35">
      <c r="A1789" s="18" t="s">
        <v>211</v>
      </c>
      <c r="B1789" s="7" t="str">
        <f t="shared" si="58"/>
        <v>Q1</v>
      </c>
      <c r="C1789" s="18" t="s">
        <v>28</v>
      </c>
      <c r="D1789" s="21">
        <v>37711</v>
      </c>
      <c r="E1789" s="18">
        <v>0.45219999999999999</v>
      </c>
      <c r="F1789" s="18">
        <v>1.0741000000000001</v>
      </c>
      <c r="G1789" s="18">
        <v>0.5161</v>
      </c>
      <c r="H1789" s="18">
        <v>31.8444</v>
      </c>
      <c r="I1789" s="18">
        <v>27.511099999999999</v>
      </c>
      <c r="J1789" s="18">
        <v>27.444400000000002</v>
      </c>
      <c r="K1789" s="18">
        <v>45</v>
      </c>
      <c r="L1789" s="18">
        <v>46.1021</v>
      </c>
      <c r="M1789" s="18">
        <v>22.7441</v>
      </c>
      <c r="N1789" s="18">
        <v>15.0976</v>
      </c>
      <c r="O1789" s="18">
        <v>10.4855</v>
      </c>
      <c r="P1789" s="18">
        <v>50.646900000000002</v>
      </c>
      <c r="Q1789" s="18">
        <v>33.619599999999998</v>
      </c>
      <c r="R1789" s="18">
        <v>23.349299999999999</v>
      </c>
      <c r="S1789" s="4">
        <f>VLOOKUP(C1789,Ratings_Numbers!$A$1:$B$21,2,FALSE)</f>
        <v>4</v>
      </c>
      <c r="T1789" s="4">
        <f t="shared" si="57"/>
        <v>0</v>
      </c>
      <c r="U1789" s="18">
        <v>99714.060200000007</v>
      </c>
      <c r="V1789" s="18" t="s">
        <v>212</v>
      </c>
    </row>
    <row r="1790" spans="1:22" ht="15" customHeight="1" x14ac:dyDescent="0.35">
      <c r="A1790" s="18" t="s">
        <v>211</v>
      </c>
      <c r="B1790" s="7" t="str">
        <f t="shared" si="58"/>
        <v>Q2</v>
      </c>
      <c r="C1790" s="18" t="s">
        <v>28</v>
      </c>
      <c r="D1790" s="21">
        <v>37802</v>
      </c>
      <c r="E1790" s="18">
        <v>0.34689999999999999</v>
      </c>
      <c r="F1790" s="18">
        <v>1.0164</v>
      </c>
      <c r="G1790" s="18">
        <v>0.39639999999999997</v>
      </c>
      <c r="H1790" s="18">
        <v>43.837200000000003</v>
      </c>
      <c r="I1790" s="18">
        <v>39.116300000000003</v>
      </c>
      <c r="J1790" s="18">
        <v>38.883699999999997</v>
      </c>
      <c r="K1790" s="18">
        <v>43</v>
      </c>
      <c r="L1790" s="18">
        <v>48.423900000000003</v>
      </c>
      <c r="M1790" s="18">
        <v>18.8414</v>
      </c>
      <c r="N1790" s="18">
        <v>13.1647</v>
      </c>
      <c r="O1790" s="18">
        <v>9.1237999999999992</v>
      </c>
      <c r="P1790" s="18">
        <v>43.121000000000002</v>
      </c>
      <c r="Q1790" s="18">
        <v>30.129100000000001</v>
      </c>
      <c r="R1790" s="18">
        <v>20.8809</v>
      </c>
      <c r="S1790" s="4">
        <f>VLOOKUP(C1790,Ratings_Numbers!$A$1:$B$21,2,FALSE)</f>
        <v>4</v>
      </c>
      <c r="T1790" s="4">
        <f t="shared" si="57"/>
        <v>0</v>
      </c>
      <c r="U1790" s="18">
        <v>114187.8137</v>
      </c>
      <c r="V1790" s="18" t="s">
        <v>212</v>
      </c>
    </row>
    <row r="1791" spans="1:22" ht="15" customHeight="1" x14ac:dyDescent="0.35">
      <c r="A1791" s="18" t="s">
        <v>211</v>
      </c>
      <c r="B1791" s="7" t="str">
        <f t="shared" si="58"/>
        <v>Q3</v>
      </c>
      <c r="C1791" s="18" t="s">
        <v>28</v>
      </c>
      <c r="D1791" s="21">
        <v>37894</v>
      </c>
      <c r="E1791" s="18">
        <v>0.26040000000000002</v>
      </c>
      <c r="F1791" s="18">
        <v>0.9728</v>
      </c>
      <c r="G1791" s="18">
        <v>0.29830000000000001</v>
      </c>
      <c r="H1791" s="18">
        <v>40.881</v>
      </c>
      <c r="I1791" s="18">
        <v>36.904800000000002</v>
      </c>
      <c r="J1791" s="18">
        <v>35.857100000000003</v>
      </c>
      <c r="K1791" s="18">
        <v>42</v>
      </c>
      <c r="L1791" s="18">
        <v>49.348700000000001</v>
      </c>
      <c r="M1791" s="18">
        <v>18.329000000000001</v>
      </c>
      <c r="N1791" s="18">
        <v>12.997400000000001</v>
      </c>
      <c r="O1791" s="18">
        <v>9.0450999999999997</v>
      </c>
      <c r="P1791" s="18">
        <v>41.020299999999999</v>
      </c>
      <c r="Q1791" s="18">
        <v>29.088200000000001</v>
      </c>
      <c r="R1791" s="18">
        <v>20.242999999999999</v>
      </c>
      <c r="S1791" s="4">
        <f>VLOOKUP(C1791,Ratings_Numbers!$A$1:$B$21,2,FALSE)</f>
        <v>4</v>
      </c>
      <c r="T1791" s="4">
        <f t="shared" si="57"/>
        <v>0</v>
      </c>
      <c r="U1791" s="18">
        <v>105311.5426</v>
      </c>
      <c r="V1791" s="18" t="s">
        <v>212</v>
      </c>
    </row>
    <row r="1792" spans="1:22" ht="15" customHeight="1" x14ac:dyDescent="0.35">
      <c r="A1792" s="18" t="s">
        <v>211</v>
      </c>
      <c r="B1792" s="7" t="str">
        <f t="shared" si="58"/>
        <v>Q4</v>
      </c>
      <c r="C1792" s="18" t="s">
        <v>28</v>
      </c>
      <c r="D1792" s="21">
        <v>37986</v>
      </c>
      <c r="E1792" s="18">
        <v>0.29210000000000003</v>
      </c>
      <c r="F1792" s="18">
        <v>0.93600000000000005</v>
      </c>
      <c r="G1792" s="18">
        <v>0.33500000000000002</v>
      </c>
      <c r="H1792" s="18">
        <v>33.520800000000001</v>
      </c>
      <c r="I1792" s="18">
        <v>28.375</v>
      </c>
      <c r="J1792" s="18">
        <v>28.770800000000001</v>
      </c>
      <c r="K1792" s="18">
        <v>48</v>
      </c>
      <c r="L1792" s="18">
        <v>51.532400000000003</v>
      </c>
      <c r="M1792" s="18">
        <v>17.863700000000001</v>
      </c>
      <c r="N1792" s="18">
        <v>12.899100000000001</v>
      </c>
      <c r="O1792" s="18">
        <v>9.2056000000000004</v>
      </c>
      <c r="P1792" s="18">
        <v>38.488300000000002</v>
      </c>
      <c r="Q1792" s="18">
        <v>27.791699999999999</v>
      </c>
      <c r="R1792" s="18">
        <v>19.834</v>
      </c>
      <c r="S1792" s="4">
        <f>VLOOKUP(C1792,Ratings_Numbers!$A$1:$B$21,2,FALSE)</f>
        <v>4</v>
      </c>
      <c r="T1792" s="4">
        <f t="shared" si="57"/>
        <v>0</v>
      </c>
      <c r="U1792" s="18">
        <v>123907.749</v>
      </c>
      <c r="V1792" s="18" t="s">
        <v>212</v>
      </c>
    </row>
    <row r="1793" spans="1:22" ht="15" customHeight="1" x14ac:dyDescent="0.35">
      <c r="A1793" s="18" t="s">
        <v>211</v>
      </c>
      <c r="B1793" s="7" t="str">
        <f t="shared" si="58"/>
        <v>Q1</v>
      </c>
      <c r="C1793" s="18" t="s">
        <v>28</v>
      </c>
      <c r="D1793" s="21">
        <v>38077</v>
      </c>
      <c r="E1793" s="18">
        <v>0.29599999999999999</v>
      </c>
      <c r="F1793" s="18">
        <v>1.0760000000000001</v>
      </c>
      <c r="G1793" s="18">
        <v>0.33860000000000001</v>
      </c>
      <c r="H1793" s="18">
        <v>37.818199999999997</v>
      </c>
      <c r="I1793" s="18">
        <v>33.954500000000003</v>
      </c>
      <c r="J1793" s="18">
        <v>32.9773</v>
      </c>
      <c r="K1793" s="18">
        <v>44</v>
      </c>
      <c r="L1793" s="18">
        <v>50.269100000000002</v>
      </c>
      <c r="M1793" s="18">
        <v>17.828399999999998</v>
      </c>
      <c r="N1793" s="18">
        <v>12.371600000000001</v>
      </c>
      <c r="O1793" s="18">
        <v>8.9621999999999993</v>
      </c>
      <c r="P1793" s="18">
        <v>44.107199999999999</v>
      </c>
      <c r="Q1793" s="18">
        <v>30.607199999999999</v>
      </c>
      <c r="R1793" s="18">
        <v>22.1723</v>
      </c>
      <c r="S1793" s="4">
        <f>VLOOKUP(C1793,Ratings_Numbers!$A$1:$B$21,2,FALSE)</f>
        <v>4</v>
      </c>
      <c r="T1793" s="4">
        <f t="shared" si="57"/>
        <v>0</v>
      </c>
      <c r="U1793" s="18">
        <v>122393.481</v>
      </c>
      <c r="V1793" s="18" t="s">
        <v>212</v>
      </c>
    </row>
    <row r="1794" spans="1:22" ht="15" customHeight="1" x14ac:dyDescent="0.35">
      <c r="A1794" s="18" t="s">
        <v>211</v>
      </c>
      <c r="B1794" s="7" t="str">
        <f t="shared" si="58"/>
        <v>Q2</v>
      </c>
      <c r="C1794" s="18" t="s">
        <v>28</v>
      </c>
      <c r="D1794" s="21">
        <v>38168</v>
      </c>
      <c r="E1794" s="18">
        <v>0.19589999999999999</v>
      </c>
      <c r="F1794" s="18">
        <v>1.0669</v>
      </c>
      <c r="G1794" s="18">
        <v>0.2233</v>
      </c>
      <c r="H1794" s="18">
        <v>42.765999999999998</v>
      </c>
      <c r="I1794" s="18">
        <v>38.893599999999999</v>
      </c>
      <c r="J1794" s="18">
        <v>38.361699999999999</v>
      </c>
      <c r="K1794" s="18">
        <v>47</v>
      </c>
      <c r="L1794" s="18">
        <v>50.2697</v>
      </c>
      <c r="M1794" s="18">
        <v>11.9709</v>
      </c>
      <c r="N1794" s="18">
        <v>8.3322000000000003</v>
      </c>
      <c r="O1794" s="18">
        <v>6.0178000000000003</v>
      </c>
      <c r="P1794" s="18">
        <v>43.671300000000002</v>
      </c>
      <c r="Q1794" s="18">
        <v>30.396699999999999</v>
      </c>
      <c r="R1794" s="18">
        <v>21.953399999999998</v>
      </c>
      <c r="S1794" s="4">
        <f>VLOOKUP(C1794,Ratings_Numbers!$A$1:$B$21,2,FALSE)</f>
        <v>4</v>
      </c>
      <c r="T1794" s="4">
        <f t="shared" si="57"/>
        <v>0</v>
      </c>
      <c r="U1794" s="18">
        <v>122451.35520000001</v>
      </c>
      <c r="V1794" s="18" t="s">
        <v>212</v>
      </c>
    </row>
    <row r="1795" spans="1:22" ht="15" customHeight="1" x14ac:dyDescent="0.35">
      <c r="A1795" s="18" t="s">
        <v>211</v>
      </c>
      <c r="B1795" s="7" t="str">
        <f t="shared" si="58"/>
        <v>Q3</v>
      </c>
      <c r="C1795" s="18" t="s">
        <v>28</v>
      </c>
      <c r="D1795" s="21">
        <v>38260</v>
      </c>
      <c r="E1795" s="18">
        <v>0.1429</v>
      </c>
      <c r="F1795" s="18">
        <v>1.0643</v>
      </c>
      <c r="G1795" s="18">
        <v>0.16300000000000001</v>
      </c>
      <c r="H1795" s="18">
        <v>36.148899999999998</v>
      </c>
      <c r="I1795" s="18">
        <v>32.5745</v>
      </c>
      <c r="J1795" s="18">
        <v>31.680900000000001</v>
      </c>
      <c r="K1795" s="18">
        <v>47</v>
      </c>
      <c r="L1795" s="18">
        <v>51.037500000000001</v>
      </c>
      <c r="M1795" s="18">
        <v>7.9443999999999999</v>
      </c>
      <c r="N1795" s="18">
        <v>5.5327999999999999</v>
      </c>
      <c r="O1795" s="18">
        <v>4.0545999999999998</v>
      </c>
      <c r="P1795" s="18">
        <v>43.587000000000003</v>
      </c>
      <c r="Q1795" s="18">
        <v>30.355799999999999</v>
      </c>
      <c r="R1795" s="18">
        <v>22.245699999999999</v>
      </c>
      <c r="S1795" s="4">
        <f>VLOOKUP(C1795,Ratings_Numbers!$A$1:$B$21,2,FALSE)</f>
        <v>4</v>
      </c>
      <c r="T1795" s="4">
        <f t="shared" si="57"/>
        <v>0</v>
      </c>
      <c r="U1795" s="18">
        <v>96768.009000000005</v>
      </c>
      <c r="V1795" s="18" t="s">
        <v>212</v>
      </c>
    </row>
    <row r="1796" spans="1:22" ht="15" customHeight="1" x14ac:dyDescent="0.35">
      <c r="A1796" s="18" t="s">
        <v>211</v>
      </c>
      <c r="B1796" s="7" t="str">
        <f t="shared" si="58"/>
        <v>Q4</v>
      </c>
      <c r="C1796" s="18" t="s">
        <v>28</v>
      </c>
      <c r="D1796" s="21">
        <v>38352</v>
      </c>
      <c r="E1796" s="18">
        <v>5.8900000000000001E-2</v>
      </c>
      <c r="F1796" s="18">
        <v>1.1820999999999999</v>
      </c>
      <c r="G1796" s="18">
        <v>6.7500000000000004E-2</v>
      </c>
      <c r="H1796" s="18">
        <v>27.4483</v>
      </c>
      <c r="I1796" s="18">
        <v>23.396599999999999</v>
      </c>
      <c r="J1796" s="18">
        <v>22.913799999999998</v>
      </c>
      <c r="K1796" s="18">
        <v>58</v>
      </c>
      <c r="L1796" s="18">
        <v>50.682200000000002</v>
      </c>
      <c r="M1796" s="18">
        <v>7.2606999999999999</v>
      </c>
      <c r="N1796" s="18">
        <v>5.0057999999999998</v>
      </c>
      <c r="O1796" s="18">
        <v>3.6798999999999999</v>
      </c>
      <c r="P1796" s="18">
        <v>45.045499999999997</v>
      </c>
      <c r="Q1796" s="18">
        <v>31.056100000000001</v>
      </c>
      <c r="R1796" s="18">
        <v>22.830100000000002</v>
      </c>
      <c r="S1796" s="4">
        <f>VLOOKUP(C1796,Ratings_Numbers!$A$1:$B$21,2,FALSE)</f>
        <v>4</v>
      </c>
      <c r="T1796" s="4">
        <f t="shared" si="57"/>
        <v>0</v>
      </c>
      <c r="U1796" s="18">
        <v>100310.76</v>
      </c>
      <c r="V1796" s="18" t="s">
        <v>212</v>
      </c>
    </row>
    <row r="1797" spans="1:22" ht="15" customHeight="1" x14ac:dyDescent="0.35">
      <c r="A1797" s="18" t="s">
        <v>211</v>
      </c>
      <c r="B1797" s="7" t="str">
        <f t="shared" si="58"/>
        <v>Q1</v>
      </c>
      <c r="C1797" s="18" t="s">
        <v>28</v>
      </c>
      <c r="D1797" s="21">
        <v>38442</v>
      </c>
      <c r="E1797" s="18">
        <v>-3.3E-3</v>
      </c>
      <c r="F1797" s="18">
        <v>1.1711</v>
      </c>
      <c r="G1797" s="18">
        <v>-3.8E-3</v>
      </c>
      <c r="H1797" s="18">
        <v>23.308800000000002</v>
      </c>
      <c r="I1797" s="18">
        <v>20.882400000000001</v>
      </c>
      <c r="J1797" s="18">
        <v>19.985299999999999</v>
      </c>
      <c r="K1797" s="18">
        <v>68</v>
      </c>
      <c r="L1797" s="18">
        <v>52.226900000000001</v>
      </c>
      <c r="M1797" s="18">
        <v>6.9104999999999999</v>
      </c>
      <c r="N1797" s="18">
        <v>4.8524000000000003</v>
      </c>
      <c r="O1797" s="18">
        <v>3.6092</v>
      </c>
      <c r="P1797" s="18">
        <v>42.414099999999998</v>
      </c>
      <c r="Q1797" s="18">
        <v>29.782299999999999</v>
      </c>
      <c r="R1797" s="18">
        <v>22.151599999999998</v>
      </c>
      <c r="S1797" s="4">
        <f>VLOOKUP(C1797,Ratings_Numbers!$A$1:$B$21,2,FALSE)</f>
        <v>4</v>
      </c>
      <c r="T1797" s="4">
        <f t="shared" si="57"/>
        <v>0</v>
      </c>
      <c r="U1797" s="18">
        <v>100381.88830000001</v>
      </c>
      <c r="V1797" s="18" t="s">
        <v>212</v>
      </c>
    </row>
    <row r="1798" spans="1:22" ht="15" customHeight="1" x14ac:dyDescent="0.35">
      <c r="A1798" s="18" t="s">
        <v>211</v>
      </c>
      <c r="B1798" s="7" t="str">
        <f t="shared" si="58"/>
        <v>Q3</v>
      </c>
      <c r="C1798" s="18" t="s">
        <v>28</v>
      </c>
      <c r="D1798" s="21">
        <v>38534</v>
      </c>
      <c r="E1798" s="18">
        <v>-2.52E-2</v>
      </c>
      <c r="F1798" s="18">
        <v>0.78600000000000003</v>
      </c>
      <c r="G1798" s="18">
        <v>-2.8899999999999999E-2</v>
      </c>
      <c r="H1798" s="18">
        <v>35.403199999999998</v>
      </c>
      <c r="I1798" s="18">
        <v>32</v>
      </c>
      <c r="J1798" s="18">
        <v>31.8065</v>
      </c>
      <c r="K1798" s="18">
        <v>62</v>
      </c>
      <c r="L1798" s="18">
        <v>55.067700000000002</v>
      </c>
      <c r="M1798" s="18">
        <v>6.7919</v>
      </c>
      <c r="N1798" s="18">
        <v>5.2417999999999996</v>
      </c>
      <c r="O1798" s="18">
        <v>3.7401</v>
      </c>
      <c r="P1798" s="18">
        <v>29.572299999999998</v>
      </c>
      <c r="Q1798" s="18">
        <v>22.823</v>
      </c>
      <c r="R1798" s="18">
        <v>16.284800000000001</v>
      </c>
      <c r="S1798" s="4">
        <f>VLOOKUP(C1798,Ratings_Numbers!$A$1:$B$21,2,FALSE)</f>
        <v>4</v>
      </c>
      <c r="T1798" s="4">
        <f t="shared" si="57"/>
        <v>0</v>
      </c>
      <c r="U1798" s="18">
        <v>100768.63989999999</v>
      </c>
      <c r="V1798" s="18" t="s">
        <v>212</v>
      </c>
    </row>
    <row r="1799" spans="1:22" ht="15" customHeight="1" x14ac:dyDescent="0.35">
      <c r="A1799" s="18" t="s">
        <v>211</v>
      </c>
      <c r="B1799" s="7" t="str">
        <f t="shared" si="58"/>
        <v>Q3</v>
      </c>
      <c r="C1799" s="18" t="s">
        <v>28</v>
      </c>
      <c r="D1799" s="21">
        <v>38625</v>
      </c>
      <c r="E1799" s="18">
        <v>-0.1201</v>
      </c>
      <c r="F1799" s="18">
        <v>0.6734</v>
      </c>
      <c r="G1799" s="18">
        <v>-0.13819999999999999</v>
      </c>
      <c r="H1799" s="18">
        <v>36.816299999999998</v>
      </c>
      <c r="I1799" s="18">
        <v>31.571400000000001</v>
      </c>
      <c r="J1799" s="18">
        <v>32.183700000000002</v>
      </c>
      <c r="K1799" s="18">
        <v>49</v>
      </c>
      <c r="L1799" s="18">
        <v>55.302300000000002</v>
      </c>
      <c r="M1799" s="18">
        <v>6.7832999999999997</v>
      </c>
      <c r="N1799" s="18">
        <v>5.4086999999999996</v>
      </c>
      <c r="O1799" s="18">
        <v>3.7513000000000001</v>
      </c>
      <c r="P1799" s="18">
        <v>25.4145</v>
      </c>
      <c r="Q1799" s="18">
        <v>20.264399999999998</v>
      </c>
      <c r="R1799" s="18">
        <v>14.0548</v>
      </c>
      <c r="S1799" s="4">
        <f>VLOOKUP(C1799,Ratings_Numbers!$A$1:$B$21,2,FALSE)</f>
        <v>4</v>
      </c>
      <c r="T1799" s="4">
        <f t="shared" si="57"/>
        <v>0</v>
      </c>
      <c r="U1799" s="18">
        <v>102682.7421</v>
      </c>
      <c r="V1799" s="18" t="s">
        <v>212</v>
      </c>
    </row>
    <row r="1800" spans="1:22" ht="15" customHeight="1" x14ac:dyDescent="0.35">
      <c r="A1800" s="18" t="s">
        <v>211</v>
      </c>
      <c r="B1800" s="7" t="str">
        <f t="shared" si="58"/>
        <v>Q4</v>
      </c>
      <c r="C1800" s="18" t="s">
        <v>28</v>
      </c>
      <c r="D1800" s="21">
        <v>38717</v>
      </c>
      <c r="E1800" s="18">
        <v>0.13139999999999999</v>
      </c>
      <c r="F1800" s="18">
        <v>0.92379999999999995</v>
      </c>
      <c r="G1800" s="18">
        <v>0.1512</v>
      </c>
      <c r="H1800" s="18">
        <v>24.885200000000001</v>
      </c>
      <c r="I1800" s="18">
        <v>20.5246</v>
      </c>
      <c r="J1800" s="18">
        <v>20.688500000000001</v>
      </c>
      <c r="K1800" s="18">
        <v>61</v>
      </c>
      <c r="L1800" s="18">
        <v>55.578200000000002</v>
      </c>
      <c r="M1800" s="18">
        <v>7.0559000000000003</v>
      </c>
      <c r="N1800" s="18">
        <v>5.2324000000000002</v>
      </c>
      <c r="O1800" s="18">
        <v>3.9215999999999998</v>
      </c>
      <c r="P1800" s="18">
        <v>34.851700000000001</v>
      </c>
      <c r="Q1800" s="18">
        <v>25.8445</v>
      </c>
      <c r="R1800" s="18">
        <v>19.37</v>
      </c>
      <c r="S1800" s="4">
        <f>VLOOKUP(C1800,Ratings_Numbers!$A$1:$B$21,2,FALSE)</f>
        <v>4</v>
      </c>
      <c r="T1800" s="4">
        <f t="shared" si="57"/>
        <v>0</v>
      </c>
      <c r="U1800" s="18">
        <v>95494.39</v>
      </c>
      <c r="V1800" s="18" t="s">
        <v>212</v>
      </c>
    </row>
    <row r="1801" spans="1:22" ht="15" customHeight="1" x14ac:dyDescent="0.35">
      <c r="A1801" s="18" t="s">
        <v>211</v>
      </c>
      <c r="B1801" s="7" t="str">
        <f t="shared" si="58"/>
        <v>Q1</v>
      </c>
      <c r="C1801" s="18" t="s">
        <v>28</v>
      </c>
      <c r="D1801" s="21">
        <v>38807</v>
      </c>
      <c r="E1801" s="18">
        <v>0.16259999999999999</v>
      </c>
      <c r="F1801" s="18">
        <v>0.90500000000000003</v>
      </c>
      <c r="G1801" s="18">
        <v>0.18640000000000001</v>
      </c>
      <c r="H1801" s="18">
        <v>26.174600000000002</v>
      </c>
      <c r="I1801" s="18">
        <v>21.765599999999999</v>
      </c>
      <c r="J1801" s="18">
        <v>22.857099999999999</v>
      </c>
      <c r="K1801" s="18">
        <v>63</v>
      </c>
      <c r="L1801" s="18">
        <v>55.0334</v>
      </c>
      <c r="M1801" s="18">
        <v>7.0217999999999998</v>
      </c>
      <c r="N1801" s="18">
        <v>5.2214</v>
      </c>
      <c r="O1801" s="18">
        <v>3.8643000000000001</v>
      </c>
      <c r="P1801" s="18">
        <v>34.481299999999997</v>
      </c>
      <c r="Q1801" s="18">
        <v>25.6402</v>
      </c>
      <c r="R1801" s="18">
        <v>18.976199999999999</v>
      </c>
      <c r="S1801" s="4">
        <f>VLOOKUP(C1801,Ratings_Numbers!$A$1:$B$21,2,FALSE)</f>
        <v>4</v>
      </c>
      <c r="T1801" s="4">
        <f t="shared" si="57"/>
        <v>0</v>
      </c>
      <c r="U1801" s="18">
        <v>98687.59</v>
      </c>
      <c r="V1801" s="18" t="s">
        <v>212</v>
      </c>
    </row>
    <row r="1802" spans="1:22" ht="15" customHeight="1" x14ac:dyDescent="0.35">
      <c r="A1802" s="18" t="s">
        <v>211</v>
      </c>
      <c r="B1802" s="7" t="str">
        <f t="shared" si="58"/>
        <v>Q2</v>
      </c>
      <c r="C1802" s="18" t="s">
        <v>28</v>
      </c>
      <c r="D1802" s="21">
        <v>38898</v>
      </c>
      <c r="E1802" s="18">
        <v>0.10979999999999999</v>
      </c>
      <c r="F1802" s="18">
        <v>0.7762</v>
      </c>
      <c r="G1802" s="18">
        <v>0.12570000000000001</v>
      </c>
      <c r="H1802" s="18">
        <v>36.412700000000001</v>
      </c>
      <c r="I1802" s="18">
        <v>29.151499999999999</v>
      </c>
      <c r="J1802" s="18">
        <v>32.857100000000003</v>
      </c>
      <c r="K1802" s="18">
        <v>63</v>
      </c>
      <c r="L1802" s="18">
        <v>56.415199999999999</v>
      </c>
      <c r="M1802" s="18">
        <v>6.6581000000000001</v>
      </c>
      <c r="N1802" s="18">
        <v>5.1700999999999997</v>
      </c>
      <c r="O1802" s="18">
        <v>3.7561999999999998</v>
      </c>
      <c r="P1802" s="18">
        <v>28.781700000000001</v>
      </c>
      <c r="Q1802" s="18">
        <v>22.3492</v>
      </c>
      <c r="R1802" s="18">
        <v>16.237200000000001</v>
      </c>
      <c r="S1802" s="4">
        <f>VLOOKUP(C1802,Ratings_Numbers!$A$1:$B$21,2,FALSE)</f>
        <v>4</v>
      </c>
      <c r="T1802" s="4">
        <f t="shared" si="57"/>
        <v>0</v>
      </c>
      <c r="U1802" s="18">
        <v>100752.84</v>
      </c>
      <c r="V1802" s="18" t="s">
        <v>212</v>
      </c>
    </row>
    <row r="1803" spans="1:22" ht="15" customHeight="1" x14ac:dyDescent="0.35">
      <c r="A1803" s="18" t="s">
        <v>211</v>
      </c>
      <c r="B1803" s="7" t="str">
        <f t="shared" si="58"/>
        <v>Q3</v>
      </c>
      <c r="C1803" s="18" t="s">
        <v>28</v>
      </c>
      <c r="D1803" s="21">
        <v>38989</v>
      </c>
      <c r="E1803" s="18">
        <v>0.1105</v>
      </c>
      <c r="F1803" s="18">
        <v>0.67049999999999998</v>
      </c>
      <c r="G1803" s="18">
        <v>0.12620000000000001</v>
      </c>
      <c r="H1803" s="18">
        <v>41.148899999999998</v>
      </c>
      <c r="I1803" s="18">
        <v>34.0426</v>
      </c>
      <c r="J1803" s="18">
        <v>36.191499999999998</v>
      </c>
      <c r="K1803" s="18">
        <v>47</v>
      </c>
      <c r="L1803" s="18">
        <v>57.502499999999998</v>
      </c>
      <c r="M1803" s="18">
        <v>6.9</v>
      </c>
      <c r="N1803" s="18">
        <v>5.5594999999999999</v>
      </c>
      <c r="O1803" s="18">
        <v>3.9676999999999998</v>
      </c>
      <c r="P1803" s="18">
        <v>24.1111</v>
      </c>
      <c r="Q1803" s="18">
        <v>19.427</v>
      </c>
      <c r="R1803" s="18">
        <v>13.8645</v>
      </c>
      <c r="S1803" s="4">
        <f>VLOOKUP(C1803,Ratings_Numbers!$A$1:$B$21,2,FALSE)</f>
        <v>4</v>
      </c>
      <c r="T1803" s="4">
        <f t="shared" si="57"/>
        <v>0</v>
      </c>
      <c r="U1803" s="18">
        <v>104640.56</v>
      </c>
      <c r="V1803" s="18" t="s">
        <v>212</v>
      </c>
    </row>
    <row r="1804" spans="1:22" ht="15" customHeight="1" x14ac:dyDescent="0.35">
      <c r="A1804" s="18" t="s">
        <v>211</v>
      </c>
      <c r="B1804" s="7" t="str">
        <f t="shared" si="58"/>
        <v>Q4</v>
      </c>
      <c r="C1804" s="18" t="s">
        <v>28</v>
      </c>
      <c r="D1804" s="21">
        <v>39082</v>
      </c>
      <c r="E1804" s="18">
        <v>0.26440000000000002</v>
      </c>
      <c r="F1804" s="18">
        <v>0.6946</v>
      </c>
      <c r="G1804" s="18">
        <v>0.30199999999999999</v>
      </c>
      <c r="H1804" s="18">
        <v>35.276600000000002</v>
      </c>
      <c r="I1804" s="18">
        <v>25.765999999999998</v>
      </c>
      <c r="J1804" s="18">
        <v>29.4894</v>
      </c>
      <c r="K1804" s="18">
        <v>47</v>
      </c>
      <c r="L1804" s="18">
        <v>56.4696</v>
      </c>
      <c r="M1804" s="18">
        <v>7.6050000000000004</v>
      </c>
      <c r="N1804" s="18">
        <v>6.0110000000000001</v>
      </c>
      <c r="O1804" s="18">
        <v>4.3853999999999997</v>
      </c>
      <c r="P1804" s="18">
        <v>26.519300000000001</v>
      </c>
      <c r="Q1804" s="18">
        <v>20.960699999999999</v>
      </c>
      <c r="R1804" s="18">
        <v>15.292199999999999</v>
      </c>
      <c r="S1804" s="4">
        <f>VLOOKUP(C1804,Ratings_Numbers!$A$1:$B$21,2,FALSE)</f>
        <v>4</v>
      </c>
      <c r="T1804" s="4">
        <f t="shared" si="57"/>
        <v>0</v>
      </c>
      <c r="U1804" s="18">
        <v>111843.5</v>
      </c>
      <c r="V1804" s="18" t="s">
        <v>212</v>
      </c>
    </row>
    <row r="1805" spans="1:22" ht="15" customHeight="1" x14ac:dyDescent="0.35">
      <c r="A1805" s="18" t="s">
        <v>211</v>
      </c>
      <c r="B1805" s="7" t="str">
        <f t="shared" si="58"/>
        <v>Q1</v>
      </c>
      <c r="C1805" s="18" t="s">
        <v>28</v>
      </c>
      <c r="D1805" s="21">
        <v>39171</v>
      </c>
      <c r="E1805" s="18">
        <v>0.34239999999999998</v>
      </c>
      <c r="F1805" s="18">
        <v>0.94850000000000001</v>
      </c>
      <c r="G1805" s="18">
        <v>0.39129999999999998</v>
      </c>
      <c r="H1805" s="18">
        <v>26.394400000000001</v>
      </c>
      <c r="I1805" s="18">
        <v>20.052600000000002</v>
      </c>
      <c r="J1805" s="18">
        <v>23</v>
      </c>
      <c r="K1805" s="18">
        <v>71</v>
      </c>
      <c r="L1805" s="18">
        <v>51.965600000000002</v>
      </c>
      <c r="M1805" s="18">
        <v>8.4481000000000002</v>
      </c>
      <c r="N1805" s="18">
        <v>6.1477000000000004</v>
      </c>
      <c r="O1805" s="18">
        <v>4.3901000000000003</v>
      </c>
      <c r="P1805" s="18">
        <v>37.417900000000003</v>
      </c>
      <c r="Q1805" s="18">
        <v>27.229299999999999</v>
      </c>
      <c r="R1805" s="18">
        <v>19.444400000000002</v>
      </c>
      <c r="S1805" s="4">
        <f>VLOOKUP(C1805,Ratings_Numbers!$A$1:$B$21,2,FALSE)</f>
        <v>4</v>
      </c>
      <c r="T1805" s="4">
        <f t="shared" si="57"/>
        <v>0</v>
      </c>
      <c r="U1805" s="18">
        <v>110688</v>
      </c>
      <c r="V1805" s="18" t="s">
        <v>212</v>
      </c>
    </row>
    <row r="1806" spans="1:22" ht="15" customHeight="1" x14ac:dyDescent="0.35">
      <c r="A1806" s="18" t="s">
        <v>211</v>
      </c>
      <c r="B1806" s="7" t="str">
        <f t="shared" si="58"/>
        <v>Q2</v>
      </c>
      <c r="C1806" s="18" t="s">
        <v>28</v>
      </c>
      <c r="D1806" s="21">
        <v>39262</v>
      </c>
      <c r="E1806" s="18">
        <v>0.63859999999999995</v>
      </c>
      <c r="F1806" s="18">
        <v>1.3764000000000001</v>
      </c>
      <c r="G1806" s="18">
        <v>0.73119999999999996</v>
      </c>
      <c r="H1806" s="18">
        <v>25.411799999999999</v>
      </c>
      <c r="I1806" s="18">
        <v>20.884599999999999</v>
      </c>
      <c r="J1806" s="18">
        <v>22.7255</v>
      </c>
      <c r="K1806" s="18">
        <v>102</v>
      </c>
      <c r="L1806" s="18">
        <v>47.442999999999998</v>
      </c>
      <c r="M1806" s="18">
        <v>8.4282000000000004</v>
      </c>
      <c r="N1806" s="18">
        <v>5.5793999999999997</v>
      </c>
      <c r="O1806" s="18">
        <v>3.9986000000000002</v>
      </c>
      <c r="P1806" s="18">
        <v>51.0595</v>
      </c>
      <c r="Q1806" s="18">
        <v>33.800899999999999</v>
      </c>
      <c r="R1806" s="18">
        <v>24.2242</v>
      </c>
      <c r="S1806" s="4">
        <f>VLOOKUP(C1806,Ratings_Numbers!$A$1:$B$21,2,FALSE)</f>
        <v>4</v>
      </c>
      <c r="T1806" s="4">
        <f t="shared" si="57"/>
        <v>0</v>
      </c>
      <c r="U1806" s="18">
        <v>120888.41</v>
      </c>
      <c r="V1806" s="18" t="s">
        <v>212</v>
      </c>
    </row>
    <row r="1807" spans="1:22" ht="15" customHeight="1" x14ac:dyDescent="0.35">
      <c r="A1807" s="18" t="s">
        <v>211</v>
      </c>
      <c r="B1807" s="7" t="str">
        <f t="shared" si="58"/>
        <v>Q3</v>
      </c>
      <c r="C1807" s="18" t="s">
        <v>28</v>
      </c>
      <c r="D1807" s="21">
        <v>39353</v>
      </c>
      <c r="E1807" s="18">
        <v>0.58140000000000003</v>
      </c>
      <c r="F1807" s="18">
        <v>1.3305</v>
      </c>
      <c r="G1807" s="18">
        <v>0.66690000000000005</v>
      </c>
      <c r="H1807" s="18">
        <v>17.259799999999998</v>
      </c>
      <c r="I1807" s="18">
        <v>14.5039</v>
      </c>
      <c r="J1807" s="18">
        <v>15.063000000000001</v>
      </c>
      <c r="K1807" s="18">
        <v>127</v>
      </c>
      <c r="L1807" s="18">
        <v>47.201799999999999</v>
      </c>
      <c r="M1807" s="18">
        <v>8.1041000000000007</v>
      </c>
      <c r="N1807" s="18">
        <v>5.4375</v>
      </c>
      <c r="O1807" s="18">
        <v>3.8252999999999999</v>
      </c>
      <c r="P1807" s="18">
        <v>49.041600000000003</v>
      </c>
      <c r="Q1807" s="18">
        <v>32.904699999999998</v>
      </c>
      <c r="R1807" s="18">
        <v>23.148499999999999</v>
      </c>
      <c r="S1807" s="4">
        <f>VLOOKUP(C1807,Ratings_Numbers!$A$1:$B$21,2,FALSE)</f>
        <v>4</v>
      </c>
      <c r="T1807" s="4">
        <f t="shared" si="57"/>
        <v>0</v>
      </c>
      <c r="U1807" s="18">
        <v>132640.76</v>
      </c>
      <c r="V1807" s="18" t="s">
        <v>212</v>
      </c>
    </row>
    <row r="1808" spans="1:22" ht="15" customHeight="1" x14ac:dyDescent="0.35">
      <c r="A1808" s="18" t="s">
        <v>211</v>
      </c>
      <c r="B1808" s="7" t="str">
        <f t="shared" si="58"/>
        <v>Q4</v>
      </c>
      <c r="C1808" s="18" t="s">
        <v>28</v>
      </c>
      <c r="D1808" s="21">
        <v>39447</v>
      </c>
      <c r="E1808" s="18">
        <v>0.5786</v>
      </c>
      <c r="F1808" s="18">
        <v>1.2414000000000001</v>
      </c>
      <c r="G1808" s="18">
        <v>0.66810000000000003</v>
      </c>
      <c r="H1808" s="18">
        <v>12.948700000000001</v>
      </c>
      <c r="I1808" s="18">
        <v>9.2012999999999998</v>
      </c>
      <c r="J1808" s="18">
        <v>10.583299999999999</v>
      </c>
      <c r="K1808" s="18">
        <v>156</v>
      </c>
      <c r="L1808" s="18">
        <v>50.253100000000003</v>
      </c>
      <c r="M1808" s="18">
        <v>15.0708</v>
      </c>
      <c r="N1808" s="18">
        <v>10.546099999999999</v>
      </c>
      <c r="O1808" s="18">
        <v>7.5735999999999999</v>
      </c>
      <c r="P1808" s="18">
        <v>42.903799999999997</v>
      </c>
      <c r="Q1808" s="18">
        <v>30.0228</v>
      </c>
      <c r="R1808" s="18">
        <v>21.560500000000001</v>
      </c>
      <c r="S1808" s="4">
        <f>VLOOKUP(C1808,Ratings_Numbers!$A$1:$B$21,2,FALSE)</f>
        <v>4</v>
      </c>
      <c r="T1808" s="4">
        <f t="shared" si="57"/>
        <v>0</v>
      </c>
      <c r="U1808" s="18">
        <v>142255.66</v>
      </c>
      <c r="V1808" s="18" t="s">
        <v>212</v>
      </c>
    </row>
    <row r="1809" spans="1:22" ht="15" customHeight="1" x14ac:dyDescent="0.35">
      <c r="A1809" s="18" t="s">
        <v>211</v>
      </c>
      <c r="B1809" s="7" t="str">
        <f t="shared" si="58"/>
        <v>Q1</v>
      </c>
      <c r="C1809" s="18" t="s">
        <v>28</v>
      </c>
      <c r="D1809" s="21">
        <v>39535</v>
      </c>
      <c r="E1809" s="18">
        <v>0.46939999999999998</v>
      </c>
      <c r="F1809" s="18">
        <v>1.3625</v>
      </c>
      <c r="G1809" s="18">
        <v>0.54300000000000004</v>
      </c>
      <c r="H1809" s="18">
        <v>19.307700000000001</v>
      </c>
      <c r="I1809" s="18">
        <v>15.8729</v>
      </c>
      <c r="J1809" s="18">
        <v>16.683800000000002</v>
      </c>
      <c r="K1809" s="18">
        <v>117</v>
      </c>
      <c r="L1809" s="18">
        <v>49.000100000000003</v>
      </c>
      <c r="M1809" s="18">
        <v>14.149900000000001</v>
      </c>
      <c r="N1809" s="18">
        <v>9.6689000000000007</v>
      </c>
      <c r="O1809" s="18">
        <v>6.9335000000000004</v>
      </c>
      <c r="P1809" s="18">
        <v>46.344200000000001</v>
      </c>
      <c r="Q1809" s="18">
        <v>31.667999999999999</v>
      </c>
      <c r="R1809" s="18">
        <v>22.7087</v>
      </c>
      <c r="S1809" s="4">
        <f>VLOOKUP(C1809,Ratings_Numbers!$A$1:$B$21,2,FALSE)</f>
        <v>4</v>
      </c>
      <c r="T1809" s="4">
        <f t="shared" si="57"/>
        <v>0</v>
      </c>
      <c r="U1809" s="18">
        <v>141380.79999999999</v>
      </c>
      <c r="V1809" s="18" t="s">
        <v>212</v>
      </c>
    </row>
    <row r="1810" spans="1:22" ht="15" customHeight="1" x14ac:dyDescent="0.35">
      <c r="A1810" s="18" t="s">
        <v>211</v>
      </c>
      <c r="B1810" s="7" t="str">
        <f t="shared" ref="B1810:B1844" si="59">IF(MONTH(D1810)&lt;4,"Q1",IF(MONTH(D1810)&lt;7,"Q2",IF(MONTH(D1810)&lt;10,"Q3","Q4")))</f>
        <v>Q2</v>
      </c>
      <c r="C1810" s="18" t="s">
        <v>28</v>
      </c>
      <c r="D1810" s="21">
        <v>39626</v>
      </c>
      <c r="E1810" s="18">
        <v>0.44900000000000001</v>
      </c>
      <c r="F1810" s="18">
        <v>1.3454999999999999</v>
      </c>
      <c r="G1810" s="18">
        <v>0.51859999999999995</v>
      </c>
      <c r="H1810" s="18">
        <v>34.898899999999998</v>
      </c>
      <c r="I1810" s="18">
        <v>28.5275</v>
      </c>
      <c r="J1810" s="18">
        <v>31.190999999999999</v>
      </c>
      <c r="K1810" s="18">
        <v>89</v>
      </c>
      <c r="L1810" s="18">
        <v>48.567999999999998</v>
      </c>
      <c r="M1810" s="18">
        <v>12.397500000000001</v>
      </c>
      <c r="N1810" s="18">
        <v>8.3695000000000004</v>
      </c>
      <c r="O1810" s="18">
        <v>6.0212000000000003</v>
      </c>
      <c r="P1810" s="18">
        <v>48.127899999999997</v>
      </c>
      <c r="Q1810" s="18">
        <v>32.4908</v>
      </c>
      <c r="R1810" s="18">
        <v>23.374700000000001</v>
      </c>
      <c r="S1810" s="4">
        <f>VLOOKUP(C1810,Ratings_Numbers!$A$1:$B$21,2,FALSE)</f>
        <v>4</v>
      </c>
      <c r="T1810" s="4">
        <f t="shared" si="57"/>
        <v>0</v>
      </c>
      <c r="U1810" s="18">
        <v>119750.39999999999</v>
      </c>
      <c r="V1810" s="18" t="s">
        <v>212</v>
      </c>
    </row>
    <row r="1811" spans="1:22" ht="15" customHeight="1" x14ac:dyDescent="0.35">
      <c r="A1811" s="18" t="s">
        <v>211</v>
      </c>
      <c r="B1811" s="7" t="str">
        <f t="shared" si="59"/>
        <v>Q3</v>
      </c>
      <c r="C1811" s="18" t="s">
        <v>28</v>
      </c>
      <c r="D1811" s="21">
        <v>39717</v>
      </c>
      <c r="E1811" s="18">
        <v>0.34660000000000002</v>
      </c>
      <c r="F1811" s="18">
        <v>1.3380000000000001</v>
      </c>
      <c r="G1811" s="18">
        <v>0.39939999999999998</v>
      </c>
      <c r="H1811" s="18">
        <v>22.882899999999999</v>
      </c>
      <c r="I1811" s="18">
        <v>18.446400000000001</v>
      </c>
      <c r="J1811" s="18">
        <v>20.126100000000001</v>
      </c>
      <c r="K1811" s="18">
        <v>111</v>
      </c>
      <c r="L1811" s="18">
        <v>49.283900000000003</v>
      </c>
      <c r="M1811" s="18">
        <v>12.116199999999999</v>
      </c>
      <c r="N1811" s="18">
        <v>8.1572999999999993</v>
      </c>
      <c r="O1811" s="18">
        <v>5.9714</v>
      </c>
      <c r="P1811" s="18">
        <v>48.532299999999999</v>
      </c>
      <c r="Q1811" s="18">
        <v>32.674599999999998</v>
      </c>
      <c r="R1811" s="18">
        <v>23.918600000000001</v>
      </c>
      <c r="S1811" s="4">
        <f>VLOOKUP(C1811,Ratings_Numbers!$A$1:$B$21,2,FALSE)</f>
        <v>4</v>
      </c>
      <c r="T1811" s="4">
        <f t="shared" ref="T1811:T1844" si="60">S1811-S1810</f>
        <v>0</v>
      </c>
      <c r="U1811" s="18">
        <v>121333.75999999999</v>
      </c>
      <c r="V1811" s="18" t="s">
        <v>212</v>
      </c>
    </row>
    <row r="1812" spans="1:22" ht="15" customHeight="1" x14ac:dyDescent="0.35">
      <c r="A1812" s="18" t="s">
        <v>211</v>
      </c>
      <c r="B1812" s="7" t="str">
        <f t="shared" si="59"/>
        <v>Q4</v>
      </c>
      <c r="C1812" s="18" t="s">
        <v>28</v>
      </c>
      <c r="D1812" s="21">
        <v>39813</v>
      </c>
      <c r="E1812" s="18">
        <v>0.44790000000000002</v>
      </c>
      <c r="F1812" s="18">
        <v>1.1025</v>
      </c>
      <c r="G1812" s="18">
        <v>0.51300000000000001</v>
      </c>
      <c r="H1812" s="18">
        <v>14.6198</v>
      </c>
      <c r="I1812" s="18">
        <v>9.4435000000000002</v>
      </c>
      <c r="J1812" s="18">
        <v>12.2645</v>
      </c>
      <c r="K1812" s="18">
        <v>121</v>
      </c>
      <c r="L1812" s="18">
        <v>50.5244</v>
      </c>
      <c r="M1812" s="18">
        <v>13.334899999999999</v>
      </c>
      <c r="N1812" s="18">
        <v>9.2187000000000001</v>
      </c>
      <c r="O1812" s="18">
        <v>6.8634000000000004</v>
      </c>
      <c r="P1812" s="18">
        <v>44.651200000000003</v>
      </c>
      <c r="Q1812" s="18">
        <v>30.868200000000002</v>
      </c>
      <c r="R1812" s="18">
        <v>22.9818</v>
      </c>
      <c r="S1812" s="4">
        <f>VLOOKUP(C1812,Ratings_Numbers!$A$1:$B$21,2,FALSE)</f>
        <v>4</v>
      </c>
      <c r="T1812" s="4">
        <f t="shared" si="60"/>
        <v>0</v>
      </c>
      <c r="U1812" s="18">
        <v>104664.24</v>
      </c>
      <c r="V1812" s="18" t="s">
        <v>212</v>
      </c>
    </row>
    <row r="1813" spans="1:22" ht="15" customHeight="1" x14ac:dyDescent="0.35">
      <c r="A1813" s="18" t="s">
        <v>211</v>
      </c>
      <c r="B1813" s="7" t="str">
        <f t="shared" si="59"/>
        <v>Q2</v>
      </c>
      <c r="C1813" s="18" t="s">
        <v>28</v>
      </c>
      <c r="D1813" s="21">
        <v>39906</v>
      </c>
      <c r="E1813" s="18">
        <v>0.53339999999999999</v>
      </c>
      <c r="F1813" s="18">
        <v>1.4573</v>
      </c>
      <c r="G1813" s="18">
        <v>0.61029999999999995</v>
      </c>
      <c r="H1813" s="18">
        <v>25.2471</v>
      </c>
      <c r="I1813" s="18">
        <v>19.523299999999999</v>
      </c>
      <c r="J1813" s="18">
        <v>21.9176</v>
      </c>
      <c r="K1813" s="18">
        <v>85</v>
      </c>
      <c r="L1813" s="18">
        <v>48.052300000000002</v>
      </c>
      <c r="M1813" s="18">
        <v>23.7682</v>
      </c>
      <c r="N1813" s="18">
        <v>15.071999999999999</v>
      </c>
      <c r="O1813" s="18">
        <v>11.6396</v>
      </c>
      <c r="P1813" s="18">
        <v>57.698500000000003</v>
      </c>
      <c r="Q1813" s="18">
        <v>36.587899999999998</v>
      </c>
      <c r="R1813" s="18">
        <v>28.255600000000001</v>
      </c>
      <c r="S1813" s="4">
        <f>VLOOKUP(C1813,Ratings_Numbers!$A$1:$B$21,2,FALSE)</f>
        <v>4</v>
      </c>
      <c r="T1813" s="4">
        <f t="shared" si="60"/>
        <v>0</v>
      </c>
      <c r="U1813" s="18">
        <v>103970.64</v>
      </c>
      <c r="V1813" s="18" t="s">
        <v>212</v>
      </c>
    </row>
    <row r="1814" spans="1:22" ht="15" customHeight="1" x14ac:dyDescent="0.35">
      <c r="A1814" s="18" t="s">
        <v>211</v>
      </c>
      <c r="B1814" s="7" t="str">
        <f t="shared" si="59"/>
        <v>Q3</v>
      </c>
      <c r="C1814" s="18" t="s">
        <v>28</v>
      </c>
      <c r="D1814" s="21">
        <v>39997</v>
      </c>
      <c r="E1814" s="18">
        <v>0.38100000000000001</v>
      </c>
      <c r="F1814" s="18">
        <v>1.4276</v>
      </c>
      <c r="G1814" s="18">
        <v>0.43680000000000002</v>
      </c>
      <c r="H1814" s="18">
        <v>28.247399999999999</v>
      </c>
      <c r="I1814" s="18">
        <v>22.724499999999999</v>
      </c>
      <c r="J1814" s="18">
        <v>25.134</v>
      </c>
      <c r="K1814" s="18">
        <v>97</v>
      </c>
      <c r="L1814" s="18">
        <v>50.106400000000001</v>
      </c>
      <c r="M1814" s="18">
        <v>21.333500000000001</v>
      </c>
      <c r="N1814" s="18">
        <v>14.348599999999999</v>
      </c>
      <c r="O1814" s="18">
        <v>10.893700000000001</v>
      </c>
      <c r="P1814" s="18">
        <v>48.679699999999997</v>
      </c>
      <c r="Q1814" s="18">
        <v>32.741300000000003</v>
      </c>
      <c r="R1814" s="18">
        <v>24.857800000000001</v>
      </c>
      <c r="S1814" s="4">
        <f>VLOOKUP(C1814,Ratings_Numbers!$A$1:$B$21,2,FALSE)</f>
        <v>4</v>
      </c>
      <c r="T1814" s="4">
        <f t="shared" si="60"/>
        <v>0</v>
      </c>
      <c r="U1814" s="18">
        <v>113157.2</v>
      </c>
      <c r="V1814" s="18" t="s">
        <v>212</v>
      </c>
    </row>
    <row r="1815" spans="1:22" ht="15" customHeight="1" x14ac:dyDescent="0.35">
      <c r="A1815" s="18" t="s">
        <v>211</v>
      </c>
      <c r="B1815" s="7" t="str">
        <f t="shared" si="59"/>
        <v>Q4</v>
      </c>
      <c r="C1815" s="18" t="s">
        <v>28</v>
      </c>
      <c r="D1815" s="21">
        <v>40088</v>
      </c>
      <c r="E1815" s="18">
        <v>0.22889999999999999</v>
      </c>
      <c r="F1815" s="18">
        <v>1.4132</v>
      </c>
      <c r="G1815" s="18">
        <v>0.26329999999999998</v>
      </c>
      <c r="H1815" s="18">
        <v>27.752800000000001</v>
      </c>
      <c r="I1815" s="18">
        <v>22.788900000000002</v>
      </c>
      <c r="J1815" s="18">
        <v>24.157299999999999</v>
      </c>
      <c r="K1815" s="18">
        <v>89</v>
      </c>
      <c r="L1815" s="18">
        <v>50.8523</v>
      </c>
      <c r="M1815" s="18">
        <v>20.588000000000001</v>
      </c>
      <c r="N1815" s="18">
        <v>14.109299999999999</v>
      </c>
      <c r="O1815" s="18">
        <v>10.6736</v>
      </c>
      <c r="P1815" s="18">
        <v>45.9176</v>
      </c>
      <c r="Q1815" s="18">
        <v>31.4682</v>
      </c>
      <c r="R1815" s="18">
        <v>23.805399999999999</v>
      </c>
      <c r="S1815" s="4">
        <f>VLOOKUP(C1815,Ratings_Numbers!$A$1:$B$21,2,FALSE)</f>
        <v>4</v>
      </c>
      <c r="T1815" s="4">
        <f t="shared" si="60"/>
        <v>0</v>
      </c>
      <c r="U1815" s="18">
        <v>124655.18</v>
      </c>
      <c r="V1815" s="18" t="s">
        <v>212</v>
      </c>
    </row>
    <row r="1816" spans="1:22" ht="15" customHeight="1" x14ac:dyDescent="0.35">
      <c r="A1816" s="18" t="s">
        <v>211</v>
      </c>
      <c r="B1816" s="7" t="str">
        <f t="shared" si="59"/>
        <v>Q4</v>
      </c>
      <c r="C1816" s="18" t="s">
        <v>28</v>
      </c>
      <c r="D1816" s="21">
        <v>40178</v>
      </c>
      <c r="E1816" s="18">
        <v>0.27950000000000003</v>
      </c>
      <c r="F1816" s="18">
        <v>1.4408000000000001</v>
      </c>
      <c r="G1816" s="18">
        <v>0.32150000000000001</v>
      </c>
      <c r="H1816" s="18">
        <v>25.131</v>
      </c>
      <c r="I1816" s="18">
        <v>17.639499999999998</v>
      </c>
      <c r="J1816" s="18">
        <v>21.1905</v>
      </c>
      <c r="K1816" s="18">
        <v>84</v>
      </c>
      <c r="L1816" s="18">
        <v>50.952300000000001</v>
      </c>
      <c r="M1816" s="18">
        <v>19.959800000000001</v>
      </c>
      <c r="N1816" s="18">
        <v>13.5976</v>
      </c>
      <c r="O1816" s="18">
        <v>10.394299999999999</v>
      </c>
      <c r="P1816" s="18">
        <v>46.788400000000003</v>
      </c>
      <c r="Q1816" s="18">
        <v>31.874700000000001</v>
      </c>
      <c r="R1816" s="18">
        <v>24.365600000000001</v>
      </c>
      <c r="S1816" s="4">
        <f>VLOOKUP(C1816,Ratings_Numbers!$A$1:$B$21,2,FALSE)</f>
        <v>4</v>
      </c>
      <c r="T1816" s="4">
        <f t="shared" si="60"/>
        <v>0</v>
      </c>
      <c r="U1816" s="18">
        <v>131271</v>
      </c>
      <c r="V1816" s="18" t="s">
        <v>212</v>
      </c>
    </row>
    <row r="1817" spans="1:22" ht="15" customHeight="1" x14ac:dyDescent="0.35">
      <c r="A1817" s="18" t="s">
        <v>211</v>
      </c>
      <c r="B1817" s="7" t="str">
        <f t="shared" si="59"/>
        <v>Q2</v>
      </c>
      <c r="C1817" s="18" t="s">
        <v>28</v>
      </c>
      <c r="D1817" s="21">
        <v>40270</v>
      </c>
      <c r="E1817" s="18">
        <v>0.28989999999999999</v>
      </c>
      <c r="F1817" s="18">
        <v>1.3607</v>
      </c>
      <c r="G1817" s="18">
        <v>0.3322</v>
      </c>
      <c r="H1817" s="18">
        <v>29.152899999999999</v>
      </c>
      <c r="I1817" s="18">
        <v>24.529399999999999</v>
      </c>
      <c r="J1817" s="18">
        <v>25.682400000000001</v>
      </c>
      <c r="K1817" s="18">
        <v>85</v>
      </c>
      <c r="L1817" s="18">
        <v>52.469299999999997</v>
      </c>
      <c r="M1817" s="18">
        <v>17.5657</v>
      </c>
      <c r="N1817" s="18">
        <v>12.0108</v>
      </c>
      <c r="O1817" s="18">
        <v>9.3222000000000005</v>
      </c>
      <c r="P1817" s="18">
        <v>46.249600000000001</v>
      </c>
      <c r="Q1817" s="18">
        <v>31.623699999999999</v>
      </c>
      <c r="R1817" s="18">
        <v>24.544899999999998</v>
      </c>
      <c r="S1817" s="4">
        <f>VLOOKUP(C1817,Ratings_Numbers!$A$1:$B$21,2,FALSE)</f>
        <v>4</v>
      </c>
      <c r="T1817" s="4">
        <f t="shared" si="60"/>
        <v>0</v>
      </c>
      <c r="U1817" s="18">
        <v>127521.8</v>
      </c>
      <c r="V1817" s="18" t="s">
        <v>212</v>
      </c>
    </row>
    <row r="1818" spans="1:22" ht="15" customHeight="1" x14ac:dyDescent="0.35">
      <c r="A1818" s="18" t="s">
        <v>211</v>
      </c>
      <c r="B1818" s="7" t="str">
        <f t="shared" si="59"/>
        <v>Q3</v>
      </c>
      <c r="C1818" s="18" t="s">
        <v>28</v>
      </c>
      <c r="D1818" s="21">
        <v>40361</v>
      </c>
      <c r="E1818" s="18">
        <v>0.1522</v>
      </c>
      <c r="F1818" s="18">
        <v>1.3191999999999999</v>
      </c>
      <c r="G1818" s="18">
        <v>0.17380000000000001</v>
      </c>
      <c r="H1818" s="18">
        <v>38.012300000000003</v>
      </c>
      <c r="I1818" s="18">
        <v>31.839500000000001</v>
      </c>
      <c r="J1818" s="18">
        <v>34.1111</v>
      </c>
      <c r="K1818" s="18">
        <v>81</v>
      </c>
      <c r="L1818" s="18">
        <v>52.6753</v>
      </c>
      <c r="M1818" s="18">
        <v>17.153600000000001</v>
      </c>
      <c r="N1818" s="18">
        <v>11.8</v>
      </c>
      <c r="O1818" s="18">
        <v>9.1384000000000007</v>
      </c>
      <c r="P1818" s="18">
        <v>45.369700000000002</v>
      </c>
      <c r="Q1818" s="18">
        <v>31.209900000000001</v>
      </c>
      <c r="R1818" s="18">
        <v>24.170200000000001</v>
      </c>
      <c r="S1818" s="4">
        <f>VLOOKUP(C1818,Ratings_Numbers!$A$1:$B$21,2,FALSE)</f>
        <v>4</v>
      </c>
      <c r="T1818" s="4">
        <f t="shared" si="60"/>
        <v>0</v>
      </c>
      <c r="U1818" s="18">
        <v>115465.35</v>
      </c>
      <c r="V1818" s="18" t="s">
        <v>212</v>
      </c>
    </row>
    <row r="1819" spans="1:22" ht="15" customHeight="1" x14ac:dyDescent="0.35">
      <c r="A1819" s="18" t="s">
        <v>211</v>
      </c>
      <c r="B1819" s="7" t="str">
        <f t="shared" si="59"/>
        <v>Q4</v>
      </c>
      <c r="C1819" s="18" t="s">
        <v>28</v>
      </c>
      <c r="D1819" s="21">
        <v>40452</v>
      </c>
      <c r="E1819" s="18">
        <v>1.24E-2</v>
      </c>
      <c r="F1819" s="18">
        <v>1.4765999999999999</v>
      </c>
      <c r="G1819" s="18">
        <v>1.41E-2</v>
      </c>
      <c r="H1819" s="18">
        <v>33.337499999999999</v>
      </c>
      <c r="I1819" s="18">
        <v>27.469100000000001</v>
      </c>
      <c r="J1819" s="18">
        <v>29.3</v>
      </c>
      <c r="K1819" s="18">
        <v>80</v>
      </c>
      <c r="L1819" s="18">
        <v>51.592700000000001</v>
      </c>
      <c r="M1819" s="18">
        <v>15.8009</v>
      </c>
      <c r="N1819" s="18">
        <v>10.713100000000001</v>
      </c>
      <c r="O1819" s="18">
        <v>8.2383000000000006</v>
      </c>
      <c r="P1819" s="18">
        <v>47.491199999999999</v>
      </c>
      <c r="Q1819" s="18">
        <v>32.199399999999997</v>
      </c>
      <c r="R1819" s="18">
        <v>24.760999999999999</v>
      </c>
      <c r="S1819" s="4">
        <f>VLOOKUP(C1819,Ratings_Numbers!$A$1:$B$21,2,FALSE)</f>
        <v>4</v>
      </c>
      <c r="T1819" s="4">
        <f t="shared" si="60"/>
        <v>0</v>
      </c>
      <c r="U1819" s="18">
        <v>136862.79999999999</v>
      </c>
      <c r="V1819" s="18" t="s">
        <v>212</v>
      </c>
    </row>
    <row r="1820" spans="1:22" ht="15" customHeight="1" x14ac:dyDescent="0.35">
      <c r="A1820" s="18" t="s">
        <v>211</v>
      </c>
      <c r="B1820" s="7" t="str">
        <f t="shared" si="59"/>
        <v>Q4</v>
      </c>
      <c r="C1820" s="18" t="s">
        <v>28</v>
      </c>
      <c r="D1820" s="21">
        <v>40543</v>
      </c>
      <c r="E1820" s="18">
        <v>1.2212000000000001</v>
      </c>
      <c r="F1820" s="18">
        <v>2.7715999999999998</v>
      </c>
      <c r="G1820" s="18">
        <v>1.4298</v>
      </c>
      <c r="H1820" s="18">
        <v>3.4251</v>
      </c>
      <c r="I1820" s="18">
        <v>1.6181000000000001</v>
      </c>
      <c r="J1820" s="18">
        <v>2.3799000000000001</v>
      </c>
      <c r="K1820" s="18">
        <v>487</v>
      </c>
      <c r="L1820" s="18">
        <v>42.515900000000002</v>
      </c>
      <c r="M1820" s="18">
        <v>44.835099999999997</v>
      </c>
      <c r="N1820" s="18">
        <v>25.653199999999998</v>
      </c>
      <c r="O1820" s="18">
        <v>19.255099999999999</v>
      </c>
      <c r="P1820" s="18">
        <v>74.774100000000004</v>
      </c>
      <c r="Q1820" s="18">
        <v>42.783299999999997</v>
      </c>
      <c r="R1820" s="18">
        <v>32.1128</v>
      </c>
      <c r="S1820" s="4">
        <f>VLOOKUP(C1820,Ratings_Numbers!$A$1:$B$21,2,FALSE)</f>
        <v>4</v>
      </c>
      <c r="T1820" s="4">
        <f t="shared" si="60"/>
        <v>0</v>
      </c>
      <c r="U1820" s="18">
        <v>150744.84</v>
      </c>
      <c r="V1820" s="18" t="s">
        <v>212</v>
      </c>
    </row>
    <row r="1821" spans="1:22" ht="15" customHeight="1" x14ac:dyDescent="0.35">
      <c r="A1821" s="18" t="s">
        <v>211</v>
      </c>
      <c r="B1821" s="7" t="str">
        <f t="shared" si="59"/>
        <v>Q2</v>
      </c>
      <c r="C1821" s="18" t="s">
        <v>28</v>
      </c>
      <c r="D1821" s="21">
        <v>40634</v>
      </c>
      <c r="E1821" s="18">
        <v>1.3553999999999999</v>
      </c>
      <c r="F1821" s="18">
        <v>3.0503</v>
      </c>
      <c r="G1821" s="18">
        <v>1.6143999999999998</v>
      </c>
      <c r="H1821" s="18">
        <v>24.513300000000001</v>
      </c>
      <c r="I1821" s="18">
        <v>19.300899999999999</v>
      </c>
      <c r="J1821" s="18">
        <v>20.212399999999999</v>
      </c>
      <c r="K1821" s="18">
        <v>113</v>
      </c>
      <c r="L1821" s="18">
        <v>42.44</v>
      </c>
      <c r="M1821" s="18">
        <v>38.903500000000001</v>
      </c>
      <c r="N1821" s="18">
        <v>21.611899999999999</v>
      </c>
      <c r="O1821" s="18">
        <v>16.672799999999999</v>
      </c>
      <c r="P1821" s="18">
        <v>80.009799999999998</v>
      </c>
      <c r="Q1821" s="18">
        <v>44.447499999999998</v>
      </c>
      <c r="R1821" s="18">
        <v>34.2896</v>
      </c>
      <c r="S1821" s="4">
        <f>VLOOKUP(C1821,Ratings_Numbers!$A$1:$B$21,2,FALSE)</f>
        <v>4</v>
      </c>
      <c r="T1821" s="4">
        <f t="shared" si="60"/>
        <v>0</v>
      </c>
      <c r="U1821" s="18">
        <v>153732.14000000001</v>
      </c>
      <c r="V1821" s="18" t="s">
        <v>212</v>
      </c>
    </row>
    <row r="1822" spans="1:22" ht="15" customHeight="1" x14ac:dyDescent="0.35">
      <c r="A1822" s="18" t="s">
        <v>211</v>
      </c>
      <c r="B1822" s="7" t="str">
        <f t="shared" si="59"/>
        <v>Q3</v>
      </c>
      <c r="C1822" s="18" t="s">
        <v>28</v>
      </c>
      <c r="D1822" s="21">
        <v>40725</v>
      </c>
      <c r="E1822" s="18">
        <v>1.1314</v>
      </c>
      <c r="F1822" s="18">
        <v>2.9205000000000001</v>
      </c>
      <c r="G1822" s="18">
        <v>1.3571</v>
      </c>
      <c r="H1822" s="18">
        <v>43.452399999999997</v>
      </c>
      <c r="I1822" s="18">
        <v>36.297600000000003</v>
      </c>
      <c r="J1822" s="18">
        <v>37.845199999999998</v>
      </c>
      <c r="K1822" s="18">
        <v>84</v>
      </c>
      <c r="L1822" s="18">
        <v>43.878100000000003</v>
      </c>
      <c r="M1822" s="18">
        <v>32.105400000000003</v>
      </c>
      <c r="N1822" s="18">
        <v>18.46</v>
      </c>
      <c r="O1822" s="18">
        <v>14.2003</v>
      </c>
      <c r="P1822" s="18">
        <v>73.918800000000005</v>
      </c>
      <c r="Q1822" s="18">
        <v>42.501899999999999</v>
      </c>
      <c r="R1822" s="18">
        <v>32.694499999999998</v>
      </c>
      <c r="S1822" s="4">
        <f>VLOOKUP(C1822,Ratings_Numbers!$A$1:$B$21,2,FALSE)</f>
        <v>4</v>
      </c>
      <c r="T1822" s="4">
        <f t="shared" si="60"/>
        <v>0</v>
      </c>
      <c r="U1822" s="18">
        <v>156130.37</v>
      </c>
      <c r="V1822" s="18" t="s">
        <v>212</v>
      </c>
    </row>
    <row r="1823" spans="1:22" ht="15" customHeight="1" x14ac:dyDescent="0.35">
      <c r="A1823" s="18" t="s">
        <v>211</v>
      </c>
      <c r="B1823" s="7" t="str">
        <f t="shared" si="59"/>
        <v>Q3</v>
      </c>
      <c r="C1823" s="18" t="s">
        <v>28</v>
      </c>
      <c r="D1823" s="21">
        <v>40816</v>
      </c>
      <c r="E1823" s="18">
        <v>1.1227</v>
      </c>
      <c r="F1823" s="18">
        <v>3.1143999999999998</v>
      </c>
      <c r="G1823" s="18">
        <v>1.3541000000000001</v>
      </c>
      <c r="H1823" s="18">
        <v>27.7241</v>
      </c>
      <c r="I1823" s="18">
        <v>21.4741</v>
      </c>
      <c r="J1823" s="18">
        <v>23.706900000000001</v>
      </c>
      <c r="K1823" s="18">
        <v>116</v>
      </c>
      <c r="L1823" s="18">
        <v>40.621099999999998</v>
      </c>
      <c r="M1823" s="18">
        <v>40.9206</v>
      </c>
      <c r="N1823" s="18">
        <v>21.8674</v>
      </c>
      <c r="O1823" s="18">
        <v>16.767600000000002</v>
      </c>
      <c r="P1823" s="18">
        <v>87.131</v>
      </c>
      <c r="Q1823" s="18">
        <v>46.561500000000002</v>
      </c>
      <c r="R1823" s="18">
        <v>35.7027</v>
      </c>
      <c r="S1823" s="4">
        <f>VLOOKUP(C1823,Ratings_Numbers!$A$1:$B$21,2,FALSE)</f>
        <v>4</v>
      </c>
      <c r="T1823" s="4">
        <f t="shared" si="60"/>
        <v>0</v>
      </c>
      <c r="U1823" s="18">
        <v>153428.76</v>
      </c>
      <c r="V1823" s="18" t="s">
        <v>212</v>
      </c>
    </row>
    <row r="1824" spans="1:22" ht="15" customHeight="1" x14ac:dyDescent="0.35">
      <c r="A1824" s="18" t="s">
        <v>211</v>
      </c>
      <c r="B1824" s="7" t="str">
        <f t="shared" si="59"/>
        <v>Q4</v>
      </c>
      <c r="C1824" s="18" t="s">
        <v>28</v>
      </c>
      <c r="D1824" s="21">
        <v>40908</v>
      </c>
      <c r="E1824" s="18">
        <v>1.1988000000000001</v>
      </c>
      <c r="F1824" s="18">
        <v>2.8092999999999999</v>
      </c>
      <c r="G1824" s="18">
        <v>1.4291</v>
      </c>
      <c r="H1824" s="18">
        <v>23.913499999999999</v>
      </c>
      <c r="I1824" s="18">
        <v>14.25</v>
      </c>
      <c r="J1824" s="18">
        <v>18.807700000000001</v>
      </c>
      <c r="K1824" s="18">
        <v>104</v>
      </c>
      <c r="L1824" s="18">
        <v>39.556600000000003</v>
      </c>
      <c r="M1824" s="18">
        <v>42.7806</v>
      </c>
      <c r="N1824" s="18">
        <v>22.576000000000001</v>
      </c>
      <c r="O1824" s="18">
        <v>17.075500000000002</v>
      </c>
      <c r="P1824" s="18">
        <v>89.495900000000006</v>
      </c>
      <c r="Q1824" s="18">
        <v>47.228400000000001</v>
      </c>
      <c r="R1824" s="18">
        <v>35.721600000000002</v>
      </c>
      <c r="S1824" s="4">
        <f>VLOOKUP(C1824,Ratings_Numbers!$A$1:$B$21,2,FALSE)</f>
        <v>4</v>
      </c>
      <c r="T1824" s="4">
        <f t="shared" si="60"/>
        <v>0</v>
      </c>
      <c r="U1824" s="18">
        <v>158342.10999999999</v>
      </c>
      <c r="V1824" s="18" t="s">
        <v>212</v>
      </c>
    </row>
    <row r="1825" spans="1:22" ht="15" customHeight="1" x14ac:dyDescent="0.35">
      <c r="A1825" s="18" t="s">
        <v>211</v>
      </c>
      <c r="B1825" s="7" t="str">
        <f t="shared" si="59"/>
        <v>Q1</v>
      </c>
      <c r="C1825" s="18" t="s">
        <v>28</v>
      </c>
      <c r="D1825" s="21">
        <v>40998</v>
      </c>
      <c r="E1825" s="18">
        <v>1.2459</v>
      </c>
      <c r="F1825" s="18">
        <v>2.9935999999999998</v>
      </c>
      <c r="G1825" s="18">
        <v>1.4755</v>
      </c>
      <c r="H1825" s="18">
        <v>33.590899999999998</v>
      </c>
      <c r="I1825" s="18">
        <v>26.863600000000002</v>
      </c>
      <c r="J1825" s="18">
        <v>28.511399999999998</v>
      </c>
      <c r="K1825" s="18">
        <v>88</v>
      </c>
      <c r="L1825" s="18">
        <v>39.116999999999997</v>
      </c>
      <c r="M1825" s="18">
        <v>49.223300000000002</v>
      </c>
      <c r="N1825" s="18">
        <v>25.4162</v>
      </c>
      <c r="O1825" s="18">
        <v>19.4894</v>
      </c>
      <c r="P1825" s="18">
        <v>93.6691</v>
      </c>
      <c r="Q1825" s="18">
        <v>48.365499999999997</v>
      </c>
      <c r="R1825" s="18">
        <v>37.0871</v>
      </c>
      <c r="S1825" s="4">
        <f>VLOOKUP(C1825,Ratings_Numbers!$A$1:$B$21,2,FALSE)</f>
        <v>4</v>
      </c>
      <c r="T1825" s="4">
        <f t="shared" si="60"/>
        <v>0</v>
      </c>
      <c r="U1825" s="18">
        <v>167040.57</v>
      </c>
      <c r="V1825" s="18" t="s">
        <v>212</v>
      </c>
    </row>
    <row r="1826" spans="1:22" ht="15" customHeight="1" x14ac:dyDescent="0.35">
      <c r="A1826" s="18" t="s">
        <v>211</v>
      </c>
      <c r="B1826" s="7" t="str">
        <f t="shared" si="59"/>
        <v>Q2</v>
      </c>
      <c r="C1826" s="18" t="s">
        <v>28</v>
      </c>
      <c r="D1826" s="21">
        <v>41089</v>
      </c>
      <c r="E1826" s="18">
        <v>1.2452000000000001</v>
      </c>
      <c r="F1826" s="18">
        <v>3.0909</v>
      </c>
      <c r="G1826" s="18">
        <v>1.4763999999999999</v>
      </c>
      <c r="H1826" s="18">
        <v>33.946399999999997</v>
      </c>
      <c r="I1826" s="18">
        <v>27.580400000000001</v>
      </c>
      <c r="J1826" s="18">
        <v>29.410699999999999</v>
      </c>
      <c r="K1826" s="18">
        <v>112</v>
      </c>
      <c r="L1826" s="18">
        <v>37.897100000000002</v>
      </c>
      <c r="M1826" s="18">
        <v>50.231400000000001</v>
      </c>
      <c r="N1826" s="18">
        <v>25.1724</v>
      </c>
      <c r="O1826" s="18">
        <v>19.2486</v>
      </c>
      <c r="P1826" s="18">
        <v>99.549499999999995</v>
      </c>
      <c r="Q1826" s="18">
        <v>49.887099999999997</v>
      </c>
      <c r="R1826" s="18">
        <v>38.147199999999998</v>
      </c>
      <c r="S1826" s="4">
        <f>VLOOKUP(C1826,Ratings_Numbers!$A$1:$B$21,2,FALSE)</f>
        <v>4</v>
      </c>
      <c r="T1826" s="4">
        <f t="shared" si="60"/>
        <v>0</v>
      </c>
      <c r="U1826" s="18">
        <v>176005.69</v>
      </c>
      <c r="V1826" s="18" t="s">
        <v>212</v>
      </c>
    </row>
    <row r="1827" spans="1:22" ht="15" customHeight="1" x14ac:dyDescent="0.35">
      <c r="A1827" s="18" t="s">
        <v>211</v>
      </c>
      <c r="B1827" s="7" t="str">
        <f t="shared" si="59"/>
        <v>Q3</v>
      </c>
      <c r="C1827" s="18" t="s">
        <v>28</v>
      </c>
      <c r="D1827" s="21">
        <v>41180</v>
      </c>
      <c r="E1827" s="18">
        <v>1.1669</v>
      </c>
      <c r="F1827" s="18">
        <v>3.1017999999999999</v>
      </c>
      <c r="G1827" s="18">
        <v>1.3881000000000001</v>
      </c>
      <c r="H1827" s="18">
        <v>32.421599999999998</v>
      </c>
      <c r="I1827" s="18">
        <v>25.892199999999999</v>
      </c>
      <c r="J1827" s="18">
        <v>27.382400000000001</v>
      </c>
      <c r="K1827" s="18">
        <v>102</v>
      </c>
      <c r="L1827" s="18">
        <v>38.324800000000003</v>
      </c>
      <c r="M1827" s="18">
        <v>48.1721</v>
      </c>
      <c r="N1827" s="18">
        <v>24.398399999999999</v>
      </c>
      <c r="O1827" s="18">
        <v>18.673100000000002</v>
      </c>
      <c r="P1827" s="18">
        <v>97.439700000000002</v>
      </c>
      <c r="Q1827" s="18">
        <v>49.351599999999998</v>
      </c>
      <c r="R1827" s="18">
        <v>37.770899999999997</v>
      </c>
      <c r="S1827" s="4">
        <f>VLOOKUP(C1827,Ratings_Numbers!$A$1:$B$21,2,FALSE)</f>
        <v>4</v>
      </c>
      <c r="T1827" s="4">
        <f t="shared" si="60"/>
        <v>0</v>
      </c>
      <c r="U1827" s="18">
        <v>170153.98</v>
      </c>
      <c r="V1827" s="18" t="s">
        <v>212</v>
      </c>
    </row>
    <row r="1828" spans="1:22" ht="15" customHeight="1" x14ac:dyDescent="0.35">
      <c r="A1828" s="18" t="s">
        <v>211</v>
      </c>
      <c r="B1828" s="7" t="str">
        <f t="shared" si="59"/>
        <v>Q4</v>
      </c>
      <c r="C1828" s="18" t="s">
        <v>28</v>
      </c>
      <c r="D1828" s="21">
        <v>41274</v>
      </c>
      <c r="E1828" s="18">
        <v>1.2584</v>
      </c>
      <c r="F1828" s="18">
        <v>3.0253000000000001</v>
      </c>
      <c r="G1828" s="18">
        <v>1.4898</v>
      </c>
      <c r="H1828" s="18">
        <v>28.378900000000002</v>
      </c>
      <c r="I1828" s="18">
        <v>19.863199999999999</v>
      </c>
      <c r="J1828" s="18">
        <v>22.978899999999999</v>
      </c>
      <c r="K1828" s="18">
        <v>95</v>
      </c>
      <c r="L1828" s="18">
        <v>38.050899999999999</v>
      </c>
      <c r="M1828" s="18">
        <v>44.428400000000003</v>
      </c>
      <c r="N1828" s="18">
        <v>22.4026</v>
      </c>
      <c r="O1828" s="18">
        <v>17.100300000000001</v>
      </c>
      <c r="P1828" s="18">
        <v>98.317700000000002</v>
      </c>
      <c r="Q1828" s="18">
        <v>49.575800000000001</v>
      </c>
      <c r="R1828" s="18">
        <v>37.841999999999999</v>
      </c>
      <c r="S1828" s="4">
        <f>VLOOKUP(C1828,Ratings_Numbers!$A$1:$B$21,2,FALSE)</f>
        <v>4</v>
      </c>
      <c r="T1828" s="4">
        <f t="shared" si="60"/>
        <v>0</v>
      </c>
      <c r="U1828" s="18">
        <v>162001.25</v>
      </c>
      <c r="V1828" s="18" t="s">
        <v>212</v>
      </c>
    </row>
    <row r="1829" spans="1:22" ht="15" customHeight="1" x14ac:dyDescent="0.35">
      <c r="A1829" s="18" t="s">
        <v>211</v>
      </c>
      <c r="B1829" s="7" t="str">
        <f t="shared" si="59"/>
        <v>Q1</v>
      </c>
      <c r="C1829" s="18" t="s">
        <v>28</v>
      </c>
      <c r="D1829" s="21">
        <v>41362</v>
      </c>
      <c r="E1829" s="18">
        <v>1.3155999999999999</v>
      </c>
      <c r="F1829" s="18">
        <v>3.2888000000000002</v>
      </c>
      <c r="G1829" s="18">
        <v>1.5629999999999999</v>
      </c>
      <c r="H1829" s="18">
        <v>28.245100000000001</v>
      </c>
      <c r="I1829" s="18">
        <v>23.3627</v>
      </c>
      <c r="J1829" s="18">
        <v>23.607800000000001</v>
      </c>
      <c r="K1829" s="18">
        <v>102</v>
      </c>
      <c r="L1829" s="18">
        <v>36.721299999999999</v>
      </c>
      <c r="M1829" s="18">
        <v>43.445599999999999</v>
      </c>
      <c r="N1829" s="18">
        <v>21.012499999999999</v>
      </c>
      <c r="O1829" s="18">
        <v>16.1572</v>
      </c>
      <c r="P1829" s="18">
        <v>106.7611</v>
      </c>
      <c r="Q1829" s="18">
        <v>51.634999999999998</v>
      </c>
      <c r="R1829" s="18">
        <v>39.703800000000001</v>
      </c>
      <c r="S1829" s="4">
        <f>VLOOKUP(C1829,Ratings_Numbers!$A$1:$B$21,2,FALSE)</f>
        <v>4</v>
      </c>
      <c r="T1829" s="4">
        <f t="shared" si="60"/>
        <v>0</v>
      </c>
      <c r="U1829" s="18">
        <v>179877.12</v>
      </c>
      <c r="V1829" s="18" t="s">
        <v>212</v>
      </c>
    </row>
    <row r="1830" spans="1:22" ht="15" customHeight="1" x14ac:dyDescent="0.35">
      <c r="A1830" s="18" t="s">
        <v>211</v>
      </c>
      <c r="B1830" s="7" t="str">
        <f t="shared" si="59"/>
        <v>Q2</v>
      </c>
      <c r="C1830" s="18" t="s">
        <v>28</v>
      </c>
      <c r="D1830" s="21">
        <v>41453</v>
      </c>
      <c r="E1830" s="18">
        <v>1.3073000000000001</v>
      </c>
      <c r="F1830" s="18">
        <v>3.3580999999999999</v>
      </c>
      <c r="G1830" s="18">
        <v>1.5501</v>
      </c>
      <c r="H1830" s="18">
        <v>30.467199999999998</v>
      </c>
      <c r="I1830" s="18">
        <v>25.786899999999999</v>
      </c>
      <c r="J1830" s="18">
        <v>26.582000000000001</v>
      </c>
      <c r="K1830" s="18">
        <v>122</v>
      </c>
      <c r="L1830" s="18">
        <v>35.998899999999999</v>
      </c>
      <c r="M1830" s="18">
        <v>43.452500000000001</v>
      </c>
      <c r="N1830" s="18">
        <v>20.7547</v>
      </c>
      <c r="O1830" s="18">
        <v>15.8405</v>
      </c>
      <c r="P1830" s="18">
        <v>109.3623</v>
      </c>
      <c r="Q1830" s="18">
        <v>52.235900000000001</v>
      </c>
      <c r="R1830" s="18">
        <v>39.867699999999999</v>
      </c>
      <c r="S1830" s="4">
        <f>VLOOKUP(C1830,Ratings_Numbers!$A$1:$B$21,2,FALSE)</f>
        <v>4</v>
      </c>
      <c r="T1830" s="4">
        <f t="shared" si="60"/>
        <v>0</v>
      </c>
      <c r="U1830" s="18">
        <v>177847.74</v>
      </c>
      <c r="V1830" s="18" t="s">
        <v>212</v>
      </c>
    </row>
    <row r="1831" spans="1:22" ht="15" customHeight="1" x14ac:dyDescent="0.35">
      <c r="A1831" s="18" t="s">
        <v>211</v>
      </c>
      <c r="B1831" s="7" t="str">
        <f t="shared" si="59"/>
        <v>Q3</v>
      </c>
      <c r="C1831" s="18" t="s">
        <v>28</v>
      </c>
      <c r="D1831" s="21">
        <v>41544</v>
      </c>
      <c r="E1831" s="18">
        <v>1.2842</v>
      </c>
      <c r="F1831" s="18">
        <v>3.5131999999999999</v>
      </c>
      <c r="G1831" s="18">
        <v>1.528</v>
      </c>
      <c r="H1831" s="18">
        <v>32.988900000000001</v>
      </c>
      <c r="I1831" s="18">
        <v>26.8111</v>
      </c>
      <c r="J1831" s="18">
        <v>27.466699999999999</v>
      </c>
      <c r="K1831" s="18">
        <v>90</v>
      </c>
      <c r="L1831" s="18">
        <v>35.929000000000002</v>
      </c>
      <c r="M1831" s="18">
        <v>43.656199999999998</v>
      </c>
      <c r="N1831" s="18">
        <v>20.6387</v>
      </c>
      <c r="O1831" s="18">
        <v>15.847799999999999</v>
      </c>
      <c r="P1831" s="18">
        <v>111.52630000000001</v>
      </c>
      <c r="Q1831" s="18">
        <v>52.724499999999999</v>
      </c>
      <c r="R1831" s="18">
        <v>40.485500000000002</v>
      </c>
      <c r="S1831" s="4">
        <f>VLOOKUP(C1831,Ratings_Numbers!$A$1:$B$21,2,FALSE)</f>
        <v>4</v>
      </c>
      <c r="T1831" s="4">
        <f t="shared" si="60"/>
        <v>0</v>
      </c>
      <c r="U1831" s="18">
        <v>169574.39999999999</v>
      </c>
      <c r="V1831" s="18" t="s">
        <v>212</v>
      </c>
    </row>
    <row r="1832" spans="1:22" ht="15" customHeight="1" x14ac:dyDescent="0.35">
      <c r="A1832" s="18" t="s">
        <v>211</v>
      </c>
      <c r="B1832" s="7" t="str">
        <f t="shared" si="59"/>
        <v>Q4</v>
      </c>
      <c r="C1832" s="18" t="s">
        <v>28</v>
      </c>
      <c r="D1832" s="21">
        <v>41639</v>
      </c>
      <c r="E1832" s="18">
        <v>1.3774</v>
      </c>
      <c r="F1832" s="18">
        <v>3.6252</v>
      </c>
      <c r="G1832" s="18">
        <v>1.6435999999999999</v>
      </c>
      <c r="H1832" s="18">
        <v>17.704699999999999</v>
      </c>
      <c r="I1832" s="18">
        <v>11.496600000000001</v>
      </c>
      <c r="J1832" s="18">
        <v>14.1275</v>
      </c>
      <c r="K1832" s="18">
        <v>149</v>
      </c>
      <c r="L1832" s="18">
        <v>36.836399999999998</v>
      </c>
      <c r="M1832" s="18">
        <v>57.278700000000001</v>
      </c>
      <c r="N1832" s="18">
        <v>27.1615</v>
      </c>
      <c r="O1832" s="18">
        <v>21.269200000000001</v>
      </c>
      <c r="P1832" s="18">
        <v>110.8822</v>
      </c>
      <c r="Q1832" s="18">
        <v>52.580199999999998</v>
      </c>
      <c r="R1832" s="18">
        <v>41.173699999999997</v>
      </c>
      <c r="S1832" s="4">
        <f>VLOOKUP(C1832,Ratings_Numbers!$A$1:$B$21,2,FALSE)</f>
        <v>4</v>
      </c>
      <c r="T1832" s="4">
        <f t="shared" si="60"/>
        <v>0</v>
      </c>
      <c r="U1832" s="18">
        <v>181846.62</v>
      </c>
      <c r="V1832" s="18" t="s">
        <v>212</v>
      </c>
    </row>
    <row r="1833" spans="1:22" ht="15" customHeight="1" x14ac:dyDescent="0.35">
      <c r="A1833" s="18" t="s">
        <v>211</v>
      </c>
      <c r="B1833" s="7" t="str">
        <f t="shared" si="59"/>
        <v>Q1</v>
      </c>
      <c r="C1833" s="18" t="s">
        <v>28</v>
      </c>
      <c r="D1833" s="21">
        <v>41726</v>
      </c>
      <c r="E1833" s="18">
        <v>1.5615000000000001</v>
      </c>
      <c r="F1833" s="18">
        <v>3.7702</v>
      </c>
      <c r="G1833" s="18">
        <v>1.8643000000000001</v>
      </c>
      <c r="H1833" s="18">
        <v>22.9758</v>
      </c>
      <c r="I1833" s="18">
        <v>19.354800000000001</v>
      </c>
      <c r="J1833" s="18">
        <v>19.161300000000001</v>
      </c>
      <c r="K1833" s="18">
        <v>124</v>
      </c>
      <c r="L1833" s="18">
        <v>35.7699</v>
      </c>
      <c r="M1833" s="18">
        <v>56.618699999999997</v>
      </c>
      <c r="N1833" s="18">
        <v>26.12</v>
      </c>
      <c r="O1833" s="18">
        <v>20.418700000000001</v>
      </c>
      <c r="P1833" s="18">
        <v>116.76390000000001</v>
      </c>
      <c r="Q1833" s="18">
        <v>53.866799999999998</v>
      </c>
      <c r="R1833" s="18">
        <v>42.109099999999998</v>
      </c>
      <c r="S1833" s="4">
        <f>VLOOKUP(C1833,Ratings_Numbers!$A$1:$B$21,2,FALSE)</f>
        <v>4</v>
      </c>
      <c r="T1833" s="4">
        <f t="shared" si="60"/>
        <v>0</v>
      </c>
      <c r="U1833" s="18">
        <v>171068.4</v>
      </c>
      <c r="V1833" s="18" t="s">
        <v>212</v>
      </c>
    </row>
    <row r="1834" spans="1:22" ht="15" customHeight="1" x14ac:dyDescent="0.35">
      <c r="A1834" s="18" t="s">
        <v>211</v>
      </c>
      <c r="B1834" s="7" t="str">
        <f t="shared" si="59"/>
        <v>Q2</v>
      </c>
      <c r="C1834" s="18" t="s">
        <v>28</v>
      </c>
      <c r="D1834" s="21">
        <v>41817</v>
      </c>
      <c r="E1834" s="18">
        <v>1.5375000000000001</v>
      </c>
      <c r="F1834" s="18">
        <v>3.9754</v>
      </c>
      <c r="G1834" s="18">
        <v>1.8408</v>
      </c>
      <c r="H1834" s="18">
        <v>34.243000000000002</v>
      </c>
      <c r="I1834" s="18">
        <v>28.813099999999999</v>
      </c>
      <c r="J1834" s="18">
        <v>29.626200000000001</v>
      </c>
      <c r="K1834" s="18">
        <v>107</v>
      </c>
      <c r="L1834" s="18">
        <v>35.680500000000002</v>
      </c>
      <c r="M1834" s="18">
        <v>54.351199999999999</v>
      </c>
      <c r="N1834" s="18">
        <v>25.009399999999999</v>
      </c>
      <c r="O1834" s="18">
        <v>19.523700000000002</v>
      </c>
      <c r="P1834" s="18">
        <v>117.3231</v>
      </c>
      <c r="Q1834" s="18">
        <v>53.985599999999998</v>
      </c>
      <c r="R1834" s="18">
        <v>42.144100000000002</v>
      </c>
      <c r="S1834" s="4">
        <f>VLOOKUP(C1834,Ratings_Numbers!$A$1:$B$21,2,FALSE)</f>
        <v>4</v>
      </c>
      <c r="T1834" s="4">
        <f t="shared" si="60"/>
        <v>0</v>
      </c>
      <c r="U1834" s="18">
        <v>185003.15</v>
      </c>
      <c r="V1834" s="18" t="s">
        <v>212</v>
      </c>
    </row>
    <row r="1835" spans="1:22" ht="15" customHeight="1" x14ac:dyDescent="0.35">
      <c r="A1835" s="18" t="s">
        <v>211</v>
      </c>
      <c r="B1835" s="7" t="str">
        <f t="shared" si="59"/>
        <v>Q3</v>
      </c>
      <c r="C1835" s="18" t="s">
        <v>28</v>
      </c>
      <c r="D1835" s="21">
        <v>41908</v>
      </c>
      <c r="E1835" s="18">
        <v>1.4626999999999999</v>
      </c>
      <c r="F1835" s="18">
        <v>4.0349000000000004</v>
      </c>
      <c r="G1835" s="18">
        <v>1.7464</v>
      </c>
      <c r="H1835" s="18">
        <v>28.5044</v>
      </c>
      <c r="I1835" s="18">
        <v>23.300899999999999</v>
      </c>
      <c r="J1835" s="18">
        <v>23.991199999999999</v>
      </c>
      <c r="K1835" s="18">
        <v>113</v>
      </c>
      <c r="L1835" s="18">
        <v>34.708300000000001</v>
      </c>
      <c r="M1835" s="18">
        <v>59.731499999999997</v>
      </c>
      <c r="N1835" s="18">
        <v>26.644500000000001</v>
      </c>
      <c r="O1835" s="18">
        <v>20.880700000000001</v>
      </c>
      <c r="P1835" s="18">
        <v>124.1795</v>
      </c>
      <c r="Q1835" s="18">
        <v>55.392899999999997</v>
      </c>
      <c r="R1835" s="18">
        <v>43.4101</v>
      </c>
      <c r="S1835" s="4">
        <f>VLOOKUP(C1835,Ratings_Numbers!$A$1:$B$21,2,FALSE)</f>
        <v>4</v>
      </c>
      <c r="T1835" s="4">
        <f t="shared" si="60"/>
        <v>0</v>
      </c>
      <c r="U1835" s="18">
        <v>184625</v>
      </c>
      <c r="V1835" s="18" t="s">
        <v>212</v>
      </c>
    </row>
    <row r="1836" spans="1:22" ht="15" customHeight="1" x14ac:dyDescent="0.35">
      <c r="A1836" s="18" t="s">
        <v>211</v>
      </c>
      <c r="B1836" s="7" t="str">
        <f t="shared" si="59"/>
        <v>Q4</v>
      </c>
      <c r="C1836" s="18" t="s">
        <v>28</v>
      </c>
      <c r="D1836" s="21">
        <v>42004</v>
      </c>
      <c r="E1836" s="18">
        <v>1.7177</v>
      </c>
      <c r="F1836" s="18">
        <v>4.3000999999999996</v>
      </c>
      <c r="G1836" s="18">
        <v>2.0674000000000001</v>
      </c>
      <c r="H1836" s="18">
        <v>14.0288</v>
      </c>
      <c r="I1836" s="18">
        <v>8.3597000000000001</v>
      </c>
      <c r="J1836" s="18">
        <v>10.438800000000001</v>
      </c>
      <c r="K1836" s="18">
        <v>139</v>
      </c>
      <c r="L1836" s="18">
        <v>32.948300000000003</v>
      </c>
      <c r="M1836" s="18">
        <v>62.376899999999999</v>
      </c>
      <c r="N1836" s="18">
        <v>26.3643</v>
      </c>
      <c r="O1836" s="18">
        <v>20.715499999999999</v>
      </c>
      <c r="P1836" s="18">
        <v>136.59569999999999</v>
      </c>
      <c r="Q1836" s="18">
        <v>57.733800000000002</v>
      </c>
      <c r="R1836" s="18">
        <v>45.363700000000001</v>
      </c>
      <c r="S1836" s="4">
        <f>VLOOKUP(C1836,Ratings_Numbers!$A$1:$B$21,2,FALSE)</f>
        <v>4</v>
      </c>
      <c r="T1836" s="4">
        <f t="shared" si="60"/>
        <v>0</v>
      </c>
      <c r="U1836" s="18">
        <v>184332.52</v>
      </c>
      <c r="V1836" s="18" t="s">
        <v>212</v>
      </c>
    </row>
    <row r="1837" spans="1:22" ht="15" customHeight="1" x14ac:dyDescent="0.35">
      <c r="A1837" s="18" t="s">
        <v>211</v>
      </c>
      <c r="B1837" s="7" t="str">
        <f t="shared" si="59"/>
        <v>Q2</v>
      </c>
      <c r="C1837" s="18" t="s">
        <v>28</v>
      </c>
      <c r="D1837" s="21">
        <v>42097</v>
      </c>
      <c r="E1837" s="18">
        <v>1.9356</v>
      </c>
      <c r="F1837" s="18">
        <v>4.4152000000000005</v>
      </c>
      <c r="G1837" s="18">
        <v>2.3329</v>
      </c>
      <c r="H1837" s="18">
        <v>6.1946000000000003</v>
      </c>
      <c r="I1837" s="18">
        <v>5.0403000000000002</v>
      </c>
      <c r="J1837" s="18">
        <v>5.1364999999999998</v>
      </c>
      <c r="K1837" s="18">
        <v>447</v>
      </c>
      <c r="L1837" s="18">
        <v>31.683399999999999</v>
      </c>
      <c r="M1837" s="18">
        <v>89.713899999999995</v>
      </c>
      <c r="N1837" s="18">
        <v>36.4405</v>
      </c>
      <c r="O1837" s="18">
        <v>28.661999999999999</v>
      </c>
      <c r="P1837" s="18">
        <v>146.19300000000001</v>
      </c>
      <c r="Q1837" s="18">
        <v>59.381500000000003</v>
      </c>
      <c r="R1837" s="18">
        <v>46.706099999999999</v>
      </c>
      <c r="S1837" s="4">
        <f>VLOOKUP(C1837,Ratings_Numbers!$A$1:$B$21,2,FALSE)</f>
        <v>4</v>
      </c>
      <c r="T1837" s="4">
        <f t="shared" si="60"/>
        <v>0</v>
      </c>
      <c r="U1837" s="18">
        <v>177364.8</v>
      </c>
      <c r="V1837" s="18" t="s">
        <v>212</v>
      </c>
    </row>
    <row r="1838" spans="1:22" ht="15" customHeight="1" x14ac:dyDescent="0.35">
      <c r="A1838" s="18" t="s">
        <v>211</v>
      </c>
      <c r="B1838" s="7" t="str">
        <f t="shared" si="59"/>
        <v>Q3</v>
      </c>
      <c r="C1838" s="18" t="s">
        <v>28</v>
      </c>
      <c r="D1838" s="21">
        <v>42188</v>
      </c>
      <c r="E1838" s="18">
        <v>2.1314000000000002</v>
      </c>
      <c r="F1838" s="18">
        <v>4.9276</v>
      </c>
      <c r="G1838" s="18">
        <v>2.5983999999999998</v>
      </c>
      <c r="H1838" s="18">
        <v>23.6172</v>
      </c>
      <c r="I1838" s="18">
        <v>18.9453</v>
      </c>
      <c r="J1838" s="18">
        <v>19.8047</v>
      </c>
      <c r="K1838" s="18">
        <v>128</v>
      </c>
      <c r="L1838" s="18">
        <v>30.3812</v>
      </c>
      <c r="M1838" s="18">
        <v>90.698599999999999</v>
      </c>
      <c r="N1838" s="18">
        <v>35.606900000000003</v>
      </c>
      <c r="O1838" s="18">
        <v>27.771599999999999</v>
      </c>
      <c r="P1838" s="18">
        <v>154.72229999999999</v>
      </c>
      <c r="Q1838" s="18">
        <v>60.741599999999998</v>
      </c>
      <c r="R1838" s="18">
        <v>47.375399999999999</v>
      </c>
      <c r="S1838" s="4">
        <f>VLOOKUP(C1838,Ratings_Numbers!$A$1:$B$21,2,FALSE)</f>
        <v>4</v>
      </c>
      <c r="T1838" s="4">
        <f t="shared" si="60"/>
        <v>0</v>
      </c>
      <c r="U1838" s="18">
        <v>171742.01</v>
      </c>
      <c r="V1838" s="18" t="s">
        <v>212</v>
      </c>
    </row>
    <row r="1839" spans="1:22" ht="15" customHeight="1" x14ac:dyDescent="0.35">
      <c r="A1839" s="18" t="s">
        <v>211</v>
      </c>
      <c r="B1839" s="7" t="str">
        <f t="shared" si="59"/>
        <v>Q4</v>
      </c>
      <c r="C1839" s="18" t="s">
        <v>28</v>
      </c>
      <c r="D1839" s="21">
        <v>42279</v>
      </c>
      <c r="E1839" s="18">
        <v>2.2081</v>
      </c>
      <c r="F1839" s="18">
        <v>5.3326000000000002</v>
      </c>
      <c r="G1839" s="18">
        <v>2.7031999999999998</v>
      </c>
      <c r="H1839" s="18">
        <v>20.7319</v>
      </c>
      <c r="I1839" s="18">
        <v>16.7029</v>
      </c>
      <c r="J1839" s="18">
        <v>17.239100000000001</v>
      </c>
      <c r="K1839" s="18">
        <v>138</v>
      </c>
      <c r="L1839" s="18">
        <v>28.007300000000001</v>
      </c>
      <c r="M1839" s="18">
        <v>98.789400000000001</v>
      </c>
      <c r="N1839" s="18">
        <v>35.814900000000002</v>
      </c>
      <c r="O1839" s="18">
        <v>27.899799999999999</v>
      </c>
      <c r="P1839" s="18">
        <v>175.83279999999999</v>
      </c>
      <c r="Q1839" s="18">
        <v>63.746200000000002</v>
      </c>
      <c r="R1839" s="18">
        <v>49.658099999999997</v>
      </c>
      <c r="S1839" s="4">
        <f>VLOOKUP(C1839,Ratings_Numbers!$A$1:$B$21,2,FALSE)</f>
        <v>4</v>
      </c>
      <c r="T1839" s="4">
        <f t="shared" si="60"/>
        <v>0</v>
      </c>
      <c r="U1839" s="18">
        <v>175373.38</v>
      </c>
      <c r="V1839" s="18" t="s">
        <v>212</v>
      </c>
    </row>
    <row r="1840" spans="1:22" ht="15" customHeight="1" x14ac:dyDescent="0.35">
      <c r="A1840" s="18" t="s">
        <v>211</v>
      </c>
      <c r="B1840" s="7" t="str">
        <f t="shared" si="59"/>
        <v>Q4</v>
      </c>
      <c r="C1840" s="18" t="s">
        <v>28</v>
      </c>
      <c r="D1840" s="21">
        <v>42369</v>
      </c>
      <c r="E1840" s="18">
        <v>2.2726999999999999</v>
      </c>
      <c r="F1840" s="18">
        <v>5.0656999999999996</v>
      </c>
      <c r="G1840" s="18">
        <v>2.7856000000000001</v>
      </c>
      <c r="H1840" s="18">
        <v>14.300700000000001</v>
      </c>
      <c r="I1840" s="18">
        <v>8.1258999999999997</v>
      </c>
      <c r="J1840" s="18">
        <v>10.615399999999999</v>
      </c>
      <c r="K1840" s="18">
        <v>143</v>
      </c>
      <c r="L1840" s="18">
        <v>28.364000000000001</v>
      </c>
      <c r="M1840" s="18">
        <v>110.2585</v>
      </c>
      <c r="N1840" s="18">
        <v>40.594799999999999</v>
      </c>
      <c r="O1840" s="18">
        <v>31.530799999999999</v>
      </c>
      <c r="P1840" s="18">
        <v>171.60769999999999</v>
      </c>
      <c r="Q1840" s="18">
        <v>63.182200000000002</v>
      </c>
      <c r="R1840" s="18">
        <v>49.074800000000003</v>
      </c>
      <c r="S1840" s="4">
        <f>VLOOKUP(C1840,Ratings_Numbers!$A$1:$B$21,2,FALSE)</f>
        <v>4</v>
      </c>
      <c r="T1840" s="4">
        <f t="shared" si="60"/>
        <v>0</v>
      </c>
      <c r="U1840" s="18">
        <v>185759.04</v>
      </c>
      <c r="V1840" s="18" t="s">
        <v>212</v>
      </c>
    </row>
    <row r="1841" spans="1:22" ht="15" customHeight="1" x14ac:dyDescent="0.35">
      <c r="A1841" s="18" t="s">
        <v>211</v>
      </c>
      <c r="B1841" s="7" t="str">
        <f t="shared" si="59"/>
        <v>Q2</v>
      </c>
      <c r="C1841" s="18" t="s">
        <v>28</v>
      </c>
      <c r="D1841" s="21">
        <v>42461</v>
      </c>
      <c r="E1841" s="18">
        <v>2.3388</v>
      </c>
      <c r="F1841" s="18">
        <v>5.4630000000000001</v>
      </c>
      <c r="G1841" s="18">
        <v>2.8721999999999999</v>
      </c>
      <c r="H1841" s="18">
        <v>18.432600000000001</v>
      </c>
      <c r="I1841" s="18">
        <v>14.6312</v>
      </c>
      <c r="J1841" s="18">
        <v>15.1844</v>
      </c>
      <c r="K1841" s="18">
        <v>141</v>
      </c>
      <c r="L1841" s="18">
        <v>27.299099999999999</v>
      </c>
      <c r="M1841" s="18">
        <v>107.4058</v>
      </c>
      <c r="N1841" s="18">
        <v>37.505400000000002</v>
      </c>
      <c r="O1841" s="18">
        <v>29.573899999999998</v>
      </c>
      <c r="P1841" s="18">
        <v>186.37430000000001</v>
      </c>
      <c r="Q1841" s="18">
        <v>65.080699999999993</v>
      </c>
      <c r="R1841" s="18">
        <v>51.317599999999999</v>
      </c>
      <c r="S1841" s="4">
        <f>VLOOKUP(C1841,Ratings_Numbers!$A$1:$B$21,2,FALSE)</f>
        <v>4</v>
      </c>
      <c r="T1841" s="4">
        <f t="shared" si="60"/>
        <v>0</v>
      </c>
      <c r="U1841" s="18">
        <v>202867.56</v>
      </c>
      <c r="V1841" s="18" t="s">
        <v>212</v>
      </c>
    </row>
    <row r="1842" spans="1:22" ht="15" customHeight="1" x14ac:dyDescent="0.35">
      <c r="A1842" s="18" t="s">
        <v>211</v>
      </c>
      <c r="B1842" s="7" t="str">
        <f t="shared" si="59"/>
        <v>Q3</v>
      </c>
      <c r="C1842" s="18" t="s">
        <v>28</v>
      </c>
      <c r="D1842" s="21">
        <v>42552</v>
      </c>
      <c r="E1842" s="18">
        <v>2.2179000000000002</v>
      </c>
      <c r="F1842" s="18">
        <v>5.4005000000000001</v>
      </c>
      <c r="G1842" s="18">
        <v>2.6945000000000001</v>
      </c>
      <c r="H1842" s="18">
        <v>20.395099999999999</v>
      </c>
      <c r="I1842" s="18">
        <v>17.0062</v>
      </c>
      <c r="J1842" s="18">
        <v>17.648099999999999</v>
      </c>
      <c r="K1842" s="18">
        <v>162</v>
      </c>
      <c r="L1842" s="18">
        <v>28.308900000000001</v>
      </c>
      <c r="M1842" s="18">
        <v>108.99469999999999</v>
      </c>
      <c r="N1842" s="18">
        <v>39.061999999999998</v>
      </c>
      <c r="O1842" s="18">
        <v>31.088100000000001</v>
      </c>
      <c r="P1842" s="18">
        <v>179.02969999999999</v>
      </c>
      <c r="Q1842" s="18">
        <v>64.161500000000004</v>
      </c>
      <c r="R1842" s="18">
        <v>51.063800000000001</v>
      </c>
      <c r="S1842" s="4">
        <f>VLOOKUP(C1842,Ratings_Numbers!$A$1:$B$21,2,FALSE)</f>
        <v>4</v>
      </c>
      <c r="T1842" s="4">
        <f t="shared" si="60"/>
        <v>0</v>
      </c>
      <c r="U1842" s="18">
        <v>194692.8</v>
      </c>
      <c r="V1842" s="18" t="s">
        <v>212</v>
      </c>
    </row>
    <row r="1843" spans="1:22" ht="15" customHeight="1" x14ac:dyDescent="0.35">
      <c r="A1843" s="18" t="s">
        <v>211</v>
      </c>
      <c r="B1843" s="7" t="str">
        <f t="shared" si="59"/>
        <v>Q3</v>
      </c>
      <c r="C1843" s="18" t="s">
        <v>28</v>
      </c>
      <c r="D1843" s="21">
        <v>42643</v>
      </c>
      <c r="E1843" s="18">
        <v>2.0354000000000001</v>
      </c>
      <c r="F1843" s="18">
        <v>5.3731</v>
      </c>
      <c r="G1843" s="18">
        <v>2.4638999999999998</v>
      </c>
      <c r="H1843" s="18">
        <v>14.7857</v>
      </c>
      <c r="I1843" s="18">
        <v>12.170299999999999</v>
      </c>
      <c r="J1843" s="18">
        <v>12.478</v>
      </c>
      <c r="K1843" s="18">
        <v>182</v>
      </c>
      <c r="L1843" s="18">
        <v>27.762</v>
      </c>
      <c r="M1843" s="18">
        <v>120.6439</v>
      </c>
      <c r="N1843" s="18">
        <v>43.097099999999998</v>
      </c>
      <c r="O1843" s="18">
        <v>33.7102</v>
      </c>
      <c r="P1843" s="18">
        <v>179.93520000000001</v>
      </c>
      <c r="Q1843" s="18">
        <v>64.277500000000003</v>
      </c>
      <c r="R1843" s="18">
        <v>50.277299999999997</v>
      </c>
      <c r="S1843" s="4">
        <f>VLOOKUP(C1843,Ratings_Numbers!$A$1:$B$21,2,FALSE)</f>
        <v>4</v>
      </c>
      <c r="T1843" s="4">
        <f t="shared" si="60"/>
        <v>0</v>
      </c>
      <c r="U1843" s="18">
        <v>182526.16</v>
      </c>
      <c r="V1843" s="18" t="s">
        <v>212</v>
      </c>
    </row>
    <row r="1844" spans="1:22" ht="15" customHeight="1" x14ac:dyDescent="0.35">
      <c r="A1844" s="18" t="s">
        <v>211</v>
      </c>
      <c r="B1844" s="7" t="str">
        <f t="shared" si="59"/>
        <v>Q4</v>
      </c>
      <c r="C1844" s="18" t="s">
        <v>28</v>
      </c>
      <c r="D1844" s="21">
        <v>42735</v>
      </c>
      <c r="E1844" s="18">
        <v>2.2576000000000001</v>
      </c>
      <c r="F1844" s="18">
        <v>5.2990000000000004</v>
      </c>
      <c r="G1844" s="18">
        <v>2.7252000000000001</v>
      </c>
      <c r="H1844" s="18">
        <v>7.3346999999999998</v>
      </c>
      <c r="I1844" s="18">
        <v>4.5080999999999998</v>
      </c>
      <c r="J1844" s="18">
        <v>5.4637000000000002</v>
      </c>
      <c r="K1844" s="18">
        <v>248</v>
      </c>
      <c r="L1844" s="18">
        <v>26.425999999999998</v>
      </c>
      <c r="M1844" s="18">
        <v>127.8381</v>
      </c>
      <c r="N1844" s="18">
        <v>43.064599999999999</v>
      </c>
      <c r="O1844" s="18">
        <v>34.014000000000003</v>
      </c>
      <c r="P1844" s="18">
        <v>196.8519</v>
      </c>
      <c r="Q1844" s="18">
        <v>66.313199999999995</v>
      </c>
      <c r="R1844" s="18">
        <v>52.3765</v>
      </c>
      <c r="S1844" s="4">
        <f>VLOOKUP(C1844,Ratings_Numbers!$A$1:$B$21,2,FALSE)</f>
        <v>4</v>
      </c>
      <c r="T1844" s="4">
        <f t="shared" si="60"/>
        <v>0</v>
      </c>
      <c r="U1844" s="18">
        <v>177780.48000000001</v>
      </c>
      <c r="V1844" s="18" t="s">
        <v>212</v>
      </c>
    </row>
    <row r="1845" spans="1:22" ht="15" customHeight="1" x14ac:dyDescent="0.3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</row>
    <row r="1846" spans="1:22" ht="15" customHeight="1" x14ac:dyDescent="0.35">
      <c r="A1846" s="18" t="s">
        <v>213</v>
      </c>
      <c r="B1846" s="7" t="str">
        <f t="shared" ref="B1846:B1877" si="61">IF(MONTH(D1846)&lt;4,"Q1",IF(MONTH(D1846)&lt;7,"Q2",IF(MONTH(D1846)&lt;10,"Q3","Q4")))</f>
        <v>Q3</v>
      </c>
      <c r="C1846" s="18" t="s">
        <v>26</v>
      </c>
      <c r="D1846" s="20">
        <v>33816</v>
      </c>
      <c r="E1846" s="7">
        <v>1.5827</v>
      </c>
      <c r="F1846" s="7">
        <v>1.9276</v>
      </c>
      <c r="G1846" s="7">
        <v>1.913</v>
      </c>
      <c r="H1846" s="7">
        <v>11.12</v>
      </c>
      <c r="I1846" s="7">
        <v>16.193109969999998</v>
      </c>
      <c r="J1846" s="7">
        <v>8.9991000000000003</v>
      </c>
      <c r="K1846" s="7">
        <v>68.5</v>
      </c>
      <c r="L1846" s="7">
        <v>42.819600000000001</v>
      </c>
      <c r="M1846" s="7">
        <v>43.62</v>
      </c>
      <c r="N1846" s="7">
        <v>26.2453</v>
      </c>
      <c r="O1846" s="18">
        <v>18.677900000000001</v>
      </c>
      <c r="P1846" s="18">
        <v>66.200800000000001</v>
      </c>
      <c r="Q1846" s="18">
        <v>39.831800000000001</v>
      </c>
      <c r="R1846" s="18">
        <v>28.347000000000001</v>
      </c>
      <c r="S1846" s="4">
        <f>VLOOKUP(C1846,Ratings_Numbers!$A$1:$B$21,2,FALSE)</f>
        <v>2</v>
      </c>
      <c r="T1846" s="18">
        <v>0</v>
      </c>
      <c r="U1846" s="18">
        <v>64221.103000000003</v>
      </c>
      <c r="V1846" s="18" t="s">
        <v>212</v>
      </c>
    </row>
    <row r="1847" spans="1:22" ht="15" customHeight="1" x14ac:dyDescent="0.35">
      <c r="A1847" s="18" t="s">
        <v>213</v>
      </c>
      <c r="B1847" s="7" t="str">
        <f t="shared" si="61"/>
        <v>Q4</v>
      </c>
      <c r="C1847" s="18" t="s">
        <v>26</v>
      </c>
      <c r="D1847" s="21">
        <v>33908</v>
      </c>
      <c r="E1847" s="18">
        <v>2.0139999999999998</v>
      </c>
      <c r="F1847" s="18">
        <v>2.4497</v>
      </c>
      <c r="G1847" s="18">
        <v>2.4354</v>
      </c>
      <c r="H1847" s="18">
        <v>9.0549999999999997</v>
      </c>
      <c r="I1847" s="18">
        <v>16.193109969999998</v>
      </c>
      <c r="J1847" s="18">
        <v>7.3457999999999997</v>
      </c>
      <c r="K1847" s="18">
        <v>89.296000000000006</v>
      </c>
      <c r="L1847" s="18">
        <v>38.414900000000003</v>
      </c>
      <c r="M1847" s="18">
        <v>55.378900000000002</v>
      </c>
      <c r="N1847" s="18">
        <v>30.080100000000002</v>
      </c>
      <c r="O1847" s="18">
        <v>21.273700000000002</v>
      </c>
      <c r="P1847" s="18">
        <v>84.104699999999994</v>
      </c>
      <c r="Q1847" s="18">
        <v>45.683100000000003</v>
      </c>
      <c r="R1847" s="18">
        <v>32.308700000000002</v>
      </c>
      <c r="S1847" s="4">
        <f>VLOOKUP(C1847,Ratings_Numbers!$A$1:$B$21,2,FALSE)</f>
        <v>2</v>
      </c>
      <c r="T1847" s="4">
        <f t="shared" ref="T1847:T1910" si="62">S1847-S1846</f>
        <v>0</v>
      </c>
      <c r="U1847" s="18">
        <v>69960.043900000004</v>
      </c>
      <c r="V1847" s="18" t="s">
        <v>212</v>
      </c>
    </row>
    <row r="1848" spans="1:22" ht="15" customHeight="1" x14ac:dyDescent="0.35">
      <c r="A1848" s="18" t="s">
        <v>213</v>
      </c>
      <c r="B1848" s="7" t="str">
        <f t="shared" si="61"/>
        <v>Q1</v>
      </c>
      <c r="C1848" s="18" t="s">
        <v>26</v>
      </c>
      <c r="D1848" s="21">
        <v>34000</v>
      </c>
      <c r="E1848" s="18">
        <v>1.7816999999999998</v>
      </c>
      <c r="F1848" s="18">
        <v>2.1728999999999998</v>
      </c>
      <c r="G1848" s="18">
        <v>2.1688000000000001</v>
      </c>
      <c r="H1848" s="18">
        <v>15.061999999999999</v>
      </c>
      <c r="I1848" s="18">
        <v>16.193109969999998</v>
      </c>
      <c r="J1848" s="18">
        <v>12.6983</v>
      </c>
      <c r="K1848" s="18">
        <v>89.043000000000006</v>
      </c>
      <c r="L1848" s="18">
        <v>42.592500000000001</v>
      </c>
      <c r="M1848" s="18">
        <v>55.313200000000002</v>
      </c>
      <c r="N1848" s="18">
        <v>31.7654</v>
      </c>
      <c r="O1848" s="18">
        <v>23.5593</v>
      </c>
      <c r="P1848" s="18">
        <v>74.130399999999995</v>
      </c>
      <c r="Q1848" s="18">
        <v>42.571800000000003</v>
      </c>
      <c r="R1848" s="18">
        <v>31.574000000000002</v>
      </c>
      <c r="S1848" s="4">
        <f>VLOOKUP(C1848,Ratings_Numbers!$A$1:$B$21,2,FALSE)</f>
        <v>2</v>
      </c>
      <c r="T1848" s="4">
        <f t="shared" si="62"/>
        <v>0</v>
      </c>
      <c r="U1848" s="18">
        <v>74881.865000000005</v>
      </c>
      <c r="V1848" s="18" t="s">
        <v>212</v>
      </c>
    </row>
    <row r="1849" spans="1:22" ht="15" customHeight="1" x14ac:dyDescent="0.35">
      <c r="A1849" s="18" t="s">
        <v>213</v>
      </c>
      <c r="B1849" s="7" t="str">
        <f t="shared" si="61"/>
        <v>Q2</v>
      </c>
      <c r="C1849" s="18" t="s">
        <v>26</v>
      </c>
      <c r="D1849" s="21">
        <v>34089</v>
      </c>
      <c r="E1849" s="18">
        <v>1.9969999999999999</v>
      </c>
      <c r="F1849" s="18">
        <v>2.4534000000000002</v>
      </c>
      <c r="G1849" s="18">
        <v>2.4508999999999999</v>
      </c>
      <c r="H1849" s="18">
        <v>8.3817000000000004</v>
      </c>
      <c r="I1849" s="18">
        <v>16.193109969999998</v>
      </c>
      <c r="J1849" s="18">
        <v>6.5245999999999995</v>
      </c>
      <c r="K1849" s="18">
        <v>100.758</v>
      </c>
      <c r="L1849" s="18">
        <v>40</v>
      </c>
      <c r="M1849" s="18">
        <v>61.073599999999999</v>
      </c>
      <c r="N1849" s="18">
        <v>33.521599999999999</v>
      </c>
      <c r="O1849" s="18">
        <v>24.429400000000001</v>
      </c>
      <c r="P1849" s="18">
        <v>82.191900000000004</v>
      </c>
      <c r="Q1849" s="18">
        <v>45.1128</v>
      </c>
      <c r="R1849" s="18">
        <v>32.876800000000003</v>
      </c>
      <c r="S1849" s="4">
        <f>VLOOKUP(C1849,Ratings_Numbers!$A$1:$B$21,2,FALSE)</f>
        <v>2</v>
      </c>
      <c r="T1849" s="4">
        <f t="shared" si="62"/>
        <v>0</v>
      </c>
      <c r="U1849" s="18">
        <v>61525.535499999998</v>
      </c>
      <c r="V1849" s="18" t="s">
        <v>212</v>
      </c>
    </row>
    <row r="1850" spans="1:22" ht="15" customHeight="1" x14ac:dyDescent="0.35">
      <c r="A1850" s="18" t="s">
        <v>213</v>
      </c>
      <c r="B1850" s="7" t="str">
        <f t="shared" si="61"/>
        <v>Q3</v>
      </c>
      <c r="C1850" s="18" t="s">
        <v>26</v>
      </c>
      <c r="D1850" s="21">
        <v>34181</v>
      </c>
      <c r="E1850" s="18">
        <v>2.0019999999999998</v>
      </c>
      <c r="F1850" s="18">
        <v>2.4731999999999998</v>
      </c>
      <c r="G1850" s="18">
        <v>2.4687999999999999</v>
      </c>
      <c r="H1850" s="18">
        <v>7.6276999999999999</v>
      </c>
      <c r="I1850" s="18">
        <v>16.193109969999998</v>
      </c>
      <c r="J1850" s="18">
        <v>6.0570000000000004</v>
      </c>
      <c r="K1850" s="18">
        <v>124.51300000000001</v>
      </c>
      <c r="L1850" s="18">
        <v>40.340299999999999</v>
      </c>
      <c r="M1850" s="18">
        <v>69.200199999999995</v>
      </c>
      <c r="N1850" s="18">
        <v>37.7669</v>
      </c>
      <c r="O1850" s="18">
        <v>27.915600000000001</v>
      </c>
      <c r="P1850" s="18">
        <v>83.23</v>
      </c>
      <c r="Q1850" s="18">
        <v>45.4238</v>
      </c>
      <c r="R1850" s="18">
        <v>33.575200000000002</v>
      </c>
      <c r="S1850" s="4">
        <f>VLOOKUP(C1850,Ratings_Numbers!$A$1:$B$21,2,FALSE)</f>
        <v>2</v>
      </c>
      <c r="T1850" s="4">
        <f t="shared" si="62"/>
        <v>0</v>
      </c>
      <c r="U1850" s="18">
        <v>58311.75</v>
      </c>
      <c r="V1850" s="18" t="s">
        <v>212</v>
      </c>
    </row>
    <row r="1851" spans="1:22" ht="15" customHeight="1" x14ac:dyDescent="0.35">
      <c r="A1851" s="18" t="s">
        <v>213</v>
      </c>
      <c r="B1851" s="7" t="str">
        <f t="shared" si="61"/>
        <v>Q4</v>
      </c>
      <c r="C1851" s="18" t="s">
        <v>26</v>
      </c>
      <c r="D1851" s="21">
        <v>34273</v>
      </c>
      <c r="E1851" s="18">
        <v>2.1808000000000001</v>
      </c>
      <c r="F1851" s="18">
        <v>2.7128000000000001</v>
      </c>
      <c r="G1851" s="18">
        <v>2.7061999999999999</v>
      </c>
      <c r="H1851" s="18">
        <v>7.1403999999999996</v>
      </c>
      <c r="I1851" s="18">
        <v>16.193109969999998</v>
      </c>
      <c r="J1851" s="18">
        <v>5.6444000000000001</v>
      </c>
      <c r="K1851" s="18">
        <v>141.72</v>
      </c>
      <c r="L1851" s="18">
        <v>37.1252</v>
      </c>
      <c r="M1851" s="18">
        <v>78.2333</v>
      </c>
      <c r="N1851" s="18">
        <v>40.93</v>
      </c>
      <c r="O1851" s="18">
        <v>29.0442</v>
      </c>
      <c r="P1851" s="18">
        <v>91.139200000000002</v>
      </c>
      <c r="Q1851" s="18">
        <v>47.682099999999998</v>
      </c>
      <c r="R1851" s="18">
        <v>33.835599999999999</v>
      </c>
      <c r="S1851" s="4">
        <f>VLOOKUP(C1851,Ratings_Numbers!$A$1:$B$21,2,FALSE)</f>
        <v>2</v>
      </c>
      <c r="T1851" s="4">
        <f t="shared" si="62"/>
        <v>0</v>
      </c>
      <c r="U1851" s="18">
        <v>60623.491300000002</v>
      </c>
      <c r="V1851" s="18" t="s">
        <v>212</v>
      </c>
    </row>
    <row r="1852" spans="1:22" ht="15" customHeight="1" x14ac:dyDescent="0.35">
      <c r="A1852" s="18" t="s">
        <v>213</v>
      </c>
      <c r="B1852" s="7" t="str">
        <f t="shared" si="61"/>
        <v>Q1</v>
      </c>
      <c r="C1852" s="18" t="s">
        <v>26</v>
      </c>
      <c r="D1852" s="21">
        <v>34365</v>
      </c>
      <c r="E1852" s="18">
        <v>1.8955</v>
      </c>
      <c r="F1852" s="18">
        <v>2.2826</v>
      </c>
      <c r="G1852" s="18">
        <v>2.2778</v>
      </c>
      <c r="H1852" s="18">
        <v>25.212536409999998</v>
      </c>
      <c r="I1852" s="18">
        <v>16.193109969999998</v>
      </c>
      <c r="J1852" s="18">
        <v>20.831923459999999</v>
      </c>
      <c r="K1852" s="18">
        <v>0</v>
      </c>
      <c r="L1852" s="18">
        <v>40.6661</v>
      </c>
      <c r="M1852" s="18">
        <v>74.031499999999994</v>
      </c>
      <c r="N1852" s="18">
        <v>39.099600000000002</v>
      </c>
      <c r="O1852" s="18">
        <v>30.105799999999999</v>
      </c>
      <c r="P1852" s="18">
        <v>89.340800000000002</v>
      </c>
      <c r="Q1852" s="18">
        <v>47.185200000000002</v>
      </c>
      <c r="R1852" s="18">
        <v>36.331400000000002</v>
      </c>
      <c r="S1852" s="4">
        <f>VLOOKUP(C1852,Ratings_Numbers!$A$1:$B$21,2,FALSE)</f>
        <v>2</v>
      </c>
      <c r="T1852" s="4">
        <f t="shared" si="62"/>
        <v>0</v>
      </c>
      <c r="U1852" s="18">
        <v>60917.3796</v>
      </c>
      <c r="V1852" s="18" t="s">
        <v>212</v>
      </c>
    </row>
    <row r="1853" spans="1:22" ht="15" customHeight="1" x14ac:dyDescent="0.35">
      <c r="A1853" s="18" t="s">
        <v>213</v>
      </c>
      <c r="B1853" s="7" t="str">
        <f t="shared" si="61"/>
        <v>Q2</v>
      </c>
      <c r="C1853" s="18" t="s">
        <v>26</v>
      </c>
      <c r="D1853" s="21">
        <v>34454</v>
      </c>
      <c r="E1853" s="18">
        <v>1.83</v>
      </c>
      <c r="F1853" s="18">
        <v>2.2250000000000001</v>
      </c>
      <c r="G1853" s="18">
        <v>2.2073999999999998</v>
      </c>
      <c r="H1853" s="18">
        <v>6.4337999999999997</v>
      </c>
      <c r="I1853" s="18">
        <v>16.193109969999998</v>
      </c>
      <c r="J1853" s="18">
        <v>4.9592000000000001</v>
      </c>
      <c r="K1853" s="18">
        <v>156.49600000000001</v>
      </c>
      <c r="L1853" s="18">
        <v>38.960599999999999</v>
      </c>
      <c r="M1853" s="18">
        <v>71.112799999999993</v>
      </c>
      <c r="N1853" s="18">
        <v>38.164000000000001</v>
      </c>
      <c r="O1853" s="18">
        <v>27.7059</v>
      </c>
      <c r="P1853" s="18">
        <v>86.334800000000001</v>
      </c>
      <c r="Q1853" s="18">
        <v>46.333199999999998</v>
      </c>
      <c r="R1853" s="18">
        <v>33.636499999999998</v>
      </c>
      <c r="S1853" s="4">
        <f>VLOOKUP(C1853,Ratings_Numbers!$A$1:$B$21,2,FALSE)</f>
        <v>2</v>
      </c>
      <c r="T1853" s="4">
        <f t="shared" si="62"/>
        <v>0</v>
      </c>
      <c r="U1853" s="18">
        <v>58075</v>
      </c>
      <c r="V1853" s="18" t="s">
        <v>212</v>
      </c>
    </row>
    <row r="1854" spans="1:22" ht="15" customHeight="1" x14ac:dyDescent="0.35">
      <c r="A1854" s="18" t="s">
        <v>213</v>
      </c>
      <c r="B1854" s="7" t="str">
        <f t="shared" si="61"/>
        <v>Q3</v>
      </c>
      <c r="C1854" s="18" t="s">
        <v>26</v>
      </c>
      <c r="D1854" s="21">
        <v>34546</v>
      </c>
      <c r="E1854" s="18">
        <v>2.0133000000000001</v>
      </c>
      <c r="F1854" s="18">
        <v>2.4548000000000001</v>
      </c>
      <c r="G1854" s="18">
        <v>2.4525999999999999</v>
      </c>
      <c r="H1854" s="18">
        <v>6.1566000000000001</v>
      </c>
      <c r="I1854" s="18">
        <v>16.193109969999998</v>
      </c>
      <c r="J1854" s="18">
        <v>4.6635</v>
      </c>
      <c r="K1854" s="18">
        <v>174.27500000000001</v>
      </c>
      <c r="L1854" s="18">
        <v>38.339700000000001</v>
      </c>
      <c r="M1854" s="18">
        <v>74.558700000000002</v>
      </c>
      <c r="N1854" s="18">
        <v>38.690600000000003</v>
      </c>
      <c r="O1854" s="18">
        <v>28.585599999999999</v>
      </c>
      <c r="P1854" s="18">
        <v>92.704899999999995</v>
      </c>
      <c r="Q1854" s="18">
        <v>48.107199999999999</v>
      </c>
      <c r="R1854" s="18">
        <v>35.542699999999996</v>
      </c>
      <c r="S1854" s="4">
        <f>VLOOKUP(C1854,Ratings_Numbers!$A$1:$B$21,2,FALSE)</f>
        <v>2</v>
      </c>
      <c r="T1854" s="4">
        <f t="shared" si="62"/>
        <v>0</v>
      </c>
      <c r="U1854" s="18">
        <v>57478.247100000001</v>
      </c>
      <c r="V1854" s="18" t="s">
        <v>212</v>
      </c>
    </row>
    <row r="1855" spans="1:22" ht="15" customHeight="1" x14ac:dyDescent="0.35">
      <c r="A1855" s="18" t="s">
        <v>213</v>
      </c>
      <c r="B1855" s="7" t="str">
        <f t="shared" si="61"/>
        <v>Q4</v>
      </c>
      <c r="C1855" s="18" t="s">
        <v>26</v>
      </c>
      <c r="D1855" s="21">
        <v>34638</v>
      </c>
      <c r="E1855" s="18">
        <v>2.1785000000000001</v>
      </c>
      <c r="F1855" s="18">
        <v>2.6757999999999997</v>
      </c>
      <c r="G1855" s="18">
        <v>2.6720000000000002</v>
      </c>
      <c r="H1855" s="18">
        <v>6.2038000000000002</v>
      </c>
      <c r="I1855" s="18">
        <v>16.193109969999998</v>
      </c>
      <c r="J1855" s="18">
        <v>4.7591000000000001</v>
      </c>
      <c r="K1855" s="18">
        <v>184.19</v>
      </c>
      <c r="L1855" s="18">
        <v>35.054499999999997</v>
      </c>
      <c r="M1855" s="18">
        <v>75.931799999999996</v>
      </c>
      <c r="N1855" s="18">
        <v>38.203800000000001</v>
      </c>
      <c r="O1855" s="18">
        <v>26.6175</v>
      </c>
      <c r="P1855" s="18">
        <v>98.7547</v>
      </c>
      <c r="Q1855" s="18">
        <v>49.686700000000002</v>
      </c>
      <c r="R1855" s="18">
        <v>34.618000000000002</v>
      </c>
      <c r="S1855" s="4">
        <f>VLOOKUP(C1855,Ratings_Numbers!$A$1:$B$21,2,FALSE)</f>
        <v>2</v>
      </c>
      <c r="T1855" s="4">
        <f t="shared" si="62"/>
        <v>0</v>
      </c>
      <c r="U1855" s="18">
        <v>53631.371800000001</v>
      </c>
      <c r="V1855" s="18" t="s">
        <v>212</v>
      </c>
    </row>
    <row r="1856" spans="1:22" ht="15" customHeight="1" x14ac:dyDescent="0.35">
      <c r="A1856" s="18" t="s">
        <v>213</v>
      </c>
      <c r="B1856" s="7" t="str">
        <f t="shared" si="61"/>
        <v>Q1</v>
      </c>
      <c r="C1856" s="18" t="s">
        <v>26</v>
      </c>
      <c r="D1856" s="21">
        <v>34730</v>
      </c>
      <c r="E1856" s="18">
        <v>2.2551000000000001</v>
      </c>
      <c r="F1856" s="18">
        <v>2.8620000000000001</v>
      </c>
      <c r="G1856" s="18">
        <v>2.8509000000000002</v>
      </c>
      <c r="H1856" s="18">
        <v>376.56720000000001</v>
      </c>
      <c r="I1856" s="18">
        <v>16.193109969999998</v>
      </c>
      <c r="J1856" s="18">
        <v>314.46519999999998</v>
      </c>
      <c r="K1856" s="18">
        <v>5.0389999999999997</v>
      </c>
      <c r="L1856" s="18">
        <v>38.776299999999999</v>
      </c>
      <c r="M1856" s="18">
        <v>76.292599999999993</v>
      </c>
      <c r="N1856" s="18">
        <v>39.9268</v>
      </c>
      <c r="O1856" s="18">
        <v>29.583500000000001</v>
      </c>
      <c r="P1856" s="18">
        <v>91.081299999999999</v>
      </c>
      <c r="Q1856" s="18">
        <v>47.666200000000003</v>
      </c>
      <c r="R1856" s="18">
        <v>35.317999999999998</v>
      </c>
      <c r="S1856" s="4">
        <f>VLOOKUP(C1856,Ratings_Numbers!$A$1:$B$21,2,FALSE)</f>
        <v>2</v>
      </c>
      <c r="T1856" s="4">
        <f t="shared" si="62"/>
        <v>0</v>
      </c>
      <c r="U1856" s="18">
        <v>52543.875</v>
      </c>
      <c r="V1856" s="18" t="s">
        <v>212</v>
      </c>
    </row>
    <row r="1857" spans="1:22" ht="15" customHeight="1" x14ac:dyDescent="0.35">
      <c r="A1857" s="18" t="s">
        <v>213</v>
      </c>
      <c r="B1857" s="7" t="str">
        <f t="shared" si="61"/>
        <v>Q2</v>
      </c>
      <c r="C1857" s="18" t="s">
        <v>26</v>
      </c>
      <c r="D1857" s="21">
        <v>34819</v>
      </c>
      <c r="E1857" s="18">
        <v>2.3496000000000001</v>
      </c>
      <c r="F1857" s="18">
        <v>2.9858000000000002</v>
      </c>
      <c r="G1857" s="18">
        <v>2.9824000000000002</v>
      </c>
      <c r="H1857" s="18">
        <v>5.7149999999999999</v>
      </c>
      <c r="I1857" s="18">
        <v>1.92</v>
      </c>
      <c r="J1857" s="18">
        <v>4.335</v>
      </c>
      <c r="K1857" s="18">
        <v>200</v>
      </c>
      <c r="L1857" s="18">
        <v>38.1479</v>
      </c>
      <c r="M1857" s="18">
        <v>76.181799999999996</v>
      </c>
      <c r="N1857" s="18">
        <v>39.2151</v>
      </c>
      <c r="O1857" s="18">
        <v>29.061699999999998</v>
      </c>
      <c r="P1857" s="18">
        <v>94.266499999999994</v>
      </c>
      <c r="Q1857" s="18">
        <v>48.524299999999997</v>
      </c>
      <c r="R1857" s="18">
        <v>35.960700000000003</v>
      </c>
      <c r="S1857" s="4">
        <f>VLOOKUP(C1857,Ratings_Numbers!$A$1:$B$21,2,FALSE)</f>
        <v>2</v>
      </c>
      <c r="T1857" s="4">
        <f t="shared" si="62"/>
        <v>0</v>
      </c>
      <c r="U1857" s="18">
        <v>54561.943099999997</v>
      </c>
      <c r="V1857" s="18" t="s">
        <v>212</v>
      </c>
    </row>
    <row r="1858" spans="1:22" ht="15" customHeight="1" x14ac:dyDescent="0.35">
      <c r="A1858" s="18" t="s">
        <v>213</v>
      </c>
      <c r="B1858" s="7" t="str">
        <f t="shared" si="61"/>
        <v>Q3</v>
      </c>
      <c r="C1858" s="18" t="s">
        <v>26</v>
      </c>
      <c r="D1858" s="21">
        <v>34911</v>
      </c>
      <c r="E1858" s="18">
        <v>2.2601</v>
      </c>
      <c r="F1858" s="18">
        <v>2.8887</v>
      </c>
      <c r="G1858" s="18">
        <v>2.8872999999999998</v>
      </c>
      <c r="H1858" s="18">
        <v>5.9574999999999996</v>
      </c>
      <c r="I1858" s="18">
        <v>1.4717</v>
      </c>
      <c r="J1858" s="18">
        <v>4.4104000000000001</v>
      </c>
      <c r="K1858" s="18">
        <v>212</v>
      </c>
      <c r="L1858" s="18">
        <v>37.884399999999999</v>
      </c>
      <c r="M1858" s="18">
        <v>76.173400000000001</v>
      </c>
      <c r="N1858" s="18">
        <v>39.665300000000002</v>
      </c>
      <c r="O1858" s="18">
        <v>28.857800000000001</v>
      </c>
      <c r="P1858" s="18">
        <v>92.040400000000005</v>
      </c>
      <c r="Q1858" s="18">
        <v>47.927599999999998</v>
      </c>
      <c r="R1858" s="18">
        <v>34.868899999999996</v>
      </c>
      <c r="S1858" s="4">
        <f>VLOOKUP(C1858,Ratings_Numbers!$A$1:$B$21,2,FALSE)</f>
        <v>2</v>
      </c>
      <c r="T1858" s="4">
        <f t="shared" si="62"/>
        <v>0</v>
      </c>
      <c r="U1858" s="18">
        <v>61131</v>
      </c>
      <c r="V1858" s="18" t="s">
        <v>212</v>
      </c>
    </row>
    <row r="1859" spans="1:22" ht="15" customHeight="1" x14ac:dyDescent="0.35">
      <c r="A1859" s="18" t="s">
        <v>213</v>
      </c>
      <c r="B1859" s="7" t="str">
        <f t="shared" si="61"/>
        <v>Q4</v>
      </c>
      <c r="C1859" s="18" t="s">
        <v>26</v>
      </c>
      <c r="D1859" s="21">
        <v>35003</v>
      </c>
      <c r="E1859" s="18">
        <v>2.492</v>
      </c>
      <c r="F1859" s="18">
        <v>3.2161</v>
      </c>
      <c r="G1859" s="18">
        <v>3.2130999999999998</v>
      </c>
      <c r="H1859" s="18">
        <v>5.4977999999999998</v>
      </c>
      <c r="I1859" s="18">
        <v>0.64070000000000005</v>
      </c>
      <c r="J1859" s="18">
        <v>4.0518999999999998</v>
      </c>
      <c r="K1859" s="18">
        <v>231</v>
      </c>
      <c r="L1859" s="18">
        <v>35.2117</v>
      </c>
      <c r="M1859" s="18">
        <v>72.500200000000007</v>
      </c>
      <c r="N1859" s="18">
        <v>36.494799999999998</v>
      </c>
      <c r="O1859" s="18">
        <v>25.528500000000001</v>
      </c>
      <c r="P1859" s="18">
        <v>98.658699999999996</v>
      </c>
      <c r="Q1859" s="18">
        <v>49.662399999999998</v>
      </c>
      <c r="R1859" s="18">
        <v>34.739400000000003</v>
      </c>
      <c r="S1859" s="4">
        <f>VLOOKUP(C1859,Ratings_Numbers!$A$1:$B$21,2,FALSE)</f>
        <v>2</v>
      </c>
      <c r="T1859" s="4">
        <f t="shared" si="62"/>
        <v>0</v>
      </c>
      <c r="U1859" s="18">
        <v>49619.533900000002</v>
      </c>
      <c r="V1859" s="18" t="s">
        <v>212</v>
      </c>
    </row>
    <row r="1860" spans="1:22" ht="15" customHeight="1" x14ac:dyDescent="0.35">
      <c r="A1860" s="18" t="s">
        <v>213</v>
      </c>
      <c r="B1860" s="7" t="str">
        <f t="shared" si="61"/>
        <v>Q1</v>
      </c>
      <c r="C1860" s="18" t="s">
        <v>26</v>
      </c>
      <c r="D1860" s="21">
        <v>35095</v>
      </c>
      <c r="E1860" s="18">
        <v>2.4584999999999999</v>
      </c>
      <c r="F1860" s="18">
        <v>3.2583000000000002</v>
      </c>
      <c r="G1860" s="18">
        <v>3.2381000000000002</v>
      </c>
      <c r="H1860" s="18">
        <v>7.1020000000000003</v>
      </c>
      <c r="I1860" s="18">
        <v>4.1060999999999996</v>
      </c>
      <c r="J1860" s="18">
        <v>5.6082000000000001</v>
      </c>
      <c r="K1860" s="18">
        <v>245</v>
      </c>
      <c r="L1860" s="18">
        <v>39.306399999999996</v>
      </c>
      <c r="M1860" s="18">
        <v>71.8352</v>
      </c>
      <c r="N1860" s="18">
        <v>37.650100000000002</v>
      </c>
      <c r="O1860" s="18">
        <v>28.235800000000001</v>
      </c>
      <c r="P1860" s="18">
        <v>90.796999999999997</v>
      </c>
      <c r="Q1860" s="18">
        <v>47.588299999999997</v>
      </c>
      <c r="R1860" s="18">
        <v>35.689</v>
      </c>
      <c r="S1860" s="4">
        <f>VLOOKUP(C1860,Ratings_Numbers!$A$1:$B$21,2,FALSE)</f>
        <v>2</v>
      </c>
      <c r="T1860" s="4">
        <f t="shared" si="62"/>
        <v>0</v>
      </c>
      <c r="U1860" s="18">
        <v>46719.875</v>
      </c>
      <c r="V1860" s="18" t="s">
        <v>212</v>
      </c>
    </row>
    <row r="1861" spans="1:22" ht="15" customHeight="1" x14ac:dyDescent="0.35">
      <c r="A1861" s="18" t="s">
        <v>213</v>
      </c>
      <c r="B1861" s="7" t="str">
        <f t="shared" si="61"/>
        <v>Q2</v>
      </c>
      <c r="C1861" s="18" t="s">
        <v>27</v>
      </c>
      <c r="D1861" s="21">
        <v>35185</v>
      </c>
      <c r="E1861" s="18">
        <v>2.2037</v>
      </c>
      <c r="F1861" s="18">
        <v>2.9432999999999998</v>
      </c>
      <c r="G1861" s="18">
        <v>2.9356</v>
      </c>
      <c r="H1861" s="18">
        <v>5.6635999999999997</v>
      </c>
      <c r="I1861" s="18">
        <v>2.3317999999999999</v>
      </c>
      <c r="J1861" s="18">
        <v>4.0818000000000003</v>
      </c>
      <c r="K1861" s="18">
        <v>220</v>
      </c>
      <c r="L1861" s="18">
        <v>39.781399999999998</v>
      </c>
      <c r="M1861" s="18">
        <v>69.788399999999996</v>
      </c>
      <c r="N1861" s="18">
        <v>38.741300000000003</v>
      </c>
      <c r="O1861" s="18">
        <v>27.762799999999999</v>
      </c>
      <c r="P1861" s="18">
        <v>80.139300000000006</v>
      </c>
      <c r="Q1861" s="18">
        <v>44.487400000000001</v>
      </c>
      <c r="R1861" s="18">
        <v>31.880600000000001</v>
      </c>
      <c r="S1861" s="4">
        <f>VLOOKUP(C1861,Ratings_Numbers!$A$1:$B$21,2,FALSE)</f>
        <v>3</v>
      </c>
      <c r="T1861" s="4">
        <f t="shared" si="62"/>
        <v>1</v>
      </c>
      <c r="U1861" s="18">
        <v>54769.25</v>
      </c>
      <c r="V1861" s="18" t="s">
        <v>212</v>
      </c>
    </row>
    <row r="1862" spans="1:22" ht="15" customHeight="1" x14ac:dyDescent="0.35">
      <c r="A1862" s="18" t="s">
        <v>213</v>
      </c>
      <c r="B1862" s="7" t="str">
        <f t="shared" si="61"/>
        <v>Q3</v>
      </c>
      <c r="C1862" s="18" t="s">
        <v>27</v>
      </c>
      <c r="D1862" s="21">
        <v>35277</v>
      </c>
      <c r="E1862" s="18">
        <v>2.1943000000000001</v>
      </c>
      <c r="F1862" s="18">
        <v>2.9198</v>
      </c>
      <c r="G1862" s="18">
        <v>2.9142000000000001</v>
      </c>
      <c r="H1862" s="18">
        <v>6.6055000000000001</v>
      </c>
      <c r="I1862" s="18">
        <v>3.5688</v>
      </c>
      <c r="J1862" s="18">
        <v>4.9587000000000003</v>
      </c>
      <c r="K1862" s="18">
        <v>218</v>
      </c>
      <c r="L1862" s="18">
        <v>40.5959</v>
      </c>
      <c r="M1862" s="18">
        <v>67.760099999999994</v>
      </c>
      <c r="N1862" s="18">
        <v>37.790500000000002</v>
      </c>
      <c r="O1862" s="18">
        <v>27.5078</v>
      </c>
      <c r="P1862" s="18">
        <v>79.304699999999997</v>
      </c>
      <c r="Q1862" s="18">
        <v>44.228999999999999</v>
      </c>
      <c r="R1862" s="18">
        <v>32.194499999999998</v>
      </c>
      <c r="S1862" s="4">
        <f>VLOOKUP(C1862,Ratings_Numbers!$A$1:$B$21,2,FALSE)</f>
        <v>3</v>
      </c>
      <c r="T1862" s="4">
        <f t="shared" si="62"/>
        <v>0</v>
      </c>
      <c r="U1862" s="18">
        <v>55073.279300000002</v>
      </c>
      <c r="V1862" s="18" t="s">
        <v>212</v>
      </c>
    </row>
    <row r="1863" spans="1:22" ht="15" customHeight="1" x14ac:dyDescent="0.35">
      <c r="A1863" s="18" t="s">
        <v>213</v>
      </c>
      <c r="B1863" s="7" t="str">
        <f t="shared" si="61"/>
        <v>Q4</v>
      </c>
      <c r="C1863" s="18" t="s">
        <v>27</v>
      </c>
      <c r="D1863" s="21">
        <v>35369</v>
      </c>
      <c r="E1863" s="18">
        <v>1.974</v>
      </c>
      <c r="F1863" s="18">
        <v>2.6598000000000002</v>
      </c>
      <c r="G1863" s="18">
        <v>2.6417999999999999</v>
      </c>
      <c r="H1863" s="18">
        <v>5.75</v>
      </c>
      <c r="I1863" s="18">
        <v>1.8726</v>
      </c>
      <c r="J1863" s="18">
        <v>4.0801999999999996</v>
      </c>
      <c r="K1863" s="18">
        <v>212</v>
      </c>
      <c r="L1863" s="18">
        <v>38.811100000000003</v>
      </c>
      <c r="M1863" s="18">
        <v>61.6995</v>
      </c>
      <c r="N1863" s="18">
        <v>36.619599999999998</v>
      </c>
      <c r="O1863" s="18">
        <v>23.946300000000001</v>
      </c>
      <c r="P1863" s="18">
        <v>68.487899999999996</v>
      </c>
      <c r="Q1863" s="18">
        <v>40.648600000000002</v>
      </c>
      <c r="R1863" s="18">
        <v>26.5809</v>
      </c>
      <c r="S1863" s="4">
        <f>VLOOKUP(C1863,Ratings_Numbers!$A$1:$B$21,2,FALSE)</f>
        <v>3</v>
      </c>
      <c r="T1863" s="4">
        <f t="shared" si="62"/>
        <v>0</v>
      </c>
      <c r="U1863" s="18">
        <v>60787.156999999999</v>
      </c>
      <c r="V1863" s="18" t="s">
        <v>212</v>
      </c>
    </row>
    <row r="1864" spans="1:22" ht="15" customHeight="1" x14ac:dyDescent="0.35">
      <c r="A1864" s="18" t="s">
        <v>213</v>
      </c>
      <c r="B1864" s="7" t="str">
        <f t="shared" si="61"/>
        <v>Q1</v>
      </c>
      <c r="C1864" s="18" t="s">
        <v>27</v>
      </c>
      <c r="D1864" s="21">
        <v>35461</v>
      </c>
      <c r="E1864" s="18">
        <v>1.6609</v>
      </c>
      <c r="F1864" s="18">
        <v>2.4123999999999999</v>
      </c>
      <c r="G1864" s="18">
        <v>2.2121</v>
      </c>
      <c r="H1864" s="18">
        <v>10.082100000000001</v>
      </c>
      <c r="I1864" s="18">
        <v>7.8974000000000002</v>
      </c>
      <c r="J1864" s="18">
        <v>8.0205000000000002</v>
      </c>
      <c r="K1864" s="18">
        <v>195</v>
      </c>
      <c r="L1864" s="18">
        <v>43.286000000000001</v>
      </c>
      <c r="M1864" s="18">
        <v>55.129899999999999</v>
      </c>
      <c r="N1864" s="18">
        <v>34.775399999999998</v>
      </c>
      <c r="O1864" s="18">
        <v>25.290399999999998</v>
      </c>
      <c r="P1864" s="18">
        <v>58.531500000000001</v>
      </c>
      <c r="Q1864" s="18">
        <v>36.920999999999999</v>
      </c>
      <c r="R1864" s="18">
        <v>26.8508</v>
      </c>
      <c r="S1864" s="4">
        <f>VLOOKUP(C1864,Ratings_Numbers!$A$1:$B$21,2,FALSE)</f>
        <v>3</v>
      </c>
      <c r="T1864" s="4">
        <f t="shared" si="62"/>
        <v>0</v>
      </c>
      <c r="U1864" s="18">
        <v>54268.75</v>
      </c>
      <c r="V1864" s="18" t="s">
        <v>212</v>
      </c>
    </row>
    <row r="1865" spans="1:22" ht="15" customHeight="1" x14ac:dyDescent="0.35">
      <c r="A1865" s="18" t="s">
        <v>213</v>
      </c>
      <c r="B1865" s="7" t="str">
        <f t="shared" si="61"/>
        <v>Q2</v>
      </c>
      <c r="C1865" s="18" t="s">
        <v>27</v>
      </c>
      <c r="D1865" s="21">
        <v>35550</v>
      </c>
      <c r="E1865" s="18">
        <v>1.4374</v>
      </c>
      <c r="F1865" s="18">
        <v>2.0775999999999999</v>
      </c>
      <c r="G1865" s="18">
        <v>1.9148000000000001</v>
      </c>
      <c r="H1865" s="18">
        <v>6.9577</v>
      </c>
      <c r="I1865" s="18">
        <v>4.2487000000000004</v>
      </c>
      <c r="J1865" s="18">
        <v>5.0212000000000003</v>
      </c>
      <c r="K1865" s="18">
        <v>189</v>
      </c>
      <c r="L1865" s="18">
        <v>42.692999999999998</v>
      </c>
      <c r="M1865" s="18">
        <v>51.346899999999998</v>
      </c>
      <c r="N1865" s="18">
        <v>33.926600000000001</v>
      </c>
      <c r="O1865" s="18">
        <v>23.2898</v>
      </c>
      <c r="P1865" s="18">
        <v>51.346899999999998</v>
      </c>
      <c r="Q1865" s="18">
        <v>33.926600000000001</v>
      </c>
      <c r="R1865" s="18">
        <v>23.2898</v>
      </c>
      <c r="S1865" s="4">
        <f>VLOOKUP(C1865,Ratings_Numbers!$A$1:$B$21,2,FALSE)</f>
        <v>3</v>
      </c>
      <c r="T1865" s="4">
        <f t="shared" si="62"/>
        <v>0</v>
      </c>
      <c r="U1865" s="18">
        <v>63693.731699999997</v>
      </c>
      <c r="V1865" s="18" t="s">
        <v>212</v>
      </c>
    </row>
    <row r="1866" spans="1:22" ht="15" customHeight="1" x14ac:dyDescent="0.35">
      <c r="A1866" s="18" t="s">
        <v>213</v>
      </c>
      <c r="B1866" s="7" t="str">
        <f t="shared" si="61"/>
        <v>Q3</v>
      </c>
      <c r="C1866" s="18" t="s">
        <v>27</v>
      </c>
      <c r="D1866" s="21">
        <v>35642</v>
      </c>
      <c r="E1866" s="18">
        <v>1.5869</v>
      </c>
      <c r="F1866" s="18">
        <v>2.3285999999999998</v>
      </c>
      <c r="G1866" s="18">
        <v>2.1227999999999998</v>
      </c>
      <c r="H1866" s="18">
        <v>8.0469000000000008</v>
      </c>
      <c r="I1866" s="18">
        <v>4.5781000000000001</v>
      </c>
      <c r="J1866" s="18">
        <v>5.9427000000000003</v>
      </c>
      <c r="K1866" s="18">
        <v>192</v>
      </c>
      <c r="L1866" s="18">
        <v>42.443399999999997</v>
      </c>
      <c r="M1866" s="18">
        <v>50.206299999999999</v>
      </c>
      <c r="N1866" s="18">
        <v>31.953700000000001</v>
      </c>
      <c r="O1866" s="18">
        <v>22.739899999999999</v>
      </c>
      <c r="P1866" s="18">
        <v>57.121899999999997</v>
      </c>
      <c r="Q1866" s="18">
        <v>36.355200000000004</v>
      </c>
      <c r="R1866" s="18">
        <v>25.872199999999999</v>
      </c>
      <c r="S1866" s="4">
        <f>VLOOKUP(C1866,Ratings_Numbers!$A$1:$B$21,2,FALSE)</f>
        <v>3</v>
      </c>
      <c r="T1866" s="4">
        <f t="shared" si="62"/>
        <v>0</v>
      </c>
      <c r="U1866" s="18">
        <v>84504.785199999998</v>
      </c>
      <c r="V1866" s="18" t="s">
        <v>212</v>
      </c>
    </row>
    <row r="1867" spans="1:22" ht="15" customHeight="1" x14ac:dyDescent="0.35">
      <c r="A1867" s="18" t="s">
        <v>213</v>
      </c>
      <c r="B1867" s="7" t="str">
        <f t="shared" si="61"/>
        <v>Q4</v>
      </c>
      <c r="C1867" s="18" t="s">
        <v>27</v>
      </c>
      <c r="D1867" s="21">
        <v>35734</v>
      </c>
      <c r="E1867" s="18">
        <v>1.7119</v>
      </c>
      <c r="F1867" s="18">
        <v>2.4281000000000001</v>
      </c>
      <c r="G1867" s="18">
        <v>2.2762000000000002</v>
      </c>
      <c r="H1867" s="18">
        <v>7.8131000000000004</v>
      </c>
      <c r="I1867" s="18">
        <v>4.1970000000000001</v>
      </c>
      <c r="J1867" s="18">
        <v>5.7524999999999995</v>
      </c>
      <c r="K1867" s="18">
        <v>198</v>
      </c>
      <c r="L1867" s="18">
        <v>38.020899999999997</v>
      </c>
      <c r="M1867" s="18">
        <v>46.675899999999999</v>
      </c>
      <c r="N1867" s="18">
        <v>29.2103</v>
      </c>
      <c r="O1867" s="18">
        <v>19.676400000000001</v>
      </c>
      <c r="P1867" s="18">
        <v>59.792400000000001</v>
      </c>
      <c r="Q1867" s="18">
        <v>37.418799999999997</v>
      </c>
      <c r="R1867" s="18">
        <v>25.2058</v>
      </c>
      <c r="S1867" s="4">
        <f>VLOOKUP(C1867,Ratings_Numbers!$A$1:$B$21,2,FALSE)</f>
        <v>3</v>
      </c>
      <c r="T1867" s="4">
        <f t="shared" si="62"/>
        <v>0</v>
      </c>
      <c r="U1867" s="18">
        <v>78606.744399999996</v>
      </c>
      <c r="V1867" s="18" t="s">
        <v>212</v>
      </c>
    </row>
    <row r="1868" spans="1:22" ht="15" customHeight="1" x14ac:dyDescent="0.35">
      <c r="A1868" s="18" t="s">
        <v>213</v>
      </c>
      <c r="B1868" s="7" t="str">
        <f t="shared" si="61"/>
        <v>Q1</v>
      </c>
      <c r="C1868" s="18" t="s">
        <v>27</v>
      </c>
      <c r="D1868" s="21">
        <v>35826</v>
      </c>
      <c r="E1868" s="18">
        <v>1.3785000000000001</v>
      </c>
      <c r="F1868" s="18">
        <v>2.0951</v>
      </c>
      <c r="G1868" s="18">
        <v>1.8148</v>
      </c>
      <c r="H1868" s="18">
        <v>11.653700000000001</v>
      </c>
      <c r="I1868" s="18">
        <v>8.0341000000000005</v>
      </c>
      <c r="J1868" s="18">
        <v>9.4292999999999996</v>
      </c>
      <c r="K1868" s="18">
        <v>205</v>
      </c>
      <c r="L1868" s="18">
        <v>40.7699</v>
      </c>
      <c r="M1868" s="18">
        <v>47.326500000000003</v>
      </c>
      <c r="N1868" s="18">
        <v>30.950900000000001</v>
      </c>
      <c r="O1868" s="18">
        <v>21.315899999999999</v>
      </c>
      <c r="P1868" s="18">
        <v>52.9084</v>
      </c>
      <c r="Q1868" s="18">
        <v>34.601399999999998</v>
      </c>
      <c r="R1868" s="18">
        <v>23.83</v>
      </c>
      <c r="S1868" s="4">
        <f>VLOOKUP(C1868,Ratings_Numbers!$A$1:$B$21,2,FALSE)</f>
        <v>3</v>
      </c>
      <c r="T1868" s="4">
        <f t="shared" si="62"/>
        <v>0</v>
      </c>
      <c r="U1868" s="18">
        <v>89219.8125</v>
      </c>
      <c r="V1868" s="18" t="s">
        <v>212</v>
      </c>
    </row>
    <row r="1869" spans="1:22" ht="15" customHeight="1" x14ac:dyDescent="0.35">
      <c r="A1869" s="18" t="s">
        <v>213</v>
      </c>
      <c r="B1869" s="7" t="str">
        <f t="shared" si="61"/>
        <v>Q2</v>
      </c>
      <c r="C1869" s="18" t="s">
        <v>27</v>
      </c>
      <c r="D1869" s="21">
        <v>35915</v>
      </c>
      <c r="E1869" s="18">
        <v>1.3700999999999999</v>
      </c>
      <c r="F1869" s="18">
        <v>1.9428999999999998</v>
      </c>
      <c r="G1869" s="18">
        <v>1.8010000000000002</v>
      </c>
      <c r="H1869" s="18">
        <v>8.5618999999999996</v>
      </c>
      <c r="I1869" s="18">
        <v>4.6443000000000003</v>
      </c>
      <c r="J1869" s="18">
        <v>6.2887000000000004</v>
      </c>
      <c r="K1869" s="18">
        <v>194</v>
      </c>
      <c r="L1869" s="18">
        <v>40.8718</v>
      </c>
      <c r="M1869" s="18">
        <v>47.180700000000002</v>
      </c>
      <c r="N1869" s="18">
        <v>31.226600000000001</v>
      </c>
      <c r="O1869" s="18">
        <v>21.171099999999999</v>
      </c>
      <c r="P1869" s="18">
        <v>51.0914</v>
      </c>
      <c r="Q1869" s="18">
        <v>33.814900000000002</v>
      </c>
      <c r="R1869" s="18">
        <v>22.925899999999999</v>
      </c>
      <c r="S1869" s="4">
        <f>VLOOKUP(C1869,Ratings_Numbers!$A$1:$B$21,2,FALSE)</f>
        <v>3</v>
      </c>
      <c r="T1869" s="4">
        <f t="shared" si="62"/>
        <v>0</v>
      </c>
      <c r="U1869" s="18">
        <v>113043.0849</v>
      </c>
      <c r="V1869" s="18" t="s">
        <v>212</v>
      </c>
    </row>
    <row r="1870" spans="1:22" ht="15" customHeight="1" x14ac:dyDescent="0.35">
      <c r="A1870" s="18" t="s">
        <v>213</v>
      </c>
      <c r="B1870" s="7" t="str">
        <f t="shared" si="61"/>
        <v>Q3</v>
      </c>
      <c r="C1870" s="18" t="s">
        <v>27</v>
      </c>
      <c r="D1870" s="21">
        <v>36007</v>
      </c>
      <c r="E1870" s="18">
        <v>1.2925</v>
      </c>
      <c r="F1870" s="18">
        <v>1.8332999999999999</v>
      </c>
      <c r="G1870" s="18">
        <v>1.6813</v>
      </c>
      <c r="H1870" s="18">
        <v>10.627000000000001</v>
      </c>
      <c r="I1870" s="18">
        <v>5.9459</v>
      </c>
      <c r="J1870" s="18">
        <v>8.2270000000000003</v>
      </c>
      <c r="K1870" s="18">
        <v>185</v>
      </c>
      <c r="L1870" s="18">
        <v>41.692599999999999</v>
      </c>
      <c r="M1870" s="18">
        <v>46.540199999999999</v>
      </c>
      <c r="N1870" s="18">
        <v>31.039899999999999</v>
      </c>
      <c r="O1870" s="18">
        <v>21.193000000000001</v>
      </c>
      <c r="P1870" s="18">
        <v>49.936799999999998</v>
      </c>
      <c r="Q1870" s="18">
        <v>33.305199999999999</v>
      </c>
      <c r="R1870" s="18">
        <v>22.739699999999999</v>
      </c>
      <c r="S1870" s="4">
        <f>VLOOKUP(C1870,Ratings_Numbers!$A$1:$B$21,2,FALSE)</f>
        <v>3</v>
      </c>
      <c r="T1870" s="4">
        <f t="shared" si="62"/>
        <v>0</v>
      </c>
      <c r="U1870" s="18">
        <v>142211.22399999999</v>
      </c>
      <c r="V1870" s="18" t="s">
        <v>212</v>
      </c>
    </row>
    <row r="1871" spans="1:22" ht="15" customHeight="1" x14ac:dyDescent="0.35">
      <c r="A1871" s="18" t="s">
        <v>213</v>
      </c>
      <c r="B1871" s="7" t="str">
        <f t="shared" si="61"/>
        <v>Q4</v>
      </c>
      <c r="C1871" s="18" t="s">
        <v>27</v>
      </c>
      <c r="D1871" s="21">
        <v>36099</v>
      </c>
      <c r="E1871" s="18">
        <v>1.3248</v>
      </c>
      <c r="F1871" s="18">
        <v>1.8919999999999999</v>
      </c>
      <c r="G1871" s="18">
        <v>1.7269999999999999</v>
      </c>
      <c r="H1871" s="18">
        <v>9.6683000000000003</v>
      </c>
      <c r="I1871" s="18">
        <v>4.5891000000000002</v>
      </c>
      <c r="J1871" s="18">
        <v>7.1188000000000002</v>
      </c>
      <c r="K1871" s="18">
        <v>202</v>
      </c>
      <c r="L1871" s="18">
        <v>38.474600000000002</v>
      </c>
      <c r="M1871" s="18">
        <v>44.552799999999998</v>
      </c>
      <c r="N1871" s="18">
        <v>28.980699999999999</v>
      </c>
      <c r="O1871" s="18">
        <v>18.716200000000001</v>
      </c>
      <c r="P1871" s="18">
        <v>53.732900000000001</v>
      </c>
      <c r="Q1871" s="18">
        <v>34.952100000000002</v>
      </c>
      <c r="R1871" s="18">
        <v>22.572600000000001</v>
      </c>
      <c r="S1871" s="4">
        <f>VLOOKUP(C1871,Ratings_Numbers!$A$1:$B$21,2,FALSE)</f>
        <v>3</v>
      </c>
      <c r="T1871" s="4">
        <f t="shared" si="62"/>
        <v>0</v>
      </c>
      <c r="U1871" s="18">
        <v>153557.29889999999</v>
      </c>
      <c r="V1871" s="18" t="s">
        <v>212</v>
      </c>
    </row>
    <row r="1872" spans="1:22" ht="15" customHeight="1" x14ac:dyDescent="0.35">
      <c r="A1872" s="18" t="s">
        <v>213</v>
      </c>
      <c r="B1872" s="7" t="str">
        <f t="shared" si="61"/>
        <v>Q1</v>
      </c>
      <c r="C1872" s="18" t="s">
        <v>27</v>
      </c>
      <c r="D1872" s="21">
        <v>36191</v>
      </c>
      <c r="E1872" s="18">
        <v>1.0375000000000001</v>
      </c>
      <c r="F1872" s="18">
        <v>1.6213</v>
      </c>
      <c r="G1872" s="18">
        <v>1.3342000000000001</v>
      </c>
      <c r="H1872" s="18">
        <v>13.1389</v>
      </c>
      <c r="I1872" s="18">
        <v>8.1295999999999999</v>
      </c>
      <c r="J1872" s="18">
        <v>10.9537</v>
      </c>
      <c r="K1872" s="18">
        <v>216</v>
      </c>
      <c r="L1872" s="18">
        <v>42.227400000000003</v>
      </c>
      <c r="M1872" s="18">
        <v>41.931800000000003</v>
      </c>
      <c r="N1872" s="18">
        <v>28.6571</v>
      </c>
      <c r="O1872" s="18">
        <v>19.215499999999999</v>
      </c>
      <c r="P1872" s="18">
        <v>46.322699999999998</v>
      </c>
      <c r="Q1872" s="18">
        <v>31.657900000000001</v>
      </c>
      <c r="R1872" s="18">
        <v>21.227699999999999</v>
      </c>
      <c r="S1872" s="4">
        <f>VLOOKUP(C1872,Ratings_Numbers!$A$1:$B$21,2,FALSE)</f>
        <v>3</v>
      </c>
      <c r="T1872" s="4">
        <f t="shared" si="62"/>
        <v>0</v>
      </c>
      <c r="U1872" s="18">
        <v>191264</v>
      </c>
      <c r="V1872" s="18" t="s">
        <v>212</v>
      </c>
    </row>
    <row r="1873" spans="1:22" ht="15" customHeight="1" x14ac:dyDescent="0.35">
      <c r="A1873" s="18" t="s">
        <v>213</v>
      </c>
      <c r="B1873" s="7" t="str">
        <f t="shared" si="61"/>
        <v>Q2</v>
      </c>
      <c r="C1873" s="18" t="s">
        <v>27</v>
      </c>
      <c r="D1873" s="21">
        <v>36280</v>
      </c>
      <c r="E1873" s="18">
        <v>0.88019999999999998</v>
      </c>
      <c r="F1873" s="18">
        <v>1.4144000000000001</v>
      </c>
      <c r="G1873" s="18">
        <v>1.1298999999999999</v>
      </c>
      <c r="H1873" s="18">
        <v>11.089</v>
      </c>
      <c r="I1873" s="18">
        <v>5.2774999999999999</v>
      </c>
      <c r="J1873" s="18">
        <v>8.3140999999999998</v>
      </c>
      <c r="K1873" s="18">
        <v>191</v>
      </c>
      <c r="L1873" s="18">
        <v>42.3217</v>
      </c>
      <c r="M1873" s="18">
        <v>41.114100000000001</v>
      </c>
      <c r="N1873" s="18">
        <v>29.135400000000001</v>
      </c>
      <c r="O1873" s="18">
        <v>18.797499999999999</v>
      </c>
      <c r="P1873" s="18">
        <v>41.114100000000001</v>
      </c>
      <c r="Q1873" s="18">
        <v>29.135400000000001</v>
      </c>
      <c r="R1873" s="18">
        <v>18.797499999999999</v>
      </c>
      <c r="S1873" s="4">
        <f>VLOOKUP(C1873,Ratings_Numbers!$A$1:$B$21,2,FALSE)</f>
        <v>3</v>
      </c>
      <c r="T1873" s="4">
        <f t="shared" si="62"/>
        <v>0</v>
      </c>
      <c r="U1873" s="18">
        <v>204706.15429999999</v>
      </c>
      <c r="V1873" s="18" t="s">
        <v>212</v>
      </c>
    </row>
    <row r="1874" spans="1:22" ht="15" customHeight="1" x14ac:dyDescent="0.35">
      <c r="A1874" s="18" t="s">
        <v>213</v>
      </c>
      <c r="B1874" s="7" t="str">
        <f t="shared" si="61"/>
        <v>Q3</v>
      </c>
      <c r="C1874" s="18" t="s">
        <v>27</v>
      </c>
      <c r="D1874" s="21">
        <v>36372</v>
      </c>
      <c r="E1874" s="18">
        <v>2.1343000000000001</v>
      </c>
      <c r="F1874" s="18">
        <v>2.9533</v>
      </c>
      <c r="G1874" s="18">
        <v>2.7427999999999999</v>
      </c>
      <c r="H1874" s="18">
        <v>12.0419</v>
      </c>
      <c r="I1874" s="18">
        <v>5.5445000000000002</v>
      </c>
      <c r="J1874" s="18">
        <v>9.2880000000000003</v>
      </c>
      <c r="K1874" s="18">
        <v>191</v>
      </c>
      <c r="L1874" s="18">
        <v>34.630600000000001</v>
      </c>
      <c r="M1874" s="18">
        <v>64.889600000000002</v>
      </c>
      <c r="N1874" s="18">
        <v>34.961300000000001</v>
      </c>
      <c r="O1874" s="18">
        <v>24.2089</v>
      </c>
      <c r="P1874" s="18">
        <v>85.603899999999996</v>
      </c>
      <c r="Q1874" s="18">
        <v>46.1218</v>
      </c>
      <c r="R1874" s="18">
        <v>31.936900000000001</v>
      </c>
      <c r="S1874" s="4">
        <f>VLOOKUP(C1874,Ratings_Numbers!$A$1:$B$21,2,FALSE)</f>
        <v>3</v>
      </c>
      <c r="T1874" s="4">
        <f t="shared" si="62"/>
        <v>0</v>
      </c>
      <c r="U1874" s="18">
        <v>187954.4063</v>
      </c>
      <c r="V1874" s="18" t="s">
        <v>212</v>
      </c>
    </row>
    <row r="1875" spans="1:22" ht="15" customHeight="1" x14ac:dyDescent="0.35">
      <c r="A1875" s="18" t="s">
        <v>213</v>
      </c>
      <c r="B1875" s="7" t="str">
        <f t="shared" si="61"/>
        <v>Q4</v>
      </c>
      <c r="C1875" s="18" t="s">
        <v>27</v>
      </c>
      <c r="D1875" s="21">
        <v>36464</v>
      </c>
      <c r="E1875" s="18">
        <v>2.218</v>
      </c>
      <c r="F1875" s="18">
        <v>3.0101</v>
      </c>
      <c r="G1875" s="18">
        <v>2.8224</v>
      </c>
      <c r="H1875" s="18">
        <v>7.8075999999999999</v>
      </c>
      <c r="I1875" s="18">
        <v>2.5647000000000002</v>
      </c>
      <c r="J1875" s="18">
        <v>6.0536000000000003</v>
      </c>
      <c r="K1875" s="18">
        <v>317</v>
      </c>
      <c r="L1875" s="18">
        <v>33.548900000000003</v>
      </c>
      <c r="M1875" s="18">
        <v>63.627299999999998</v>
      </c>
      <c r="N1875" s="18">
        <v>33.764200000000002</v>
      </c>
      <c r="O1875" s="18">
        <v>22.8813</v>
      </c>
      <c r="P1875" s="18">
        <v>88.445700000000002</v>
      </c>
      <c r="Q1875" s="18">
        <v>46.9343</v>
      </c>
      <c r="R1875" s="18">
        <v>31.8064</v>
      </c>
      <c r="S1875" s="4">
        <f>VLOOKUP(C1875,Ratings_Numbers!$A$1:$B$21,2,FALSE)</f>
        <v>3</v>
      </c>
      <c r="T1875" s="4">
        <f t="shared" si="62"/>
        <v>0</v>
      </c>
      <c r="U1875" s="18">
        <v>250801.41190000001</v>
      </c>
      <c r="V1875" s="18" t="s">
        <v>212</v>
      </c>
    </row>
    <row r="1876" spans="1:22" ht="15" customHeight="1" x14ac:dyDescent="0.35">
      <c r="A1876" s="18" t="s">
        <v>213</v>
      </c>
      <c r="B1876" s="7" t="str">
        <f t="shared" si="61"/>
        <v>Q1</v>
      </c>
      <c r="C1876" s="18" t="s">
        <v>27</v>
      </c>
      <c r="D1876" s="21">
        <v>36556</v>
      </c>
      <c r="E1876" s="18">
        <v>1.8129</v>
      </c>
      <c r="F1876" s="18">
        <v>2.5145</v>
      </c>
      <c r="G1876" s="18">
        <v>2.3031000000000001</v>
      </c>
      <c r="H1876" s="18">
        <v>13.2422</v>
      </c>
      <c r="I1876" s="18">
        <v>6.5030999999999999</v>
      </c>
      <c r="J1876" s="18">
        <v>10.8727</v>
      </c>
      <c r="K1876" s="18">
        <v>322</v>
      </c>
      <c r="L1876" s="18">
        <v>36.7226</v>
      </c>
      <c r="M1876" s="18">
        <v>61.498199999999997</v>
      </c>
      <c r="N1876" s="18">
        <v>33.893700000000003</v>
      </c>
      <c r="O1876" s="18">
        <v>23.701799999999999</v>
      </c>
      <c r="P1876" s="18">
        <v>81.444299999999998</v>
      </c>
      <c r="Q1876" s="18">
        <v>44.886699999999998</v>
      </c>
      <c r="R1876" s="18">
        <v>31.389199999999999</v>
      </c>
      <c r="S1876" s="4">
        <f>VLOOKUP(C1876,Ratings_Numbers!$A$1:$B$21,2,FALSE)</f>
        <v>3</v>
      </c>
      <c r="T1876" s="4">
        <f t="shared" si="62"/>
        <v>0</v>
      </c>
      <c r="U1876" s="18">
        <v>244020.75</v>
      </c>
      <c r="V1876" s="18" t="s">
        <v>212</v>
      </c>
    </row>
    <row r="1877" spans="1:22" ht="15" customHeight="1" x14ac:dyDescent="0.35">
      <c r="A1877" s="18" t="s">
        <v>213</v>
      </c>
      <c r="B1877" s="7" t="str">
        <f t="shared" si="61"/>
        <v>Q2</v>
      </c>
      <c r="C1877" s="18" t="s">
        <v>27</v>
      </c>
      <c r="D1877" s="21">
        <v>36646</v>
      </c>
      <c r="E1877" s="18">
        <v>1.6333</v>
      </c>
      <c r="F1877" s="18">
        <v>2.2254</v>
      </c>
      <c r="G1877" s="18">
        <v>2.0775000000000001</v>
      </c>
      <c r="H1877" s="18">
        <v>8.0545000000000009</v>
      </c>
      <c r="I1877" s="18">
        <v>2.8121</v>
      </c>
      <c r="J1877" s="18">
        <v>6.0667</v>
      </c>
      <c r="K1877" s="18">
        <v>330</v>
      </c>
      <c r="L1877" s="18">
        <v>37.506700000000002</v>
      </c>
      <c r="M1877" s="18">
        <v>55.663499999999999</v>
      </c>
      <c r="N1877" s="18">
        <v>32.263100000000001</v>
      </c>
      <c r="O1877" s="18">
        <v>21.704499999999999</v>
      </c>
      <c r="P1877" s="18">
        <v>72.529799999999994</v>
      </c>
      <c r="Q1877" s="18">
        <v>42.039000000000001</v>
      </c>
      <c r="R1877" s="18">
        <v>28.280999999999999</v>
      </c>
      <c r="S1877" s="4">
        <f>VLOOKUP(C1877,Ratings_Numbers!$A$1:$B$21,2,FALSE)</f>
        <v>3</v>
      </c>
      <c r="T1877" s="4">
        <f t="shared" si="62"/>
        <v>0</v>
      </c>
      <c r="U1877" s="18">
        <v>247242.50719999999</v>
      </c>
      <c r="V1877" s="18" t="s">
        <v>212</v>
      </c>
    </row>
    <row r="1878" spans="1:22" ht="15" customHeight="1" x14ac:dyDescent="0.35">
      <c r="A1878" s="18" t="s">
        <v>213</v>
      </c>
      <c r="B1878" s="7" t="str">
        <f t="shared" ref="B1878:B1909" si="63">IF(MONTH(D1878)&lt;4,"Q1",IF(MONTH(D1878)&lt;7,"Q2",IF(MONTH(D1878)&lt;10,"Q3","Q4")))</f>
        <v>Q3</v>
      </c>
      <c r="C1878" s="18" t="s">
        <v>27</v>
      </c>
      <c r="D1878" s="21">
        <v>36738</v>
      </c>
      <c r="E1878" s="18">
        <v>1.7031000000000001</v>
      </c>
      <c r="F1878" s="18">
        <v>2.2934000000000001</v>
      </c>
      <c r="G1878" s="18">
        <v>2.1606000000000001</v>
      </c>
      <c r="H1878" s="18">
        <v>9.0640000000000001</v>
      </c>
      <c r="I1878" s="18">
        <v>3.2673999999999999</v>
      </c>
      <c r="J1878" s="18">
        <v>7.1017000000000001</v>
      </c>
      <c r="K1878" s="18">
        <v>344</v>
      </c>
      <c r="L1878" s="18">
        <v>38.274299999999997</v>
      </c>
      <c r="M1878" s="18">
        <v>57.183999999999997</v>
      </c>
      <c r="N1878" s="18">
        <v>32.208500000000001</v>
      </c>
      <c r="O1878" s="18">
        <v>22.728100000000001</v>
      </c>
      <c r="P1878" s="18">
        <v>77.543199999999999</v>
      </c>
      <c r="Q1878" s="18">
        <v>43.675699999999999</v>
      </c>
      <c r="R1878" s="18">
        <v>30.819900000000001</v>
      </c>
      <c r="S1878" s="4">
        <f>VLOOKUP(C1878,Ratings_Numbers!$A$1:$B$21,2,FALSE)</f>
        <v>3</v>
      </c>
      <c r="T1878" s="4">
        <f t="shared" si="62"/>
        <v>0</v>
      </c>
      <c r="U1878" s="18">
        <v>246765.00659999999</v>
      </c>
      <c r="V1878" s="18" t="s">
        <v>212</v>
      </c>
    </row>
    <row r="1879" spans="1:22" ht="15" customHeight="1" x14ac:dyDescent="0.35">
      <c r="A1879" s="18" t="s">
        <v>213</v>
      </c>
      <c r="B1879" s="7" t="str">
        <f t="shared" si="63"/>
        <v>Q4</v>
      </c>
      <c r="C1879" s="18" t="s">
        <v>27</v>
      </c>
      <c r="D1879" s="21">
        <v>36830</v>
      </c>
      <c r="E1879" s="18">
        <v>1.6286</v>
      </c>
      <c r="F1879" s="18">
        <v>2.2113999999999998</v>
      </c>
      <c r="G1879" s="18">
        <v>2.0804</v>
      </c>
      <c r="H1879" s="18">
        <v>7.3253000000000004</v>
      </c>
      <c r="I1879" s="18">
        <v>1.6667000000000001</v>
      </c>
      <c r="J1879" s="18">
        <v>5.5039999999999996</v>
      </c>
      <c r="K1879" s="18">
        <v>375</v>
      </c>
      <c r="L1879" s="18">
        <v>36.981200000000001</v>
      </c>
      <c r="M1879" s="18">
        <v>54.047400000000003</v>
      </c>
      <c r="N1879" s="18">
        <v>31.238099999999999</v>
      </c>
      <c r="O1879" s="18">
        <v>20.7271</v>
      </c>
      <c r="P1879" s="18">
        <v>73.017499999999998</v>
      </c>
      <c r="Q1879" s="18">
        <v>42.202399999999997</v>
      </c>
      <c r="R1879" s="18">
        <v>28.002199999999998</v>
      </c>
      <c r="S1879" s="4">
        <f>VLOOKUP(C1879,Ratings_Numbers!$A$1:$B$21,2,FALSE)</f>
        <v>3</v>
      </c>
      <c r="T1879" s="4">
        <f t="shared" si="62"/>
        <v>0</v>
      </c>
      <c r="U1879" s="18">
        <v>202674.92610000001</v>
      </c>
      <c r="V1879" s="18" t="s">
        <v>212</v>
      </c>
    </row>
    <row r="1880" spans="1:22" ht="15" customHeight="1" x14ac:dyDescent="0.35">
      <c r="A1880" s="18" t="s">
        <v>213</v>
      </c>
      <c r="B1880" s="7" t="str">
        <f t="shared" si="63"/>
        <v>Q1</v>
      </c>
      <c r="C1880" s="18" t="s">
        <v>27</v>
      </c>
      <c r="D1880" s="21">
        <v>36922</v>
      </c>
      <c r="E1880" s="18">
        <v>1.635</v>
      </c>
      <c r="F1880" s="18">
        <v>2.3429000000000002</v>
      </c>
      <c r="G1880" s="18">
        <v>2.1272000000000002</v>
      </c>
      <c r="H1880" s="18">
        <v>11.9077</v>
      </c>
      <c r="I1880" s="18">
        <v>5.1508000000000003</v>
      </c>
      <c r="J1880" s="18">
        <v>9.2799999999999994</v>
      </c>
      <c r="K1880" s="18">
        <v>325</v>
      </c>
      <c r="L1880" s="18">
        <v>40.116500000000002</v>
      </c>
      <c r="M1880" s="18">
        <v>48.194400000000002</v>
      </c>
      <c r="N1880" s="18">
        <v>28.568000000000001</v>
      </c>
      <c r="O1880" s="18">
        <v>20.037099999999999</v>
      </c>
      <c r="P1880" s="18">
        <v>68.700599999999994</v>
      </c>
      <c r="Q1880" s="18">
        <v>40.723399999999998</v>
      </c>
      <c r="R1880" s="18">
        <v>28.5627</v>
      </c>
      <c r="S1880" s="4">
        <f>VLOOKUP(C1880,Ratings_Numbers!$A$1:$B$21,2,FALSE)</f>
        <v>3</v>
      </c>
      <c r="T1880" s="4">
        <f t="shared" si="62"/>
        <v>0</v>
      </c>
      <c r="U1880" s="18">
        <v>253896</v>
      </c>
      <c r="V1880" s="18" t="s">
        <v>212</v>
      </c>
    </row>
    <row r="1881" spans="1:22" ht="15" customHeight="1" x14ac:dyDescent="0.35">
      <c r="A1881" s="18" t="s">
        <v>213</v>
      </c>
      <c r="B1881" s="7" t="str">
        <f t="shared" si="63"/>
        <v>Q2</v>
      </c>
      <c r="C1881" s="18" t="s">
        <v>27</v>
      </c>
      <c r="D1881" s="21">
        <v>37011</v>
      </c>
      <c r="E1881" s="18">
        <v>1.4910999999999999</v>
      </c>
      <c r="F1881" s="18">
        <v>2.1063000000000001</v>
      </c>
      <c r="G1881" s="18">
        <v>1.9521999999999999</v>
      </c>
      <c r="H1881" s="18">
        <v>7.9829999999999997</v>
      </c>
      <c r="I1881" s="18">
        <v>2.625</v>
      </c>
      <c r="J1881" s="18">
        <v>5.8494000000000002</v>
      </c>
      <c r="K1881" s="18">
        <v>352</v>
      </c>
      <c r="L1881" s="18">
        <v>40.242699999999999</v>
      </c>
      <c r="M1881" s="18">
        <v>50.316200000000002</v>
      </c>
      <c r="N1881" s="18">
        <v>31.238700000000001</v>
      </c>
      <c r="O1881" s="18">
        <v>20.9359</v>
      </c>
      <c r="P1881" s="18">
        <v>61.069899999999997</v>
      </c>
      <c r="Q1881" s="18">
        <v>37.915199999999999</v>
      </c>
      <c r="R1881" s="18">
        <v>25.410399999999999</v>
      </c>
      <c r="S1881" s="4">
        <f>VLOOKUP(C1881,Ratings_Numbers!$A$1:$B$21,2,FALSE)</f>
        <v>3</v>
      </c>
      <c r="T1881" s="4">
        <f t="shared" si="62"/>
        <v>0</v>
      </c>
      <c r="U1881" s="18">
        <v>231327.36730000001</v>
      </c>
      <c r="V1881" s="18" t="s">
        <v>212</v>
      </c>
    </row>
    <row r="1882" spans="1:22" ht="15" customHeight="1" x14ac:dyDescent="0.35">
      <c r="A1882" s="18" t="s">
        <v>213</v>
      </c>
      <c r="B1882" s="7" t="str">
        <f t="shared" si="63"/>
        <v>Q3</v>
      </c>
      <c r="C1882" s="18" t="s">
        <v>27</v>
      </c>
      <c r="D1882" s="21">
        <v>37103</v>
      </c>
      <c r="E1882" s="18">
        <v>1.7473999999999998</v>
      </c>
      <c r="F1882" s="18">
        <v>2.4851999999999999</v>
      </c>
      <c r="G1882" s="18">
        <v>2.2948</v>
      </c>
      <c r="H1882" s="18">
        <v>9.1852</v>
      </c>
      <c r="I1882" s="18">
        <v>3.5213999999999999</v>
      </c>
      <c r="J1882" s="18">
        <v>7.1054000000000004</v>
      </c>
      <c r="K1882" s="18">
        <v>351</v>
      </c>
      <c r="L1882" s="18">
        <v>40.548699999999997</v>
      </c>
      <c r="M1882" s="18">
        <v>54.8093</v>
      </c>
      <c r="N1882" s="18">
        <v>32.234499999999997</v>
      </c>
      <c r="O1882" s="18">
        <v>22.967500000000001</v>
      </c>
      <c r="P1882" s="18">
        <v>70.032799999999995</v>
      </c>
      <c r="Q1882" s="18">
        <v>41.187800000000003</v>
      </c>
      <c r="R1882" s="18">
        <v>29.346900000000002</v>
      </c>
      <c r="S1882" s="4">
        <f>VLOOKUP(C1882,Ratings_Numbers!$A$1:$B$21,2,FALSE)</f>
        <v>3</v>
      </c>
      <c r="T1882" s="4">
        <f t="shared" si="62"/>
        <v>0</v>
      </c>
      <c r="U1882" s="18">
        <v>249703.0618</v>
      </c>
      <c r="V1882" s="18" t="s">
        <v>212</v>
      </c>
    </row>
    <row r="1883" spans="1:22" ht="15" customHeight="1" x14ac:dyDescent="0.35">
      <c r="A1883" s="18" t="s">
        <v>213</v>
      </c>
      <c r="B1883" s="7" t="str">
        <f t="shared" si="63"/>
        <v>Q4</v>
      </c>
      <c r="C1883" s="18" t="s">
        <v>27</v>
      </c>
      <c r="D1883" s="21">
        <v>37195</v>
      </c>
      <c r="E1883" s="18">
        <v>1.6103000000000001</v>
      </c>
      <c r="F1883" s="18">
        <v>2.3336000000000001</v>
      </c>
      <c r="G1883" s="18">
        <v>2.1261999999999999</v>
      </c>
      <c r="H1883" s="18">
        <v>9.2241999999999997</v>
      </c>
      <c r="I1883" s="18">
        <v>2.6273</v>
      </c>
      <c r="J1883" s="18">
        <v>6.7788000000000004</v>
      </c>
      <c r="K1883" s="18">
        <v>330</v>
      </c>
      <c r="L1883" s="18">
        <v>38.798999999999999</v>
      </c>
      <c r="M1883" s="18">
        <v>53.121899999999997</v>
      </c>
      <c r="N1883" s="18">
        <v>32.269199999999998</v>
      </c>
      <c r="O1883" s="18">
        <v>21.2927</v>
      </c>
      <c r="P1883" s="18">
        <v>64.621200000000002</v>
      </c>
      <c r="Q1883" s="18">
        <v>39.2545</v>
      </c>
      <c r="R1883" s="18">
        <v>25.901900000000001</v>
      </c>
      <c r="S1883" s="4">
        <f>VLOOKUP(C1883,Ratings_Numbers!$A$1:$B$21,2,FALSE)</f>
        <v>3</v>
      </c>
      <c r="T1883" s="4">
        <f t="shared" si="62"/>
        <v>0</v>
      </c>
      <c r="U1883" s="18">
        <v>229094.31760000001</v>
      </c>
      <c r="V1883" s="18" t="s">
        <v>212</v>
      </c>
    </row>
    <row r="1884" spans="1:22" ht="15" customHeight="1" x14ac:dyDescent="0.35">
      <c r="A1884" s="18" t="s">
        <v>213</v>
      </c>
      <c r="B1884" s="7" t="str">
        <f t="shared" si="63"/>
        <v>Q1</v>
      </c>
      <c r="C1884" s="18" t="s">
        <v>27</v>
      </c>
      <c r="D1884" s="21">
        <v>37287</v>
      </c>
      <c r="E1884" s="18">
        <v>1.4765999999999999</v>
      </c>
      <c r="F1884" s="18">
        <v>2.1741000000000001</v>
      </c>
      <c r="G1884" s="18">
        <v>1.9594</v>
      </c>
      <c r="H1884" s="18">
        <v>13.1975</v>
      </c>
      <c r="I1884" s="18">
        <v>6</v>
      </c>
      <c r="J1884" s="18">
        <v>10.104900000000001</v>
      </c>
      <c r="K1884" s="18">
        <v>324</v>
      </c>
      <c r="L1884" s="18">
        <v>42.063000000000002</v>
      </c>
      <c r="M1884" s="18">
        <v>51.590499999999999</v>
      </c>
      <c r="N1884" s="18">
        <v>32.191699999999997</v>
      </c>
      <c r="O1884" s="18">
        <v>22.4467</v>
      </c>
      <c r="P1884" s="18">
        <v>60.2605</v>
      </c>
      <c r="Q1884" s="18">
        <v>37.601599999999998</v>
      </c>
      <c r="R1884" s="18">
        <v>26.219000000000001</v>
      </c>
      <c r="S1884" s="4">
        <f>VLOOKUP(C1884,Ratings_Numbers!$A$1:$B$21,2,FALSE)</f>
        <v>3</v>
      </c>
      <c r="T1884" s="4">
        <f t="shared" si="62"/>
        <v>0</v>
      </c>
      <c r="U1884" s="18">
        <v>267090.94</v>
      </c>
      <c r="V1884" s="18" t="s">
        <v>212</v>
      </c>
    </row>
    <row r="1885" spans="1:22" ht="15" customHeight="1" x14ac:dyDescent="0.35">
      <c r="A1885" s="18" t="s">
        <v>213</v>
      </c>
      <c r="B1885" s="7" t="str">
        <f t="shared" si="63"/>
        <v>Q2</v>
      </c>
      <c r="C1885" s="18" t="s">
        <v>27</v>
      </c>
      <c r="D1885" s="21">
        <v>37376</v>
      </c>
      <c r="E1885" s="18">
        <v>1.4182999999999999</v>
      </c>
      <c r="F1885" s="18">
        <v>2.0775999999999999</v>
      </c>
      <c r="G1885" s="18">
        <v>1.8536000000000001</v>
      </c>
      <c r="H1885" s="18">
        <v>12.371499999999999</v>
      </c>
      <c r="I1885" s="18">
        <v>4.7290000000000001</v>
      </c>
      <c r="J1885" s="18">
        <v>9.6839999999999993</v>
      </c>
      <c r="K1885" s="18">
        <v>288</v>
      </c>
      <c r="L1885" s="18">
        <v>42.104300000000002</v>
      </c>
      <c r="M1885" s="18">
        <v>49.271099999999997</v>
      </c>
      <c r="N1885" s="18">
        <v>30.689799999999998</v>
      </c>
      <c r="O1885" s="18">
        <v>21.434999999999999</v>
      </c>
      <c r="P1885" s="18">
        <v>60.545400000000001</v>
      </c>
      <c r="Q1885" s="18">
        <v>37.712299999999999</v>
      </c>
      <c r="R1885" s="18">
        <v>26.3398</v>
      </c>
      <c r="S1885" s="4">
        <f>VLOOKUP(C1885,Ratings_Numbers!$A$1:$B$21,2,FALSE)</f>
        <v>3</v>
      </c>
      <c r="T1885" s="4">
        <f t="shared" si="62"/>
        <v>0</v>
      </c>
      <c r="U1885" s="18">
        <v>248467.5166</v>
      </c>
      <c r="V1885" s="18" t="s">
        <v>212</v>
      </c>
    </row>
    <row r="1886" spans="1:22" ht="15" customHeight="1" x14ac:dyDescent="0.35">
      <c r="A1886" s="18" t="s">
        <v>213</v>
      </c>
      <c r="B1886" s="7" t="str">
        <f t="shared" si="63"/>
        <v>Q3</v>
      </c>
      <c r="C1886" s="18" t="s">
        <v>27</v>
      </c>
      <c r="D1886" s="21">
        <v>37468</v>
      </c>
      <c r="E1886" s="18">
        <v>1.476</v>
      </c>
      <c r="F1886" s="18">
        <v>2.1288999999999998</v>
      </c>
      <c r="G1886" s="18">
        <v>1.9235</v>
      </c>
      <c r="H1886" s="18">
        <v>14.315</v>
      </c>
      <c r="I1886" s="18">
        <v>4.4930000000000003</v>
      </c>
      <c r="J1886" s="18">
        <v>11.185</v>
      </c>
      <c r="K1886" s="18">
        <v>254</v>
      </c>
      <c r="L1886" s="18">
        <v>41.729399999999998</v>
      </c>
      <c r="M1886" s="18">
        <v>49.903199999999998</v>
      </c>
      <c r="N1886" s="18">
        <v>30.7974</v>
      </c>
      <c r="O1886" s="18">
        <v>21.537500000000001</v>
      </c>
      <c r="P1886" s="18">
        <v>62.036999999999999</v>
      </c>
      <c r="Q1886" s="18">
        <v>38.285699999999999</v>
      </c>
      <c r="R1886" s="18">
        <v>26.7743</v>
      </c>
      <c r="S1886" s="4">
        <f>VLOOKUP(C1886,Ratings_Numbers!$A$1:$B$21,2,FALSE)</f>
        <v>3</v>
      </c>
      <c r="T1886" s="4">
        <f t="shared" si="62"/>
        <v>0</v>
      </c>
      <c r="U1886" s="18">
        <v>217505.68210000001</v>
      </c>
      <c r="V1886" s="18" t="s">
        <v>212</v>
      </c>
    </row>
    <row r="1887" spans="1:22" ht="15" customHeight="1" x14ac:dyDescent="0.35">
      <c r="A1887" s="18" t="s">
        <v>213</v>
      </c>
      <c r="B1887" s="7" t="str">
        <f t="shared" si="63"/>
        <v>Q4</v>
      </c>
      <c r="C1887" s="18" t="s">
        <v>27</v>
      </c>
      <c r="D1887" s="21">
        <v>37560</v>
      </c>
      <c r="E1887" s="18">
        <v>1.6602999999999999</v>
      </c>
      <c r="F1887" s="18">
        <v>2.3403999999999998</v>
      </c>
      <c r="G1887" s="18">
        <v>2.1570999999999998</v>
      </c>
      <c r="H1887" s="18">
        <v>12.7727</v>
      </c>
      <c r="I1887" s="18">
        <v>3.1684000000000001</v>
      </c>
      <c r="J1887" s="18">
        <v>9.5606000000000009</v>
      </c>
      <c r="K1887" s="18">
        <v>264</v>
      </c>
      <c r="L1887" s="18">
        <v>39.770000000000003</v>
      </c>
      <c r="M1887" s="18">
        <v>45.011400000000002</v>
      </c>
      <c r="N1887" s="18">
        <v>26.808399999999999</v>
      </c>
      <c r="O1887" s="18">
        <v>18.534400000000002</v>
      </c>
      <c r="P1887" s="18">
        <v>67.900499999999994</v>
      </c>
      <c r="Q1887" s="18">
        <v>40.440899999999999</v>
      </c>
      <c r="R1887" s="18">
        <v>27.959399999999999</v>
      </c>
      <c r="S1887" s="4">
        <f>VLOOKUP(C1887,Ratings_Numbers!$A$1:$B$21,2,FALSE)</f>
        <v>3</v>
      </c>
      <c r="T1887" s="4">
        <f t="shared" si="62"/>
        <v>0</v>
      </c>
      <c r="U1887" s="18">
        <v>236367.18979999999</v>
      </c>
      <c r="V1887" s="18" t="s">
        <v>212</v>
      </c>
    </row>
    <row r="1888" spans="1:22" ht="15" customHeight="1" x14ac:dyDescent="0.35">
      <c r="A1888" s="18" t="s">
        <v>213</v>
      </c>
      <c r="B1888" s="7" t="str">
        <f t="shared" si="63"/>
        <v>Q1</v>
      </c>
      <c r="C1888" s="18" t="s">
        <v>27</v>
      </c>
      <c r="D1888" s="21">
        <v>37652</v>
      </c>
      <c r="E1888" s="18">
        <v>1.4981</v>
      </c>
      <c r="F1888" s="18">
        <v>2.1596000000000002</v>
      </c>
      <c r="G1888" s="18">
        <v>1.9268000000000001</v>
      </c>
      <c r="H1888" s="18">
        <v>17.9802</v>
      </c>
      <c r="I1888" s="18">
        <v>7.6379999999999999</v>
      </c>
      <c r="J1888" s="18">
        <v>14.2372</v>
      </c>
      <c r="K1888" s="18">
        <v>253</v>
      </c>
      <c r="L1888" s="18">
        <v>41.622</v>
      </c>
      <c r="M1888" s="18">
        <v>48.004800000000003</v>
      </c>
      <c r="N1888" s="18">
        <v>29.597799999999999</v>
      </c>
      <c r="O1888" s="18">
        <v>20.670200000000001</v>
      </c>
      <c r="P1888" s="18">
        <v>62.190399999999997</v>
      </c>
      <c r="Q1888" s="18">
        <v>38.344099999999997</v>
      </c>
      <c r="R1888" s="18">
        <v>26.778300000000002</v>
      </c>
      <c r="S1888" s="4">
        <f>VLOOKUP(C1888,Ratings_Numbers!$A$1:$B$21,2,FALSE)</f>
        <v>3</v>
      </c>
      <c r="T1888" s="4">
        <f t="shared" si="62"/>
        <v>0</v>
      </c>
      <c r="U1888" s="18">
        <v>210081</v>
      </c>
      <c r="V1888" s="18" t="s">
        <v>212</v>
      </c>
    </row>
    <row r="1889" spans="1:22" ht="15" customHeight="1" x14ac:dyDescent="0.35">
      <c r="A1889" s="18" t="s">
        <v>213</v>
      </c>
      <c r="B1889" s="7" t="str">
        <f t="shared" si="63"/>
        <v>Q2</v>
      </c>
      <c r="C1889" s="18" t="s">
        <v>27</v>
      </c>
      <c r="D1889" s="21">
        <v>37741</v>
      </c>
      <c r="E1889" s="18">
        <v>1.5326</v>
      </c>
      <c r="F1889" s="18">
        <v>2.2077</v>
      </c>
      <c r="G1889" s="18">
        <v>1.994</v>
      </c>
      <c r="H1889" s="18">
        <v>13.888</v>
      </c>
      <c r="I1889" s="18">
        <v>5.2526999999999999</v>
      </c>
      <c r="J1889" s="18">
        <v>10.336</v>
      </c>
      <c r="K1889" s="18">
        <v>250</v>
      </c>
      <c r="L1889" s="18">
        <v>41.6252</v>
      </c>
      <c r="M1889" s="18">
        <v>50.366799999999998</v>
      </c>
      <c r="N1889" s="18">
        <v>31.2178</v>
      </c>
      <c r="O1889" s="18">
        <v>21.6814</v>
      </c>
      <c r="P1889" s="18">
        <v>61.340299999999999</v>
      </c>
      <c r="Q1889" s="18">
        <v>38.019199999999998</v>
      </c>
      <c r="R1889" s="18">
        <v>26.405100000000001</v>
      </c>
      <c r="S1889" s="4">
        <f>VLOOKUP(C1889,Ratings_Numbers!$A$1:$B$21,2,FALSE)</f>
        <v>3</v>
      </c>
      <c r="T1889" s="4">
        <f t="shared" si="62"/>
        <v>0</v>
      </c>
      <c r="U1889" s="18">
        <v>246620.66</v>
      </c>
      <c r="V1889" s="18" t="s">
        <v>212</v>
      </c>
    </row>
    <row r="1890" spans="1:22" ht="15" customHeight="1" x14ac:dyDescent="0.35">
      <c r="A1890" s="18" t="s">
        <v>213</v>
      </c>
      <c r="B1890" s="7" t="str">
        <f t="shared" si="63"/>
        <v>Q3</v>
      </c>
      <c r="C1890" s="18" t="s">
        <v>27</v>
      </c>
      <c r="D1890" s="21">
        <v>37833</v>
      </c>
      <c r="E1890" s="18">
        <v>1.3597000000000001</v>
      </c>
      <c r="F1890" s="18">
        <v>2.1505999999999998</v>
      </c>
      <c r="G1890" s="18">
        <v>1.7749999999999999</v>
      </c>
      <c r="H1890" s="18">
        <v>17.7393</v>
      </c>
      <c r="I1890" s="18">
        <v>5.6642000000000001</v>
      </c>
      <c r="J1890" s="18">
        <v>13.6624</v>
      </c>
      <c r="K1890" s="18">
        <v>234</v>
      </c>
      <c r="L1890" s="18">
        <v>43.0595</v>
      </c>
      <c r="M1890" s="18">
        <v>45.951099999999997</v>
      </c>
      <c r="N1890" s="18">
        <v>29.040600000000001</v>
      </c>
      <c r="O1890" s="18">
        <v>20.427800000000001</v>
      </c>
      <c r="P1890" s="18">
        <v>58.230800000000002</v>
      </c>
      <c r="Q1890" s="18">
        <v>36.801200000000001</v>
      </c>
      <c r="R1890" s="18">
        <v>25.886800000000001</v>
      </c>
      <c r="S1890" s="4">
        <f>VLOOKUP(C1890,Ratings_Numbers!$A$1:$B$21,2,FALSE)</f>
        <v>3</v>
      </c>
      <c r="T1890" s="4">
        <f t="shared" si="62"/>
        <v>0</v>
      </c>
      <c r="U1890" s="18">
        <v>244281.9829</v>
      </c>
      <c r="V1890" s="18" t="s">
        <v>212</v>
      </c>
    </row>
    <row r="1891" spans="1:22" ht="15" customHeight="1" x14ac:dyDescent="0.35">
      <c r="A1891" s="18" t="s">
        <v>213</v>
      </c>
      <c r="B1891" s="7" t="str">
        <f t="shared" si="63"/>
        <v>Q4</v>
      </c>
      <c r="C1891" s="18" t="s">
        <v>27</v>
      </c>
      <c r="D1891" s="21">
        <v>37925</v>
      </c>
      <c r="E1891" s="18">
        <v>1.5286999999999999</v>
      </c>
      <c r="F1891" s="18">
        <v>2.2696000000000001</v>
      </c>
      <c r="G1891" s="18">
        <v>1.9988000000000001</v>
      </c>
      <c r="H1891" s="18">
        <v>15.7645</v>
      </c>
      <c r="I1891" s="18">
        <v>3.9925000000000002</v>
      </c>
      <c r="J1891" s="18">
        <v>11.7521</v>
      </c>
      <c r="K1891" s="18">
        <v>242</v>
      </c>
      <c r="L1891" s="18">
        <v>40.229900000000001</v>
      </c>
      <c r="M1891" s="18">
        <v>45.759599999999999</v>
      </c>
      <c r="N1891" s="18">
        <v>27.9603</v>
      </c>
      <c r="O1891" s="18">
        <v>19.029800000000002</v>
      </c>
      <c r="P1891" s="18">
        <v>63.659300000000002</v>
      </c>
      <c r="Q1891" s="18">
        <v>38.897500000000001</v>
      </c>
      <c r="R1891" s="18">
        <v>26.473600000000001</v>
      </c>
      <c r="S1891" s="4">
        <f>VLOOKUP(C1891,Ratings_Numbers!$A$1:$B$21,2,FALSE)</f>
        <v>3</v>
      </c>
      <c r="T1891" s="4">
        <f t="shared" si="62"/>
        <v>0</v>
      </c>
      <c r="U1891" s="18">
        <v>255122.6759</v>
      </c>
      <c r="V1891" s="18" t="s">
        <v>212</v>
      </c>
    </row>
    <row r="1892" spans="1:22" ht="15" customHeight="1" x14ac:dyDescent="0.35">
      <c r="A1892" s="18" t="s">
        <v>213</v>
      </c>
      <c r="B1892" s="7" t="str">
        <f t="shared" si="63"/>
        <v>Q1</v>
      </c>
      <c r="C1892" s="18" t="s">
        <v>27</v>
      </c>
      <c r="D1892" s="21">
        <v>38017</v>
      </c>
      <c r="E1892" s="18">
        <v>1.2868999999999999</v>
      </c>
      <c r="F1892" s="18">
        <v>2.0880000000000001</v>
      </c>
      <c r="G1892" s="18">
        <v>1.6778999999999999</v>
      </c>
      <c r="H1892" s="18">
        <v>19.9529</v>
      </c>
      <c r="I1892" s="18">
        <v>7.1340000000000003</v>
      </c>
      <c r="J1892" s="18">
        <v>15.882400000000001</v>
      </c>
      <c r="K1892" s="18">
        <v>255</v>
      </c>
      <c r="L1892" s="18">
        <v>41.580599999999997</v>
      </c>
      <c r="M1892" s="18">
        <v>44.558500000000002</v>
      </c>
      <c r="N1892" s="18">
        <v>28.081800000000001</v>
      </c>
      <c r="O1892" s="18">
        <v>19.158000000000001</v>
      </c>
      <c r="P1892" s="18">
        <v>58.6738</v>
      </c>
      <c r="Q1892" s="18">
        <v>36.977600000000002</v>
      </c>
      <c r="R1892" s="18">
        <v>25.226900000000001</v>
      </c>
      <c r="S1892" s="4">
        <f>VLOOKUP(C1892,Ratings_Numbers!$A$1:$B$21,2,FALSE)</f>
        <v>3</v>
      </c>
      <c r="T1892" s="4">
        <f t="shared" si="62"/>
        <v>0</v>
      </c>
      <c r="U1892" s="18">
        <v>232147.35</v>
      </c>
      <c r="V1892" s="18" t="s">
        <v>212</v>
      </c>
    </row>
    <row r="1893" spans="1:22" ht="15" customHeight="1" x14ac:dyDescent="0.35">
      <c r="A1893" s="18" t="s">
        <v>213</v>
      </c>
      <c r="B1893" s="7" t="str">
        <f t="shared" si="63"/>
        <v>Q2</v>
      </c>
      <c r="C1893" s="18" t="s">
        <v>27</v>
      </c>
      <c r="D1893" s="21">
        <v>38107</v>
      </c>
      <c r="E1893" s="18">
        <v>1.4998</v>
      </c>
      <c r="F1893" s="18">
        <v>2.2547999999999999</v>
      </c>
      <c r="G1893" s="18">
        <v>1.9607000000000001</v>
      </c>
      <c r="H1893" s="18">
        <v>15.848000000000001</v>
      </c>
      <c r="I1893" s="18">
        <v>4.7035999999999998</v>
      </c>
      <c r="J1893" s="18">
        <v>11.7</v>
      </c>
      <c r="K1893" s="18">
        <v>250</v>
      </c>
      <c r="L1893" s="18">
        <v>39.411200000000001</v>
      </c>
      <c r="M1893" s="18">
        <v>46.7577</v>
      </c>
      <c r="N1893" s="18">
        <v>28.008900000000001</v>
      </c>
      <c r="O1893" s="18">
        <v>18.978000000000002</v>
      </c>
      <c r="P1893" s="18">
        <v>66.938800000000001</v>
      </c>
      <c r="Q1893" s="18">
        <v>40.097799999999999</v>
      </c>
      <c r="R1893" s="18">
        <v>27.169</v>
      </c>
      <c r="S1893" s="4">
        <f>VLOOKUP(C1893,Ratings_Numbers!$A$1:$B$21,2,FALSE)</f>
        <v>3</v>
      </c>
      <c r="T1893" s="4">
        <f t="shared" si="62"/>
        <v>0</v>
      </c>
      <c r="U1893" s="18">
        <v>243357.52</v>
      </c>
      <c r="V1893" s="18" t="s">
        <v>212</v>
      </c>
    </row>
    <row r="1894" spans="1:22" ht="15" customHeight="1" x14ac:dyDescent="0.35">
      <c r="A1894" s="18" t="s">
        <v>213</v>
      </c>
      <c r="B1894" s="7" t="str">
        <f t="shared" si="63"/>
        <v>Q3</v>
      </c>
      <c r="C1894" s="18" t="s">
        <v>27</v>
      </c>
      <c r="D1894" s="21">
        <v>38199</v>
      </c>
      <c r="E1894" s="18">
        <v>1.5304</v>
      </c>
      <c r="F1894" s="18">
        <v>2.3422999999999998</v>
      </c>
      <c r="G1894" s="18">
        <v>1.9931000000000001</v>
      </c>
      <c r="H1894" s="18">
        <v>16.6007</v>
      </c>
      <c r="I1894" s="18">
        <v>5.3539000000000003</v>
      </c>
      <c r="J1894" s="18">
        <v>12.957599999999999</v>
      </c>
      <c r="K1894" s="18">
        <v>283</v>
      </c>
      <c r="L1894" s="18">
        <v>39.146299999999997</v>
      </c>
      <c r="M1894" s="18">
        <v>45.17</v>
      </c>
      <c r="N1894" s="18">
        <v>26.441199999999998</v>
      </c>
      <c r="O1894" s="18">
        <v>18.183499999999999</v>
      </c>
      <c r="P1894" s="18">
        <v>70.831500000000005</v>
      </c>
      <c r="Q1894" s="18">
        <v>41.462800000000001</v>
      </c>
      <c r="R1894" s="18">
        <v>28.5137</v>
      </c>
      <c r="S1894" s="4">
        <f>VLOOKUP(C1894,Ratings_Numbers!$A$1:$B$21,2,FALSE)</f>
        <v>3</v>
      </c>
      <c r="T1894" s="4">
        <f t="shared" si="62"/>
        <v>0</v>
      </c>
      <c r="U1894" s="18">
        <v>224895.44270000001</v>
      </c>
      <c r="V1894" s="18" t="s">
        <v>212</v>
      </c>
    </row>
    <row r="1895" spans="1:22" ht="15" customHeight="1" x14ac:dyDescent="0.35">
      <c r="A1895" s="18" t="s">
        <v>213</v>
      </c>
      <c r="B1895" s="7" t="str">
        <f t="shared" si="63"/>
        <v>Q4</v>
      </c>
      <c r="C1895" s="18" t="s">
        <v>27</v>
      </c>
      <c r="D1895" s="21">
        <v>38291</v>
      </c>
      <c r="E1895" s="18">
        <v>1.6217999999999999</v>
      </c>
      <c r="F1895" s="18">
        <v>2.4584000000000001</v>
      </c>
      <c r="G1895" s="18">
        <v>2.1194000000000002</v>
      </c>
      <c r="H1895" s="18">
        <v>13.560700000000001</v>
      </c>
      <c r="I1895" s="18">
        <v>1.7168999999999999</v>
      </c>
      <c r="J1895" s="18">
        <v>9.9770000000000003</v>
      </c>
      <c r="K1895" s="18">
        <v>305</v>
      </c>
      <c r="L1895" s="18">
        <v>37.875999999999998</v>
      </c>
      <c r="M1895" s="18">
        <v>47.776899999999998</v>
      </c>
      <c r="N1895" s="18">
        <v>27.6844</v>
      </c>
      <c r="O1895" s="18">
        <v>18.602</v>
      </c>
      <c r="P1895" s="18">
        <v>72.576899999999995</v>
      </c>
      <c r="Q1895" s="18">
        <v>42.0548</v>
      </c>
      <c r="R1895" s="18">
        <v>28.257899999999999</v>
      </c>
      <c r="S1895" s="4">
        <f>VLOOKUP(C1895,Ratings_Numbers!$A$1:$B$21,2,FALSE)</f>
        <v>3</v>
      </c>
      <c r="T1895" s="4">
        <f t="shared" si="62"/>
        <v>0</v>
      </c>
      <c r="U1895" s="18">
        <v>228344.1967</v>
      </c>
      <c r="V1895" s="18" t="s">
        <v>212</v>
      </c>
    </row>
    <row r="1896" spans="1:22" ht="15" customHeight="1" x14ac:dyDescent="0.35">
      <c r="A1896" s="18" t="s">
        <v>213</v>
      </c>
      <c r="B1896" s="7" t="str">
        <f t="shared" si="63"/>
        <v>Q1</v>
      </c>
      <c r="C1896" s="18" t="s">
        <v>27</v>
      </c>
      <c r="D1896" s="21">
        <v>38383</v>
      </c>
      <c r="E1896" s="18">
        <v>1.3649</v>
      </c>
      <c r="F1896" s="18">
        <v>2.1678000000000002</v>
      </c>
      <c r="G1896" s="18">
        <v>1.7847</v>
      </c>
      <c r="H1896" s="18">
        <v>17</v>
      </c>
      <c r="I1896" s="18">
        <v>5.9432</v>
      </c>
      <c r="J1896" s="18">
        <v>13.435499999999999</v>
      </c>
      <c r="K1896" s="18">
        <v>349</v>
      </c>
      <c r="L1896" s="18">
        <v>41.110599999999998</v>
      </c>
      <c r="M1896" s="18">
        <v>45.841200000000001</v>
      </c>
      <c r="N1896" s="18">
        <v>28.436900000000001</v>
      </c>
      <c r="O1896" s="18">
        <v>19.3568</v>
      </c>
      <c r="P1896" s="18">
        <v>61.203099999999999</v>
      </c>
      <c r="Q1896" s="18">
        <v>37.9664</v>
      </c>
      <c r="R1896" s="18">
        <v>25.843499999999999</v>
      </c>
      <c r="S1896" s="4">
        <f>VLOOKUP(C1896,Ratings_Numbers!$A$1:$B$21,2,FALSE)</f>
        <v>3</v>
      </c>
      <c r="T1896" s="4">
        <f t="shared" si="62"/>
        <v>0</v>
      </c>
      <c r="U1896" s="18">
        <v>221861.6</v>
      </c>
      <c r="V1896" s="18" t="s">
        <v>212</v>
      </c>
    </row>
    <row r="1897" spans="1:22" ht="15" customHeight="1" x14ac:dyDescent="0.35">
      <c r="A1897" s="18" t="s">
        <v>213</v>
      </c>
      <c r="B1897" s="7" t="str">
        <f t="shared" si="63"/>
        <v>Q2</v>
      </c>
      <c r="C1897" s="18" t="s">
        <v>27</v>
      </c>
      <c r="D1897" s="21">
        <v>38472</v>
      </c>
      <c r="E1897" s="18">
        <v>1.4092</v>
      </c>
      <c r="F1897" s="18">
        <v>2.1456</v>
      </c>
      <c r="G1897" s="18">
        <v>1.8226</v>
      </c>
      <c r="H1897" s="18">
        <v>20.131</v>
      </c>
      <c r="I1897" s="18">
        <v>8.0174000000000003</v>
      </c>
      <c r="J1897" s="18">
        <v>15.6389</v>
      </c>
      <c r="K1897" s="18">
        <v>252</v>
      </c>
      <c r="L1897" s="18">
        <v>38.613100000000003</v>
      </c>
      <c r="M1897" s="18">
        <v>44.546100000000003</v>
      </c>
      <c r="N1897" s="18">
        <v>26.5488</v>
      </c>
      <c r="O1897" s="18">
        <v>17.6967</v>
      </c>
      <c r="P1897" s="18">
        <v>67.789199999999994</v>
      </c>
      <c r="Q1897" s="18">
        <v>40.401400000000002</v>
      </c>
      <c r="R1897" s="18">
        <v>26.930399999999999</v>
      </c>
      <c r="S1897" s="4">
        <f>VLOOKUP(C1897,Ratings_Numbers!$A$1:$B$21,2,FALSE)</f>
        <v>3</v>
      </c>
      <c r="T1897" s="4">
        <f t="shared" si="62"/>
        <v>0</v>
      </c>
      <c r="U1897" s="18">
        <v>197140.49830000001</v>
      </c>
      <c r="V1897" s="18" t="s">
        <v>212</v>
      </c>
    </row>
    <row r="1898" spans="1:22" ht="15" customHeight="1" x14ac:dyDescent="0.35">
      <c r="A1898" s="18" t="s">
        <v>213</v>
      </c>
      <c r="B1898" s="7" t="str">
        <f t="shared" si="63"/>
        <v>Q3</v>
      </c>
      <c r="C1898" s="18" t="s">
        <v>27</v>
      </c>
      <c r="D1898" s="21">
        <v>38564</v>
      </c>
      <c r="E1898" s="18">
        <v>1.4520999999999999</v>
      </c>
      <c r="F1898" s="18">
        <v>2.1937000000000002</v>
      </c>
      <c r="G1898" s="18">
        <v>1.8613</v>
      </c>
      <c r="H1898" s="18">
        <v>16.162099999999999</v>
      </c>
      <c r="I1898" s="18">
        <v>5.6995000000000005</v>
      </c>
      <c r="J1898" s="18">
        <v>12.9945</v>
      </c>
      <c r="K1898" s="18">
        <v>364</v>
      </c>
      <c r="L1898" s="18">
        <v>38.248699999999999</v>
      </c>
      <c r="M1898" s="18">
        <v>48.118099999999998</v>
      </c>
      <c r="N1898" s="18">
        <v>27.7682</v>
      </c>
      <c r="O1898" s="18">
        <v>18.936399999999999</v>
      </c>
      <c r="P1898" s="18">
        <v>73.2851</v>
      </c>
      <c r="Q1898" s="18">
        <v>42.291600000000003</v>
      </c>
      <c r="R1898" s="18">
        <v>28.840599999999998</v>
      </c>
      <c r="S1898" s="4">
        <f>VLOOKUP(C1898,Ratings_Numbers!$A$1:$B$21,2,FALSE)</f>
        <v>3</v>
      </c>
      <c r="T1898" s="4">
        <f t="shared" si="62"/>
        <v>0</v>
      </c>
      <c r="U1898" s="18">
        <v>205429.10500000001</v>
      </c>
      <c r="V1898" s="18" t="s">
        <v>212</v>
      </c>
    </row>
    <row r="1899" spans="1:22" ht="15" customHeight="1" x14ac:dyDescent="0.35">
      <c r="A1899" s="18" t="s">
        <v>213</v>
      </c>
      <c r="B1899" s="7" t="str">
        <f t="shared" si="63"/>
        <v>Q4</v>
      </c>
      <c r="C1899" s="18" t="s">
        <v>27</v>
      </c>
      <c r="D1899" s="21">
        <v>38656</v>
      </c>
      <c r="E1899" s="18">
        <v>1.508</v>
      </c>
      <c r="F1899" s="18">
        <v>2.1766000000000001</v>
      </c>
      <c r="G1899" s="18">
        <v>1.9167999999999998</v>
      </c>
      <c r="H1899" s="18">
        <v>13.026999999999999</v>
      </c>
      <c r="I1899" s="18">
        <v>3.0243000000000002</v>
      </c>
      <c r="J1899" s="18">
        <v>10.0688</v>
      </c>
      <c r="K1899" s="18">
        <v>407</v>
      </c>
      <c r="L1899" s="18">
        <v>37.874299999999998</v>
      </c>
      <c r="M1899" s="18">
        <v>52.237000000000002</v>
      </c>
      <c r="N1899" s="18">
        <v>30.008099999999999</v>
      </c>
      <c r="O1899" s="18">
        <v>20.331</v>
      </c>
      <c r="P1899" s="18">
        <v>74.076499999999996</v>
      </c>
      <c r="Q1899" s="18">
        <v>42.554000000000002</v>
      </c>
      <c r="R1899" s="18">
        <v>28.831</v>
      </c>
      <c r="S1899" s="4">
        <f>VLOOKUP(C1899,Ratings_Numbers!$A$1:$B$21,2,FALSE)</f>
        <v>3</v>
      </c>
      <c r="T1899" s="4">
        <f t="shared" si="62"/>
        <v>0</v>
      </c>
      <c r="U1899" s="18">
        <v>196974.7212</v>
      </c>
      <c r="V1899" s="18" t="s">
        <v>212</v>
      </c>
    </row>
    <row r="1900" spans="1:22" ht="15" customHeight="1" x14ac:dyDescent="0.35">
      <c r="A1900" s="18" t="s">
        <v>213</v>
      </c>
      <c r="B1900" s="7" t="str">
        <f t="shared" si="63"/>
        <v>Q1</v>
      </c>
      <c r="C1900" s="18" t="s">
        <v>27</v>
      </c>
      <c r="D1900" s="21">
        <v>38748</v>
      </c>
      <c r="E1900" s="18">
        <v>1.4812000000000001</v>
      </c>
      <c r="F1900" s="18">
        <v>2.2359999999999998</v>
      </c>
      <c r="G1900" s="18">
        <v>1.8784000000000001</v>
      </c>
      <c r="H1900" s="18">
        <v>14.377800000000001</v>
      </c>
      <c r="I1900" s="18">
        <v>3.4701</v>
      </c>
      <c r="J1900" s="18">
        <v>11.465999999999999</v>
      </c>
      <c r="K1900" s="18">
        <v>397</v>
      </c>
      <c r="L1900" s="18">
        <v>38.477600000000002</v>
      </c>
      <c r="M1900" s="18">
        <v>55.084600000000002</v>
      </c>
      <c r="N1900" s="18">
        <v>32.2348</v>
      </c>
      <c r="O1900" s="18">
        <v>21.779199999999999</v>
      </c>
      <c r="P1900" s="18">
        <v>70.885499999999993</v>
      </c>
      <c r="Q1900" s="18">
        <v>41.481299999999997</v>
      </c>
      <c r="R1900" s="18">
        <v>28.026499999999999</v>
      </c>
      <c r="S1900" s="4">
        <f>VLOOKUP(C1900,Ratings_Numbers!$A$1:$B$21,2,FALSE)</f>
        <v>3</v>
      </c>
      <c r="T1900" s="4">
        <f t="shared" si="62"/>
        <v>0</v>
      </c>
      <c r="U1900" s="18">
        <v>192048.15</v>
      </c>
      <c r="V1900" s="18" t="s">
        <v>212</v>
      </c>
    </row>
    <row r="1901" spans="1:22" ht="15" customHeight="1" x14ac:dyDescent="0.35">
      <c r="A1901" s="18" t="s">
        <v>213</v>
      </c>
      <c r="B1901" s="7" t="str">
        <f t="shared" si="63"/>
        <v>Q2</v>
      </c>
      <c r="C1901" s="18" t="s">
        <v>27</v>
      </c>
      <c r="D1901" s="21">
        <v>38837</v>
      </c>
      <c r="E1901" s="18">
        <v>1.4411</v>
      </c>
      <c r="F1901" s="18">
        <v>2.1469</v>
      </c>
      <c r="G1901" s="18">
        <v>1.8286</v>
      </c>
      <c r="H1901" s="18">
        <v>13.2775</v>
      </c>
      <c r="I1901" s="18">
        <v>5.3616999999999999</v>
      </c>
      <c r="J1901" s="18">
        <v>10.3096</v>
      </c>
      <c r="K1901" s="18">
        <v>436</v>
      </c>
      <c r="L1901" s="18">
        <v>37.950000000000003</v>
      </c>
      <c r="M1901" s="18">
        <v>52.787399999999998</v>
      </c>
      <c r="N1901" s="18">
        <v>31.058700000000002</v>
      </c>
      <c r="O1901" s="18">
        <v>20.611499999999999</v>
      </c>
      <c r="P1901" s="18">
        <v>69.960300000000004</v>
      </c>
      <c r="Q1901" s="18">
        <v>41.162700000000001</v>
      </c>
      <c r="R1901" s="18">
        <v>27.316800000000001</v>
      </c>
      <c r="S1901" s="4">
        <f>VLOOKUP(C1901,Ratings_Numbers!$A$1:$B$21,2,FALSE)</f>
        <v>3</v>
      </c>
      <c r="T1901" s="4">
        <f t="shared" si="62"/>
        <v>0</v>
      </c>
      <c r="U1901" s="18">
        <v>187674.92970000001</v>
      </c>
      <c r="V1901" s="18" t="s">
        <v>212</v>
      </c>
    </row>
    <row r="1902" spans="1:22" ht="15" customHeight="1" x14ac:dyDescent="0.35">
      <c r="A1902" s="18" t="s">
        <v>213</v>
      </c>
      <c r="B1902" s="7" t="str">
        <f t="shared" si="63"/>
        <v>Q3</v>
      </c>
      <c r="C1902" s="18" t="s">
        <v>27</v>
      </c>
      <c r="D1902" s="21">
        <v>38929</v>
      </c>
      <c r="E1902" s="18">
        <v>1.4676</v>
      </c>
      <c r="F1902" s="18">
        <v>2.2185000000000001</v>
      </c>
      <c r="G1902" s="18">
        <v>1.8685</v>
      </c>
      <c r="H1902" s="18">
        <v>14.111800000000001</v>
      </c>
      <c r="I1902" s="18">
        <v>5.6074999999999999</v>
      </c>
      <c r="J1902" s="18">
        <v>11.193</v>
      </c>
      <c r="K1902" s="18">
        <v>456</v>
      </c>
      <c r="L1902" s="18">
        <v>38.934199999999997</v>
      </c>
      <c r="M1902" s="18">
        <v>48.3065</v>
      </c>
      <c r="N1902" s="18">
        <v>28.433800000000002</v>
      </c>
      <c r="O1902" s="18">
        <v>19.3262</v>
      </c>
      <c r="P1902" s="18">
        <v>69.890900000000002</v>
      </c>
      <c r="Q1902" s="18">
        <v>41.1387</v>
      </c>
      <c r="R1902" s="18">
        <v>27.961600000000001</v>
      </c>
      <c r="S1902" s="4">
        <f>VLOOKUP(C1902,Ratings_Numbers!$A$1:$B$21,2,FALSE)</f>
        <v>3</v>
      </c>
      <c r="T1902" s="4">
        <f t="shared" si="62"/>
        <v>0</v>
      </c>
      <c r="U1902" s="18">
        <v>185521.91769999999</v>
      </c>
      <c r="V1902" s="18" t="s">
        <v>212</v>
      </c>
    </row>
    <row r="1903" spans="1:22" ht="15" customHeight="1" x14ac:dyDescent="0.35">
      <c r="A1903" s="18" t="s">
        <v>213</v>
      </c>
      <c r="B1903" s="7" t="str">
        <f t="shared" si="63"/>
        <v>Q4</v>
      </c>
      <c r="C1903" s="18" t="s">
        <v>27</v>
      </c>
      <c r="D1903" s="21">
        <v>39021</v>
      </c>
      <c r="E1903" s="18">
        <v>1.4988999999999999</v>
      </c>
      <c r="F1903" s="18">
        <v>2.2311000000000001</v>
      </c>
      <c r="G1903" s="18">
        <v>1.9137</v>
      </c>
      <c r="H1903" s="18">
        <v>11.9346</v>
      </c>
      <c r="I1903" s="18">
        <v>2.3536999999999999</v>
      </c>
      <c r="J1903" s="18">
        <v>9.1309000000000005</v>
      </c>
      <c r="K1903" s="18">
        <v>489</v>
      </c>
      <c r="L1903" s="18">
        <v>38.885199999999998</v>
      </c>
      <c r="M1903" s="18">
        <v>45.990600000000001</v>
      </c>
      <c r="N1903" s="18">
        <v>27.250299999999999</v>
      </c>
      <c r="O1903" s="18">
        <v>18.380199999999999</v>
      </c>
      <c r="P1903" s="18">
        <v>68.770600000000002</v>
      </c>
      <c r="Q1903" s="18">
        <v>40.747999999999998</v>
      </c>
      <c r="R1903" s="18">
        <v>27.484300000000001</v>
      </c>
      <c r="S1903" s="4">
        <f>VLOOKUP(C1903,Ratings_Numbers!$A$1:$B$21,2,FALSE)</f>
        <v>3</v>
      </c>
      <c r="T1903" s="4">
        <f t="shared" si="62"/>
        <v>0</v>
      </c>
      <c r="U1903" s="18">
        <v>205400.29629999999</v>
      </c>
      <c r="V1903" s="18" t="s">
        <v>212</v>
      </c>
    </row>
    <row r="1904" spans="1:22" ht="15" customHeight="1" x14ac:dyDescent="0.35">
      <c r="A1904" s="18" t="s">
        <v>213</v>
      </c>
      <c r="B1904" s="7" t="str">
        <f t="shared" si="63"/>
        <v>Q1</v>
      </c>
      <c r="C1904" s="18" t="s">
        <v>27</v>
      </c>
      <c r="D1904" s="21">
        <v>39113</v>
      </c>
      <c r="E1904" s="18">
        <v>1.204</v>
      </c>
      <c r="F1904" s="18">
        <v>1.9036</v>
      </c>
      <c r="G1904" s="18">
        <v>1.5247000000000002</v>
      </c>
      <c r="H1904" s="18">
        <v>18.3628</v>
      </c>
      <c r="I1904" s="18">
        <v>7.5456000000000003</v>
      </c>
      <c r="J1904" s="18">
        <v>14.9605</v>
      </c>
      <c r="K1904" s="18">
        <v>430</v>
      </c>
      <c r="L1904" s="18">
        <v>40.618899999999996</v>
      </c>
      <c r="M1904" s="18">
        <v>48.224600000000002</v>
      </c>
      <c r="N1904" s="18">
        <v>29.912099999999999</v>
      </c>
      <c r="O1904" s="18">
        <v>20.275500000000001</v>
      </c>
      <c r="P1904" s="18">
        <v>61.220999999999997</v>
      </c>
      <c r="Q1904" s="18">
        <v>37.973399999999998</v>
      </c>
      <c r="R1904" s="18">
        <v>25.739699999999999</v>
      </c>
      <c r="S1904" s="4">
        <f>VLOOKUP(C1904,Ratings_Numbers!$A$1:$B$21,2,FALSE)</f>
        <v>3</v>
      </c>
      <c r="T1904" s="4">
        <f t="shared" si="62"/>
        <v>0</v>
      </c>
      <c r="U1904" s="18">
        <v>197007.39</v>
      </c>
      <c r="V1904" s="18" t="s">
        <v>212</v>
      </c>
    </row>
    <row r="1905" spans="1:22" ht="15" customHeight="1" x14ac:dyDescent="0.35">
      <c r="A1905" s="18" t="s">
        <v>213</v>
      </c>
      <c r="B1905" s="7" t="str">
        <f t="shared" si="63"/>
        <v>Q2</v>
      </c>
      <c r="C1905" s="18" t="s">
        <v>27</v>
      </c>
      <c r="D1905" s="21">
        <v>39202</v>
      </c>
      <c r="E1905" s="18">
        <v>1.3445</v>
      </c>
      <c r="F1905" s="18">
        <v>2.0238</v>
      </c>
      <c r="G1905" s="18">
        <v>1.7090000000000001</v>
      </c>
      <c r="H1905" s="18">
        <v>13.3432</v>
      </c>
      <c r="I1905" s="18">
        <v>5.8154000000000003</v>
      </c>
      <c r="J1905" s="18">
        <v>10.2105</v>
      </c>
      <c r="K1905" s="18">
        <v>475</v>
      </c>
      <c r="L1905" s="18">
        <v>38.5473</v>
      </c>
      <c r="M1905" s="18">
        <v>53.255800000000001</v>
      </c>
      <c r="N1905" s="18">
        <v>31.725100000000001</v>
      </c>
      <c r="O1905" s="18">
        <v>21.3065</v>
      </c>
      <c r="P1905" s="18">
        <v>67.866399999999999</v>
      </c>
      <c r="Q1905" s="18">
        <v>40.428800000000003</v>
      </c>
      <c r="R1905" s="18">
        <v>27.151900000000001</v>
      </c>
      <c r="S1905" s="4">
        <f>VLOOKUP(C1905,Ratings_Numbers!$A$1:$B$21,2,FALSE)</f>
        <v>3</v>
      </c>
      <c r="T1905" s="4">
        <f t="shared" si="62"/>
        <v>0</v>
      </c>
      <c r="U1905" s="18">
        <v>196892.62710000001</v>
      </c>
      <c r="V1905" s="18" t="s">
        <v>212</v>
      </c>
    </row>
    <row r="1906" spans="1:22" ht="15" customHeight="1" x14ac:dyDescent="0.35">
      <c r="A1906" s="18" t="s">
        <v>213</v>
      </c>
      <c r="B1906" s="7" t="str">
        <f t="shared" si="63"/>
        <v>Q3</v>
      </c>
      <c r="C1906" s="18" t="s">
        <v>27</v>
      </c>
      <c r="D1906" s="21">
        <v>39294</v>
      </c>
      <c r="E1906" s="18">
        <v>1.3723000000000001</v>
      </c>
      <c r="F1906" s="18">
        <v>2.0466000000000002</v>
      </c>
      <c r="G1906" s="18">
        <v>1.7568000000000001</v>
      </c>
      <c r="H1906" s="18">
        <v>14.0471</v>
      </c>
      <c r="I1906" s="18">
        <v>5.4303999999999997</v>
      </c>
      <c r="J1906" s="18">
        <v>10.825799999999999</v>
      </c>
      <c r="K1906" s="18">
        <v>488</v>
      </c>
      <c r="L1906" s="18">
        <v>39.685499999999998</v>
      </c>
      <c r="M1906" s="18">
        <v>48.786499999999997</v>
      </c>
      <c r="N1906" s="18">
        <v>29.294899999999998</v>
      </c>
      <c r="O1906" s="18">
        <v>20.1084</v>
      </c>
      <c r="P1906" s="18">
        <v>66.535799999999995</v>
      </c>
      <c r="Q1906" s="18">
        <v>39.952800000000003</v>
      </c>
      <c r="R1906" s="18">
        <v>27.424199999999999</v>
      </c>
      <c r="S1906" s="4">
        <f>VLOOKUP(C1906,Ratings_Numbers!$A$1:$B$21,2,FALSE)</f>
        <v>3</v>
      </c>
      <c r="T1906" s="4">
        <f t="shared" si="62"/>
        <v>0</v>
      </c>
      <c r="U1906" s="18">
        <v>186935.008</v>
      </c>
      <c r="V1906" s="18" t="s">
        <v>212</v>
      </c>
    </row>
    <row r="1907" spans="1:22" ht="15" customHeight="1" x14ac:dyDescent="0.35">
      <c r="A1907" s="18" t="s">
        <v>213</v>
      </c>
      <c r="B1907" s="7" t="str">
        <f t="shared" si="63"/>
        <v>Q4</v>
      </c>
      <c r="C1907" s="18" t="s">
        <v>27</v>
      </c>
      <c r="D1907" s="21">
        <v>39386</v>
      </c>
      <c r="E1907" s="18">
        <v>1.5163</v>
      </c>
      <c r="F1907" s="18">
        <v>2.2035999999999998</v>
      </c>
      <c r="G1907" s="18">
        <v>1.9473</v>
      </c>
      <c r="H1907" s="18">
        <v>12.2104</v>
      </c>
      <c r="I1907" s="18">
        <v>4.3076999999999996</v>
      </c>
      <c r="J1907" s="18">
        <v>9.2384000000000004</v>
      </c>
      <c r="K1907" s="18">
        <v>537</v>
      </c>
      <c r="L1907" s="18">
        <v>38.0794</v>
      </c>
      <c r="M1907" s="18">
        <v>51.271500000000003</v>
      </c>
      <c r="N1907" s="18">
        <v>29.738600000000002</v>
      </c>
      <c r="O1907" s="18">
        <v>20.276599999999998</v>
      </c>
      <c r="P1907" s="18">
        <v>72.407399999999996</v>
      </c>
      <c r="Q1907" s="18">
        <v>41.997900000000001</v>
      </c>
      <c r="R1907" s="18">
        <v>28.635300000000001</v>
      </c>
      <c r="S1907" s="4">
        <f>VLOOKUP(C1907,Ratings_Numbers!$A$1:$B$21,2,FALSE)</f>
        <v>3</v>
      </c>
      <c r="T1907" s="4">
        <f t="shared" si="62"/>
        <v>0</v>
      </c>
      <c r="U1907" s="18">
        <v>181057.42290000001</v>
      </c>
      <c r="V1907" s="18" t="s">
        <v>212</v>
      </c>
    </row>
    <row r="1908" spans="1:22" ht="15" customHeight="1" x14ac:dyDescent="0.35">
      <c r="A1908" s="18" t="s">
        <v>213</v>
      </c>
      <c r="B1908" s="7" t="str">
        <f t="shared" si="63"/>
        <v>Q1</v>
      </c>
      <c r="C1908" s="18" t="s">
        <v>27</v>
      </c>
      <c r="D1908" s="21">
        <v>39478</v>
      </c>
      <c r="E1908" s="18">
        <v>1.3858999999999999</v>
      </c>
      <c r="F1908" s="18">
        <v>2.0348999999999999</v>
      </c>
      <c r="G1908" s="18">
        <v>1.7848000000000002</v>
      </c>
      <c r="H1908" s="18">
        <v>14.127700000000001</v>
      </c>
      <c r="I1908" s="18">
        <v>7.4261999999999997</v>
      </c>
      <c r="J1908" s="18">
        <v>11.373100000000001</v>
      </c>
      <c r="K1908" s="18">
        <v>603</v>
      </c>
      <c r="L1908" s="18">
        <v>39.5122</v>
      </c>
      <c r="M1908" s="18">
        <v>50.193100000000001</v>
      </c>
      <c r="N1908" s="18">
        <v>30.032900000000001</v>
      </c>
      <c r="O1908" s="18">
        <v>20.427599999999998</v>
      </c>
      <c r="P1908" s="18">
        <v>67.126999999999995</v>
      </c>
      <c r="Q1908" s="18">
        <v>40.165300000000002</v>
      </c>
      <c r="R1908" s="18">
        <v>27.319400000000002</v>
      </c>
      <c r="S1908" s="4">
        <f>VLOOKUP(C1908,Ratings_Numbers!$A$1:$B$21,2,FALSE)</f>
        <v>3</v>
      </c>
      <c r="T1908" s="4">
        <f t="shared" si="62"/>
        <v>0</v>
      </c>
      <c r="U1908" s="18">
        <v>201590.02</v>
      </c>
      <c r="V1908" s="18" t="s">
        <v>212</v>
      </c>
    </row>
    <row r="1909" spans="1:22" ht="15" customHeight="1" x14ac:dyDescent="0.35">
      <c r="A1909" s="18" t="s">
        <v>213</v>
      </c>
      <c r="B1909" s="7" t="str">
        <f t="shared" si="63"/>
        <v>Q2</v>
      </c>
      <c r="C1909" s="18" t="s">
        <v>27</v>
      </c>
      <c r="D1909" s="21">
        <v>39568</v>
      </c>
      <c r="E1909" s="18">
        <v>1.3852</v>
      </c>
      <c r="F1909" s="18">
        <v>2.1442999999999999</v>
      </c>
      <c r="G1909" s="18">
        <v>1.7842</v>
      </c>
      <c r="H1909" s="18">
        <v>12.4018</v>
      </c>
      <c r="I1909" s="18">
        <v>7.2782999999999998</v>
      </c>
      <c r="J1909" s="18">
        <v>9.4946000000000002</v>
      </c>
      <c r="K1909" s="18">
        <v>560</v>
      </c>
      <c r="L1909" s="18">
        <v>37.753100000000003</v>
      </c>
      <c r="M1909" s="18">
        <v>55.235900000000001</v>
      </c>
      <c r="N1909" s="18">
        <v>31.774999999999999</v>
      </c>
      <c r="O1909" s="18">
        <v>21.4726</v>
      </c>
      <c r="P1909" s="18">
        <v>73.834199999999996</v>
      </c>
      <c r="Q1909" s="18">
        <v>42.4739</v>
      </c>
      <c r="R1909" s="18">
        <v>28.7026</v>
      </c>
      <c r="S1909" s="4">
        <f>VLOOKUP(C1909,Ratings_Numbers!$A$1:$B$21,2,FALSE)</f>
        <v>3</v>
      </c>
      <c r="T1909" s="4">
        <f t="shared" si="62"/>
        <v>0</v>
      </c>
      <c r="U1909" s="18">
        <v>228657.00510000001</v>
      </c>
      <c r="V1909" s="18" t="s">
        <v>212</v>
      </c>
    </row>
    <row r="1910" spans="1:22" ht="15" customHeight="1" x14ac:dyDescent="0.35">
      <c r="A1910" s="18" t="s">
        <v>213</v>
      </c>
      <c r="B1910" s="7" t="str">
        <f t="shared" ref="B1910:B1944" si="64">IF(MONTH(D1910)&lt;4,"Q1",IF(MONTH(D1910)&lt;7,"Q2",IF(MONTH(D1910)&lt;10,"Q3","Q4")))</f>
        <v>Q3</v>
      </c>
      <c r="C1910" s="18" t="s">
        <v>27</v>
      </c>
      <c r="D1910" s="21">
        <v>39660</v>
      </c>
      <c r="E1910" s="18">
        <v>1.2734000000000001</v>
      </c>
      <c r="F1910" s="18">
        <v>1.9418</v>
      </c>
      <c r="G1910" s="18">
        <v>1.6409</v>
      </c>
      <c r="H1910" s="18">
        <v>14.3283</v>
      </c>
      <c r="I1910" s="18">
        <v>8.7149999999999999</v>
      </c>
      <c r="J1910" s="18">
        <v>11.0304</v>
      </c>
      <c r="K1910" s="18">
        <v>527</v>
      </c>
      <c r="L1910" s="18">
        <v>40.021000000000001</v>
      </c>
      <c r="M1910" s="18">
        <v>54.759</v>
      </c>
      <c r="N1910" s="18">
        <v>33.246400000000001</v>
      </c>
      <c r="O1910" s="18">
        <v>22.5962</v>
      </c>
      <c r="P1910" s="18">
        <v>64.706900000000005</v>
      </c>
      <c r="Q1910" s="18">
        <v>39.286099999999998</v>
      </c>
      <c r="R1910" s="18">
        <v>26.7012</v>
      </c>
      <c r="S1910" s="4">
        <f>VLOOKUP(C1910,Ratings_Numbers!$A$1:$B$21,2,FALSE)</f>
        <v>3</v>
      </c>
      <c r="T1910" s="4">
        <f t="shared" si="62"/>
        <v>0</v>
      </c>
      <c r="U1910" s="18">
        <v>230609.69529999999</v>
      </c>
      <c r="V1910" s="18" t="s">
        <v>212</v>
      </c>
    </row>
    <row r="1911" spans="1:22" ht="15" customHeight="1" x14ac:dyDescent="0.35">
      <c r="A1911" s="18" t="s">
        <v>213</v>
      </c>
      <c r="B1911" s="7" t="str">
        <f t="shared" si="64"/>
        <v>Q4</v>
      </c>
      <c r="C1911" s="18" t="s">
        <v>27</v>
      </c>
      <c r="D1911" s="21">
        <v>39752</v>
      </c>
      <c r="E1911" s="18">
        <v>1.3719000000000001</v>
      </c>
      <c r="F1911" s="18">
        <v>2.0219</v>
      </c>
      <c r="G1911" s="18">
        <v>1.7675999999999998</v>
      </c>
      <c r="H1911" s="18">
        <v>12.998100000000001</v>
      </c>
      <c r="I1911" s="18">
        <v>6.7244000000000002</v>
      </c>
      <c r="J1911" s="18">
        <v>9.8546999999999993</v>
      </c>
      <c r="K1911" s="18">
        <v>537</v>
      </c>
      <c r="L1911" s="18">
        <v>39.047800000000002</v>
      </c>
      <c r="M1911" s="18">
        <v>50.420999999999999</v>
      </c>
      <c r="N1911" s="18">
        <v>29.719200000000001</v>
      </c>
      <c r="O1911" s="18">
        <v>20.299299999999999</v>
      </c>
      <c r="P1911" s="18">
        <v>69.658000000000001</v>
      </c>
      <c r="Q1911" s="18">
        <v>41.057899999999997</v>
      </c>
      <c r="R1911" s="18">
        <v>28.0441</v>
      </c>
      <c r="S1911" s="4">
        <f>VLOOKUP(C1911,Ratings_Numbers!$A$1:$B$21,2,FALSE)</f>
        <v>3</v>
      </c>
      <c r="T1911" s="4">
        <f t="shared" ref="T1911:T1944" si="65">S1911-S1910</f>
        <v>0</v>
      </c>
      <c r="U1911" s="18">
        <v>218917.6459</v>
      </c>
      <c r="V1911" s="18" t="s">
        <v>212</v>
      </c>
    </row>
    <row r="1912" spans="1:22" ht="15" customHeight="1" x14ac:dyDescent="0.35">
      <c r="A1912" s="18" t="s">
        <v>213</v>
      </c>
      <c r="B1912" s="7" t="str">
        <f t="shared" si="64"/>
        <v>Q1</v>
      </c>
      <c r="C1912" s="18" t="s">
        <v>27</v>
      </c>
      <c r="D1912" s="21">
        <v>39844</v>
      </c>
      <c r="E1912" s="18">
        <v>1.1830000000000001</v>
      </c>
      <c r="F1912" s="18">
        <v>1.8517000000000001</v>
      </c>
      <c r="G1912" s="18">
        <v>1.5327</v>
      </c>
      <c r="H1912" s="18">
        <v>14.3964</v>
      </c>
      <c r="I1912" s="18">
        <v>7.7866999999999997</v>
      </c>
      <c r="J1912" s="18">
        <v>11.387499999999999</v>
      </c>
      <c r="K1912" s="18">
        <v>560</v>
      </c>
      <c r="L1912" s="18">
        <v>39.947000000000003</v>
      </c>
      <c r="M1912" s="18">
        <v>51.201900000000002</v>
      </c>
      <c r="N1912" s="18">
        <v>31.495799999999999</v>
      </c>
      <c r="O1912" s="18">
        <v>21.1401</v>
      </c>
      <c r="P1912" s="18">
        <v>62.567399999999999</v>
      </c>
      <c r="Q1912" s="18">
        <v>38.487099999999998</v>
      </c>
      <c r="R1912" s="18">
        <v>25.832599999999999</v>
      </c>
      <c r="S1912" s="4">
        <f>VLOOKUP(C1912,Ratings_Numbers!$A$1:$B$21,2,FALSE)</f>
        <v>3</v>
      </c>
      <c r="T1912" s="4">
        <f t="shared" si="65"/>
        <v>0</v>
      </c>
      <c r="U1912" s="18">
        <v>184946</v>
      </c>
      <c r="V1912" s="18" t="s">
        <v>212</v>
      </c>
    </row>
    <row r="1913" spans="1:22" ht="15" customHeight="1" x14ac:dyDescent="0.35">
      <c r="A1913" s="18" t="s">
        <v>213</v>
      </c>
      <c r="B1913" s="7" t="str">
        <f t="shared" si="64"/>
        <v>Q2</v>
      </c>
      <c r="C1913" s="18" t="s">
        <v>27</v>
      </c>
      <c r="D1913" s="21">
        <v>39933</v>
      </c>
      <c r="E1913" s="18">
        <v>1.24</v>
      </c>
      <c r="F1913" s="18">
        <v>1.9018999999999999</v>
      </c>
      <c r="G1913" s="18">
        <v>1.6120999999999999</v>
      </c>
      <c r="H1913" s="18">
        <v>13.353300000000001</v>
      </c>
      <c r="I1913" s="18">
        <v>7.5350000000000001</v>
      </c>
      <c r="J1913" s="18">
        <v>10.071400000000001</v>
      </c>
      <c r="K1913" s="18">
        <v>518</v>
      </c>
      <c r="L1913" s="18">
        <v>38.392899999999997</v>
      </c>
      <c r="M1913" s="18">
        <v>55.801499999999997</v>
      </c>
      <c r="N1913" s="18">
        <v>33.305300000000003</v>
      </c>
      <c r="O1913" s="18">
        <v>22.0032</v>
      </c>
      <c r="P1913" s="18">
        <v>67.545500000000004</v>
      </c>
      <c r="Q1913" s="18">
        <v>40.314700000000002</v>
      </c>
      <c r="R1913" s="18">
        <v>26.634</v>
      </c>
      <c r="S1913" s="4">
        <f>VLOOKUP(C1913,Ratings_Numbers!$A$1:$B$21,2,FALSE)</f>
        <v>3</v>
      </c>
      <c r="T1913" s="4">
        <f t="shared" si="65"/>
        <v>0</v>
      </c>
      <c r="U1913" s="18">
        <v>196389.5344</v>
      </c>
      <c r="V1913" s="18" t="s">
        <v>212</v>
      </c>
    </row>
    <row r="1914" spans="1:22" ht="15" customHeight="1" x14ac:dyDescent="0.35">
      <c r="A1914" s="18" t="s">
        <v>213</v>
      </c>
      <c r="B1914" s="7" t="str">
        <f t="shared" si="64"/>
        <v>Q3</v>
      </c>
      <c r="C1914" s="18" t="s">
        <v>27</v>
      </c>
      <c r="D1914" s="21">
        <v>40025</v>
      </c>
      <c r="E1914" s="18">
        <v>1.2564</v>
      </c>
      <c r="F1914" s="18">
        <v>1.9830000000000001</v>
      </c>
      <c r="G1914" s="18">
        <v>1.6324999999999998</v>
      </c>
      <c r="H1914" s="18">
        <v>14.924300000000001</v>
      </c>
      <c r="I1914" s="18">
        <v>7.9667000000000003</v>
      </c>
      <c r="J1914" s="18">
        <v>11.512599999999999</v>
      </c>
      <c r="K1914" s="18">
        <v>515</v>
      </c>
      <c r="L1914" s="18">
        <v>39.555999999999997</v>
      </c>
      <c r="M1914" s="18">
        <v>53.752099999999999</v>
      </c>
      <c r="N1914" s="18">
        <v>32.3733</v>
      </c>
      <c r="O1914" s="18">
        <v>21.840499999999999</v>
      </c>
      <c r="P1914" s="18">
        <v>66.037999999999997</v>
      </c>
      <c r="Q1914" s="18">
        <v>39.772799999999997</v>
      </c>
      <c r="R1914" s="18">
        <v>26.8325</v>
      </c>
      <c r="S1914" s="4">
        <f>VLOOKUP(C1914,Ratings_Numbers!$A$1:$B$21,2,FALSE)</f>
        <v>3</v>
      </c>
      <c r="T1914" s="4">
        <f t="shared" si="65"/>
        <v>0</v>
      </c>
      <c r="U1914" s="18">
        <v>192378.51070000001</v>
      </c>
      <c r="V1914" s="18" t="s">
        <v>212</v>
      </c>
    </row>
    <row r="1915" spans="1:22" ht="15" customHeight="1" x14ac:dyDescent="0.35">
      <c r="A1915" s="18" t="s">
        <v>213</v>
      </c>
      <c r="B1915" s="7" t="str">
        <f t="shared" si="64"/>
        <v>Q4</v>
      </c>
      <c r="C1915" s="18" t="s">
        <v>27</v>
      </c>
      <c r="D1915" s="21">
        <v>40117</v>
      </c>
      <c r="E1915" s="18">
        <v>1.3827</v>
      </c>
      <c r="F1915" s="18">
        <v>2.0619999999999998</v>
      </c>
      <c r="G1915" s="18">
        <v>1.8006</v>
      </c>
      <c r="H1915" s="18">
        <v>14.196099999999999</v>
      </c>
      <c r="I1915" s="18">
        <v>7.5349000000000004</v>
      </c>
      <c r="J1915" s="18">
        <v>10.6706</v>
      </c>
      <c r="K1915" s="18">
        <v>510</v>
      </c>
      <c r="L1915" s="18">
        <v>39.002400000000002</v>
      </c>
      <c r="M1915" s="18">
        <v>54.31</v>
      </c>
      <c r="N1915" s="18">
        <v>32.2515</v>
      </c>
      <c r="O1915" s="18">
        <v>21.7974</v>
      </c>
      <c r="P1915" s="18">
        <v>68.395600000000002</v>
      </c>
      <c r="Q1915" s="18">
        <v>40.616</v>
      </c>
      <c r="R1915" s="18">
        <v>27.450700000000001</v>
      </c>
      <c r="S1915" s="4">
        <f>VLOOKUP(C1915,Ratings_Numbers!$A$1:$B$21,2,FALSE)</f>
        <v>3</v>
      </c>
      <c r="T1915" s="4">
        <f t="shared" si="65"/>
        <v>0</v>
      </c>
      <c r="U1915" s="18">
        <v>189289.34330000001</v>
      </c>
      <c r="V1915" s="18" t="s">
        <v>212</v>
      </c>
    </row>
    <row r="1916" spans="1:22" ht="15" customHeight="1" x14ac:dyDescent="0.35">
      <c r="A1916" s="18" t="s">
        <v>213</v>
      </c>
      <c r="B1916" s="7" t="str">
        <f t="shared" si="64"/>
        <v>Q1</v>
      </c>
      <c r="C1916" s="18" t="s">
        <v>27</v>
      </c>
      <c r="D1916" s="21">
        <v>40209</v>
      </c>
      <c r="E1916" s="18">
        <v>1.0708</v>
      </c>
      <c r="F1916" s="18">
        <v>1.7183999999999999</v>
      </c>
      <c r="G1916" s="18">
        <v>1.3895</v>
      </c>
      <c r="H1916" s="18">
        <v>17.931000000000001</v>
      </c>
      <c r="I1916" s="18">
        <v>11.0602</v>
      </c>
      <c r="J1916" s="18">
        <v>14.2874</v>
      </c>
      <c r="K1916" s="18">
        <v>522</v>
      </c>
      <c r="L1916" s="18">
        <v>41.352800000000002</v>
      </c>
      <c r="M1916" s="18">
        <v>50.106000000000002</v>
      </c>
      <c r="N1916" s="18">
        <v>31.939699999999998</v>
      </c>
      <c r="O1916" s="18">
        <v>21.3612</v>
      </c>
      <c r="P1916" s="18">
        <v>56.877000000000002</v>
      </c>
      <c r="Q1916" s="18">
        <v>36.255800000000001</v>
      </c>
      <c r="R1916" s="18">
        <v>24.247800000000002</v>
      </c>
      <c r="S1916" s="4">
        <f>VLOOKUP(C1916,Ratings_Numbers!$A$1:$B$21,2,FALSE)</f>
        <v>3</v>
      </c>
      <c r="T1916" s="4">
        <f t="shared" si="65"/>
        <v>0</v>
      </c>
      <c r="U1916" s="18">
        <v>202285.98</v>
      </c>
      <c r="V1916" s="18" t="s">
        <v>212</v>
      </c>
    </row>
    <row r="1917" spans="1:22" ht="15" customHeight="1" x14ac:dyDescent="0.35">
      <c r="A1917" s="18" t="s">
        <v>213</v>
      </c>
      <c r="B1917" s="7" t="str">
        <f t="shared" si="64"/>
        <v>Q2</v>
      </c>
      <c r="C1917" s="18" t="s">
        <v>27</v>
      </c>
      <c r="D1917" s="21">
        <v>40298</v>
      </c>
      <c r="E1917" s="18">
        <v>1.2055</v>
      </c>
      <c r="F1917" s="18">
        <v>1.9115</v>
      </c>
      <c r="G1917" s="18">
        <v>1.5648</v>
      </c>
      <c r="H1917" s="18">
        <v>14.561299999999999</v>
      </c>
      <c r="I1917" s="18">
        <v>9.0938999999999997</v>
      </c>
      <c r="J1917" s="18">
        <v>10.990399999999999</v>
      </c>
      <c r="K1917" s="18">
        <v>522</v>
      </c>
      <c r="L1917" s="18">
        <v>37.934899999999999</v>
      </c>
      <c r="M1917" s="18">
        <v>52.389600000000002</v>
      </c>
      <c r="N1917" s="18">
        <v>31.044699999999999</v>
      </c>
      <c r="O1917" s="18">
        <v>20.5581</v>
      </c>
      <c r="P1917" s="18">
        <v>68.755099999999999</v>
      </c>
      <c r="Q1917" s="18">
        <v>40.7425</v>
      </c>
      <c r="R1917" s="18">
        <v>26.9801</v>
      </c>
      <c r="S1917" s="4">
        <f>VLOOKUP(C1917,Ratings_Numbers!$A$1:$B$21,2,FALSE)</f>
        <v>3</v>
      </c>
      <c r="T1917" s="4">
        <f t="shared" si="65"/>
        <v>0</v>
      </c>
      <c r="U1917" s="18">
        <v>200399.04</v>
      </c>
      <c r="V1917" s="18" t="s">
        <v>212</v>
      </c>
    </row>
    <row r="1918" spans="1:22" ht="15" customHeight="1" x14ac:dyDescent="0.35">
      <c r="A1918" s="18" t="s">
        <v>213</v>
      </c>
      <c r="B1918" s="7" t="str">
        <f t="shared" si="64"/>
        <v>Q3</v>
      </c>
      <c r="C1918" s="18" t="s">
        <v>27</v>
      </c>
      <c r="D1918" s="21">
        <v>40390</v>
      </c>
      <c r="E1918" s="18">
        <v>1.2095</v>
      </c>
      <c r="F1918" s="18">
        <v>1.9830000000000001</v>
      </c>
      <c r="G1918" s="18">
        <v>1.5724</v>
      </c>
      <c r="H1918" s="18">
        <v>14.896699999999999</v>
      </c>
      <c r="I1918" s="18">
        <v>8.5222999999999995</v>
      </c>
      <c r="J1918" s="18">
        <v>11.4207</v>
      </c>
      <c r="K1918" s="18">
        <v>542</v>
      </c>
      <c r="L1918" s="18">
        <v>36.534700000000001</v>
      </c>
      <c r="M1918" s="18">
        <v>57.853999999999999</v>
      </c>
      <c r="N1918" s="18">
        <v>33.326700000000002</v>
      </c>
      <c r="O1918" s="18">
        <v>21.872499999999999</v>
      </c>
      <c r="P1918" s="18">
        <v>73.596299999999999</v>
      </c>
      <c r="Q1918" s="18">
        <v>42.395099999999999</v>
      </c>
      <c r="R1918" s="18">
        <v>27.824100000000001</v>
      </c>
      <c r="S1918" s="4">
        <f>VLOOKUP(C1918,Ratings_Numbers!$A$1:$B$21,2,FALSE)</f>
        <v>3</v>
      </c>
      <c r="T1918" s="4">
        <f t="shared" si="65"/>
        <v>0</v>
      </c>
      <c r="U1918" s="18">
        <v>187099.45</v>
      </c>
      <c r="V1918" s="18" t="s">
        <v>212</v>
      </c>
    </row>
    <row r="1919" spans="1:22" ht="15" customHeight="1" x14ac:dyDescent="0.35">
      <c r="A1919" s="18" t="s">
        <v>213</v>
      </c>
      <c r="B1919" s="7" t="str">
        <f t="shared" si="64"/>
        <v>Q4</v>
      </c>
      <c r="C1919" s="18" t="s">
        <v>27</v>
      </c>
      <c r="D1919" s="21">
        <v>40482</v>
      </c>
      <c r="E1919" s="18">
        <v>1.4194</v>
      </c>
      <c r="F1919" s="18">
        <v>2.2721</v>
      </c>
      <c r="G1919" s="18">
        <v>1.8473999999999999</v>
      </c>
      <c r="H1919" s="18">
        <v>13.1775</v>
      </c>
      <c r="I1919" s="18">
        <v>6.1906999999999996</v>
      </c>
      <c r="J1919" s="18">
        <v>9.8612000000000002</v>
      </c>
      <c r="K1919" s="18">
        <v>569</v>
      </c>
      <c r="L1919" s="18">
        <v>35.060699999999997</v>
      </c>
      <c r="M1919" s="18">
        <v>64.538399999999996</v>
      </c>
      <c r="N1919" s="18">
        <v>35.171500000000002</v>
      </c>
      <c r="O1919" s="18">
        <v>23.4892</v>
      </c>
      <c r="P1919" s="18">
        <v>83.495999999999995</v>
      </c>
      <c r="Q1919" s="18">
        <v>45.502899999999997</v>
      </c>
      <c r="R1919" s="18">
        <v>30.388999999999999</v>
      </c>
      <c r="S1919" s="4">
        <f>VLOOKUP(C1919,Ratings_Numbers!$A$1:$B$21,2,FALSE)</f>
        <v>3</v>
      </c>
      <c r="T1919" s="4">
        <f t="shared" si="65"/>
        <v>0</v>
      </c>
      <c r="U1919" s="18">
        <v>194091.11</v>
      </c>
      <c r="V1919" s="18" t="s">
        <v>212</v>
      </c>
    </row>
    <row r="1920" spans="1:22" ht="15" customHeight="1" x14ac:dyDescent="0.35">
      <c r="A1920" s="18" t="s">
        <v>213</v>
      </c>
      <c r="B1920" s="7" t="str">
        <f t="shared" si="64"/>
        <v>Q1</v>
      </c>
      <c r="C1920" s="18" t="s">
        <v>27</v>
      </c>
      <c r="D1920" s="21">
        <v>40574</v>
      </c>
      <c r="E1920" s="18">
        <v>1.2798</v>
      </c>
      <c r="F1920" s="18">
        <v>1.9521999999999999</v>
      </c>
      <c r="G1920" s="18">
        <v>1.6627000000000001</v>
      </c>
      <c r="H1920" s="18">
        <v>17.5</v>
      </c>
      <c r="I1920" s="18">
        <v>11.4071</v>
      </c>
      <c r="J1920" s="18">
        <v>13.993</v>
      </c>
      <c r="K1920" s="18">
        <v>572</v>
      </c>
      <c r="L1920" s="18">
        <v>37.914200000000001</v>
      </c>
      <c r="M1920" s="18">
        <v>61.535200000000003</v>
      </c>
      <c r="N1920" s="18">
        <v>36.199800000000003</v>
      </c>
      <c r="O1920" s="18">
        <v>24.251300000000001</v>
      </c>
      <c r="P1920" s="18">
        <v>69.987499999999997</v>
      </c>
      <c r="Q1920" s="18">
        <v>41.1721</v>
      </c>
      <c r="R1920" s="18">
        <v>27.5824</v>
      </c>
      <c r="S1920" s="4">
        <f>VLOOKUP(C1920,Ratings_Numbers!$A$1:$B$21,2,FALSE)</f>
        <v>3</v>
      </c>
      <c r="T1920" s="4">
        <f t="shared" si="65"/>
        <v>0</v>
      </c>
      <c r="U1920" s="18">
        <v>197142.12</v>
      </c>
      <c r="V1920" s="18" t="s">
        <v>212</v>
      </c>
    </row>
    <row r="1921" spans="1:22" ht="15" customHeight="1" x14ac:dyDescent="0.35">
      <c r="A1921" s="18" t="s">
        <v>213</v>
      </c>
      <c r="B1921" s="7" t="str">
        <f t="shared" si="64"/>
        <v>Q2</v>
      </c>
      <c r="C1921" s="18" t="s">
        <v>27</v>
      </c>
      <c r="D1921" s="21">
        <v>40663</v>
      </c>
      <c r="E1921" s="18">
        <v>1.3826000000000001</v>
      </c>
      <c r="F1921" s="18">
        <v>2.1659000000000002</v>
      </c>
      <c r="G1921" s="18">
        <v>1.8002</v>
      </c>
      <c r="H1921" s="18">
        <v>14.023099999999999</v>
      </c>
      <c r="I1921" s="18">
        <v>9.3719999999999999</v>
      </c>
      <c r="J1921" s="18">
        <v>10.491099999999999</v>
      </c>
      <c r="K1921" s="18">
        <v>562</v>
      </c>
      <c r="L1921" s="18">
        <v>34.907200000000003</v>
      </c>
      <c r="M1921" s="18">
        <v>71.621700000000004</v>
      </c>
      <c r="N1921" s="18">
        <v>39.380400000000002</v>
      </c>
      <c r="O1921" s="18">
        <v>26.1496</v>
      </c>
      <c r="P1921" s="18">
        <v>81.871399999999994</v>
      </c>
      <c r="Q1921" s="18">
        <v>45.016100000000002</v>
      </c>
      <c r="R1921" s="18">
        <v>29.8918</v>
      </c>
      <c r="S1921" s="4">
        <f>VLOOKUP(C1921,Ratings_Numbers!$A$1:$B$21,2,FALSE)</f>
        <v>3</v>
      </c>
      <c r="T1921" s="4">
        <f t="shared" si="65"/>
        <v>0</v>
      </c>
      <c r="U1921" s="18">
        <v>191275.42</v>
      </c>
      <c r="V1921" s="18" t="s">
        <v>212</v>
      </c>
    </row>
    <row r="1922" spans="1:22" ht="15" customHeight="1" x14ac:dyDescent="0.35">
      <c r="A1922" s="18" t="s">
        <v>213</v>
      </c>
      <c r="B1922" s="7" t="str">
        <f t="shared" si="64"/>
        <v>Q3</v>
      </c>
      <c r="C1922" s="18" t="s">
        <v>27</v>
      </c>
      <c r="D1922" s="21">
        <v>40755</v>
      </c>
      <c r="E1922" s="18">
        <v>1.4483999999999999</v>
      </c>
      <c r="F1922" s="18">
        <v>2.2042999999999999</v>
      </c>
      <c r="G1922" s="18">
        <v>1.8914</v>
      </c>
      <c r="H1922" s="18">
        <v>14.041700000000001</v>
      </c>
      <c r="I1922" s="18">
        <v>8.1120000000000001</v>
      </c>
      <c r="J1922" s="18">
        <v>10.638299999999999</v>
      </c>
      <c r="K1922" s="18">
        <v>600</v>
      </c>
      <c r="L1922" s="18">
        <v>35.083300000000001</v>
      </c>
      <c r="M1922" s="18">
        <v>66.511099999999999</v>
      </c>
      <c r="N1922" s="18">
        <v>37.292000000000002</v>
      </c>
      <c r="O1922" s="18">
        <v>25.019600000000001</v>
      </c>
      <c r="P1922" s="18">
        <v>78.352199999999996</v>
      </c>
      <c r="Q1922" s="18">
        <v>43.931199999999997</v>
      </c>
      <c r="R1922" s="18">
        <v>29.4739</v>
      </c>
      <c r="S1922" s="4">
        <f>VLOOKUP(C1922,Ratings_Numbers!$A$1:$B$21,2,FALSE)</f>
        <v>3</v>
      </c>
      <c r="T1922" s="4">
        <f t="shared" si="65"/>
        <v>0</v>
      </c>
      <c r="U1922" s="18">
        <v>182482.02</v>
      </c>
      <c r="V1922" s="18" t="s">
        <v>212</v>
      </c>
    </row>
    <row r="1923" spans="1:22" ht="15" customHeight="1" x14ac:dyDescent="0.35">
      <c r="A1923" s="18" t="s">
        <v>213</v>
      </c>
      <c r="B1923" s="7" t="str">
        <f t="shared" si="64"/>
        <v>Q4</v>
      </c>
      <c r="C1923" s="18" t="s">
        <v>27</v>
      </c>
      <c r="D1923" s="21">
        <v>40847</v>
      </c>
      <c r="E1923" s="18">
        <v>1.524</v>
      </c>
      <c r="F1923" s="18">
        <v>2.2643</v>
      </c>
      <c r="G1923" s="18">
        <v>1.9943</v>
      </c>
      <c r="H1923" s="18">
        <v>13.1967</v>
      </c>
      <c r="I1923" s="18">
        <v>6.4019000000000004</v>
      </c>
      <c r="J1923" s="18">
        <v>9.7966999999999995</v>
      </c>
      <c r="K1923" s="18">
        <v>600</v>
      </c>
      <c r="L1923" s="18">
        <v>34.399500000000003</v>
      </c>
      <c r="M1923" s="18">
        <v>67.026700000000005</v>
      </c>
      <c r="N1923" s="18">
        <v>36.631799999999998</v>
      </c>
      <c r="O1923" s="18">
        <v>24.508299999999998</v>
      </c>
      <c r="P1923" s="18">
        <v>82.974000000000004</v>
      </c>
      <c r="Q1923" s="18">
        <v>45.3474</v>
      </c>
      <c r="R1923" s="18">
        <v>30.339500000000001</v>
      </c>
      <c r="S1923" s="4">
        <f>VLOOKUP(C1923,Ratings_Numbers!$A$1:$B$21,2,FALSE)</f>
        <v>3</v>
      </c>
      <c r="T1923" s="4">
        <f t="shared" si="65"/>
        <v>0</v>
      </c>
      <c r="U1923" s="18">
        <v>194946.64</v>
      </c>
      <c r="V1923" s="18" t="s">
        <v>212</v>
      </c>
    </row>
    <row r="1924" spans="1:22" ht="15" customHeight="1" x14ac:dyDescent="0.35">
      <c r="A1924" s="18" t="s">
        <v>213</v>
      </c>
      <c r="B1924" s="7" t="str">
        <f t="shared" si="64"/>
        <v>Q1</v>
      </c>
      <c r="C1924" s="18" t="s">
        <v>27</v>
      </c>
      <c r="D1924" s="21">
        <v>40939</v>
      </c>
      <c r="E1924" s="18">
        <v>1.3513999999999999</v>
      </c>
      <c r="F1924" s="18">
        <v>2.0116999999999998</v>
      </c>
      <c r="G1924" s="18">
        <v>1.7650999999999999</v>
      </c>
      <c r="H1924" s="18">
        <v>18.685700000000001</v>
      </c>
      <c r="I1924" s="18">
        <v>11.011900000000001</v>
      </c>
      <c r="J1924" s="18">
        <v>15.001799999999999</v>
      </c>
      <c r="K1924" s="18">
        <v>560</v>
      </c>
      <c r="L1924" s="18">
        <v>36.873199999999997</v>
      </c>
      <c r="M1924" s="18">
        <v>62.141500000000001</v>
      </c>
      <c r="N1924" s="18">
        <v>36.4422</v>
      </c>
      <c r="O1924" s="18">
        <v>24.342099999999999</v>
      </c>
      <c r="P1924" s="18">
        <v>70.520499999999998</v>
      </c>
      <c r="Q1924" s="18">
        <v>41.356000000000002</v>
      </c>
      <c r="R1924" s="18">
        <v>27.624300000000002</v>
      </c>
      <c r="S1924" s="4">
        <f>VLOOKUP(C1924,Ratings_Numbers!$A$1:$B$21,2,FALSE)</f>
        <v>3</v>
      </c>
      <c r="T1924" s="4">
        <f t="shared" si="65"/>
        <v>0</v>
      </c>
      <c r="U1924" s="18">
        <v>209728.48</v>
      </c>
      <c r="V1924" s="18" t="s">
        <v>212</v>
      </c>
    </row>
    <row r="1925" spans="1:22" ht="15" customHeight="1" x14ac:dyDescent="0.35">
      <c r="A1925" s="18" t="s">
        <v>213</v>
      </c>
      <c r="B1925" s="7" t="str">
        <f t="shared" si="64"/>
        <v>Q2</v>
      </c>
      <c r="C1925" s="18" t="s">
        <v>27</v>
      </c>
      <c r="D1925" s="21">
        <v>41029</v>
      </c>
      <c r="E1925" s="18">
        <v>1.3174999999999999</v>
      </c>
      <c r="F1925" s="18">
        <v>2.0194999999999999</v>
      </c>
      <c r="G1925" s="18">
        <v>1.7194</v>
      </c>
      <c r="H1925" s="18">
        <v>14.821999999999999</v>
      </c>
      <c r="I1925" s="18">
        <v>10.3345</v>
      </c>
      <c r="J1925" s="18">
        <v>11.146599999999999</v>
      </c>
      <c r="K1925" s="18">
        <v>573</v>
      </c>
      <c r="L1925" s="18">
        <v>34.9893</v>
      </c>
      <c r="M1925" s="18">
        <v>62.211399999999998</v>
      </c>
      <c r="N1925" s="18">
        <v>35.7776</v>
      </c>
      <c r="O1925" s="18">
        <v>23.336400000000001</v>
      </c>
      <c r="P1925" s="18">
        <v>73.883799999999994</v>
      </c>
      <c r="Q1925" s="18">
        <v>42.490299999999998</v>
      </c>
      <c r="R1925" s="18">
        <v>27.7149</v>
      </c>
      <c r="S1925" s="4">
        <f>VLOOKUP(C1925,Ratings_Numbers!$A$1:$B$21,2,FALSE)</f>
        <v>3</v>
      </c>
      <c r="T1925" s="4">
        <f t="shared" si="65"/>
        <v>0</v>
      </c>
      <c r="U1925" s="18">
        <v>199999.45</v>
      </c>
      <c r="V1925" s="18" t="s">
        <v>212</v>
      </c>
    </row>
    <row r="1926" spans="1:22" ht="15" customHeight="1" x14ac:dyDescent="0.35">
      <c r="A1926" s="18" t="s">
        <v>213</v>
      </c>
      <c r="B1926" s="7" t="str">
        <f t="shared" si="64"/>
        <v>Q3</v>
      </c>
      <c r="C1926" s="18" t="s">
        <v>27</v>
      </c>
      <c r="D1926" s="21">
        <v>41121</v>
      </c>
      <c r="E1926" s="18">
        <v>1.3078000000000001</v>
      </c>
      <c r="F1926" s="18">
        <v>1.9962</v>
      </c>
      <c r="G1926" s="18">
        <v>1.7061999999999999</v>
      </c>
      <c r="H1926" s="18">
        <v>15.9009</v>
      </c>
      <c r="I1926" s="18">
        <v>9.5428999999999995</v>
      </c>
      <c r="J1926" s="18">
        <v>12.0685</v>
      </c>
      <c r="K1926" s="18">
        <v>555</v>
      </c>
      <c r="L1926" s="18">
        <v>35.918199999999999</v>
      </c>
      <c r="M1926" s="18">
        <v>59.138399999999997</v>
      </c>
      <c r="N1926" s="18">
        <v>34.1599</v>
      </c>
      <c r="O1926" s="18">
        <v>22.578299999999999</v>
      </c>
      <c r="P1926" s="18">
        <v>73.122200000000007</v>
      </c>
      <c r="Q1926" s="18">
        <v>42.237299999999998</v>
      </c>
      <c r="R1926" s="18">
        <v>27.917200000000001</v>
      </c>
      <c r="S1926" s="4">
        <f>VLOOKUP(C1926,Ratings_Numbers!$A$1:$B$21,2,FALSE)</f>
        <v>3</v>
      </c>
      <c r="T1926" s="4">
        <f t="shared" si="65"/>
        <v>0</v>
      </c>
      <c r="U1926" s="18">
        <v>250977.96</v>
      </c>
      <c r="V1926" s="18" t="s">
        <v>212</v>
      </c>
    </row>
    <row r="1927" spans="1:22" ht="15" customHeight="1" x14ac:dyDescent="0.35">
      <c r="A1927" s="18" t="s">
        <v>213</v>
      </c>
      <c r="B1927" s="7" t="str">
        <f t="shared" si="64"/>
        <v>Q4</v>
      </c>
      <c r="C1927" s="18" t="s">
        <v>27</v>
      </c>
      <c r="D1927" s="21">
        <v>41213</v>
      </c>
      <c r="E1927" s="18">
        <v>1.3573</v>
      </c>
      <c r="F1927" s="18">
        <v>2.0834000000000001</v>
      </c>
      <c r="G1927" s="18">
        <v>1.77</v>
      </c>
      <c r="H1927" s="18">
        <v>13.867800000000001</v>
      </c>
      <c r="I1927" s="18">
        <v>7.8667999999999996</v>
      </c>
      <c r="J1927" s="18">
        <v>10.3271</v>
      </c>
      <c r="K1927" s="18">
        <v>590</v>
      </c>
      <c r="L1927" s="18">
        <v>35.9011</v>
      </c>
      <c r="M1927" s="18">
        <v>53.2258</v>
      </c>
      <c r="N1927" s="18">
        <v>30.748699999999999</v>
      </c>
      <c r="O1927" s="18">
        <v>20.326699999999999</v>
      </c>
      <c r="P1927" s="18">
        <v>73.099599999999995</v>
      </c>
      <c r="Q1927" s="18">
        <v>42.229799999999997</v>
      </c>
      <c r="R1927" s="18">
        <v>27.916399999999999</v>
      </c>
      <c r="S1927" s="4">
        <f>VLOOKUP(C1927,Ratings_Numbers!$A$1:$B$21,2,FALSE)</f>
        <v>3</v>
      </c>
      <c r="T1927" s="4">
        <f t="shared" si="65"/>
        <v>0</v>
      </c>
      <c r="U1927" s="18">
        <v>251917.16</v>
      </c>
      <c r="V1927" s="18" t="s">
        <v>212</v>
      </c>
    </row>
    <row r="1928" spans="1:22" ht="15" customHeight="1" x14ac:dyDescent="0.35">
      <c r="A1928" s="18" t="s">
        <v>213</v>
      </c>
      <c r="B1928" s="7" t="str">
        <f t="shared" si="64"/>
        <v>Q1</v>
      </c>
      <c r="C1928" s="18" t="s">
        <v>27</v>
      </c>
      <c r="D1928" s="21">
        <v>41305</v>
      </c>
      <c r="E1928" s="18">
        <v>1.2777000000000001</v>
      </c>
      <c r="F1928" s="18">
        <v>1.9489000000000001</v>
      </c>
      <c r="G1928" s="18">
        <v>1.6688000000000001</v>
      </c>
      <c r="H1928" s="18">
        <v>20.223299999999998</v>
      </c>
      <c r="I1928" s="18">
        <v>11.996499999999999</v>
      </c>
      <c r="J1928" s="18">
        <v>16.135100000000001</v>
      </c>
      <c r="K1928" s="18">
        <v>533</v>
      </c>
      <c r="L1928" s="18">
        <v>37.587899999999998</v>
      </c>
      <c r="M1928" s="18">
        <v>50.670400000000001</v>
      </c>
      <c r="N1928" s="18">
        <v>30.4819</v>
      </c>
      <c r="O1928" s="18">
        <v>20.3919</v>
      </c>
      <c r="P1928" s="18">
        <v>66.231099999999998</v>
      </c>
      <c r="Q1928" s="18">
        <v>39.842799999999997</v>
      </c>
      <c r="R1928" s="18">
        <v>26.654199999999999</v>
      </c>
      <c r="S1928" s="4">
        <f>VLOOKUP(C1928,Ratings_Numbers!$A$1:$B$21,2,FALSE)</f>
        <v>3</v>
      </c>
      <c r="T1928" s="4">
        <f t="shared" si="65"/>
        <v>0</v>
      </c>
      <c r="U1928" s="18">
        <v>231814.3</v>
      </c>
      <c r="V1928" s="18" t="s">
        <v>212</v>
      </c>
    </row>
    <row r="1929" spans="1:22" ht="15" customHeight="1" x14ac:dyDescent="0.35">
      <c r="A1929" s="18" t="s">
        <v>213</v>
      </c>
      <c r="B1929" s="7" t="str">
        <f t="shared" si="64"/>
        <v>Q2</v>
      </c>
      <c r="C1929" s="18" t="s">
        <v>27</v>
      </c>
      <c r="D1929" s="21">
        <v>41394</v>
      </c>
      <c r="E1929" s="18">
        <v>1.3246</v>
      </c>
      <c r="F1929" s="18">
        <v>2.0512000000000001</v>
      </c>
      <c r="G1929" s="18">
        <v>1.7330000000000001</v>
      </c>
      <c r="H1929" s="18">
        <v>15.0524</v>
      </c>
      <c r="I1929" s="18">
        <v>9.5396000000000001</v>
      </c>
      <c r="J1929" s="18">
        <v>11.2356</v>
      </c>
      <c r="K1929" s="18">
        <v>573</v>
      </c>
      <c r="L1929" s="18">
        <v>34.744599999999998</v>
      </c>
      <c r="M1929" s="18">
        <v>58.742600000000003</v>
      </c>
      <c r="N1929" s="18">
        <v>33.515900000000002</v>
      </c>
      <c r="O1929" s="18">
        <v>22.034600000000001</v>
      </c>
      <c r="P1929" s="18">
        <v>75.268000000000001</v>
      </c>
      <c r="Q1929" s="18">
        <v>42.944499999999998</v>
      </c>
      <c r="R1929" s="18">
        <v>28.2333</v>
      </c>
      <c r="S1929" s="4">
        <f>VLOOKUP(C1929,Ratings_Numbers!$A$1:$B$21,2,FALSE)</f>
        <v>3</v>
      </c>
      <c r="T1929" s="4">
        <f t="shared" si="65"/>
        <v>0</v>
      </c>
      <c r="U1929" s="18">
        <v>255465.64</v>
      </c>
      <c r="V1929" s="18" t="s">
        <v>212</v>
      </c>
    </row>
    <row r="1930" spans="1:22" ht="15" customHeight="1" x14ac:dyDescent="0.35">
      <c r="A1930" s="18" t="s">
        <v>213</v>
      </c>
      <c r="B1930" s="7" t="str">
        <f t="shared" si="64"/>
        <v>Q3</v>
      </c>
      <c r="C1930" s="18" t="s">
        <v>27</v>
      </c>
      <c r="D1930" s="21">
        <v>41486</v>
      </c>
      <c r="E1930" s="18">
        <v>1.3180000000000001</v>
      </c>
      <c r="F1930" s="18">
        <v>2.0505</v>
      </c>
      <c r="G1930" s="18">
        <v>1.7274</v>
      </c>
      <c r="H1930" s="18">
        <v>15.2666</v>
      </c>
      <c r="I1930" s="18">
        <v>9.6623000000000001</v>
      </c>
      <c r="J1930" s="18">
        <v>11.5059</v>
      </c>
      <c r="K1930" s="18">
        <v>589</v>
      </c>
      <c r="L1930" s="18">
        <v>35.657699999999998</v>
      </c>
      <c r="M1930" s="18">
        <v>56.835700000000003</v>
      </c>
      <c r="N1930" s="18">
        <v>32.547699999999999</v>
      </c>
      <c r="O1930" s="18">
        <v>21.6874</v>
      </c>
      <c r="P1930" s="18">
        <v>74.622500000000002</v>
      </c>
      <c r="Q1930" s="18">
        <v>42.733600000000003</v>
      </c>
      <c r="R1930" s="18">
        <v>28.474499999999999</v>
      </c>
      <c r="S1930" s="4">
        <f>VLOOKUP(C1930,Ratings_Numbers!$A$1:$B$21,2,FALSE)</f>
        <v>3</v>
      </c>
      <c r="T1930" s="4">
        <f t="shared" si="65"/>
        <v>0</v>
      </c>
      <c r="U1930" s="18">
        <v>254552.04</v>
      </c>
      <c r="V1930" s="18" t="s">
        <v>212</v>
      </c>
    </row>
    <row r="1931" spans="1:22" ht="15" customHeight="1" x14ac:dyDescent="0.35">
      <c r="A1931" s="18" t="s">
        <v>213</v>
      </c>
      <c r="B1931" s="7" t="str">
        <f t="shared" si="64"/>
        <v>Q4</v>
      </c>
      <c r="C1931" s="18" t="s">
        <v>27</v>
      </c>
      <c r="D1931" s="21">
        <v>41578</v>
      </c>
      <c r="E1931" s="18">
        <v>1.4384999999999999</v>
      </c>
      <c r="F1931" s="18">
        <v>2.1981000000000002</v>
      </c>
      <c r="G1931" s="18">
        <v>1.8875</v>
      </c>
      <c r="H1931" s="18">
        <v>14.371600000000001</v>
      </c>
      <c r="I1931" s="18">
        <v>8.2675000000000001</v>
      </c>
      <c r="J1931" s="18">
        <v>10.658799999999999</v>
      </c>
      <c r="K1931" s="18">
        <v>592</v>
      </c>
      <c r="L1931" s="18">
        <v>34.969700000000003</v>
      </c>
      <c r="M1931" s="18">
        <v>56.726799999999997</v>
      </c>
      <c r="N1931" s="18">
        <v>31.738399999999999</v>
      </c>
      <c r="O1931" s="18">
        <v>21.223500000000001</v>
      </c>
      <c r="P1931" s="18">
        <v>78.732100000000003</v>
      </c>
      <c r="Q1931" s="18">
        <v>44.0503</v>
      </c>
      <c r="R1931" s="18">
        <v>29.456399999999999</v>
      </c>
      <c r="S1931" s="4">
        <f>VLOOKUP(C1931,Ratings_Numbers!$A$1:$B$21,2,FALSE)</f>
        <v>3</v>
      </c>
      <c r="T1931" s="4">
        <f t="shared" si="65"/>
        <v>0</v>
      </c>
      <c r="U1931" s="18">
        <v>248823.5</v>
      </c>
      <c r="V1931" s="18" t="s">
        <v>212</v>
      </c>
    </row>
    <row r="1932" spans="1:22" ht="15" customHeight="1" x14ac:dyDescent="0.35">
      <c r="A1932" s="18" t="s">
        <v>213</v>
      </c>
      <c r="B1932" s="7" t="str">
        <f t="shared" si="64"/>
        <v>Q1</v>
      </c>
      <c r="C1932" s="18" t="s">
        <v>27</v>
      </c>
      <c r="D1932" s="21">
        <v>41670</v>
      </c>
      <c r="E1932" s="18">
        <v>1.381</v>
      </c>
      <c r="F1932" s="18">
        <v>2.1078000000000001</v>
      </c>
      <c r="G1932" s="18">
        <v>1.8369</v>
      </c>
      <c r="H1932" s="18">
        <v>16.552499999999998</v>
      </c>
      <c r="I1932" s="18">
        <v>10.063700000000001</v>
      </c>
      <c r="J1932" s="18">
        <v>12.6454</v>
      </c>
      <c r="K1932" s="18">
        <v>581</v>
      </c>
      <c r="L1932" s="18">
        <v>37.242800000000003</v>
      </c>
      <c r="M1932" s="18">
        <v>54.781799999999997</v>
      </c>
      <c r="N1932" s="18">
        <v>32.293799999999997</v>
      </c>
      <c r="O1932" s="18">
        <v>21.762499999999999</v>
      </c>
      <c r="P1932" s="18">
        <v>69.6357</v>
      </c>
      <c r="Q1932" s="18">
        <v>41.050199999999997</v>
      </c>
      <c r="R1932" s="18">
        <v>27.663399999999999</v>
      </c>
      <c r="S1932" s="4">
        <f>VLOOKUP(C1932,Ratings_Numbers!$A$1:$B$21,2,FALSE)</f>
        <v>3</v>
      </c>
      <c r="T1932" s="4">
        <f t="shared" si="65"/>
        <v>0</v>
      </c>
      <c r="U1932" s="18">
        <v>241154.81890000001</v>
      </c>
      <c r="V1932" s="18" t="s">
        <v>212</v>
      </c>
    </row>
    <row r="1933" spans="1:22" ht="15" customHeight="1" x14ac:dyDescent="0.35">
      <c r="A1933" s="18" t="s">
        <v>213</v>
      </c>
      <c r="B1933" s="7" t="str">
        <f t="shared" si="64"/>
        <v>Q2</v>
      </c>
      <c r="C1933" s="18" t="s">
        <v>27</v>
      </c>
      <c r="D1933" s="21">
        <v>41759</v>
      </c>
      <c r="E1933" s="18">
        <v>1.3865000000000001</v>
      </c>
      <c r="F1933" s="18">
        <v>2.0773999999999999</v>
      </c>
      <c r="G1933" s="18">
        <v>1.8517000000000001</v>
      </c>
      <c r="H1933" s="18">
        <v>14.261799999999999</v>
      </c>
      <c r="I1933" s="18">
        <v>10.2712</v>
      </c>
      <c r="J1933" s="18">
        <v>10.4611</v>
      </c>
      <c r="K1933" s="18">
        <v>592</v>
      </c>
      <c r="L1933" s="18">
        <v>36.089799999999997</v>
      </c>
      <c r="M1933" s="18">
        <v>61.6798</v>
      </c>
      <c r="N1933" s="18">
        <v>36.125500000000002</v>
      </c>
      <c r="O1933" s="18">
        <v>23.816800000000001</v>
      </c>
      <c r="P1933" s="18">
        <v>70.737499999999997</v>
      </c>
      <c r="Q1933" s="18">
        <v>41.430599999999998</v>
      </c>
      <c r="R1933" s="18">
        <v>27.314299999999999</v>
      </c>
      <c r="S1933" s="4">
        <f>VLOOKUP(C1933,Ratings_Numbers!$A$1:$B$21,2,FALSE)</f>
        <v>3</v>
      </c>
      <c r="T1933" s="4">
        <f t="shared" si="65"/>
        <v>0</v>
      </c>
      <c r="U1933" s="18">
        <v>257463.3</v>
      </c>
      <c r="V1933" s="18" t="s">
        <v>212</v>
      </c>
    </row>
    <row r="1934" spans="1:22" ht="15" customHeight="1" x14ac:dyDescent="0.35">
      <c r="A1934" s="18" t="s">
        <v>213</v>
      </c>
      <c r="B1934" s="7" t="str">
        <f t="shared" si="64"/>
        <v>Q3</v>
      </c>
      <c r="C1934" s="18" t="s">
        <v>27</v>
      </c>
      <c r="D1934" s="21">
        <v>41851</v>
      </c>
      <c r="E1934" s="18">
        <v>1.3424</v>
      </c>
      <c r="F1934" s="18">
        <v>2.0289999999999999</v>
      </c>
      <c r="G1934" s="18">
        <v>1.7965</v>
      </c>
      <c r="H1934" s="18">
        <v>15.8193</v>
      </c>
      <c r="I1934" s="18">
        <v>10.3607</v>
      </c>
      <c r="J1934" s="18">
        <v>11.8246</v>
      </c>
      <c r="K1934" s="18">
        <v>570</v>
      </c>
      <c r="L1934" s="18">
        <v>38.155299999999997</v>
      </c>
      <c r="M1934" s="18">
        <v>54.931600000000003</v>
      </c>
      <c r="N1934" s="18">
        <v>33.263399999999997</v>
      </c>
      <c r="O1934" s="18">
        <v>22.327999999999999</v>
      </c>
      <c r="P1934" s="18">
        <v>65.141300000000001</v>
      </c>
      <c r="Q1934" s="18">
        <v>39.445799999999998</v>
      </c>
      <c r="R1934" s="18">
        <v>26.477899999999998</v>
      </c>
      <c r="S1934" s="4">
        <f>VLOOKUP(C1934,Ratings_Numbers!$A$1:$B$21,2,FALSE)</f>
        <v>3</v>
      </c>
      <c r="T1934" s="4">
        <f t="shared" si="65"/>
        <v>0</v>
      </c>
      <c r="U1934" s="18">
        <v>237442.66</v>
      </c>
      <c r="V1934" s="18" t="s">
        <v>212</v>
      </c>
    </row>
    <row r="1935" spans="1:22" ht="15" customHeight="1" x14ac:dyDescent="0.35">
      <c r="A1935" s="18" t="s">
        <v>213</v>
      </c>
      <c r="B1935" s="7" t="str">
        <f t="shared" si="64"/>
        <v>Q4</v>
      </c>
      <c r="C1935" s="18" t="s">
        <v>27</v>
      </c>
      <c r="D1935" s="21">
        <v>41943</v>
      </c>
      <c r="E1935" s="18">
        <v>1.3654999999999999</v>
      </c>
      <c r="F1935" s="18">
        <v>2.0893000000000002</v>
      </c>
      <c r="G1935" s="18">
        <v>1.8362000000000001</v>
      </c>
      <c r="H1935" s="18">
        <v>12.75</v>
      </c>
      <c r="I1935" s="18">
        <v>7.9897999999999998</v>
      </c>
      <c r="J1935" s="18">
        <v>9.2677999999999994</v>
      </c>
      <c r="K1935" s="18">
        <v>676</v>
      </c>
      <c r="L1935" s="18">
        <v>38.094000000000001</v>
      </c>
      <c r="M1935" s="18">
        <v>52.688200000000002</v>
      </c>
      <c r="N1935" s="18">
        <v>31.743099999999998</v>
      </c>
      <c r="O1935" s="18">
        <v>21.325399999999998</v>
      </c>
      <c r="P1935" s="18">
        <v>65.983400000000003</v>
      </c>
      <c r="Q1935" s="18">
        <v>39.753</v>
      </c>
      <c r="R1935" s="18">
        <v>26.706600000000002</v>
      </c>
      <c r="S1935" s="4">
        <f>VLOOKUP(C1935,Ratings_Numbers!$A$1:$B$21,2,FALSE)</f>
        <v>3</v>
      </c>
      <c r="T1935" s="4">
        <f t="shared" si="65"/>
        <v>0</v>
      </c>
      <c r="U1935" s="18">
        <v>246123.29</v>
      </c>
      <c r="V1935" s="18" t="s">
        <v>212</v>
      </c>
    </row>
    <row r="1936" spans="1:22" ht="15" customHeight="1" x14ac:dyDescent="0.35">
      <c r="A1936" s="18" t="s">
        <v>213</v>
      </c>
      <c r="B1936" s="7" t="str">
        <f t="shared" si="64"/>
        <v>Q1</v>
      </c>
      <c r="C1936" s="18" t="s">
        <v>27</v>
      </c>
      <c r="D1936" s="21">
        <v>42035</v>
      </c>
      <c r="E1936" s="18">
        <v>1.0025999999999999</v>
      </c>
      <c r="F1936" s="18">
        <v>1.6778999999999999</v>
      </c>
      <c r="G1936" s="18">
        <v>1.3413999999999999</v>
      </c>
      <c r="H1936" s="18">
        <v>16.438199999999998</v>
      </c>
      <c r="I1936" s="18">
        <v>9.9214000000000002</v>
      </c>
      <c r="J1936" s="18">
        <v>12.7592</v>
      </c>
      <c r="K1936" s="18">
        <v>623</v>
      </c>
      <c r="L1936" s="18">
        <v>39.999000000000002</v>
      </c>
      <c r="M1936" s="18">
        <v>46.132599999999996</v>
      </c>
      <c r="N1936" s="18">
        <v>30.151499999999999</v>
      </c>
      <c r="O1936" s="18">
        <v>19.482500000000002</v>
      </c>
      <c r="P1936" s="18">
        <v>53.002800000000001</v>
      </c>
      <c r="Q1936" s="18">
        <v>34.6417</v>
      </c>
      <c r="R1936" s="18">
        <v>22.383900000000001</v>
      </c>
      <c r="S1936" s="4">
        <f>VLOOKUP(C1936,Ratings_Numbers!$A$1:$B$21,2,FALSE)</f>
        <v>3</v>
      </c>
      <c r="T1936" s="4">
        <f t="shared" si="65"/>
        <v>0</v>
      </c>
      <c r="U1936" s="18">
        <v>274315.44</v>
      </c>
      <c r="V1936" s="18" t="s">
        <v>212</v>
      </c>
    </row>
    <row r="1937" spans="1:22" ht="15" customHeight="1" x14ac:dyDescent="0.35">
      <c r="A1937" s="18" t="s">
        <v>213</v>
      </c>
      <c r="B1937" s="7" t="str">
        <f t="shared" si="64"/>
        <v>Q2</v>
      </c>
      <c r="C1937" s="18" t="s">
        <v>27</v>
      </c>
      <c r="D1937" s="21">
        <v>42124</v>
      </c>
      <c r="E1937" s="18">
        <v>1.0739000000000001</v>
      </c>
      <c r="F1937" s="18">
        <v>1.7379</v>
      </c>
      <c r="G1937" s="18">
        <v>1.4466000000000001</v>
      </c>
      <c r="H1937" s="18">
        <v>9.4886999999999997</v>
      </c>
      <c r="I1937" s="18">
        <v>6.7948000000000004</v>
      </c>
      <c r="J1937" s="18">
        <v>6.7378</v>
      </c>
      <c r="K1937" s="18">
        <v>843</v>
      </c>
      <c r="L1937" s="18">
        <v>38.144500000000001</v>
      </c>
      <c r="M1937" s="18">
        <v>48.781100000000002</v>
      </c>
      <c r="N1937" s="18">
        <v>30.900300000000001</v>
      </c>
      <c r="O1937" s="18">
        <v>19.4374</v>
      </c>
      <c r="P1937" s="18">
        <v>57.866</v>
      </c>
      <c r="Q1937" s="18">
        <v>36.655099999999997</v>
      </c>
      <c r="R1937" s="18">
        <v>23.057400000000001</v>
      </c>
      <c r="S1937" s="4">
        <f>VLOOKUP(C1937,Ratings_Numbers!$A$1:$B$21,2,FALSE)</f>
        <v>3</v>
      </c>
      <c r="T1937" s="4">
        <f t="shared" si="65"/>
        <v>0</v>
      </c>
      <c r="U1937" s="18">
        <v>251867.35</v>
      </c>
      <c r="V1937" s="18" t="s">
        <v>212</v>
      </c>
    </row>
    <row r="1938" spans="1:22" ht="15" customHeight="1" x14ac:dyDescent="0.35">
      <c r="A1938" s="18" t="s">
        <v>213</v>
      </c>
      <c r="B1938" s="7" t="str">
        <f t="shared" si="64"/>
        <v>Q3</v>
      </c>
      <c r="C1938" s="18" t="s">
        <v>27</v>
      </c>
      <c r="D1938" s="21">
        <v>42216</v>
      </c>
      <c r="E1938" s="18">
        <v>1.2279</v>
      </c>
      <c r="F1938" s="18">
        <v>1.8894</v>
      </c>
      <c r="G1938" s="18">
        <v>1.6678999999999999</v>
      </c>
      <c r="H1938" s="18">
        <v>14.828900000000001</v>
      </c>
      <c r="I1938" s="18">
        <v>9.6816999999999993</v>
      </c>
      <c r="J1938" s="18">
        <v>10.7037</v>
      </c>
      <c r="K1938" s="18">
        <v>567</v>
      </c>
      <c r="L1938" s="18">
        <v>39.709499999999998</v>
      </c>
      <c r="M1938" s="18">
        <v>52.168700000000001</v>
      </c>
      <c r="N1938" s="18">
        <v>32.659999999999997</v>
      </c>
      <c r="O1938" s="18">
        <v>21.5703</v>
      </c>
      <c r="P1938" s="18">
        <v>59.732799999999997</v>
      </c>
      <c r="Q1938" s="18">
        <v>37.395499999999998</v>
      </c>
      <c r="R1938" s="18">
        <v>24.697900000000001</v>
      </c>
      <c r="S1938" s="4">
        <f>VLOOKUP(C1938,Ratings_Numbers!$A$1:$B$21,2,FALSE)</f>
        <v>3</v>
      </c>
      <c r="T1938" s="4">
        <f t="shared" si="65"/>
        <v>0</v>
      </c>
      <c r="U1938" s="18">
        <v>231415.7</v>
      </c>
      <c r="V1938" s="18" t="s">
        <v>212</v>
      </c>
    </row>
    <row r="1939" spans="1:22" ht="15" customHeight="1" x14ac:dyDescent="0.35">
      <c r="A1939" s="18" t="s">
        <v>213</v>
      </c>
      <c r="B1939" s="7" t="str">
        <f t="shared" si="64"/>
        <v>Q4</v>
      </c>
      <c r="C1939" s="18" t="s">
        <v>27</v>
      </c>
      <c r="D1939" s="21">
        <v>42308</v>
      </c>
      <c r="E1939" s="18">
        <v>1.3094000000000001</v>
      </c>
      <c r="F1939" s="18">
        <v>2.0644999999999998</v>
      </c>
      <c r="G1939" s="18">
        <v>1.7894000000000001</v>
      </c>
      <c r="H1939" s="18">
        <v>14.099500000000001</v>
      </c>
      <c r="I1939" s="18">
        <v>8.4047999999999998</v>
      </c>
      <c r="J1939" s="18">
        <v>9.9720999999999993</v>
      </c>
      <c r="K1939" s="18">
        <v>573</v>
      </c>
      <c r="L1939" s="18">
        <v>38.7879</v>
      </c>
      <c r="M1939" s="18">
        <v>53.488999999999997</v>
      </c>
      <c r="N1939" s="18">
        <v>32.716999999999999</v>
      </c>
      <c r="O1939" s="18">
        <v>21.544899999999998</v>
      </c>
      <c r="P1939" s="18">
        <v>63.490299999999998</v>
      </c>
      <c r="Q1939" s="18">
        <v>38.834299999999999</v>
      </c>
      <c r="R1939" s="18">
        <v>25.5733</v>
      </c>
      <c r="S1939" s="4">
        <f>VLOOKUP(C1939,Ratings_Numbers!$A$1:$B$21,2,FALSE)</f>
        <v>3</v>
      </c>
      <c r="T1939" s="4">
        <f t="shared" si="65"/>
        <v>0</v>
      </c>
      <c r="U1939" s="18">
        <v>183740.4</v>
      </c>
      <c r="V1939" s="18" t="s">
        <v>212</v>
      </c>
    </row>
    <row r="1940" spans="1:22" ht="15" customHeight="1" x14ac:dyDescent="0.35">
      <c r="A1940" s="18" t="s">
        <v>213</v>
      </c>
      <c r="B1940" s="7" t="str">
        <f t="shared" si="64"/>
        <v>Q1</v>
      </c>
      <c r="C1940" s="18" t="s">
        <v>27</v>
      </c>
      <c r="D1940" s="21">
        <v>42400</v>
      </c>
      <c r="E1940" s="18">
        <v>1.1229</v>
      </c>
      <c r="F1940" s="18">
        <v>1.9245000000000001</v>
      </c>
      <c r="G1940" s="18">
        <v>1.5634000000000001</v>
      </c>
      <c r="H1940" s="18">
        <v>16.058399999999999</v>
      </c>
      <c r="I1940" s="18">
        <v>10.102399999999999</v>
      </c>
      <c r="J1940" s="18">
        <v>11.755800000000001</v>
      </c>
      <c r="K1940" s="18">
        <v>565</v>
      </c>
      <c r="L1940" s="18">
        <v>40.357500000000002</v>
      </c>
      <c r="M1940" s="18">
        <v>48.302300000000002</v>
      </c>
      <c r="N1940" s="18">
        <v>31.065899999999999</v>
      </c>
      <c r="O1940" s="18">
        <v>20.235399999999998</v>
      </c>
      <c r="P1940" s="18">
        <v>55.4831</v>
      </c>
      <c r="Q1940" s="18">
        <v>35.6843</v>
      </c>
      <c r="R1940" s="18">
        <v>23.2437</v>
      </c>
      <c r="S1940" s="4">
        <f>VLOOKUP(C1940,Ratings_Numbers!$A$1:$B$21,2,FALSE)</f>
        <v>3</v>
      </c>
      <c r="T1940" s="4">
        <f t="shared" si="65"/>
        <v>0</v>
      </c>
      <c r="U1940" s="18">
        <v>209830.32</v>
      </c>
      <c r="V1940" s="18" t="s">
        <v>212</v>
      </c>
    </row>
    <row r="1941" spans="1:22" ht="15" customHeight="1" x14ac:dyDescent="0.35">
      <c r="A1941" s="18" t="s">
        <v>213</v>
      </c>
      <c r="B1941" s="7" t="str">
        <f t="shared" si="64"/>
        <v>Q2</v>
      </c>
      <c r="C1941" s="18" t="s">
        <v>27</v>
      </c>
      <c r="D1941" s="21">
        <v>42490</v>
      </c>
      <c r="E1941" s="18">
        <v>1.1642000000000001</v>
      </c>
      <c r="F1941" s="18">
        <v>1.9525000000000001</v>
      </c>
      <c r="G1941" s="18">
        <v>1.6320000000000001</v>
      </c>
      <c r="H1941" s="18">
        <v>13.0991</v>
      </c>
      <c r="I1941" s="18">
        <v>9.1509999999999998</v>
      </c>
      <c r="J1941" s="18">
        <v>9.0170999999999992</v>
      </c>
      <c r="K1941" s="18">
        <v>585</v>
      </c>
      <c r="L1941" s="18">
        <v>37.836500000000001</v>
      </c>
      <c r="M1941" s="18">
        <v>50.986400000000003</v>
      </c>
      <c r="N1941" s="18">
        <v>31.964099999999998</v>
      </c>
      <c r="O1941" s="18">
        <v>19.952200000000001</v>
      </c>
      <c r="P1941" s="18">
        <v>59.511600000000001</v>
      </c>
      <c r="Q1941" s="18">
        <v>37.308599999999998</v>
      </c>
      <c r="R1941" s="18">
        <v>23.2883</v>
      </c>
      <c r="S1941" s="4">
        <f>VLOOKUP(C1941,Ratings_Numbers!$A$1:$B$21,2,FALSE)</f>
        <v>3</v>
      </c>
      <c r="T1941" s="4">
        <f t="shared" si="65"/>
        <v>0</v>
      </c>
      <c r="U1941" s="18">
        <v>208968.75</v>
      </c>
      <c r="V1941" s="18" t="s">
        <v>212</v>
      </c>
    </row>
    <row r="1942" spans="1:22" ht="15" customHeight="1" x14ac:dyDescent="0.35">
      <c r="A1942" s="18" t="s">
        <v>213</v>
      </c>
      <c r="B1942" s="7" t="str">
        <f t="shared" si="64"/>
        <v>Q3</v>
      </c>
      <c r="C1942" s="18" t="s">
        <v>27</v>
      </c>
      <c r="D1942" s="21">
        <v>42582</v>
      </c>
      <c r="E1942" s="18">
        <v>1.087</v>
      </c>
      <c r="F1942" s="18">
        <v>1.8527</v>
      </c>
      <c r="G1942" s="18">
        <v>1.5301</v>
      </c>
      <c r="H1942" s="18">
        <v>14.7653</v>
      </c>
      <c r="I1942" s="18">
        <v>10.5235</v>
      </c>
      <c r="J1942" s="18">
        <v>10.4847</v>
      </c>
      <c r="K1942" s="18">
        <v>588</v>
      </c>
      <c r="L1942" s="18">
        <v>38.671300000000002</v>
      </c>
      <c r="M1942" s="18">
        <v>49.704300000000003</v>
      </c>
      <c r="N1942" s="18">
        <v>31.9224</v>
      </c>
      <c r="O1942" s="18">
        <v>19.879100000000001</v>
      </c>
      <c r="P1942" s="18">
        <v>55.703499999999998</v>
      </c>
      <c r="Q1942" s="18">
        <v>35.775399999999998</v>
      </c>
      <c r="R1942" s="18">
        <v>22.278500000000001</v>
      </c>
      <c r="S1942" s="4">
        <f>VLOOKUP(C1942,Ratings_Numbers!$A$1:$B$21,2,FALSE)</f>
        <v>3</v>
      </c>
      <c r="T1942" s="4">
        <f t="shared" si="65"/>
        <v>0</v>
      </c>
      <c r="U1942" s="18">
        <v>225988.09</v>
      </c>
      <c r="V1942" s="18" t="s">
        <v>212</v>
      </c>
    </row>
    <row r="1943" spans="1:22" ht="15" customHeight="1" x14ac:dyDescent="0.35">
      <c r="A1943" s="18" t="s">
        <v>213</v>
      </c>
      <c r="B1943" s="7" t="str">
        <f t="shared" si="64"/>
        <v>Q4</v>
      </c>
      <c r="C1943" s="18" t="s">
        <v>27</v>
      </c>
      <c r="D1943" s="21">
        <v>42674</v>
      </c>
      <c r="E1943" s="18">
        <v>1.2399</v>
      </c>
      <c r="F1943" s="18">
        <v>2.0198999999999998</v>
      </c>
      <c r="G1943" s="18">
        <v>1.7639</v>
      </c>
      <c r="H1943" s="18">
        <v>12.4598</v>
      </c>
      <c r="I1943" s="18">
        <v>7.6952999999999996</v>
      </c>
      <c r="J1943" s="18">
        <v>8.4055999999999997</v>
      </c>
      <c r="K1943" s="18">
        <v>609</v>
      </c>
      <c r="L1943" s="18">
        <v>37.558799999999998</v>
      </c>
      <c r="M1943" s="18">
        <v>48.42</v>
      </c>
      <c r="N1943" s="18">
        <v>30.6004</v>
      </c>
      <c r="O1943" s="18">
        <v>18.837199999999999</v>
      </c>
      <c r="P1943" s="18">
        <v>58.232999999999997</v>
      </c>
      <c r="Q1943" s="18">
        <v>36.802100000000003</v>
      </c>
      <c r="R1943" s="18">
        <v>22.654800000000002</v>
      </c>
      <c r="S1943" s="4">
        <f>VLOOKUP(C1943,Ratings_Numbers!$A$1:$B$21,2,FALSE)</f>
        <v>3</v>
      </c>
      <c r="T1943" s="4">
        <f t="shared" si="65"/>
        <v>0</v>
      </c>
      <c r="U1943" s="18">
        <v>215591.58</v>
      </c>
      <c r="V1943" s="18" t="s">
        <v>212</v>
      </c>
    </row>
    <row r="1944" spans="1:22" ht="15" customHeight="1" x14ac:dyDescent="0.35">
      <c r="A1944" s="18" t="s">
        <v>213</v>
      </c>
      <c r="B1944" s="7" t="str">
        <f t="shared" si="64"/>
        <v>Q1</v>
      </c>
      <c r="C1944" s="18" t="s">
        <v>27</v>
      </c>
      <c r="D1944" s="21">
        <v>42766</v>
      </c>
      <c r="E1944" s="18">
        <v>1.1896</v>
      </c>
      <c r="F1944" s="18">
        <v>2.0179999999999998</v>
      </c>
      <c r="G1944" s="18">
        <v>1.7164000000000001</v>
      </c>
      <c r="H1944" s="18">
        <v>15.2325</v>
      </c>
      <c r="I1944" s="18">
        <v>9.2718000000000007</v>
      </c>
      <c r="J1944" s="18">
        <v>10.6068</v>
      </c>
      <c r="K1944" s="18">
        <v>585</v>
      </c>
      <c r="L1944" s="18">
        <v>39.128900000000002</v>
      </c>
      <c r="M1944" s="18">
        <v>52.1736</v>
      </c>
      <c r="N1944" s="18">
        <v>33.222900000000003</v>
      </c>
      <c r="O1944" s="18">
        <v>21.133199999999999</v>
      </c>
      <c r="P1944" s="18">
        <v>57.040999999999997</v>
      </c>
      <c r="Q1944" s="18">
        <v>36.322400000000002</v>
      </c>
      <c r="R1944" s="18">
        <v>23.104700000000001</v>
      </c>
      <c r="S1944" s="4">
        <f>VLOOKUP(C1944,Ratings_Numbers!$A$1:$B$21,2,FALSE)</f>
        <v>3</v>
      </c>
      <c r="T1944" s="4">
        <f t="shared" si="65"/>
        <v>0</v>
      </c>
      <c r="U1944" s="18">
        <v>205105.36799999999</v>
      </c>
      <c r="V1944" s="18" t="s">
        <v>212</v>
      </c>
    </row>
    <row r="1945" spans="1:22" ht="15" customHeight="1" x14ac:dyDescent="0.3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</row>
    <row r="1946" spans="1:22" ht="15" customHeight="1" x14ac:dyDescent="0.35">
      <c r="A1946" s="18" t="s">
        <v>214</v>
      </c>
      <c r="B1946" s="7" t="str">
        <f t="shared" ref="B1946:B1977" si="66">IF(MONTH(D1946)&lt;4,"Q1",IF(MONTH(D1946)&lt;7,"Q2",IF(MONTH(D1946)&lt;10,"Q3","Q4")))</f>
        <v>Q4</v>
      </c>
      <c r="C1946" s="18" t="s">
        <v>41</v>
      </c>
      <c r="D1946" s="20">
        <v>33600</v>
      </c>
      <c r="E1946" s="7">
        <v>4.7614999999999998</v>
      </c>
      <c r="F1946" s="7">
        <v>6.4141000000000004</v>
      </c>
      <c r="G1946" s="7">
        <v>6.4084000000000003</v>
      </c>
      <c r="H1946" s="7">
        <v>2.0508000000000002</v>
      </c>
      <c r="I1946" s="7">
        <v>16.193109969999998</v>
      </c>
      <c r="J1946" s="7">
        <v>1.5621</v>
      </c>
      <c r="K1946" s="7">
        <v>122.096</v>
      </c>
      <c r="L1946" s="7">
        <v>-66.819400000000002</v>
      </c>
      <c r="M1946" s="7">
        <v>209.63212290000001</v>
      </c>
      <c r="N1946" s="7">
        <v>253.48509999999999</v>
      </c>
      <c r="O1946" s="18">
        <v>107.1315</v>
      </c>
      <c r="P1946" s="18">
        <v>289.78154369999999</v>
      </c>
      <c r="Q1946" s="18">
        <v>258.10210000000001</v>
      </c>
      <c r="R1946" s="18">
        <v>109.08280000000001</v>
      </c>
      <c r="S1946" s="4">
        <f>VLOOKUP(C1946,Ratings_Numbers!$A$1:$B$21,2,FALSE)</f>
        <v>13</v>
      </c>
      <c r="T1946" s="18">
        <v>0</v>
      </c>
      <c r="U1946" s="18">
        <v>1762.2565999999999</v>
      </c>
      <c r="V1946" s="18" t="s">
        <v>212</v>
      </c>
    </row>
    <row r="1947" spans="1:22" ht="15" customHeight="1" x14ac:dyDescent="0.35">
      <c r="A1947" s="18" t="s">
        <v>214</v>
      </c>
      <c r="B1947" s="7" t="str">
        <f t="shared" si="66"/>
        <v>Q1</v>
      </c>
      <c r="C1947" s="18" t="s">
        <v>41</v>
      </c>
      <c r="D1947" s="21">
        <v>33684</v>
      </c>
      <c r="E1947" s="18">
        <v>4.6312999999999995</v>
      </c>
      <c r="F1947" s="18">
        <v>6.3593000000000002</v>
      </c>
      <c r="G1947" s="18">
        <v>6.2431000000000001</v>
      </c>
      <c r="H1947" s="18">
        <v>1.8218999999999999</v>
      </c>
      <c r="I1947" s="18">
        <v>16.193109969999998</v>
      </c>
      <c r="J1947" s="18">
        <v>1.3118000000000001</v>
      </c>
      <c r="K1947" s="18">
        <v>112.887</v>
      </c>
      <c r="L1947" s="18">
        <v>-67.393100000000004</v>
      </c>
      <c r="M1947" s="18">
        <v>209.63212290000001</v>
      </c>
      <c r="N1947" s="18">
        <v>253.9228</v>
      </c>
      <c r="O1947" s="18">
        <v>106.876</v>
      </c>
      <c r="P1947" s="18">
        <v>289.78154369999999</v>
      </c>
      <c r="Q1947" s="18">
        <v>260.11680000000001</v>
      </c>
      <c r="R1947" s="18">
        <v>109.48309999999999</v>
      </c>
      <c r="S1947" s="4">
        <f>VLOOKUP(C1947,Ratings_Numbers!$A$1:$B$21,2,FALSE)</f>
        <v>13</v>
      </c>
      <c r="T1947" s="4">
        <f t="shared" ref="T1947:T2010" si="67">S1947-S1946</f>
        <v>0</v>
      </c>
      <c r="U1947" s="18">
        <v>1600.4194</v>
      </c>
      <c r="V1947" s="18" t="s">
        <v>212</v>
      </c>
    </row>
    <row r="1948" spans="1:22" ht="15" customHeight="1" x14ac:dyDescent="0.35">
      <c r="A1948" s="18" t="s">
        <v>214</v>
      </c>
      <c r="B1948" s="7" t="str">
        <f t="shared" si="66"/>
        <v>Q2</v>
      </c>
      <c r="C1948" s="18" t="s">
        <v>41</v>
      </c>
      <c r="D1948" s="21">
        <v>33768</v>
      </c>
      <c r="E1948" s="18">
        <v>4.9638</v>
      </c>
      <c r="F1948" s="18">
        <v>6.9406999999999996</v>
      </c>
      <c r="G1948" s="18">
        <v>6.8448000000000002</v>
      </c>
      <c r="H1948" s="18">
        <v>1.6511</v>
      </c>
      <c r="I1948" s="18">
        <v>16.193109969999998</v>
      </c>
      <c r="J1948" s="18">
        <v>1.1137999999999999</v>
      </c>
      <c r="K1948" s="18">
        <v>110.03700000000001</v>
      </c>
      <c r="L1948" s="18">
        <v>-68.414299999999997</v>
      </c>
      <c r="M1948" s="18">
        <v>209.63212290000001</v>
      </c>
      <c r="N1948" s="18">
        <v>251.19030000000001</v>
      </c>
      <c r="O1948" s="18">
        <v>108.4943</v>
      </c>
      <c r="P1948" s="18">
        <v>289.78154369999999</v>
      </c>
      <c r="Q1948" s="18">
        <v>258.3956</v>
      </c>
      <c r="R1948" s="18">
        <v>111.60639999999999</v>
      </c>
      <c r="S1948" s="4">
        <f>VLOOKUP(C1948,Ratings_Numbers!$A$1:$B$21,2,FALSE)</f>
        <v>13</v>
      </c>
      <c r="T1948" s="4">
        <f t="shared" si="67"/>
        <v>0</v>
      </c>
      <c r="U1948" s="18">
        <v>1411.1922</v>
      </c>
      <c r="V1948" s="18" t="s">
        <v>212</v>
      </c>
    </row>
    <row r="1949" spans="1:22" ht="15" customHeight="1" x14ac:dyDescent="0.35">
      <c r="A1949" s="18" t="s">
        <v>214</v>
      </c>
      <c r="B1949" s="7" t="str">
        <f t="shared" si="66"/>
        <v>Q4</v>
      </c>
      <c r="C1949" s="18" t="s">
        <v>41</v>
      </c>
      <c r="D1949" s="21">
        <v>33880</v>
      </c>
      <c r="E1949" s="18">
        <v>5.2244999999999999</v>
      </c>
      <c r="F1949" s="18">
        <v>7.5305999999999997</v>
      </c>
      <c r="G1949" s="18">
        <v>7.3550000000000004</v>
      </c>
      <c r="H1949" s="18">
        <v>1.6044</v>
      </c>
      <c r="I1949" s="18">
        <v>16.193109969999998</v>
      </c>
      <c r="J1949" s="18">
        <v>1.0807</v>
      </c>
      <c r="K1949" s="18">
        <v>141.75800000000001</v>
      </c>
      <c r="L1949" s="18">
        <v>-65.824399999999997</v>
      </c>
      <c r="M1949" s="18">
        <v>209.63212290000001</v>
      </c>
      <c r="N1949" s="18">
        <v>242.8295</v>
      </c>
      <c r="O1949" s="18">
        <v>107.4402</v>
      </c>
      <c r="P1949" s="18">
        <v>289.78154369999999</v>
      </c>
      <c r="Q1949" s="18">
        <v>248.7723</v>
      </c>
      <c r="R1949" s="18">
        <v>110.06959999999999</v>
      </c>
      <c r="S1949" s="4">
        <f>VLOOKUP(C1949,Ratings_Numbers!$A$1:$B$21,2,FALSE)</f>
        <v>13</v>
      </c>
      <c r="T1949" s="4">
        <f t="shared" si="67"/>
        <v>0</v>
      </c>
      <c r="U1949" s="18">
        <v>1095.2270000000001</v>
      </c>
      <c r="V1949" s="18" t="s">
        <v>212</v>
      </c>
    </row>
    <row r="1950" spans="1:22" ht="15" customHeight="1" x14ac:dyDescent="0.35">
      <c r="A1950" s="18" t="s">
        <v>214</v>
      </c>
      <c r="B1950" s="7" t="str">
        <f t="shared" si="66"/>
        <v>Q1</v>
      </c>
      <c r="C1950" s="18" t="s">
        <v>41</v>
      </c>
      <c r="D1950" s="21">
        <v>33971</v>
      </c>
      <c r="E1950" s="18">
        <v>4.7778999999999998</v>
      </c>
      <c r="F1950" s="18">
        <v>6.7942999999999998</v>
      </c>
      <c r="G1950" s="18">
        <v>6.6338999999999997</v>
      </c>
      <c r="H1950" s="18">
        <v>2.5895999999999999</v>
      </c>
      <c r="I1950" s="18">
        <v>16.193109969999998</v>
      </c>
      <c r="J1950" s="18">
        <v>2.0369999999999999</v>
      </c>
      <c r="K1950" s="18">
        <v>110.167</v>
      </c>
      <c r="L1950" s="18">
        <v>-62.746699999999997</v>
      </c>
      <c r="M1950" s="18">
        <v>209.63212290000001</v>
      </c>
      <c r="N1950" s="18">
        <v>253.684</v>
      </c>
      <c r="O1950" s="18">
        <v>100.4849</v>
      </c>
      <c r="P1950" s="18">
        <v>289.78154369999999</v>
      </c>
      <c r="Q1950" s="18">
        <v>258.41019999999997</v>
      </c>
      <c r="R1950" s="18">
        <v>102.357</v>
      </c>
      <c r="S1950" s="4">
        <f>VLOOKUP(C1950,Ratings_Numbers!$A$1:$B$21,2,FALSE)</f>
        <v>13</v>
      </c>
      <c r="T1950" s="4">
        <f t="shared" si="67"/>
        <v>0</v>
      </c>
      <c r="U1950" s="18">
        <v>1337.4855</v>
      </c>
      <c r="V1950" s="18" t="s">
        <v>212</v>
      </c>
    </row>
    <row r="1951" spans="1:22" ht="15" customHeight="1" x14ac:dyDescent="0.35">
      <c r="A1951" s="18" t="s">
        <v>214</v>
      </c>
      <c r="B1951" s="7" t="str">
        <f t="shared" si="66"/>
        <v>Q1</v>
      </c>
      <c r="C1951" s="18" t="s">
        <v>41</v>
      </c>
      <c r="D1951" s="21">
        <v>34055</v>
      </c>
      <c r="E1951" s="18">
        <v>4.5305</v>
      </c>
      <c r="F1951" s="18">
        <v>6.4565000000000001</v>
      </c>
      <c r="G1951" s="18">
        <v>6.3322000000000003</v>
      </c>
      <c r="H1951" s="18">
        <v>2.1606999999999998</v>
      </c>
      <c r="I1951" s="18">
        <v>16.193109969999998</v>
      </c>
      <c r="J1951" s="18">
        <v>1.5114000000000001</v>
      </c>
      <c r="K1951" s="18">
        <v>96.989000000000004</v>
      </c>
      <c r="L1951" s="18">
        <v>-61.7211</v>
      </c>
      <c r="M1951" s="18">
        <v>209.63212290000001</v>
      </c>
      <c r="N1951" s="18">
        <v>265.58949999999999</v>
      </c>
      <c r="O1951" s="18">
        <v>95.876999999999995</v>
      </c>
      <c r="P1951" s="18">
        <v>289.78154369999999</v>
      </c>
      <c r="Q1951" s="18">
        <v>270.97390000000001</v>
      </c>
      <c r="R1951" s="18">
        <v>97.820800000000006</v>
      </c>
      <c r="S1951" s="4">
        <f>VLOOKUP(C1951,Ratings_Numbers!$A$1:$B$21,2,FALSE)</f>
        <v>13</v>
      </c>
      <c r="T1951" s="4">
        <f t="shared" si="67"/>
        <v>0</v>
      </c>
      <c r="U1951" s="18">
        <v>1950.6334999999999</v>
      </c>
      <c r="V1951" s="18" t="s">
        <v>212</v>
      </c>
    </row>
    <row r="1952" spans="1:22" ht="15" customHeight="1" x14ac:dyDescent="0.35">
      <c r="A1952" s="18" t="s">
        <v>214</v>
      </c>
      <c r="B1952" s="7" t="str">
        <f t="shared" si="66"/>
        <v>Q2</v>
      </c>
      <c r="C1952" s="18" t="s">
        <v>41</v>
      </c>
      <c r="D1952" s="21">
        <v>34139</v>
      </c>
      <c r="E1952" s="18">
        <v>4.3297999999999996</v>
      </c>
      <c r="F1952" s="18">
        <v>6.1441999999999997</v>
      </c>
      <c r="G1952" s="18">
        <v>5.9394999999999998</v>
      </c>
      <c r="H1952" s="18">
        <v>2.4274</v>
      </c>
      <c r="I1952" s="18">
        <v>16.193109969999998</v>
      </c>
      <c r="J1952" s="18">
        <v>1.7941</v>
      </c>
      <c r="K1952" s="18">
        <v>94.590999999999994</v>
      </c>
      <c r="L1952" s="18">
        <v>-60.194099999999999</v>
      </c>
      <c r="M1952" s="18">
        <v>209.63212290000001</v>
      </c>
      <c r="N1952" s="18">
        <v>249.57390000000001</v>
      </c>
      <c r="O1952" s="18">
        <v>97.374200000000002</v>
      </c>
      <c r="P1952" s="18">
        <v>289.78154369999999</v>
      </c>
      <c r="Q1952" s="18">
        <v>254.2799</v>
      </c>
      <c r="R1952" s="18">
        <v>99.210300000000004</v>
      </c>
      <c r="S1952" s="4">
        <f>VLOOKUP(C1952,Ratings_Numbers!$A$1:$B$21,2,FALSE)</f>
        <v>13</v>
      </c>
      <c r="T1952" s="4">
        <f t="shared" si="67"/>
        <v>0</v>
      </c>
      <c r="U1952" s="18">
        <v>1802.442</v>
      </c>
      <c r="V1952" s="18" t="s">
        <v>212</v>
      </c>
    </row>
    <row r="1953" spans="1:22" ht="15" customHeight="1" x14ac:dyDescent="0.35">
      <c r="A1953" s="18" t="s">
        <v>214</v>
      </c>
      <c r="B1953" s="7" t="str">
        <f t="shared" si="66"/>
        <v>Q4</v>
      </c>
      <c r="C1953" s="18" t="s">
        <v>41</v>
      </c>
      <c r="D1953" s="21">
        <v>34251</v>
      </c>
      <c r="E1953" s="18">
        <v>4.2191999999999998</v>
      </c>
      <c r="F1953" s="18">
        <v>5.8859000000000004</v>
      </c>
      <c r="G1953" s="18">
        <v>5.7742000000000004</v>
      </c>
      <c r="H1953" s="18">
        <v>2.0653999999999999</v>
      </c>
      <c r="I1953" s="18">
        <v>16.193109969999998</v>
      </c>
      <c r="J1953" s="18">
        <v>1.4146000000000001</v>
      </c>
      <c r="K1953" s="18">
        <v>119.914</v>
      </c>
      <c r="L1953" s="18">
        <v>-59.300899999999999</v>
      </c>
      <c r="M1953" s="18">
        <v>209.63212290000001</v>
      </c>
      <c r="N1953" s="18">
        <v>251.03620000000001</v>
      </c>
      <c r="O1953" s="18">
        <v>94.871099999999998</v>
      </c>
      <c r="P1953" s="18">
        <v>289.78154369999999</v>
      </c>
      <c r="Q1953" s="18">
        <v>256.91480000000001</v>
      </c>
      <c r="R1953" s="18">
        <v>97.092699999999994</v>
      </c>
      <c r="S1953" s="4">
        <f>VLOOKUP(C1953,Ratings_Numbers!$A$1:$B$21,2,FALSE)</f>
        <v>13</v>
      </c>
      <c r="T1953" s="4">
        <f t="shared" si="67"/>
        <v>0</v>
      </c>
      <c r="U1953" s="18">
        <v>2183.0056</v>
      </c>
      <c r="V1953" s="18" t="s">
        <v>212</v>
      </c>
    </row>
    <row r="1954" spans="1:22" ht="15" customHeight="1" x14ac:dyDescent="0.35">
      <c r="A1954" s="18" t="s">
        <v>214</v>
      </c>
      <c r="B1954" s="7" t="str">
        <f t="shared" si="66"/>
        <v>Q1</v>
      </c>
      <c r="C1954" s="18" t="s">
        <v>41</v>
      </c>
      <c r="D1954" s="21">
        <v>34335</v>
      </c>
      <c r="E1954" s="18">
        <v>4.2529000000000003</v>
      </c>
      <c r="F1954" s="18">
        <v>6.0374999999999996</v>
      </c>
      <c r="G1954" s="18">
        <v>5.8634000000000004</v>
      </c>
      <c r="H1954" s="18">
        <v>3.4855999999999998</v>
      </c>
      <c r="I1954" s="18">
        <v>16.193109969999998</v>
      </c>
      <c r="J1954" s="18">
        <v>2.6844999999999999</v>
      </c>
      <c r="K1954" s="18">
        <v>78.497</v>
      </c>
      <c r="L1954" s="18">
        <v>-54.896999999999998</v>
      </c>
      <c r="M1954" s="18">
        <v>209.63212290000001</v>
      </c>
      <c r="N1954" s="18">
        <v>236.77539999999999</v>
      </c>
      <c r="O1954" s="18">
        <v>92.2898</v>
      </c>
      <c r="P1954" s="18">
        <v>289.78154369999999</v>
      </c>
      <c r="Q1954" s="18">
        <v>240.84180000000001</v>
      </c>
      <c r="R1954" s="18">
        <v>93.874799999999993</v>
      </c>
      <c r="S1954" s="4">
        <f>VLOOKUP(C1954,Ratings_Numbers!$A$1:$B$21,2,FALSE)</f>
        <v>13</v>
      </c>
      <c r="T1954" s="4">
        <f t="shared" si="67"/>
        <v>0</v>
      </c>
      <c r="U1954" s="18">
        <v>2166.3959</v>
      </c>
      <c r="V1954" s="18" t="s">
        <v>212</v>
      </c>
    </row>
    <row r="1955" spans="1:22" ht="15" customHeight="1" x14ac:dyDescent="0.35">
      <c r="A1955" s="18" t="s">
        <v>214</v>
      </c>
      <c r="B1955" s="7" t="str">
        <f t="shared" si="66"/>
        <v>Q1</v>
      </c>
      <c r="C1955" s="18" t="s">
        <v>41</v>
      </c>
      <c r="D1955" s="21">
        <v>34419</v>
      </c>
      <c r="E1955" s="18">
        <v>4.0856000000000003</v>
      </c>
      <c r="F1955" s="18">
        <v>5.7378</v>
      </c>
      <c r="G1955" s="18">
        <v>5.5844000000000005</v>
      </c>
      <c r="H1955" s="18">
        <v>3.0190999999999999</v>
      </c>
      <c r="I1955" s="18">
        <v>16.193109969999998</v>
      </c>
      <c r="J1955" s="18">
        <v>2.1996000000000002</v>
      </c>
      <c r="K1955" s="18">
        <v>76.031000000000006</v>
      </c>
      <c r="L1955" s="18">
        <v>-53.77</v>
      </c>
      <c r="M1955" s="18">
        <v>209.63212290000001</v>
      </c>
      <c r="N1955" s="18">
        <v>234.06450000000001</v>
      </c>
      <c r="O1955" s="18">
        <v>91.2697</v>
      </c>
      <c r="P1955" s="18">
        <v>289.78154369999999</v>
      </c>
      <c r="Q1955" s="18">
        <v>237.89510000000001</v>
      </c>
      <c r="R1955" s="18">
        <v>92.763400000000004</v>
      </c>
      <c r="S1955" s="4">
        <f>VLOOKUP(C1955,Ratings_Numbers!$A$1:$B$21,2,FALSE)</f>
        <v>13</v>
      </c>
      <c r="T1955" s="4">
        <f t="shared" si="67"/>
        <v>0</v>
      </c>
      <c r="U1955" s="18">
        <v>2744.4288999999999</v>
      </c>
      <c r="V1955" s="18" t="s">
        <v>212</v>
      </c>
    </row>
    <row r="1956" spans="1:22" ht="15" customHeight="1" x14ac:dyDescent="0.35">
      <c r="A1956" s="18" t="s">
        <v>214</v>
      </c>
      <c r="B1956" s="7" t="str">
        <f t="shared" si="66"/>
        <v>Q2</v>
      </c>
      <c r="C1956" s="18" t="s">
        <v>39</v>
      </c>
      <c r="D1956" s="21">
        <v>34503</v>
      </c>
      <c r="E1956" s="18">
        <v>3.8214000000000001</v>
      </c>
      <c r="F1956" s="18">
        <v>5.3525</v>
      </c>
      <c r="G1956" s="18">
        <v>5.2092000000000001</v>
      </c>
      <c r="H1956" s="18">
        <v>3.3818999999999999</v>
      </c>
      <c r="I1956" s="18">
        <v>16.193109969999998</v>
      </c>
      <c r="J1956" s="18">
        <v>2.5234999999999999</v>
      </c>
      <c r="K1956" s="18">
        <v>75.007999999999996</v>
      </c>
      <c r="L1956" s="18">
        <v>-52.753900000000002</v>
      </c>
      <c r="M1956" s="18">
        <v>209.63212290000001</v>
      </c>
      <c r="N1956" s="18">
        <v>235.13159999999999</v>
      </c>
      <c r="O1956" s="18">
        <v>88.128699999999995</v>
      </c>
      <c r="P1956" s="18">
        <v>289.78154369999999</v>
      </c>
      <c r="Q1956" s="18">
        <v>240.7499</v>
      </c>
      <c r="R1956" s="18">
        <v>90.234499999999997</v>
      </c>
      <c r="S1956" s="4">
        <f>VLOOKUP(C1956,Ratings_Numbers!$A$1:$B$21,2,FALSE)</f>
        <v>12</v>
      </c>
      <c r="T1956" s="4">
        <f t="shared" si="67"/>
        <v>-1</v>
      </c>
      <c r="U1956" s="18">
        <v>2623.3371999999999</v>
      </c>
      <c r="V1956" s="18" t="s">
        <v>212</v>
      </c>
    </row>
    <row r="1957" spans="1:22" ht="15" customHeight="1" x14ac:dyDescent="0.35">
      <c r="A1957" s="18" t="s">
        <v>214</v>
      </c>
      <c r="B1957" s="7" t="str">
        <f t="shared" si="66"/>
        <v>Q4</v>
      </c>
      <c r="C1957" s="18" t="s">
        <v>39</v>
      </c>
      <c r="D1957" s="21">
        <v>34615</v>
      </c>
      <c r="E1957" s="18">
        <v>3.8052000000000001</v>
      </c>
      <c r="F1957" s="18">
        <v>5.3044000000000002</v>
      </c>
      <c r="G1957" s="18">
        <v>5.2045000000000003</v>
      </c>
      <c r="H1957" s="18">
        <v>2.536</v>
      </c>
      <c r="I1957" s="18">
        <v>16.193109969999998</v>
      </c>
      <c r="J1957" s="18">
        <v>1.7161999999999999</v>
      </c>
      <c r="K1957" s="18">
        <v>100.72199999999999</v>
      </c>
      <c r="L1957" s="18">
        <v>-50.021500000000003</v>
      </c>
      <c r="M1957" s="18">
        <v>209.63212290000001</v>
      </c>
      <c r="N1957" s="18">
        <v>233.94069999999999</v>
      </c>
      <c r="O1957" s="18">
        <v>86.77</v>
      </c>
      <c r="P1957" s="18">
        <v>289.78154369999999</v>
      </c>
      <c r="Q1957" s="18">
        <v>234.863</v>
      </c>
      <c r="R1957" s="18">
        <v>87.112099999999998</v>
      </c>
      <c r="S1957" s="4">
        <f>VLOOKUP(C1957,Ratings_Numbers!$A$1:$B$21,2,FALSE)</f>
        <v>12</v>
      </c>
      <c r="T1957" s="4">
        <f t="shared" si="67"/>
        <v>0</v>
      </c>
      <c r="U1957" s="18">
        <v>2879.8119999999999</v>
      </c>
      <c r="V1957" s="18" t="s">
        <v>212</v>
      </c>
    </row>
    <row r="1958" spans="1:22" ht="15" customHeight="1" x14ac:dyDescent="0.35">
      <c r="A1958" s="18" t="s">
        <v>214</v>
      </c>
      <c r="B1958" s="7" t="str">
        <f t="shared" si="66"/>
        <v>Q4</v>
      </c>
      <c r="C1958" s="18" t="s">
        <v>39</v>
      </c>
      <c r="D1958" s="21">
        <v>34699</v>
      </c>
      <c r="E1958" s="18">
        <v>3.7776000000000001</v>
      </c>
      <c r="F1958" s="18">
        <v>5.2149999999999999</v>
      </c>
      <c r="G1958" s="18">
        <v>5.1787000000000001</v>
      </c>
      <c r="H1958" s="18">
        <v>3.8002000000000002</v>
      </c>
      <c r="I1958" s="18">
        <v>16.193109969999998</v>
      </c>
      <c r="J1958" s="18">
        <v>2.8965999999999998</v>
      </c>
      <c r="K1958" s="18">
        <v>75.789000000000001</v>
      </c>
      <c r="L1958" s="18">
        <v>-45.748399999999997</v>
      </c>
      <c r="M1958" s="18">
        <v>209.63212290000001</v>
      </c>
      <c r="N1958" s="18">
        <v>221.9982</v>
      </c>
      <c r="O1958" s="18">
        <v>82.613900000000001</v>
      </c>
      <c r="P1958" s="18">
        <v>289.78154369999999</v>
      </c>
      <c r="Q1958" s="18">
        <v>222.934</v>
      </c>
      <c r="R1958" s="18">
        <v>82.962100000000007</v>
      </c>
      <c r="S1958" s="4">
        <f>VLOOKUP(C1958,Ratings_Numbers!$A$1:$B$21,2,FALSE)</f>
        <v>12</v>
      </c>
      <c r="T1958" s="4">
        <f t="shared" si="67"/>
        <v>0</v>
      </c>
      <c r="U1958" s="18">
        <v>2677.8027000000002</v>
      </c>
      <c r="V1958" s="18" t="s">
        <v>212</v>
      </c>
    </row>
    <row r="1959" spans="1:22" ht="15" customHeight="1" x14ac:dyDescent="0.35">
      <c r="A1959" s="18" t="s">
        <v>214</v>
      </c>
      <c r="B1959" s="7" t="str">
        <f t="shared" si="66"/>
        <v>Q1</v>
      </c>
      <c r="C1959" s="18" t="s">
        <v>39</v>
      </c>
      <c r="D1959" s="21">
        <v>34783</v>
      </c>
      <c r="E1959" s="18">
        <v>3.6377000000000002</v>
      </c>
      <c r="F1959" s="18">
        <v>5.0568999999999997</v>
      </c>
      <c r="G1959" s="18">
        <v>4.9934000000000003</v>
      </c>
      <c r="H1959" s="18">
        <v>3.3178999999999998</v>
      </c>
      <c r="I1959" s="18">
        <v>2.0718000000000001</v>
      </c>
      <c r="J1959" s="18">
        <v>2.4039000000000001</v>
      </c>
      <c r="K1959" s="18">
        <v>75.323999999999998</v>
      </c>
      <c r="L1959" s="18">
        <v>-45.089399999999998</v>
      </c>
      <c r="M1959" s="18">
        <v>209.63212290000001</v>
      </c>
      <c r="N1959" s="18">
        <v>217.20930000000001</v>
      </c>
      <c r="O1959" s="18">
        <v>82.890299999999996</v>
      </c>
      <c r="P1959" s="18">
        <v>289.78154369999999</v>
      </c>
      <c r="Q1959" s="18">
        <v>218.15430000000001</v>
      </c>
      <c r="R1959" s="18">
        <v>83.250900000000001</v>
      </c>
      <c r="S1959" s="4">
        <f>VLOOKUP(C1959,Ratings_Numbers!$A$1:$B$21,2,FALSE)</f>
        <v>12</v>
      </c>
      <c r="T1959" s="4">
        <f t="shared" si="67"/>
        <v>0</v>
      </c>
      <c r="U1959" s="18">
        <v>3048.48</v>
      </c>
      <c r="V1959" s="18" t="s">
        <v>212</v>
      </c>
    </row>
    <row r="1960" spans="1:22" ht="15" customHeight="1" x14ac:dyDescent="0.35">
      <c r="A1960" s="18" t="s">
        <v>214</v>
      </c>
      <c r="B1960" s="7" t="str">
        <f t="shared" si="66"/>
        <v>Q2</v>
      </c>
      <c r="C1960" s="18" t="s">
        <v>39</v>
      </c>
      <c r="D1960" s="21">
        <v>34867</v>
      </c>
      <c r="E1960" s="18">
        <v>3.4053</v>
      </c>
      <c r="F1960" s="18">
        <v>4.7384000000000004</v>
      </c>
      <c r="G1960" s="18">
        <v>4.6774000000000004</v>
      </c>
      <c r="H1960" s="18">
        <v>3.8197000000000001</v>
      </c>
      <c r="I1960" s="18">
        <v>1.8027</v>
      </c>
      <c r="J1960" s="18">
        <v>2.8361999999999998</v>
      </c>
      <c r="K1960" s="18">
        <v>74.638999999999996</v>
      </c>
      <c r="L1960" s="18">
        <v>-43.2102</v>
      </c>
      <c r="M1960" s="18">
        <v>209.63212290000001</v>
      </c>
      <c r="N1960" s="18">
        <v>216.1395</v>
      </c>
      <c r="O1960" s="18">
        <v>79.716800000000006</v>
      </c>
      <c r="P1960" s="18">
        <v>289.78154369999999</v>
      </c>
      <c r="Q1960" s="18">
        <v>217.15770000000001</v>
      </c>
      <c r="R1960" s="18">
        <v>80.092299999999994</v>
      </c>
      <c r="S1960" s="4">
        <f>VLOOKUP(C1960,Ratings_Numbers!$A$1:$B$21,2,FALSE)</f>
        <v>12</v>
      </c>
      <c r="T1960" s="4">
        <f t="shared" si="67"/>
        <v>0</v>
      </c>
      <c r="U1960" s="18">
        <v>3098.5372000000002</v>
      </c>
      <c r="V1960" s="18" t="s">
        <v>212</v>
      </c>
    </row>
    <row r="1961" spans="1:22" ht="15" customHeight="1" x14ac:dyDescent="0.35">
      <c r="A1961" s="18" t="s">
        <v>214</v>
      </c>
      <c r="B1961" s="7" t="str">
        <f t="shared" si="66"/>
        <v>Q4</v>
      </c>
      <c r="C1961" s="18" t="s">
        <v>39</v>
      </c>
      <c r="D1961" s="21">
        <v>34979</v>
      </c>
      <c r="E1961" s="18">
        <v>3.1455000000000002</v>
      </c>
      <c r="F1961" s="18">
        <v>4.3687000000000005</v>
      </c>
      <c r="G1961" s="18">
        <v>4.3144</v>
      </c>
      <c r="H1961" s="18">
        <v>3.0491000000000001</v>
      </c>
      <c r="I1961" s="18">
        <v>0.71909999999999996</v>
      </c>
      <c r="J1961" s="18">
        <v>2.0920000000000001</v>
      </c>
      <c r="K1961" s="18">
        <v>93.43</v>
      </c>
      <c r="L1961" s="18">
        <v>-35.728999999999999</v>
      </c>
      <c r="M1961" s="18">
        <v>209.63212290000001</v>
      </c>
      <c r="N1961" s="18">
        <v>194.797</v>
      </c>
      <c r="O1961" s="18">
        <v>72.425700000000006</v>
      </c>
      <c r="P1961" s="18">
        <v>289.78154369999999</v>
      </c>
      <c r="Q1961" s="18">
        <v>196.09729999999999</v>
      </c>
      <c r="R1961" s="18">
        <v>72.909099999999995</v>
      </c>
      <c r="S1961" s="4">
        <f>VLOOKUP(C1961,Ratings_Numbers!$A$1:$B$21,2,FALSE)</f>
        <v>12</v>
      </c>
      <c r="T1961" s="4">
        <f t="shared" si="67"/>
        <v>0</v>
      </c>
      <c r="U1961" s="18">
        <v>4216.7579999999998</v>
      </c>
      <c r="V1961" s="18" t="s">
        <v>212</v>
      </c>
    </row>
    <row r="1962" spans="1:22" ht="15" customHeight="1" x14ac:dyDescent="0.35">
      <c r="A1962" s="18" t="s">
        <v>214</v>
      </c>
      <c r="B1962" s="7" t="str">
        <f t="shared" si="66"/>
        <v>Q4</v>
      </c>
      <c r="C1962" s="18" t="s">
        <v>39</v>
      </c>
      <c r="D1962" s="21">
        <v>35063</v>
      </c>
      <c r="E1962" s="18">
        <v>3.1086999999999998</v>
      </c>
      <c r="F1962" s="18">
        <v>4.2854999999999999</v>
      </c>
      <c r="G1962" s="18">
        <v>4.2854999999999999</v>
      </c>
      <c r="H1962" s="18">
        <v>4.5259</v>
      </c>
      <c r="I1962" s="18">
        <v>0.71530000000000005</v>
      </c>
      <c r="J1962" s="18">
        <v>3.3771</v>
      </c>
      <c r="K1962" s="18">
        <v>69.292000000000002</v>
      </c>
      <c r="L1962" s="18">
        <v>-31.7761</v>
      </c>
      <c r="M1962" s="18">
        <v>209.63212290000001</v>
      </c>
      <c r="N1962" s="18">
        <v>181.69710000000001</v>
      </c>
      <c r="O1962" s="18">
        <v>69.175899999999999</v>
      </c>
      <c r="P1962" s="18">
        <v>289.78154369999999</v>
      </c>
      <c r="Q1962" s="18">
        <v>183.46289999999999</v>
      </c>
      <c r="R1962" s="18">
        <v>69.848200000000006</v>
      </c>
      <c r="S1962" s="4">
        <f>VLOOKUP(C1962,Ratings_Numbers!$A$1:$B$21,2,FALSE)</f>
        <v>12</v>
      </c>
      <c r="T1962" s="4">
        <f t="shared" si="67"/>
        <v>0</v>
      </c>
      <c r="U1962" s="18">
        <v>4642.0499</v>
      </c>
      <c r="V1962" s="18" t="s">
        <v>212</v>
      </c>
    </row>
    <row r="1963" spans="1:22" ht="15" customHeight="1" x14ac:dyDescent="0.35">
      <c r="A1963" s="18" t="s">
        <v>214</v>
      </c>
      <c r="B1963" s="7" t="str">
        <f t="shared" si="66"/>
        <v>Q1</v>
      </c>
      <c r="C1963" s="18" t="s">
        <v>39</v>
      </c>
      <c r="D1963" s="21">
        <v>35155</v>
      </c>
      <c r="E1963" s="18">
        <v>3.1473</v>
      </c>
      <c r="F1963" s="18">
        <v>4.3445999999999998</v>
      </c>
      <c r="G1963" s="18">
        <v>4.3445999999999998</v>
      </c>
      <c r="H1963" s="18">
        <v>3.8321000000000001</v>
      </c>
      <c r="I1963" s="18">
        <v>1.3733</v>
      </c>
      <c r="J1963" s="18">
        <v>2.7610000000000001</v>
      </c>
      <c r="K1963" s="18">
        <v>70.626000000000005</v>
      </c>
      <c r="L1963" s="18">
        <v>-29.838100000000001</v>
      </c>
      <c r="M1963" s="18">
        <v>209.63212290000001</v>
      </c>
      <c r="N1963" s="18">
        <v>170.29750000000001</v>
      </c>
      <c r="O1963" s="18">
        <v>70.654899999999998</v>
      </c>
      <c r="P1963" s="18">
        <v>289.78154369999999</v>
      </c>
      <c r="Q1963" s="18">
        <v>171.91800000000001</v>
      </c>
      <c r="R1963" s="18">
        <v>71.327200000000005</v>
      </c>
      <c r="S1963" s="4">
        <f>VLOOKUP(C1963,Ratings_Numbers!$A$1:$B$21,2,FALSE)</f>
        <v>12</v>
      </c>
      <c r="T1963" s="4">
        <f t="shared" si="67"/>
        <v>0</v>
      </c>
      <c r="U1963" s="18">
        <v>5046.4618</v>
      </c>
      <c r="V1963" s="18" t="s">
        <v>212</v>
      </c>
    </row>
    <row r="1964" spans="1:22" ht="15" customHeight="1" x14ac:dyDescent="0.35">
      <c r="A1964" s="18" t="s">
        <v>214</v>
      </c>
      <c r="B1964" s="7" t="str">
        <f t="shared" si="66"/>
        <v>Q2</v>
      </c>
      <c r="C1964" s="18" t="s">
        <v>37</v>
      </c>
      <c r="D1964" s="21">
        <v>35231</v>
      </c>
      <c r="E1964" s="18">
        <v>3.1175999999999999</v>
      </c>
      <c r="F1964" s="18">
        <v>4.3495999999999997</v>
      </c>
      <c r="G1964" s="18">
        <v>4.3495999999999997</v>
      </c>
      <c r="H1964" s="18">
        <v>3.9464999999999999</v>
      </c>
      <c r="I1964" s="18">
        <v>2.7387000000000001</v>
      </c>
      <c r="J1964" s="18">
        <v>2.8071000000000002</v>
      </c>
      <c r="K1964" s="18">
        <v>70.522999999999996</v>
      </c>
      <c r="L1964" s="18">
        <v>-27.4224</v>
      </c>
      <c r="M1964" s="18">
        <v>209.63212290000001</v>
      </c>
      <c r="N1964" s="18">
        <v>164.5898</v>
      </c>
      <c r="O1964" s="18">
        <v>68.223600000000005</v>
      </c>
      <c r="P1964" s="18">
        <v>289.78154369999999</v>
      </c>
      <c r="Q1964" s="18">
        <v>166.1566</v>
      </c>
      <c r="R1964" s="18">
        <v>68.873099999999994</v>
      </c>
      <c r="S1964" s="4">
        <f>VLOOKUP(C1964,Ratings_Numbers!$A$1:$B$21,2,FALSE)</f>
        <v>11</v>
      </c>
      <c r="T1964" s="4">
        <f t="shared" si="67"/>
        <v>-1</v>
      </c>
      <c r="U1964" s="18">
        <v>4827.8616000000002</v>
      </c>
      <c r="V1964" s="18" t="s">
        <v>212</v>
      </c>
    </row>
    <row r="1965" spans="1:22" ht="15" customHeight="1" x14ac:dyDescent="0.35">
      <c r="A1965" s="18" t="s">
        <v>214</v>
      </c>
      <c r="B1965" s="7" t="str">
        <f t="shared" si="66"/>
        <v>Q4</v>
      </c>
      <c r="C1965" s="18" t="s">
        <v>37</v>
      </c>
      <c r="D1965" s="21">
        <v>35343</v>
      </c>
      <c r="E1965" s="18">
        <v>3.2193999999999998</v>
      </c>
      <c r="F1965" s="18">
        <v>4.5156999999999998</v>
      </c>
      <c r="G1965" s="18">
        <v>4.5156999999999998</v>
      </c>
      <c r="H1965" s="18">
        <v>3.383</v>
      </c>
      <c r="I1965" s="18">
        <v>0.55779999999999996</v>
      </c>
      <c r="J1965" s="18">
        <v>2.2810000000000001</v>
      </c>
      <c r="K1965" s="18">
        <v>91.831000000000003</v>
      </c>
      <c r="L1965" s="18">
        <v>-23.970199999999998</v>
      </c>
      <c r="M1965" s="18">
        <v>209.63212290000001</v>
      </c>
      <c r="N1965" s="18">
        <v>153.70910000000001</v>
      </c>
      <c r="O1965" s="18">
        <v>67.016599999999997</v>
      </c>
      <c r="P1965" s="18">
        <v>289.78154369999999</v>
      </c>
      <c r="Q1965" s="18">
        <v>154.97790000000001</v>
      </c>
      <c r="R1965" s="18">
        <v>67.569800000000001</v>
      </c>
      <c r="S1965" s="4">
        <f>VLOOKUP(C1965,Ratings_Numbers!$A$1:$B$21,2,FALSE)</f>
        <v>11</v>
      </c>
      <c r="T1965" s="4">
        <f t="shared" si="67"/>
        <v>0</v>
      </c>
      <c r="U1965" s="18">
        <v>5655.9105</v>
      </c>
      <c r="V1965" s="18" t="s">
        <v>212</v>
      </c>
    </row>
    <row r="1966" spans="1:22" ht="15" customHeight="1" x14ac:dyDescent="0.35">
      <c r="A1966" s="18" t="s">
        <v>214</v>
      </c>
      <c r="B1966" s="7" t="str">
        <f t="shared" si="66"/>
        <v>Q4</v>
      </c>
      <c r="C1966" s="18" t="s">
        <v>37</v>
      </c>
      <c r="D1966" s="21">
        <v>35427</v>
      </c>
      <c r="E1966" s="18">
        <v>3.0392000000000001</v>
      </c>
      <c r="F1966" s="18">
        <v>4.2438000000000002</v>
      </c>
      <c r="G1966" s="18">
        <v>4.2438000000000002</v>
      </c>
      <c r="H1966" s="18">
        <v>5.2450999999999999</v>
      </c>
      <c r="I1966" s="18">
        <v>2.0272000000000001</v>
      </c>
      <c r="J1966" s="18">
        <v>3.9529000000000001</v>
      </c>
      <c r="K1966" s="18">
        <v>67.004000000000005</v>
      </c>
      <c r="L1966" s="18">
        <v>-20.285399999999999</v>
      </c>
      <c r="M1966" s="18">
        <v>209.63212290000001</v>
      </c>
      <c r="N1966" s="18">
        <v>146.44239999999999</v>
      </c>
      <c r="O1966" s="18">
        <v>62.819400000000002</v>
      </c>
      <c r="P1966" s="18">
        <v>289.78154369999999</v>
      </c>
      <c r="Q1966" s="18">
        <v>147.2885</v>
      </c>
      <c r="R1966" s="18">
        <v>63.182400000000001</v>
      </c>
      <c r="S1966" s="4">
        <f>VLOOKUP(C1966,Ratings_Numbers!$A$1:$B$21,2,FALSE)</f>
        <v>11</v>
      </c>
      <c r="T1966" s="4">
        <f t="shared" si="67"/>
        <v>0</v>
      </c>
      <c r="U1966" s="18">
        <v>5868.1998999999996</v>
      </c>
      <c r="V1966" s="18" t="s">
        <v>212</v>
      </c>
    </row>
    <row r="1967" spans="1:22" ht="15" customHeight="1" x14ac:dyDescent="0.35">
      <c r="A1967" s="18" t="s">
        <v>214</v>
      </c>
      <c r="B1967" s="7" t="str">
        <f t="shared" si="66"/>
        <v>Q1</v>
      </c>
      <c r="C1967" s="18" t="s">
        <v>36</v>
      </c>
      <c r="D1967" s="21">
        <v>35511</v>
      </c>
      <c r="E1967" s="18">
        <v>2.9878999999999998</v>
      </c>
      <c r="F1967" s="18">
        <v>4.1718999999999999</v>
      </c>
      <c r="G1967" s="18">
        <v>4.1718999999999999</v>
      </c>
      <c r="H1967" s="18">
        <v>4.3749000000000002</v>
      </c>
      <c r="I1967" s="18">
        <v>2.4152</v>
      </c>
      <c r="J1967" s="18">
        <v>3.1509</v>
      </c>
      <c r="K1967" s="18">
        <v>69.747</v>
      </c>
      <c r="L1967" s="18">
        <v>-19.1114</v>
      </c>
      <c r="M1967" s="18">
        <v>209.63212290000001</v>
      </c>
      <c r="N1967" s="18">
        <v>141.9648</v>
      </c>
      <c r="O1967" s="18">
        <v>63.410699999999999</v>
      </c>
      <c r="P1967" s="18">
        <v>289.78154369999999</v>
      </c>
      <c r="Q1967" s="18">
        <v>142.7869</v>
      </c>
      <c r="R1967" s="18">
        <v>63.777900000000002</v>
      </c>
      <c r="S1967" s="4">
        <f>VLOOKUP(C1967,Ratings_Numbers!$A$1:$B$21,2,FALSE)</f>
        <v>10</v>
      </c>
      <c r="T1967" s="4">
        <f t="shared" si="67"/>
        <v>-1</v>
      </c>
      <c r="U1967" s="18">
        <v>6754.1234000000004</v>
      </c>
      <c r="V1967" s="18" t="s">
        <v>212</v>
      </c>
    </row>
    <row r="1968" spans="1:22" ht="15" customHeight="1" x14ac:dyDescent="0.35">
      <c r="A1968" s="18" t="s">
        <v>214</v>
      </c>
      <c r="B1968" s="7" t="str">
        <f t="shared" si="66"/>
        <v>Q2</v>
      </c>
      <c r="C1968" s="18" t="s">
        <v>36</v>
      </c>
      <c r="D1968" s="21">
        <v>35595</v>
      </c>
      <c r="E1968" s="18">
        <v>2.6612999999999998</v>
      </c>
      <c r="F1968" s="18">
        <v>3.6861999999999999</v>
      </c>
      <c r="G1968" s="18">
        <v>3.6861999999999999</v>
      </c>
      <c r="H1968" s="18">
        <v>4.8620999999999999</v>
      </c>
      <c r="I1968" s="18">
        <v>3.0366</v>
      </c>
      <c r="J1968" s="18">
        <v>3.5716999999999999</v>
      </c>
      <c r="K1968" s="18">
        <v>68.352000000000004</v>
      </c>
      <c r="L1968" s="18">
        <v>-17.706900000000001</v>
      </c>
      <c r="M1968" s="18">
        <v>209.63212290000001</v>
      </c>
      <c r="N1968" s="18">
        <v>140.7885</v>
      </c>
      <c r="O1968" s="18">
        <v>60.046700000000001</v>
      </c>
      <c r="P1968" s="18">
        <v>289.78154369999999</v>
      </c>
      <c r="Q1968" s="18">
        <v>141.5164</v>
      </c>
      <c r="R1968" s="18">
        <v>60.357100000000003</v>
      </c>
      <c r="S1968" s="4">
        <f>VLOOKUP(C1968,Ratings_Numbers!$A$1:$B$21,2,FALSE)</f>
        <v>10</v>
      </c>
      <c r="T1968" s="4">
        <f t="shared" si="67"/>
        <v>0</v>
      </c>
      <c r="U1968" s="18">
        <v>7076.8770999999997</v>
      </c>
      <c r="V1968" s="18" t="s">
        <v>212</v>
      </c>
    </row>
    <row r="1969" spans="1:22" ht="15" customHeight="1" x14ac:dyDescent="0.35">
      <c r="A1969" s="18" t="s">
        <v>214</v>
      </c>
      <c r="B1969" s="7" t="str">
        <f t="shared" si="66"/>
        <v>Q4</v>
      </c>
      <c r="C1969" s="18" t="s">
        <v>36</v>
      </c>
      <c r="D1969" s="21">
        <v>35707</v>
      </c>
      <c r="E1969" s="18">
        <v>2.6703000000000001</v>
      </c>
      <c r="F1969" s="18">
        <v>3.6924999999999999</v>
      </c>
      <c r="G1969" s="18">
        <v>3.6924999999999999</v>
      </c>
      <c r="H1969" s="18">
        <v>4.1718000000000002</v>
      </c>
      <c r="I1969" s="18">
        <v>2.2965</v>
      </c>
      <c r="J1969" s="18">
        <v>2.8574000000000002</v>
      </c>
      <c r="K1969" s="18">
        <v>85.212999999999994</v>
      </c>
      <c r="L1969" s="18">
        <v>-15.377000000000001</v>
      </c>
      <c r="M1969" s="18">
        <v>209.63212290000001</v>
      </c>
      <c r="N1969" s="18">
        <v>134.0402</v>
      </c>
      <c r="O1969" s="18">
        <v>59.127600000000001</v>
      </c>
      <c r="P1969" s="18">
        <v>289.78154369999999</v>
      </c>
      <c r="Q1969" s="18">
        <v>134.85900000000001</v>
      </c>
      <c r="R1969" s="18">
        <v>59.488900000000001</v>
      </c>
      <c r="S1969" s="4">
        <f>VLOOKUP(C1969,Ratings_Numbers!$A$1:$B$21,2,FALSE)</f>
        <v>10</v>
      </c>
      <c r="T1969" s="4">
        <f t="shared" si="67"/>
        <v>0</v>
      </c>
      <c r="U1969" s="18">
        <v>7852.9018999999998</v>
      </c>
      <c r="V1969" s="18" t="s">
        <v>212</v>
      </c>
    </row>
    <row r="1970" spans="1:22" ht="15" customHeight="1" x14ac:dyDescent="0.35">
      <c r="A1970" s="18" t="s">
        <v>214</v>
      </c>
      <c r="B1970" s="7" t="str">
        <f t="shared" si="66"/>
        <v>Q4</v>
      </c>
      <c r="C1970" s="18" t="s">
        <v>36</v>
      </c>
      <c r="D1970" s="21">
        <v>35791</v>
      </c>
      <c r="E1970" s="18">
        <v>2.5041000000000002</v>
      </c>
      <c r="F1970" s="18">
        <v>3.5234000000000001</v>
      </c>
      <c r="G1970" s="18">
        <v>3.4577999999999998</v>
      </c>
      <c r="H1970" s="18">
        <v>6.1559999999999997</v>
      </c>
      <c r="I1970" s="18">
        <v>3.1074000000000002</v>
      </c>
      <c r="J1970" s="18">
        <v>4.6449999999999996</v>
      </c>
      <c r="K1970" s="18">
        <v>62.631999999999998</v>
      </c>
      <c r="L1970" s="18">
        <v>-12.455299999999999</v>
      </c>
      <c r="M1970" s="18">
        <v>209.63212290000001</v>
      </c>
      <c r="N1970" s="18">
        <v>127.83150000000001</v>
      </c>
      <c r="O1970" s="18">
        <v>55.433799999999998</v>
      </c>
      <c r="P1970" s="18">
        <v>289.78154369999999</v>
      </c>
      <c r="Q1970" s="18">
        <v>128.72210000000001</v>
      </c>
      <c r="R1970" s="18">
        <v>55.82</v>
      </c>
      <c r="S1970" s="4">
        <f>VLOOKUP(C1970,Ratings_Numbers!$A$1:$B$21,2,FALSE)</f>
        <v>10</v>
      </c>
      <c r="T1970" s="4">
        <f t="shared" si="67"/>
        <v>0</v>
      </c>
      <c r="U1970" s="18">
        <v>16891.828300000001</v>
      </c>
      <c r="V1970" s="18" t="s">
        <v>212</v>
      </c>
    </row>
    <row r="1971" spans="1:22" ht="15" customHeight="1" x14ac:dyDescent="0.35">
      <c r="A1971" s="18" t="s">
        <v>214</v>
      </c>
      <c r="B1971" s="7" t="str">
        <f t="shared" si="66"/>
        <v>Q1</v>
      </c>
      <c r="C1971" s="18" t="s">
        <v>36</v>
      </c>
      <c r="D1971" s="21">
        <v>35875</v>
      </c>
      <c r="E1971" s="18">
        <v>2.3620000000000001</v>
      </c>
      <c r="F1971" s="18">
        <v>3.2547000000000001</v>
      </c>
      <c r="G1971" s="18">
        <v>3.2004999999999999</v>
      </c>
      <c r="H1971" s="18">
        <v>2.4817</v>
      </c>
      <c r="I1971" s="18">
        <v>1.4146000000000001</v>
      </c>
      <c r="J1971" s="18">
        <v>1.9146000000000001</v>
      </c>
      <c r="K1971" s="18">
        <v>164</v>
      </c>
      <c r="L1971" s="18">
        <v>-11.0678</v>
      </c>
      <c r="M1971" s="18">
        <v>209.63212290000001</v>
      </c>
      <c r="N1971" s="18">
        <v>123.24630000000001</v>
      </c>
      <c r="O1971" s="18">
        <v>56.57</v>
      </c>
      <c r="P1971" s="18">
        <v>289.78154369999999</v>
      </c>
      <c r="Q1971" s="18">
        <v>124.113</v>
      </c>
      <c r="R1971" s="18">
        <v>56.967799999999997</v>
      </c>
      <c r="S1971" s="4">
        <f>VLOOKUP(C1971,Ratings_Numbers!$A$1:$B$21,2,FALSE)</f>
        <v>10</v>
      </c>
      <c r="T1971" s="4">
        <f t="shared" si="67"/>
        <v>0</v>
      </c>
      <c r="U1971" s="18">
        <v>11422.6162</v>
      </c>
      <c r="V1971" s="18" t="s">
        <v>212</v>
      </c>
    </row>
    <row r="1972" spans="1:22" ht="15" customHeight="1" x14ac:dyDescent="0.35">
      <c r="A1972" s="18" t="s">
        <v>214</v>
      </c>
      <c r="B1972" s="7" t="str">
        <f t="shared" si="66"/>
        <v>Q2</v>
      </c>
      <c r="C1972" s="18" t="s">
        <v>36</v>
      </c>
      <c r="D1972" s="21">
        <v>35959</v>
      </c>
      <c r="E1972" s="18">
        <v>1.7723</v>
      </c>
      <c r="F1972" s="18">
        <v>2.6627999999999998</v>
      </c>
      <c r="G1972" s="18">
        <v>2.6128999999999998</v>
      </c>
      <c r="H1972" s="18">
        <v>4.3536999999999999</v>
      </c>
      <c r="I1972" s="18">
        <v>1.1623000000000001</v>
      </c>
      <c r="J1972" s="18">
        <v>2.5032000000000001</v>
      </c>
      <c r="K1972" s="18">
        <v>155</v>
      </c>
      <c r="L1972" s="18">
        <v>-10.8421</v>
      </c>
      <c r="M1972" s="18">
        <v>209.63212290000001</v>
      </c>
      <c r="N1972" s="18">
        <v>119.6173</v>
      </c>
      <c r="O1972" s="18">
        <v>51.009</v>
      </c>
      <c r="P1972" s="18">
        <v>289.78154369999999</v>
      </c>
      <c r="Q1972" s="18">
        <v>125.4251</v>
      </c>
      <c r="R1972" s="18">
        <v>53.485599999999998</v>
      </c>
      <c r="S1972" s="4">
        <f>VLOOKUP(C1972,Ratings_Numbers!$A$1:$B$21,2,FALSE)</f>
        <v>10</v>
      </c>
      <c r="T1972" s="4">
        <f t="shared" si="67"/>
        <v>0</v>
      </c>
      <c r="U1972" s="18">
        <v>11377.466</v>
      </c>
      <c r="V1972" s="18" t="s">
        <v>212</v>
      </c>
    </row>
    <row r="1973" spans="1:22" ht="15" customHeight="1" x14ac:dyDescent="0.35">
      <c r="A1973" s="18" t="s">
        <v>214</v>
      </c>
      <c r="B1973" s="7" t="str">
        <f t="shared" si="66"/>
        <v>Q4</v>
      </c>
      <c r="C1973" s="18" t="s">
        <v>36</v>
      </c>
      <c r="D1973" s="21">
        <v>36071</v>
      </c>
      <c r="E1973" s="18">
        <v>1.5548999999999999</v>
      </c>
      <c r="F1973" s="18">
        <v>2.4012000000000002</v>
      </c>
      <c r="G1973" s="18">
        <v>2.3494999999999999</v>
      </c>
      <c r="H1973" s="18">
        <v>4.2470999999999997</v>
      </c>
      <c r="I1973" s="18">
        <v>1.3411999999999999</v>
      </c>
      <c r="J1973" s="18">
        <v>2.6823999999999999</v>
      </c>
      <c r="K1973" s="18">
        <v>170</v>
      </c>
      <c r="L1973" s="18">
        <v>-9.3260000000000005</v>
      </c>
      <c r="M1973" s="18">
        <v>209.63212290000001</v>
      </c>
      <c r="N1973" s="18">
        <v>115.23909999999999</v>
      </c>
      <c r="O1973" s="18">
        <v>51.238</v>
      </c>
      <c r="P1973" s="18">
        <v>289.78154369999999</v>
      </c>
      <c r="Q1973" s="18">
        <v>120.97499999999999</v>
      </c>
      <c r="R1973" s="18">
        <v>53.7883</v>
      </c>
      <c r="S1973" s="4">
        <f>VLOOKUP(C1973,Ratings_Numbers!$A$1:$B$21,2,FALSE)</f>
        <v>10</v>
      </c>
      <c r="T1973" s="4">
        <f t="shared" si="67"/>
        <v>0</v>
      </c>
      <c r="U1973" s="18">
        <v>13489.968199999999</v>
      </c>
      <c r="V1973" s="18" t="s">
        <v>212</v>
      </c>
    </row>
    <row r="1974" spans="1:22" ht="15" customHeight="1" x14ac:dyDescent="0.35">
      <c r="A1974" s="18" t="s">
        <v>214</v>
      </c>
      <c r="B1974" s="7" t="str">
        <f t="shared" si="66"/>
        <v>Q1</v>
      </c>
      <c r="C1974" s="18" t="s">
        <v>36</v>
      </c>
      <c r="D1974" s="21">
        <v>36162</v>
      </c>
      <c r="E1974" s="18">
        <v>3.1069</v>
      </c>
      <c r="F1974" s="18">
        <v>4.5709</v>
      </c>
      <c r="G1974" s="18">
        <v>4.4033999999999995</v>
      </c>
      <c r="H1974" s="18">
        <v>4.6538000000000004</v>
      </c>
      <c r="I1974" s="18">
        <v>1.5641</v>
      </c>
      <c r="J1974" s="18">
        <v>4.0191999999999997</v>
      </c>
      <c r="K1974" s="18">
        <v>156</v>
      </c>
      <c r="L1974" s="18">
        <v>11.5197</v>
      </c>
      <c r="M1974" s="18">
        <v>409.3897</v>
      </c>
      <c r="N1974" s="18">
        <v>77.888099999999994</v>
      </c>
      <c r="O1974" s="18">
        <v>47.160600000000002</v>
      </c>
      <c r="P1974" s="18">
        <v>425.61290000000002</v>
      </c>
      <c r="Q1974" s="18">
        <v>80.974599999999995</v>
      </c>
      <c r="R1974" s="18">
        <v>49.029499999999999</v>
      </c>
      <c r="S1974" s="4">
        <f>VLOOKUP(C1974,Ratings_Numbers!$A$1:$B$21,2,FALSE)</f>
        <v>10</v>
      </c>
      <c r="T1974" s="4">
        <f t="shared" si="67"/>
        <v>0</v>
      </c>
      <c r="U1974" s="18">
        <v>24986.5</v>
      </c>
      <c r="V1974" s="18" t="s">
        <v>212</v>
      </c>
    </row>
    <row r="1975" spans="1:22" ht="15" customHeight="1" x14ac:dyDescent="0.35">
      <c r="A1975" s="18" t="s">
        <v>214</v>
      </c>
      <c r="B1975" s="7" t="str">
        <f t="shared" si="66"/>
        <v>Q2</v>
      </c>
      <c r="C1975" s="18" t="s">
        <v>36</v>
      </c>
      <c r="D1975" s="21">
        <v>36302</v>
      </c>
      <c r="E1975" s="18">
        <v>2.4147458140000002</v>
      </c>
      <c r="F1975" s="18">
        <v>11.3341114479315</v>
      </c>
      <c r="G1975" s="18">
        <v>9.101455563</v>
      </c>
      <c r="H1975" s="18">
        <v>4.3316999999999997</v>
      </c>
      <c r="I1975" s="18">
        <v>2.1105999999999998</v>
      </c>
      <c r="J1975" s="18">
        <v>2.9196</v>
      </c>
      <c r="K1975" s="18">
        <v>199</v>
      </c>
      <c r="L1975" s="18">
        <v>-2.4354</v>
      </c>
      <c r="M1975" s="18">
        <v>209.63212290000001</v>
      </c>
      <c r="N1975" s="18">
        <v>103.7133</v>
      </c>
      <c r="O1975" s="18">
        <v>47.6982</v>
      </c>
      <c r="P1975" s="18">
        <v>289.78154369999999</v>
      </c>
      <c r="Q1975" s="18">
        <v>105.2954</v>
      </c>
      <c r="R1975" s="18">
        <v>48.425899999999999</v>
      </c>
      <c r="S1975" s="4">
        <f>VLOOKUP(C1975,Ratings_Numbers!$A$1:$B$21,2,FALSE)</f>
        <v>10</v>
      </c>
      <c r="T1975" s="4">
        <f t="shared" si="67"/>
        <v>0</v>
      </c>
      <c r="U1975" s="18">
        <v>27906.5625</v>
      </c>
      <c r="V1975" s="18" t="s">
        <v>212</v>
      </c>
    </row>
    <row r="1976" spans="1:22" ht="15" customHeight="1" x14ac:dyDescent="0.35">
      <c r="A1976" s="18" t="s">
        <v>214</v>
      </c>
      <c r="B1976" s="7" t="str">
        <f t="shared" si="66"/>
        <v>Q3</v>
      </c>
      <c r="C1976" s="18" t="s">
        <v>36</v>
      </c>
      <c r="D1976" s="21">
        <v>36386</v>
      </c>
      <c r="E1976" s="18">
        <v>2.4147458140000002</v>
      </c>
      <c r="F1976" s="18">
        <v>11.3341114479315</v>
      </c>
      <c r="G1976" s="18">
        <v>9.101455563</v>
      </c>
      <c r="H1976" s="18">
        <v>5.6993</v>
      </c>
      <c r="I1976" s="18">
        <v>1.5175000000000001</v>
      </c>
      <c r="J1976" s="18">
        <v>3.1398999999999999</v>
      </c>
      <c r="K1976" s="18">
        <v>143</v>
      </c>
      <c r="L1976" s="18">
        <v>13.1968</v>
      </c>
      <c r="M1976" s="18">
        <v>342.95240000000001</v>
      </c>
      <c r="N1976" s="18">
        <v>75.307599999999994</v>
      </c>
      <c r="O1976" s="18">
        <v>45.258800000000001</v>
      </c>
      <c r="P1976" s="18">
        <v>355.4024</v>
      </c>
      <c r="Q1976" s="18">
        <v>78.041399999999996</v>
      </c>
      <c r="R1976" s="18">
        <v>46.901800000000001</v>
      </c>
      <c r="S1976" s="4">
        <f>VLOOKUP(C1976,Ratings_Numbers!$A$1:$B$21,2,FALSE)</f>
        <v>10</v>
      </c>
      <c r="T1976" s="4">
        <f t="shared" si="67"/>
        <v>0</v>
      </c>
      <c r="U1976" s="18">
        <v>21113.125</v>
      </c>
      <c r="V1976" s="18" t="s">
        <v>212</v>
      </c>
    </row>
    <row r="1977" spans="1:22" ht="15" customHeight="1" x14ac:dyDescent="0.35">
      <c r="A1977" s="18" t="s">
        <v>214</v>
      </c>
      <c r="B1977" s="7" t="str">
        <f t="shared" si="66"/>
        <v>Q4</v>
      </c>
      <c r="C1977" s="18" t="s">
        <v>36</v>
      </c>
      <c r="D1977" s="21">
        <v>36470</v>
      </c>
      <c r="E1977" s="18">
        <v>2.4147458140000002</v>
      </c>
      <c r="F1977" s="18">
        <v>11.3341114479315</v>
      </c>
      <c r="G1977" s="18">
        <v>9.101455563</v>
      </c>
      <c r="H1977" s="18">
        <v>4.7062999999999997</v>
      </c>
      <c r="I1977" s="18">
        <v>0.3427</v>
      </c>
      <c r="J1977" s="18">
        <v>3.1608000000000001</v>
      </c>
      <c r="K1977" s="18">
        <v>143</v>
      </c>
      <c r="L1977" s="18">
        <v>13.423999999999999</v>
      </c>
      <c r="M1977" s="18">
        <v>326.53649999999999</v>
      </c>
      <c r="N1977" s="18">
        <v>72.7988</v>
      </c>
      <c r="O1977" s="18">
        <v>43.834299999999999</v>
      </c>
      <c r="P1977" s="18">
        <v>348.54649999999998</v>
      </c>
      <c r="Q1977" s="18">
        <v>77.705799999999996</v>
      </c>
      <c r="R1977" s="18">
        <v>46.788899999999998</v>
      </c>
      <c r="S1977" s="4">
        <f>VLOOKUP(C1977,Ratings_Numbers!$A$1:$B$21,2,FALSE)</f>
        <v>10</v>
      </c>
      <c r="T1977" s="4">
        <f t="shared" si="67"/>
        <v>0</v>
      </c>
      <c r="U1977" s="18">
        <v>18869.25</v>
      </c>
      <c r="V1977" s="18" t="s">
        <v>212</v>
      </c>
    </row>
    <row r="1978" spans="1:22" ht="15" customHeight="1" x14ac:dyDescent="0.35">
      <c r="A1978" s="18" t="s">
        <v>214</v>
      </c>
      <c r="B1978" s="7" t="str">
        <f t="shared" ref="B1978:B2009" si="68">IF(MONTH(D1978)&lt;4,"Q1",IF(MONTH(D1978)&lt;7,"Q2",IF(MONTH(D1978)&lt;10,"Q3","Q4")))</f>
        <v>Q1</v>
      </c>
      <c r="C1978" s="18" t="s">
        <v>36</v>
      </c>
      <c r="D1978" s="21">
        <v>36554</v>
      </c>
      <c r="E1978" s="18">
        <v>2.7633000000000001</v>
      </c>
      <c r="F1978" s="18">
        <v>4.1843000000000004</v>
      </c>
      <c r="G1978" s="18">
        <v>4.0538999999999996</v>
      </c>
      <c r="H1978" s="18">
        <v>5.1592000000000002</v>
      </c>
      <c r="I1978" s="18">
        <v>3.6879</v>
      </c>
      <c r="J1978" s="18">
        <v>4.2803000000000004</v>
      </c>
      <c r="K1978" s="18">
        <v>157</v>
      </c>
      <c r="L1978" s="18">
        <v>14.934200000000001</v>
      </c>
      <c r="M1978" s="18">
        <v>314.48840000000001</v>
      </c>
      <c r="N1978" s="18">
        <v>72.038300000000007</v>
      </c>
      <c r="O1978" s="18">
        <v>46.966299999999997</v>
      </c>
      <c r="P1978" s="18">
        <v>336.55709999999999</v>
      </c>
      <c r="Q1978" s="18">
        <v>77.093500000000006</v>
      </c>
      <c r="R1978" s="18">
        <v>50.262099999999997</v>
      </c>
      <c r="S1978" s="4">
        <f>VLOOKUP(C1978,Ratings_Numbers!$A$1:$B$21,2,FALSE)</f>
        <v>10</v>
      </c>
      <c r="T1978" s="4">
        <f t="shared" si="67"/>
        <v>0</v>
      </c>
      <c r="U1978" s="18">
        <v>13829.6875</v>
      </c>
      <c r="V1978" s="18" t="s">
        <v>212</v>
      </c>
    </row>
    <row r="1979" spans="1:22" ht="15" customHeight="1" x14ac:dyDescent="0.35">
      <c r="A1979" s="18" t="s">
        <v>214</v>
      </c>
      <c r="B1979" s="7" t="str">
        <f t="shared" si="68"/>
        <v>Q2</v>
      </c>
      <c r="C1979" s="18" t="s">
        <v>36</v>
      </c>
      <c r="D1979" s="21">
        <v>36666</v>
      </c>
      <c r="E1979" s="18">
        <v>2.5263</v>
      </c>
      <c r="F1979" s="18">
        <v>3.8176999999999999</v>
      </c>
      <c r="G1979" s="18">
        <v>3.7416999999999998</v>
      </c>
      <c r="H1979" s="18">
        <v>4.2670000000000003</v>
      </c>
      <c r="I1979" s="18">
        <v>2.0583</v>
      </c>
      <c r="J1979" s="18">
        <v>2.7766999999999999</v>
      </c>
      <c r="K1979" s="18">
        <v>206</v>
      </c>
      <c r="L1979" s="18">
        <v>14.778700000000001</v>
      </c>
      <c r="M1979" s="18">
        <v>292.5883</v>
      </c>
      <c r="N1979" s="18">
        <v>70.592100000000002</v>
      </c>
      <c r="O1979" s="18">
        <v>43.240600000000001</v>
      </c>
      <c r="P1979" s="18">
        <v>314.47770000000003</v>
      </c>
      <c r="Q1979" s="18">
        <v>75.8733</v>
      </c>
      <c r="R1979" s="18">
        <v>46.4756</v>
      </c>
      <c r="S1979" s="4">
        <f>VLOOKUP(C1979,Ratings_Numbers!$A$1:$B$21,2,FALSE)</f>
        <v>10</v>
      </c>
      <c r="T1979" s="4">
        <f t="shared" si="67"/>
        <v>0</v>
      </c>
      <c r="U1979" s="18">
        <v>16591.6875</v>
      </c>
      <c r="V1979" s="18" t="s">
        <v>212</v>
      </c>
    </row>
    <row r="1980" spans="1:22" ht="15" customHeight="1" x14ac:dyDescent="0.35">
      <c r="A1980" s="18" t="s">
        <v>214</v>
      </c>
      <c r="B1980" s="7" t="str">
        <f t="shared" si="68"/>
        <v>Q3</v>
      </c>
      <c r="C1980" s="18" t="s">
        <v>36</v>
      </c>
      <c r="D1980" s="21">
        <v>36750</v>
      </c>
      <c r="E1980" s="18">
        <v>2.4466000000000001</v>
      </c>
      <c r="F1980" s="18">
        <v>3.5045000000000002</v>
      </c>
      <c r="G1980" s="18">
        <v>3.4348999999999998</v>
      </c>
      <c r="H1980" s="18">
        <v>4.9419000000000004</v>
      </c>
      <c r="I1980" s="18">
        <v>2.4710000000000001</v>
      </c>
      <c r="J1980" s="18">
        <v>3.4323000000000001</v>
      </c>
      <c r="K1980" s="18">
        <v>155</v>
      </c>
      <c r="L1980" s="18">
        <v>15.7822</v>
      </c>
      <c r="M1980" s="18">
        <v>263.67290000000003</v>
      </c>
      <c r="N1980" s="18">
        <v>68.474400000000003</v>
      </c>
      <c r="O1980" s="18">
        <v>41.613399999999999</v>
      </c>
      <c r="P1980" s="18">
        <v>285.0675</v>
      </c>
      <c r="Q1980" s="18">
        <v>74.030500000000004</v>
      </c>
      <c r="R1980" s="18">
        <v>44.989899999999999</v>
      </c>
      <c r="S1980" s="4">
        <f>VLOOKUP(C1980,Ratings_Numbers!$A$1:$B$21,2,FALSE)</f>
        <v>10</v>
      </c>
      <c r="T1980" s="4">
        <f t="shared" si="67"/>
        <v>0</v>
      </c>
      <c r="U1980" s="18">
        <v>17210.625</v>
      </c>
      <c r="V1980" s="18" t="s">
        <v>212</v>
      </c>
    </row>
    <row r="1981" spans="1:22" ht="15" customHeight="1" x14ac:dyDescent="0.35">
      <c r="A1981" s="18" t="s">
        <v>214</v>
      </c>
      <c r="B1981" s="7" t="str">
        <f t="shared" si="68"/>
        <v>Q4</v>
      </c>
      <c r="C1981" s="18" t="s">
        <v>36</v>
      </c>
      <c r="D1981" s="21">
        <v>36834</v>
      </c>
      <c r="E1981" s="18">
        <v>2.4878999999999998</v>
      </c>
      <c r="F1981" s="18">
        <v>3.5438000000000001</v>
      </c>
      <c r="G1981" s="18">
        <v>3.4861</v>
      </c>
      <c r="H1981" s="18">
        <v>5</v>
      </c>
      <c r="I1981" s="18">
        <v>2.2603</v>
      </c>
      <c r="J1981" s="18">
        <v>3.4041000000000001</v>
      </c>
      <c r="K1981" s="18">
        <v>146</v>
      </c>
      <c r="L1981" s="18">
        <v>15.718500000000001</v>
      </c>
      <c r="M1981" s="18">
        <v>272.17149999999998</v>
      </c>
      <c r="N1981" s="18">
        <v>71.057699999999997</v>
      </c>
      <c r="O1981" s="18">
        <v>42.781399999999998</v>
      </c>
      <c r="P1981" s="18">
        <v>283.02879999999999</v>
      </c>
      <c r="Q1981" s="18">
        <v>73.892300000000006</v>
      </c>
      <c r="R1981" s="18">
        <v>44.488</v>
      </c>
      <c r="S1981" s="4">
        <f>VLOOKUP(C1981,Ratings_Numbers!$A$1:$B$21,2,FALSE)</f>
        <v>10</v>
      </c>
      <c r="T1981" s="4">
        <f t="shared" si="67"/>
        <v>0</v>
      </c>
      <c r="U1981" s="18">
        <v>18762.875</v>
      </c>
      <c r="V1981" s="18" t="s">
        <v>212</v>
      </c>
    </row>
    <row r="1982" spans="1:22" ht="15" customHeight="1" x14ac:dyDescent="0.35">
      <c r="A1982" s="18" t="s">
        <v>214</v>
      </c>
      <c r="B1982" s="7" t="str">
        <f t="shared" si="68"/>
        <v>Q1</v>
      </c>
      <c r="C1982" s="18" t="s">
        <v>36</v>
      </c>
      <c r="D1982" s="21">
        <v>36925</v>
      </c>
      <c r="E1982" s="18">
        <v>2.3578999999999999</v>
      </c>
      <c r="F1982" s="18">
        <v>3.3536999999999999</v>
      </c>
      <c r="G1982" s="18">
        <v>3.2906</v>
      </c>
      <c r="H1982" s="18">
        <v>7.0476999999999999</v>
      </c>
      <c r="I1982" s="18">
        <v>4.7506000000000004</v>
      </c>
      <c r="J1982" s="18">
        <v>5.6516000000000002</v>
      </c>
      <c r="K1982" s="18">
        <v>167.6</v>
      </c>
      <c r="L1982" s="18">
        <v>16.9819</v>
      </c>
      <c r="M1982" s="18">
        <v>265.78179999999998</v>
      </c>
      <c r="N1982" s="18">
        <v>70.563000000000002</v>
      </c>
      <c r="O1982" s="18">
        <v>45.134700000000002</v>
      </c>
      <c r="P1982" s="18">
        <v>276.65910000000002</v>
      </c>
      <c r="Q1982" s="18">
        <v>73.450800000000001</v>
      </c>
      <c r="R1982" s="18">
        <v>46.981900000000003</v>
      </c>
      <c r="S1982" s="4">
        <f>VLOOKUP(C1982,Ratings_Numbers!$A$1:$B$21,2,FALSE)</f>
        <v>10</v>
      </c>
      <c r="T1982" s="4">
        <f t="shared" si="67"/>
        <v>0</v>
      </c>
      <c r="U1982" s="18">
        <v>20057.150000000001</v>
      </c>
      <c r="V1982" s="18" t="s">
        <v>212</v>
      </c>
    </row>
    <row r="1983" spans="1:22" ht="15" customHeight="1" x14ac:dyDescent="0.35">
      <c r="A1983" s="18" t="s">
        <v>214</v>
      </c>
      <c r="B1983" s="7" t="str">
        <f t="shared" si="68"/>
        <v>Q2</v>
      </c>
      <c r="C1983" s="18" t="s">
        <v>36</v>
      </c>
      <c r="D1983" s="21">
        <v>37037</v>
      </c>
      <c r="E1983" s="18">
        <v>2.3391000000000002</v>
      </c>
      <c r="F1983" s="18">
        <v>3.2883</v>
      </c>
      <c r="G1983" s="18">
        <v>3.2286999999999999</v>
      </c>
      <c r="H1983" s="18">
        <v>4.9756999999999998</v>
      </c>
      <c r="I1983" s="18">
        <v>1.9474</v>
      </c>
      <c r="J1983" s="18">
        <v>3.4272</v>
      </c>
      <c r="K1983" s="18">
        <v>206</v>
      </c>
      <c r="L1983" s="18">
        <v>16.8383</v>
      </c>
      <c r="M1983" s="18">
        <v>271.85399999999998</v>
      </c>
      <c r="N1983" s="18">
        <v>71.087699999999998</v>
      </c>
      <c r="O1983" s="18">
        <v>45.775599999999997</v>
      </c>
      <c r="P1983" s="18">
        <v>282.42070000000001</v>
      </c>
      <c r="Q1983" s="18">
        <v>73.850800000000007</v>
      </c>
      <c r="R1983" s="18">
        <v>47.554900000000004</v>
      </c>
      <c r="S1983" s="4">
        <f>VLOOKUP(C1983,Ratings_Numbers!$A$1:$B$21,2,FALSE)</f>
        <v>10</v>
      </c>
      <c r="T1983" s="4">
        <f t="shared" si="67"/>
        <v>0</v>
      </c>
      <c r="U1983" s="18">
        <v>19456.77</v>
      </c>
      <c r="V1983" s="18" t="s">
        <v>212</v>
      </c>
    </row>
    <row r="1984" spans="1:22" ht="15" customHeight="1" x14ac:dyDescent="0.35">
      <c r="A1984" s="18" t="s">
        <v>214</v>
      </c>
      <c r="B1984" s="7" t="str">
        <f t="shared" si="68"/>
        <v>Q3</v>
      </c>
      <c r="C1984" s="18" t="s">
        <v>36</v>
      </c>
      <c r="D1984" s="21">
        <v>37121</v>
      </c>
      <c r="E1984" s="18">
        <v>2.2774999999999999</v>
      </c>
      <c r="F1984" s="18">
        <v>3.1440999999999999</v>
      </c>
      <c r="G1984" s="18">
        <v>3.0937999999999999</v>
      </c>
      <c r="H1984" s="18">
        <v>5.0197000000000003</v>
      </c>
      <c r="I1984" s="18">
        <v>1.5329000000000002</v>
      </c>
      <c r="J1984" s="18">
        <v>3.7697000000000003</v>
      </c>
      <c r="K1984" s="18">
        <v>152</v>
      </c>
      <c r="L1984" s="18">
        <v>17.369199999999999</v>
      </c>
      <c r="M1984" s="18">
        <v>255.18960000000001</v>
      </c>
      <c r="N1984" s="18">
        <v>69.711399999999998</v>
      </c>
      <c r="O1984" s="18">
        <v>44.3245</v>
      </c>
      <c r="P1984" s="18">
        <v>266.0659</v>
      </c>
      <c r="Q1984" s="18">
        <v>72.682500000000005</v>
      </c>
      <c r="R1984" s="18">
        <v>46.2136</v>
      </c>
      <c r="S1984" s="4">
        <f>VLOOKUP(C1984,Ratings_Numbers!$A$1:$B$21,2,FALSE)</f>
        <v>10</v>
      </c>
      <c r="T1984" s="4">
        <f t="shared" si="67"/>
        <v>0</v>
      </c>
      <c r="U1984" s="18">
        <v>20467.04</v>
      </c>
      <c r="V1984" s="18" t="s">
        <v>212</v>
      </c>
    </row>
    <row r="1985" spans="1:22" ht="15" customHeight="1" x14ac:dyDescent="0.35">
      <c r="A1985" s="18" t="s">
        <v>214</v>
      </c>
      <c r="B1985" s="7" t="str">
        <f t="shared" si="68"/>
        <v>Q4</v>
      </c>
      <c r="C1985" s="18" t="s">
        <v>36</v>
      </c>
      <c r="D1985" s="21">
        <v>37205</v>
      </c>
      <c r="E1985" s="18">
        <v>2.2753000000000001</v>
      </c>
      <c r="F1985" s="18">
        <v>3.2198000000000002</v>
      </c>
      <c r="G1985" s="18">
        <v>3.1667000000000001</v>
      </c>
      <c r="H1985" s="18">
        <v>5.2012999999999998</v>
      </c>
      <c r="I1985" s="18">
        <v>1.6778999999999999</v>
      </c>
      <c r="J1985" s="18">
        <v>3.1141000000000001</v>
      </c>
      <c r="K1985" s="18">
        <v>149</v>
      </c>
      <c r="L1985" s="18">
        <v>16.747700000000002</v>
      </c>
      <c r="M1985" s="18">
        <v>258.12790000000001</v>
      </c>
      <c r="N1985" s="18">
        <v>69.714299999999994</v>
      </c>
      <c r="O1985" s="18">
        <v>43.230400000000003</v>
      </c>
      <c r="P1985" s="18">
        <v>270.26519999999999</v>
      </c>
      <c r="Q1985" s="18">
        <v>72.9923</v>
      </c>
      <c r="R1985" s="18">
        <v>45.263100000000001</v>
      </c>
      <c r="S1985" s="4">
        <f>VLOOKUP(C1985,Ratings_Numbers!$A$1:$B$21,2,FALSE)</f>
        <v>10</v>
      </c>
      <c r="T1985" s="4">
        <f t="shared" si="67"/>
        <v>0</v>
      </c>
      <c r="U1985" s="18">
        <v>19367.759999999998</v>
      </c>
      <c r="V1985" s="18" t="s">
        <v>212</v>
      </c>
    </row>
    <row r="1986" spans="1:22" ht="15" customHeight="1" x14ac:dyDescent="0.35">
      <c r="A1986" s="18" t="s">
        <v>214</v>
      </c>
      <c r="B1986" s="7" t="str">
        <f t="shared" si="68"/>
        <v>Q1</v>
      </c>
      <c r="C1986" s="18" t="s">
        <v>36</v>
      </c>
      <c r="D1986" s="21">
        <v>37289</v>
      </c>
      <c r="E1986" s="18">
        <v>2.4302999999999999</v>
      </c>
      <c r="F1986" s="18">
        <v>3.5448</v>
      </c>
      <c r="G1986" s="18">
        <v>3.4801000000000002</v>
      </c>
      <c r="H1986" s="18">
        <v>7.1205999999999996</v>
      </c>
      <c r="I1986" s="18">
        <v>5.4184000000000001</v>
      </c>
      <c r="J1986" s="18">
        <v>5.3049999999999997</v>
      </c>
      <c r="K1986" s="18">
        <v>141</v>
      </c>
      <c r="L1986" s="18">
        <v>18.364899999999999</v>
      </c>
      <c r="M1986" s="18">
        <v>239.69159999999999</v>
      </c>
      <c r="N1986" s="18">
        <v>68.066800000000001</v>
      </c>
      <c r="O1986" s="18">
        <v>44.019100000000002</v>
      </c>
      <c r="P1986" s="18">
        <v>252.14160000000001</v>
      </c>
      <c r="Q1986" s="18">
        <v>71.6023</v>
      </c>
      <c r="R1986" s="18">
        <v>46.305500000000002</v>
      </c>
      <c r="S1986" s="4">
        <f>VLOOKUP(C1986,Ratings_Numbers!$A$1:$B$21,2,FALSE)</f>
        <v>10</v>
      </c>
      <c r="T1986" s="4">
        <f t="shared" si="67"/>
        <v>0</v>
      </c>
      <c r="U1986" s="18">
        <v>18317.330000000002</v>
      </c>
      <c r="V1986" s="18" t="s">
        <v>212</v>
      </c>
    </row>
    <row r="1987" spans="1:22" ht="15" customHeight="1" x14ac:dyDescent="0.35">
      <c r="A1987" s="18" t="s">
        <v>214</v>
      </c>
      <c r="B1987" s="7" t="str">
        <f t="shared" si="68"/>
        <v>Q2</v>
      </c>
      <c r="C1987" s="18" t="s">
        <v>36</v>
      </c>
      <c r="D1987" s="21">
        <v>37401</v>
      </c>
      <c r="E1987" s="18">
        <v>2.294</v>
      </c>
      <c r="F1987" s="18">
        <v>3.3557000000000001</v>
      </c>
      <c r="G1987" s="18">
        <v>3.2818999999999998</v>
      </c>
      <c r="H1987" s="18">
        <v>5.4196999999999997</v>
      </c>
      <c r="I1987" s="18">
        <v>2.2410000000000001</v>
      </c>
      <c r="J1987" s="18">
        <v>3.7461000000000002</v>
      </c>
      <c r="K1987" s="18">
        <v>193</v>
      </c>
      <c r="L1987" s="18">
        <v>19.682300000000001</v>
      </c>
      <c r="M1987" s="18">
        <v>209.9974</v>
      </c>
      <c r="N1987" s="18">
        <v>65.216700000000003</v>
      </c>
      <c r="O1987" s="18">
        <v>41.3322</v>
      </c>
      <c r="P1987" s="18">
        <v>221.99950000000001</v>
      </c>
      <c r="Q1987" s="18">
        <v>68.944000000000003</v>
      </c>
      <c r="R1987" s="18">
        <v>43.694499999999998</v>
      </c>
      <c r="S1987" s="4">
        <f>VLOOKUP(C1987,Ratings_Numbers!$A$1:$B$21,2,FALSE)</f>
        <v>10</v>
      </c>
      <c r="T1987" s="4">
        <f t="shared" si="67"/>
        <v>0</v>
      </c>
      <c r="U1987" s="18">
        <v>17740.8</v>
      </c>
      <c r="V1987" s="18" t="s">
        <v>212</v>
      </c>
    </row>
    <row r="1988" spans="1:22" ht="15" customHeight="1" x14ac:dyDescent="0.35">
      <c r="A1988" s="18" t="s">
        <v>214</v>
      </c>
      <c r="B1988" s="7" t="str">
        <f t="shared" si="68"/>
        <v>Q3</v>
      </c>
      <c r="C1988" s="18" t="s">
        <v>36</v>
      </c>
      <c r="D1988" s="21">
        <v>37485</v>
      </c>
      <c r="E1988" s="18">
        <v>2.2437999999999998</v>
      </c>
      <c r="F1988" s="18">
        <v>3.3266999999999998</v>
      </c>
      <c r="G1988" s="18">
        <v>3.2602000000000002</v>
      </c>
      <c r="H1988" s="18">
        <v>5.4078999999999997</v>
      </c>
      <c r="I1988" s="18">
        <v>3.7763</v>
      </c>
      <c r="J1988" s="18">
        <v>3.7829000000000002</v>
      </c>
      <c r="K1988" s="18">
        <v>152</v>
      </c>
      <c r="L1988" s="18">
        <v>19.318100000000001</v>
      </c>
      <c r="M1988" s="18">
        <v>212.2586</v>
      </c>
      <c r="N1988" s="18">
        <v>65.515799999999999</v>
      </c>
      <c r="O1988" s="18">
        <v>41.004199999999997</v>
      </c>
      <c r="P1988" s="18">
        <v>223.98070000000001</v>
      </c>
      <c r="Q1988" s="18">
        <v>69.134</v>
      </c>
      <c r="R1988" s="18">
        <v>43.268700000000003</v>
      </c>
      <c r="S1988" s="4">
        <f>VLOOKUP(C1988,Ratings_Numbers!$A$1:$B$21,2,FALSE)</f>
        <v>10</v>
      </c>
      <c r="T1988" s="4">
        <f t="shared" si="67"/>
        <v>0</v>
      </c>
      <c r="U1988" s="18">
        <v>15318.24</v>
      </c>
      <c r="V1988" s="18" t="s">
        <v>212</v>
      </c>
    </row>
    <row r="1989" spans="1:22" ht="15" customHeight="1" x14ac:dyDescent="0.35">
      <c r="A1989" s="18" t="s">
        <v>214</v>
      </c>
      <c r="B1989" s="7" t="str">
        <f t="shared" si="68"/>
        <v>Q4</v>
      </c>
      <c r="C1989" s="18" t="s">
        <v>36</v>
      </c>
      <c r="D1989" s="21">
        <v>37569</v>
      </c>
      <c r="E1989" s="18">
        <v>2.2833000000000001</v>
      </c>
      <c r="F1989" s="18">
        <v>3.2854999999999999</v>
      </c>
      <c r="G1989" s="18">
        <v>3.2326000000000001</v>
      </c>
      <c r="H1989" s="18">
        <v>5.9104000000000001</v>
      </c>
      <c r="I1989" s="18">
        <v>2.8209</v>
      </c>
      <c r="J1989" s="18">
        <v>4.0448000000000004</v>
      </c>
      <c r="K1989" s="18">
        <v>134</v>
      </c>
      <c r="L1989" s="18">
        <v>18.840599999999998</v>
      </c>
      <c r="M1989" s="18">
        <v>214.4828</v>
      </c>
      <c r="N1989" s="18">
        <v>65.884500000000003</v>
      </c>
      <c r="O1989" s="18">
        <v>40.409799999999997</v>
      </c>
      <c r="P1989" s="18">
        <v>225.5438</v>
      </c>
      <c r="Q1989" s="18">
        <v>69.282200000000003</v>
      </c>
      <c r="R1989" s="18">
        <v>42.4938</v>
      </c>
      <c r="S1989" s="4">
        <f>VLOOKUP(C1989,Ratings_Numbers!$A$1:$B$21,2,FALSE)</f>
        <v>10</v>
      </c>
      <c r="T1989" s="4">
        <f t="shared" si="67"/>
        <v>0</v>
      </c>
      <c r="U1989" s="18">
        <v>10772.4</v>
      </c>
      <c r="V1989" s="18" t="s">
        <v>212</v>
      </c>
    </row>
    <row r="1990" spans="1:22" ht="15" customHeight="1" x14ac:dyDescent="0.35">
      <c r="A1990" s="18" t="s">
        <v>214</v>
      </c>
      <c r="B1990" s="7" t="str">
        <f t="shared" si="68"/>
        <v>Q1</v>
      </c>
      <c r="C1990" s="18" t="s">
        <v>36</v>
      </c>
      <c r="D1990" s="21">
        <v>37653</v>
      </c>
      <c r="E1990" s="18">
        <v>2.2953000000000001</v>
      </c>
      <c r="F1990" s="18">
        <v>3.331</v>
      </c>
      <c r="G1990" s="18">
        <v>3.2646000000000002</v>
      </c>
      <c r="H1990" s="18">
        <v>7.1704999999999997</v>
      </c>
      <c r="I1990" s="18">
        <v>3.0587</v>
      </c>
      <c r="J1990" s="18">
        <v>5.2579000000000002</v>
      </c>
      <c r="K1990" s="18">
        <v>139.6</v>
      </c>
      <c r="L1990" s="18">
        <v>19.1523</v>
      </c>
      <c r="M1990" s="18">
        <v>213.55840000000001</v>
      </c>
      <c r="N1990" s="18">
        <v>66.178399999999996</v>
      </c>
      <c r="O1990" s="18">
        <v>40.901400000000002</v>
      </c>
      <c r="P1990" s="18">
        <v>222.7013</v>
      </c>
      <c r="Q1990" s="18">
        <v>69.011600000000001</v>
      </c>
      <c r="R1990" s="18">
        <v>42.652500000000003</v>
      </c>
      <c r="S1990" s="4">
        <f>VLOOKUP(C1990,Ratings_Numbers!$A$1:$B$21,2,FALSE)</f>
        <v>10</v>
      </c>
      <c r="T1990" s="4">
        <f t="shared" si="67"/>
        <v>0</v>
      </c>
      <c r="U1990" s="18">
        <v>11438.22</v>
      </c>
      <c r="V1990" s="18" t="s">
        <v>212</v>
      </c>
    </row>
    <row r="1991" spans="1:22" ht="15" customHeight="1" x14ac:dyDescent="0.35">
      <c r="A1991" s="18" t="s">
        <v>214</v>
      </c>
      <c r="B1991" s="7" t="str">
        <f t="shared" si="68"/>
        <v>Q2</v>
      </c>
      <c r="C1991" s="18" t="s">
        <v>36</v>
      </c>
      <c r="D1991" s="21">
        <v>37765</v>
      </c>
      <c r="E1991" s="18">
        <v>2.1836000000000002</v>
      </c>
      <c r="F1991" s="18">
        <v>3.1842999999999999</v>
      </c>
      <c r="G1991" s="18">
        <v>3.1242999999999999</v>
      </c>
      <c r="H1991" s="18">
        <v>5.7968000000000002</v>
      </c>
      <c r="I1991" s="18">
        <v>2.3020999999999998</v>
      </c>
      <c r="J1991" s="18">
        <v>3.9283999999999999</v>
      </c>
      <c r="K1991" s="18">
        <v>190</v>
      </c>
      <c r="L1991" s="18">
        <v>20.385899999999999</v>
      </c>
      <c r="M1991" s="18">
        <v>201.12799999999999</v>
      </c>
      <c r="N1991" s="18">
        <v>66.418300000000002</v>
      </c>
      <c r="O1991" s="18">
        <v>41.001800000000003</v>
      </c>
      <c r="P1991" s="18">
        <v>202.82</v>
      </c>
      <c r="Q1991" s="18">
        <v>66.977099999999993</v>
      </c>
      <c r="R1991" s="18">
        <v>41.346699999999998</v>
      </c>
      <c r="S1991" s="4">
        <f>VLOOKUP(C1991,Ratings_Numbers!$A$1:$B$21,2,FALSE)</f>
        <v>10</v>
      </c>
      <c r="T1991" s="4">
        <f t="shared" si="67"/>
        <v>0</v>
      </c>
      <c r="U1991" s="18">
        <v>11565</v>
      </c>
      <c r="V1991" s="18" t="s">
        <v>212</v>
      </c>
    </row>
    <row r="1992" spans="1:22" ht="15" customHeight="1" x14ac:dyDescent="0.35">
      <c r="A1992" s="18" t="s">
        <v>214</v>
      </c>
      <c r="B1992" s="7" t="str">
        <f t="shared" si="68"/>
        <v>Q3</v>
      </c>
      <c r="C1992" s="18" t="s">
        <v>36</v>
      </c>
      <c r="D1992" s="21">
        <v>37849</v>
      </c>
      <c r="E1992" s="18">
        <v>2.1139999999999999</v>
      </c>
      <c r="F1992" s="18">
        <v>3.2271999999999998</v>
      </c>
      <c r="G1992" s="18">
        <v>3.0668000000000002</v>
      </c>
      <c r="H1992" s="18">
        <v>5.6391</v>
      </c>
      <c r="I1992" s="18">
        <v>2.6029</v>
      </c>
      <c r="J1992" s="18">
        <v>3.6898999999999997</v>
      </c>
      <c r="K1992" s="18">
        <v>138</v>
      </c>
      <c r="L1992" s="18">
        <v>20.812000000000001</v>
      </c>
      <c r="M1992" s="18">
        <v>193.36199999999999</v>
      </c>
      <c r="N1992" s="18">
        <v>65.528400000000005</v>
      </c>
      <c r="O1992" s="18">
        <v>40.2425</v>
      </c>
      <c r="P1992" s="18">
        <v>195.0812</v>
      </c>
      <c r="Q1992" s="18">
        <v>66.111000000000004</v>
      </c>
      <c r="R1992" s="18">
        <v>40.600299999999997</v>
      </c>
      <c r="S1992" s="4">
        <f>VLOOKUP(C1992,Ratings_Numbers!$A$1:$B$21,2,FALSE)</f>
        <v>10</v>
      </c>
      <c r="T1992" s="4">
        <f t="shared" si="67"/>
        <v>0</v>
      </c>
      <c r="U1992" s="18">
        <v>13697.04</v>
      </c>
      <c r="V1992" s="18" t="s">
        <v>212</v>
      </c>
    </row>
    <row r="1993" spans="1:22" ht="15" customHeight="1" x14ac:dyDescent="0.35">
      <c r="A1993" s="18" t="s">
        <v>214</v>
      </c>
      <c r="B1993" s="7" t="str">
        <f t="shared" si="68"/>
        <v>Q4</v>
      </c>
      <c r="C1993" s="18" t="s">
        <v>36</v>
      </c>
      <c r="D1993" s="21">
        <v>37933</v>
      </c>
      <c r="E1993" s="18">
        <v>2.2864</v>
      </c>
      <c r="F1993" s="18">
        <v>3.4316</v>
      </c>
      <c r="G1993" s="18">
        <v>3.3765999999999998</v>
      </c>
      <c r="H1993" s="18">
        <v>5.0411999999999999</v>
      </c>
      <c r="I1993" s="18">
        <v>1.2303999999999999</v>
      </c>
      <c r="J1993" s="18">
        <v>3.1493000000000002</v>
      </c>
      <c r="K1993" s="18">
        <v>148</v>
      </c>
      <c r="L1993" s="18">
        <v>20.661899999999999</v>
      </c>
      <c r="M1993" s="18">
        <v>195.4204</v>
      </c>
      <c r="N1993" s="18">
        <v>65.597200000000001</v>
      </c>
      <c r="O1993" s="18">
        <v>40.377499999999998</v>
      </c>
      <c r="P1993" s="18">
        <v>197.90979999999999</v>
      </c>
      <c r="Q1993" s="18">
        <v>66.4328</v>
      </c>
      <c r="R1993" s="18">
        <v>40.8919</v>
      </c>
      <c r="S1993" s="4">
        <f>VLOOKUP(C1993,Ratings_Numbers!$A$1:$B$21,2,FALSE)</f>
        <v>10</v>
      </c>
      <c r="T1993" s="4">
        <f t="shared" si="67"/>
        <v>0</v>
      </c>
      <c r="U1993" s="18">
        <v>13470.59</v>
      </c>
      <c r="V1993" s="18" t="s">
        <v>212</v>
      </c>
    </row>
    <row r="1994" spans="1:22" ht="15" customHeight="1" x14ac:dyDescent="0.35">
      <c r="A1994" s="18" t="s">
        <v>214</v>
      </c>
      <c r="B1994" s="7" t="str">
        <f t="shared" si="68"/>
        <v>Q1</v>
      </c>
      <c r="C1994" s="18" t="s">
        <v>36</v>
      </c>
      <c r="D1994" s="21">
        <v>38017</v>
      </c>
      <c r="E1994" s="18">
        <v>2.2922000000000002</v>
      </c>
      <c r="F1994" s="18">
        <v>3.5282</v>
      </c>
      <c r="G1994" s="18">
        <v>3.4611000000000001</v>
      </c>
      <c r="H1994" s="18">
        <v>7.4581999999999997</v>
      </c>
      <c r="I1994" s="18">
        <v>4.6981999999999999</v>
      </c>
      <c r="J1994" s="18">
        <v>5.0735000000000001</v>
      </c>
      <c r="K1994" s="18">
        <v>127.9</v>
      </c>
      <c r="L1994" s="18">
        <v>19.192799999999998</v>
      </c>
      <c r="M1994" s="18">
        <v>203.66370000000001</v>
      </c>
      <c r="N1994" s="18">
        <v>65.721900000000005</v>
      </c>
      <c r="O1994" s="18">
        <v>39.088799999999999</v>
      </c>
      <c r="P1994" s="18">
        <v>209.8871</v>
      </c>
      <c r="Q1994" s="18">
        <v>67.730199999999996</v>
      </c>
      <c r="R1994" s="18">
        <v>40.283200000000001</v>
      </c>
      <c r="S1994" s="4">
        <f>VLOOKUP(C1994,Ratings_Numbers!$A$1:$B$21,2,FALSE)</f>
        <v>10</v>
      </c>
      <c r="T1994" s="4">
        <f t="shared" si="67"/>
        <v>0</v>
      </c>
      <c r="U1994" s="18">
        <v>13767.79</v>
      </c>
      <c r="V1994" s="18" t="s">
        <v>212</v>
      </c>
    </row>
    <row r="1995" spans="1:22" ht="15" customHeight="1" x14ac:dyDescent="0.35">
      <c r="A1995" s="18" t="s">
        <v>214</v>
      </c>
      <c r="B1995" s="7" t="str">
        <f t="shared" si="68"/>
        <v>Q2</v>
      </c>
      <c r="C1995" s="18" t="s">
        <v>35</v>
      </c>
      <c r="D1995" s="21">
        <v>38129</v>
      </c>
      <c r="E1995" s="18">
        <v>2.2149999999999999</v>
      </c>
      <c r="F1995" s="18">
        <v>3.4436999999999998</v>
      </c>
      <c r="G1995" s="18">
        <v>3.3822000000000001</v>
      </c>
      <c r="H1995" s="18">
        <v>6.2465000000000002</v>
      </c>
      <c r="I1995" s="18">
        <v>3.6128</v>
      </c>
      <c r="J1995" s="18">
        <v>4.0837000000000003</v>
      </c>
      <c r="K1995" s="18">
        <v>172</v>
      </c>
      <c r="L1995" s="18">
        <v>20.2178</v>
      </c>
      <c r="M1995" s="18">
        <v>187.36709999999999</v>
      </c>
      <c r="N1995" s="18">
        <v>63.833100000000002</v>
      </c>
      <c r="O1995" s="18">
        <v>37.881500000000003</v>
      </c>
      <c r="P1995" s="18">
        <v>193.5266</v>
      </c>
      <c r="Q1995" s="18">
        <v>65.9315</v>
      </c>
      <c r="R1995" s="18">
        <v>39.126800000000003</v>
      </c>
      <c r="S1995" s="4">
        <f>VLOOKUP(C1995,Ratings_Numbers!$A$1:$B$21,2,FALSE)</f>
        <v>9</v>
      </c>
      <c r="T1995" s="4">
        <f t="shared" si="67"/>
        <v>-1</v>
      </c>
      <c r="U1995" s="18">
        <v>12029.4</v>
      </c>
      <c r="V1995" s="18" t="s">
        <v>212</v>
      </c>
    </row>
    <row r="1996" spans="1:22" ht="15" customHeight="1" x14ac:dyDescent="0.35">
      <c r="A1996" s="18" t="s">
        <v>214</v>
      </c>
      <c r="B1996" s="7" t="str">
        <f t="shared" si="68"/>
        <v>Q3</v>
      </c>
      <c r="C1996" s="18" t="s">
        <v>35</v>
      </c>
      <c r="D1996" s="21">
        <v>38213</v>
      </c>
      <c r="E1996" s="18">
        <v>2.1326000000000001</v>
      </c>
      <c r="F1996" s="18">
        <v>3.3786999999999998</v>
      </c>
      <c r="G1996" s="18">
        <v>3.3218999999999999</v>
      </c>
      <c r="H1996" s="18">
        <v>4.6624999999999996</v>
      </c>
      <c r="I1996" s="18">
        <v>2.0638000000000001</v>
      </c>
      <c r="J1996" s="18">
        <v>2.7545999999999999</v>
      </c>
      <c r="K1996" s="18">
        <v>152</v>
      </c>
      <c r="L1996" s="18">
        <v>21.046099999999999</v>
      </c>
      <c r="M1996" s="18">
        <v>170.9768</v>
      </c>
      <c r="N1996" s="18">
        <v>61.730400000000003</v>
      </c>
      <c r="O1996" s="18">
        <v>35.984000000000002</v>
      </c>
      <c r="P1996" s="18">
        <v>176.9735</v>
      </c>
      <c r="Q1996" s="18">
        <v>63.895499999999998</v>
      </c>
      <c r="R1996" s="18">
        <v>37.246099999999998</v>
      </c>
      <c r="S1996" s="4">
        <f>VLOOKUP(C1996,Ratings_Numbers!$A$1:$B$21,2,FALSE)</f>
        <v>9</v>
      </c>
      <c r="T1996" s="4">
        <f t="shared" si="67"/>
        <v>0</v>
      </c>
      <c r="U1996" s="18">
        <v>11040</v>
      </c>
      <c r="V1996" s="18" t="s">
        <v>212</v>
      </c>
    </row>
    <row r="1997" spans="1:22" ht="15" customHeight="1" x14ac:dyDescent="0.35">
      <c r="A1997" s="18" t="s">
        <v>214</v>
      </c>
      <c r="B1997" s="7" t="str">
        <f t="shared" si="68"/>
        <v>Q4</v>
      </c>
      <c r="C1997" s="18" t="s">
        <v>35</v>
      </c>
      <c r="D1997" s="21">
        <v>38297</v>
      </c>
      <c r="E1997" s="18">
        <v>2.2879999999999998</v>
      </c>
      <c r="F1997" s="18">
        <v>3.7114000000000003</v>
      </c>
      <c r="G1997" s="18">
        <v>3.6497000000000002</v>
      </c>
      <c r="H1997" s="18">
        <v>5.3333000000000004</v>
      </c>
      <c r="I1997" s="18">
        <v>1.6667000000000001</v>
      </c>
      <c r="J1997" s="18">
        <v>2.8803000000000001</v>
      </c>
      <c r="K1997" s="18">
        <v>117</v>
      </c>
      <c r="L1997" s="18">
        <v>20.563300000000002</v>
      </c>
      <c r="M1997" s="18">
        <v>175.5361</v>
      </c>
      <c r="N1997" s="18">
        <v>62.622399999999999</v>
      </c>
      <c r="O1997" s="18">
        <v>36.095999999999997</v>
      </c>
      <c r="P1997" s="18">
        <v>180.309</v>
      </c>
      <c r="Q1997" s="18">
        <v>64.325100000000006</v>
      </c>
      <c r="R1997" s="18">
        <v>37.077399999999997</v>
      </c>
      <c r="S1997" s="4">
        <f>VLOOKUP(C1997,Ratings_Numbers!$A$1:$B$21,2,FALSE)</f>
        <v>9</v>
      </c>
      <c r="T1997" s="4">
        <f t="shared" si="67"/>
        <v>0</v>
      </c>
      <c r="U1997" s="18">
        <v>11865.72</v>
      </c>
      <c r="V1997" s="18" t="s">
        <v>212</v>
      </c>
    </row>
    <row r="1998" spans="1:22" ht="15" customHeight="1" x14ac:dyDescent="0.35">
      <c r="A1998" s="18" t="s">
        <v>214</v>
      </c>
      <c r="B1998" s="7" t="str">
        <f t="shared" si="68"/>
        <v>Q1</v>
      </c>
      <c r="C1998" s="18" t="s">
        <v>35</v>
      </c>
      <c r="D1998" s="21">
        <v>38381</v>
      </c>
      <c r="E1998" s="18">
        <v>2.4817</v>
      </c>
      <c r="F1998" s="18">
        <v>4.1999000000000004</v>
      </c>
      <c r="G1998" s="18">
        <v>4.1239999999999997</v>
      </c>
      <c r="H1998" s="18">
        <v>6.4657999999999998</v>
      </c>
      <c r="I1998" s="18">
        <v>3.3749000000000002</v>
      </c>
      <c r="J1998" s="18">
        <v>3.8077999999999999</v>
      </c>
      <c r="K1998" s="18">
        <v>115.5</v>
      </c>
      <c r="L1998" s="18">
        <v>17.6614</v>
      </c>
      <c r="M1998" s="18">
        <v>218.29230000000001</v>
      </c>
      <c r="N1998" s="18">
        <v>68.162199999999999</v>
      </c>
      <c r="O1998" s="18">
        <v>38.5535</v>
      </c>
      <c r="P1998" s="18">
        <v>220.2542</v>
      </c>
      <c r="Q1998" s="18">
        <v>68.774799999999999</v>
      </c>
      <c r="R1998" s="18">
        <v>38.9</v>
      </c>
      <c r="S1998" s="4">
        <f>VLOOKUP(C1998,Ratings_Numbers!$A$1:$B$21,2,FALSE)</f>
        <v>9</v>
      </c>
      <c r="T1998" s="4">
        <f t="shared" si="67"/>
        <v>0</v>
      </c>
      <c r="U1998" s="18">
        <v>12550.72</v>
      </c>
      <c r="V1998" s="18" t="s">
        <v>212</v>
      </c>
    </row>
    <row r="1999" spans="1:22" ht="15" customHeight="1" x14ac:dyDescent="0.35">
      <c r="A1999" s="18" t="s">
        <v>214</v>
      </c>
      <c r="B1999" s="7" t="str">
        <f t="shared" si="68"/>
        <v>Q2</v>
      </c>
      <c r="C1999" s="18" t="s">
        <v>35</v>
      </c>
      <c r="D1999" s="21">
        <v>38493</v>
      </c>
      <c r="E1999" s="18">
        <v>2.3875000000000002</v>
      </c>
      <c r="F1999" s="18">
        <v>4.1379000000000001</v>
      </c>
      <c r="G1999" s="18">
        <v>4.0633999999999997</v>
      </c>
      <c r="H1999" s="18">
        <v>6.3333000000000004</v>
      </c>
      <c r="I1999" s="18">
        <v>3.8113000000000001</v>
      </c>
      <c r="J1999" s="18">
        <v>3.8868</v>
      </c>
      <c r="K1999" s="18">
        <v>159</v>
      </c>
      <c r="L1999" s="18">
        <v>18.6007</v>
      </c>
      <c r="M1999" s="18">
        <v>200.56659999999999</v>
      </c>
      <c r="N1999" s="18">
        <v>66.306899999999999</v>
      </c>
      <c r="O1999" s="18">
        <v>37.306800000000003</v>
      </c>
      <c r="P1999" s="18">
        <v>202.48249999999999</v>
      </c>
      <c r="Q1999" s="18">
        <v>66.940200000000004</v>
      </c>
      <c r="R1999" s="18">
        <v>37.6631</v>
      </c>
      <c r="S1999" s="4">
        <f>VLOOKUP(C1999,Ratings_Numbers!$A$1:$B$21,2,FALSE)</f>
        <v>9</v>
      </c>
      <c r="T1999" s="4">
        <f t="shared" si="67"/>
        <v>0</v>
      </c>
      <c r="U1999" s="18">
        <v>12363.3</v>
      </c>
      <c r="V1999" s="18" t="s">
        <v>212</v>
      </c>
    </row>
    <row r="2000" spans="1:22" ht="15" customHeight="1" x14ac:dyDescent="0.35">
      <c r="A2000" s="18" t="s">
        <v>214</v>
      </c>
      <c r="B2000" s="7" t="str">
        <f t="shared" si="68"/>
        <v>Q3</v>
      </c>
      <c r="C2000" s="18" t="s">
        <v>35</v>
      </c>
      <c r="D2000" s="21">
        <v>38577</v>
      </c>
      <c r="E2000" s="18">
        <v>2.2037</v>
      </c>
      <c r="F2000" s="18">
        <v>3.9485000000000001</v>
      </c>
      <c r="G2000" s="18">
        <v>3.7412999999999998</v>
      </c>
      <c r="H2000" s="18">
        <v>6.0083000000000002</v>
      </c>
      <c r="I2000" s="18">
        <v>3.7686000000000002</v>
      </c>
      <c r="J2000" s="18">
        <v>3.5868000000000002</v>
      </c>
      <c r="K2000" s="18">
        <v>121</v>
      </c>
      <c r="L2000" s="18">
        <v>19.389700000000001</v>
      </c>
      <c r="M2000" s="18">
        <v>177.8177</v>
      </c>
      <c r="N2000" s="18">
        <v>62.306600000000003</v>
      </c>
      <c r="O2000" s="18">
        <v>34.478299999999997</v>
      </c>
      <c r="P2000" s="18">
        <v>185.39150000000001</v>
      </c>
      <c r="Q2000" s="18">
        <v>64.960400000000007</v>
      </c>
      <c r="R2000" s="18">
        <v>35.946800000000003</v>
      </c>
      <c r="S2000" s="4">
        <f>VLOOKUP(C2000,Ratings_Numbers!$A$1:$B$21,2,FALSE)</f>
        <v>9</v>
      </c>
      <c r="T2000" s="4">
        <f t="shared" si="67"/>
        <v>0</v>
      </c>
      <c r="U2000" s="18">
        <v>13975.59</v>
      </c>
      <c r="V2000" s="18" t="s">
        <v>212</v>
      </c>
    </row>
    <row r="2001" spans="1:22" ht="15" customHeight="1" x14ac:dyDescent="0.35">
      <c r="A2001" s="18" t="s">
        <v>214</v>
      </c>
      <c r="B2001" s="7" t="str">
        <f t="shared" si="68"/>
        <v>Q4</v>
      </c>
      <c r="C2001" s="18" t="s">
        <v>35</v>
      </c>
      <c r="D2001" s="21">
        <v>38661</v>
      </c>
      <c r="E2001" s="18">
        <v>2.2065000000000001</v>
      </c>
      <c r="F2001" s="18">
        <v>3.8073999999999999</v>
      </c>
      <c r="G2001" s="18">
        <v>3.6831</v>
      </c>
      <c r="H2001" s="18">
        <v>6.1578999999999997</v>
      </c>
      <c r="I2001" s="18">
        <v>3.1842000000000001</v>
      </c>
      <c r="J2001" s="18">
        <v>3.6404000000000001</v>
      </c>
      <c r="K2001" s="18">
        <v>114</v>
      </c>
      <c r="L2001" s="18">
        <v>19.842500000000001</v>
      </c>
      <c r="M2001" s="18">
        <v>162.1602</v>
      </c>
      <c r="N2001" s="18">
        <v>58.370800000000003</v>
      </c>
      <c r="O2001" s="18">
        <v>32.176699999999997</v>
      </c>
      <c r="P2001" s="18">
        <v>177.81039999999999</v>
      </c>
      <c r="Q2001" s="18">
        <v>64.004199999999997</v>
      </c>
      <c r="R2001" s="18">
        <v>35.2821</v>
      </c>
      <c r="S2001" s="4">
        <f>VLOOKUP(C2001,Ratings_Numbers!$A$1:$B$21,2,FALSE)</f>
        <v>9</v>
      </c>
      <c r="T2001" s="4">
        <f t="shared" si="67"/>
        <v>0</v>
      </c>
      <c r="U2001" s="18">
        <v>14043.25</v>
      </c>
      <c r="V2001" s="18" t="s">
        <v>212</v>
      </c>
    </row>
    <row r="2002" spans="1:22" ht="15" customHeight="1" x14ac:dyDescent="0.35">
      <c r="A2002" s="18" t="s">
        <v>214</v>
      </c>
      <c r="B2002" s="7" t="str">
        <f t="shared" si="68"/>
        <v>Q1</v>
      </c>
      <c r="C2002" s="18" t="s">
        <v>35</v>
      </c>
      <c r="D2002" s="21">
        <v>38745</v>
      </c>
      <c r="E2002" s="18">
        <v>2.1278999999999999</v>
      </c>
      <c r="F2002" s="18">
        <v>3.5537999999999998</v>
      </c>
      <c r="G2002" s="18">
        <v>3.4506000000000001</v>
      </c>
      <c r="H2002" s="18">
        <v>7.4482999999999997</v>
      </c>
      <c r="I2002" s="18">
        <v>4.9051999999999998</v>
      </c>
      <c r="J2002" s="18">
        <v>4.8966000000000003</v>
      </c>
      <c r="K2002" s="18">
        <v>116</v>
      </c>
      <c r="L2002" s="18">
        <v>21.433499999999999</v>
      </c>
      <c r="M2002" s="18">
        <v>152.11850000000001</v>
      </c>
      <c r="N2002" s="18">
        <v>57.46</v>
      </c>
      <c r="O2002" s="18">
        <v>32.604199999999999</v>
      </c>
      <c r="P2002" s="18">
        <v>164.738</v>
      </c>
      <c r="Q2002" s="18">
        <v>62.226799999999997</v>
      </c>
      <c r="R2002" s="18">
        <v>35.309100000000001</v>
      </c>
      <c r="S2002" s="4">
        <f>VLOOKUP(C2002,Ratings_Numbers!$A$1:$B$21,2,FALSE)</f>
        <v>9</v>
      </c>
      <c r="T2002" s="4">
        <f t="shared" si="67"/>
        <v>0</v>
      </c>
      <c r="U2002" s="18">
        <v>13426.11</v>
      </c>
      <c r="V2002" s="18" t="s">
        <v>212</v>
      </c>
    </row>
    <row r="2003" spans="1:22" ht="15" customHeight="1" x14ac:dyDescent="0.35">
      <c r="A2003" s="18" t="s">
        <v>214</v>
      </c>
      <c r="B2003" s="7" t="str">
        <f t="shared" si="68"/>
        <v>Q2</v>
      </c>
      <c r="C2003" s="18" t="s">
        <v>35</v>
      </c>
      <c r="D2003" s="21">
        <v>38857</v>
      </c>
      <c r="E2003" s="18">
        <v>1.9630000000000001</v>
      </c>
      <c r="F2003" s="18">
        <v>3.4866999999999999</v>
      </c>
      <c r="G2003" s="18">
        <v>3.1669</v>
      </c>
      <c r="H2003" s="18">
        <v>6.6581000000000001</v>
      </c>
      <c r="I2003" s="18">
        <v>3.8491</v>
      </c>
      <c r="J2003" s="18">
        <v>4.1547999999999998</v>
      </c>
      <c r="K2003" s="18">
        <v>155</v>
      </c>
      <c r="L2003" s="18">
        <v>22.204000000000001</v>
      </c>
      <c r="M2003" s="18">
        <v>139.9435</v>
      </c>
      <c r="N2003" s="18">
        <v>54.648000000000003</v>
      </c>
      <c r="O2003" s="18">
        <v>31.0731</v>
      </c>
      <c r="P2003" s="18">
        <v>156.08170000000001</v>
      </c>
      <c r="Q2003" s="18">
        <v>60.95</v>
      </c>
      <c r="R2003" s="18">
        <v>34.656399999999998</v>
      </c>
      <c r="S2003" s="4">
        <f>VLOOKUP(C2003,Ratings_Numbers!$A$1:$B$21,2,FALSE)</f>
        <v>9</v>
      </c>
      <c r="T2003" s="4">
        <f t="shared" si="67"/>
        <v>0</v>
      </c>
      <c r="U2003" s="18">
        <v>14335.2</v>
      </c>
      <c r="V2003" s="18" t="s">
        <v>212</v>
      </c>
    </row>
    <row r="2004" spans="1:22" ht="15" customHeight="1" x14ac:dyDescent="0.35">
      <c r="A2004" s="18" t="s">
        <v>214</v>
      </c>
      <c r="B2004" s="7" t="str">
        <f t="shared" si="68"/>
        <v>Q3</v>
      </c>
      <c r="C2004" s="18" t="s">
        <v>35</v>
      </c>
      <c r="D2004" s="21">
        <v>38941</v>
      </c>
      <c r="E2004" s="18">
        <v>1.8452999999999999</v>
      </c>
      <c r="F2004" s="18">
        <v>3.3536999999999999</v>
      </c>
      <c r="G2004" s="18">
        <v>2.9666999999999999</v>
      </c>
      <c r="H2004" s="18">
        <v>6.7091000000000003</v>
      </c>
      <c r="I2004" s="18">
        <v>3.4956</v>
      </c>
      <c r="J2004" s="18">
        <v>4.0727000000000002</v>
      </c>
      <c r="K2004" s="18">
        <v>110</v>
      </c>
      <c r="L2004" s="18">
        <v>22.267399999999999</v>
      </c>
      <c r="M2004" s="18">
        <v>132.0086</v>
      </c>
      <c r="N2004" s="18">
        <v>52.910299999999999</v>
      </c>
      <c r="O2004" s="18">
        <v>29.3949</v>
      </c>
      <c r="P2004" s="18">
        <v>149.49520000000001</v>
      </c>
      <c r="Q2004" s="18">
        <v>59.9191</v>
      </c>
      <c r="R2004" s="18">
        <v>33.288699999999999</v>
      </c>
      <c r="S2004" s="4">
        <f>VLOOKUP(C2004,Ratings_Numbers!$A$1:$B$21,2,FALSE)</f>
        <v>9</v>
      </c>
      <c r="T2004" s="4">
        <f t="shared" si="67"/>
        <v>0</v>
      </c>
      <c r="U2004" s="18">
        <v>16238.88</v>
      </c>
      <c r="V2004" s="18" t="s">
        <v>212</v>
      </c>
    </row>
    <row r="2005" spans="1:22" ht="15" customHeight="1" x14ac:dyDescent="0.35">
      <c r="A2005" s="18" t="s">
        <v>214</v>
      </c>
      <c r="B2005" s="7" t="str">
        <f t="shared" si="68"/>
        <v>Q4</v>
      </c>
      <c r="C2005" s="18" t="s">
        <v>35</v>
      </c>
      <c r="D2005" s="21">
        <v>39025</v>
      </c>
      <c r="E2005" s="18">
        <v>2.0188999999999999</v>
      </c>
      <c r="F2005" s="18">
        <v>3.3006000000000002</v>
      </c>
      <c r="G2005" s="18">
        <v>3.2338</v>
      </c>
      <c r="H2005" s="18">
        <v>6.9533000000000005</v>
      </c>
      <c r="I2005" s="18">
        <v>2.9908999999999999</v>
      </c>
      <c r="J2005" s="18">
        <v>4.1962999999999999</v>
      </c>
      <c r="K2005" s="18">
        <v>107</v>
      </c>
      <c r="L2005" s="18">
        <v>22.040099999999999</v>
      </c>
      <c r="M2005" s="18">
        <v>133.3116</v>
      </c>
      <c r="N2005" s="18">
        <v>53.119599999999998</v>
      </c>
      <c r="O2005" s="18">
        <v>29.382000000000001</v>
      </c>
      <c r="P2005" s="18">
        <v>150.96510000000001</v>
      </c>
      <c r="Q2005" s="18">
        <v>60.153799999999997</v>
      </c>
      <c r="R2005" s="18">
        <v>33.272799999999997</v>
      </c>
      <c r="S2005" s="4">
        <f>VLOOKUP(C2005,Ratings_Numbers!$A$1:$B$21,2,FALSE)</f>
        <v>9</v>
      </c>
      <c r="T2005" s="4">
        <f t="shared" si="67"/>
        <v>0</v>
      </c>
      <c r="U2005" s="18">
        <v>15271.2</v>
      </c>
      <c r="V2005" s="18" t="s">
        <v>212</v>
      </c>
    </row>
    <row r="2006" spans="1:22" ht="15" customHeight="1" x14ac:dyDescent="0.35">
      <c r="A2006" s="18" t="s">
        <v>214</v>
      </c>
      <c r="B2006" s="7" t="str">
        <f t="shared" si="68"/>
        <v>Q1</v>
      </c>
      <c r="C2006" s="18" t="s">
        <v>35</v>
      </c>
      <c r="D2006" s="21">
        <v>39116</v>
      </c>
      <c r="E2006" s="18">
        <v>1.9593</v>
      </c>
      <c r="F2006" s="18">
        <v>3.1591</v>
      </c>
      <c r="G2006" s="18">
        <v>3.0745</v>
      </c>
      <c r="H2006" s="18">
        <v>8.5808</v>
      </c>
      <c r="I2006" s="18">
        <v>4.1094999999999997</v>
      </c>
      <c r="J2006" s="18">
        <v>5.9965000000000002</v>
      </c>
      <c r="K2006" s="18">
        <v>115.7</v>
      </c>
      <c r="L2006" s="18">
        <v>23.205300000000001</v>
      </c>
      <c r="M2006" s="18">
        <v>125.0051</v>
      </c>
      <c r="N2006" s="18">
        <v>51.356099999999998</v>
      </c>
      <c r="O2006" s="18">
        <v>29.0078</v>
      </c>
      <c r="P2006" s="18">
        <v>143.4085</v>
      </c>
      <c r="Q2006" s="18">
        <v>58.916800000000002</v>
      </c>
      <c r="R2006" s="18">
        <v>33.278300000000002</v>
      </c>
      <c r="S2006" s="4">
        <f>VLOOKUP(C2006,Ratings_Numbers!$A$1:$B$21,2,FALSE)</f>
        <v>9</v>
      </c>
      <c r="T2006" s="4">
        <f t="shared" si="67"/>
        <v>0</v>
      </c>
      <c r="U2006" s="18">
        <v>18224.25</v>
      </c>
      <c r="V2006" s="18" t="s">
        <v>212</v>
      </c>
    </row>
    <row r="2007" spans="1:22" ht="15" customHeight="1" x14ac:dyDescent="0.35">
      <c r="A2007" s="18" t="s">
        <v>214</v>
      </c>
      <c r="B2007" s="7" t="str">
        <f t="shared" si="68"/>
        <v>Q2</v>
      </c>
      <c r="C2007" s="18" t="s">
        <v>35</v>
      </c>
      <c r="D2007" s="21">
        <v>39228</v>
      </c>
      <c r="E2007" s="18">
        <v>1.7942</v>
      </c>
      <c r="F2007" s="18">
        <v>2.8898000000000001</v>
      </c>
      <c r="G2007" s="18">
        <v>2.8073000000000001</v>
      </c>
      <c r="H2007" s="18">
        <v>7.4931999999999999</v>
      </c>
      <c r="I2007" s="18">
        <v>3.3288000000000002</v>
      </c>
      <c r="J2007" s="18">
        <v>4.726</v>
      </c>
      <c r="K2007" s="18">
        <v>146</v>
      </c>
      <c r="L2007" s="18">
        <v>25.052399999999999</v>
      </c>
      <c r="M2007" s="18">
        <v>98.4221</v>
      </c>
      <c r="N2007" s="18">
        <v>43.684100000000001</v>
      </c>
      <c r="O2007" s="18">
        <v>24.6571</v>
      </c>
      <c r="P2007" s="18">
        <v>125.30419999999999</v>
      </c>
      <c r="Q2007" s="18">
        <v>55.615600000000001</v>
      </c>
      <c r="R2007" s="18">
        <v>31.3917</v>
      </c>
      <c r="S2007" s="4">
        <f>VLOOKUP(C2007,Ratings_Numbers!$A$1:$B$21,2,FALSE)</f>
        <v>9</v>
      </c>
      <c r="T2007" s="4">
        <f t="shared" si="67"/>
        <v>0</v>
      </c>
      <c r="U2007" s="18">
        <v>20921.400000000001</v>
      </c>
      <c r="V2007" s="18" t="s">
        <v>212</v>
      </c>
    </row>
    <row r="2008" spans="1:22" ht="15" customHeight="1" x14ac:dyDescent="0.35">
      <c r="A2008" s="18" t="s">
        <v>214</v>
      </c>
      <c r="B2008" s="7" t="str">
        <f t="shared" si="68"/>
        <v>Q3</v>
      </c>
      <c r="C2008" s="18" t="s">
        <v>35</v>
      </c>
      <c r="D2008" s="21">
        <v>39312</v>
      </c>
      <c r="E2008" s="18">
        <v>1.7696000000000001</v>
      </c>
      <c r="F2008" s="18">
        <v>2.8163</v>
      </c>
      <c r="G2008" s="18">
        <v>2.7471000000000001</v>
      </c>
      <c r="H2008" s="18">
        <v>8.1538000000000004</v>
      </c>
      <c r="I2008" s="18">
        <v>3.6635</v>
      </c>
      <c r="J2008" s="18">
        <v>5.1635</v>
      </c>
      <c r="K2008" s="18">
        <v>104</v>
      </c>
      <c r="L2008" s="18">
        <v>23.574400000000001</v>
      </c>
      <c r="M2008" s="18">
        <v>110.2115</v>
      </c>
      <c r="N2008" s="18">
        <v>47.014299999999999</v>
      </c>
      <c r="O2008" s="18">
        <v>25.9817</v>
      </c>
      <c r="P2008" s="18">
        <v>134.42089999999999</v>
      </c>
      <c r="Q2008" s="18">
        <v>57.341700000000003</v>
      </c>
      <c r="R2008" s="18">
        <v>31.6889</v>
      </c>
      <c r="S2008" s="4">
        <f>VLOOKUP(C2008,Ratings_Numbers!$A$1:$B$21,2,FALSE)</f>
        <v>9</v>
      </c>
      <c r="T2008" s="4">
        <f t="shared" si="67"/>
        <v>0</v>
      </c>
      <c r="U2008" s="18">
        <v>17949.919999999998</v>
      </c>
      <c r="V2008" s="18" t="s">
        <v>212</v>
      </c>
    </row>
    <row r="2009" spans="1:22" ht="15" customHeight="1" x14ac:dyDescent="0.35">
      <c r="A2009" s="18" t="s">
        <v>214</v>
      </c>
      <c r="B2009" s="7" t="str">
        <f t="shared" si="68"/>
        <v>Q4</v>
      </c>
      <c r="C2009" s="18" t="s">
        <v>35</v>
      </c>
      <c r="D2009" s="21">
        <v>39396</v>
      </c>
      <c r="E2009" s="18">
        <v>1.9822</v>
      </c>
      <c r="F2009" s="18">
        <v>3.1659000000000002</v>
      </c>
      <c r="G2009" s="18">
        <v>3.0958000000000001</v>
      </c>
      <c r="H2009" s="18">
        <v>6.9091000000000005</v>
      </c>
      <c r="I2009" s="18">
        <v>1.8818000000000001</v>
      </c>
      <c r="J2009" s="18">
        <v>4.0454999999999997</v>
      </c>
      <c r="K2009" s="18">
        <v>110</v>
      </c>
      <c r="L2009" s="18">
        <v>21.773299999999999</v>
      </c>
      <c r="M2009" s="18">
        <v>121.0946</v>
      </c>
      <c r="N2009" s="18">
        <v>47.108199999999997</v>
      </c>
      <c r="O2009" s="18">
        <v>26.366299999999999</v>
      </c>
      <c r="P2009" s="18">
        <v>157.05600000000001</v>
      </c>
      <c r="Q2009" s="18">
        <v>61.097999999999999</v>
      </c>
      <c r="R2009" s="18">
        <v>34.196199999999997</v>
      </c>
      <c r="S2009" s="4">
        <f>VLOOKUP(C2009,Ratings_Numbers!$A$1:$B$21,2,FALSE)</f>
        <v>9</v>
      </c>
      <c r="T2009" s="4">
        <f t="shared" si="67"/>
        <v>0</v>
      </c>
      <c r="U2009" s="18">
        <v>17975.830000000002</v>
      </c>
      <c r="V2009" s="18" t="s">
        <v>212</v>
      </c>
    </row>
    <row r="2010" spans="1:22" ht="15" customHeight="1" x14ac:dyDescent="0.35">
      <c r="A2010" s="18" t="s">
        <v>214</v>
      </c>
      <c r="B2010" s="7" t="str">
        <f t="shared" ref="B2010:B2046" si="69">IF(MONTH(D2010)&lt;4,"Q1",IF(MONTH(D2010)&lt;7,"Q2",IF(MONTH(D2010)&lt;10,"Q3","Q4")))</f>
        <v>Q1</v>
      </c>
      <c r="C2010" s="18" t="s">
        <v>35</v>
      </c>
      <c r="D2010" s="21">
        <v>39480</v>
      </c>
      <c r="E2010" s="18">
        <v>2.1545000000000001</v>
      </c>
      <c r="F2010" s="18">
        <v>3.5293000000000001</v>
      </c>
      <c r="G2010" s="18">
        <v>3.4241999999999999</v>
      </c>
      <c r="H2010" s="18">
        <v>8.3772000000000002</v>
      </c>
      <c r="I2010" s="18">
        <v>4.0087999999999999</v>
      </c>
      <c r="J2010" s="18">
        <v>5.5175000000000001</v>
      </c>
      <c r="K2010" s="18">
        <v>114</v>
      </c>
      <c r="L2010" s="18">
        <v>22.0428</v>
      </c>
      <c r="M2010" s="18">
        <v>132.86529999999999</v>
      </c>
      <c r="N2010" s="18">
        <v>50.088200000000001</v>
      </c>
      <c r="O2010" s="18">
        <v>29.287199999999999</v>
      </c>
      <c r="P2010" s="18">
        <v>165.26249999999999</v>
      </c>
      <c r="Q2010" s="18">
        <v>62.301499999999997</v>
      </c>
      <c r="R2010" s="18">
        <v>36.4285</v>
      </c>
      <c r="S2010" s="4">
        <f>VLOOKUP(C2010,Ratings_Numbers!$A$1:$B$21,2,FALSE)</f>
        <v>9</v>
      </c>
      <c r="T2010" s="4">
        <f t="shared" si="67"/>
        <v>0</v>
      </c>
      <c r="U2010" s="18">
        <v>17224.740000000002</v>
      </c>
      <c r="V2010" s="18" t="s">
        <v>212</v>
      </c>
    </row>
    <row r="2011" spans="1:22" ht="15" customHeight="1" x14ac:dyDescent="0.35">
      <c r="A2011" s="18" t="s">
        <v>214</v>
      </c>
      <c r="B2011" s="7" t="str">
        <f t="shared" si="69"/>
        <v>Q2</v>
      </c>
      <c r="C2011" s="18" t="s">
        <v>35</v>
      </c>
      <c r="D2011" s="21">
        <v>39592</v>
      </c>
      <c r="E2011" s="18">
        <v>1.9906999999999999</v>
      </c>
      <c r="F2011" s="18">
        <v>3.2782</v>
      </c>
      <c r="G2011" s="18">
        <v>3.1492</v>
      </c>
      <c r="H2011" s="18">
        <v>7.9078999999999997</v>
      </c>
      <c r="I2011" s="18">
        <v>3.9809000000000001</v>
      </c>
      <c r="J2011" s="18">
        <v>5.0591999999999997</v>
      </c>
      <c r="K2011" s="18">
        <v>152</v>
      </c>
      <c r="L2011" s="18">
        <v>22.175699999999999</v>
      </c>
      <c r="M2011" s="18">
        <v>143.46279999999999</v>
      </c>
      <c r="N2011" s="18">
        <v>56.513599999999997</v>
      </c>
      <c r="O2011" s="18">
        <v>32.434199999999997</v>
      </c>
      <c r="P2011" s="18">
        <v>153.8553</v>
      </c>
      <c r="Q2011" s="18">
        <v>60.607500000000002</v>
      </c>
      <c r="R2011" s="18">
        <v>34.783799999999999</v>
      </c>
      <c r="S2011" s="4">
        <f>VLOOKUP(C2011,Ratings_Numbers!$A$1:$B$21,2,FALSE)</f>
        <v>9</v>
      </c>
      <c r="T2011" s="4">
        <f t="shared" ref="T2011:T2046" si="70">S2011-S2010</f>
        <v>0</v>
      </c>
      <c r="U2011" s="18">
        <v>17577.919999999998</v>
      </c>
      <c r="V2011" s="18" t="s">
        <v>212</v>
      </c>
    </row>
    <row r="2012" spans="1:22" ht="15" customHeight="1" x14ac:dyDescent="0.35">
      <c r="A2012" s="18" t="s">
        <v>214</v>
      </c>
      <c r="B2012" s="7" t="str">
        <f t="shared" si="69"/>
        <v>Q3</v>
      </c>
      <c r="C2012" s="18" t="s">
        <v>35</v>
      </c>
      <c r="D2012" s="21">
        <v>39676</v>
      </c>
      <c r="E2012" s="18">
        <v>1.9409000000000001</v>
      </c>
      <c r="F2012" s="18">
        <v>3.1920999999999999</v>
      </c>
      <c r="G2012" s="18">
        <v>3.0790999999999999</v>
      </c>
      <c r="H2012" s="18">
        <v>7.8649000000000004</v>
      </c>
      <c r="I2012" s="18">
        <v>3.5446</v>
      </c>
      <c r="J2012" s="18">
        <v>4.9188999999999998</v>
      </c>
      <c r="K2012" s="18">
        <v>111</v>
      </c>
      <c r="L2012" s="18">
        <v>23.0717</v>
      </c>
      <c r="M2012" s="18">
        <v>131.45849999999999</v>
      </c>
      <c r="N2012" s="18">
        <v>53.57</v>
      </c>
      <c r="O2012" s="18">
        <v>30.9193</v>
      </c>
      <c r="P2012" s="18">
        <v>145.3956</v>
      </c>
      <c r="Q2012" s="18">
        <v>59.249499999999998</v>
      </c>
      <c r="R2012" s="18">
        <v>34.197299999999998</v>
      </c>
      <c r="S2012" s="4">
        <f>VLOOKUP(C2012,Ratings_Numbers!$A$1:$B$21,2,FALSE)</f>
        <v>9</v>
      </c>
      <c r="T2012" s="4">
        <f t="shared" si="70"/>
        <v>0</v>
      </c>
      <c r="U2012" s="18">
        <v>19562.55</v>
      </c>
      <c r="V2012" s="18" t="s">
        <v>212</v>
      </c>
    </row>
    <row r="2013" spans="1:22" ht="15" customHeight="1" x14ac:dyDescent="0.35">
      <c r="A2013" s="18" t="s">
        <v>214</v>
      </c>
      <c r="B2013" s="7" t="str">
        <f t="shared" si="69"/>
        <v>Q4</v>
      </c>
      <c r="C2013" s="18" t="s">
        <v>35</v>
      </c>
      <c r="D2013" s="21">
        <v>39760</v>
      </c>
      <c r="E2013" s="18">
        <v>2.0173999999999999</v>
      </c>
      <c r="F2013" s="18">
        <v>3.3161</v>
      </c>
      <c r="G2013" s="18">
        <v>3.2006000000000001</v>
      </c>
      <c r="H2013" s="18">
        <v>7.6791999999999998</v>
      </c>
      <c r="I2013" s="18">
        <v>2.3519000000000001</v>
      </c>
      <c r="J2013" s="18">
        <v>4.5189000000000004</v>
      </c>
      <c r="K2013" s="18">
        <v>106</v>
      </c>
      <c r="L2013" s="18">
        <v>22.729800000000001</v>
      </c>
      <c r="M2013" s="18">
        <v>128.49950000000001</v>
      </c>
      <c r="N2013" s="18">
        <v>51.447800000000001</v>
      </c>
      <c r="O2013" s="18">
        <v>29.739899999999999</v>
      </c>
      <c r="P2013" s="18">
        <v>149.767</v>
      </c>
      <c r="Q2013" s="18">
        <v>59.962699999999998</v>
      </c>
      <c r="R2013" s="18">
        <v>34.661999999999999</v>
      </c>
      <c r="S2013" s="4">
        <f>VLOOKUP(C2013,Ratings_Numbers!$A$1:$B$21,2,FALSE)</f>
        <v>9</v>
      </c>
      <c r="T2013" s="4">
        <f t="shared" si="70"/>
        <v>0</v>
      </c>
      <c r="U2013" s="18">
        <v>17832.96</v>
      </c>
      <c r="V2013" s="18" t="s">
        <v>212</v>
      </c>
    </row>
    <row r="2014" spans="1:22" ht="15" customHeight="1" x14ac:dyDescent="0.35">
      <c r="A2014" s="18" t="s">
        <v>214</v>
      </c>
      <c r="B2014" s="7" t="str">
        <f t="shared" si="69"/>
        <v>Q1</v>
      </c>
      <c r="C2014" s="18" t="s">
        <v>35</v>
      </c>
      <c r="D2014" s="21">
        <v>39844</v>
      </c>
      <c r="E2014" s="18">
        <v>2.0026999999999999</v>
      </c>
      <c r="F2014" s="18">
        <v>3.2887</v>
      </c>
      <c r="G2014" s="18">
        <v>3.1814999999999998</v>
      </c>
      <c r="H2014" s="18">
        <v>8.7681000000000004</v>
      </c>
      <c r="I2014" s="18">
        <v>3.9906999999999999</v>
      </c>
      <c r="J2014" s="18">
        <v>5.7340999999999998</v>
      </c>
      <c r="K2014" s="18">
        <v>114.7</v>
      </c>
      <c r="L2014" s="18">
        <v>22.380400000000002</v>
      </c>
      <c r="M2014" s="18">
        <v>141.60380000000001</v>
      </c>
      <c r="N2014" s="18">
        <v>56.162500000000001</v>
      </c>
      <c r="O2014" s="18">
        <v>32.2699</v>
      </c>
      <c r="P2014" s="18">
        <v>152.13210000000001</v>
      </c>
      <c r="Q2014" s="18">
        <v>60.338200000000001</v>
      </c>
      <c r="R2014" s="18">
        <v>34.6691</v>
      </c>
      <c r="S2014" s="4">
        <f>VLOOKUP(C2014,Ratings_Numbers!$A$1:$B$21,2,FALSE)</f>
        <v>9</v>
      </c>
      <c r="T2014" s="4">
        <f t="shared" si="70"/>
        <v>0</v>
      </c>
      <c r="U2014" s="18">
        <v>14602.5</v>
      </c>
      <c r="V2014" s="18" t="s">
        <v>212</v>
      </c>
    </row>
    <row r="2015" spans="1:22" ht="15" customHeight="1" x14ac:dyDescent="0.35">
      <c r="A2015" s="18" t="s">
        <v>214</v>
      </c>
      <c r="B2015" s="7" t="str">
        <f t="shared" si="69"/>
        <v>Q2</v>
      </c>
      <c r="C2015" s="18" t="s">
        <v>35</v>
      </c>
      <c r="D2015" s="21">
        <v>39956</v>
      </c>
      <c r="E2015" s="18">
        <v>1.8233999999999999</v>
      </c>
      <c r="F2015" s="18">
        <v>3.1318000000000001</v>
      </c>
      <c r="G2015" s="18">
        <v>2.8792</v>
      </c>
      <c r="H2015" s="18">
        <v>7.9570999999999996</v>
      </c>
      <c r="I2015" s="18">
        <v>3.988</v>
      </c>
      <c r="J2015" s="18">
        <v>5.1779000000000002</v>
      </c>
      <c r="K2015" s="18">
        <v>163</v>
      </c>
      <c r="L2015" s="18">
        <v>23.735500000000002</v>
      </c>
      <c r="M2015" s="18">
        <v>123.50749999999999</v>
      </c>
      <c r="N2015" s="18">
        <v>51.423499999999997</v>
      </c>
      <c r="O2015" s="18">
        <v>29.757999999999999</v>
      </c>
      <c r="P2015" s="18">
        <v>140.1771</v>
      </c>
      <c r="Q2015" s="18">
        <v>58.364100000000001</v>
      </c>
      <c r="R2015" s="18">
        <v>33.7744</v>
      </c>
      <c r="S2015" s="4">
        <f>VLOOKUP(C2015,Ratings_Numbers!$A$1:$B$21,2,FALSE)</f>
        <v>9</v>
      </c>
      <c r="T2015" s="4">
        <f t="shared" si="70"/>
        <v>0</v>
      </c>
      <c r="U2015" s="18">
        <v>14469.84</v>
      </c>
      <c r="V2015" s="18" t="s">
        <v>212</v>
      </c>
    </row>
    <row r="2016" spans="1:22" ht="15" customHeight="1" x14ac:dyDescent="0.35">
      <c r="A2016" s="18" t="s">
        <v>214</v>
      </c>
      <c r="B2016" s="7" t="str">
        <f t="shared" si="69"/>
        <v>Q3</v>
      </c>
      <c r="C2016" s="18" t="s">
        <v>35</v>
      </c>
      <c r="D2016" s="21">
        <v>40040</v>
      </c>
      <c r="E2016" s="18">
        <v>1.8089</v>
      </c>
      <c r="F2016" s="18">
        <v>3.0403000000000002</v>
      </c>
      <c r="G2016" s="18">
        <v>2.8914999999999997</v>
      </c>
      <c r="H2016" s="18">
        <v>7.3651999999999997</v>
      </c>
      <c r="I2016" s="18">
        <v>2.3247999999999998</v>
      </c>
      <c r="J2016" s="18">
        <v>4.3391000000000002</v>
      </c>
      <c r="K2016" s="18">
        <v>115</v>
      </c>
      <c r="L2016" s="18">
        <v>24.7181</v>
      </c>
      <c r="M2016" s="18">
        <v>120.0104</v>
      </c>
      <c r="N2016" s="18">
        <v>52.167099999999998</v>
      </c>
      <c r="O2016" s="18">
        <v>30.058299999999999</v>
      </c>
      <c r="P2016" s="18">
        <v>130.05000000000001</v>
      </c>
      <c r="Q2016" s="18">
        <v>56.531199999999998</v>
      </c>
      <c r="R2016" s="18">
        <v>32.572899999999997</v>
      </c>
      <c r="S2016" s="4">
        <f>VLOOKUP(C2016,Ratings_Numbers!$A$1:$B$21,2,FALSE)</f>
        <v>9</v>
      </c>
      <c r="T2016" s="4">
        <f t="shared" si="70"/>
        <v>0</v>
      </c>
      <c r="U2016" s="18">
        <v>13591.84</v>
      </c>
      <c r="V2016" s="18" t="s">
        <v>212</v>
      </c>
    </row>
    <row r="2017" spans="1:22" ht="15" customHeight="1" x14ac:dyDescent="0.35">
      <c r="A2017" s="18" t="s">
        <v>214</v>
      </c>
      <c r="B2017" s="7" t="str">
        <f t="shared" si="69"/>
        <v>Q4</v>
      </c>
      <c r="C2017" s="18" t="s">
        <v>35</v>
      </c>
      <c r="D2017" s="21">
        <v>40124</v>
      </c>
      <c r="E2017" s="18">
        <v>2.7429999999999999</v>
      </c>
      <c r="F2017" s="18">
        <v>6.4809999999999999</v>
      </c>
      <c r="G2017" s="18">
        <v>6.0650000000000004</v>
      </c>
      <c r="H2017" s="18">
        <v>-3.8285999999999998</v>
      </c>
      <c r="I2017" s="18">
        <v>-8.8704000000000001</v>
      </c>
      <c r="J2017" s="18">
        <v>-7.2190000000000003</v>
      </c>
      <c r="K2017" s="18">
        <v>105</v>
      </c>
      <c r="L2017" s="18">
        <v>20.72</v>
      </c>
      <c r="M2017" s="18">
        <v>154.08080000000001</v>
      </c>
      <c r="N2017" s="18">
        <v>57.926499999999997</v>
      </c>
      <c r="O2017" s="18">
        <v>32.386099999999999</v>
      </c>
      <c r="P2017" s="18">
        <v>165.99340000000001</v>
      </c>
      <c r="Q2017" s="18">
        <v>62.405099999999997</v>
      </c>
      <c r="R2017" s="18">
        <v>34.89</v>
      </c>
      <c r="S2017" s="4">
        <f>VLOOKUP(C2017,Ratings_Numbers!$A$1:$B$21,2,FALSE)</f>
        <v>9</v>
      </c>
      <c r="T2017" s="4">
        <f t="shared" si="70"/>
        <v>0</v>
      </c>
      <c r="U2017" s="18">
        <v>15032.42</v>
      </c>
      <c r="V2017" s="18" t="s">
        <v>212</v>
      </c>
    </row>
    <row r="2018" spans="1:22" ht="15" customHeight="1" x14ac:dyDescent="0.35">
      <c r="A2018" s="18" t="s">
        <v>214</v>
      </c>
      <c r="B2018" s="7" t="str">
        <f t="shared" si="69"/>
        <v>Q1</v>
      </c>
      <c r="C2018" s="18" t="s">
        <v>35</v>
      </c>
      <c r="D2018" s="21">
        <v>40208</v>
      </c>
      <c r="E2018" s="18">
        <v>2.9167000000000001</v>
      </c>
      <c r="F2018" s="18">
        <v>7.3792999999999997</v>
      </c>
      <c r="G2018" s="18">
        <v>6.9908999999999999</v>
      </c>
      <c r="H2018" s="18">
        <v>7.3441999999999998</v>
      </c>
      <c r="I2018" s="18">
        <v>2.8382000000000001</v>
      </c>
      <c r="J2018" s="18">
        <v>4.2544000000000004</v>
      </c>
      <c r="K2018" s="18">
        <v>119.1</v>
      </c>
      <c r="L2018" s="18">
        <v>20.980699999999999</v>
      </c>
      <c r="M2018" s="18">
        <v>151.78639999999999</v>
      </c>
      <c r="N2018" s="18">
        <v>57.595100000000002</v>
      </c>
      <c r="O2018" s="18">
        <v>32.331600000000002</v>
      </c>
      <c r="P2018" s="18">
        <v>163.54040000000001</v>
      </c>
      <c r="Q2018" s="18">
        <v>62.055199999999999</v>
      </c>
      <c r="R2018" s="18">
        <v>34.835299999999997</v>
      </c>
      <c r="S2018" s="4">
        <f>VLOOKUP(C2018,Ratings_Numbers!$A$1:$B$21,2,FALSE)</f>
        <v>9</v>
      </c>
      <c r="T2018" s="4">
        <f t="shared" si="70"/>
        <v>0</v>
      </c>
      <c r="U2018" s="18">
        <v>13758.06</v>
      </c>
      <c r="V2018" s="18" t="s">
        <v>212</v>
      </c>
    </row>
    <row r="2019" spans="1:22" ht="15" customHeight="1" x14ac:dyDescent="0.35">
      <c r="A2019" s="18" t="s">
        <v>214</v>
      </c>
      <c r="B2019" s="7" t="str">
        <f t="shared" si="69"/>
        <v>Q2</v>
      </c>
      <c r="C2019" s="18" t="s">
        <v>35</v>
      </c>
      <c r="D2019" s="21">
        <v>40320</v>
      </c>
      <c r="E2019" s="18">
        <v>2.7465000000000002</v>
      </c>
      <c r="F2019" s="18">
        <v>7.7521000000000004</v>
      </c>
      <c r="G2019" s="18">
        <v>7.1319999999999997</v>
      </c>
      <c r="H2019" s="18">
        <v>9.0984999999999996</v>
      </c>
      <c r="I2019" s="18">
        <v>4.9179000000000004</v>
      </c>
      <c r="J2019" s="18">
        <v>5.4772999999999996</v>
      </c>
      <c r="K2019" s="18">
        <v>132</v>
      </c>
      <c r="L2019" s="18">
        <v>22.324200000000001</v>
      </c>
      <c r="M2019" s="18">
        <v>137.03489999999999</v>
      </c>
      <c r="N2019" s="18">
        <v>55.395499999999998</v>
      </c>
      <c r="O2019" s="18">
        <v>30.58</v>
      </c>
      <c r="P2019" s="18">
        <v>147.37559999999999</v>
      </c>
      <c r="Q2019" s="18">
        <v>59.575600000000001</v>
      </c>
      <c r="R2019" s="18">
        <v>32.887500000000003</v>
      </c>
      <c r="S2019" s="4">
        <f>VLOOKUP(C2019,Ratings_Numbers!$A$1:$B$21,2,FALSE)</f>
        <v>9</v>
      </c>
      <c r="T2019" s="4">
        <f t="shared" si="70"/>
        <v>0</v>
      </c>
      <c r="U2019" s="18">
        <v>13606.4</v>
      </c>
      <c r="V2019" s="18" t="s">
        <v>212</v>
      </c>
    </row>
    <row r="2020" spans="1:22" ht="15" customHeight="1" x14ac:dyDescent="0.35">
      <c r="A2020" s="18" t="s">
        <v>214</v>
      </c>
      <c r="B2020" s="7" t="str">
        <f t="shared" si="69"/>
        <v>Q3</v>
      </c>
      <c r="C2020" s="18" t="s">
        <v>35</v>
      </c>
      <c r="D2020" s="21">
        <v>40404</v>
      </c>
      <c r="E2020" s="18">
        <v>2.6738</v>
      </c>
      <c r="F2020" s="18">
        <v>8.0945999999999998</v>
      </c>
      <c r="G2020" s="18">
        <v>7.0208000000000004</v>
      </c>
      <c r="H2020" s="18">
        <v>8.4510000000000005</v>
      </c>
      <c r="I2020" s="18">
        <v>4.3461999999999996</v>
      </c>
      <c r="J2020" s="18">
        <v>4.8430999999999997</v>
      </c>
      <c r="K2020" s="18">
        <v>102</v>
      </c>
      <c r="L2020" s="18">
        <v>22.1816</v>
      </c>
      <c r="M2020" s="18">
        <v>140.8554</v>
      </c>
      <c r="N2020" s="18">
        <v>56.053600000000003</v>
      </c>
      <c r="O2020" s="18">
        <v>31.2683</v>
      </c>
      <c r="P2020" s="18">
        <v>151.28700000000001</v>
      </c>
      <c r="Q2020" s="18">
        <v>60.204900000000002</v>
      </c>
      <c r="R2020" s="18">
        <v>33.5839</v>
      </c>
      <c r="S2020" s="4">
        <f>VLOOKUP(C2020,Ratings_Numbers!$A$1:$B$21,2,FALSE)</f>
        <v>9</v>
      </c>
      <c r="T2020" s="4">
        <f t="shared" si="70"/>
        <v>0</v>
      </c>
      <c r="U2020" s="18">
        <v>13948</v>
      </c>
      <c r="V2020" s="18" t="s">
        <v>212</v>
      </c>
    </row>
    <row r="2021" spans="1:22" ht="15" customHeight="1" x14ac:dyDescent="0.35">
      <c r="A2021" s="18" t="s">
        <v>214</v>
      </c>
      <c r="B2021" s="7" t="str">
        <f t="shared" si="69"/>
        <v>Q4</v>
      </c>
      <c r="C2021" s="18" t="s">
        <v>35</v>
      </c>
      <c r="D2021" s="21">
        <v>40488</v>
      </c>
      <c r="E2021" s="18">
        <v>1.8994</v>
      </c>
      <c r="F2021" s="18">
        <v>3.6661999999999999</v>
      </c>
      <c r="G2021" s="18">
        <v>3.3102999999999998</v>
      </c>
      <c r="H2021" s="18">
        <v>7.5145999999999997</v>
      </c>
      <c r="I2021" s="18">
        <v>2.8856999999999999</v>
      </c>
      <c r="J2021" s="18">
        <v>3.9417</v>
      </c>
      <c r="K2021" s="18">
        <v>103</v>
      </c>
      <c r="L2021" s="18">
        <v>22.159500000000001</v>
      </c>
      <c r="M2021" s="18">
        <v>138.01560000000001</v>
      </c>
      <c r="N2021" s="18">
        <v>55.558999999999997</v>
      </c>
      <c r="O2021" s="18">
        <v>30.566199999999998</v>
      </c>
      <c r="P2021" s="18">
        <v>148.4128</v>
      </c>
      <c r="Q2021" s="18">
        <v>59.744399999999999</v>
      </c>
      <c r="R2021" s="18">
        <v>32.868899999999996</v>
      </c>
      <c r="S2021" s="4">
        <f>VLOOKUP(C2021,Ratings_Numbers!$A$1:$B$21,2,FALSE)</f>
        <v>9</v>
      </c>
      <c r="T2021" s="4">
        <f t="shared" si="70"/>
        <v>0</v>
      </c>
      <c r="U2021" s="18">
        <v>14605.52</v>
      </c>
      <c r="V2021" s="18" t="s">
        <v>212</v>
      </c>
    </row>
    <row r="2022" spans="1:22" ht="15" customHeight="1" x14ac:dyDescent="0.35">
      <c r="A2022" s="18" t="s">
        <v>214</v>
      </c>
      <c r="B2022" s="7" t="str">
        <f t="shared" si="69"/>
        <v>Q1</v>
      </c>
      <c r="C2022" s="18" t="s">
        <v>35</v>
      </c>
      <c r="D2022" s="21">
        <v>40572</v>
      </c>
      <c r="E2022" s="18">
        <v>1.8686</v>
      </c>
      <c r="F2022" s="18">
        <v>3.6169000000000002</v>
      </c>
      <c r="G2022" s="18">
        <v>3.2387999999999999</v>
      </c>
      <c r="H2022" s="18">
        <v>8.5753000000000004</v>
      </c>
      <c r="I2022" s="18">
        <v>4.0377999999999998</v>
      </c>
      <c r="J2022" s="18">
        <v>5.0725999999999996</v>
      </c>
      <c r="K2022" s="18">
        <v>110.2</v>
      </c>
      <c r="L2022" s="18">
        <v>22.531400000000001</v>
      </c>
      <c r="M2022" s="18">
        <v>137.86330000000001</v>
      </c>
      <c r="N2022" s="18">
        <v>55.375300000000003</v>
      </c>
      <c r="O2022" s="18">
        <v>31.074200000000001</v>
      </c>
      <c r="P2022" s="18">
        <v>148.96190000000001</v>
      </c>
      <c r="Q2022" s="18">
        <v>59.833199999999998</v>
      </c>
      <c r="R2022" s="18">
        <v>33.575800000000001</v>
      </c>
      <c r="S2022" s="4">
        <f>VLOOKUP(C2022,Ratings_Numbers!$A$1:$B$21,2,FALSE)</f>
        <v>9</v>
      </c>
      <c r="T2022" s="4">
        <f t="shared" si="70"/>
        <v>0</v>
      </c>
      <c r="U2022" s="18">
        <v>13199.8</v>
      </c>
      <c r="V2022" s="18" t="s">
        <v>212</v>
      </c>
    </row>
    <row r="2023" spans="1:22" ht="15" customHeight="1" x14ac:dyDescent="0.35">
      <c r="A2023" s="18" t="s">
        <v>214</v>
      </c>
      <c r="B2023" s="7" t="str">
        <f t="shared" si="69"/>
        <v>Q2</v>
      </c>
      <c r="C2023" s="18" t="s">
        <v>35</v>
      </c>
      <c r="D2023" s="21">
        <v>40684</v>
      </c>
      <c r="E2023" s="18">
        <v>1.7859</v>
      </c>
      <c r="F2023" s="18">
        <v>3.2511000000000001</v>
      </c>
      <c r="G2023" s="18">
        <v>3.0611999999999999</v>
      </c>
      <c r="H2023" s="18">
        <v>9.4928000000000008</v>
      </c>
      <c r="I2023" s="18">
        <v>5.6356999999999999</v>
      </c>
      <c r="J2023" s="18">
        <v>5.8768000000000002</v>
      </c>
      <c r="K2023" s="18">
        <v>138</v>
      </c>
      <c r="L2023" s="18">
        <v>22.5564</v>
      </c>
      <c r="M2023" s="18">
        <v>130.5342</v>
      </c>
      <c r="N2023" s="18">
        <v>53.981200000000001</v>
      </c>
      <c r="O2023" s="18">
        <v>29.392900000000001</v>
      </c>
      <c r="P2023" s="18">
        <v>141.81399999999999</v>
      </c>
      <c r="Q2023" s="18">
        <v>58.645899999999997</v>
      </c>
      <c r="R2023" s="18">
        <v>31.9328</v>
      </c>
      <c r="S2023" s="4">
        <f>VLOOKUP(C2023,Ratings_Numbers!$A$1:$B$21,2,FALSE)</f>
        <v>9</v>
      </c>
      <c r="T2023" s="4">
        <f t="shared" si="70"/>
        <v>0</v>
      </c>
      <c r="U2023" s="18">
        <v>14982</v>
      </c>
      <c r="V2023" s="18" t="s">
        <v>212</v>
      </c>
    </row>
    <row r="2024" spans="1:22" ht="15" customHeight="1" x14ac:dyDescent="0.35">
      <c r="A2024" s="18" t="s">
        <v>214</v>
      </c>
      <c r="B2024" s="7" t="str">
        <f t="shared" si="69"/>
        <v>Q3</v>
      </c>
      <c r="C2024" s="18" t="s">
        <v>35</v>
      </c>
      <c r="D2024" s="21">
        <v>40768</v>
      </c>
      <c r="E2024" s="18">
        <v>1.7229999999999999</v>
      </c>
      <c r="F2024" s="18">
        <v>3.2450999999999999</v>
      </c>
      <c r="G2024" s="18">
        <v>2.9611000000000001</v>
      </c>
      <c r="H2024" s="18">
        <v>8.8865999999999996</v>
      </c>
      <c r="I2024" s="18">
        <v>4.6364000000000001</v>
      </c>
      <c r="J2024" s="18">
        <v>5.0308999999999999</v>
      </c>
      <c r="K2024" s="18">
        <v>97</v>
      </c>
      <c r="L2024" s="18">
        <v>22.305299999999999</v>
      </c>
      <c r="M2024" s="18">
        <v>123.2054</v>
      </c>
      <c r="N2024" s="18">
        <v>51.118899999999996</v>
      </c>
      <c r="O2024" s="18">
        <v>27.434000000000001</v>
      </c>
      <c r="P2024" s="18">
        <v>141.01730000000001</v>
      </c>
      <c r="Q2024" s="18">
        <v>58.5092</v>
      </c>
      <c r="R2024" s="18">
        <v>31.400099999999998</v>
      </c>
      <c r="S2024" s="4">
        <f>VLOOKUP(C2024,Ratings_Numbers!$A$1:$B$21,2,FALSE)</f>
        <v>9</v>
      </c>
      <c r="T2024" s="4">
        <f t="shared" si="70"/>
        <v>0</v>
      </c>
      <c r="U2024" s="18">
        <v>13478.89</v>
      </c>
      <c r="V2024" s="18" t="s">
        <v>212</v>
      </c>
    </row>
    <row r="2025" spans="1:22" ht="15" customHeight="1" x14ac:dyDescent="0.35">
      <c r="A2025" s="18" t="s">
        <v>214</v>
      </c>
      <c r="B2025" s="7" t="str">
        <f t="shared" si="69"/>
        <v>Q4</v>
      </c>
      <c r="C2025" s="18" t="s">
        <v>35</v>
      </c>
      <c r="D2025" s="21">
        <v>40852</v>
      </c>
      <c r="E2025" s="18">
        <v>1.9189000000000001</v>
      </c>
      <c r="F2025" s="18">
        <v>3.3980999999999999</v>
      </c>
      <c r="G2025" s="18">
        <v>3.3027000000000002</v>
      </c>
      <c r="H2025" s="18">
        <v>7.8586</v>
      </c>
      <c r="I2025" s="18">
        <v>2.9699999999999998</v>
      </c>
      <c r="J2025" s="18">
        <v>4.0909000000000004</v>
      </c>
      <c r="K2025" s="18">
        <v>99</v>
      </c>
      <c r="L2025" s="18">
        <v>20.48</v>
      </c>
      <c r="M2025" s="18">
        <v>131.2105</v>
      </c>
      <c r="N2025" s="18">
        <v>51.060400000000001</v>
      </c>
      <c r="O2025" s="18">
        <v>26.827999999999999</v>
      </c>
      <c r="P2025" s="18">
        <v>156.9708</v>
      </c>
      <c r="Q2025" s="18">
        <v>61.085099999999997</v>
      </c>
      <c r="R2025" s="18">
        <v>32.095199999999998</v>
      </c>
      <c r="S2025" s="4">
        <f>VLOOKUP(C2025,Ratings_Numbers!$A$1:$B$21,2,FALSE)</f>
        <v>9</v>
      </c>
      <c r="T2025" s="4">
        <f t="shared" si="70"/>
        <v>0</v>
      </c>
      <c r="U2025" s="18">
        <v>13047.32</v>
      </c>
      <c r="V2025" s="18" t="s">
        <v>212</v>
      </c>
    </row>
    <row r="2026" spans="1:22" ht="15" customHeight="1" x14ac:dyDescent="0.35">
      <c r="A2026" s="18" t="s">
        <v>214</v>
      </c>
      <c r="B2026" s="7" t="str">
        <f t="shared" si="69"/>
        <v>Q1</v>
      </c>
      <c r="C2026" s="18" t="s">
        <v>35</v>
      </c>
      <c r="D2026" s="21">
        <v>40936</v>
      </c>
      <c r="E2026" s="18">
        <v>2.7347999999999999</v>
      </c>
      <c r="F2026" s="18">
        <v>6.3849</v>
      </c>
      <c r="G2026" s="18">
        <v>6.2378999999999998</v>
      </c>
      <c r="H2026" s="18">
        <v>-0.33029999999999998</v>
      </c>
      <c r="I2026" s="18">
        <v>-5.1841999999999997</v>
      </c>
      <c r="J2026" s="18">
        <v>-4.2308000000000003</v>
      </c>
      <c r="K2026" s="18">
        <v>100.5</v>
      </c>
      <c r="L2026" s="18">
        <v>16.957699999999999</v>
      </c>
      <c r="M2026" s="18">
        <v>172.71809999999999</v>
      </c>
      <c r="N2026" s="18">
        <v>56.466900000000003</v>
      </c>
      <c r="O2026" s="18">
        <v>29.178699999999999</v>
      </c>
      <c r="P2026" s="18">
        <v>205.8749</v>
      </c>
      <c r="Q2026" s="18">
        <v>67.306899999999999</v>
      </c>
      <c r="R2026" s="18">
        <v>34.780200000000001</v>
      </c>
      <c r="S2026" s="4">
        <f>VLOOKUP(C2026,Ratings_Numbers!$A$1:$B$21,2,FALSE)</f>
        <v>9</v>
      </c>
      <c r="T2026" s="4">
        <f t="shared" si="70"/>
        <v>0</v>
      </c>
      <c r="U2026" s="18">
        <v>13632.3</v>
      </c>
      <c r="V2026" s="18" t="s">
        <v>212</v>
      </c>
    </row>
    <row r="2027" spans="1:22" ht="15" customHeight="1" x14ac:dyDescent="0.35">
      <c r="A2027" s="18" t="s">
        <v>214</v>
      </c>
      <c r="B2027" s="7" t="str">
        <f t="shared" si="69"/>
        <v>Q2</v>
      </c>
      <c r="C2027" s="18" t="s">
        <v>35</v>
      </c>
      <c r="D2027" s="21">
        <v>41048</v>
      </c>
      <c r="E2027" s="18">
        <v>2.5994000000000002</v>
      </c>
      <c r="F2027" s="18">
        <v>6.3239000000000001</v>
      </c>
      <c r="G2027" s="18">
        <v>5.9253</v>
      </c>
      <c r="H2027" s="18">
        <v>9.3262</v>
      </c>
      <c r="I2027" s="18">
        <v>5.4436999999999998</v>
      </c>
      <c r="J2027" s="18">
        <v>5.7729999999999997</v>
      </c>
      <c r="K2027" s="18">
        <v>141</v>
      </c>
      <c r="L2027" s="18">
        <v>17.1493</v>
      </c>
      <c r="M2027" s="18">
        <v>166.4864</v>
      </c>
      <c r="N2027" s="18">
        <v>55.623100000000001</v>
      </c>
      <c r="O2027" s="18">
        <v>28.4603</v>
      </c>
      <c r="P2027" s="18">
        <v>199.3115</v>
      </c>
      <c r="Q2027" s="18">
        <v>66.59</v>
      </c>
      <c r="R2027" s="18">
        <v>34.0717</v>
      </c>
      <c r="S2027" s="4">
        <f>VLOOKUP(C2027,Ratings_Numbers!$A$1:$B$21,2,FALSE)</f>
        <v>9</v>
      </c>
      <c r="T2027" s="4">
        <f t="shared" si="70"/>
        <v>0</v>
      </c>
      <c r="U2027" s="18">
        <v>11973.69</v>
      </c>
      <c r="V2027" s="18" t="s">
        <v>212</v>
      </c>
    </row>
    <row r="2028" spans="1:22" ht="15" customHeight="1" x14ac:dyDescent="0.35">
      <c r="A2028" s="18" t="s">
        <v>214</v>
      </c>
      <c r="B2028" s="7" t="str">
        <f t="shared" si="69"/>
        <v>Q3</v>
      </c>
      <c r="C2028" s="18" t="s">
        <v>35</v>
      </c>
      <c r="D2028" s="21">
        <v>41132</v>
      </c>
      <c r="E2028" s="18">
        <v>2.6493000000000002</v>
      </c>
      <c r="F2028" s="18">
        <v>6.1159999999999997</v>
      </c>
      <c r="G2028" s="18">
        <v>5.9368999999999996</v>
      </c>
      <c r="H2028" s="18">
        <v>8.6603999999999992</v>
      </c>
      <c r="I2028" s="18">
        <v>4.4393000000000002</v>
      </c>
      <c r="J2028" s="18">
        <v>5.0472000000000001</v>
      </c>
      <c r="K2028" s="18">
        <v>106</v>
      </c>
      <c r="L2028" s="18">
        <v>16.099699999999999</v>
      </c>
      <c r="M2028" s="18">
        <v>178.9349</v>
      </c>
      <c r="N2028" s="18">
        <v>56.937899999999999</v>
      </c>
      <c r="O2028" s="18">
        <v>28.8232</v>
      </c>
      <c r="P2028" s="18">
        <v>214.26310000000001</v>
      </c>
      <c r="Q2028" s="18">
        <v>68.179500000000004</v>
      </c>
      <c r="R2028" s="18">
        <v>34.514000000000003</v>
      </c>
      <c r="S2028" s="4">
        <f>VLOOKUP(C2028,Ratings_Numbers!$A$1:$B$21,2,FALSE)</f>
        <v>9</v>
      </c>
      <c r="T2028" s="4">
        <f t="shared" si="70"/>
        <v>0</v>
      </c>
      <c r="U2028" s="18">
        <v>11857.5</v>
      </c>
      <c r="V2028" s="18" t="s">
        <v>212</v>
      </c>
    </row>
    <row r="2029" spans="1:22" ht="15" customHeight="1" x14ac:dyDescent="0.35">
      <c r="A2029" s="18" t="s">
        <v>214</v>
      </c>
      <c r="B2029" s="7" t="str">
        <f t="shared" si="69"/>
        <v>Q4</v>
      </c>
      <c r="C2029" s="18" t="s">
        <v>35</v>
      </c>
      <c r="D2029" s="21">
        <v>41216</v>
      </c>
      <c r="E2029" s="18">
        <v>2.6516999999999999</v>
      </c>
      <c r="F2029" s="18">
        <v>5.8291000000000004</v>
      </c>
      <c r="G2029" s="18">
        <v>5.5427999999999997</v>
      </c>
      <c r="H2029" s="18">
        <v>9.4854000000000003</v>
      </c>
      <c r="I2029" s="18">
        <v>4.7211999999999996</v>
      </c>
      <c r="J2029" s="18">
        <v>5.7864000000000004</v>
      </c>
      <c r="K2029" s="18">
        <v>103</v>
      </c>
      <c r="L2029" s="18">
        <v>15.252700000000001</v>
      </c>
      <c r="M2029" s="18">
        <v>180.22329999999999</v>
      </c>
      <c r="N2029" s="18">
        <v>53.72</v>
      </c>
      <c r="O2029" s="18">
        <v>27.496099999999998</v>
      </c>
      <c r="P2029" s="18">
        <v>235.4864</v>
      </c>
      <c r="Q2029" s="18">
        <v>70.192499999999995</v>
      </c>
      <c r="R2029" s="18">
        <v>35.927500000000002</v>
      </c>
      <c r="S2029" s="4">
        <f>VLOOKUP(C2029,Ratings_Numbers!$A$1:$B$21,2,FALSE)</f>
        <v>9</v>
      </c>
      <c r="T2029" s="4">
        <f t="shared" si="70"/>
        <v>0</v>
      </c>
      <c r="U2029" s="18">
        <v>12814.02</v>
      </c>
      <c r="V2029" s="18" t="s">
        <v>212</v>
      </c>
    </row>
    <row r="2030" spans="1:22" ht="15" customHeight="1" x14ac:dyDescent="0.35">
      <c r="A2030" s="18" t="s">
        <v>214</v>
      </c>
      <c r="B2030" s="7" t="str">
        <f t="shared" si="69"/>
        <v>Q1</v>
      </c>
      <c r="C2030" s="18" t="s">
        <v>35</v>
      </c>
      <c r="D2030" s="21">
        <v>41307</v>
      </c>
      <c r="E2030" s="18">
        <v>1.9567000000000001</v>
      </c>
      <c r="F2030" s="18">
        <v>3.2124000000000001</v>
      </c>
      <c r="G2030" s="18">
        <v>3.1263000000000001</v>
      </c>
      <c r="H2030" s="18">
        <v>10.767900000000001</v>
      </c>
      <c r="I2030" s="18">
        <v>5.4911000000000003</v>
      </c>
      <c r="J2030" s="18">
        <v>7.3125</v>
      </c>
      <c r="K2030" s="18">
        <v>112</v>
      </c>
      <c r="L2030" s="18">
        <v>17.077999999999999</v>
      </c>
      <c r="M2030" s="18">
        <v>145.82339999999999</v>
      </c>
      <c r="N2030" s="18">
        <v>46.933500000000002</v>
      </c>
      <c r="O2030" s="18">
        <v>24.9452</v>
      </c>
      <c r="P2030" s="18">
        <v>210.70240000000001</v>
      </c>
      <c r="Q2030" s="18">
        <v>67.814899999999994</v>
      </c>
      <c r="R2030" s="18">
        <v>36.043700000000001</v>
      </c>
      <c r="S2030" s="4">
        <f>VLOOKUP(C2030,Ratings_Numbers!$A$1:$B$21,2,FALSE)</f>
        <v>9</v>
      </c>
      <c r="T2030" s="4">
        <f t="shared" si="70"/>
        <v>0</v>
      </c>
      <c r="U2030" s="18">
        <v>14335.46</v>
      </c>
      <c r="V2030" s="18" t="s">
        <v>212</v>
      </c>
    </row>
    <row r="2031" spans="1:22" ht="15" customHeight="1" x14ac:dyDescent="0.35">
      <c r="A2031" s="18" t="s">
        <v>214</v>
      </c>
      <c r="B2031" s="7" t="str">
        <f t="shared" si="69"/>
        <v>Q2</v>
      </c>
      <c r="C2031" s="18" t="s">
        <v>35</v>
      </c>
      <c r="D2031" s="21">
        <v>41419</v>
      </c>
      <c r="E2031" s="18">
        <v>1.7113</v>
      </c>
      <c r="F2031" s="18">
        <v>2.8087999999999997</v>
      </c>
      <c r="G2031" s="18">
        <v>2.7214999999999998</v>
      </c>
      <c r="H2031" s="18">
        <v>10.837199999999999</v>
      </c>
      <c r="I2031" s="18">
        <v>6</v>
      </c>
      <c r="J2031" s="18">
        <v>6.8140000000000001</v>
      </c>
      <c r="K2031" s="18">
        <v>129</v>
      </c>
      <c r="L2031" s="18">
        <v>18.945799999999998</v>
      </c>
      <c r="M2031" s="18">
        <v>134.07310000000001</v>
      </c>
      <c r="N2031" s="18">
        <v>49.130899999999997</v>
      </c>
      <c r="O2031" s="18">
        <v>25.4344</v>
      </c>
      <c r="P2031" s="18">
        <v>172.8895</v>
      </c>
      <c r="Q2031" s="18">
        <v>63.3551</v>
      </c>
      <c r="R2031" s="18">
        <v>32.798099999999998</v>
      </c>
      <c r="S2031" s="4">
        <f>VLOOKUP(C2031,Ratings_Numbers!$A$1:$B$21,2,FALSE)</f>
        <v>9</v>
      </c>
      <c r="T2031" s="4">
        <f t="shared" si="70"/>
        <v>0</v>
      </c>
      <c r="U2031" s="18">
        <v>17594.22</v>
      </c>
      <c r="V2031" s="18" t="s">
        <v>212</v>
      </c>
    </row>
    <row r="2032" spans="1:22" ht="15" customHeight="1" x14ac:dyDescent="0.35">
      <c r="A2032" s="18" t="s">
        <v>214</v>
      </c>
      <c r="B2032" s="7" t="str">
        <f t="shared" si="69"/>
        <v>Q3</v>
      </c>
      <c r="C2032" s="18" t="s">
        <v>35</v>
      </c>
      <c r="D2032" s="21">
        <v>41503</v>
      </c>
      <c r="E2032" s="18">
        <v>1.6331</v>
      </c>
      <c r="F2032" s="18">
        <v>2.7317</v>
      </c>
      <c r="G2032" s="18">
        <v>2.5794000000000001</v>
      </c>
      <c r="H2032" s="18">
        <v>9.9192</v>
      </c>
      <c r="I2032" s="18">
        <v>4.8514999999999997</v>
      </c>
      <c r="J2032" s="18">
        <v>6.0101000000000004</v>
      </c>
      <c r="K2032" s="18">
        <v>99</v>
      </c>
      <c r="L2032" s="18">
        <v>19.769500000000001</v>
      </c>
      <c r="M2032" s="18">
        <v>147.64850000000001</v>
      </c>
      <c r="N2032" s="18">
        <v>56.185200000000002</v>
      </c>
      <c r="O2032" s="18">
        <v>29.2498</v>
      </c>
      <c r="P2032" s="18">
        <v>162.78880000000001</v>
      </c>
      <c r="Q2032" s="18">
        <v>61.946599999999997</v>
      </c>
      <c r="R2032" s="18">
        <v>32.249099999999999</v>
      </c>
      <c r="S2032" s="4">
        <f>VLOOKUP(C2032,Ratings_Numbers!$A$1:$B$21,2,FALSE)</f>
        <v>9</v>
      </c>
      <c r="T2032" s="4">
        <f t="shared" si="70"/>
        <v>0</v>
      </c>
      <c r="U2032" s="18">
        <v>19737</v>
      </c>
      <c r="V2032" s="18" t="s">
        <v>212</v>
      </c>
    </row>
    <row r="2033" spans="1:22" ht="15" customHeight="1" x14ac:dyDescent="0.35">
      <c r="A2033" s="18" t="s">
        <v>214</v>
      </c>
      <c r="B2033" s="7" t="str">
        <f t="shared" si="69"/>
        <v>Q4</v>
      </c>
      <c r="C2033" s="18" t="s">
        <v>35</v>
      </c>
      <c r="D2033" s="21">
        <v>41587</v>
      </c>
      <c r="E2033" s="18">
        <v>1.7555000000000001</v>
      </c>
      <c r="F2033" s="18">
        <v>2.9253999999999998</v>
      </c>
      <c r="G2033" s="18">
        <v>2.8037000000000001</v>
      </c>
      <c r="H2033" s="18">
        <v>8.6019000000000005</v>
      </c>
      <c r="I2033" s="18">
        <v>2.3210999999999999</v>
      </c>
      <c r="J2033" s="18">
        <v>4.9443999999999999</v>
      </c>
      <c r="K2033" s="18">
        <v>108</v>
      </c>
      <c r="L2033" s="18">
        <v>19.560400000000001</v>
      </c>
      <c r="M2033" s="18">
        <v>143.2465</v>
      </c>
      <c r="N2033" s="18">
        <v>53.906500000000001</v>
      </c>
      <c r="O2033" s="18">
        <v>28.0534</v>
      </c>
      <c r="P2033" s="18">
        <v>165.73150000000001</v>
      </c>
      <c r="Q2033" s="18">
        <v>62.368000000000002</v>
      </c>
      <c r="R2033" s="18">
        <v>32.456800000000001</v>
      </c>
      <c r="S2033" s="4">
        <f>VLOOKUP(C2033,Ratings_Numbers!$A$1:$B$21,2,FALSE)</f>
        <v>9</v>
      </c>
      <c r="T2033" s="4">
        <f t="shared" si="70"/>
        <v>0</v>
      </c>
      <c r="U2033" s="18">
        <v>21567.439999999999</v>
      </c>
      <c r="V2033" s="18" t="s">
        <v>212</v>
      </c>
    </row>
    <row r="2034" spans="1:22" ht="15" customHeight="1" x14ac:dyDescent="0.35">
      <c r="A2034" s="18" t="s">
        <v>214</v>
      </c>
      <c r="B2034" s="7" t="str">
        <f t="shared" si="69"/>
        <v>Q1</v>
      </c>
      <c r="C2034" s="18" t="s">
        <v>35</v>
      </c>
      <c r="D2034" s="21">
        <v>41671</v>
      </c>
      <c r="E2034" s="18">
        <v>2.4630999999999998</v>
      </c>
      <c r="F2034" s="18">
        <v>4.1489000000000003</v>
      </c>
      <c r="G2034" s="18">
        <v>4.0018000000000002</v>
      </c>
      <c r="H2034" s="18">
        <v>10.4673</v>
      </c>
      <c r="I2034" s="18">
        <v>5.3333000000000004</v>
      </c>
      <c r="J2034" s="18">
        <v>6.7103000000000002</v>
      </c>
      <c r="K2034" s="18">
        <v>107</v>
      </c>
      <c r="L2034" s="18">
        <v>18.3874</v>
      </c>
      <c r="M2034" s="18">
        <v>178.92490000000001</v>
      </c>
      <c r="N2034" s="18">
        <v>57.7851</v>
      </c>
      <c r="O2034" s="18">
        <v>32.966799999999999</v>
      </c>
      <c r="P2034" s="18">
        <v>209.6386</v>
      </c>
      <c r="Q2034" s="18">
        <v>67.704300000000003</v>
      </c>
      <c r="R2034" s="18">
        <v>38.625700000000002</v>
      </c>
      <c r="S2034" s="4">
        <f>VLOOKUP(C2034,Ratings_Numbers!$A$1:$B$21,2,FALSE)</f>
        <v>9</v>
      </c>
      <c r="T2034" s="4">
        <f t="shared" si="70"/>
        <v>0</v>
      </c>
      <c r="U2034" s="18">
        <v>18338.8</v>
      </c>
      <c r="V2034" s="18" t="s">
        <v>212</v>
      </c>
    </row>
    <row r="2035" spans="1:22" ht="15" customHeight="1" x14ac:dyDescent="0.35">
      <c r="A2035" s="18" t="s">
        <v>214</v>
      </c>
      <c r="B2035" s="7" t="str">
        <f t="shared" si="69"/>
        <v>Q2</v>
      </c>
      <c r="C2035" s="18" t="s">
        <v>35</v>
      </c>
      <c r="D2035" s="21">
        <v>41783</v>
      </c>
      <c r="E2035" s="18">
        <v>2.4331</v>
      </c>
      <c r="F2035" s="18">
        <v>4.0749000000000004</v>
      </c>
      <c r="G2035" s="18">
        <v>3.9794999999999998</v>
      </c>
      <c r="H2035" s="18">
        <v>10.2789</v>
      </c>
      <c r="I2035" s="18">
        <v>5.2770000000000001</v>
      </c>
      <c r="J2035" s="18">
        <v>6.3265000000000002</v>
      </c>
      <c r="K2035" s="18">
        <v>147</v>
      </c>
      <c r="L2035" s="18">
        <v>16.4251</v>
      </c>
      <c r="M2035" s="18">
        <v>202.59960000000001</v>
      </c>
      <c r="N2035" s="18">
        <v>60.077100000000002</v>
      </c>
      <c r="O2035" s="18">
        <v>33.424399999999999</v>
      </c>
      <c r="P2035" s="18">
        <v>237.23269999999999</v>
      </c>
      <c r="Q2035" s="18">
        <v>70.346900000000005</v>
      </c>
      <c r="R2035" s="18">
        <v>39.138100000000001</v>
      </c>
      <c r="S2035" s="4">
        <f>VLOOKUP(C2035,Ratings_Numbers!$A$1:$B$21,2,FALSE)</f>
        <v>9</v>
      </c>
      <c r="T2035" s="4">
        <f t="shared" si="70"/>
        <v>0</v>
      </c>
      <c r="U2035" s="18">
        <v>22722.25</v>
      </c>
      <c r="V2035" s="18" t="s">
        <v>212</v>
      </c>
    </row>
    <row r="2036" spans="1:22" ht="15" customHeight="1" x14ac:dyDescent="0.35">
      <c r="A2036" s="18" t="s">
        <v>214</v>
      </c>
      <c r="B2036" s="7" t="str">
        <f t="shared" si="69"/>
        <v>Q3</v>
      </c>
      <c r="C2036" s="18" t="s">
        <v>35</v>
      </c>
      <c r="D2036" s="21">
        <v>41867</v>
      </c>
      <c r="E2036" s="18">
        <v>2.3563000000000001</v>
      </c>
      <c r="F2036" s="18">
        <v>3.9632000000000001</v>
      </c>
      <c r="G2036" s="18">
        <v>3.8754</v>
      </c>
      <c r="H2036" s="18">
        <v>9.7142999999999997</v>
      </c>
      <c r="I2036" s="18">
        <v>4.1680999999999999</v>
      </c>
      <c r="J2036" s="18">
        <v>5.75</v>
      </c>
      <c r="K2036" s="18">
        <v>112</v>
      </c>
      <c r="L2036" s="18">
        <v>17.184200000000001</v>
      </c>
      <c r="M2036" s="18">
        <v>193.2696</v>
      </c>
      <c r="N2036" s="18">
        <v>59.832300000000004</v>
      </c>
      <c r="O2036" s="18">
        <v>33.378</v>
      </c>
      <c r="P2036" s="18">
        <v>223.0187</v>
      </c>
      <c r="Q2036" s="18">
        <v>69.042000000000002</v>
      </c>
      <c r="R2036" s="18">
        <v>38.515799999999999</v>
      </c>
      <c r="S2036" s="4">
        <f>VLOOKUP(C2036,Ratings_Numbers!$A$1:$B$21,2,FALSE)</f>
        <v>9</v>
      </c>
      <c r="T2036" s="4">
        <f t="shared" si="70"/>
        <v>0</v>
      </c>
      <c r="U2036" s="18">
        <v>24382.62</v>
      </c>
      <c r="V2036" s="18" t="s">
        <v>212</v>
      </c>
    </row>
    <row r="2037" spans="1:22" ht="15" customHeight="1" x14ac:dyDescent="0.35">
      <c r="A2037" s="18" t="s">
        <v>214</v>
      </c>
      <c r="B2037" s="7" t="str">
        <f t="shared" si="69"/>
        <v>Q4</v>
      </c>
      <c r="C2037" s="18" t="s">
        <v>35</v>
      </c>
      <c r="D2037" s="21">
        <v>41951</v>
      </c>
      <c r="E2037" s="18">
        <v>2.3357000000000001</v>
      </c>
      <c r="F2037" s="18">
        <v>3.9198</v>
      </c>
      <c r="G2037" s="18">
        <v>3.8300999999999998</v>
      </c>
      <c r="H2037" s="18">
        <v>9.7104999999999997</v>
      </c>
      <c r="I2037" s="18">
        <v>3.3102999999999998</v>
      </c>
      <c r="J2037" s="18">
        <v>5.7104999999999997</v>
      </c>
      <c r="K2037" s="18">
        <v>114</v>
      </c>
      <c r="L2037" s="18">
        <v>17.599799999999998</v>
      </c>
      <c r="M2037" s="18">
        <v>182.1669</v>
      </c>
      <c r="N2037" s="18">
        <v>57.671799999999998</v>
      </c>
      <c r="O2037" s="18">
        <v>32.211599999999997</v>
      </c>
      <c r="P2037" s="18">
        <v>215.8683</v>
      </c>
      <c r="Q2037" s="18">
        <v>68.341200000000001</v>
      </c>
      <c r="R2037" s="18">
        <v>38.170900000000003</v>
      </c>
      <c r="S2037" s="4">
        <f>VLOOKUP(C2037,Ratings_Numbers!$A$1:$B$21,2,FALSE)</f>
        <v>9</v>
      </c>
      <c r="T2037" s="4">
        <f t="shared" si="70"/>
        <v>0</v>
      </c>
      <c r="U2037" s="18">
        <v>28090.799999999999</v>
      </c>
      <c r="V2037" s="18" t="s">
        <v>212</v>
      </c>
    </row>
    <row r="2038" spans="1:22" ht="15" customHeight="1" x14ac:dyDescent="0.35">
      <c r="A2038" s="18" t="s">
        <v>214</v>
      </c>
      <c r="B2038" s="7" t="str">
        <f t="shared" si="69"/>
        <v>Q1</v>
      </c>
      <c r="C2038" s="18" t="s">
        <v>35</v>
      </c>
      <c r="D2038" s="21">
        <v>42035</v>
      </c>
      <c r="E2038" s="18">
        <v>2.2279</v>
      </c>
      <c r="F2038" s="18">
        <v>3.6968000000000001</v>
      </c>
      <c r="G2038" s="18">
        <v>3.6114000000000002</v>
      </c>
      <c r="H2038" s="18">
        <v>11.991300000000001</v>
      </c>
      <c r="I2038" s="18">
        <v>5.3276000000000003</v>
      </c>
      <c r="J2038" s="18">
        <v>7.9303999999999997</v>
      </c>
      <c r="K2038" s="18">
        <v>115</v>
      </c>
      <c r="L2038" s="18">
        <v>17.745999999999999</v>
      </c>
      <c r="M2038" s="18">
        <v>178.66589999999999</v>
      </c>
      <c r="N2038" s="18">
        <v>57.063200000000002</v>
      </c>
      <c r="O2038" s="18">
        <v>31.881799999999998</v>
      </c>
      <c r="P2038" s="18">
        <v>213.1018</v>
      </c>
      <c r="Q2038" s="18">
        <v>68.061499999999995</v>
      </c>
      <c r="R2038" s="18">
        <v>38.026699999999998</v>
      </c>
      <c r="S2038" s="4">
        <f>VLOOKUP(C2038,Ratings_Numbers!$A$1:$B$21,2,FALSE)</f>
        <v>9</v>
      </c>
      <c r="T2038" s="4">
        <f t="shared" si="70"/>
        <v>0</v>
      </c>
      <c r="U2038" s="18">
        <v>33627.35</v>
      </c>
      <c r="V2038" s="18" t="s">
        <v>212</v>
      </c>
    </row>
    <row r="2039" spans="1:22" ht="15" customHeight="1" x14ac:dyDescent="0.35">
      <c r="A2039" s="18" t="s">
        <v>214</v>
      </c>
      <c r="B2039" s="7" t="str">
        <f t="shared" si="69"/>
        <v>Q2</v>
      </c>
      <c r="C2039" s="18" t="s">
        <v>35</v>
      </c>
      <c r="D2039" s="21">
        <v>42147</v>
      </c>
      <c r="E2039" s="18">
        <v>2.0874000000000001</v>
      </c>
      <c r="F2039" s="18">
        <v>3.4169999999999998</v>
      </c>
      <c r="G2039" s="18">
        <v>3.3409</v>
      </c>
      <c r="H2039" s="18">
        <v>11.6351</v>
      </c>
      <c r="I2039" s="18">
        <v>5.62</v>
      </c>
      <c r="J2039" s="18">
        <v>7.4459</v>
      </c>
      <c r="K2039" s="18">
        <v>148</v>
      </c>
      <c r="L2039" s="18">
        <v>18.238800000000001</v>
      </c>
      <c r="M2039" s="18">
        <v>175.50579999999999</v>
      </c>
      <c r="N2039" s="18">
        <v>57.685699999999997</v>
      </c>
      <c r="O2039" s="18">
        <v>31.889199999999999</v>
      </c>
      <c r="P2039" s="18">
        <v>204.2449</v>
      </c>
      <c r="Q2039" s="18">
        <v>67.131699999999995</v>
      </c>
      <c r="R2039" s="18">
        <v>37.1111</v>
      </c>
      <c r="S2039" s="4">
        <f>VLOOKUP(C2039,Ratings_Numbers!$A$1:$B$21,2,FALSE)</f>
        <v>9</v>
      </c>
      <c r="T2039" s="4">
        <f t="shared" si="70"/>
        <v>0</v>
      </c>
      <c r="U2039" s="18">
        <v>35796.019999999997</v>
      </c>
      <c r="V2039" s="18" t="s">
        <v>212</v>
      </c>
    </row>
    <row r="2040" spans="1:22" ht="15" customHeight="1" x14ac:dyDescent="0.35">
      <c r="A2040" s="18" t="s">
        <v>214</v>
      </c>
      <c r="B2040" s="7" t="str">
        <f t="shared" si="69"/>
        <v>Q3</v>
      </c>
      <c r="C2040" s="18" t="s">
        <v>35</v>
      </c>
      <c r="D2040" s="21">
        <v>42231</v>
      </c>
      <c r="E2040" s="18">
        <v>2.0156000000000001</v>
      </c>
      <c r="F2040" s="18">
        <v>3.2774000000000001</v>
      </c>
      <c r="G2040" s="18">
        <v>3.1995</v>
      </c>
      <c r="H2040" s="18">
        <v>10.973700000000001</v>
      </c>
      <c r="I2040" s="18">
        <v>3.7094</v>
      </c>
      <c r="J2040" s="18">
        <v>6.7895000000000003</v>
      </c>
      <c r="K2040" s="18">
        <v>114</v>
      </c>
      <c r="L2040" s="18">
        <v>19.180700000000002</v>
      </c>
      <c r="M2040" s="18">
        <v>165.65790000000001</v>
      </c>
      <c r="N2040" s="18">
        <v>56.806399999999996</v>
      </c>
      <c r="O2040" s="18">
        <v>31.655899999999999</v>
      </c>
      <c r="P2040" s="18">
        <v>191.61850000000001</v>
      </c>
      <c r="Q2040" s="18">
        <v>65.708600000000004</v>
      </c>
      <c r="R2040" s="18">
        <v>36.616700000000002</v>
      </c>
      <c r="S2040" s="4">
        <f>VLOOKUP(C2040,Ratings_Numbers!$A$1:$B$21,2,FALSE)</f>
        <v>9</v>
      </c>
      <c r="T2040" s="4">
        <f t="shared" si="70"/>
        <v>0</v>
      </c>
      <c r="U2040" s="18">
        <v>37007.75</v>
      </c>
      <c r="V2040" s="18" t="s">
        <v>212</v>
      </c>
    </row>
    <row r="2041" spans="1:22" ht="15" customHeight="1" x14ac:dyDescent="0.35">
      <c r="A2041" s="18" t="s">
        <v>214</v>
      </c>
      <c r="B2041" s="7" t="str">
        <f t="shared" si="69"/>
        <v>Q4</v>
      </c>
      <c r="C2041" s="18" t="s">
        <v>35</v>
      </c>
      <c r="D2041" s="21">
        <v>42315</v>
      </c>
      <c r="E2041" s="18">
        <v>1.9588000000000001</v>
      </c>
      <c r="F2041" s="18">
        <v>3.1625999999999999</v>
      </c>
      <c r="G2041" s="18">
        <v>3.0857000000000001</v>
      </c>
      <c r="H2041" s="18">
        <v>11.738300000000001</v>
      </c>
      <c r="I2041" s="18">
        <v>3.8532000000000002</v>
      </c>
      <c r="J2041" s="18">
        <v>7.2149999999999999</v>
      </c>
      <c r="K2041" s="18">
        <v>107</v>
      </c>
      <c r="L2041" s="18">
        <v>19.654</v>
      </c>
      <c r="M2041" s="18">
        <v>143.53880000000001</v>
      </c>
      <c r="N2041" s="18">
        <v>51.211199999999998</v>
      </c>
      <c r="O2041" s="18">
        <v>28.094100000000001</v>
      </c>
      <c r="P2041" s="18">
        <v>180.28819999999999</v>
      </c>
      <c r="Q2041" s="18">
        <v>64.322400000000002</v>
      </c>
      <c r="R2041" s="18">
        <v>35.286900000000003</v>
      </c>
      <c r="S2041" s="4">
        <f>VLOOKUP(C2041,Ratings_Numbers!$A$1:$B$21,2,FALSE)</f>
        <v>9</v>
      </c>
      <c r="T2041" s="4">
        <f t="shared" si="70"/>
        <v>0</v>
      </c>
      <c r="U2041" s="18">
        <v>36292.620000000003</v>
      </c>
      <c r="V2041" s="18" t="s">
        <v>212</v>
      </c>
    </row>
    <row r="2042" spans="1:22" ht="15" customHeight="1" x14ac:dyDescent="0.35">
      <c r="A2042" s="18" t="s">
        <v>214</v>
      </c>
      <c r="B2042" s="7" t="str">
        <f t="shared" si="69"/>
        <v>Q1</v>
      </c>
      <c r="C2042" s="18" t="s">
        <v>35</v>
      </c>
      <c r="D2042" s="21">
        <v>42399</v>
      </c>
      <c r="E2042" s="18">
        <v>2.0832999999999999</v>
      </c>
      <c r="F2042" s="18">
        <v>3.3778000000000001</v>
      </c>
      <c r="G2042" s="18">
        <v>3.3003</v>
      </c>
      <c r="H2042" s="18">
        <v>12.708</v>
      </c>
      <c r="I2042" s="18">
        <v>5.3826000000000001</v>
      </c>
      <c r="J2042" s="18">
        <v>8.2124000000000006</v>
      </c>
      <c r="K2042" s="18">
        <v>113</v>
      </c>
      <c r="L2042" s="18">
        <v>20.119800000000001</v>
      </c>
      <c r="M2042" s="18">
        <v>142.82140000000001</v>
      </c>
      <c r="N2042" s="18">
        <v>51.433</v>
      </c>
      <c r="O2042" s="18">
        <v>28.642700000000001</v>
      </c>
      <c r="P2042" s="18">
        <v>177.68459999999999</v>
      </c>
      <c r="Q2042" s="18">
        <v>63.987900000000003</v>
      </c>
      <c r="R2042" s="18">
        <v>35.634399999999999</v>
      </c>
      <c r="S2042" s="4">
        <f>VLOOKUP(C2042,Ratings_Numbers!$A$1:$B$21,2,FALSE)</f>
        <v>9</v>
      </c>
      <c r="T2042" s="4">
        <f t="shared" si="70"/>
        <v>0</v>
      </c>
      <c r="U2042" s="18">
        <v>37529.269999999997</v>
      </c>
      <c r="V2042" s="18" t="s">
        <v>212</v>
      </c>
    </row>
    <row r="2043" spans="1:22" ht="15" customHeight="1" x14ac:dyDescent="0.35">
      <c r="A2043" s="18" t="s">
        <v>214</v>
      </c>
      <c r="B2043" s="7" t="str">
        <f t="shared" si="69"/>
        <v>Q2</v>
      </c>
      <c r="C2043" s="18" t="s">
        <v>35</v>
      </c>
      <c r="D2043" s="21">
        <v>42511</v>
      </c>
      <c r="E2043" s="18">
        <v>2.0550000000000002</v>
      </c>
      <c r="F2043" s="18">
        <v>3.3713000000000002</v>
      </c>
      <c r="G2043" s="18">
        <v>3.2648000000000001</v>
      </c>
      <c r="H2043" s="18">
        <v>12.2194</v>
      </c>
      <c r="I2043" s="18">
        <v>5.0566000000000004</v>
      </c>
      <c r="J2043" s="18">
        <v>7.7419000000000002</v>
      </c>
      <c r="K2043" s="18">
        <v>155</v>
      </c>
      <c r="L2043" s="18">
        <v>18.952100000000002</v>
      </c>
      <c r="M2043" s="18">
        <v>150.58930000000001</v>
      </c>
      <c r="N2043" s="18">
        <v>51.555700000000002</v>
      </c>
      <c r="O2043" s="18">
        <v>28.727</v>
      </c>
      <c r="P2043" s="18">
        <v>192.09059999999999</v>
      </c>
      <c r="Q2043" s="18">
        <v>65.763999999999996</v>
      </c>
      <c r="R2043" s="18">
        <v>36.643900000000002</v>
      </c>
      <c r="S2043" s="4">
        <f>VLOOKUP(C2043,Ratings_Numbers!$A$1:$B$21,2,FALSE)</f>
        <v>9</v>
      </c>
      <c r="T2043" s="4">
        <f t="shared" si="70"/>
        <v>0</v>
      </c>
      <c r="U2043" s="18">
        <v>32577.42</v>
      </c>
      <c r="V2043" s="18" t="s">
        <v>212</v>
      </c>
    </row>
    <row r="2044" spans="1:22" ht="15" customHeight="1" x14ac:dyDescent="0.35">
      <c r="A2044" s="18" t="s">
        <v>214</v>
      </c>
      <c r="B2044" s="7" t="str">
        <f t="shared" si="69"/>
        <v>Q3</v>
      </c>
      <c r="C2044" s="18" t="s">
        <v>33</v>
      </c>
      <c r="D2044" s="21">
        <v>42595</v>
      </c>
      <c r="E2044" s="18">
        <v>2.0950000000000002</v>
      </c>
      <c r="F2044" s="18">
        <v>3.4839000000000002</v>
      </c>
      <c r="G2044" s="18">
        <v>3.3944000000000001</v>
      </c>
      <c r="H2044" s="18">
        <v>10.258599999999999</v>
      </c>
      <c r="I2044" s="18">
        <v>1.95</v>
      </c>
      <c r="J2044" s="18">
        <v>5.7328000000000001</v>
      </c>
      <c r="K2044" s="18">
        <v>116</v>
      </c>
      <c r="L2044" s="18">
        <v>18.971800000000002</v>
      </c>
      <c r="M2044" s="18">
        <v>146.05359999999999</v>
      </c>
      <c r="N2044" s="18">
        <v>50.686100000000003</v>
      </c>
      <c r="O2044" s="18">
        <v>27.814299999999999</v>
      </c>
      <c r="P2044" s="18">
        <v>188.1533</v>
      </c>
      <c r="Q2044" s="18">
        <v>65.296300000000002</v>
      </c>
      <c r="R2044" s="18">
        <v>35.831699999999998</v>
      </c>
      <c r="S2044" s="4">
        <f>VLOOKUP(C2044,Ratings_Numbers!$A$1:$B$21,2,FALSE)</f>
        <v>8</v>
      </c>
      <c r="T2044" s="4">
        <f t="shared" si="70"/>
        <v>-1</v>
      </c>
      <c r="U2044" s="18">
        <v>30755.52</v>
      </c>
      <c r="V2044" s="18" t="s">
        <v>212</v>
      </c>
    </row>
    <row r="2045" spans="1:22" ht="15" customHeight="1" x14ac:dyDescent="0.35">
      <c r="A2045" s="18" t="s">
        <v>214</v>
      </c>
      <c r="B2045" s="7" t="str">
        <f t="shared" si="69"/>
        <v>Q4</v>
      </c>
      <c r="C2045" s="18" t="s">
        <v>33</v>
      </c>
      <c r="D2045" s="21">
        <v>42679</v>
      </c>
      <c r="E2045" s="18">
        <v>2.3283</v>
      </c>
      <c r="F2045" s="18">
        <v>3.9464000000000001</v>
      </c>
      <c r="G2045" s="18">
        <v>3.8397000000000001</v>
      </c>
      <c r="H2045" s="18">
        <v>10.1774</v>
      </c>
      <c r="I2045" s="18">
        <v>2.246</v>
      </c>
      <c r="J2045" s="18">
        <v>5.75</v>
      </c>
      <c r="K2045" s="18">
        <v>124</v>
      </c>
      <c r="L2045" s="18">
        <v>18.111599999999999</v>
      </c>
      <c r="M2045" s="18">
        <v>163.1523</v>
      </c>
      <c r="N2045" s="18">
        <v>52.853499999999997</v>
      </c>
      <c r="O2045" s="18">
        <v>29.629899999999999</v>
      </c>
      <c r="P2045" s="18">
        <v>208.68780000000001</v>
      </c>
      <c r="Q2045" s="18">
        <v>67.604799999999997</v>
      </c>
      <c r="R2045" s="18">
        <v>37.8996</v>
      </c>
      <c r="S2045" s="4">
        <f>VLOOKUP(C2045,Ratings_Numbers!$A$1:$B$21,2,FALSE)</f>
        <v>8</v>
      </c>
      <c r="T2045" s="4">
        <f t="shared" si="70"/>
        <v>0</v>
      </c>
      <c r="U2045" s="18">
        <v>28879.279999999999</v>
      </c>
      <c r="V2045" s="18" t="s">
        <v>212</v>
      </c>
    </row>
    <row r="2046" spans="1:22" ht="15" customHeight="1" x14ac:dyDescent="0.35">
      <c r="A2046" s="18" t="s">
        <v>214</v>
      </c>
      <c r="B2046" s="7" t="str">
        <f t="shared" si="69"/>
        <v>Q1</v>
      </c>
      <c r="C2046" s="18" t="s">
        <v>33</v>
      </c>
      <c r="D2046" s="21">
        <v>42763</v>
      </c>
      <c r="E2046" s="18">
        <v>2.3835000000000002</v>
      </c>
      <c r="F2046" s="18">
        <v>4.0968999999999998</v>
      </c>
      <c r="G2046" s="18">
        <v>4.0067000000000004</v>
      </c>
      <c r="H2046" s="18">
        <v>11.3492</v>
      </c>
      <c r="I2046" s="18">
        <v>6</v>
      </c>
      <c r="J2046" s="18">
        <v>6.8094999999999999</v>
      </c>
      <c r="K2046" s="18">
        <v>126</v>
      </c>
      <c r="L2046" s="18">
        <v>18.381</v>
      </c>
      <c r="M2046" s="18">
        <v>176.2295</v>
      </c>
      <c r="N2046" s="18">
        <v>56.886499999999998</v>
      </c>
      <c r="O2046" s="18">
        <v>32.392800000000001</v>
      </c>
      <c r="P2046" s="18">
        <v>209.79140000000001</v>
      </c>
      <c r="Q2046" s="18">
        <v>67.720200000000006</v>
      </c>
      <c r="R2046" s="18">
        <v>38.561799999999998</v>
      </c>
      <c r="S2046" s="4">
        <f>VLOOKUP(C2046,Ratings_Numbers!$A$1:$B$21,2,FALSE)</f>
        <v>8</v>
      </c>
      <c r="T2046" s="4">
        <f t="shared" si="70"/>
        <v>0</v>
      </c>
      <c r="U2046" s="18">
        <v>30824.639999999999</v>
      </c>
      <c r="V2046" s="18" t="s">
        <v>212</v>
      </c>
    </row>
    <row r="2047" spans="1:22" ht="15" customHeight="1" x14ac:dyDescent="0.3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</row>
    <row r="2048" spans="1:22" ht="15" customHeight="1" x14ac:dyDescent="0.35">
      <c r="A2048" s="18" t="s">
        <v>215</v>
      </c>
      <c r="B2048" s="7" t="str">
        <f t="shared" ref="B2048:B2070" si="71">IF(MONTH(D2048)&lt;4,"Q1",IF(MONTH(D2048)&lt;7,"Q2",IF(MONTH(D2048)&lt;10,"Q3","Q4")))</f>
        <v>Q3</v>
      </c>
      <c r="C2048" s="18" t="s">
        <v>25</v>
      </c>
      <c r="D2048" s="20">
        <v>40755</v>
      </c>
      <c r="E2048" s="7">
        <v>1.4504999999999999</v>
      </c>
      <c r="F2048" s="7">
        <v>2.032</v>
      </c>
      <c r="G2048" s="7">
        <v>1.9037999999999999</v>
      </c>
      <c r="H2048" s="7">
        <v>15.4923</v>
      </c>
      <c r="I2048" s="7">
        <v>11.1069</v>
      </c>
      <c r="J2048" s="7">
        <v>11.7172</v>
      </c>
      <c r="K2048" s="7">
        <v>15.422000000000001</v>
      </c>
      <c r="L2048" s="7">
        <v>60.9</v>
      </c>
      <c r="M2048" s="7">
        <v>24.652699999999999</v>
      </c>
      <c r="N2048" s="7">
        <v>18.907299999999999</v>
      </c>
      <c r="O2048" s="18">
        <v>15.013500000000001</v>
      </c>
      <c r="P2048" s="18">
        <v>30.3873</v>
      </c>
      <c r="Q2048" s="18">
        <v>23.305399999999999</v>
      </c>
      <c r="R2048" s="18">
        <v>18.5059</v>
      </c>
      <c r="S2048" s="4">
        <f>VLOOKUP(C2048,Ratings_Numbers!$A$1:$B$21,2,FALSE)</f>
        <v>7</v>
      </c>
      <c r="T2048" s="18">
        <v>0</v>
      </c>
      <c r="U2048" s="18">
        <v>8912.7746000000006</v>
      </c>
      <c r="V2048" s="18" t="s">
        <v>212</v>
      </c>
    </row>
    <row r="2049" spans="1:22" ht="15" customHeight="1" x14ac:dyDescent="0.35">
      <c r="A2049" s="18" t="s">
        <v>215</v>
      </c>
      <c r="B2049" s="7" t="str">
        <f t="shared" si="71"/>
        <v>Q4</v>
      </c>
      <c r="C2049" s="18" t="s">
        <v>25</v>
      </c>
      <c r="D2049" s="21">
        <v>40847</v>
      </c>
      <c r="E2049" s="18">
        <v>1.5512999999999999</v>
      </c>
      <c r="F2049" s="18">
        <v>2.6859000000000002</v>
      </c>
      <c r="G2049" s="18">
        <v>2.0425</v>
      </c>
      <c r="H2049" s="18">
        <v>14.043200000000001</v>
      </c>
      <c r="I2049" s="18">
        <v>10.5428</v>
      </c>
      <c r="J2049" s="18">
        <v>10.881</v>
      </c>
      <c r="K2049" s="18">
        <v>19.448</v>
      </c>
      <c r="L2049" s="18">
        <v>58.1997</v>
      </c>
      <c r="M2049" s="18">
        <v>38.629800000000003</v>
      </c>
      <c r="N2049" s="18">
        <v>27.865400000000001</v>
      </c>
      <c r="O2049" s="18">
        <v>22.482399999999998</v>
      </c>
      <c r="P2049" s="18">
        <v>38.629800000000003</v>
      </c>
      <c r="Q2049" s="18">
        <v>27.865400000000001</v>
      </c>
      <c r="R2049" s="18">
        <v>22.482399999999998</v>
      </c>
      <c r="S2049" s="4">
        <f>VLOOKUP(C2049,Ratings_Numbers!$A$1:$B$21,2,FALSE)</f>
        <v>7</v>
      </c>
      <c r="T2049" s="4">
        <f t="shared" ref="T2049:T2070" si="72">S2049-S2048</f>
        <v>0</v>
      </c>
      <c r="U2049" s="18">
        <v>8768.8649999999998</v>
      </c>
      <c r="V2049" s="18" t="s">
        <v>212</v>
      </c>
    </row>
    <row r="2050" spans="1:22" ht="15" customHeight="1" x14ac:dyDescent="0.35">
      <c r="A2050" s="18" t="s">
        <v>215</v>
      </c>
      <c r="B2050" s="7" t="str">
        <f t="shared" si="71"/>
        <v>Q1</v>
      </c>
      <c r="C2050" s="18" t="s">
        <v>25</v>
      </c>
      <c r="D2050" s="21">
        <v>40939</v>
      </c>
      <c r="E2050" s="18">
        <v>1.7016</v>
      </c>
      <c r="F2050" s="18">
        <v>2.7296</v>
      </c>
      <c r="G2050" s="18">
        <v>2.2414000000000001</v>
      </c>
      <c r="H2050" s="18">
        <v>10.9742</v>
      </c>
      <c r="I2050" s="18">
        <v>8.3815000000000008</v>
      </c>
      <c r="J2050" s="18">
        <v>8.4903999999999993</v>
      </c>
      <c r="K2050" s="18">
        <v>23.599</v>
      </c>
      <c r="L2050" s="18">
        <v>58.295900000000003</v>
      </c>
      <c r="M2050" s="18">
        <v>38.468600000000002</v>
      </c>
      <c r="N2050" s="18">
        <v>27.781400000000001</v>
      </c>
      <c r="O2050" s="18">
        <v>22.425599999999999</v>
      </c>
      <c r="P2050" s="18">
        <v>38.468600000000002</v>
      </c>
      <c r="Q2050" s="18">
        <v>27.781400000000001</v>
      </c>
      <c r="R2050" s="18">
        <v>22.425599999999999</v>
      </c>
      <c r="S2050" s="4">
        <f>VLOOKUP(C2050,Ratings_Numbers!$A$1:$B$21,2,FALSE)</f>
        <v>7</v>
      </c>
      <c r="T2050" s="4">
        <f t="shared" si="72"/>
        <v>0</v>
      </c>
      <c r="U2050" s="18">
        <v>8922.2880000000005</v>
      </c>
      <c r="V2050" s="18" t="s">
        <v>212</v>
      </c>
    </row>
    <row r="2051" spans="1:22" ht="15" customHeight="1" x14ac:dyDescent="0.35">
      <c r="A2051" s="18" t="s">
        <v>215</v>
      </c>
      <c r="B2051" s="7" t="str">
        <f t="shared" si="71"/>
        <v>Q2</v>
      </c>
      <c r="C2051" s="18" t="s">
        <v>25</v>
      </c>
      <c r="D2051" s="21">
        <v>41029</v>
      </c>
      <c r="E2051" s="18">
        <v>1.7953999999999999</v>
      </c>
      <c r="F2051" s="18">
        <v>2.6604000000000001</v>
      </c>
      <c r="G2051" s="18">
        <v>2.3653</v>
      </c>
      <c r="H2051" s="18">
        <v>11.1388</v>
      </c>
      <c r="I2051" s="18">
        <v>7.7501999999999995</v>
      </c>
      <c r="J2051" s="18">
        <v>8.1306999999999992</v>
      </c>
      <c r="K2051" s="18">
        <v>22.826999999999998</v>
      </c>
      <c r="L2051" s="18">
        <v>56.645699999999998</v>
      </c>
      <c r="M2051" s="18">
        <v>39.132100000000001</v>
      </c>
      <c r="N2051" s="18">
        <v>27.9315</v>
      </c>
      <c r="O2051" s="18">
        <v>22.166699999999999</v>
      </c>
      <c r="P2051" s="18">
        <v>40.100499999999997</v>
      </c>
      <c r="Q2051" s="18">
        <v>28.622700000000002</v>
      </c>
      <c r="R2051" s="18">
        <v>22.715199999999999</v>
      </c>
      <c r="S2051" s="4">
        <f>VLOOKUP(C2051,Ratings_Numbers!$A$1:$B$21,2,FALSE)</f>
        <v>7</v>
      </c>
      <c r="T2051" s="4">
        <f t="shared" si="72"/>
        <v>0</v>
      </c>
      <c r="U2051" s="18">
        <v>8781.9719000000005</v>
      </c>
      <c r="V2051" s="18" t="s">
        <v>212</v>
      </c>
    </row>
    <row r="2052" spans="1:22" ht="15" customHeight="1" x14ac:dyDescent="0.35">
      <c r="A2052" s="18" t="s">
        <v>215</v>
      </c>
      <c r="B2052" s="7" t="str">
        <f t="shared" si="71"/>
        <v>Q3</v>
      </c>
      <c r="C2052" s="18" t="s">
        <v>25</v>
      </c>
      <c r="D2052" s="21">
        <v>41121</v>
      </c>
      <c r="E2052" s="18">
        <v>1.6896</v>
      </c>
      <c r="F2052" s="18">
        <v>2.6263999999999998</v>
      </c>
      <c r="G2052" s="18">
        <v>2.2311999999999999</v>
      </c>
      <c r="H2052" s="18">
        <v>10.650700000000001</v>
      </c>
      <c r="I2052" s="18">
        <v>8.7127999999999997</v>
      </c>
      <c r="J2052" s="18">
        <v>7.9778000000000002</v>
      </c>
      <c r="K2052" s="18">
        <v>23.882000000000001</v>
      </c>
      <c r="L2052" s="18">
        <v>56.395899999999997</v>
      </c>
      <c r="M2052" s="18">
        <v>38.6693</v>
      </c>
      <c r="N2052" s="18">
        <v>27.694800000000001</v>
      </c>
      <c r="O2052" s="18">
        <v>21.8079</v>
      </c>
      <c r="P2052" s="18">
        <v>39.626600000000003</v>
      </c>
      <c r="Q2052" s="18">
        <v>28.380400000000002</v>
      </c>
      <c r="R2052" s="18">
        <v>22.347799999999999</v>
      </c>
      <c r="S2052" s="4">
        <f>VLOOKUP(C2052,Ratings_Numbers!$A$1:$B$21,2,FALSE)</f>
        <v>7</v>
      </c>
      <c r="T2052" s="4">
        <f t="shared" si="72"/>
        <v>0</v>
      </c>
      <c r="U2052" s="18">
        <v>8481.6492999999991</v>
      </c>
      <c r="V2052" s="18" t="s">
        <v>212</v>
      </c>
    </row>
    <row r="2053" spans="1:22" ht="15" customHeight="1" x14ac:dyDescent="0.35">
      <c r="A2053" s="18" t="s">
        <v>215</v>
      </c>
      <c r="B2053" s="7" t="str">
        <f t="shared" si="71"/>
        <v>Q4</v>
      </c>
      <c r="C2053" s="18" t="s">
        <v>25</v>
      </c>
      <c r="D2053" s="21">
        <v>41213</v>
      </c>
      <c r="E2053" s="18">
        <v>1.7314000000000001</v>
      </c>
      <c r="F2053" s="18">
        <v>2.5110999999999999</v>
      </c>
      <c r="G2053" s="18">
        <v>2.2640000000000002</v>
      </c>
      <c r="H2053" s="18">
        <v>12.771699999999999</v>
      </c>
      <c r="I2053" s="18">
        <v>10.621600000000001</v>
      </c>
      <c r="J2053" s="18">
        <v>10.2012</v>
      </c>
      <c r="K2053" s="18">
        <v>24.265999999999998</v>
      </c>
      <c r="L2053" s="18">
        <v>56.076700000000002</v>
      </c>
      <c r="M2053" s="18">
        <v>39.186799999999998</v>
      </c>
      <c r="N2053" s="18">
        <v>27.959199999999999</v>
      </c>
      <c r="O2053" s="18">
        <v>21.974599999999999</v>
      </c>
      <c r="P2053" s="18">
        <v>40.1571</v>
      </c>
      <c r="Q2053" s="18">
        <v>28.651499999999999</v>
      </c>
      <c r="R2053" s="18">
        <v>22.518799999999999</v>
      </c>
      <c r="S2053" s="4">
        <f>VLOOKUP(C2053,Ratings_Numbers!$A$1:$B$21,2,FALSE)</f>
        <v>7</v>
      </c>
      <c r="T2053" s="4">
        <f t="shared" si="72"/>
        <v>0</v>
      </c>
      <c r="U2053" s="18">
        <v>9288.4156999999996</v>
      </c>
      <c r="V2053" s="18" t="s">
        <v>212</v>
      </c>
    </row>
    <row r="2054" spans="1:22" ht="15" customHeight="1" x14ac:dyDescent="0.35">
      <c r="A2054" s="18" t="s">
        <v>215</v>
      </c>
      <c r="B2054" s="7" t="str">
        <f t="shared" si="71"/>
        <v>Q1</v>
      </c>
      <c r="C2054" s="18" t="s">
        <v>25</v>
      </c>
      <c r="D2054" s="21">
        <v>41305</v>
      </c>
      <c r="E2054" s="18">
        <v>1.4317</v>
      </c>
      <c r="F2054" s="18">
        <v>2.3452999999999999</v>
      </c>
      <c r="G2054" s="18">
        <v>1.8477999999999999</v>
      </c>
      <c r="H2054" s="18">
        <v>13.197800000000001</v>
      </c>
      <c r="I2054" s="18">
        <v>11.213200000000001</v>
      </c>
      <c r="J2054" s="18">
        <v>10.6624</v>
      </c>
      <c r="K2054" s="18">
        <v>24.225999999999999</v>
      </c>
      <c r="L2054" s="18">
        <v>57.273299999999999</v>
      </c>
      <c r="M2054" s="18">
        <v>38.372999999999998</v>
      </c>
      <c r="N2054" s="18">
        <v>27.542300000000001</v>
      </c>
      <c r="O2054" s="18">
        <v>21.977399999999999</v>
      </c>
      <c r="P2054" s="18">
        <v>39.323500000000003</v>
      </c>
      <c r="Q2054" s="18">
        <v>28.224599999999999</v>
      </c>
      <c r="R2054" s="18">
        <v>22.521799999999999</v>
      </c>
      <c r="S2054" s="4">
        <f>VLOOKUP(C2054,Ratings_Numbers!$A$1:$B$21,2,FALSE)</f>
        <v>7</v>
      </c>
      <c r="T2054" s="4">
        <f t="shared" si="72"/>
        <v>0</v>
      </c>
      <c r="U2054" s="18">
        <v>9614.8281999999999</v>
      </c>
      <c r="V2054" s="18" t="s">
        <v>212</v>
      </c>
    </row>
    <row r="2055" spans="1:22" ht="15" customHeight="1" x14ac:dyDescent="0.35">
      <c r="A2055" s="18" t="s">
        <v>215</v>
      </c>
      <c r="B2055" s="7" t="str">
        <f t="shared" si="71"/>
        <v>Q2</v>
      </c>
      <c r="C2055" s="18" t="s">
        <v>25</v>
      </c>
      <c r="D2055" s="21">
        <v>41394</v>
      </c>
      <c r="E2055" s="18">
        <v>1.5167000000000002</v>
      </c>
      <c r="F2055" s="18">
        <v>2.2162999999999999</v>
      </c>
      <c r="G2055" s="18">
        <v>1.9346999999999999</v>
      </c>
      <c r="H2055" s="18">
        <v>12.256399999999999</v>
      </c>
      <c r="I2055" s="18">
        <v>9.6059000000000001</v>
      </c>
      <c r="J2055" s="18">
        <v>9.4609000000000005</v>
      </c>
      <c r="K2055" s="18">
        <v>22.626000000000001</v>
      </c>
      <c r="L2055" s="18">
        <v>57.0075</v>
      </c>
      <c r="M2055" s="18">
        <v>38.218600000000002</v>
      </c>
      <c r="N2055" s="18">
        <v>27.457899999999999</v>
      </c>
      <c r="O2055" s="18">
        <v>21.787500000000001</v>
      </c>
      <c r="P2055" s="18">
        <v>39.189700000000002</v>
      </c>
      <c r="Q2055" s="18">
        <v>28.1556</v>
      </c>
      <c r="R2055" s="18">
        <v>22.341100000000001</v>
      </c>
      <c r="S2055" s="4">
        <f>VLOOKUP(C2055,Ratings_Numbers!$A$1:$B$21,2,FALSE)</f>
        <v>7</v>
      </c>
      <c r="T2055" s="4">
        <f t="shared" si="72"/>
        <v>0</v>
      </c>
      <c r="U2055" s="18">
        <v>10992.6463</v>
      </c>
      <c r="V2055" s="18" t="s">
        <v>212</v>
      </c>
    </row>
    <row r="2056" spans="1:22" ht="15" customHeight="1" x14ac:dyDescent="0.35">
      <c r="A2056" s="18" t="s">
        <v>215</v>
      </c>
      <c r="B2056" s="7" t="str">
        <f t="shared" si="71"/>
        <v>Q3</v>
      </c>
      <c r="C2056" s="18" t="s">
        <v>25</v>
      </c>
      <c r="D2056" s="21">
        <v>41486</v>
      </c>
      <c r="E2056" s="18">
        <v>1.6447000000000001</v>
      </c>
      <c r="F2056" s="18">
        <v>2.2524999999999999</v>
      </c>
      <c r="G2056" s="18">
        <v>2.0838000000000001</v>
      </c>
      <c r="H2056" s="18">
        <v>11.475</v>
      </c>
      <c r="I2056" s="18">
        <v>9.6801999999999992</v>
      </c>
      <c r="J2056" s="18">
        <v>8.8874999999999993</v>
      </c>
      <c r="K2056" s="18">
        <v>24</v>
      </c>
      <c r="L2056" s="18">
        <v>56.178400000000003</v>
      </c>
      <c r="M2056" s="18">
        <v>36.789400000000001</v>
      </c>
      <c r="N2056" s="18">
        <v>26.014299999999999</v>
      </c>
      <c r="O2056" s="18">
        <v>20.6677</v>
      </c>
      <c r="P2056" s="18">
        <v>41.419899999999998</v>
      </c>
      <c r="Q2056" s="18">
        <v>29.288599999999999</v>
      </c>
      <c r="R2056" s="18">
        <v>23.268999999999998</v>
      </c>
      <c r="S2056" s="4">
        <f>VLOOKUP(C2056,Ratings_Numbers!$A$1:$B$21,2,FALSE)</f>
        <v>7</v>
      </c>
      <c r="T2056" s="4">
        <f t="shared" si="72"/>
        <v>0</v>
      </c>
      <c r="U2056" s="18">
        <v>11829.2462</v>
      </c>
      <c r="V2056" s="18" t="s">
        <v>212</v>
      </c>
    </row>
    <row r="2057" spans="1:22" ht="15" customHeight="1" x14ac:dyDescent="0.35">
      <c r="A2057" s="18" t="s">
        <v>215</v>
      </c>
      <c r="B2057" s="7" t="str">
        <f t="shared" si="71"/>
        <v>Q4</v>
      </c>
      <c r="C2057" s="18" t="s">
        <v>25</v>
      </c>
      <c r="D2057" s="21">
        <v>41578</v>
      </c>
      <c r="E2057" s="18">
        <v>1.7602</v>
      </c>
      <c r="F2057" s="18">
        <v>2.3925999999999998</v>
      </c>
      <c r="G2057" s="18">
        <v>2.2319</v>
      </c>
      <c r="H2057" s="18">
        <v>15.0718</v>
      </c>
      <c r="I2057" s="18">
        <v>12.518700000000001</v>
      </c>
      <c r="J2057" s="18">
        <v>12</v>
      </c>
      <c r="K2057" s="18">
        <v>20.9</v>
      </c>
      <c r="L2057" s="18">
        <v>55.8934</v>
      </c>
      <c r="M2057" s="18">
        <v>36.448099999999997</v>
      </c>
      <c r="N2057" s="18">
        <v>25.424800000000001</v>
      </c>
      <c r="O2057" s="18">
        <v>20.3721</v>
      </c>
      <c r="P2057" s="18">
        <v>43.356099999999998</v>
      </c>
      <c r="Q2057" s="18">
        <v>30.243600000000001</v>
      </c>
      <c r="R2057" s="18">
        <v>24.2332</v>
      </c>
      <c r="S2057" s="4">
        <f>VLOOKUP(C2057,Ratings_Numbers!$A$1:$B$21,2,FALSE)</f>
        <v>7</v>
      </c>
      <c r="T2057" s="4">
        <f t="shared" si="72"/>
        <v>0</v>
      </c>
      <c r="U2057" s="18">
        <v>11692.498</v>
      </c>
      <c r="V2057" s="18" t="s">
        <v>212</v>
      </c>
    </row>
    <row r="2058" spans="1:22" ht="15" customHeight="1" x14ac:dyDescent="0.35">
      <c r="A2058" s="18" t="s">
        <v>215</v>
      </c>
      <c r="B2058" s="7" t="str">
        <f t="shared" si="71"/>
        <v>Q1</v>
      </c>
      <c r="C2058" s="18" t="s">
        <v>25</v>
      </c>
      <c r="D2058" s="21">
        <v>41670</v>
      </c>
      <c r="E2058" s="18">
        <v>1.5556000000000001</v>
      </c>
      <c r="F2058" s="18">
        <v>2.1551</v>
      </c>
      <c r="G2058" s="18">
        <v>1.9761</v>
      </c>
      <c r="H2058" s="18">
        <v>17.473400000000002</v>
      </c>
      <c r="I2058" s="18">
        <v>13.4184</v>
      </c>
      <c r="J2058" s="18">
        <v>14.016</v>
      </c>
      <c r="K2058" s="18">
        <v>18.8</v>
      </c>
      <c r="L2058" s="18">
        <v>57.901899999999998</v>
      </c>
      <c r="M2058" s="18">
        <v>36.109000000000002</v>
      </c>
      <c r="N2058" s="18">
        <v>25.979399999999998</v>
      </c>
      <c r="O2058" s="18">
        <v>20.907800000000002</v>
      </c>
      <c r="P2058" s="18">
        <v>38.990900000000003</v>
      </c>
      <c r="Q2058" s="18">
        <v>28.052900000000001</v>
      </c>
      <c r="R2058" s="18">
        <v>22.576499999999999</v>
      </c>
      <c r="S2058" s="4">
        <f>VLOOKUP(C2058,Ratings_Numbers!$A$1:$B$21,2,FALSE)</f>
        <v>7</v>
      </c>
      <c r="T2058" s="4">
        <f t="shared" si="72"/>
        <v>0</v>
      </c>
      <c r="U2058" s="18">
        <v>10077.0092</v>
      </c>
      <c r="V2058" s="18" t="s">
        <v>212</v>
      </c>
    </row>
    <row r="2059" spans="1:22" ht="15" customHeight="1" x14ac:dyDescent="0.35">
      <c r="A2059" s="18" t="s">
        <v>215</v>
      </c>
      <c r="B2059" s="7" t="str">
        <f t="shared" si="71"/>
        <v>Q2</v>
      </c>
      <c r="C2059" s="18" t="s">
        <v>25</v>
      </c>
      <c r="D2059" s="21">
        <v>41759</v>
      </c>
      <c r="E2059" s="18">
        <v>1.7549999999999999</v>
      </c>
      <c r="F2059" s="18">
        <v>2.4116</v>
      </c>
      <c r="G2059" s="18">
        <v>2.2446000000000002</v>
      </c>
      <c r="H2059" s="18">
        <v>14.826599999999999</v>
      </c>
      <c r="I2059" s="18">
        <v>6.8053999999999997</v>
      </c>
      <c r="J2059" s="18">
        <v>11.063599999999999</v>
      </c>
      <c r="K2059" s="18">
        <v>17.3</v>
      </c>
      <c r="L2059" s="18">
        <v>55.513100000000001</v>
      </c>
      <c r="M2059" s="18">
        <v>37.241500000000002</v>
      </c>
      <c r="N2059" s="18">
        <v>25.8505</v>
      </c>
      <c r="O2059" s="18">
        <v>20.6739</v>
      </c>
      <c r="P2059" s="18">
        <v>44.065100000000001</v>
      </c>
      <c r="Q2059" s="18">
        <v>30.587</v>
      </c>
      <c r="R2059" s="18">
        <v>24.4619</v>
      </c>
      <c r="S2059" s="4">
        <f>VLOOKUP(C2059,Ratings_Numbers!$A$1:$B$21,2,FALSE)</f>
        <v>7</v>
      </c>
      <c r="T2059" s="4">
        <f t="shared" si="72"/>
        <v>0</v>
      </c>
      <c r="U2059" s="18">
        <v>9832.1046000000006</v>
      </c>
      <c r="V2059" s="18" t="s">
        <v>212</v>
      </c>
    </row>
    <row r="2060" spans="1:22" ht="15" customHeight="1" x14ac:dyDescent="0.35">
      <c r="A2060" s="18" t="s">
        <v>215</v>
      </c>
      <c r="B2060" s="7" t="str">
        <f t="shared" si="71"/>
        <v>Q3</v>
      </c>
      <c r="C2060" s="18" t="s">
        <v>25</v>
      </c>
      <c r="D2060" s="21">
        <v>41851</v>
      </c>
      <c r="E2060" s="18">
        <v>1.9066000000000001</v>
      </c>
      <c r="F2060" s="18">
        <v>2.6202000000000001</v>
      </c>
      <c r="G2060" s="18">
        <v>2.4537</v>
      </c>
      <c r="H2060" s="18">
        <v>14.3955</v>
      </c>
      <c r="I2060" s="18">
        <v>10.8316</v>
      </c>
      <c r="J2060" s="18">
        <v>10.8249</v>
      </c>
      <c r="K2060" s="18">
        <v>17.7</v>
      </c>
      <c r="L2060" s="18">
        <v>54.965299999999999</v>
      </c>
      <c r="M2060" s="18">
        <v>36.997500000000002</v>
      </c>
      <c r="N2060" s="18">
        <v>25.2989</v>
      </c>
      <c r="O2060" s="18">
        <v>20.335799999999999</v>
      </c>
      <c r="P2060" s="18">
        <v>46.241399999999999</v>
      </c>
      <c r="Q2060" s="18">
        <v>31.619900000000001</v>
      </c>
      <c r="R2060" s="18">
        <v>25.416699999999999</v>
      </c>
      <c r="S2060" s="4">
        <f>VLOOKUP(C2060,Ratings_Numbers!$A$1:$B$21,2,FALSE)</f>
        <v>7</v>
      </c>
      <c r="T2060" s="4">
        <f t="shared" si="72"/>
        <v>0</v>
      </c>
      <c r="U2060" s="18">
        <v>10145.030000000001</v>
      </c>
      <c r="V2060" s="18" t="s">
        <v>212</v>
      </c>
    </row>
    <row r="2061" spans="1:22" ht="15" customHeight="1" x14ac:dyDescent="0.35">
      <c r="A2061" s="18" t="s">
        <v>215</v>
      </c>
      <c r="B2061" s="7" t="str">
        <f t="shared" si="71"/>
        <v>Q4</v>
      </c>
      <c r="C2061" s="18" t="s">
        <v>25</v>
      </c>
      <c r="D2061" s="21">
        <v>41943</v>
      </c>
      <c r="E2061" s="18">
        <v>2.0137999999999998</v>
      </c>
      <c r="F2061" s="18">
        <v>2.7035</v>
      </c>
      <c r="G2061" s="18">
        <v>2.5867</v>
      </c>
      <c r="H2061" s="18">
        <v>19.150600000000001</v>
      </c>
      <c r="I2061" s="18">
        <v>14.2247</v>
      </c>
      <c r="J2061" s="18">
        <v>15.349399999999999</v>
      </c>
      <c r="K2061" s="18">
        <v>16.600000000000001</v>
      </c>
      <c r="L2061" s="18">
        <v>55.330599999999997</v>
      </c>
      <c r="M2061" s="18">
        <v>36.607900000000001</v>
      </c>
      <c r="N2061" s="18">
        <v>24.8734</v>
      </c>
      <c r="O2061" s="18">
        <v>20.255400000000002</v>
      </c>
      <c r="P2061" s="18">
        <v>47.177199999999999</v>
      </c>
      <c r="Q2061" s="18">
        <v>32.054699999999997</v>
      </c>
      <c r="R2061" s="18">
        <v>26.103400000000001</v>
      </c>
      <c r="S2061" s="4">
        <f>VLOOKUP(C2061,Ratings_Numbers!$A$1:$B$21,2,FALSE)</f>
        <v>7</v>
      </c>
      <c r="T2061" s="4">
        <f t="shared" si="72"/>
        <v>0</v>
      </c>
      <c r="U2061" s="18">
        <v>10590.5841</v>
      </c>
      <c r="V2061" s="18" t="s">
        <v>212</v>
      </c>
    </row>
    <row r="2062" spans="1:22" ht="15" customHeight="1" x14ac:dyDescent="0.35">
      <c r="A2062" s="18" t="s">
        <v>215</v>
      </c>
      <c r="B2062" s="7" t="str">
        <f t="shared" si="71"/>
        <v>Q1</v>
      </c>
      <c r="C2062" s="18" t="s">
        <v>25</v>
      </c>
      <c r="D2062" s="21">
        <v>42035</v>
      </c>
      <c r="E2062" s="18">
        <v>1.8024</v>
      </c>
      <c r="F2062" s="18">
        <v>2.4413</v>
      </c>
      <c r="G2062" s="18">
        <v>2.3161999999999998</v>
      </c>
      <c r="H2062" s="18">
        <v>18.5</v>
      </c>
      <c r="I2062" s="18">
        <v>14.5838</v>
      </c>
      <c r="J2062" s="18">
        <v>14.8314</v>
      </c>
      <c r="K2062" s="18">
        <v>17.2</v>
      </c>
      <c r="L2062" s="18">
        <v>57.436599999999999</v>
      </c>
      <c r="M2062" s="18">
        <v>36.212200000000003</v>
      </c>
      <c r="N2062" s="18">
        <v>25.551100000000002</v>
      </c>
      <c r="O2062" s="18">
        <v>20.799099999999999</v>
      </c>
      <c r="P2062" s="18">
        <v>41.725000000000001</v>
      </c>
      <c r="Q2062" s="18">
        <v>29.440799999999999</v>
      </c>
      <c r="R2062" s="18">
        <v>23.965399999999999</v>
      </c>
      <c r="S2062" s="4">
        <f>VLOOKUP(C2062,Ratings_Numbers!$A$1:$B$21,2,FALSE)</f>
        <v>7</v>
      </c>
      <c r="T2062" s="4">
        <f t="shared" si="72"/>
        <v>0</v>
      </c>
      <c r="U2062" s="18">
        <v>10496.859399999999</v>
      </c>
      <c r="V2062" s="18" t="s">
        <v>212</v>
      </c>
    </row>
    <row r="2063" spans="1:22" ht="15" customHeight="1" x14ac:dyDescent="0.35">
      <c r="A2063" s="18" t="s">
        <v>215</v>
      </c>
      <c r="B2063" s="7" t="str">
        <f t="shared" si="71"/>
        <v>Q2</v>
      </c>
      <c r="C2063" s="18" t="s">
        <v>35</v>
      </c>
      <c r="D2063" s="21">
        <v>42124</v>
      </c>
      <c r="E2063" s="18">
        <v>5.8106</v>
      </c>
      <c r="F2063" s="18">
        <v>7.9934000000000003</v>
      </c>
      <c r="G2063" s="18">
        <v>7.8307000000000002</v>
      </c>
      <c r="H2063" s="18">
        <v>4.9832999999999998</v>
      </c>
      <c r="I2063" s="18">
        <v>2.0547</v>
      </c>
      <c r="J2063" s="18">
        <v>2.35</v>
      </c>
      <c r="K2063" s="18">
        <v>30</v>
      </c>
      <c r="L2063" s="18">
        <v>42.168100000000003</v>
      </c>
      <c r="M2063" s="18">
        <v>83.885800000000003</v>
      </c>
      <c r="N2063" s="18">
        <v>44.840800000000002</v>
      </c>
      <c r="O2063" s="18">
        <v>35.372999999999998</v>
      </c>
      <c r="P2063" s="18">
        <v>87.074700000000007</v>
      </c>
      <c r="Q2063" s="18">
        <v>46.545400000000001</v>
      </c>
      <c r="R2063" s="18">
        <v>36.717799999999997</v>
      </c>
      <c r="S2063" s="4">
        <f>VLOOKUP(C2063,Ratings_Numbers!$A$1:$B$21,2,FALSE)</f>
        <v>9</v>
      </c>
      <c r="T2063" s="4">
        <f t="shared" si="72"/>
        <v>2</v>
      </c>
      <c r="U2063" s="18">
        <v>13861.404399999999</v>
      </c>
      <c r="V2063" s="18" t="s">
        <v>212</v>
      </c>
    </row>
    <row r="2064" spans="1:22" ht="15" customHeight="1" x14ac:dyDescent="0.35">
      <c r="A2064" s="18" t="s">
        <v>215</v>
      </c>
      <c r="B2064" s="7" t="str">
        <f t="shared" si="71"/>
        <v>Q3</v>
      </c>
      <c r="C2064" s="18" t="s">
        <v>35</v>
      </c>
      <c r="D2064" s="21">
        <v>42216</v>
      </c>
      <c r="E2064" s="18">
        <v>5.0488</v>
      </c>
      <c r="F2064" s="18">
        <v>7.0765000000000002</v>
      </c>
      <c r="G2064" s="18">
        <v>6.9188000000000001</v>
      </c>
      <c r="H2064" s="18">
        <v>8.3884000000000007</v>
      </c>
      <c r="I2064" s="18">
        <v>7.1416000000000004</v>
      </c>
      <c r="J2064" s="18">
        <v>5.9620999999999995</v>
      </c>
      <c r="K2064" s="18">
        <v>44.8</v>
      </c>
      <c r="L2064" s="18">
        <v>42.5458</v>
      </c>
      <c r="M2064" s="18">
        <v>79.869600000000005</v>
      </c>
      <c r="N2064" s="18">
        <v>43.380600000000001</v>
      </c>
      <c r="O2064" s="18">
        <v>33.981200000000001</v>
      </c>
      <c r="P2064" s="18">
        <v>84.113600000000005</v>
      </c>
      <c r="Q2064" s="18">
        <v>45.685699999999997</v>
      </c>
      <c r="R2064" s="18">
        <v>35.786799999999999</v>
      </c>
      <c r="S2064" s="4">
        <f>VLOOKUP(C2064,Ratings_Numbers!$A$1:$B$21,2,FALSE)</f>
        <v>9</v>
      </c>
      <c r="T2064" s="4">
        <f t="shared" si="72"/>
        <v>0</v>
      </c>
      <c r="U2064" s="18">
        <v>13365.5584</v>
      </c>
      <c r="V2064" s="18" t="s">
        <v>212</v>
      </c>
    </row>
    <row r="2065" spans="1:22" ht="15" customHeight="1" x14ac:dyDescent="0.35">
      <c r="A2065" s="18" t="s">
        <v>215</v>
      </c>
      <c r="B2065" s="7" t="str">
        <f t="shared" si="71"/>
        <v>Q4</v>
      </c>
      <c r="C2065" s="18" t="s">
        <v>35</v>
      </c>
      <c r="D2065" s="21">
        <v>42308</v>
      </c>
      <c r="E2065" s="18">
        <v>4.5260999999999996</v>
      </c>
      <c r="F2065" s="18">
        <v>6.4694000000000003</v>
      </c>
      <c r="G2065" s="18">
        <v>6.3160999999999996</v>
      </c>
      <c r="H2065" s="18">
        <v>9.8023000000000007</v>
      </c>
      <c r="I2065" s="18">
        <v>8.2661999999999995</v>
      </c>
      <c r="J2065" s="18">
        <v>7.2976999999999999</v>
      </c>
      <c r="K2065" s="18">
        <v>43</v>
      </c>
      <c r="L2065" s="18">
        <v>43.326099999999997</v>
      </c>
      <c r="M2065" s="18">
        <v>75.962199999999996</v>
      </c>
      <c r="N2065" s="18">
        <v>41.950099999999999</v>
      </c>
      <c r="O2065" s="18">
        <v>32.9114</v>
      </c>
      <c r="P2065" s="18">
        <v>81.077500000000001</v>
      </c>
      <c r="Q2065" s="18">
        <v>44.774999999999999</v>
      </c>
      <c r="R2065" s="18">
        <v>35.127699999999997</v>
      </c>
      <c r="S2065" s="4">
        <f>VLOOKUP(C2065,Ratings_Numbers!$A$1:$B$21,2,FALSE)</f>
        <v>9</v>
      </c>
      <c r="T2065" s="4">
        <f t="shared" si="72"/>
        <v>0</v>
      </c>
      <c r="U2065" s="18">
        <v>14048.9036</v>
      </c>
      <c r="V2065" s="18" t="s">
        <v>212</v>
      </c>
    </row>
    <row r="2066" spans="1:22" ht="15" customHeight="1" x14ac:dyDescent="0.35">
      <c r="A2066" s="18" t="s">
        <v>215</v>
      </c>
      <c r="B2066" s="7" t="str">
        <f t="shared" si="71"/>
        <v>Q1</v>
      </c>
      <c r="C2066" s="18" t="s">
        <v>35</v>
      </c>
      <c r="D2066" s="21">
        <v>42400</v>
      </c>
      <c r="E2066" s="18">
        <v>3.7480000000000002</v>
      </c>
      <c r="F2066" s="18">
        <v>5.4493999999999998</v>
      </c>
      <c r="G2066" s="18">
        <v>5.3045</v>
      </c>
      <c r="H2066" s="18">
        <v>9.6508000000000003</v>
      </c>
      <c r="I2066" s="18">
        <v>8.6274999999999995</v>
      </c>
      <c r="J2066" s="18">
        <v>7.2176999999999998</v>
      </c>
      <c r="K2066" s="18">
        <v>44.1</v>
      </c>
      <c r="L2066" s="18">
        <v>44.992800000000003</v>
      </c>
      <c r="M2066" s="18">
        <v>70.251900000000006</v>
      </c>
      <c r="N2066" s="18">
        <v>40.811900000000001</v>
      </c>
      <c r="O2066" s="18">
        <v>31.6083</v>
      </c>
      <c r="P2066" s="18">
        <v>72.1357</v>
      </c>
      <c r="Q2066" s="18">
        <v>41.906300000000002</v>
      </c>
      <c r="R2066" s="18">
        <v>32.4559</v>
      </c>
      <c r="S2066" s="4">
        <f>VLOOKUP(C2066,Ratings_Numbers!$A$1:$B$21,2,FALSE)</f>
        <v>9</v>
      </c>
      <c r="T2066" s="4">
        <f t="shared" si="72"/>
        <v>0</v>
      </c>
      <c r="U2066" s="18">
        <v>15357.979600000001</v>
      </c>
      <c r="V2066" s="18" t="s">
        <v>212</v>
      </c>
    </row>
    <row r="2067" spans="1:22" ht="15" customHeight="1" x14ac:dyDescent="0.35">
      <c r="A2067" s="18" t="s">
        <v>215</v>
      </c>
      <c r="B2067" s="7" t="str">
        <f t="shared" si="71"/>
        <v>Q2</v>
      </c>
      <c r="C2067" s="18" t="s">
        <v>35</v>
      </c>
      <c r="D2067" s="21">
        <v>42490</v>
      </c>
      <c r="E2067" s="18">
        <v>3.3769999999999998</v>
      </c>
      <c r="F2067" s="18">
        <v>4.7411000000000003</v>
      </c>
      <c r="G2067" s="18">
        <v>4.6452</v>
      </c>
      <c r="H2067" s="18">
        <v>8.5765999999999991</v>
      </c>
      <c r="I2067" s="18">
        <v>7.5704000000000002</v>
      </c>
      <c r="J2067" s="18">
        <v>5.9878</v>
      </c>
      <c r="K2067" s="18">
        <v>41.1</v>
      </c>
      <c r="L2067" s="18">
        <v>43.846699999999998</v>
      </c>
      <c r="M2067" s="18">
        <v>73.4251</v>
      </c>
      <c r="N2067" s="18">
        <v>41.371499999999997</v>
      </c>
      <c r="O2067" s="18">
        <v>32.194499999999998</v>
      </c>
      <c r="P2067" s="18">
        <v>77.4773</v>
      </c>
      <c r="Q2067" s="18">
        <v>43.654800000000002</v>
      </c>
      <c r="R2067" s="18">
        <v>33.971299999999999</v>
      </c>
      <c r="S2067" s="4">
        <f>VLOOKUP(C2067,Ratings_Numbers!$A$1:$B$21,2,FALSE)</f>
        <v>9</v>
      </c>
      <c r="T2067" s="4">
        <f t="shared" si="72"/>
        <v>0</v>
      </c>
      <c r="U2067" s="18">
        <v>14768.6494</v>
      </c>
      <c r="V2067" s="18" t="s">
        <v>212</v>
      </c>
    </row>
    <row r="2068" spans="1:22" ht="15" customHeight="1" x14ac:dyDescent="0.35">
      <c r="A2068" s="18" t="s">
        <v>215</v>
      </c>
      <c r="B2068" s="7" t="str">
        <f t="shared" si="71"/>
        <v>Q3</v>
      </c>
      <c r="C2068" s="18" t="s">
        <v>35</v>
      </c>
      <c r="D2068" s="21">
        <v>42582</v>
      </c>
      <c r="E2068" s="18">
        <v>3.2782</v>
      </c>
      <c r="F2068" s="18">
        <v>4.5663</v>
      </c>
      <c r="G2068" s="18">
        <v>4.4728000000000003</v>
      </c>
      <c r="H2068" s="18">
        <v>9.5345999999999993</v>
      </c>
      <c r="I2068" s="18">
        <v>8.2969000000000008</v>
      </c>
      <c r="J2068" s="18">
        <v>7.0118999999999998</v>
      </c>
      <c r="K2068" s="18">
        <v>41.9</v>
      </c>
      <c r="L2068" s="18">
        <v>44.178699999999999</v>
      </c>
      <c r="M2068" s="18">
        <v>71.107299999999995</v>
      </c>
      <c r="N2068" s="18">
        <v>40.535499999999999</v>
      </c>
      <c r="O2068" s="18">
        <v>31.414300000000001</v>
      </c>
      <c r="P2068" s="18">
        <v>75.419600000000003</v>
      </c>
      <c r="Q2068" s="18">
        <v>42.9938</v>
      </c>
      <c r="R2068" s="18">
        <v>33.319400000000002</v>
      </c>
      <c r="S2068" s="4">
        <f>VLOOKUP(C2068,Ratings_Numbers!$A$1:$B$21,2,FALSE)</f>
        <v>9</v>
      </c>
      <c r="T2068" s="4">
        <f t="shared" si="72"/>
        <v>0</v>
      </c>
      <c r="U2068" s="18">
        <v>17947.536</v>
      </c>
      <c r="V2068" s="18" t="s">
        <v>212</v>
      </c>
    </row>
    <row r="2069" spans="1:22" ht="15" customHeight="1" x14ac:dyDescent="0.35">
      <c r="A2069" s="18" t="s">
        <v>215</v>
      </c>
      <c r="B2069" s="7" t="str">
        <f t="shared" si="71"/>
        <v>Q4</v>
      </c>
      <c r="C2069" s="18" t="s">
        <v>35</v>
      </c>
      <c r="D2069" s="21">
        <v>42674</v>
      </c>
      <c r="E2069" s="18">
        <v>3.298</v>
      </c>
      <c r="F2069" s="18">
        <v>4.6073000000000004</v>
      </c>
      <c r="G2069" s="18">
        <v>4.5024999999999995</v>
      </c>
      <c r="H2069" s="18">
        <v>9.8337000000000003</v>
      </c>
      <c r="I2069" s="18">
        <v>8.9976000000000003</v>
      </c>
      <c r="J2069" s="18">
        <v>7.3083999999999998</v>
      </c>
      <c r="K2069" s="18">
        <v>41.5</v>
      </c>
      <c r="L2069" s="18">
        <v>44.713000000000001</v>
      </c>
      <c r="M2069" s="18">
        <v>68.876499999999993</v>
      </c>
      <c r="N2069" s="18">
        <v>39.463799999999999</v>
      </c>
      <c r="O2069" s="18">
        <v>30.796700000000001</v>
      </c>
      <c r="P2069" s="18">
        <v>74.531000000000006</v>
      </c>
      <c r="Q2069" s="18">
        <v>42.703600000000002</v>
      </c>
      <c r="R2069" s="18">
        <v>33.325000000000003</v>
      </c>
      <c r="S2069" s="4">
        <f>VLOOKUP(C2069,Ratings_Numbers!$A$1:$B$21,2,FALSE)</f>
        <v>9</v>
      </c>
      <c r="T2069" s="4">
        <f t="shared" si="72"/>
        <v>0</v>
      </c>
      <c r="U2069" s="18">
        <v>15289.1464</v>
      </c>
      <c r="V2069" s="18" t="s">
        <v>212</v>
      </c>
    </row>
    <row r="2070" spans="1:22" ht="15" customHeight="1" x14ac:dyDescent="0.35">
      <c r="A2070" s="18" t="s">
        <v>215</v>
      </c>
      <c r="B2070" s="7" t="str">
        <f t="shared" si="71"/>
        <v>Q1</v>
      </c>
      <c r="C2070" s="18" t="s">
        <v>35</v>
      </c>
      <c r="D2070" s="21">
        <v>42766</v>
      </c>
      <c r="E2070" s="18">
        <v>3.2936999999999999</v>
      </c>
      <c r="F2070" s="18">
        <v>4.7062999999999997</v>
      </c>
      <c r="G2070" s="18">
        <v>4.5770999999999997</v>
      </c>
      <c r="H2070" s="18">
        <v>8.3824000000000005</v>
      </c>
      <c r="I2070" s="18">
        <v>7.0585000000000004</v>
      </c>
      <c r="J2070" s="18">
        <v>5.8259999999999996</v>
      </c>
      <c r="K2070" s="18">
        <v>40.799999999999997</v>
      </c>
      <c r="L2070" s="18">
        <v>45.800899999999999</v>
      </c>
      <c r="M2070" s="18">
        <v>68.283199999999994</v>
      </c>
      <c r="N2070" s="18">
        <v>40.109000000000002</v>
      </c>
      <c r="O2070" s="18">
        <v>31.2743</v>
      </c>
      <c r="P2070" s="18">
        <v>70.244</v>
      </c>
      <c r="Q2070" s="18">
        <v>41.260800000000003</v>
      </c>
      <c r="R2070" s="18">
        <v>32.172400000000003</v>
      </c>
      <c r="S2070" s="4">
        <f>VLOOKUP(C2070,Ratings_Numbers!$A$1:$B$21,2,FALSE)</f>
        <v>9</v>
      </c>
      <c r="T2070" s="4">
        <f t="shared" si="72"/>
        <v>0</v>
      </c>
      <c r="U2070" s="18">
        <v>15818.809300000001</v>
      </c>
      <c r="V2070" s="18" t="s">
        <v>212</v>
      </c>
    </row>
    <row r="2071" spans="1:22" ht="15" customHeight="1" x14ac:dyDescent="0.3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 ht="15" customHeight="1" x14ac:dyDescent="0.35">
      <c r="A2072" s="18" t="s">
        <v>216</v>
      </c>
      <c r="B2072" s="7" t="str">
        <f t="shared" ref="B2072:B2103" si="73">IF(MONTH(D2072)&lt;4,"Q1",IF(MONTH(D2072)&lt;7,"Q2",IF(MONTH(D2072)&lt;10,"Q3","Q4")))</f>
        <v>Q4</v>
      </c>
      <c r="C2072" s="18" t="s">
        <v>32</v>
      </c>
      <c r="D2072" s="20">
        <v>33603</v>
      </c>
      <c r="E2072" s="7">
        <v>0.81369999999999998</v>
      </c>
      <c r="F2072" s="7">
        <v>1.4151</v>
      </c>
      <c r="G2072" s="7">
        <v>1.1411</v>
      </c>
      <c r="H2072" s="7">
        <v>10.248699999999999</v>
      </c>
      <c r="I2072" s="7">
        <v>16.193109969999998</v>
      </c>
      <c r="J2072" s="7">
        <v>6.4294000000000002</v>
      </c>
      <c r="K2072" s="7">
        <v>6.0149999999999997</v>
      </c>
      <c r="L2072" s="7">
        <v>55.389200000000002</v>
      </c>
      <c r="M2072" s="7">
        <v>25.218499999999999</v>
      </c>
      <c r="N2072" s="7">
        <v>18.0823</v>
      </c>
      <c r="O2072" s="18">
        <v>13.968299999999999</v>
      </c>
      <c r="P2072" s="18">
        <v>39.464700000000001</v>
      </c>
      <c r="Q2072" s="18">
        <v>28.2973</v>
      </c>
      <c r="R2072" s="18">
        <v>21.859200000000001</v>
      </c>
      <c r="S2072" s="4">
        <f>VLOOKUP(C2072,Ratings_Numbers!$A$1:$B$21,2,FALSE)</f>
        <v>6</v>
      </c>
      <c r="T2072" s="18">
        <v>0</v>
      </c>
      <c r="U2072" s="18">
        <v>2302.1913</v>
      </c>
      <c r="V2072" s="18" t="s">
        <v>212</v>
      </c>
    </row>
    <row r="2073" spans="1:22" ht="15" customHeight="1" x14ac:dyDescent="0.35">
      <c r="A2073" s="18" t="s">
        <v>216</v>
      </c>
      <c r="B2073" s="7" t="str">
        <f t="shared" si="73"/>
        <v>Q1</v>
      </c>
      <c r="C2073" s="18" t="s">
        <v>32</v>
      </c>
      <c r="D2073" s="21">
        <v>33694</v>
      </c>
      <c r="E2073" s="18">
        <v>0.9345</v>
      </c>
      <c r="F2073" s="18">
        <v>1.6358999999999999</v>
      </c>
      <c r="G2073" s="18">
        <v>1.2907</v>
      </c>
      <c r="H2073" s="18">
        <v>14.2607</v>
      </c>
      <c r="I2073" s="18">
        <v>16.193109969999998</v>
      </c>
      <c r="J2073" s="18">
        <v>10.607099999999999</v>
      </c>
      <c r="K2073" s="18">
        <v>5.8609999999999998</v>
      </c>
      <c r="L2073" s="18">
        <v>51.687100000000001</v>
      </c>
      <c r="M2073" s="18">
        <v>24.6631</v>
      </c>
      <c r="N2073" s="18">
        <v>16.892600000000002</v>
      </c>
      <c r="O2073" s="18">
        <v>12.7476</v>
      </c>
      <c r="P2073" s="18">
        <v>45.999400000000001</v>
      </c>
      <c r="Q2073" s="18">
        <v>31.506499999999999</v>
      </c>
      <c r="R2073" s="18">
        <v>23.775700000000001</v>
      </c>
      <c r="S2073" s="4">
        <f>VLOOKUP(C2073,Ratings_Numbers!$A$1:$B$21,2,FALSE)</f>
        <v>6</v>
      </c>
      <c r="T2073" s="4">
        <f t="shared" ref="T2073:T2136" si="74">S2073-S2072</f>
        <v>0</v>
      </c>
      <c r="U2073" s="18">
        <v>2532.8085999999998</v>
      </c>
      <c r="V2073" s="18" t="s">
        <v>212</v>
      </c>
    </row>
    <row r="2074" spans="1:22" ht="15" customHeight="1" x14ac:dyDescent="0.35">
      <c r="A2074" s="18" t="s">
        <v>216</v>
      </c>
      <c r="B2074" s="7" t="str">
        <f t="shared" si="73"/>
        <v>Q2</v>
      </c>
      <c r="C2074" s="18" t="s">
        <v>32</v>
      </c>
      <c r="D2074" s="21">
        <v>33785</v>
      </c>
      <c r="E2074" s="18">
        <v>0.65659999999999996</v>
      </c>
      <c r="F2074" s="18">
        <v>1.2041999999999999</v>
      </c>
      <c r="G2074" s="18">
        <v>0.90859999999999996</v>
      </c>
      <c r="H2074" s="18">
        <v>16.088899999999999</v>
      </c>
      <c r="I2074" s="18">
        <v>16.193109969999998</v>
      </c>
      <c r="J2074" s="18">
        <v>11.8375</v>
      </c>
      <c r="K2074" s="18">
        <v>5.5250000000000004</v>
      </c>
      <c r="L2074" s="18">
        <v>51.178899999999999</v>
      </c>
      <c r="M2074" s="18">
        <v>25.023599999999998</v>
      </c>
      <c r="N2074" s="18">
        <v>18.597200000000001</v>
      </c>
      <c r="O2074" s="18">
        <v>12.806799999999999</v>
      </c>
      <c r="P2074" s="18">
        <v>34.555199999999999</v>
      </c>
      <c r="Q2074" s="18">
        <v>25.681100000000001</v>
      </c>
      <c r="R2074" s="18">
        <v>17.684999999999999</v>
      </c>
      <c r="S2074" s="4">
        <f>VLOOKUP(C2074,Ratings_Numbers!$A$1:$B$21,2,FALSE)</f>
        <v>6</v>
      </c>
      <c r="T2074" s="4">
        <f t="shared" si="74"/>
        <v>0</v>
      </c>
      <c r="U2074" s="18">
        <v>2474.9834999999998</v>
      </c>
      <c r="V2074" s="18" t="s">
        <v>212</v>
      </c>
    </row>
    <row r="2075" spans="1:22" ht="15" customHeight="1" x14ac:dyDescent="0.35">
      <c r="A2075" s="18" t="s">
        <v>216</v>
      </c>
      <c r="B2075" s="7" t="str">
        <f t="shared" si="73"/>
        <v>Q3</v>
      </c>
      <c r="C2075" s="18" t="s">
        <v>32</v>
      </c>
      <c r="D2075" s="21">
        <v>33877</v>
      </c>
      <c r="E2075" s="18">
        <v>0.77080000000000004</v>
      </c>
      <c r="F2075" s="18">
        <v>1.3302</v>
      </c>
      <c r="G2075" s="18">
        <v>1.0556000000000001</v>
      </c>
      <c r="H2075" s="18">
        <v>19.423400000000001</v>
      </c>
      <c r="I2075" s="18">
        <v>16.193109969999998</v>
      </c>
      <c r="J2075" s="18">
        <v>15.186</v>
      </c>
      <c r="K2075" s="18">
        <v>4.71</v>
      </c>
      <c r="L2075" s="18">
        <v>53.908999999999999</v>
      </c>
      <c r="M2075" s="18">
        <v>31.5304</v>
      </c>
      <c r="N2075" s="18">
        <v>22.873899999999999</v>
      </c>
      <c r="O2075" s="18">
        <v>16.997700000000002</v>
      </c>
      <c r="P2075" s="18">
        <v>37.844099999999997</v>
      </c>
      <c r="Q2075" s="18">
        <v>27.4543</v>
      </c>
      <c r="R2075" s="18">
        <v>20.401399999999999</v>
      </c>
      <c r="S2075" s="4">
        <f>VLOOKUP(C2075,Ratings_Numbers!$A$1:$B$21,2,FALSE)</f>
        <v>6</v>
      </c>
      <c r="T2075" s="4">
        <f t="shared" si="74"/>
        <v>0</v>
      </c>
      <c r="U2075" s="18">
        <v>2369.0990999999999</v>
      </c>
      <c r="V2075" s="18" t="s">
        <v>212</v>
      </c>
    </row>
    <row r="2076" spans="1:22" ht="15" customHeight="1" x14ac:dyDescent="0.35">
      <c r="A2076" s="18" t="s">
        <v>216</v>
      </c>
      <c r="B2076" s="7" t="str">
        <f t="shared" si="73"/>
        <v>Q4</v>
      </c>
      <c r="C2076" s="18" t="s">
        <v>32</v>
      </c>
      <c r="D2076" s="21">
        <v>33969</v>
      </c>
      <c r="E2076" s="18">
        <v>0.92020000000000002</v>
      </c>
      <c r="F2076" s="18">
        <v>1.4847999999999999</v>
      </c>
      <c r="G2076" s="18">
        <v>1.2422</v>
      </c>
      <c r="H2076" s="18">
        <v>14.1906</v>
      </c>
      <c r="I2076" s="18">
        <v>16.193109969999998</v>
      </c>
      <c r="J2076" s="18">
        <v>9.7462</v>
      </c>
      <c r="K2076" s="18">
        <v>4.6370000000000005</v>
      </c>
      <c r="L2076" s="18">
        <v>53.762599999999999</v>
      </c>
      <c r="M2076" s="18">
        <v>31.181100000000001</v>
      </c>
      <c r="N2076" s="18">
        <v>21.729900000000001</v>
      </c>
      <c r="O2076" s="18">
        <v>16.7638</v>
      </c>
      <c r="P2076" s="18">
        <v>43.494</v>
      </c>
      <c r="Q2076" s="18">
        <v>30.310700000000001</v>
      </c>
      <c r="R2076" s="18">
        <v>23.383500000000002</v>
      </c>
      <c r="S2076" s="4">
        <f>VLOOKUP(C2076,Ratings_Numbers!$A$1:$B$21,2,FALSE)</f>
        <v>6</v>
      </c>
      <c r="T2076" s="4">
        <f t="shared" si="74"/>
        <v>0</v>
      </c>
      <c r="U2076" s="18">
        <v>2544.5414000000001</v>
      </c>
      <c r="V2076" s="18" t="s">
        <v>212</v>
      </c>
    </row>
    <row r="2077" spans="1:22" ht="15" customHeight="1" x14ac:dyDescent="0.35">
      <c r="A2077" s="18" t="s">
        <v>216</v>
      </c>
      <c r="B2077" s="7" t="str">
        <f t="shared" si="73"/>
        <v>Q1</v>
      </c>
      <c r="C2077" s="18" t="s">
        <v>32</v>
      </c>
      <c r="D2077" s="21">
        <v>34059</v>
      </c>
      <c r="E2077" s="18">
        <v>0.91720000000000002</v>
      </c>
      <c r="F2077" s="18">
        <v>1.4015</v>
      </c>
      <c r="G2077" s="18">
        <v>1.2241</v>
      </c>
      <c r="H2077" s="18">
        <v>19.424900000000001</v>
      </c>
      <c r="I2077" s="18">
        <v>16.193109969999998</v>
      </c>
      <c r="J2077" s="18">
        <v>14.9815</v>
      </c>
      <c r="K2077" s="18">
        <v>5.5090000000000003</v>
      </c>
      <c r="L2077" s="18">
        <v>52.494300000000003</v>
      </c>
      <c r="M2077" s="18">
        <v>30.071400000000001</v>
      </c>
      <c r="N2077" s="18">
        <v>20.997499999999999</v>
      </c>
      <c r="O2077" s="18">
        <v>15.7858</v>
      </c>
      <c r="P2077" s="18">
        <v>43.214100000000002</v>
      </c>
      <c r="Q2077" s="18">
        <v>30.174499999999998</v>
      </c>
      <c r="R2077" s="18">
        <v>22.684899999999999</v>
      </c>
      <c r="S2077" s="4">
        <f>VLOOKUP(C2077,Ratings_Numbers!$A$1:$B$21,2,FALSE)</f>
        <v>6</v>
      </c>
      <c r="T2077" s="4">
        <f t="shared" si="74"/>
        <v>0</v>
      </c>
      <c r="U2077" s="18">
        <v>2807.4792000000002</v>
      </c>
      <c r="V2077" s="18" t="s">
        <v>212</v>
      </c>
    </row>
    <row r="2078" spans="1:22" ht="15" customHeight="1" x14ac:dyDescent="0.35">
      <c r="A2078" s="18" t="s">
        <v>216</v>
      </c>
      <c r="B2078" s="7" t="str">
        <f t="shared" si="73"/>
        <v>Q2</v>
      </c>
      <c r="C2078" s="18" t="s">
        <v>32</v>
      </c>
      <c r="D2078" s="21">
        <v>34150</v>
      </c>
      <c r="E2078" s="18">
        <v>0.48280000000000001</v>
      </c>
      <c r="F2078" s="18">
        <v>0.88939999999999997</v>
      </c>
      <c r="G2078" s="18">
        <v>0.63</v>
      </c>
      <c r="H2078" s="18">
        <v>23.402000000000001</v>
      </c>
      <c r="I2078" s="18">
        <v>16.193109969999998</v>
      </c>
      <c r="J2078" s="18">
        <v>18.761700000000001</v>
      </c>
      <c r="K2078" s="18">
        <v>4</v>
      </c>
      <c r="L2078" s="18">
        <v>53.315399999999997</v>
      </c>
      <c r="M2078" s="18">
        <v>23.200399999999998</v>
      </c>
      <c r="N2078" s="18">
        <v>18.1614</v>
      </c>
      <c r="O2078" s="18">
        <v>12.369400000000001</v>
      </c>
      <c r="P2078" s="18">
        <v>27.745799999999999</v>
      </c>
      <c r="Q2078" s="18">
        <v>21.7195</v>
      </c>
      <c r="R2078" s="18">
        <v>14.7928</v>
      </c>
      <c r="S2078" s="4">
        <f>VLOOKUP(C2078,Ratings_Numbers!$A$1:$B$21,2,FALSE)</f>
        <v>6</v>
      </c>
      <c r="T2078" s="4">
        <f t="shared" si="74"/>
        <v>0</v>
      </c>
      <c r="U2078" s="18">
        <v>2859.0635000000002</v>
      </c>
      <c r="V2078" s="18" t="s">
        <v>212</v>
      </c>
    </row>
    <row r="2079" spans="1:22" ht="15" customHeight="1" x14ac:dyDescent="0.35">
      <c r="A2079" s="18" t="s">
        <v>216</v>
      </c>
      <c r="B2079" s="7" t="str">
        <f t="shared" si="73"/>
        <v>Q3</v>
      </c>
      <c r="C2079" s="18" t="s">
        <v>32</v>
      </c>
      <c r="D2079" s="21">
        <v>34242</v>
      </c>
      <c r="E2079" s="18">
        <v>2.5399999999999999E-2</v>
      </c>
      <c r="F2079" s="18">
        <v>0.74050000000000005</v>
      </c>
      <c r="G2079" s="18">
        <v>3.3300000000000003E-2</v>
      </c>
      <c r="H2079" s="18">
        <v>25.514199999999999</v>
      </c>
      <c r="I2079" s="18">
        <v>16.193109969999998</v>
      </c>
      <c r="J2079" s="18">
        <v>19.6524</v>
      </c>
      <c r="K2079" s="18">
        <v>3.9210000000000003</v>
      </c>
      <c r="L2079" s="18">
        <v>52.5762</v>
      </c>
      <c r="M2079" s="18">
        <v>23.600100000000001</v>
      </c>
      <c r="N2079" s="18">
        <v>19.035299999999999</v>
      </c>
      <c r="O2079" s="18">
        <v>12.408099999999999</v>
      </c>
      <c r="P2079" s="18">
        <v>23.980699999999999</v>
      </c>
      <c r="Q2079" s="18">
        <v>19.342300000000002</v>
      </c>
      <c r="R2079" s="18">
        <v>12.6082</v>
      </c>
      <c r="S2079" s="4">
        <f>VLOOKUP(C2079,Ratings_Numbers!$A$1:$B$21,2,FALSE)</f>
        <v>6</v>
      </c>
      <c r="T2079" s="4">
        <f t="shared" si="74"/>
        <v>0</v>
      </c>
      <c r="U2079" s="18">
        <v>2890.7534999999998</v>
      </c>
      <c r="V2079" s="18" t="s">
        <v>212</v>
      </c>
    </row>
    <row r="2080" spans="1:22" ht="15" customHeight="1" x14ac:dyDescent="0.35">
      <c r="A2080" s="18" t="s">
        <v>216</v>
      </c>
      <c r="B2080" s="7" t="str">
        <f t="shared" si="73"/>
        <v>Q4</v>
      </c>
      <c r="C2080" s="18" t="s">
        <v>32</v>
      </c>
      <c r="D2080" s="21">
        <v>34334</v>
      </c>
      <c r="E2080" s="18">
        <v>0.23269999999999999</v>
      </c>
      <c r="F2080" s="18">
        <v>0.77349999999999997</v>
      </c>
      <c r="G2080" s="18">
        <v>0.3044</v>
      </c>
      <c r="H2080" s="18">
        <v>16.170400000000001</v>
      </c>
      <c r="I2080" s="18">
        <v>16.193109969999998</v>
      </c>
      <c r="J2080" s="18">
        <v>11.345700000000001</v>
      </c>
      <c r="K2080" s="18">
        <v>4.7469999999999999</v>
      </c>
      <c r="L2080" s="18">
        <v>53.962600000000002</v>
      </c>
      <c r="M2080" s="18">
        <v>25.328900000000001</v>
      </c>
      <c r="N2080" s="18">
        <v>20.092099999999999</v>
      </c>
      <c r="O2080" s="18">
        <v>13.668100000000001</v>
      </c>
      <c r="P2080" s="18">
        <v>26.064299999999999</v>
      </c>
      <c r="Q2080" s="18">
        <v>20.6754</v>
      </c>
      <c r="R2080" s="18">
        <v>14.0649</v>
      </c>
      <c r="S2080" s="4">
        <f>VLOOKUP(C2080,Ratings_Numbers!$A$1:$B$21,2,FALSE)</f>
        <v>6</v>
      </c>
      <c r="T2080" s="4">
        <f t="shared" si="74"/>
        <v>0</v>
      </c>
      <c r="U2080" s="18">
        <v>2909.4276</v>
      </c>
      <c r="V2080" s="18" t="s">
        <v>212</v>
      </c>
    </row>
    <row r="2081" spans="1:22" ht="15" customHeight="1" x14ac:dyDescent="0.35">
      <c r="A2081" s="18" t="s">
        <v>216</v>
      </c>
      <c r="B2081" s="7" t="str">
        <f t="shared" si="73"/>
        <v>Q1</v>
      </c>
      <c r="C2081" s="18" t="s">
        <v>32</v>
      </c>
      <c r="D2081" s="21">
        <v>34424</v>
      </c>
      <c r="E2081" s="18">
        <v>0.73850000000000005</v>
      </c>
      <c r="F2081" s="18">
        <v>1.3493999999999999</v>
      </c>
      <c r="G2081" s="18">
        <v>0.96179999999999999</v>
      </c>
      <c r="H2081" s="18">
        <v>25.954799999999999</v>
      </c>
      <c r="I2081" s="18">
        <v>16.193109969999998</v>
      </c>
      <c r="J2081" s="18">
        <v>20.3094</v>
      </c>
      <c r="K2081" s="18">
        <v>4.383</v>
      </c>
      <c r="L2081" s="18">
        <v>48.503700000000002</v>
      </c>
      <c r="M2081" s="18">
        <v>24.664400000000001</v>
      </c>
      <c r="N2081" s="18">
        <v>16.962299999999999</v>
      </c>
      <c r="O2081" s="18">
        <v>11.963200000000001</v>
      </c>
      <c r="P2081" s="18">
        <v>45.407800000000002</v>
      </c>
      <c r="Q2081" s="18">
        <v>31.227899999999998</v>
      </c>
      <c r="R2081" s="18">
        <v>22.0245</v>
      </c>
      <c r="S2081" s="4">
        <f>VLOOKUP(C2081,Ratings_Numbers!$A$1:$B$21,2,FALSE)</f>
        <v>6</v>
      </c>
      <c r="T2081" s="4">
        <f t="shared" si="74"/>
        <v>0</v>
      </c>
      <c r="U2081" s="18">
        <v>2673.6675</v>
      </c>
      <c r="V2081" s="18" t="s">
        <v>212</v>
      </c>
    </row>
    <row r="2082" spans="1:22" ht="15" customHeight="1" x14ac:dyDescent="0.35">
      <c r="A2082" s="18" t="s">
        <v>216</v>
      </c>
      <c r="B2082" s="7" t="str">
        <f t="shared" si="73"/>
        <v>Q2</v>
      </c>
      <c r="C2082" s="18" t="s">
        <v>32</v>
      </c>
      <c r="D2082" s="21">
        <v>34515</v>
      </c>
      <c r="E2082" s="18">
        <v>0.34160000000000001</v>
      </c>
      <c r="F2082" s="18">
        <v>0.79590000000000005</v>
      </c>
      <c r="G2082" s="18">
        <v>0.44019999999999998</v>
      </c>
      <c r="H2082" s="18">
        <v>24.099900000000002</v>
      </c>
      <c r="I2082" s="18">
        <v>16.193109969999998</v>
      </c>
      <c r="J2082" s="18">
        <v>19.728300000000001</v>
      </c>
      <c r="K2082" s="18">
        <v>5.3730000000000002</v>
      </c>
      <c r="L2082" s="18">
        <v>53.5717</v>
      </c>
      <c r="M2082" s="18">
        <v>23.761199999999999</v>
      </c>
      <c r="N2082" s="18">
        <v>18.4878</v>
      </c>
      <c r="O2082" s="18">
        <v>12.7293</v>
      </c>
      <c r="P2082" s="18">
        <v>28.523299999999999</v>
      </c>
      <c r="Q2082" s="18">
        <v>22.193100000000001</v>
      </c>
      <c r="R2082" s="18">
        <v>15.2804</v>
      </c>
      <c r="S2082" s="4">
        <f>VLOOKUP(C2082,Ratings_Numbers!$A$1:$B$21,2,FALSE)</f>
        <v>6</v>
      </c>
      <c r="T2082" s="4">
        <f t="shared" si="74"/>
        <v>0</v>
      </c>
      <c r="U2082" s="18">
        <v>2608.5565999999999</v>
      </c>
      <c r="V2082" s="18" t="s">
        <v>212</v>
      </c>
    </row>
    <row r="2083" spans="1:22" ht="15" customHeight="1" x14ac:dyDescent="0.35">
      <c r="A2083" s="18" t="s">
        <v>216</v>
      </c>
      <c r="B2083" s="7" t="str">
        <f t="shared" si="73"/>
        <v>Q3</v>
      </c>
      <c r="C2083" s="18" t="s">
        <v>32</v>
      </c>
      <c r="D2083" s="21">
        <v>34607</v>
      </c>
      <c r="E2083" s="18">
        <v>0.19389999999999999</v>
      </c>
      <c r="F2083" s="18">
        <v>0.68910000000000005</v>
      </c>
      <c r="G2083" s="18">
        <v>0.2482</v>
      </c>
      <c r="H2083" s="18">
        <v>24.563500000000001</v>
      </c>
      <c r="I2083" s="18">
        <v>16.193109969999998</v>
      </c>
      <c r="J2083" s="18">
        <v>19.426500000000001</v>
      </c>
      <c r="K2083" s="18">
        <v>4.9260000000000002</v>
      </c>
      <c r="L2083" s="18">
        <v>55.470599999999997</v>
      </c>
      <c r="M2083" s="18">
        <v>23.0182</v>
      </c>
      <c r="N2083" s="18">
        <v>18.374400000000001</v>
      </c>
      <c r="O2083" s="18">
        <v>12.7683</v>
      </c>
      <c r="P2083" s="18">
        <v>25.2728</v>
      </c>
      <c r="Q2083" s="18">
        <v>20.174199999999999</v>
      </c>
      <c r="R2083" s="18">
        <v>14.019</v>
      </c>
      <c r="S2083" s="4">
        <f>VLOOKUP(C2083,Ratings_Numbers!$A$1:$B$21,2,FALSE)</f>
        <v>6</v>
      </c>
      <c r="T2083" s="4">
        <f t="shared" si="74"/>
        <v>0</v>
      </c>
      <c r="U2083" s="18">
        <v>2788.1662999999999</v>
      </c>
      <c r="V2083" s="18" t="s">
        <v>212</v>
      </c>
    </row>
    <row r="2084" spans="1:22" ht="15" customHeight="1" x14ac:dyDescent="0.35">
      <c r="A2084" s="18" t="s">
        <v>216</v>
      </c>
      <c r="B2084" s="7" t="str">
        <f t="shared" si="73"/>
        <v>Q4</v>
      </c>
      <c r="C2084" s="18" t="s">
        <v>31</v>
      </c>
      <c r="D2084" s="21">
        <v>34699</v>
      </c>
      <c r="E2084" s="18">
        <v>0.38869999999999999</v>
      </c>
      <c r="F2084" s="18">
        <v>0.88260000000000005</v>
      </c>
      <c r="G2084" s="18">
        <v>0.49930000000000002</v>
      </c>
      <c r="H2084" s="18">
        <v>16.6419</v>
      </c>
      <c r="I2084" s="18">
        <v>16.193109969999998</v>
      </c>
      <c r="J2084" s="18">
        <v>11.578900000000001</v>
      </c>
      <c r="K2084" s="18">
        <v>5.1630000000000003</v>
      </c>
      <c r="L2084" s="18">
        <v>52.248399999999997</v>
      </c>
      <c r="M2084" s="18">
        <v>24.3215</v>
      </c>
      <c r="N2084" s="18">
        <v>18.037600000000001</v>
      </c>
      <c r="O2084" s="18">
        <v>12.707599999999999</v>
      </c>
      <c r="P2084" s="18">
        <v>34.837899999999998</v>
      </c>
      <c r="Q2084" s="18">
        <v>25.8369</v>
      </c>
      <c r="R2084" s="18">
        <v>18.202300000000001</v>
      </c>
      <c r="S2084" s="4">
        <f>VLOOKUP(C2084,Ratings_Numbers!$A$1:$B$21,2,FALSE)</f>
        <v>5</v>
      </c>
      <c r="T2084" s="4">
        <f t="shared" si="74"/>
        <v>-1</v>
      </c>
      <c r="U2084" s="18">
        <v>3123.6131</v>
      </c>
      <c r="V2084" s="18" t="s">
        <v>212</v>
      </c>
    </row>
    <row r="2085" spans="1:22" ht="15" customHeight="1" x14ac:dyDescent="0.35">
      <c r="A2085" s="18" t="s">
        <v>216</v>
      </c>
      <c r="B2085" s="7" t="str">
        <f t="shared" si="73"/>
        <v>Q1</v>
      </c>
      <c r="C2085" s="18" t="s">
        <v>31</v>
      </c>
      <c r="D2085" s="21">
        <v>34789</v>
      </c>
      <c r="E2085" s="18">
        <v>0.45069999999999999</v>
      </c>
      <c r="F2085" s="18">
        <v>0.84189999999999998</v>
      </c>
      <c r="G2085" s="18">
        <v>0.58140000000000003</v>
      </c>
      <c r="H2085" s="18">
        <v>17.1465</v>
      </c>
      <c r="I2085" s="18">
        <v>16.193109969999998</v>
      </c>
      <c r="J2085" s="18">
        <v>13.193099999999999</v>
      </c>
      <c r="K2085" s="18">
        <v>7.2130000000000001</v>
      </c>
      <c r="L2085" s="18">
        <v>52.474600000000002</v>
      </c>
      <c r="M2085" s="18">
        <v>22.9984</v>
      </c>
      <c r="N2085" s="18">
        <v>17.425799999999999</v>
      </c>
      <c r="O2085" s="18">
        <v>12.068300000000001</v>
      </c>
      <c r="P2085" s="18">
        <v>31.979099999999999</v>
      </c>
      <c r="Q2085" s="18">
        <v>24.230399999999999</v>
      </c>
      <c r="R2085" s="18">
        <v>16.780899999999999</v>
      </c>
      <c r="S2085" s="4">
        <f>VLOOKUP(C2085,Ratings_Numbers!$A$1:$B$21,2,FALSE)</f>
        <v>5</v>
      </c>
      <c r="T2085" s="4">
        <f t="shared" si="74"/>
        <v>0</v>
      </c>
      <c r="U2085" s="18">
        <v>3187.56</v>
      </c>
      <c r="V2085" s="18" t="s">
        <v>212</v>
      </c>
    </row>
    <row r="2086" spans="1:22" ht="15" customHeight="1" x14ac:dyDescent="0.35">
      <c r="A2086" s="18" t="s">
        <v>216</v>
      </c>
      <c r="B2086" s="7" t="str">
        <f t="shared" si="73"/>
        <v>Q2</v>
      </c>
      <c r="C2086" s="18" t="s">
        <v>31</v>
      </c>
      <c r="D2086" s="21">
        <v>34880</v>
      </c>
      <c r="E2086" s="18">
        <v>0.49990000000000001</v>
      </c>
      <c r="F2086" s="18">
        <v>1.0269999999999999</v>
      </c>
      <c r="G2086" s="18">
        <v>0.64459999999999995</v>
      </c>
      <c r="H2086" s="18">
        <v>16.9254</v>
      </c>
      <c r="I2086" s="18">
        <v>16.193109969999998</v>
      </c>
      <c r="J2086" s="18">
        <v>13.867699999999999</v>
      </c>
      <c r="K2086" s="18">
        <v>7.8179999999999996</v>
      </c>
      <c r="L2086" s="18">
        <v>49.505800000000001</v>
      </c>
      <c r="M2086" s="18">
        <v>26.811699999999998</v>
      </c>
      <c r="N2086" s="18">
        <v>19.279699999999998</v>
      </c>
      <c r="O2086" s="18">
        <v>13.273300000000001</v>
      </c>
      <c r="P2086" s="18">
        <v>39.067300000000003</v>
      </c>
      <c r="Q2086" s="18">
        <v>28.092400000000001</v>
      </c>
      <c r="R2086" s="18">
        <v>19.340599999999998</v>
      </c>
      <c r="S2086" s="4">
        <f>VLOOKUP(C2086,Ratings_Numbers!$A$1:$B$21,2,FALSE)</f>
        <v>5</v>
      </c>
      <c r="T2086" s="4">
        <f t="shared" si="74"/>
        <v>0</v>
      </c>
      <c r="U2086" s="18">
        <v>3419.2305000000001</v>
      </c>
      <c r="V2086" s="18" t="s">
        <v>212</v>
      </c>
    </row>
    <row r="2087" spans="1:22" ht="15" customHeight="1" x14ac:dyDescent="0.35">
      <c r="A2087" s="18" t="s">
        <v>216</v>
      </c>
      <c r="B2087" s="7" t="str">
        <f t="shared" si="73"/>
        <v>Q3</v>
      </c>
      <c r="C2087" s="18" t="s">
        <v>31</v>
      </c>
      <c r="D2087" s="21">
        <v>34972</v>
      </c>
      <c r="E2087" s="18">
        <v>0.42659999999999998</v>
      </c>
      <c r="F2087" s="18">
        <v>0.89429999999999998</v>
      </c>
      <c r="G2087" s="18">
        <v>0.54800000000000004</v>
      </c>
      <c r="H2087" s="18">
        <v>17.0215</v>
      </c>
      <c r="I2087" s="18">
        <v>15.4566</v>
      </c>
      <c r="J2087" s="18">
        <v>13.614599999999999</v>
      </c>
      <c r="K2087" s="18">
        <v>7.7720000000000002</v>
      </c>
      <c r="L2087" s="18">
        <v>51.521299999999997</v>
      </c>
      <c r="M2087" s="18">
        <v>26.482500000000002</v>
      </c>
      <c r="N2087" s="18">
        <v>19.689499999999999</v>
      </c>
      <c r="O2087" s="18">
        <v>13.6441</v>
      </c>
      <c r="P2087" s="18">
        <v>34.500500000000002</v>
      </c>
      <c r="Q2087" s="18">
        <v>25.6509</v>
      </c>
      <c r="R2087" s="18">
        <v>17.775099999999998</v>
      </c>
      <c r="S2087" s="4">
        <f>VLOOKUP(C2087,Ratings_Numbers!$A$1:$B$21,2,FALSE)</f>
        <v>5</v>
      </c>
      <c r="T2087" s="4">
        <f t="shared" si="74"/>
        <v>0</v>
      </c>
      <c r="U2087" s="18">
        <v>3731.1995999999999</v>
      </c>
      <c r="V2087" s="18" t="s">
        <v>212</v>
      </c>
    </row>
    <row r="2088" spans="1:22" ht="15" customHeight="1" x14ac:dyDescent="0.35">
      <c r="A2088" s="18" t="s">
        <v>216</v>
      </c>
      <c r="B2088" s="7" t="str">
        <f t="shared" si="73"/>
        <v>Q4</v>
      </c>
      <c r="C2088" s="18" t="s">
        <v>31</v>
      </c>
      <c r="D2088" s="21">
        <v>35064</v>
      </c>
      <c r="E2088" s="18">
        <v>0.63670000000000004</v>
      </c>
      <c r="F2088" s="18">
        <v>1.093</v>
      </c>
      <c r="G2088" s="18">
        <v>0.8165</v>
      </c>
      <c r="H2088" s="18">
        <v>13.521100000000001</v>
      </c>
      <c r="I2088" s="18">
        <v>11.083600000000001</v>
      </c>
      <c r="J2088" s="18">
        <v>9.6740999999999993</v>
      </c>
      <c r="K2088" s="18">
        <v>7.5880000000000001</v>
      </c>
      <c r="L2088" s="18">
        <v>49.289700000000003</v>
      </c>
      <c r="M2088" s="18">
        <v>27.224499999999999</v>
      </c>
      <c r="N2088" s="18">
        <v>18.690799999999999</v>
      </c>
      <c r="O2088" s="18">
        <v>13.418900000000001</v>
      </c>
      <c r="P2088" s="18">
        <v>45.657499999999999</v>
      </c>
      <c r="Q2088" s="18">
        <v>31.345800000000001</v>
      </c>
      <c r="R2088" s="18">
        <v>22.5045</v>
      </c>
      <c r="S2088" s="4">
        <f>VLOOKUP(C2088,Ratings_Numbers!$A$1:$B$21,2,FALSE)</f>
        <v>5</v>
      </c>
      <c r="T2088" s="4">
        <f t="shared" si="74"/>
        <v>0</v>
      </c>
      <c r="U2088" s="18">
        <v>3718.1253000000002</v>
      </c>
      <c r="V2088" s="18" t="s">
        <v>212</v>
      </c>
    </row>
    <row r="2089" spans="1:22" ht="15" customHeight="1" x14ac:dyDescent="0.35">
      <c r="A2089" s="18" t="s">
        <v>216</v>
      </c>
      <c r="B2089" s="7" t="str">
        <f t="shared" si="73"/>
        <v>Q1</v>
      </c>
      <c r="C2089" s="18" t="s">
        <v>31</v>
      </c>
      <c r="D2089" s="21">
        <v>35155</v>
      </c>
      <c r="E2089" s="18">
        <v>1.0962000000000001</v>
      </c>
      <c r="F2089" s="18">
        <v>1.6328</v>
      </c>
      <c r="G2089" s="18">
        <v>1.4111</v>
      </c>
      <c r="H2089" s="18">
        <v>13.5959</v>
      </c>
      <c r="I2089" s="18">
        <v>11.4551</v>
      </c>
      <c r="J2089" s="18">
        <v>10.340299999999999</v>
      </c>
      <c r="K2089" s="18">
        <v>10.753</v>
      </c>
      <c r="L2089" s="18">
        <v>42.171500000000002</v>
      </c>
      <c r="M2089" s="18">
        <v>38.811500000000002</v>
      </c>
      <c r="N2089" s="18">
        <v>22.7211</v>
      </c>
      <c r="O2089" s="18">
        <v>16.3674</v>
      </c>
      <c r="P2089" s="18">
        <v>70.816599999999994</v>
      </c>
      <c r="Q2089" s="18">
        <v>41.457700000000003</v>
      </c>
      <c r="R2089" s="18">
        <v>29.8645</v>
      </c>
      <c r="S2089" s="4">
        <f>VLOOKUP(C2089,Ratings_Numbers!$A$1:$B$21,2,FALSE)</f>
        <v>5</v>
      </c>
      <c r="T2089" s="4">
        <f t="shared" si="74"/>
        <v>0</v>
      </c>
      <c r="U2089" s="18">
        <v>4447.4948999999997</v>
      </c>
      <c r="V2089" s="18" t="s">
        <v>212</v>
      </c>
    </row>
    <row r="2090" spans="1:22" ht="15" customHeight="1" x14ac:dyDescent="0.35">
      <c r="A2090" s="18" t="s">
        <v>216</v>
      </c>
      <c r="B2090" s="7" t="str">
        <f t="shared" si="73"/>
        <v>Q2</v>
      </c>
      <c r="C2090" s="18" t="s">
        <v>31</v>
      </c>
      <c r="D2090" s="21">
        <v>35246</v>
      </c>
      <c r="E2090" s="18">
        <v>0.86240000000000006</v>
      </c>
      <c r="F2090" s="18">
        <v>1.3232999999999999</v>
      </c>
      <c r="G2090" s="18">
        <v>1.1045</v>
      </c>
      <c r="H2090" s="18">
        <v>12.3604</v>
      </c>
      <c r="I2090" s="18">
        <v>9.8039000000000005</v>
      </c>
      <c r="J2090" s="18">
        <v>10.236599999999999</v>
      </c>
      <c r="K2090" s="18">
        <v>12.175000000000001</v>
      </c>
      <c r="L2090" s="18">
        <v>42.811999999999998</v>
      </c>
      <c r="M2090" s="18">
        <v>38.192100000000003</v>
      </c>
      <c r="N2090" s="18">
        <v>24.038499999999999</v>
      </c>
      <c r="O2090" s="18">
        <v>16.3508</v>
      </c>
      <c r="P2090" s="18">
        <v>58.879100000000001</v>
      </c>
      <c r="Q2090" s="18">
        <v>37.059100000000001</v>
      </c>
      <c r="R2090" s="18">
        <v>25.2073</v>
      </c>
      <c r="S2090" s="4">
        <f>VLOOKUP(C2090,Ratings_Numbers!$A$1:$B$21,2,FALSE)</f>
        <v>5</v>
      </c>
      <c r="T2090" s="4">
        <f t="shared" si="74"/>
        <v>0</v>
      </c>
      <c r="U2090" s="18">
        <v>4542.8288000000002</v>
      </c>
      <c r="V2090" s="18" t="s">
        <v>212</v>
      </c>
    </row>
    <row r="2091" spans="1:22" ht="15" customHeight="1" x14ac:dyDescent="0.35">
      <c r="A2091" s="18" t="s">
        <v>216</v>
      </c>
      <c r="B2091" s="7" t="str">
        <f t="shared" si="73"/>
        <v>Q3</v>
      </c>
      <c r="C2091" s="18" t="s">
        <v>31</v>
      </c>
      <c r="D2091" s="21">
        <v>35338</v>
      </c>
      <c r="E2091" s="18">
        <v>0.77910000000000001</v>
      </c>
      <c r="F2091" s="18">
        <v>1.2662</v>
      </c>
      <c r="G2091" s="18">
        <v>0.99250000000000005</v>
      </c>
      <c r="H2091" s="18">
        <v>13.726800000000001</v>
      </c>
      <c r="I2091" s="18">
        <v>11.532500000000001</v>
      </c>
      <c r="J2091" s="18">
        <v>11.179</v>
      </c>
      <c r="K2091" s="18">
        <v>10.497</v>
      </c>
      <c r="L2091" s="18">
        <v>43.857399999999998</v>
      </c>
      <c r="M2091" s="18">
        <v>36.435299999999998</v>
      </c>
      <c r="N2091" s="18">
        <v>23.454499999999999</v>
      </c>
      <c r="O2091" s="18">
        <v>15.9796</v>
      </c>
      <c r="P2091" s="18">
        <v>55.344499999999996</v>
      </c>
      <c r="Q2091" s="18">
        <v>35.626899999999999</v>
      </c>
      <c r="R2091" s="18">
        <v>24.2727</v>
      </c>
      <c r="S2091" s="4">
        <f>VLOOKUP(C2091,Ratings_Numbers!$A$1:$B$21,2,FALSE)</f>
        <v>5</v>
      </c>
      <c r="T2091" s="4">
        <f t="shared" si="74"/>
        <v>0</v>
      </c>
      <c r="U2091" s="18">
        <v>4948.7799000000005</v>
      </c>
      <c r="V2091" s="18" t="s">
        <v>212</v>
      </c>
    </row>
    <row r="2092" spans="1:22" ht="15" customHeight="1" x14ac:dyDescent="0.35">
      <c r="A2092" s="18" t="s">
        <v>216</v>
      </c>
      <c r="B2092" s="7" t="str">
        <f t="shared" si="73"/>
        <v>Q4</v>
      </c>
      <c r="C2092" s="18" t="s">
        <v>31</v>
      </c>
      <c r="D2092" s="21">
        <v>35430</v>
      </c>
      <c r="E2092" s="18">
        <v>1.6135999999999999</v>
      </c>
      <c r="F2092" s="18">
        <v>2.2473000000000001</v>
      </c>
      <c r="G2092" s="18">
        <v>2.0611999999999999</v>
      </c>
      <c r="H2092" s="18">
        <v>9.7698999999999998</v>
      </c>
      <c r="I2092" s="18">
        <v>8.5464000000000002</v>
      </c>
      <c r="J2092" s="18">
        <v>6.9568000000000003</v>
      </c>
      <c r="K2092" s="18">
        <v>11.744999999999999</v>
      </c>
      <c r="L2092" s="18">
        <v>36.8431</v>
      </c>
      <c r="M2092" s="18">
        <v>79.426400000000001</v>
      </c>
      <c r="N2092" s="18">
        <v>40.146500000000003</v>
      </c>
      <c r="O2092" s="18">
        <v>29.263200000000001</v>
      </c>
      <c r="P2092" s="18">
        <v>97.841499999999996</v>
      </c>
      <c r="Q2092" s="18">
        <v>49.454500000000003</v>
      </c>
      <c r="R2092" s="18">
        <v>36.047899999999998</v>
      </c>
      <c r="S2092" s="4">
        <f>VLOOKUP(C2092,Ratings_Numbers!$A$1:$B$21,2,FALSE)</f>
        <v>5</v>
      </c>
      <c r="T2092" s="4">
        <f t="shared" si="74"/>
        <v>0</v>
      </c>
      <c r="U2092" s="18">
        <v>5190.4915000000001</v>
      </c>
      <c r="V2092" s="18" t="s">
        <v>212</v>
      </c>
    </row>
    <row r="2093" spans="1:22" ht="15" customHeight="1" x14ac:dyDescent="0.35">
      <c r="A2093" s="18" t="s">
        <v>216</v>
      </c>
      <c r="B2093" s="7" t="str">
        <f t="shared" si="73"/>
        <v>Q1</v>
      </c>
      <c r="C2093" s="18" t="s">
        <v>31</v>
      </c>
      <c r="D2093" s="21">
        <v>35520</v>
      </c>
      <c r="E2093" s="18">
        <v>1.9131</v>
      </c>
      <c r="F2093" s="18">
        <v>2.6630000000000003</v>
      </c>
      <c r="G2093" s="18">
        <v>2.4119999999999999</v>
      </c>
      <c r="H2093" s="18">
        <v>9.5233000000000008</v>
      </c>
      <c r="I2093" s="18">
        <v>8.4181000000000008</v>
      </c>
      <c r="J2093" s="18">
        <v>7.6104000000000003</v>
      </c>
      <c r="K2093" s="18">
        <v>17.004999999999999</v>
      </c>
      <c r="L2093" s="18">
        <v>35.555100000000003</v>
      </c>
      <c r="M2093" s="18">
        <v>99.264899999999997</v>
      </c>
      <c r="N2093" s="18">
        <v>45.59</v>
      </c>
      <c r="O2093" s="18">
        <v>35.293700000000001</v>
      </c>
      <c r="P2093" s="18">
        <v>117.7341</v>
      </c>
      <c r="Q2093" s="18">
        <v>54.072400000000002</v>
      </c>
      <c r="R2093" s="18">
        <v>41.860500000000002</v>
      </c>
      <c r="S2093" s="4">
        <f>VLOOKUP(C2093,Ratings_Numbers!$A$1:$B$21,2,FALSE)</f>
        <v>5</v>
      </c>
      <c r="T2093" s="4">
        <f t="shared" si="74"/>
        <v>0</v>
      </c>
      <c r="U2093" s="18">
        <v>5807.2433000000001</v>
      </c>
      <c r="V2093" s="18" t="s">
        <v>212</v>
      </c>
    </row>
    <row r="2094" spans="1:22" ht="15" customHeight="1" x14ac:dyDescent="0.35">
      <c r="A2094" s="18" t="s">
        <v>216</v>
      </c>
      <c r="B2094" s="7" t="str">
        <f t="shared" si="73"/>
        <v>Q2</v>
      </c>
      <c r="C2094" s="18" t="s">
        <v>31</v>
      </c>
      <c r="D2094" s="21">
        <v>35611</v>
      </c>
      <c r="E2094" s="18">
        <v>1.4144000000000001</v>
      </c>
      <c r="F2094" s="18">
        <v>2.0144000000000002</v>
      </c>
      <c r="G2094" s="18">
        <v>1.7976999999999999</v>
      </c>
      <c r="H2094" s="18">
        <v>10.5022</v>
      </c>
      <c r="I2094" s="18">
        <v>8.1212</v>
      </c>
      <c r="J2094" s="18">
        <v>8.4215</v>
      </c>
      <c r="K2094" s="18">
        <v>16.376000000000001</v>
      </c>
      <c r="L2094" s="18">
        <v>37.295299999999997</v>
      </c>
      <c r="M2094" s="18">
        <v>54.623600000000003</v>
      </c>
      <c r="N2094" s="18">
        <v>28.647300000000001</v>
      </c>
      <c r="O2094" s="18">
        <v>20.3721</v>
      </c>
      <c r="P2094" s="18">
        <v>90.676500000000004</v>
      </c>
      <c r="Q2094" s="18">
        <v>47.555100000000003</v>
      </c>
      <c r="R2094" s="18">
        <v>33.818100000000001</v>
      </c>
      <c r="S2094" s="4">
        <f>VLOOKUP(C2094,Ratings_Numbers!$A$1:$B$21,2,FALSE)</f>
        <v>5</v>
      </c>
      <c r="T2094" s="4">
        <f t="shared" si="74"/>
        <v>0</v>
      </c>
      <c r="U2094" s="18">
        <v>6818.4957999999997</v>
      </c>
      <c r="V2094" s="18" t="s">
        <v>212</v>
      </c>
    </row>
    <row r="2095" spans="1:22" ht="15" customHeight="1" x14ac:dyDescent="0.35">
      <c r="A2095" s="18" t="s">
        <v>216</v>
      </c>
      <c r="B2095" s="7" t="str">
        <f t="shared" si="73"/>
        <v>Q3</v>
      </c>
      <c r="C2095" s="18" t="s">
        <v>31</v>
      </c>
      <c r="D2095" s="21">
        <v>35703</v>
      </c>
      <c r="E2095" s="18">
        <v>1.6566000000000001</v>
      </c>
      <c r="F2095" s="18">
        <v>2.3022</v>
      </c>
      <c r="G2095" s="18">
        <v>2.1221000000000001</v>
      </c>
      <c r="H2095" s="18">
        <v>11.147600000000001</v>
      </c>
      <c r="I2095" s="18">
        <v>9.9617000000000004</v>
      </c>
      <c r="J2095" s="18">
        <v>8.7802000000000007</v>
      </c>
      <c r="K2095" s="18">
        <v>15.494</v>
      </c>
      <c r="L2095" s="18">
        <v>38.291899999999998</v>
      </c>
      <c r="M2095" s="18">
        <v>81.430300000000003</v>
      </c>
      <c r="N2095" s="18">
        <v>39.938099999999999</v>
      </c>
      <c r="O2095" s="18">
        <v>31.1812</v>
      </c>
      <c r="P2095" s="18">
        <v>103.89149999999999</v>
      </c>
      <c r="Q2095" s="18">
        <v>50.954300000000003</v>
      </c>
      <c r="R2095" s="18">
        <v>39.781999999999996</v>
      </c>
      <c r="S2095" s="4">
        <f>VLOOKUP(C2095,Ratings_Numbers!$A$1:$B$21,2,FALSE)</f>
        <v>5</v>
      </c>
      <c r="T2095" s="4">
        <f t="shared" si="74"/>
        <v>0</v>
      </c>
      <c r="U2095" s="18">
        <v>7672.6121999999996</v>
      </c>
      <c r="V2095" s="18" t="s">
        <v>212</v>
      </c>
    </row>
    <row r="2096" spans="1:22" ht="15" customHeight="1" x14ac:dyDescent="0.35">
      <c r="A2096" s="18" t="s">
        <v>216</v>
      </c>
      <c r="B2096" s="7" t="str">
        <f t="shared" si="73"/>
        <v>Q4</v>
      </c>
      <c r="C2096" s="18" t="s">
        <v>31</v>
      </c>
      <c r="D2096" s="21">
        <v>35795</v>
      </c>
      <c r="E2096" s="18">
        <v>1.8721999999999999</v>
      </c>
      <c r="F2096" s="18">
        <v>2.4657999999999998</v>
      </c>
      <c r="G2096" s="18">
        <v>2.3641999999999999</v>
      </c>
      <c r="H2096" s="18">
        <v>6.4760999999999997</v>
      </c>
      <c r="I2096" s="18">
        <v>5.3785999999999996</v>
      </c>
      <c r="J2096" s="18">
        <v>5.0171000000000001</v>
      </c>
      <c r="K2096" s="18">
        <v>19.414000000000001</v>
      </c>
      <c r="L2096" s="18">
        <v>35.186700000000002</v>
      </c>
      <c r="M2096" s="18">
        <v>82.718999999999994</v>
      </c>
      <c r="N2096" s="18">
        <v>36.940100000000001</v>
      </c>
      <c r="O2096" s="18">
        <v>29.106100000000001</v>
      </c>
      <c r="P2096" s="18">
        <v>123.92700000000001</v>
      </c>
      <c r="Q2096" s="18">
        <v>55.342599999999997</v>
      </c>
      <c r="R2096" s="18">
        <v>43.605800000000002</v>
      </c>
      <c r="S2096" s="4">
        <f>VLOOKUP(C2096,Ratings_Numbers!$A$1:$B$21,2,FALSE)</f>
        <v>5</v>
      </c>
      <c r="T2096" s="4">
        <f t="shared" si="74"/>
        <v>0</v>
      </c>
      <c r="U2096" s="18">
        <v>8207.6126999999997</v>
      </c>
      <c r="V2096" s="18" t="s">
        <v>212</v>
      </c>
    </row>
    <row r="2097" spans="1:22" ht="15" customHeight="1" x14ac:dyDescent="0.35">
      <c r="A2097" s="18" t="s">
        <v>216</v>
      </c>
      <c r="B2097" s="7" t="str">
        <f t="shared" si="73"/>
        <v>Q1</v>
      </c>
      <c r="C2097" s="18" t="s">
        <v>31</v>
      </c>
      <c r="D2097" s="21">
        <v>35885</v>
      </c>
      <c r="E2097" s="18">
        <v>1.7017</v>
      </c>
      <c r="F2097" s="18">
        <v>2.3458999999999999</v>
      </c>
      <c r="G2097" s="18">
        <v>2.2086000000000001</v>
      </c>
      <c r="H2097" s="18">
        <v>9.0128000000000004</v>
      </c>
      <c r="I2097" s="18">
        <v>7.3649000000000004</v>
      </c>
      <c r="J2097" s="18">
        <v>6.6151999999999997</v>
      </c>
      <c r="K2097" s="18">
        <v>26.989000000000001</v>
      </c>
      <c r="L2097" s="18">
        <v>35.1295</v>
      </c>
      <c r="M2097" s="18">
        <v>79.1785</v>
      </c>
      <c r="N2097" s="18">
        <v>35.4437</v>
      </c>
      <c r="O2097" s="18">
        <v>27.815000000000001</v>
      </c>
      <c r="P2097" s="18">
        <v>123.3926</v>
      </c>
      <c r="Q2097" s="18">
        <v>55.235799999999998</v>
      </c>
      <c r="R2097" s="18">
        <v>43.347200000000001</v>
      </c>
      <c r="S2097" s="4">
        <f>VLOOKUP(C2097,Ratings_Numbers!$A$1:$B$21,2,FALSE)</f>
        <v>5</v>
      </c>
      <c r="T2097" s="4">
        <f t="shared" si="74"/>
        <v>0</v>
      </c>
      <c r="U2097" s="18">
        <v>8927.3551000000007</v>
      </c>
      <c r="V2097" s="18" t="s">
        <v>212</v>
      </c>
    </row>
    <row r="2098" spans="1:22" ht="15" customHeight="1" x14ac:dyDescent="0.35">
      <c r="A2098" s="18" t="s">
        <v>216</v>
      </c>
      <c r="B2098" s="7" t="str">
        <f t="shared" si="73"/>
        <v>Q2</v>
      </c>
      <c r="C2098" s="18" t="s">
        <v>31</v>
      </c>
      <c r="D2098" s="21">
        <v>35976</v>
      </c>
      <c r="E2098" s="18">
        <v>1.7776000000000001</v>
      </c>
      <c r="F2098" s="18">
        <v>2.4497</v>
      </c>
      <c r="G2098" s="18">
        <v>2.2810999999999999</v>
      </c>
      <c r="H2098" s="18">
        <v>8.3802000000000003</v>
      </c>
      <c r="I2098" s="18">
        <v>6.8644999999999996</v>
      </c>
      <c r="J2098" s="18">
        <v>6.8929</v>
      </c>
      <c r="K2098" s="18">
        <v>28</v>
      </c>
      <c r="L2098" s="18">
        <v>36.236199999999997</v>
      </c>
      <c r="M2098" s="18">
        <v>47.793599999999998</v>
      </c>
      <c r="N2098" s="18">
        <v>23.824000000000002</v>
      </c>
      <c r="O2098" s="18">
        <v>17.3186</v>
      </c>
      <c r="P2098" s="18">
        <v>100.611</v>
      </c>
      <c r="Q2098" s="18">
        <v>50.152299999999997</v>
      </c>
      <c r="R2098" s="18">
        <v>36.457599999999999</v>
      </c>
      <c r="S2098" s="4">
        <f>VLOOKUP(C2098,Ratings_Numbers!$A$1:$B$21,2,FALSE)</f>
        <v>5</v>
      </c>
      <c r="T2098" s="4">
        <f t="shared" si="74"/>
        <v>0</v>
      </c>
      <c r="U2098" s="18">
        <v>11139.6427</v>
      </c>
      <c r="V2098" s="18" t="s">
        <v>212</v>
      </c>
    </row>
    <row r="2099" spans="1:22" ht="15" customHeight="1" x14ac:dyDescent="0.35">
      <c r="A2099" s="18" t="s">
        <v>216</v>
      </c>
      <c r="B2099" s="7" t="str">
        <f t="shared" si="73"/>
        <v>Q3</v>
      </c>
      <c r="C2099" s="18" t="s">
        <v>31</v>
      </c>
      <c r="D2099" s="21">
        <v>36068</v>
      </c>
      <c r="E2099" s="18">
        <v>1.2222999999999999</v>
      </c>
      <c r="F2099" s="18">
        <v>1.7292000000000001</v>
      </c>
      <c r="G2099" s="18">
        <v>1.5628</v>
      </c>
      <c r="H2099" s="18">
        <v>8.3929000000000009</v>
      </c>
      <c r="I2099" s="18">
        <v>7.2857000000000003</v>
      </c>
      <c r="J2099" s="18">
        <v>6.6786000000000003</v>
      </c>
      <c r="K2099" s="18">
        <v>28</v>
      </c>
      <c r="L2099" s="18">
        <v>36.598300000000002</v>
      </c>
      <c r="M2099" s="18">
        <v>42.328800000000001</v>
      </c>
      <c r="N2099" s="18">
        <v>20.855399999999999</v>
      </c>
      <c r="O2099" s="18">
        <v>15.4916</v>
      </c>
      <c r="P2099" s="18">
        <v>102.9629</v>
      </c>
      <c r="Q2099" s="18">
        <v>50.729900000000001</v>
      </c>
      <c r="R2099" s="18">
        <v>37.682600000000001</v>
      </c>
      <c r="S2099" s="4">
        <f>VLOOKUP(C2099,Ratings_Numbers!$A$1:$B$21,2,FALSE)</f>
        <v>5</v>
      </c>
      <c r="T2099" s="4">
        <f t="shared" si="74"/>
        <v>0</v>
      </c>
      <c r="U2099" s="18">
        <v>8540.8125</v>
      </c>
      <c r="V2099" s="18" t="s">
        <v>212</v>
      </c>
    </row>
    <row r="2100" spans="1:22" ht="15" customHeight="1" x14ac:dyDescent="0.35">
      <c r="A2100" s="18" t="s">
        <v>216</v>
      </c>
      <c r="B2100" s="7" t="str">
        <f t="shared" si="73"/>
        <v>Q4</v>
      </c>
      <c r="C2100" s="18" t="s">
        <v>31</v>
      </c>
      <c r="D2100" s="21">
        <v>36160</v>
      </c>
      <c r="E2100" s="18">
        <v>1.1698999999999999</v>
      </c>
      <c r="F2100" s="18">
        <v>1.65</v>
      </c>
      <c r="G2100" s="18">
        <v>1.5057</v>
      </c>
      <c r="H2100" s="18">
        <v>7.96</v>
      </c>
      <c r="I2100" s="18">
        <v>6.44</v>
      </c>
      <c r="J2100" s="18">
        <v>6</v>
      </c>
      <c r="K2100" s="18">
        <v>25</v>
      </c>
      <c r="L2100" s="18">
        <v>37.394399999999997</v>
      </c>
      <c r="M2100" s="18">
        <v>44.632800000000003</v>
      </c>
      <c r="N2100" s="18">
        <v>22.0273</v>
      </c>
      <c r="O2100" s="18">
        <v>16.690200000000001</v>
      </c>
      <c r="P2100" s="18">
        <v>102.6255</v>
      </c>
      <c r="Q2100" s="18">
        <v>50.6479</v>
      </c>
      <c r="R2100" s="18">
        <v>38.376199999999997</v>
      </c>
      <c r="S2100" s="4">
        <f>VLOOKUP(C2100,Ratings_Numbers!$A$1:$B$21,2,FALSE)</f>
        <v>5</v>
      </c>
      <c r="T2100" s="4">
        <f t="shared" si="74"/>
        <v>0</v>
      </c>
      <c r="U2100" s="18">
        <v>12116.2598</v>
      </c>
      <c r="V2100" s="18" t="s">
        <v>212</v>
      </c>
    </row>
    <row r="2101" spans="1:22" ht="15" customHeight="1" x14ac:dyDescent="0.35">
      <c r="A2101" s="18" t="s">
        <v>216</v>
      </c>
      <c r="B2101" s="7" t="str">
        <f t="shared" si="73"/>
        <v>Q1</v>
      </c>
      <c r="C2101" s="18" t="s">
        <v>31</v>
      </c>
      <c r="D2101" s="21">
        <v>36250</v>
      </c>
      <c r="E2101" s="18">
        <v>1.5952999999999999</v>
      </c>
      <c r="F2101" s="18">
        <v>2.1705000000000001</v>
      </c>
      <c r="G2101" s="18">
        <v>2.0163000000000002</v>
      </c>
      <c r="H2101" s="18">
        <v>10.2174</v>
      </c>
      <c r="I2101" s="18">
        <v>8.4347999999999992</v>
      </c>
      <c r="J2101" s="18">
        <v>8.0434999999999999</v>
      </c>
      <c r="K2101" s="18">
        <v>23</v>
      </c>
      <c r="L2101" s="18">
        <v>37.648000000000003</v>
      </c>
      <c r="M2101" s="18">
        <v>45.336399999999998</v>
      </c>
      <c r="N2101" s="18">
        <v>22.6919</v>
      </c>
      <c r="O2101" s="18">
        <v>17.068300000000001</v>
      </c>
      <c r="P2101" s="18">
        <v>99.790800000000004</v>
      </c>
      <c r="Q2101" s="18">
        <v>49.947600000000001</v>
      </c>
      <c r="R2101" s="18">
        <v>37.569299999999998</v>
      </c>
      <c r="S2101" s="4">
        <f>VLOOKUP(C2101,Ratings_Numbers!$A$1:$B$21,2,FALSE)</f>
        <v>5</v>
      </c>
      <c r="T2101" s="4">
        <f t="shared" si="74"/>
        <v>0</v>
      </c>
      <c r="U2101" s="18">
        <v>13828.4766</v>
      </c>
      <c r="V2101" s="18" t="s">
        <v>212</v>
      </c>
    </row>
    <row r="2102" spans="1:22" ht="15" customHeight="1" x14ac:dyDescent="0.35">
      <c r="A2102" s="18" t="s">
        <v>216</v>
      </c>
      <c r="B2102" s="7" t="str">
        <f t="shared" si="73"/>
        <v>Q2</v>
      </c>
      <c r="C2102" s="18" t="s">
        <v>31</v>
      </c>
      <c r="D2102" s="21">
        <v>36341</v>
      </c>
      <c r="E2102" s="18">
        <v>1.4043000000000001</v>
      </c>
      <c r="F2102" s="18">
        <v>1.974</v>
      </c>
      <c r="G2102" s="18">
        <v>1.7934000000000001</v>
      </c>
      <c r="H2102" s="18">
        <v>12.0251</v>
      </c>
      <c r="I2102" s="18">
        <v>9.0309000000000008</v>
      </c>
      <c r="J2102" s="18">
        <v>9.5</v>
      </c>
      <c r="K2102" s="18">
        <v>22</v>
      </c>
      <c r="L2102" s="18">
        <v>37.996099999999998</v>
      </c>
      <c r="M2102" s="18">
        <v>44.7134</v>
      </c>
      <c r="N2102" s="18">
        <v>23.298999999999999</v>
      </c>
      <c r="O2102" s="18">
        <v>16.9894</v>
      </c>
      <c r="P2102" s="18">
        <v>91.910799999999995</v>
      </c>
      <c r="Q2102" s="18">
        <v>47.892499999999998</v>
      </c>
      <c r="R2102" s="18">
        <v>34.922600000000003</v>
      </c>
      <c r="S2102" s="4">
        <f>VLOOKUP(C2102,Ratings_Numbers!$A$1:$B$21,2,FALSE)</f>
        <v>5</v>
      </c>
      <c r="T2102" s="4">
        <f t="shared" si="74"/>
        <v>0</v>
      </c>
      <c r="U2102" s="18">
        <v>12567.131299999999</v>
      </c>
      <c r="V2102" s="18" t="s">
        <v>212</v>
      </c>
    </row>
    <row r="2103" spans="1:22" ht="15" customHeight="1" x14ac:dyDescent="0.35">
      <c r="A2103" s="18" t="s">
        <v>216</v>
      </c>
      <c r="B2103" s="7" t="str">
        <f t="shared" si="73"/>
        <v>Q3</v>
      </c>
      <c r="C2103" s="18" t="s">
        <v>31</v>
      </c>
      <c r="D2103" s="21">
        <v>36433</v>
      </c>
      <c r="E2103" s="18">
        <v>1.3273999999999999</v>
      </c>
      <c r="F2103" s="18">
        <v>1.9986000000000002</v>
      </c>
      <c r="G2103" s="18">
        <v>1.7050999999999998</v>
      </c>
      <c r="H2103" s="18">
        <v>9.3912999999999993</v>
      </c>
      <c r="I2103" s="18">
        <v>8.3477999999999994</v>
      </c>
      <c r="J2103" s="18">
        <v>7.3042999999999996</v>
      </c>
      <c r="K2103" s="18">
        <v>23</v>
      </c>
      <c r="L2103" s="18">
        <v>41.384300000000003</v>
      </c>
      <c r="M2103" s="18">
        <v>40.8827</v>
      </c>
      <c r="N2103" s="18">
        <v>22.384699999999999</v>
      </c>
      <c r="O2103" s="18">
        <v>16.919</v>
      </c>
      <c r="P2103" s="18">
        <v>82.636499999999998</v>
      </c>
      <c r="Q2103" s="18">
        <v>45.246400000000001</v>
      </c>
      <c r="R2103" s="18">
        <v>34.198500000000003</v>
      </c>
      <c r="S2103" s="4">
        <f>VLOOKUP(C2103,Ratings_Numbers!$A$1:$B$21,2,FALSE)</f>
        <v>5</v>
      </c>
      <c r="T2103" s="4">
        <f t="shared" si="74"/>
        <v>0</v>
      </c>
      <c r="U2103" s="18">
        <v>9042.4146999999994</v>
      </c>
      <c r="V2103" s="18" t="s">
        <v>212</v>
      </c>
    </row>
    <row r="2104" spans="1:22" ht="15" customHeight="1" x14ac:dyDescent="0.35">
      <c r="A2104" s="18" t="s">
        <v>216</v>
      </c>
      <c r="B2104" s="7" t="str">
        <f t="shared" ref="B2104:B2135" si="75">IF(MONTH(D2104)&lt;4,"Q1",IF(MONTH(D2104)&lt;7,"Q2",IF(MONTH(D2104)&lt;10,"Q3","Q4")))</f>
        <v>Q4</v>
      </c>
      <c r="C2104" s="18" t="s">
        <v>31</v>
      </c>
      <c r="D2104" s="21">
        <v>36525</v>
      </c>
      <c r="E2104" s="18">
        <v>1.3466</v>
      </c>
      <c r="F2104" s="18">
        <v>1.9473</v>
      </c>
      <c r="G2104" s="18">
        <v>1.7267999999999999</v>
      </c>
      <c r="H2104" s="18">
        <v>9.0869999999999997</v>
      </c>
      <c r="I2104" s="18">
        <v>7.2173999999999996</v>
      </c>
      <c r="J2104" s="18">
        <v>6.9130000000000003</v>
      </c>
      <c r="K2104" s="18">
        <v>23</v>
      </c>
      <c r="L2104" s="18">
        <v>42.027900000000002</v>
      </c>
      <c r="M2104" s="18">
        <v>39.828099999999999</v>
      </c>
      <c r="N2104" s="18">
        <v>22.070499999999999</v>
      </c>
      <c r="O2104" s="18">
        <v>16.738900000000001</v>
      </c>
      <c r="P2104" s="18">
        <v>80.458500000000001</v>
      </c>
      <c r="Q2104" s="18">
        <v>44.585599999999999</v>
      </c>
      <c r="R2104" s="18">
        <v>33.814999999999998</v>
      </c>
      <c r="S2104" s="4">
        <f>VLOOKUP(C2104,Ratings_Numbers!$A$1:$B$21,2,FALSE)</f>
        <v>5</v>
      </c>
      <c r="T2104" s="4">
        <f t="shared" si="74"/>
        <v>0</v>
      </c>
      <c r="U2104" s="18">
        <v>11914.4935</v>
      </c>
      <c r="V2104" s="18" t="s">
        <v>212</v>
      </c>
    </row>
    <row r="2105" spans="1:22" ht="15" customHeight="1" x14ac:dyDescent="0.35">
      <c r="A2105" s="18" t="s">
        <v>216</v>
      </c>
      <c r="B2105" s="7" t="str">
        <f t="shared" si="75"/>
        <v>Q1</v>
      </c>
      <c r="C2105" s="18" t="s">
        <v>31</v>
      </c>
      <c r="D2105" s="21">
        <v>36616</v>
      </c>
      <c r="E2105" s="18">
        <v>1.4717</v>
      </c>
      <c r="F2105" s="18">
        <v>2.0838000000000001</v>
      </c>
      <c r="G2105" s="18">
        <v>1.8824000000000001</v>
      </c>
      <c r="H2105" s="18">
        <v>10.28</v>
      </c>
      <c r="I2105" s="18">
        <v>8.84</v>
      </c>
      <c r="J2105" s="18">
        <v>8.16</v>
      </c>
      <c r="K2105" s="18">
        <v>25</v>
      </c>
      <c r="L2105" s="18">
        <v>39.646099999999997</v>
      </c>
      <c r="M2105" s="18">
        <v>39.362299999999998</v>
      </c>
      <c r="N2105" s="18">
        <v>20.7836</v>
      </c>
      <c r="O2105" s="18">
        <v>15.605600000000001</v>
      </c>
      <c r="P2105" s="18">
        <v>89.391300000000001</v>
      </c>
      <c r="Q2105" s="18">
        <v>47.199300000000001</v>
      </c>
      <c r="R2105" s="18">
        <v>35.440100000000001</v>
      </c>
      <c r="S2105" s="4">
        <f>VLOOKUP(C2105,Ratings_Numbers!$A$1:$B$21,2,FALSE)</f>
        <v>5</v>
      </c>
      <c r="T2105" s="4">
        <f t="shared" si="74"/>
        <v>0</v>
      </c>
      <c r="U2105" s="18">
        <v>7745.5950000000003</v>
      </c>
      <c r="V2105" s="18" t="s">
        <v>212</v>
      </c>
    </row>
    <row r="2106" spans="1:22" ht="15" customHeight="1" x14ac:dyDescent="0.35">
      <c r="A2106" s="18" t="s">
        <v>216</v>
      </c>
      <c r="B2106" s="7" t="str">
        <f t="shared" si="75"/>
        <v>Q2</v>
      </c>
      <c r="C2106" s="18" t="s">
        <v>31</v>
      </c>
      <c r="D2106" s="21">
        <v>36707</v>
      </c>
      <c r="E2106" s="18">
        <v>1.1396999999999999</v>
      </c>
      <c r="F2106" s="18">
        <v>1.7473999999999998</v>
      </c>
      <c r="G2106" s="18">
        <v>1.4333</v>
      </c>
      <c r="H2106" s="18">
        <v>11.0741</v>
      </c>
      <c r="I2106" s="18">
        <v>9.0370000000000008</v>
      </c>
      <c r="J2106" s="18">
        <v>9.2222000000000008</v>
      </c>
      <c r="K2106" s="18">
        <v>27</v>
      </c>
      <c r="L2106" s="18">
        <v>41.213000000000001</v>
      </c>
      <c r="M2106" s="18">
        <v>32.8874</v>
      </c>
      <c r="N2106" s="18">
        <v>18.688600000000001</v>
      </c>
      <c r="O2106" s="18">
        <v>13.553900000000001</v>
      </c>
      <c r="P2106" s="18">
        <v>75.975499999999997</v>
      </c>
      <c r="Q2106" s="18">
        <v>43.173900000000003</v>
      </c>
      <c r="R2106" s="18">
        <v>31.311699999999998</v>
      </c>
      <c r="S2106" s="4">
        <f>VLOOKUP(C2106,Ratings_Numbers!$A$1:$B$21,2,FALSE)</f>
        <v>5</v>
      </c>
      <c r="T2106" s="4">
        <f t="shared" si="74"/>
        <v>0</v>
      </c>
      <c r="U2106" s="18">
        <v>10547.114799999999</v>
      </c>
      <c r="V2106" s="18" t="s">
        <v>212</v>
      </c>
    </row>
    <row r="2107" spans="1:22" ht="15" customHeight="1" x14ac:dyDescent="0.35">
      <c r="A2107" s="18" t="s">
        <v>216</v>
      </c>
      <c r="B2107" s="7" t="str">
        <f t="shared" si="75"/>
        <v>Q3</v>
      </c>
      <c r="C2107" s="18" t="s">
        <v>31</v>
      </c>
      <c r="D2107" s="21">
        <v>36799</v>
      </c>
      <c r="E2107" s="18">
        <v>1.0446</v>
      </c>
      <c r="F2107" s="18">
        <v>1.5506</v>
      </c>
      <c r="G2107" s="18">
        <v>1.3146</v>
      </c>
      <c r="H2107" s="18">
        <v>9.3461999999999996</v>
      </c>
      <c r="I2107" s="18">
        <v>8.6538000000000004</v>
      </c>
      <c r="J2107" s="18">
        <v>7.2691999999999997</v>
      </c>
      <c r="K2107" s="18">
        <v>26</v>
      </c>
      <c r="L2107" s="18">
        <v>44.127600000000001</v>
      </c>
      <c r="M2107" s="18">
        <v>21.3034</v>
      </c>
      <c r="N2107" s="18">
        <v>12.6793</v>
      </c>
      <c r="O2107" s="18">
        <v>9.4007000000000005</v>
      </c>
      <c r="P2107" s="18">
        <v>68.017499999999998</v>
      </c>
      <c r="Q2107" s="18">
        <v>40.482399999999998</v>
      </c>
      <c r="R2107" s="18">
        <v>30.014500000000002</v>
      </c>
      <c r="S2107" s="4">
        <f>VLOOKUP(C2107,Ratings_Numbers!$A$1:$B$21,2,FALSE)</f>
        <v>5</v>
      </c>
      <c r="T2107" s="4">
        <f t="shared" si="74"/>
        <v>0</v>
      </c>
      <c r="U2107" s="18">
        <v>9320.4897999999994</v>
      </c>
      <c r="V2107" s="18" t="s">
        <v>212</v>
      </c>
    </row>
    <row r="2108" spans="1:22" ht="15" customHeight="1" x14ac:dyDescent="0.35">
      <c r="A2108" s="18" t="s">
        <v>216</v>
      </c>
      <c r="B2108" s="7" t="str">
        <f t="shared" si="75"/>
        <v>Q4</v>
      </c>
      <c r="C2108" s="18" t="s">
        <v>31</v>
      </c>
      <c r="D2108" s="21">
        <v>36891</v>
      </c>
      <c r="E2108" s="18">
        <v>1.1372</v>
      </c>
      <c r="F2108" s="18">
        <v>1.7056</v>
      </c>
      <c r="G2108" s="18">
        <v>1.4514</v>
      </c>
      <c r="H2108" s="18">
        <v>8.0434999999999999</v>
      </c>
      <c r="I2108" s="18">
        <v>6.8261000000000003</v>
      </c>
      <c r="J2108" s="18">
        <v>5.6086999999999998</v>
      </c>
      <c r="K2108" s="18">
        <v>23</v>
      </c>
      <c r="L2108" s="18">
        <v>38.613599999999998</v>
      </c>
      <c r="M2108" s="18">
        <v>23.997499999999999</v>
      </c>
      <c r="N2108" s="18">
        <v>13.2493</v>
      </c>
      <c r="O2108" s="18">
        <v>9.2662999999999993</v>
      </c>
      <c r="P2108" s="18">
        <v>81.122799999999998</v>
      </c>
      <c r="Q2108" s="18">
        <v>44.788800000000002</v>
      </c>
      <c r="R2108" s="18">
        <v>31.324400000000001</v>
      </c>
      <c r="S2108" s="4">
        <f>VLOOKUP(C2108,Ratings_Numbers!$A$1:$B$21,2,FALSE)</f>
        <v>5</v>
      </c>
      <c r="T2108" s="4">
        <f t="shared" si="74"/>
        <v>0</v>
      </c>
      <c r="U2108" s="18">
        <v>8387.7625000000007</v>
      </c>
      <c r="V2108" s="18" t="s">
        <v>212</v>
      </c>
    </row>
    <row r="2109" spans="1:22" ht="15" customHeight="1" x14ac:dyDescent="0.35">
      <c r="A2109" s="18" t="s">
        <v>216</v>
      </c>
      <c r="B2109" s="7" t="str">
        <f t="shared" si="75"/>
        <v>Q1</v>
      </c>
      <c r="C2109" s="18" t="s">
        <v>31</v>
      </c>
      <c r="D2109" s="21">
        <v>36981</v>
      </c>
      <c r="E2109" s="18">
        <v>1.0318000000000001</v>
      </c>
      <c r="F2109" s="18">
        <v>1.5503</v>
      </c>
      <c r="G2109" s="18">
        <v>1.3407</v>
      </c>
      <c r="H2109" s="18">
        <v>9.7727000000000004</v>
      </c>
      <c r="I2109" s="18">
        <v>7.7272999999999996</v>
      </c>
      <c r="J2109" s="18">
        <v>7.1818</v>
      </c>
      <c r="K2109" s="18">
        <v>22</v>
      </c>
      <c r="L2109" s="18">
        <v>40.801600000000001</v>
      </c>
      <c r="M2109" s="18">
        <v>41.732799999999997</v>
      </c>
      <c r="N2109" s="18">
        <v>24.755700000000001</v>
      </c>
      <c r="O2109" s="18">
        <v>17.0276</v>
      </c>
      <c r="P2109" s="18">
        <v>68.578400000000002</v>
      </c>
      <c r="Q2109" s="18">
        <v>40.680399999999999</v>
      </c>
      <c r="R2109" s="18">
        <v>27.981100000000001</v>
      </c>
      <c r="S2109" s="4">
        <f>VLOOKUP(C2109,Ratings_Numbers!$A$1:$B$21,2,FALSE)</f>
        <v>5</v>
      </c>
      <c r="T2109" s="4">
        <f t="shared" si="74"/>
        <v>0</v>
      </c>
      <c r="U2109" s="18">
        <v>7438.3338000000003</v>
      </c>
      <c r="V2109" s="18" t="s">
        <v>212</v>
      </c>
    </row>
    <row r="2110" spans="1:22" ht="15" customHeight="1" x14ac:dyDescent="0.35">
      <c r="A2110" s="18" t="s">
        <v>216</v>
      </c>
      <c r="B2110" s="7" t="str">
        <f t="shared" si="75"/>
        <v>Q2</v>
      </c>
      <c r="C2110" s="18" t="s">
        <v>31</v>
      </c>
      <c r="D2110" s="21">
        <v>37072</v>
      </c>
      <c r="E2110" s="18">
        <v>0.80620000000000003</v>
      </c>
      <c r="F2110" s="18">
        <v>1.4161000000000001</v>
      </c>
      <c r="G2110" s="18">
        <v>1.0621</v>
      </c>
      <c r="H2110" s="18">
        <v>17.117599999999999</v>
      </c>
      <c r="I2110" s="18">
        <v>10.764699999999999</v>
      </c>
      <c r="J2110" s="18">
        <v>13.7059</v>
      </c>
      <c r="K2110" s="18">
        <v>17</v>
      </c>
      <c r="L2110" s="18">
        <v>47.559399999999997</v>
      </c>
      <c r="M2110" s="18">
        <v>36.052599999999998</v>
      </c>
      <c r="N2110" s="18">
        <v>23.588200000000001</v>
      </c>
      <c r="O2110" s="18">
        <v>17.1464</v>
      </c>
      <c r="P2110" s="18">
        <v>52.842100000000002</v>
      </c>
      <c r="Q2110" s="18">
        <v>34.573</v>
      </c>
      <c r="R2110" s="18">
        <v>25.131399999999999</v>
      </c>
      <c r="S2110" s="4">
        <f>VLOOKUP(C2110,Ratings_Numbers!$A$1:$B$21,2,FALSE)</f>
        <v>5</v>
      </c>
      <c r="T2110" s="4">
        <f t="shared" si="74"/>
        <v>0</v>
      </c>
      <c r="U2110" s="18">
        <v>8011.9903999999997</v>
      </c>
      <c r="V2110" s="18" t="s">
        <v>212</v>
      </c>
    </row>
    <row r="2111" spans="1:22" ht="15" customHeight="1" x14ac:dyDescent="0.35">
      <c r="A2111" s="18" t="s">
        <v>216</v>
      </c>
      <c r="B2111" s="7" t="str">
        <f t="shared" si="75"/>
        <v>Q3</v>
      </c>
      <c r="C2111" s="18" t="s">
        <v>31</v>
      </c>
      <c r="D2111" s="21">
        <v>37164</v>
      </c>
      <c r="E2111" s="18">
        <v>0.8589</v>
      </c>
      <c r="F2111" s="18">
        <v>1.4035</v>
      </c>
      <c r="G2111" s="18">
        <v>1.1311</v>
      </c>
      <c r="H2111" s="18">
        <v>18.583300000000001</v>
      </c>
      <c r="I2111" s="18">
        <v>15.833299999999999</v>
      </c>
      <c r="J2111" s="18">
        <v>14.5</v>
      </c>
      <c r="K2111" s="18">
        <v>12</v>
      </c>
      <c r="L2111" s="18">
        <v>45.929000000000002</v>
      </c>
      <c r="M2111" s="18">
        <v>38.9773</v>
      </c>
      <c r="N2111" s="18">
        <v>25.0914</v>
      </c>
      <c r="O2111" s="18">
        <v>17.901900000000001</v>
      </c>
      <c r="P2111" s="18">
        <v>55.340899999999998</v>
      </c>
      <c r="Q2111" s="18">
        <v>35.625500000000002</v>
      </c>
      <c r="R2111" s="18">
        <v>25.4175</v>
      </c>
      <c r="S2111" s="4">
        <f>VLOOKUP(C2111,Ratings_Numbers!$A$1:$B$21,2,FALSE)</f>
        <v>5</v>
      </c>
      <c r="T2111" s="4">
        <f t="shared" si="74"/>
        <v>0</v>
      </c>
      <c r="U2111" s="18">
        <v>8605.3490000000002</v>
      </c>
      <c r="V2111" s="18" t="s">
        <v>212</v>
      </c>
    </row>
    <row r="2112" spans="1:22" ht="15" customHeight="1" x14ac:dyDescent="0.35">
      <c r="A2112" s="18" t="s">
        <v>216</v>
      </c>
      <c r="B2112" s="7" t="str">
        <f t="shared" si="75"/>
        <v>Q4</v>
      </c>
      <c r="C2112" s="18" t="s">
        <v>31</v>
      </c>
      <c r="D2112" s="21">
        <v>37256</v>
      </c>
      <c r="E2112" s="18">
        <v>0.75729999999999997</v>
      </c>
      <c r="F2112" s="18">
        <v>1.2202</v>
      </c>
      <c r="G2112" s="18">
        <v>0.96809999999999996</v>
      </c>
      <c r="H2112" s="18">
        <v>16.166699999999999</v>
      </c>
      <c r="I2112" s="18">
        <v>13.083299999999999</v>
      </c>
      <c r="J2112" s="18">
        <v>13.083299999999999</v>
      </c>
      <c r="K2112" s="18">
        <v>12</v>
      </c>
      <c r="L2112" s="18">
        <v>45.616799999999998</v>
      </c>
      <c r="M2112" s="18">
        <v>39.602800000000002</v>
      </c>
      <c r="N2112" s="18">
        <v>26.147300000000001</v>
      </c>
      <c r="O2112" s="18">
        <v>18.0655</v>
      </c>
      <c r="P2112" s="18">
        <v>51.460299999999997</v>
      </c>
      <c r="Q2112" s="18">
        <v>33.976100000000002</v>
      </c>
      <c r="R2112" s="18">
        <v>23.474599999999999</v>
      </c>
      <c r="S2112" s="4">
        <f>VLOOKUP(C2112,Ratings_Numbers!$A$1:$B$21,2,FALSE)</f>
        <v>5</v>
      </c>
      <c r="T2112" s="4">
        <f t="shared" si="74"/>
        <v>0</v>
      </c>
      <c r="U2112" s="18">
        <v>9208.0704999999998</v>
      </c>
      <c r="V2112" s="18" t="s">
        <v>212</v>
      </c>
    </row>
    <row r="2113" spans="1:22" ht="15" customHeight="1" x14ac:dyDescent="0.35">
      <c r="A2113" s="18" t="s">
        <v>216</v>
      </c>
      <c r="B2113" s="7" t="str">
        <f t="shared" si="75"/>
        <v>Q1</v>
      </c>
      <c r="C2113" s="18" t="s">
        <v>31</v>
      </c>
      <c r="D2113" s="21">
        <v>37346</v>
      </c>
      <c r="E2113" s="18">
        <v>0.78690000000000004</v>
      </c>
      <c r="F2113" s="18">
        <v>1.25</v>
      </c>
      <c r="G2113" s="18">
        <v>0.99319999999999997</v>
      </c>
      <c r="H2113" s="18">
        <v>32.285699999999999</v>
      </c>
      <c r="I2113" s="18">
        <v>25.714300000000001</v>
      </c>
      <c r="J2113" s="18">
        <v>25.142900000000001</v>
      </c>
      <c r="K2113" s="18">
        <v>7</v>
      </c>
      <c r="L2113" s="18">
        <v>43.134599999999999</v>
      </c>
      <c r="M2113" s="18">
        <v>42.213900000000002</v>
      </c>
      <c r="N2113" s="18">
        <v>26.743300000000001</v>
      </c>
      <c r="O2113" s="18">
        <v>18.2088</v>
      </c>
      <c r="P2113" s="18">
        <v>57.848700000000001</v>
      </c>
      <c r="Q2113" s="18">
        <v>36.648200000000003</v>
      </c>
      <c r="R2113" s="18">
        <v>24.9528</v>
      </c>
      <c r="S2113" s="4">
        <f>VLOOKUP(C2113,Ratings_Numbers!$A$1:$B$21,2,FALSE)</f>
        <v>5</v>
      </c>
      <c r="T2113" s="4">
        <f t="shared" si="74"/>
        <v>0</v>
      </c>
      <c r="U2113" s="18">
        <v>10050.0396</v>
      </c>
      <c r="V2113" s="18" t="s">
        <v>212</v>
      </c>
    </row>
    <row r="2114" spans="1:22" ht="15" customHeight="1" x14ac:dyDescent="0.35">
      <c r="A2114" s="18" t="s">
        <v>216</v>
      </c>
      <c r="B2114" s="7" t="str">
        <f t="shared" si="75"/>
        <v>Q2</v>
      </c>
      <c r="C2114" s="18" t="s">
        <v>31</v>
      </c>
      <c r="D2114" s="21">
        <v>37437</v>
      </c>
      <c r="E2114" s="18">
        <v>0.88149999999999995</v>
      </c>
      <c r="F2114" s="18">
        <v>1.3360000000000001</v>
      </c>
      <c r="G2114" s="18">
        <v>1.1019000000000001</v>
      </c>
      <c r="H2114" s="18">
        <v>43.142899999999997</v>
      </c>
      <c r="I2114" s="18">
        <v>34.571399999999997</v>
      </c>
      <c r="J2114" s="18">
        <v>35.571399999999997</v>
      </c>
      <c r="K2114" s="18">
        <v>7</v>
      </c>
      <c r="L2114" s="18">
        <v>38.762799999999999</v>
      </c>
      <c r="M2114" s="18">
        <v>49.634</v>
      </c>
      <c r="N2114" s="18">
        <v>28.535399999999999</v>
      </c>
      <c r="O2114" s="18">
        <v>19.2395</v>
      </c>
      <c r="P2114" s="18">
        <v>73.938500000000005</v>
      </c>
      <c r="Q2114" s="18">
        <v>42.508400000000002</v>
      </c>
      <c r="R2114" s="18">
        <v>28.660599999999999</v>
      </c>
      <c r="S2114" s="4">
        <f>VLOOKUP(C2114,Ratings_Numbers!$A$1:$B$21,2,FALSE)</f>
        <v>5</v>
      </c>
      <c r="T2114" s="4">
        <f t="shared" si="74"/>
        <v>0</v>
      </c>
      <c r="U2114" s="18">
        <v>9221.4596999999994</v>
      </c>
      <c r="V2114" s="18" t="s">
        <v>212</v>
      </c>
    </row>
    <row r="2115" spans="1:22" ht="15" customHeight="1" x14ac:dyDescent="0.35">
      <c r="A2115" s="18" t="s">
        <v>216</v>
      </c>
      <c r="B2115" s="7" t="str">
        <f t="shared" si="75"/>
        <v>Q3</v>
      </c>
      <c r="C2115" s="18" t="s">
        <v>31</v>
      </c>
      <c r="D2115" s="21">
        <v>37529</v>
      </c>
      <c r="E2115" s="18">
        <v>0.84699999999999998</v>
      </c>
      <c r="F2115" s="18">
        <v>1.2004999999999999</v>
      </c>
      <c r="G2115" s="18">
        <v>1.0307999999999999</v>
      </c>
      <c r="H2115" s="18">
        <v>38</v>
      </c>
      <c r="I2115" s="18">
        <v>33</v>
      </c>
      <c r="J2115" s="18">
        <v>32.625</v>
      </c>
      <c r="K2115" s="18">
        <v>8</v>
      </c>
      <c r="L2115" s="18">
        <v>37.478400000000001</v>
      </c>
      <c r="M2115" s="18">
        <v>38.479300000000002</v>
      </c>
      <c r="N2115" s="18">
        <v>21.6508</v>
      </c>
      <c r="O2115" s="18">
        <v>14.4214</v>
      </c>
      <c r="P2115" s="18">
        <v>77.726600000000005</v>
      </c>
      <c r="Q2115" s="18">
        <v>43.733800000000002</v>
      </c>
      <c r="R2115" s="18">
        <v>29.130700000000001</v>
      </c>
      <c r="S2115" s="4">
        <f>VLOOKUP(C2115,Ratings_Numbers!$A$1:$B$21,2,FALSE)</f>
        <v>5</v>
      </c>
      <c r="T2115" s="4">
        <f t="shared" si="74"/>
        <v>0</v>
      </c>
      <c r="U2115" s="18">
        <v>8840.4840000000004</v>
      </c>
      <c r="V2115" s="18" t="s">
        <v>212</v>
      </c>
    </row>
    <row r="2116" spans="1:22" ht="15" customHeight="1" x14ac:dyDescent="0.35">
      <c r="A2116" s="18" t="s">
        <v>216</v>
      </c>
      <c r="B2116" s="7" t="str">
        <f t="shared" si="75"/>
        <v>Q4</v>
      </c>
      <c r="C2116" s="18" t="s">
        <v>31</v>
      </c>
      <c r="D2116" s="21">
        <v>37621</v>
      </c>
      <c r="E2116" s="18">
        <v>0.86339999999999995</v>
      </c>
      <c r="F2116" s="18">
        <v>1.2271000000000001</v>
      </c>
      <c r="G2116" s="18">
        <v>1.0545</v>
      </c>
      <c r="H2116" s="18">
        <v>27.75</v>
      </c>
      <c r="I2116" s="18">
        <v>21.25</v>
      </c>
      <c r="J2116" s="18">
        <v>22.125</v>
      </c>
      <c r="K2116" s="18">
        <v>8</v>
      </c>
      <c r="L2116" s="18">
        <v>36.123100000000001</v>
      </c>
      <c r="M2116" s="18">
        <v>39.012700000000002</v>
      </c>
      <c r="N2116" s="18">
        <v>21.1663</v>
      </c>
      <c r="O2116" s="18">
        <v>14.092599999999999</v>
      </c>
      <c r="P2116" s="18">
        <v>84.315299999999993</v>
      </c>
      <c r="Q2116" s="18">
        <v>45.745100000000001</v>
      </c>
      <c r="R2116" s="18">
        <v>30.4573</v>
      </c>
      <c r="S2116" s="4">
        <f>VLOOKUP(C2116,Ratings_Numbers!$A$1:$B$21,2,FALSE)</f>
        <v>5</v>
      </c>
      <c r="T2116" s="4">
        <f t="shared" si="74"/>
        <v>0</v>
      </c>
      <c r="U2116" s="18">
        <v>8957.6231000000007</v>
      </c>
      <c r="V2116" s="18" t="s">
        <v>212</v>
      </c>
    </row>
    <row r="2117" spans="1:22" ht="15" customHeight="1" x14ac:dyDescent="0.35">
      <c r="A2117" s="18" t="s">
        <v>216</v>
      </c>
      <c r="B2117" s="7" t="str">
        <f t="shared" si="75"/>
        <v>Q1</v>
      </c>
      <c r="C2117" s="18" t="s">
        <v>31</v>
      </c>
      <c r="D2117" s="21">
        <v>37711</v>
      </c>
      <c r="E2117" s="18">
        <v>0.88549999999999995</v>
      </c>
      <c r="F2117" s="18">
        <v>1.2934999999999999</v>
      </c>
      <c r="G2117" s="18">
        <v>1.0858000000000001</v>
      </c>
      <c r="H2117" s="18">
        <v>38.166699999999999</v>
      </c>
      <c r="I2117" s="18">
        <v>31</v>
      </c>
      <c r="J2117" s="18">
        <v>29.166699999999999</v>
      </c>
      <c r="K2117" s="18">
        <v>6</v>
      </c>
      <c r="L2117" s="18">
        <v>34.586300000000001</v>
      </c>
      <c r="M2117" s="18">
        <v>36.830199999999998</v>
      </c>
      <c r="N2117" s="18">
        <v>20</v>
      </c>
      <c r="O2117" s="18">
        <v>12.738199999999999</v>
      </c>
      <c r="P2117" s="18">
        <v>84.150899999999993</v>
      </c>
      <c r="Q2117" s="18">
        <v>45.6967</v>
      </c>
      <c r="R2117" s="18">
        <v>29.104700000000001</v>
      </c>
      <c r="S2117" s="4">
        <f>VLOOKUP(C2117,Ratings_Numbers!$A$1:$B$21,2,FALSE)</f>
        <v>5</v>
      </c>
      <c r="T2117" s="4">
        <f t="shared" si="74"/>
        <v>0</v>
      </c>
      <c r="U2117" s="18">
        <v>10006.5995</v>
      </c>
      <c r="V2117" s="18" t="s">
        <v>212</v>
      </c>
    </row>
    <row r="2118" spans="1:22" ht="15" customHeight="1" x14ac:dyDescent="0.35">
      <c r="A2118" s="18" t="s">
        <v>216</v>
      </c>
      <c r="B2118" s="7" t="str">
        <f t="shared" si="75"/>
        <v>Q2</v>
      </c>
      <c r="C2118" s="18" t="s">
        <v>31</v>
      </c>
      <c r="D2118" s="21">
        <v>37802</v>
      </c>
      <c r="E2118" s="18">
        <v>0.85840000000000005</v>
      </c>
      <c r="F2118" s="18">
        <v>1.2518</v>
      </c>
      <c r="G2118" s="18">
        <v>1.0504</v>
      </c>
      <c r="H2118" s="18">
        <v>48.333300000000001</v>
      </c>
      <c r="I2118" s="18">
        <v>36.666699999999999</v>
      </c>
      <c r="J2118" s="18">
        <v>40.166699999999999</v>
      </c>
      <c r="K2118" s="18">
        <v>6</v>
      </c>
      <c r="L2118" s="18">
        <v>33.269399999999997</v>
      </c>
      <c r="M2118" s="18">
        <v>40.740699999999997</v>
      </c>
      <c r="N2118" s="18">
        <v>21.672499999999999</v>
      </c>
      <c r="O2118" s="18">
        <v>13.5542</v>
      </c>
      <c r="P2118" s="18">
        <v>87.983500000000006</v>
      </c>
      <c r="Q2118" s="18">
        <v>46.803899999999999</v>
      </c>
      <c r="R2118" s="18">
        <v>29.271599999999999</v>
      </c>
      <c r="S2118" s="4">
        <f>VLOOKUP(C2118,Ratings_Numbers!$A$1:$B$21,2,FALSE)</f>
        <v>5</v>
      </c>
      <c r="T2118" s="4">
        <f t="shared" si="74"/>
        <v>0</v>
      </c>
      <c r="U2118" s="18">
        <v>9113.3240000000005</v>
      </c>
      <c r="V2118" s="18" t="s">
        <v>212</v>
      </c>
    </row>
    <row r="2119" spans="1:22" ht="15" customHeight="1" x14ac:dyDescent="0.35">
      <c r="A2119" s="18" t="s">
        <v>216</v>
      </c>
      <c r="B2119" s="7" t="str">
        <f t="shared" si="75"/>
        <v>Q3</v>
      </c>
      <c r="C2119" s="18" t="s">
        <v>31</v>
      </c>
      <c r="D2119" s="21">
        <v>37894</v>
      </c>
      <c r="E2119" s="18">
        <v>0.96289999999999998</v>
      </c>
      <c r="F2119" s="18">
        <v>1.4296</v>
      </c>
      <c r="G2119" s="18">
        <v>1.1968000000000001</v>
      </c>
      <c r="H2119" s="18">
        <v>42.833300000000001</v>
      </c>
      <c r="I2119" s="18">
        <v>36.333300000000001</v>
      </c>
      <c r="J2119" s="18">
        <v>35</v>
      </c>
      <c r="K2119" s="18">
        <v>6</v>
      </c>
      <c r="L2119" s="18">
        <v>32.518299999999996</v>
      </c>
      <c r="M2119" s="18">
        <v>41.400199999999998</v>
      </c>
      <c r="N2119" s="18">
        <v>20.780899999999999</v>
      </c>
      <c r="O2119" s="18">
        <v>13.4626</v>
      </c>
      <c r="P2119" s="18">
        <v>99.222099999999998</v>
      </c>
      <c r="Q2119" s="18">
        <v>49.8048</v>
      </c>
      <c r="R2119" s="18">
        <v>32.265300000000003</v>
      </c>
      <c r="S2119" s="4">
        <f>VLOOKUP(C2119,Ratings_Numbers!$A$1:$B$21,2,FALSE)</f>
        <v>5</v>
      </c>
      <c r="T2119" s="4">
        <f t="shared" si="74"/>
        <v>0</v>
      </c>
      <c r="U2119" s="18">
        <v>9679.8405999999995</v>
      </c>
      <c r="V2119" s="18" t="s">
        <v>212</v>
      </c>
    </row>
    <row r="2120" spans="1:22" ht="15" customHeight="1" x14ac:dyDescent="0.35">
      <c r="A2120" s="18" t="s">
        <v>216</v>
      </c>
      <c r="B2120" s="7" t="str">
        <f t="shared" si="75"/>
        <v>Q4</v>
      </c>
      <c r="C2120" s="18" t="s">
        <v>31</v>
      </c>
      <c r="D2120" s="21">
        <v>37986</v>
      </c>
      <c r="E2120" s="18">
        <v>0.94189999999999996</v>
      </c>
      <c r="F2120" s="18">
        <v>1.4257</v>
      </c>
      <c r="G2120" s="18">
        <v>1.1748000000000001</v>
      </c>
      <c r="H2120" s="18">
        <v>31.857099999999999</v>
      </c>
      <c r="I2120" s="18">
        <v>31.857099999999999</v>
      </c>
      <c r="J2120" s="18">
        <v>25</v>
      </c>
      <c r="K2120" s="18">
        <v>7</v>
      </c>
      <c r="L2120" s="18">
        <v>32.944099999999999</v>
      </c>
      <c r="M2120" s="18">
        <v>40.084400000000002</v>
      </c>
      <c r="N2120" s="18">
        <v>20.412500000000001</v>
      </c>
      <c r="O2120" s="18">
        <v>13.205399999999999</v>
      </c>
      <c r="P2120" s="18">
        <v>96.371300000000005</v>
      </c>
      <c r="Q2120" s="18">
        <v>49.076099999999997</v>
      </c>
      <c r="R2120" s="18">
        <v>31.748699999999999</v>
      </c>
      <c r="S2120" s="4">
        <f>VLOOKUP(C2120,Ratings_Numbers!$A$1:$B$21,2,FALSE)</f>
        <v>5</v>
      </c>
      <c r="T2120" s="4">
        <f t="shared" si="74"/>
        <v>0</v>
      </c>
      <c r="U2120" s="18">
        <v>10204.9326</v>
      </c>
      <c r="V2120" s="18" t="s">
        <v>212</v>
      </c>
    </row>
    <row r="2121" spans="1:22" ht="15" customHeight="1" x14ac:dyDescent="0.35">
      <c r="A2121" s="18" t="s">
        <v>216</v>
      </c>
      <c r="B2121" s="7" t="str">
        <f t="shared" si="75"/>
        <v>Q1</v>
      </c>
      <c r="C2121" s="18" t="s">
        <v>31</v>
      </c>
      <c r="D2121" s="21">
        <v>38077</v>
      </c>
      <c r="E2121" s="18">
        <v>0.75790000000000002</v>
      </c>
      <c r="F2121" s="18">
        <v>1.1774</v>
      </c>
      <c r="G2121" s="18">
        <v>0.93559999999999999</v>
      </c>
      <c r="H2121" s="18">
        <v>30.75</v>
      </c>
      <c r="I2121" s="18">
        <v>26.25</v>
      </c>
      <c r="J2121" s="18">
        <v>24.625</v>
      </c>
      <c r="K2121" s="18">
        <v>8</v>
      </c>
      <c r="L2121" s="18">
        <v>35.929900000000004</v>
      </c>
      <c r="M2121" s="18">
        <v>35.483899999999998</v>
      </c>
      <c r="N2121" s="18">
        <v>20.5474</v>
      </c>
      <c r="O2121" s="18">
        <v>12.7493</v>
      </c>
      <c r="P2121" s="18">
        <v>72.693200000000004</v>
      </c>
      <c r="Q2121" s="18">
        <v>42.093800000000002</v>
      </c>
      <c r="R2121" s="18">
        <v>26.118600000000001</v>
      </c>
      <c r="S2121" s="4">
        <f>VLOOKUP(C2121,Ratings_Numbers!$A$1:$B$21,2,FALSE)</f>
        <v>5</v>
      </c>
      <c r="T2121" s="4">
        <f t="shared" si="74"/>
        <v>0</v>
      </c>
      <c r="U2121" s="18">
        <v>10375.8505</v>
      </c>
      <c r="V2121" s="18" t="s">
        <v>212</v>
      </c>
    </row>
    <row r="2122" spans="1:22" ht="15" customHeight="1" x14ac:dyDescent="0.35">
      <c r="A2122" s="18" t="s">
        <v>216</v>
      </c>
      <c r="B2122" s="7" t="str">
        <f t="shared" si="75"/>
        <v>Q2</v>
      </c>
      <c r="C2122" s="18" t="s">
        <v>31</v>
      </c>
      <c r="D2122" s="21">
        <v>38168</v>
      </c>
      <c r="E2122" s="18">
        <v>0.4995</v>
      </c>
      <c r="F2122" s="18">
        <v>0.87839999999999996</v>
      </c>
      <c r="G2122" s="18">
        <v>0.61240000000000006</v>
      </c>
      <c r="H2122" s="18">
        <v>38.1111</v>
      </c>
      <c r="I2122" s="18">
        <v>32.222200000000001</v>
      </c>
      <c r="J2122" s="18">
        <v>32.222200000000001</v>
      </c>
      <c r="K2122" s="18">
        <v>9</v>
      </c>
      <c r="L2122" s="18">
        <v>40.166899999999998</v>
      </c>
      <c r="M2122" s="18">
        <v>30.844200000000001</v>
      </c>
      <c r="N2122" s="18">
        <v>20.598400000000002</v>
      </c>
      <c r="O2122" s="18">
        <v>12.389099999999999</v>
      </c>
      <c r="P2122" s="18">
        <v>49.740299999999998</v>
      </c>
      <c r="Q2122" s="18">
        <v>33.217700000000001</v>
      </c>
      <c r="R2122" s="18">
        <v>19.979099999999999</v>
      </c>
      <c r="S2122" s="4">
        <f>VLOOKUP(C2122,Ratings_Numbers!$A$1:$B$21,2,FALSE)</f>
        <v>5</v>
      </c>
      <c r="T2122" s="4">
        <f t="shared" si="74"/>
        <v>0</v>
      </c>
      <c r="U2122" s="18">
        <v>11454.516299999999</v>
      </c>
      <c r="V2122" s="18" t="s">
        <v>212</v>
      </c>
    </row>
    <row r="2123" spans="1:22" ht="15" customHeight="1" x14ac:dyDescent="0.35">
      <c r="A2123" s="18" t="s">
        <v>216</v>
      </c>
      <c r="B2123" s="7" t="str">
        <f t="shared" si="75"/>
        <v>Q3</v>
      </c>
      <c r="C2123" s="18" t="s">
        <v>31</v>
      </c>
      <c r="D2123" s="21">
        <v>38260</v>
      </c>
      <c r="E2123" s="18">
        <v>0.37019999999999997</v>
      </c>
      <c r="F2123" s="18">
        <v>0.74970000000000003</v>
      </c>
      <c r="G2123" s="18">
        <v>0.45419999999999999</v>
      </c>
      <c r="H2123" s="18">
        <v>30.875</v>
      </c>
      <c r="I2123" s="18">
        <v>27.5</v>
      </c>
      <c r="J2123" s="18">
        <v>25.125</v>
      </c>
      <c r="K2123" s="18">
        <v>8</v>
      </c>
      <c r="L2123" s="18">
        <v>43.584299999999999</v>
      </c>
      <c r="M2123" s="18">
        <v>28.832100000000001</v>
      </c>
      <c r="N2123" s="18">
        <v>20.689699999999998</v>
      </c>
      <c r="O2123" s="18">
        <v>12.5663</v>
      </c>
      <c r="P2123" s="18">
        <v>39.355200000000004</v>
      </c>
      <c r="Q2123" s="18">
        <v>28.2409</v>
      </c>
      <c r="R2123" s="18">
        <v>17.152699999999999</v>
      </c>
      <c r="S2123" s="4">
        <f>VLOOKUP(C2123,Ratings_Numbers!$A$1:$B$21,2,FALSE)</f>
        <v>5</v>
      </c>
      <c r="T2123" s="4">
        <f t="shared" si="74"/>
        <v>0</v>
      </c>
      <c r="U2123" s="18">
        <v>11372.9413</v>
      </c>
      <c r="V2123" s="18" t="s">
        <v>212</v>
      </c>
    </row>
    <row r="2124" spans="1:22" ht="15" customHeight="1" x14ac:dyDescent="0.35">
      <c r="A2124" s="18" t="s">
        <v>216</v>
      </c>
      <c r="B2124" s="7" t="str">
        <f t="shared" si="75"/>
        <v>Q4</v>
      </c>
      <c r="C2124" s="18" t="s">
        <v>25</v>
      </c>
      <c r="D2124" s="21">
        <v>38352</v>
      </c>
      <c r="E2124" s="18">
        <v>2.2221000000000002</v>
      </c>
      <c r="F2124" s="18">
        <v>3.0630999999999999</v>
      </c>
      <c r="G2124" s="18">
        <v>2.7189999999999999</v>
      </c>
      <c r="H2124" s="18">
        <v>13.588200000000001</v>
      </c>
      <c r="I2124" s="18">
        <v>11.764699999999999</v>
      </c>
      <c r="J2124" s="18">
        <v>10.823499999999999</v>
      </c>
      <c r="K2124" s="18">
        <v>17</v>
      </c>
      <c r="L2124" s="18">
        <v>-12.318099999999999</v>
      </c>
      <c r="M2124" s="18">
        <v>209.63212290000001</v>
      </c>
      <c r="N2124" s="18">
        <v>95.935000000000002</v>
      </c>
      <c r="O2124" s="18">
        <v>57.250700000000002</v>
      </c>
      <c r="P2124" s="18">
        <v>289.78154369999999</v>
      </c>
      <c r="Q2124" s="18">
        <v>120.6414</v>
      </c>
      <c r="R2124" s="18">
        <v>71.994600000000005</v>
      </c>
      <c r="S2124" s="4">
        <f>VLOOKUP(C2124,Ratings_Numbers!$A$1:$B$21,2,FALSE)</f>
        <v>7</v>
      </c>
      <c r="T2124" s="4">
        <f t="shared" si="74"/>
        <v>2</v>
      </c>
      <c r="U2124" s="18">
        <v>9039.0359000000008</v>
      </c>
      <c r="V2124" s="18" t="s">
        <v>212</v>
      </c>
    </row>
    <row r="2125" spans="1:22" ht="15" customHeight="1" x14ac:dyDescent="0.35">
      <c r="A2125" s="18" t="s">
        <v>216</v>
      </c>
      <c r="B2125" s="7" t="str">
        <f t="shared" si="75"/>
        <v>Q1</v>
      </c>
      <c r="C2125" s="18" t="s">
        <v>25</v>
      </c>
      <c r="D2125" s="21">
        <v>38442</v>
      </c>
      <c r="E2125" s="18">
        <v>2.1212</v>
      </c>
      <c r="F2125" s="18">
        <v>2.9384999999999999</v>
      </c>
      <c r="G2125" s="18">
        <v>2.5986000000000002</v>
      </c>
      <c r="H2125" s="18">
        <v>8.7036999999999995</v>
      </c>
      <c r="I2125" s="18">
        <v>7.5556000000000001</v>
      </c>
      <c r="J2125" s="18">
        <v>6.9259000000000004</v>
      </c>
      <c r="K2125" s="18">
        <v>27</v>
      </c>
      <c r="L2125" s="18">
        <v>-9.2119</v>
      </c>
      <c r="M2125" s="18">
        <v>209.63212290000001</v>
      </c>
      <c r="N2125" s="18">
        <v>97.073599999999999</v>
      </c>
      <c r="O2125" s="18">
        <v>56.5229</v>
      </c>
      <c r="P2125" s="18">
        <v>289.78154369999999</v>
      </c>
      <c r="Q2125" s="18">
        <v>115.82080000000001</v>
      </c>
      <c r="R2125" s="18">
        <v>67.438800000000001</v>
      </c>
      <c r="S2125" s="4">
        <f>VLOOKUP(C2125,Ratings_Numbers!$A$1:$B$21,2,FALSE)</f>
        <v>7</v>
      </c>
      <c r="T2125" s="4">
        <f t="shared" si="74"/>
        <v>0</v>
      </c>
      <c r="U2125" s="18">
        <v>9709.9806000000008</v>
      </c>
      <c r="V2125" s="18" t="s">
        <v>212</v>
      </c>
    </row>
    <row r="2126" spans="1:22" ht="15" customHeight="1" x14ac:dyDescent="0.35">
      <c r="A2126" s="18" t="s">
        <v>216</v>
      </c>
      <c r="B2126" s="7" t="str">
        <f t="shared" si="75"/>
        <v>Q2</v>
      </c>
      <c r="C2126" s="18" t="s">
        <v>25</v>
      </c>
      <c r="D2126" s="21">
        <v>38533</v>
      </c>
      <c r="E2126" s="18">
        <v>2.1682999999999999</v>
      </c>
      <c r="F2126" s="18">
        <v>3.0244</v>
      </c>
      <c r="G2126" s="18">
        <v>2.6675</v>
      </c>
      <c r="H2126" s="18">
        <v>11</v>
      </c>
      <c r="I2126" s="18">
        <v>8.7036999999999995</v>
      </c>
      <c r="J2126" s="18">
        <v>9.2222000000000008</v>
      </c>
      <c r="K2126" s="18">
        <v>27</v>
      </c>
      <c r="L2126" s="18">
        <v>-15.2889</v>
      </c>
      <c r="M2126" s="18">
        <v>209.63212290000001</v>
      </c>
      <c r="N2126" s="18">
        <v>109.9482</v>
      </c>
      <c r="O2126" s="18">
        <v>58.667400000000001</v>
      </c>
      <c r="P2126" s="18">
        <v>289.78154369999999</v>
      </c>
      <c r="Q2126" s="18">
        <v>128.65280000000001</v>
      </c>
      <c r="R2126" s="18">
        <v>68.648099999999999</v>
      </c>
      <c r="S2126" s="4">
        <f>VLOOKUP(C2126,Ratings_Numbers!$A$1:$B$21,2,FALSE)</f>
        <v>7</v>
      </c>
      <c r="T2126" s="4">
        <f t="shared" si="74"/>
        <v>0</v>
      </c>
      <c r="U2126" s="18">
        <v>8451.7942999999996</v>
      </c>
      <c r="V2126" s="18" t="s">
        <v>212</v>
      </c>
    </row>
    <row r="2127" spans="1:22" ht="15" customHeight="1" x14ac:dyDescent="0.35">
      <c r="A2127" s="18" t="s">
        <v>216</v>
      </c>
      <c r="B2127" s="7" t="str">
        <f t="shared" si="75"/>
        <v>Q3</v>
      </c>
      <c r="C2127" s="18" t="s">
        <v>25</v>
      </c>
      <c r="D2127" s="21">
        <v>38625</v>
      </c>
      <c r="E2127" s="18">
        <v>2.3988</v>
      </c>
      <c r="F2127" s="18">
        <v>3.3237999999999999</v>
      </c>
      <c r="G2127" s="18">
        <v>2.9851000000000001</v>
      </c>
      <c r="H2127" s="18">
        <v>8</v>
      </c>
      <c r="I2127" s="18">
        <v>6.7667000000000002</v>
      </c>
      <c r="J2127" s="18">
        <v>6.2</v>
      </c>
      <c r="K2127" s="18">
        <v>30</v>
      </c>
      <c r="L2127" s="18">
        <v>-14.901999999999999</v>
      </c>
      <c r="M2127" s="18">
        <v>209.63212290000001</v>
      </c>
      <c r="N2127" s="18">
        <v>98.742400000000004</v>
      </c>
      <c r="O2127" s="18">
        <v>59.383800000000001</v>
      </c>
      <c r="P2127" s="18">
        <v>289.78154369999999</v>
      </c>
      <c r="Q2127" s="18">
        <v>124.7788</v>
      </c>
      <c r="R2127" s="18">
        <v>75.042000000000002</v>
      </c>
      <c r="S2127" s="4">
        <f>VLOOKUP(C2127,Ratings_Numbers!$A$1:$B$21,2,FALSE)</f>
        <v>7</v>
      </c>
      <c r="T2127" s="4">
        <f t="shared" si="74"/>
        <v>0</v>
      </c>
      <c r="U2127" s="18">
        <v>8369.9688999999998</v>
      </c>
      <c r="V2127" s="18" t="s">
        <v>212</v>
      </c>
    </row>
    <row r="2128" spans="1:22" ht="15" customHeight="1" x14ac:dyDescent="0.35">
      <c r="A2128" s="18" t="s">
        <v>216</v>
      </c>
      <c r="B2128" s="7" t="str">
        <f t="shared" si="75"/>
        <v>Q4</v>
      </c>
      <c r="C2128" s="18" t="s">
        <v>25</v>
      </c>
      <c r="D2128" s="21">
        <v>38717</v>
      </c>
      <c r="E2128" s="18">
        <v>2.335</v>
      </c>
      <c r="F2128" s="18">
        <v>3.4190999999999998</v>
      </c>
      <c r="G2128" s="18">
        <v>3.0659999999999998</v>
      </c>
      <c r="H2128" s="18">
        <v>7.5937999999999999</v>
      </c>
      <c r="I2128" s="18">
        <v>5</v>
      </c>
      <c r="J2128" s="18">
        <v>4.7187999999999999</v>
      </c>
      <c r="K2128" s="18">
        <v>32</v>
      </c>
      <c r="L2128" s="18">
        <v>-14.8024</v>
      </c>
      <c r="M2128" s="18">
        <v>209.63212290000001</v>
      </c>
      <c r="N2128" s="18">
        <v>100.1891</v>
      </c>
      <c r="O2128" s="18">
        <v>59.405700000000003</v>
      </c>
      <c r="P2128" s="18">
        <v>289.78154369999999</v>
      </c>
      <c r="Q2128" s="18">
        <v>124.9645</v>
      </c>
      <c r="R2128" s="18">
        <v>74.0959</v>
      </c>
      <c r="S2128" s="4">
        <f>VLOOKUP(C2128,Ratings_Numbers!$A$1:$B$21,2,FALSE)</f>
        <v>7</v>
      </c>
      <c r="T2128" s="4">
        <f t="shared" si="74"/>
        <v>0</v>
      </c>
      <c r="U2128" s="18">
        <v>8539.7473000000009</v>
      </c>
      <c r="V2128" s="18" t="s">
        <v>212</v>
      </c>
    </row>
    <row r="2129" spans="1:22" ht="15" customHeight="1" x14ac:dyDescent="0.35">
      <c r="A2129" s="18" t="s">
        <v>216</v>
      </c>
      <c r="B2129" s="7" t="str">
        <f t="shared" si="75"/>
        <v>Q1</v>
      </c>
      <c r="C2129" s="18" t="s">
        <v>25</v>
      </c>
      <c r="D2129" s="21">
        <v>38807</v>
      </c>
      <c r="E2129" s="18">
        <v>2.2323</v>
      </c>
      <c r="F2129" s="18">
        <v>3.2776000000000001</v>
      </c>
      <c r="G2129" s="18">
        <v>2.9112999999999998</v>
      </c>
      <c r="H2129" s="18">
        <v>7.5454999999999997</v>
      </c>
      <c r="I2129" s="18">
        <v>6.3635999999999999</v>
      </c>
      <c r="J2129" s="18">
        <v>6.1515000000000004</v>
      </c>
      <c r="K2129" s="18">
        <v>33</v>
      </c>
      <c r="L2129" s="18">
        <v>-11.789099999999999</v>
      </c>
      <c r="M2129" s="18">
        <v>209.63212290000001</v>
      </c>
      <c r="N2129" s="18">
        <v>91.106999999999999</v>
      </c>
      <c r="O2129" s="18">
        <v>54.307000000000002</v>
      </c>
      <c r="P2129" s="18">
        <v>289.78154369999999</v>
      </c>
      <c r="Q2129" s="18">
        <v>119.7777</v>
      </c>
      <c r="R2129" s="18">
        <v>71.397000000000006</v>
      </c>
      <c r="S2129" s="4">
        <f>VLOOKUP(C2129,Ratings_Numbers!$A$1:$B$21,2,FALSE)</f>
        <v>7</v>
      </c>
      <c r="T2129" s="4">
        <f t="shared" si="74"/>
        <v>0</v>
      </c>
      <c r="U2129" s="18">
        <v>9029.2425999999996</v>
      </c>
      <c r="V2129" s="18" t="s">
        <v>212</v>
      </c>
    </row>
    <row r="2130" spans="1:22" ht="15" customHeight="1" x14ac:dyDescent="0.35">
      <c r="A2130" s="18" t="s">
        <v>216</v>
      </c>
      <c r="B2130" s="7" t="str">
        <f t="shared" si="75"/>
        <v>Q2</v>
      </c>
      <c r="C2130" s="18" t="s">
        <v>25</v>
      </c>
      <c r="D2130" s="21">
        <v>38898</v>
      </c>
      <c r="E2130" s="18">
        <v>2.0392000000000001</v>
      </c>
      <c r="F2130" s="18">
        <v>2.9191000000000003</v>
      </c>
      <c r="G2130" s="18">
        <v>2.6726999999999999</v>
      </c>
      <c r="H2130" s="18">
        <v>9.0312999999999999</v>
      </c>
      <c r="I2130" s="18">
        <v>7.2187999999999999</v>
      </c>
      <c r="J2130" s="18">
        <v>7.4687999999999999</v>
      </c>
      <c r="K2130" s="18">
        <v>32</v>
      </c>
      <c r="L2130" s="18">
        <v>-4.3141999999999996</v>
      </c>
      <c r="M2130" s="18">
        <v>209.63212290000001</v>
      </c>
      <c r="N2130" s="18">
        <v>92.823400000000007</v>
      </c>
      <c r="O2130" s="18">
        <v>54.369500000000002</v>
      </c>
      <c r="P2130" s="18">
        <v>289.78154369999999</v>
      </c>
      <c r="Q2130" s="18">
        <v>107.36539999999999</v>
      </c>
      <c r="R2130" s="18">
        <v>62.8872</v>
      </c>
      <c r="S2130" s="4">
        <f>VLOOKUP(C2130,Ratings_Numbers!$A$1:$B$21,2,FALSE)</f>
        <v>7</v>
      </c>
      <c r="T2130" s="4">
        <f t="shared" si="74"/>
        <v>0</v>
      </c>
      <c r="U2130" s="18">
        <v>9224.6614000000009</v>
      </c>
      <c r="V2130" s="18" t="s">
        <v>212</v>
      </c>
    </row>
    <row r="2131" spans="1:22" ht="15" customHeight="1" x14ac:dyDescent="0.35">
      <c r="A2131" s="18" t="s">
        <v>216</v>
      </c>
      <c r="B2131" s="7" t="str">
        <f t="shared" si="75"/>
        <v>Q3</v>
      </c>
      <c r="C2131" s="18" t="s">
        <v>25</v>
      </c>
      <c r="D2131" s="21">
        <v>38990</v>
      </c>
      <c r="E2131" s="18">
        <v>1.9542999999999999</v>
      </c>
      <c r="F2131" s="18">
        <v>2.7484000000000002</v>
      </c>
      <c r="G2131" s="18">
        <v>2.5295999999999998</v>
      </c>
      <c r="H2131" s="18">
        <v>8.5517000000000003</v>
      </c>
      <c r="I2131" s="18">
        <v>7.4828000000000001</v>
      </c>
      <c r="J2131" s="18">
        <v>6.9655000000000005</v>
      </c>
      <c r="K2131" s="18">
        <v>29</v>
      </c>
      <c r="L2131" s="18">
        <v>-1.5541</v>
      </c>
      <c r="M2131" s="18">
        <v>209.63212290000001</v>
      </c>
      <c r="N2131" s="18">
        <v>92.253500000000003</v>
      </c>
      <c r="O2131" s="18">
        <v>55.5242</v>
      </c>
      <c r="P2131" s="18">
        <v>289.78154369999999</v>
      </c>
      <c r="Q2131" s="18">
        <v>102.5822</v>
      </c>
      <c r="R2131" s="18">
        <v>61.740600000000001</v>
      </c>
      <c r="S2131" s="4">
        <f>VLOOKUP(C2131,Ratings_Numbers!$A$1:$B$21,2,FALSE)</f>
        <v>7</v>
      </c>
      <c r="T2131" s="4">
        <f t="shared" si="74"/>
        <v>0</v>
      </c>
      <c r="U2131" s="18">
        <v>9564.4403999999995</v>
      </c>
      <c r="V2131" s="18" t="s">
        <v>212</v>
      </c>
    </row>
    <row r="2132" spans="1:22" ht="15" customHeight="1" x14ac:dyDescent="0.35">
      <c r="A2132" s="18" t="s">
        <v>216</v>
      </c>
      <c r="B2132" s="7" t="str">
        <f t="shared" si="75"/>
        <v>Q4</v>
      </c>
      <c r="C2132" s="18" t="s">
        <v>25</v>
      </c>
      <c r="D2132" s="21">
        <v>39082</v>
      </c>
      <c r="E2132" s="18">
        <v>2.0640999999999998</v>
      </c>
      <c r="F2132" s="18">
        <v>2.7734999999999999</v>
      </c>
      <c r="G2132" s="18">
        <v>2.552</v>
      </c>
      <c r="H2132" s="18">
        <v>7.3448000000000002</v>
      </c>
      <c r="I2132" s="18">
        <v>6.069</v>
      </c>
      <c r="J2132" s="18">
        <v>5.6551999999999998</v>
      </c>
      <c r="K2132" s="18">
        <v>29</v>
      </c>
      <c r="L2132" s="18">
        <v>-0.91059999999999997</v>
      </c>
      <c r="M2132" s="18">
        <v>209.63212290000001</v>
      </c>
      <c r="N2132" s="18">
        <v>66.304299999999998</v>
      </c>
      <c r="O2132" s="18">
        <v>40.397399999999998</v>
      </c>
      <c r="P2132" s="18">
        <v>289.78154369999999</v>
      </c>
      <c r="Q2132" s="18">
        <v>101.49460000000001</v>
      </c>
      <c r="R2132" s="18">
        <v>61.837699999999998</v>
      </c>
      <c r="S2132" s="4">
        <f>VLOOKUP(C2132,Ratings_Numbers!$A$1:$B$21,2,FALSE)</f>
        <v>7</v>
      </c>
      <c r="T2132" s="4">
        <f t="shared" si="74"/>
        <v>0</v>
      </c>
      <c r="U2132" s="18">
        <v>9702.9879000000001</v>
      </c>
      <c r="V2132" s="18" t="s">
        <v>212</v>
      </c>
    </row>
    <row r="2133" spans="1:22" ht="15" customHeight="1" x14ac:dyDescent="0.35">
      <c r="A2133" s="18" t="s">
        <v>216</v>
      </c>
      <c r="B2133" s="7" t="str">
        <f t="shared" si="75"/>
        <v>Q1</v>
      </c>
      <c r="C2133" s="18" t="s">
        <v>25</v>
      </c>
      <c r="D2133" s="21">
        <v>39172</v>
      </c>
      <c r="E2133" s="18">
        <v>1.9483000000000001</v>
      </c>
      <c r="F2133" s="18">
        <v>2.605</v>
      </c>
      <c r="G2133" s="18">
        <v>2.3997999999999999</v>
      </c>
      <c r="H2133" s="18">
        <v>9.8570999999999991</v>
      </c>
      <c r="I2133" s="18">
        <v>8.8570999999999991</v>
      </c>
      <c r="J2133" s="18">
        <v>8.1428999999999991</v>
      </c>
      <c r="K2133" s="18">
        <v>28</v>
      </c>
      <c r="L2133" s="18">
        <v>2.4925000000000002</v>
      </c>
      <c r="M2133" s="18">
        <v>1590.2174</v>
      </c>
      <c r="N2133" s="18">
        <v>64.677300000000002</v>
      </c>
      <c r="O2133" s="18">
        <v>39.637</v>
      </c>
      <c r="P2133" s="18">
        <v>2358.6957000000002</v>
      </c>
      <c r="Q2133" s="18">
        <v>95.9328</v>
      </c>
      <c r="R2133" s="18">
        <v>58.791699999999999</v>
      </c>
      <c r="S2133" s="4">
        <f>VLOOKUP(C2133,Ratings_Numbers!$A$1:$B$21,2,FALSE)</f>
        <v>7</v>
      </c>
      <c r="T2133" s="4">
        <f t="shared" si="74"/>
        <v>0</v>
      </c>
      <c r="U2133" s="18">
        <v>9665.6381999999994</v>
      </c>
      <c r="V2133" s="18" t="s">
        <v>212</v>
      </c>
    </row>
    <row r="2134" spans="1:22" ht="15" customHeight="1" x14ac:dyDescent="0.35">
      <c r="A2134" s="18" t="s">
        <v>216</v>
      </c>
      <c r="B2134" s="7" t="str">
        <f t="shared" si="75"/>
        <v>Q2</v>
      </c>
      <c r="C2134" s="18" t="s">
        <v>25</v>
      </c>
      <c r="D2134" s="21">
        <v>39263</v>
      </c>
      <c r="E2134" s="18">
        <v>1.7507000000000001</v>
      </c>
      <c r="F2134" s="18">
        <v>2.3483000000000001</v>
      </c>
      <c r="G2134" s="18">
        <v>2.1383999999999999</v>
      </c>
      <c r="H2134" s="18">
        <v>11.9259</v>
      </c>
      <c r="I2134" s="18">
        <v>10.037000000000001</v>
      </c>
      <c r="J2134" s="18">
        <v>10.1111</v>
      </c>
      <c r="K2134" s="18">
        <v>27</v>
      </c>
      <c r="L2134" s="18">
        <v>4.6645000000000003</v>
      </c>
      <c r="M2134" s="18">
        <v>854.97080000000005</v>
      </c>
      <c r="N2134" s="18">
        <v>66.243799999999993</v>
      </c>
      <c r="O2134" s="18">
        <v>39.880000000000003</v>
      </c>
      <c r="P2134" s="18">
        <v>1190.6433</v>
      </c>
      <c r="Q2134" s="18">
        <v>92.251900000000006</v>
      </c>
      <c r="R2134" s="18">
        <v>55.537399999999998</v>
      </c>
      <c r="S2134" s="4">
        <f>VLOOKUP(C2134,Ratings_Numbers!$A$1:$B$21,2,FALSE)</f>
        <v>7</v>
      </c>
      <c r="T2134" s="4">
        <f t="shared" si="74"/>
        <v>0</v>
      </c>
      <c r="U2134" s="18">
        <v>9393.0262000000002</v>
      </c>
      <c r="V2134" s="18" t="s">
        <v>212</v>
      </c>
    </row>
    <row r="2135" spans="1:22" ht="15" customHeight="1" x14ac:dyDescent="0.35">
      <c r="A2135" s="18" t="s">
        <v>216</v>
      </c>
      <c r="B2135" s="7" t="str">
        <f t="shared" si="75"/>
        <v>Q3</v>
      </c>
      <c r="C2135" s="18" t="s">
        <v>33</v>
      </c>
      <c r="D2135" s="21">
        <v>39355</v>
      </c>
      <c r="E2135" s="18">
        <v>2.4198</v>
      </c>
      <c r="F2135" s="18">
        <v>3.1760999999999999</v>
      </c>
      <c r="G2135" s="18">
        <v>2.9431000000000003</v>
      </c>
      <c r="H2135" s="18">
        <v>8.4847999999999999</v>
      </c>
      <c r="I2135" s="18">
        <v>7.6970000000000001</v>
      </c>
      <c r="J2135" s="18">
        <v>7.0303000000000004</v>
      </c>
      <c r="K2135" s="18">
        <v>33</v>
      </c>
      <c r="L2135" s="18">
        <v>-17.3428</v>
      </c>
      <c r="M2135" s="18">
        <v>209.63212290000001</v>
      </c>
      <c r="N2135" s="18">
        <v>66.772199999999998</v>
      </c>
      <c r="O2135" s="18">
        <v>40.212400000000002</v>
      </c>
      <c r="P2135" s="18">
        <v>289.78154369999999</v>
      </c>
      <c r="Q2135" s="18">
        <v>128.79750000000001</v>
      </c>
      <c r="R2135" s="18">
        <v>77.566000000000003</v>
      </c>
      <c r="S2135" s="4">
        <f>VLOOKUP(C2135,Ratings_Numbers!$A$1:$B$21,2,FALSE)</f>
        <v>8</v>
      </c>
      <c r="T2135" s="4">
        <f t="shared" si="74"/>
        <v>1</v>
      </c>
      <c r="U2135" s="18">
        <v>8447.4269999999997</v>
      </c>
      <c r="V2135" s="18" t="s">
        <v>212</v>
      </c>
    </row>
    <row r="2136" spans="1:22" ht="15" customHeight="1" x14ac:dyDescent="0.35">
      <c r="A2136" s="18" t="s">
        <v>216</v>
      </c>
      <c r="B2136" s="7" t="str">
        <f t="shared" ref="B2136:B2172" si="76">IF(MONTH(D2136)&lt;4,"Q1",IF(MONTH(D2136)&lt;7,"Q2",IF(MONTH(D2136)&lt;10,"Q3","Q4")))</f>
        <v>Q4</v>
      </c>
      <c r="C2136" s="18" t="s">
        <v>33</v>
      </c>
      <c r="D2136" s="21">
        <v>39447</v>
      </c>
      <c r="E2136" s="18">
        <v>3.1606000000000001</v>
      </c>
      <c r="F2136" s="18">
        <v>4.1487999999999996</v>
      </c>
      <c r="G2136" s="18">
        <v>3.8401000000000001</v>
      </c>
      <c r="H2136" s="18">
        <v>4.8696000000000002</v>
      </c>
      <c r="I2136" s="18">
        <v>3.8913000000000002</v>
      </c>
      <c r="J2136" s="18">
        <v>3.7826</v>
      </c>
      <c r="K2136" s="18">
        <v>46</v>
      </c>
      <c r="L2136" s="18">
        <v>-11.4156</v>
      </c>
      <c r="M2136" s="18">
        <v>209.63212290000001</v>
      </c>
      <c r="N2136" s="18">
        <v>69.273899999999998</v>
      </c>
      <c r="O2136" s="18">
        <v>45.806699999999999</v>
      </c>
      <c r="P2136" s="18">
        <v>289.78154369999999</v>
      </c>
      <c r="Q2136" s="18">
        <v>117.26390000000001</v>
      </c>
      <c r="R2136" s="18">
        <v>77.539699999999996</v>
      </c>
      <c r="S2136" s="4">
        <f>VLOOKUP(C2136,Ratings_Numbers!$A$1:$B$21,2,FALSE)</f>
        <v>8</v>
      </c>
      <c r="T2136" s="4">
        <f t="shared" si="74"/>
        <v>0</v>
      </c>
      <c r="U2136" s="18">
        <v>9049.3089</v>
      </c>
      <c r="V2136" s="18" t="s">
        <v>212</v>
      </c>
    </row>
    <row r="2137" spans="1:22" ht="15" customHeight="1" x14ac:dyDescent="0.35">
      <c r="A2137" s="18" t="s">
        <v>216</v>
      </c>
      <c r="B2137" s="7" t="str">
        <f t="shared" si="76"/>
        <v>Q1</v>
      </c>
      <c r="C2137" s="18" t="s">
        <v>35</v>
      </c>
      <c r="D2137" s="21">
        <v>39538</v>
      </c>
      <c r="E2137" s="18">
        <v>3.1232000000000002</v>
      </c>
      <c r="F2137" s="18">
        <v>4.1581999999999999</v>
      </c>
      <c r="G2137" s="18">
        <v>3.8395000000000001</v>
      </c>
      <c r="H2137" s="18">
        <v>5.6957000000000004</v>
      </c>
      <c r="I2137" s="18">
        <v>5</v>
      </c>
      <c r="J2137" s="18">
        <v>4.4782999999999999</v>
      </c>
      <c r="K2137" s="18">
        <v>46</v>
      </c>
      <c r="L2137" s="18">
        <v>-9.9367999999999999</v>
      </c>
      <c r="M2137" s="18">
        <v>209.63212290000001</v>
      </c>
      <c r="N2137" s="18">
        <v>84.819199999999995</v>
      </c>
      <c r="O2137" s="18">
        <v>57.284199999999998</v>
      </c>
      <c r="P2137" s="18">
        <v>289.78154369999999</v>
      </c>
      <c r="Q2137" s="18">
        <v>114.7132</v>
      </c>
      <c r="R2137" s="18">
        <v>77.473699999999994</v>
      </c>
      <c r="S2137" s="4">
        <f>VLOOKUP(C2137,Ratings_Numbers!$A$1:$B$21,2,FALSE)</f>
        <v>9</v>
      </c>
      <c r="T2137" s="4">
        <f t="shared" ref="T2137:T2172" si="77">S2137-S2136</f>
        <v>1</v>
      </c>
      <c r="U2137" s="18">
        <v>7807.2302</v>
      </c>
      <c r="V2137" s="18" t="s">
        <v>212</v>
      </c>
    </row>
    <row r="2138" spans="1:22" ht="15" customHeight="1" x14ac:dyDescent="0.35">
      <c r="A2138" s="18" t="s">
        <v>216</v>
      </c>
      <c r="B2138" s="7" t="str">
        <f t="shared" si="76"/>
        <v>Q2</v>
      </c>
      <c r="C2138" s="18" t="s">
        <v>35</v>
      </c>
      <c r="D2138" s="21">
        <v>39629</v>
      </c>
      <c r="E2138" s="18">
        <v>2.9835000000000003</v>
      </c>
      <c r="F2138" s="18">
        <v>3.9133</v>
      </c>
      <c r="G2138" s="18">
        <v>3.6722999999999999</v>
      </c>
      <c r="H2138" s="18">
        <v>7.6047000000000002</v>
      </c>
      <c r="I2138" s="18">
        <v>6.0465</v>
      </c>
      <c r="J2138" s="18">
        <v>6.4185999999999996</v>
      </c>
      <c r="K2138" s="18">
        <v>43</v>
      </c>
      <c r="L2138" s="18">
        <v>-7.859</v>
      </c>
      <c r="M2138" s="18">
        <v>209.63212290000001</v>
      </c>
      <c r="N2138" s="18">
        <v>87.6006</v>
      </c>
      <c r="O2138" s="18">
        <v>57.774000000000001</v>
      </c>
      <c r="P2138" s="18">
        <v>289.78154369999999</v>
      </c>
      <c r="Q2138" s="18">
        <v>111.91630000000001</v>
      </c>
      <c r="R2138" s="18">
        <v>73.810500000000005</v>
      </c>
      <c r="S2138" s="4">
        <f>VLOOKUP(C2138,Ratings_Numbers!$A$1:$B$21,2,FALSE)</f>
        <v>9</v>
      </c>
      <c r="T2138" s="4">
        <f t="shared" si="77"/>
        <v>0</v>
      </c>
      <c r="U2138" s="18">
        <v>7205.5862999999999</v>
      </c>
      <c r="V2138" s="18" t="s">
        <v>212</v>
      </c>
    </row>
    <row r="2139" spans="1:22" ht="15" customHeight="1" x14ac:dyDescent="0.35">
      <c r="A2139" s="18" t="s">
        <v>216</v>
      </c>
      <c r="B2139" s="7" t="str">
        <f t="shared" si="76"/>
        <v>Q3</v>
      </c>
      <c r="C2139" s="18" t="s">
        <v>35</v>
      </c>
      <c r="D2139" s="21">
        <v>39721</v>
      </c>
      <c r="E2139" s="18">
        <v>2.9908000000000001</v>
      </c>
      <c r="F2139" s="18">
        <v>3.8860999999999999</v>
      </c>
      <c r="G2139" s="18">
        <v>3.6787000000000001</v>
      </c>
      <c r="H2139" s="18">
        <v>6.6189999999999998</v>
      </c>
      <c r="I2139" s="18">
        <v>5.6905000000000001</v>
      </c>
      <c r="J2139" s="18">
        <v>5.5</v>
      </c>
      <c r="K2139" s="18">
        <v>42</v>
      </c>
      <c r="L2139" s="18">
        <v>-7.9355000000000002</v>
      </c>
      <c r="M2139" s="18">
        <v>209.63212290000001</v>
      </c>
      <c r="N2139" s="18">
        <v>88.193299999999994</v>
      </c>
      <c r="O2139" s="18">
        <v>59.276200000000003</v>
      </c>
      <c r="P2139" s="18">
        <v>289.78154369999999</v>
      </c>
      <c r="Q2139" s="18">
        <v>111.80670000000001</v>
      </c>
      <c r="R2139" s="18">
        <v>75.147199999999998</v>
      </c>
      <c r="S2139" s="4">
        <f>VLOOKUP(C2139,Ratings_Numbers!$A$1:$B$21,2,FALSE)</f>
        <v>9</v>
      </c>
      <c r="T2139" s="4">
        <f t="shared" si="77"/>
        <v>0</v>
      </c>
      <c r="U2139" s="18">
        <v>8695.8909999999996</v>
      </c>
      <c r="V2139" s="18" t="s">
        <v>212</v>
      </c>
    </row>
    <row r="2140" spans="1:22" ht="15" customHeight="1" x14ac:dyDescent="0.35">
      <c r="A2140" s="18" t="s">
        <v>216</v>
      </c>
      <c r="B2140" s="7" t="str">
        <f t="shared" si="76"/>
        <v>Q4</v>
      </c>
      <c r="C2140" s="18" t="s">
        <v>35</v>
      </c>
      <c r="D2140" s="21">
        <v>39813</v>
      </c>
      <c r="E2140" s="18">
        <v>2.9843999999999999</v>
      </c>
      <c r="F2140" s="18">
        <v>3.7622999999999998</v>
      </c>
      <c r="G2140" s="18">
        <v>3.6536</v>
      </c>
      <c r="H2140" s="18">
        <v>5.1135999999999999</v>
      </c>
      <c r="I2140" s="18">
        <v>4.0909000000000004</v>
      </c>
      <c r="J2140" s="18">
        <v>4.0682</v>
      </c>
      <c r="K2140" s="18">
        <v>44</v>
      </c>
      <c r="L2140" s="18">
        <v>-9.1632999999999996</v>
      </c>
      <c r="M2140" s="18">
        <v>209.63212290000001</v>
      </c>
      <c r="N2140" s="18">
        <v>92.042000000000002</v>
      </c>
      <c r="O2140" s="18">
        <v>61.800800000000002</v>
      </c>
      <c r="P2140" s="18">
        <v>289.78154369999999</v>
      </c>
      <c r="Q2140" s="18">
        <v>113.64709999999999</v>
      </c>
      <c r="R2140" s="18">
        <v>76.307400000000001</v>
      </c>
      <c r="S2140" s="4">
        <f>VLOOKUP(C2140,Ratings_Numbers!$A$1:$B$21,2,FALSE)</f>
        <v>9</v>
      </c>
      <c r="T2140" s="4">
        <f t="shared" si="77"/>
        <v>0</v>
      </c>
      <c r="U2140" s="18">
        <v>7724.0585000000001</v>
      </c>
      <c r="V2140" s="18" t="s">
        <v>212</v>
      </c>
    </row>
    <row r="2141" spans="1:22" ht="15" customHeight="1" x14ac:dyDescent="0.35">
      <c r="A2141" s="18" t="s">
        <v>216</v>
      </c>
      <c r="B2141" s="7" t="str">
        <f t="shared" si="76"/>
        <v>Q1</v>
      </c>
      <c r="C2141" s="18" t="s">
        <v>35</v>
      </c>
      <c r="D2141" s="21">
        <v>39903</v>
      </c>
      <c r="E2141" s="18">
        <v>2.7339000000000002</v>
      </c>
      <c r="F2141" s="18">
        <v>3.4074999999999998</v>
      </c>
      <c r="G2141" s="18">
        <v>3.2852999999999999</v>
      </c>
      <c r="H2141" s="18">
        <v>8.2050999999999998</v>
      </c>
      <c r="I2141" s="18">
        <v>6.8974000000000002</v>
      </c>
      <c r="J2141" s="18">
        <v>6.9486999999999997</v>
      </c>
      <c r="K2141" s="18">
        <v>39</v>
      </c>
      <c r="L2141" s="18">
        <v>-6.9204999999999997</v>
      </c>
      <c r="M2141" s="18">
        <v>209.63212290000001</v>
      </c>
      <c r="N2141" s="18">
        <v>72.527100000000004</v>
      </c>
      <c r="O2141" s="18">
        <v>47.950699999999998</v>
      </c>
      <c r="P2141" s="18">
        <v>289.78154369999999</v>
      </c>
      <c r="Q2141" s="18">
        <v>110.4675</v>
      </c>
      <c r="R2141" s="18">
        <v>73.034700000000001</v>
      </c>
      <c r="S2141" s="4">
        <f>VLOOKUP(C2141,Ratings_Numbers!$A$1:$B$21,2,FALSE)</f>
        <v>9</v>
      </c>
      <c r="T2141" s="4">
        <f t="shared" si="77"/>
        <v>0</v>
      </c>
      <c r="U2141" s="18">
        <v>7158.7102000000004</v>
      </c>
      <c r="V2141" s="18" t="s">
        <v>212</v>
      </c>
    </row>
    <row r="2142" spans="1:22" ht="15" customHeight="1" x14ac:dyDescent="0.35">
      <c r="A2142" s="18" t="s">
        <v>216</v>
      </c>
      <c r="B2142" s="7" t="str">
        <f t="shared" si="76"/>
        <v>Q2</v>
      </c>
      <c r="C2142" s="18" t="s">
        <v>35</v>
      </c>
      <c r="D2142" s="21">
        <v>39994</v>
      </c>
      <c r="E2142" s="18">
        <v>2.4773000000000001</v>
      </c>
      <c r="F2142" s="18">
        <v>3.1553</v>
      </c>
      <c r="G2142" s="18">
        <v>2.9489000000000001</v>
      </c>
      <c r="H2142" s="18">
        <v>10.1389</v>
      </c>
      <c r="I2142" s="18">
        <v>8.4167000000000005</v>
      </c>
      <c r="J2142" s="18">
        <v>8.8056000000000001</v>
      </c>
      <c r="K2142" s="18">
        <v>36</v>
      </c>
      <c r="L2142" s="18">
        <v>-3.8243</v>
      </c>
      <c r="M2142" s="18">
        <v>209.63212290000001</v>
      </c>
      <c r="N2142" s="18">
        <v>72.326800000000006</v>
      </c>
      <c r="O2142" s="18">
        <v>47.006100000000004</v>
      </c>
      <c r="P2142" s="18">
        <v>289.78154369999999</v>
      </c>
      <c r="Q2142" s="18">
        <v>105.8843</v>
      </c>
      <c r="R2142" s="18">
        <v>68.815600000000003</v>
      </c>
      <c r="S2142" s="4">
        <f>VLOOKUP(C2142,Ratings_Numbers!$A$1:$B$21,2,FALSE)</f>
        <v>9</v>
      </c>
      <c r="T2142" s="4">
        <f t="shared" si="77"/>
        <v>0</v>
      </c>
      <c r="U2142" s="18">
        <v>7769.1898000000001</v>
      </c>
      <c r="V2142" s="18" t="s">
        <v>212</v>
      </c>
    </row>
    <row r="2143" spans="1:22" ht="15" customHeight="1" x14ac:dyDescent="0.35">
      <c r="A2143" s="18" t="s">
        <v>216</v>
      </c>
      <c r="B2143" s="7" t="str">
        <f t="shared" si="76"/>
        <v>Q3</v>
      </c>
      <c r="C2143" s="18" t="s">
        <v>35</v>
      </c>
      <c r="D2143" s="21">
        <v>40086</v>
      </c>
      <c r="E2143" s="18">
        <v>2.4013</v>
      </c>
      <c r="F2143" s="18">
        <v>3.0767000000000002</v>
      </c>
      <c r="G2143" s="18">
        <v>2.8466</v>
      </c>
      <c r="H2143" s="18">
        <v>8.6388999999999996</v>
      </c>
      <c r="I2143" s="18">
        <v>7.6943999999999999</v>
      </c>
      <c r="J2143" s="18">
        <v>7.3056000000000001</v>
      </c>
      <c r="K2143" s="18">
        <v>36</v>
      </c>
      <c r="L2143" s="18">
        <v>-1.0222</v>
      </c>
      <c r="M2143" s="18">
        <v>209.63212290000001</v>
      </c>
      <c r="N2143" s="18">
        <v>68.449700000000007</v>
      </c>
      <c r="O2143" s="18">
        <v>46.476700000000001</v>
      </c>
      <c r="P2143" s="18">
        <v>289.78154369999999</v>
      </c>
      <c r="Q2143" s="18">
        <v>101.50539999999999</v>
      </c>
      <c r="R2143" s="18">
        <v>68.921300000000002</v>
      </c>
      <c r="S2143" s="4">
        <f>VLOOKUP(C2143,Ratings_Numbers!$A$1:$B$21,2,FALSE)</f>
        <v>9</v>
      </c>
      <c r="T2143" s="4">
        <f t="shared" si="77"/>
        <v>0</v>
      </c>
      <c r="U2143" s="18">
        <v>8223.5098999999991</v>
      </c>
      <c r="V2143" s="18" t="s">
        <v>212</v>
      </c>
    </row>
    <row r="2144" spans="1:22" ht="15" customHeight="1" x14ac:dyDescent="0.35">
      <c r="A2144" s="18" t="s">
        <v>216</v>
      </c>
      <c r="B2144" s="7" t="str">
        <f t="shared" si="76"/>
        <v>Q4</v>
      </c>
      <c r="C2144" s="18" t="s">
        <v>35</v>
      </c>
      <c r="D2144" s="21">
        <v>40178</v>
      </c>
      <c r="E2144" s="18">
        <v>2.3327999999999998</v>
      </c>
      <c r="F2144" s="18">
        <v>2.9098999999999999</v>
      </c>
      <c r="G2144" s="18">
        <v>2.7622</v>
      </c>
      <c r="H2144" s="18">
        <v>6.4595000000000002</v>
      </c>
      <c r="I2144" s="18">
        <v>5.3243</v>
      </c>
      <c r="J2144" s="18">
        <v>5.1891999999999996</v>
      </c>
      <c r="K2144" s="18">
        <v>37</v>
      </c>
      <c r="L2144" s="18">
        <v>0.60150000000000003</v>
      </c>
      <c r="M2144" s="18">
        <v>9018.5185000000001</v>
      </c>
      <c r="N2144" s="18">
        <v>79.523200000000003</v>
      </c>
      <c r="O2144" s="18">
        <v>54.243699999999997</v>
      </c>
      <c r="P2144" s="18">
        <v>11240.7407</v>
      </c>
      <c r="Q2144" s="18">
        <v>99.118200000000002</v>
      </c>
      <c r="R2144" s="18">
        <v>67.609700000000004</v>
      </c>
      <c r="S2144" s="4">
        <f>VLOOKUP(C2144,Ratings_Numbers!$A$1:$B$21,2,FALSE)</f>
        <v>9</v>
      </c>
      <c r="T2144" s="4">
        <f t="shared" si="77"/>
        <v>0</v>
      </c>
      <c r="U2144" s="18">
        <v>8554.6368999999995</v>
      </c>
      <c r="V2144" s="18" t="s">
        <v>212</v>
      </c>
    </row>
    <row r="2145" spans="1:22" ht="15" customHeight="1" x14ac:dyDescent="0.35">
      <c r="A2145" s="18" t="s">
        <v>216</v>
      </c>
      <c r="B2145" s="7" t="str">
        <f t="shared" si="76"/>
        <v>Q1</v>
      </c>
      <c r="C2145" s="18" t="s">
        <v>35</v>
      </c>
      <c r="D2145" s="21">
        <v>40268</v>
      </c>
      <c r="E2145" s="18">
        <v>2.3083999999999998</v>
      </c>
      <c r="F2145" s="18">
        <v>2.9704999999999999</v>
      </c>
      <c r="G2145" s="18">
        <v>2.7332999999999998</v>
      </c>
      <c r="H2145" s="18">
        <v>8.4705999999999992</v>
      </c>
      <c r="I2145" s="18">
        <v>7.4412000000000003</v>
      </c>
      <c r="J2145" s="18">
        <v>7.1764999999999999</v>
      </c>
      <c r="K2145" s="18">
        <v>34</v>
      </c>
      <c r="L2145" s="18">
        <v>3.7951000000000001</v>
      </c>
      <c r="M2145" s="18">
        <v>1184.4444000000001</v>
      </c>
      <c r="N2145" s="18">
        <v>66.666700000000006</v>
      </c>
      <c r="O2145" s="18">
        <v>44.950499999999998</v>
      </c>
      <c r="P2145" s="18">
        <v>1676.6667</v>
      </c>
      <c r="Q2145" s="18">
        <v>94.371499999999997</v>
      </c>
      <c r="R2145" s="18">
        <v>63.630600000000001</v>
      </c>
      <c r="S2145" s="4">
        <f>VLOOKUP(C2145,Ratings_Numbers!$A$1:$B$21,2,FALSE)</f>
        <v>9</v>
      </c>
      <c r="T2145" s="4">
        <f t="shared" si="77"/>
        <v>0</v>
      </c>
      <c r="U2145" s="18">
        <v>9033.5568000000003</v>
      </c>
      <c r="V2145" s="18" t="s">
        <v>212</v>
      </c>
    </row>
    <row r="2146" spans="1:22" ht="15" customHeight="1" x14ac:dyDescent="0.35">
      <c r="A2146" s="18" t="s">
        <v>216</v>
      </c>
      <c r="B2146" s="7" t="str">
        <f t="shared" si="76"/>
        <v>Q2</v>
      </c>
      <c r="C2146" s="18" t="s">
        <v>35</v>
      </c>
      <c r="D2146" s="21">
        <v>40359</v>
      </c>
      <c r="E2146" s="18">
        <v>2.3426</v>
      </c>
      <c r="F2146" s="18">
        <v>2.8726000000000003</v>
      </c>
      <c r="G2146" s="18">
        <v>2.7831000000000001</v>
      </c>
      <c r="H2146" s="18">
        <v>9.9375</v>
      </c>
      <c r="I2146" s="18">
        <v>7.125</v>
      </c>
      <c r="J2146" s="18">
        <v>8.5625</v>
      </c>
      <c r="K2146" s="18">
        <v>32</v>
      </c>
      <c r="L2146" s="18">
        <v>1.825</v>
      </c>
      <c r="M2146" s="18">
        <v>2559.0360999999998</v>
      </c>
      <c r="N2146" s="18">
        <v>73.801299999999998</v>
      </c>
      <c r="O2146" s="18">
        <v>46.701799999999999</v>
      </c>
      <c r="P2146" s="18">
        <v>3367.4699000000001</v>
      </c>
      <c r="Q2146" s="18">
        <v>97.116100000000003</v>
      </c>
      <c r="R2146" s="18">
        <v>61.455599999999997</v>
      </c>
      <c r="S2146" s="4">
        <f>VLOOKUP(C2146,Ratings_Numbers!$A$1:$B$21,2,FALSE)</f>
        <v>9</v>
      </c>
      <c r="T2146" s="4">
        <f t="shared" si="77"/>
        <v>0</v>
      </c>
      <c r="U2146" s="18">
        <v>8625.6020000000008</v>
      </c>
      <c r="V2146" s="18" t="s">
        <v>212</v>
      </c>
    </row>
    <row r="2147" spans="1:22" ht="15" customHeight="1" x14ac:dyDescent="0.35">
      <c r="A2147" s="18" t="s">
        <v>216</v>
      </c>
      <c r="B2147" s="7" t="str">
        <f t="shared" si="76"/>
        <v>Q3</v>
      </c>
      <c r="C2147" s="18" t="s">
        <v>35</v>
      </c>
      <c r="D2147" s="21">
        <v>40451</v>
      </c>
      <c r="E2147" s="18">
        <v>2.3544</v>
      </c>
      <c r="F2147" s="18">
        <v>3.1071</v>
      </c>
      <c r="G2147" s="18">
        <v>2.8037999999999998</v>
      </c>
      <c r="H2147" s="18">
        <v>8.6875</v>
      </c>
      <c r="I2147" s="18">
        <v>7.625</v>
      </c>
      <c r="J2147" s="18">
        <v>7.2812999999999999</v>
      </c>
      <c r="K2147" s="18">
        <v>32</v>
      </c>
      <c r="L2147" s="18">
        <v>5.8209999999999997</v>
      </c>
      <c r="M2147" s="18">
        <v>761.2903</v>
      </c>
      <c r="N2147" s="18">
        <v>66.188800000000001</v>
      </c>
      <c r="O2147" s="18">
        <v>44.314599999999999</v>
      </c>
      <c r="P2147" s="18">
        <v>1050.1792</v>
      </c>
      <c r="Q2147" s="18">
        <v>91.305700000000002</v>
      </c>
      <c r="R2147" s="18">
        <v>61.130800000000001</v>
      </c>
      <c r="S2147" s="4">
        <f>VLOOKUP(C2147,Ratings_Numbers!$A$1:$B$21,2,FALSE)</f>
        <v>9</v>
      </c>
      <c r="T2147" s="4">
        <f t="shared" si="77"/>
        <v>0</v>
      </c>
      <c r="U2147" s="18">
        <v>9309.2330999999995</v>
      </c>
      <c r="V2147" s="18" t="s">
        <v>212</v>
      </c>
    </row>
    <row r="2148" spans="1:22" ht="15" customHeight="1" x14ac:dyDescent="0.35">
      <c r="A2148" s="18" t="s">
        <v>216</v>
      </c>
      <c r="B2148" s="7" t="str">
        <f t="shared" si="76"/>
        <v>Q4</v>
      </c>
      <c r="C2148" s="18" t="s">
        <v>33</v>
      </c>
      <c r="D2148" s="21">
        <v>40543</v>
      </c>
      <c r="E2148" s="18">
        <v>2.4510000000000001</v>
      </c>
      <c r="F2148" s="18">
        <v>3.6787999999999998</v>
      </c>
      <c r="G2148" s="18">
        <v>3.1044999999999998</v>
      </c>
      <c r="H2148" s="18">
        <v>-1.4544999999999999</v>
      </c>
      <c r="I2148" s="18">
        <v>-3.1212</v>
      </c>
      <c r="J2148" s="18">
        <v>-2.7576000000000001</v>
      </c>
      <c r="K2148" s="18">
        <v>33</v>
      </c>
      <c r="L2148" s="18">
        <v>2.9821999999999997</v>
      </c>
      <c r="M2148" s="18">
        <v>1713.7097000000001</v>
      </c>
      <c r="N2148" s="18">
        <v>83.268000000000001</v>
      </c>
      <c r="O2148" s="18">
        <v>51.106299999999997</v>
      </c>
      <c r="P2148" s="18">
        <v>1958.0645</v>
      </c>
      <c r="Q2148" s="18">
        <v>95.141099999999994</v>
      </c>
      <c r="R2148" s="18">
        <v>58.393500000000003</v>
      </c>
      <c r="S2148" s="4">
        <f>VLOOKUP(C2148,Ratings_Numbers!$A$1:$B$21,2,FALSE)</f>
        <v>8</v>
      </c>
      <c r="T2148" s="4">
        <f t="shared" si="77"/>
        <v>-1</v>
      </c>
      <c r="U2148" s="18">
        <v>8707.9933999999994</v>
      </c>
      <c r="V2148" s="18" t="s">
        <v>212</v>
      </c>
    </row>
    <row r="2149" spans="1:22" ht="15" customHeight="1" x14ac:dyDescent="0.35">
      <c r="A2149" s="18" t="s">
        <v>216</v>
      </c>
      <c r="B2149" s="7" t="str">
        <f t="shared" si="76"/>
        <v>Q1</v>
      </c>
      <c r="C2149" s="18" t="s">
        <v>33</v>
      </c>
      <c r="D2149" s="21">
        <v>40633</v>
      </c>
      <c r="E2149" s="18">
        <v>2.7925</v>
      </c>
      <c r="F2149" s="18">
        <v>3.7679</v>
      </c>
      <c r="G2149" s="18">
        <v>3.5343999999999998</v>
      </c>
      <c r="H2149" s="18">
        <v>9.6897000000000002</v>
      </c>
      <c r="I2149" s="18">
        <v>7.2759</v>
      </c>
      <c r="J2149" s="18">
        <v>8.2414000000000005</v>
      </c>
      <c r="K2149" s="18">
        <v>29</v>
      </c>
      <c r="L2149" s="18">
        <v>-2.0242</v>
      </c>
      <c r="M2149" s="18">
        <v>209.63212290000001</v>
      </c>
      <c r="N2149" s="18">
        <v>89.061199999999999</v>
      </c>
      <c r="O2149" s="18">
        <v>52.456200000000003</v>
      </c>
      <c r="P2149" s="18">
        <v>289.78154369999999</v>
      </c>
      <c r="Q2149" s="18">
        <v>103.4367</v>
      </c>
      <c r="R2149" s="18">
        <v>60.923200000000001</v>
      </c>
      <c r="S2149" s="4">
        <f>VLOOKUP(C2149,Ratings_Numbers!$A$1:$B$21,2,FALSE)</f>
        <v>8</v>
      </c>
      <c r="T2149" s="4">
        <f t="shared" si="77"/>
        <v>0</v>
      </c>
      <c r="U2149" s="18">
        <v>9342.7697000000007</v>
      </c>
      <c r="V2149" s="18" t="s">
        <v>212</v>
      </c>
    </row>
    <row r="2150" spans="1:22" ht="15" customHeight="1" x14ac:dyDescent="0.35">
      <c r="A2150" s="18" t="s">
        <v>216</v>
      </c>
      <c r="B2150" s="7" t="str">
        <f t="shared" si="76"/>
        <v>Q2</v>
      </c>
      <c r="C2150" s="18" t="s">
        <v>33</v>
      </c>
      <c r="D2150" s="21">
        <v>40724</v>
      </c>
      <c r="E2150" s="18">
        <v>2.7810999999999999</v>
      </c>
      <c r="F2150" s="18">
        <v>3.8974000000000002</v>
      </c>
      <c r="G2150" s="18">
        <v>3.5068000000000001</v>
      </c>
      <c r="H2150" s="18">
        <v>11.206899999999999</v>
      </c>
      <c r="I2150" s="18">
        <v>8.8276000000000003</v>
      </c>
      <c r="J2150" s="18">
        <v>9.7241</v>
      </c>
      <c r="K2150" s="18">
        <v>29</v>
      </c>
      <c r="L2150" s="18">
        <v>-2.0657999999999999</v>
      </c>
      <c r="M2150" s="18">
        <v>209.63212290000001</v>
      </c>
      <c r="N2150" s="18">
        <v>85.068100000000001</v>
      </c>
      <c r="O2150" s="18">
        <v>51.044899999999998</v>
      </c>
      <c r="P2150" s="18">
        <v>289.78154369999999</v>
      </c>
      <c r="Q2150" s="18">
        <v>103.44280000000001</v>
      </c>
      <c r="R2150" s="18">
        <v>62.070599999999999</v>
      </c>
      <c r="S2150" s="4">
        <f>VLOOKUP(C2150,Ratings_Numbers!$A$1:$B$21,2,FALSE)</f>
        <v>8</v>
      </c>
      <c r="T2150" s="4">
        <f t="shared" si="77"/>
        <v>0</v>
      </c>
      <c r="U2150" s="18">
        <v>8839.1492999999991</v>
      </c>
      <c r="V2150" s="18" t="s">
        <v>212</v>
      </c>
    </row>
    <row r="2151" spans="1:22" ht="15" customHeight="1" x14ac:dyDescent="0.35">
      <c r="A2151" s="18" t="s">
        <v>216</v>
      </c>
      <c r="B2151" s="7" t="str">
        <f t="shared" si="76"/>
        <v>Q3</v>
      </c>
      <c r="C2151" s="18" t="s">
        <v>33</v>
      </c>
      <c r="D2151" s="21">
        <v>40816</v>
      </c>
      <c r="E2151" s="18">
        <v>2.8157000000000001</v>
      </c>
      <c r="F2151" s="18">
        <v>4.0030999999999999</v>
      </c>
      <c r="G2151" s="18">
        <v>3.5813000000000001</v>
      </c>
      <c r="H2151" s="18">
        <v>8.8276000000000003</v>
      </c>
      <c r="I2151" s="18">
        <v>7.5517000000000003</v>
      </c>
      <c r="J2151" s="18">
        <v>7.2413999999999996</v>
      </c>
      <c r="K2151" s="18">
        <v>29</v>
      </c>
      <c r="L2151" s="18">
        <v>-1.8641000000000001</v>
      </c>
      <c r="M2151" s="18">
        <v>209.63212290000001</v>
      </c>
      <c r="N2151" s="18">
        <v>85.358000000000004</v>
      </c>
      <c r="O2151" s="18">
        <v>52.048099999999998</v>
      </c>
      <c r="P2151" s="18">
        <v>289.78154369999999</v>
      </c>
      <c r="Q2151" s="18">
        <v>103.05710000000001</v>
      </c>
      <c r="R2151" s="18">
        <v>62.840299999999999</v>
      </c>
      <c r="S2151" s="4">
        <f>VLOOKUP(C2151,Ratings_Numbers!$A$1:$B$21,2,FALSE)</f>
        <v>8</v>
      </c>
      <c r="T2151" s="4">
        <f t="shared" si="77"/>
        <v>0</v>
      </c>
      <c r="U2151" s="18">
        <v>8749.2448999999997</v>
      </c>
      <c r="V2151" s="18" t="s">
        <v>212</v>
      </c>
    </row>
    <row r="2152" spans="1:22" ht="15" customHeight="1" x14ac:dyDescent="0.35">
      <c r="A2152" s="18" t="s">
        <v>216</v>
      </c>
      <c r="B2152" s="7" t="str">
        <f t="shared" si="76"/>
        <v>Q4</v>
      </c>
      <c r="C2152" s="18" t="s">
        <v>33</v>
      </c>
      <c r="D2152" s="21">
        <v>40908</v>
      </c>
      <c r="E2152" s="18">
        <v>2.3976000000000002</v>
      </c>
      <c r="F2152" s="18">
        <v>3.1823999999999999</v>
      </c>
      <c r="G2152" s="18">
        <v>2.8559999999999999</v>
      </c>
      <c r="H2152" s="18">
        <v>7.4</v>
      </c>
      <c r="I2152" s="18">
        <v>5.9</v>
      </c>
      <c r="J2152" s="18">
        <v>5.9667000000000003</v>
      </c>
      <c r="K2152" s="18">
        <v>30</v>
      </c>
      <c r="L2152" s="18">
        <v>-4.6387</v>
      </c>
      <c r="M2152" s="18">
        <v>209.63212290000001</v>
      </c>
      <c r="N2152" s="18">
        <v>76.751900000000006</v>
      </c>
      <c r="O2152" s="18">
        <v>48.2517</v>
      </c>
      <c r="P2152" s="18">
        <v>289.78154369999999</v>
      </c>
      <c r="Q2152" s="18">
        <v>107.37860000000001</v>
      </c>
      <c r="R2152" s="18">
        <v>67.505799999999994</v>
      </c>
      <c r="S2152" s="4">
        <f>VLOOKUP(C2152,Ratings_Numbers!$A$1:$B$21,2,FALSE)</f>
        <v>8</v>
      </c>
      <c r="T2152" s="4">
        <f t="shared" si="77"/>
        <v>0</v>
      </c>
      <c r="U2152" s="18">
        <v>8632.4359000000004</v>
      </c>
      <c r="V2152" s="18" t="s">
        <v>212</v>
      </c>
    </row>
    <row r="2153" spans="1:22" ht="15" customHeight="1" x14ac:dyDescent="0.35">
      <c r="A2153" s="18" t="s">
        <v>216</v>
      </c>
      <c r="B2153" s="7" t="str">
        <f t="shared" si="76"/>
        <v>Q1</v>
      </c>
      <c r="C2153" s="18" t="s">
        <v>33</v>
      </c>
      <c r="D2153" s="21">
        <v>40999</v>
      </c>
      <c r="E2153" s="18">
        <v>2.3736999999999999</v>
      </c>
      <c r="F2153" s="18">
        <v>3.1772999999999998</v>
      </c>
      <c r="G2153" s="18">
        <v>2.8395000000000001</v>
      </c>
      <c r="H2153" s="18">
        <v>8.1818000000000008</v>
      </c>
      <c r="I2153" s="18">
        <v>7.0606</v>
      </c>
      <c r="J2153" s="18">
        <v>6.8484999999999996</v>
      </c>
      <c r="K2153" s="18">
        <v>33</v>
      </c>
      <c r="L2153" s="18">
        <v>-2.4167999999999998</v>
      </c>
      <c r="M2153" s="18">
        <v>209.63212290000001</v>
      </c>
      <c r="N2153" s="18">
        <v>57.215699999999998</v>
      </c>
      <c r="O2153" s="18">
        <v>35.795699999999997</v>
      </c>
      <c r="P2153" s="18">
        <v>289.78154369999999</v>
      </c>
      <c r="Q2153" s="18">
        <v>103.863</v>
      </c>
      <c r="R2153" s="18">
        <v>64.979500000000002</v>
      </c>
      <c r="S2153" s="4">
        <f>VLOOKUP(C2153,Ratings_Numbers!$A$1:$B$21,2,FALSE)</f>
        <v>8</v>
      </c>
      <c r="T2153" s="4">
        <f t="shared" si="77"/>
        <v>0</v>
      </c>
      <c r="U2153" s="18">
        <v>8933.8525000000009</v>
      </c>
      <c r="V2153" s="18" t="s">
        <v>212</v>
      </c>
    </row>
    <row r="2154" spans="1:22" ht="15" customHeight="1" x14ac:dyDescent="0.35">
      <c r="A2154" s="18" t="s">
        <v>216</v>
      </c>
      <c r="B2154" s="7" t="str">
        <f t="shared" si="76"/>
        <v>Q2</v>
      </c>
      <c r="C2154" s="18" t="s">
        <v>33</v>
      </c>
      <c r="D2154" s="21">
        <v>41090</v>
      </c>
      <c r="E2154" s="18">
        <v>2.2701000000000002</v>
      </c>
      <c r="F2154" s="18">
        <v>3.0133000000000001</v>
      </c>
      <c r="G2154" s="18">
        <v>2.7176</v>
      </c>
      <c r="H2154" s="18">
        <v>10.0909</v>
      </c>
      <c r="I2154" s="18">
        <v>7.8788</v>
      </c>
      <c r="J2154" s="18">
        <v>8.7272999999999996</v>
      </c>
      <c r="K2154" s="18">
        <v>33</v>
      </c>
      <c r="L2154" s="18">
        <v>-3.0998999999999999</v>
      </c>
      <c r="M2154" s="18">
        <v>209.63212290000001</v>
      </c>
      <c r="N2154" s="18">
        <v>60.7502</v>
      </c>
      <c r="O2154" s="18">
        <v>36.073500000000003</v>
      </c>
      <c r="P2154" s="18">
        <v>289.78154369999999</v>
      </c>
      <c r="Q2154" s="18">
        <v>105.2204</v>
      </c>
      <c r="R2154" s="18">
        <v>62.479900000000001</v>
      </c>
      <c r="S2154" s="4">
        <f>VLOOKUP(C2154,Ratings_Numbers!$A$1:$B$21,2,FALSE)</f>
        <v>8</v>
      </c>
      <c r="T2154" s="4">
        <f t="shared" si="77"/>
        <v>0</v>
      </c>
      <c r="U2154" s="18">
        <v>9388.0684999999994</v>
      </c>
      <c r="V2154" s="18" t="s">
        <v>212</v>
      </c>
    </row>
    <row r="2155" spans="1:22" ht="15" customHeight="1" x14ac:dyDescent="0.35">
      <c r="A2155" s="18" t="s">
        <v>216</v>
      </c>
      <c r="B2155" s="7" t="str">
        <f t="shared" si="76"/>
        <v>Q3</v>
      </c>
      <c r="C2155" s="18" t="s">
        <v>33</v>
      </c>
      <c r="D2155" s="21">
        <v>41182</v>
      </c>
      <c r="E2155" s="18">
        <v>2.1478000000000002</v>
      </c>
      <c r="F2155" s="18">
        <v>3.2837000000000001</v>
      </c>
      <c r="G2155" s="18">
        <v>2.5587</v>
      </c>
      <c r="H2155" s="18">
        <v>8.2120999999999995</v>
      </c>
      <c r="I2155" s="18">
        <v>6.5758000000000001</v>
      </c>
      <c r="J2155" s="18">
        <v>6.8788</v>
      </c>
      <c r="K2155" s="18">
        <v>33</v>
      </c>
      <c r="L2155" s="18">
        <v>-0.42130000000000001</v>
      </c>
      <c r="M2155" s="18">
        <v>209.63212290000001</v>
      </c>
      <c r="N2155" s="18">
        <v>72.275899999999993</v>
      </c>
      <c r="O2155" s="18">
        <v>45.692</v>
      </c>
      <c r="P2155" s="18">
        <v>289.78154369999999</v>
      </c>
      <c r="Q2155" s="18">
        <v>100.6664</v>
      </c>
      <c r="R2155" s="18">
        <v>63.6402</v>
      </c>
      <c r="S2155" s="4">
        <f>VLOOKUP(C2155,Ratings_Numbers!$A$1:$B$21,2,FALSE)</f>
        <v>8</v>
      </c>
      <c r="T2155" s="4">
        <f t="shared" si="77"/>
        <v>0</v>
      </c>
      <c r="U2155" s="18">
        <v>9389.4778999999999</v>
      </c>
      <c r="V2155" s="18" t="s">
        <v>212</v>
      </c>
    </row>
    <row r="2156" spans="1:22" ht="15" customHeight="1" x14ac:dyDescent="0.35">
      <c r="A2156" s="18" t="s">
        <v>216</v>
      </c>
      <c r="B2156" s="7" t="str">
        <f t="shared" si="76"/>
        <v>Q4</v>
      </c>
      <c r="C2156" s="18" t="s">
        <v>33</v>
      </c>
      <c r="D2156" s="21">
        <v>41274</v>
      </c>
      <c r="E2156" s="18">
        <v>1.9691000000000001</v>
      </c>
      <c r="F2156" s="18">
        <v>2.8058999999999998</v>
      </c>
      <c r="G2156" s="18">
        <v>2.3388999999999998</v>
      </c>
      <c r="H2156" s="18">
        <v>7.8182</v>
      </c>
      <c r="I2156" s="18">
        <v>6.3635999999999999</v>
      </c>
      <c r="J2156" s="18">
        <v>6.4241999999999999</v>
      </c>
      <c r="K2156" s="18">
        <v>33</v>
      </c>
      <c r="L2156" s="18">
        <v>1.2439</v>
      </c>
      <c r="M2156" s="18">
        <v>3873.2143000000001</v>
      </c>
      <c r="N2156" s="18">
        <v>79.450500000000005</v>
      </c>
      <c r="O2156" s="18">
        <v>48.178600000000003</v>
      </c>
      <c r="P2156" s="18">
        <v>4775</v>
      </c>
      <c r="Q2156" s="18">
        <v>97.948700000000002</v>
      </c>
      <c r="R2156" s="18">
        <v>59.395800000000001</v>
      </c>
      <c r="S2156" s="4">
        <f>VLOOKUP(C2156,Ratings_Numbers!$A$1:$B$21,2,FALSE)</f>
        <v>8</v>
      </c>
      <c r="T2156" s="4">
        <f t="shared" si="77"/>
        <v>0</v>
      </c>
      <c r="U2156" s="18">
        <v>9581.7333999999992</v>
      </c>
      <c r="V2156" s="18" t="s">
        <v>212</v>
      </c>
    </row>
    <row r="2157" spans="1:22" ht="15" customHeight="1" x14ac:dyDescent="0.35">
      <c r="A2157" s="18" t="s">
        <v>216</v>
      </c>
      <c r="B2157" s="7" t="str">
        <f t="shared" si="76"/>
        <v>Q1</v>
      </c>
      <c r="C2157" s="18" t="s">
        <v>33</v>
      </c>
      <c r="D2157" s="21">
        <v>41364</v>
      </c>
      <c r="E2157" s="18">
        <v>1.8738000000000001</v>
      </c>
      <c r="F2157" s="18">
        <v>2.6677</v>
      </c>
      <c r="G2157" s="18">
        <v>2.2271000000000001</v>
      </c>
      <c r="H2157" s="18">
        <v>9.3000000000000007</v>
      </c>
      <c r="I2157" s="18">
        <v>8.2332999999999998</v>
      </c>
      <c r="J2157" s="18">
        <v>7.7667000000000002</v>
      </c>
      <c r="K2157" s="18">
        <v>30</v>
      </c>
      <c r="L2157" s="18">
        <v>3.3605999999999998</v>
      </c>
      <c r="M2157" s="18">
        <v>1426.9737</v>
      </c>
      <c r="N2157" s="18">
        <v>79.948400000000007</v>
      </c>
      <c r="O2157" s="18">
        <v>47.954900000000002</v>
      </c>
      <c r="P2157" s="18">
        <v>1684.8684000000001</v>
      </c>
      <c r="Q2157" s="18">
        <v>94.397300000000001</v>
      </c>
      <c r="R2157" s="18">
        <v>56.621699999999997</v>
      </c>
      <c r="S2157" s="4">
        <f>VLOOKUP(C2157,Ratings_Numbers!$A$1:$B$21,2,FALSE)</f>
        <v>8</v>
      </c>
      <c r="T2157" s="4">
        <f t="shared" si="77"/>
        <v>0</v>
      </c>
      <c r="U2157" s="18">
        <v>11646.936</v>
      </c>
      <c r="V2157" s="18" t="s">
        <v>212</v>
      </c>
    </row>
    <row r="2158" spans="1:22" ht="15" customHeight="1" x14ac:dyDescent="0.35">
      <c r="A2158" s="18" t="s">
        <v>216</v>
      </c>
      <c r="B2158" s="7" t="str">
        <f t="shared" si="76"/>
        <v>Q2</v>
      </c>
      <c r="C2158" s="18" t="s">
        <v>33</v>
      </c>
      <c r="D2158" s="21">
        <v>41455</v>
      </c>
      <c r="E2158" s="18">
        <v>1.7917000000000001</v>
      </c>
      <c r="F2158" s="18">
        <v>2.4327999999999999</v>
      </c>
      <c r="G2158" s="18">
        <v>2.1261999999999999</v>
      </c>
      <c r="H2158" s="18">
        <v>13.4231</v>
      </c>
      <c r="I2158" s="18">
        <v>11.115399999999999</v>
      </c>
      <c r="J2158" s="18">
        <v>11.6538</v>
      </c>
      <c r="K2158" s="18">
        <v>26</v>
      </c>
      <c r="L2158" s="18">
        <v>3.3866999999999998</v>
      </c>
      <c r="M2158" s="18">
        <v>1486.3014000000001</v>
      </c>
      <c r="N2158" s="18">
        <v>86.179500000000004</v>
      </c>
      <c r="O2158" s="18">
        <v>50.336300000000001</v>
      </c>
      <c r="P2158" s="18">
        <v>1624.6575</v>
      </c>
      <c r="Q2158" s="18">
        <v>94.201700000000002</v>
      </c>
      <c r="R2158" s="18">
        <v>55.021999999999998</v>
      </c>
      <c r="S2158" s="4">
        <f>VLOOKUP(C2158,Ratings_Numbers!$A$1:$B$21,2,FALSE)</f>
        <v>8</v>
      </c>
      <c r="T2158" s="4">
        <f t="shared" si="77"/>
        <v>0</v>
      </c>
      <c r="U2158" s="18">
        <v>10838.705</v>
      </c>
      <c r="V2158" s="18" t="s">
        <v>212</v>
      </c>
    </row>
    <row r="2159" spans="1:22" ht="15" customHeight="1" x14ac:dyDescent="0.35">
      <c r="A2159" s="18" t="s">
        <v>216</v>
      </c>
      <c r="B2159" s="7" t="str">
        <f t="shared" si="76"/>
        <v>Q3</v>
      </c>
      <c r="C2159" s="18" t="s">
        <v>33</v>
      </c>
      <c r="D2159" s="21">
        <v>41547</v>
      </c>
      <c r="E2159" s="18">
        <v>1.8246</v>
      </c>
      <c r="F2159" s="18">
        <v>2.4883000000000002</v>
      </c>
      <c r="G2159" s="18">
        <v>2.1610999999999998</v>
      </c>
      <c r="H2159" s="18">
        <v>10.884600000000001</v>
      </c>
      <c r="I2159" s="18">
        <v>9.8461999999999996</v>
      </c>
      <c r="J2159" s="18">
        <v>9.1922999999999995</v>
      </c>
      <c r="K2159" s="18">
        <v>26</v>
      </c>
      <c r="L2159" s="18">
        <v>1.8833</v>
      </c>
      <c r="M2159" s="18">
        <v>2679.0122999999999</v>
      </c>
      <c r="N2159" s="18">
        <v>85.534099999999995</v>
      </c>
      <c r="O2159" s="18">
        <v>50.453400000000002</v>
      </c>
      <c r="P2159" s="18">
        <v>3032.0988000000002</v>
      </c>
      <c r="Q2159" s="18">
        <v>96.807299999999998</v>
      </c>
      <c r="R2159" s="18">
        <v>57.103000000000002</v>
      </c>
      <c r="S2159" s="4">
        <f>VLOOKUP(C2159,Ratings_Numbers!$A$1:$B$21,2,FALSE)</f>
        <v>8</v>
      </c>
      <c r="T2159" s="4">
        <f t="shared" si="77"/>
        <v>0</v>
      </c>
      <c r="U2159" s="18">
        <v>10541.5548</v>
      </c>
      <c r="V2159" s="18" t="s">
        <v>212</v>
      </c>
    </row>
    <row r="2160" spans="1:22" ht="15" customHeight="1" x14ac:dyDescent="0.35">
      <c r="A2160" s="18" t="s">
        <v>216</v>
      </c>
      <c r="B2160" s="7" t="str">
        <f t="shared" si="76"/>
        <v>Q4</v>
      </c>
      <c r="C2160" s="18" t="s">
        <v>33</v>
      </c>
      <c r="D2160" s="21">
        <v>41639</v>
      </c>
      <c r="E2160" s="18">
        <v>1.8698999999999999</v>
      </c>
      <c r="F2160" s="18">
        <v>2.5606999999999998</v>
      </c>
      <c r="G2160" s="18">
        <v>2.2130000000000001</v>
      </c>
      <c r="H2160" s="18">
        <v>9.6153999999999993</v>
      </c>
      <c r="I2160" s="18">
        <v>8.2308000000000003</v>
      </c>
      <c r="J2160" s="18">
        <v>7.9230999999999998</v>
      </c>
      <c r="K2160" s="18">
        <v>26</v>
      </c>
      <c r="L2160" s="18">
        <v>3.5552000000000001</v>
      </c>
      <c r="M2160" s="18">
        <v>1391.0255999999999</v>
      </c>
      <c r="N2160" s="18">
        <v>81.334299999999999</v>
      </c>
      <c r="O2160" s="18">
        <v>49.453099999999999</v>
      </c>
      <c r="P2160" s="18">
        <v>1610.2564</v>
      </c>
      <c r="Q2160" s="18">
        <v>94.152900000000002</v>
      </c>
      <c r="R2160" s="18">
        <v>57.247</v>
      </c>
      <c r="S2160" s="4">
        <f>VLOOKUP(C2160,Ratings_Numbers!$A$1:$B$21,2,FALSE)</f>
        <v>8</v>
      </c>
      <c r="T2160" s="4">
        <f t="shared" si="77"/>
        <v>0</v>
      </c>
      <c r="U2160" s="18">
        <v>12045.579</v>
      </c>
      <c r="V2160" s="18" t="s">
        <v>212</v>
      </c>
    </row>
    <row r="2161" spans="1:22" ht="15" customHeight="1" x14ac:dyDescent="0.35">
      <c r="A2161" s="18" t="s">
        <v>216</v>
      </c>
      <c r="B2161" s="7" t="str">
        <f t="shared" si="76"/>
        <v>Q1</v>
      </c>
      <c r="C2161" s="18" t="s">
        <v>33</v>
      </c>
      <c r="D2161" s="21">
        <v>41729</v>
      </c>
      <c r="E2161" s="18">
        <v>1.8738999999999999</v>
      </c>
      <c r="F2161" s="18">
        <v>2.5716999999999999</v>
      </c>
      <c r="G2161" s="18">
        <v>2.2065999999999999</v>
      </c>
      <c r="H2161" s="18">
        <v>11.68</v>
      </c>
      <c r="I2161" s="18">
        <v>10.72</v>
      </c>
      <c r="J2161" s="18">
        <v>9.9600000000000009</v>
      </c>
      <c r="K2161" s="18">
        <v>25</v>
      </c>
      <c r="L2161" s="18">
        <v>1.2117</v>
      </c>
      <c r="M2161" s="18">
        <v>3009.4340000000002</v>
      </c>
      <c r="N2161" s="18">
        <v>60.947600000000001</v>
      </c>
      <c r="O2161" s="18">
        <v>36.465499999999999</v>
      </c>
      <c r="P2161" s="18">
        <v>4837.7358000000004</v>
      </c>
      <c r="Q2161" s="18">
        <v>97.974800000000002</v>
      </c>
      <c r="R2161" s="18">
        <v>58.619100000000003</v>
      </c>
      <c r="S2161" s="4">
        <f>VLOOKUP(C2161,Ratings_Numbers!$A$1:$B$21,2,FALSE)</f>
        <v>8</v>
      </c>
      <c r="T2161" s="4">
        <f t="shared" si="77"/>
        <v>0</v>
      </c>
      <c r="U2161" s="18">
        <v>11309.0386</v>
      </c>
      <c r="V2161" s="18" t="s">
        <v>212</v>
      </c>
    </row>
    <row r="2162" spans="1:22" ht="15" customHeight="1" x14ac:dyDescent="0.35">
      <c r="A2162" s="18" t="s">
        <v>216</v>
      </c>
      <c r="B2162" s="7" t="str">
        <f t="shared" si="76"/>
        <v>Q2</v>
      </c>
      <c r="C2162" s="18" t="s">
        <v>33</v>
      </c>
      <c r="D2162" s="21">
        <v>41820</v>
      </c>
      <c r="E2162" s="18">
        <v>1.7191999999999998</v>
      </c>
      <c r="F2162" s="18">
        <v>2.3675000000000002</v>
      </c>
      <c r="G2162" s="18">
        <v>2.0306999999999999</v>
      </c>
      <c r="H2162" s="18">
        <v>12.6538</v>
      </c>
      <c r="I2162" s="18">
        <v>10.7308</v>
      </c>
      <c r="J2162" s="18">
        <v>10.884600000000001</v>
      </c>
      <c r="K2162" s="18">
        <v>26</v>
      </c>
      <c r="L2162" s="18">
        <v>3.6166999999999998</v>
      </c>
      <c r="M2162" s="18">
        <v>1035.7143000000001</v>
      </c>
      <c r="N2162" s="18">
        <v>64.653400000000005</v>
      </c>
      <c r="O2162" s="18">
        <v>37.4589</v>
      </c>
      <c r="P2162" s="18">
        <v>1501.9481000000001</v>
      </c>
      <c r="Q2162" s="18">
        <v>93.757599999999996</v>
      </c>
      <c r="R2162" s="18">
        <v>54.321300000000001</v>
      </c>
      <c r="S2162" s="4">
        <f>VLOOKUP(C2162,Ratings_Numbers!$A$1:$B$21,2,FALSE)</f>
        <v>8</v>
      </c>
      <c r="T2162" s="4">
        <f t="shared" si="77"/>
        <v>0</v>
      </c>
      <c r="U2162" s="18">
        <v>11771.975200000001</v>
      </c>
      <c r="V2162" s="18" t="s">
        <v>212</v>
      </c>
    </row>
    <row r="2163" spans="1:22" ht="15" customHeight="1" x14ac:dyDescent="0.35">
      <c r="A2163" s="18" t="s">
        <v>216</v>
      </c>
      <c r="B2163" s="7" t="str">
        <f t="shared" si="76"/>
        <v>Q3</v>
      </c>
      <c r="C2163" s="18" t="s">
        <v>33</v>
      </c>
      <c r="D2163" s="21">
        <v>41912</v>
      </c>
      <c r="E2163" s="18">
        <v>1.6097999999999999</v>
      </c>
      <c r="F2163" s="18">
        <v>2.2579000000000002</v>
      </c>
      <c r="G2163" s="18">
        <v>1.8975</v>
      </c>
      <c r="H2163" s="18">
        <v>11.1538</v>
      </c>
      <c r="I2163" s="18">
        <v>10.038500000000001</v>
      </c>
      <c r="J2163" s="18">
        <v>9.5</v>
      </c>
      <c r="K2163" s="18">
        <v>26</v>
      </c>
      <c r="L2163" s="18">
        <v>4.0723000000000003</v>
      </c>
      <c r="M2163" s="18">
        <v>944.37869999999998</v>
      </c>
      <c r="N2163" s="18">
        <v>66.694500000000005</v>
      </c>
      <c r="O2163" s="18">
        <v>38.457799999999999</v>
      </c>
      <c r="P2163" s="18">
        <v>1315.9763</v>
      </c>
      <c r="Q2163" s="18">
        <v>92.937700000000007</v>
      </c>
      <c r="R2163" s="18">
        <v>53.590400000000002</v>
      </c>
      <c r="S2163" s="4">
        <f>VLOOKUP(C2163,Ratings_Numbers!$A$1:$B$21,2,FALSE)</f>
        <v>8</v>
      </c>
      <c r="T2163" s="4">
        <f t="shared" si="77"/>
        <v>0</v>
      </c>
      <c r="U2163" s="18">
        <v>12424.4684</v>
      </c>
      <c r="V2163" s="18" t="s">
        <v>212</v>
      </c>
    </row>
    <row r="2164" spans="1:22" ht="15" customHeight="1" x14ac:dyDescent="0.35">
      <c r="A2164" s="18" t="s">
        <v>216</v>
      </c>
      <c r="B2164" s="7" t="str">
        <f t="shared" si="76"/>
        <v>Q4</v>
      </c>
      <c r="C2164" s="18" t="s">
        <v>33</v>
      </c>
      <c r="D2164" s="21">
        <v>42004</v>
      </c>
      <c r="E2164" s="18">
        <v>1.5784</v>
      </c>
      <c r="F2164" s="18">
        <v>2.6720000000000002</v>
      </c>
      <c r="G2164" s="18">
        <v>1.853</v>
      </c>
      <c r="H2164" s="18">
        <v>10.115399999999999</v>
      </c>
      <c r="I2164" s="18">
        <v>8.9230999999999998</v>
      </c>
      <c r="J2164" s="18">
        <v>8.5</v>
      </c>
      <c r="K2164" s="18">
        <v>26</v>
      </c>
      <c r="L2164" s="18">
        <v>6.0119999999999996</v>
      </c>
      <c r="M2164" s="18">
        <v>638.79</v>
      </c>
      <c r="N2164" s="18">
        <v>60.785600000000002</v>
      </c>
      <c r="O2164" s="18">
        <v>38.4039</v>
      </c>
      <c r="P2164" s="18">
        <v>950.88969999999995</v>
      </c>
      <c r="Q2164" s="18">
        <v>90.484300000000005</v>
      </c>
      <c r="R2164" s="18">
        <v>57.167299999999997</v>
      </c>
      <c r="S2164" s="4">
        <f>VLOOKUP(C2164,Ratings_Numbers!$A$1:$B$21,2,FALSE)</f>
        <v>8</v>
      </c>
      <c r="T2164" s="4">
        <f t="shared" si="77"/>
        <v>0</v>
      </c>
      <c r="U2164" s="18">
        <v>13648.2431</v>
      </c>
      <c r="V2164" s="18" t="s">
        <v>212</v>
      </c>
    </row>
    <row r="2165" spans="1:22" ht="15" customHeight="1" x14ac:dyDescent="0.35">
      <c r="A2165" s="18" t="s">
        <v>216</v>
      </c>
      <c r="B2165" s="7" t="str">
        <f t="shared" si="76"/>
        <v>Q1</v>
      </c>
      <c r="C2165" s="18" t="s">
        <v>33</v>
      </c>
      <c r="D2165" s="21">
        <v>42094</v>
      </c>
      <c r="E2165" s="18">
        <v>1.5361</v>
      </c>
      <c r="F2165" s="18">
        <v>2.1835</v>
      </c>
      <c r="G2165" s="18">
        <v>1.8024</v>
      </c>
      <c r="H2165" s="18">
        <v>11.28</v>
      </c>
      <c r="I2165" s="18">
        <v>10.36</v>
      </c>
      <c r="J2165" s="18">
        <v>9.64</v>
      </c>
      <c r="K2165" s="18">
        <v>25</v>
      </c>
      <c r="L2165" s="18">
        <v>7.1429</v>
      </c>
      <c r="M2165" s="18">
        <v>594.702</v>
      </c>
      <c r="N2165" s="18">
        <v>72.771500000000003</v>
      </c>
      <c r="O2165" s="18">
        <v>42.478700000000003</v>
      </c>
      <c r="P2165" s="18">
        <v>717.21849999999995</v>
      </c>
      <c r="Q2165" s="18">
        <v>87.763400000000004</v>
      </c>
      <c r="R2165" s="18">
        <v>51.229900000000001</v>
      </c>
      <c r="S2165" s="4">
        <f>VLOOKUP(C2165,Ratings_Numbers!$A$1:$B$21,2,FALSE)</f>
        <v>8</v>
      </c>
      <c r="T2165" s="4">
        <f t="shared" si="77"/>
        <v>0</v>
      </c>
      <c r="U2165" s="18">
        <v>14462.5861</v>
      </c>
      <c r="V2165" s="18" t="s">
        <v>212</v>
      </c>
    </row>
    <row r="2166" spans="1:22" ht="15" customHeight="1" x14ac:dyDescent="0.35">
      <c r="A2166" s="18" t="s">
        <v>216</v>
      </c>
      <c r="B2166" s="7" t="str">
        <f t="shared" si="76"/>
        <v>Q2</v>
      </c>
      <c r="C2166" s="18" t="s">
        <v>33</v>
      </c>
      <c r="D2166" s="21">
        <v>42185</v>
      </c>
      <c r="E2166" s="18">
        <v>1.5369999999999999</v>
      </c>
      <c r="F2166" s="18">
        <v>2.1736</v>
      </c>
      <c r="G2166" s="18">
        <v>1.7946</v>
      </c>
      <c r="H2166" s="18">
        <v>14.8696</v>
      </c>
      <c r="I2166" s="18">
        <v>13.0435</v>
      </c>
      <c r="J2166" s="18">
        <v>13</v>
      </c>
      <c r="K2166" s="18">
        <v>23</v>
      </c>
      <c r="L2166" s="18">
        <v>2.8338000000000001</v>
      </c>
      <c r="M2166" s="18">
        <v>1522.0338999999999</v>
      </c>
      <c r="N2166" s="18">
        <v>77.782600000000002</v>
      </c>
      <c r="O2166" s="18">
        <v>43.131599999999999</v>
      </c>
      <c r="P2166" s="18">
        <v>1856.7797</v>
      </c>
      <c r="Q2166" s="18">
        <v>94.889600000000002</v>
      </c>
      <c r="R2166" s="18">
        <v>52.617699999999999</v>
      </c>
      <c r="S2166" s="4">
        <f>VLOOKUP(C2166,Ratings_Numbers!$A$1:$B$21,2,FALSE)</f>
        <v>8</v>
      </c>
      <c r="T2166" s="4">
        <f t="shared" si="77"/>
        <v>0</v>
      </c>
      <c r="U2166" s="18">
        <v>13378.460499999999</v>
      </c>
      <c r="V2166" s="18" t="s">
        <v>212</v>
      </c>
    </row>
    <row r="2167" spans="1:22" ht="15" customHeight="1" x14ac:dyDescent="0.35">
      <c r="A2167" s="18" t="s">
        <v>216</v>
      </c>
      <c r="B2167" s="7" t="str">
        <f t="shared" si="76"/>
        <v>Q3</v>
      </c>
      <c r="C2167" s="18" t="s">
        <v>33</v>
      </c>
      <c r="D2167" s="21">
        <v>42277</v>
      </c>
      <c r="E2167" s="18">
        <v>1.5188999999999999</v>
      </c>
      <c r="F2167" s="18">
        <v>2.1269999999999998</v>
      </c>
      <c r="G2167" s="18">
        <v>1.7612000000000001</v>
      </c>
      <c r="H2167" s="18">
        <v>14.2174</v>
      </c>
      <c r="I2167" s="18">
        <v>13</v>
      </c>
      <c r="J2167" s="18">
        <v>12.434799999999999</v>
      </c>
      <c r="K2167" s="18">
        <v>23</v>
      </c>
      <c r="L2167" s="18">
        <v>2.9060000000000001</v>
      </c>
      <c r="M2167" s="18">
        <v>1509.2437</v>
      </c>
      <c r="N2167" s="18">
        <v>76.555800000000005</v>
      </c>
      <c r="O2167" s="18">
        <v>43.858400000000003</v>
      </c>
      <c r="P2167" s="18">
        <v>1871.4286</v>
      </c>
      <c r="Q2167" s="18">
        <v>94.927499999999995</v>
      </c>
      <c r="R2167" s="18">
        <v>54.383400000000002</v>
      </c>
      <c r="S2167" s="4">
        <f>VLOOKUP(C2167,Ratings_Numbers!$A$1:$B$21,2,FALSE)</f>
        <v>8</v>
      </c>
      <c r="T2167" s="4">
        <f t="shared" si="77"/>
        <v>0</v>
      </c>
      <c r="U2167" s="18">
        <v>14878.841200000001</v>
      </c>
      <c r="V2167" s="18" t="s">
        <v>212</v>
      </c>
    </row>
    <row r="2168" spans="1:22" ht="15" customHeight="1" x14ac:dyDescent="0.35">
      <c r="A2168" s="18" t="s">
        <v>216</v>
      </c>
      <c r="B2168" s="7" t="str">
        <f t="shared" si="76"/>
        <v>Q4</v>
      </c>
      <c r="C2168" s="18" t="s">
        <v>33</v>
      </c>
      <c r="D2168" s="21">
        <v>42369</v>
      </c>
      <c r="E2168" s="18">
        <v>1.5359</v>
      </c>
      <c r="F2168" s="18">
        <v>2.1358000000000001</v>
      </c>
      <c r="G2168" s="18">
        <v>1.7730000000000001</v>
      </c>
      <c r="H2168" s="18">
        <v>13.181800000000001</v>
      </c>
      <c r="I2168" s="18">
        <v>11.3636</v>
      </c>
      <c r="J2168" s="18">
        <v>11.318199999999999</v>
      </c>
      <c r="K2168" s="18">
        <v>22</v>
      </c>
      <c r="L2168" s="18">
        <v>4.7424999999999997</v>
      </c>
      <c r="M2168" s="18">
        <v>907.07069999999999</v>
      </c>
      <c r="N2168" s="18">
        <v>72.012799999999999</v>
      </c>
      <c r="O2168" s="18">
        <v>43.018000000000001</v>
      </c>
      <c r="P2168" s="18">
        <v>1159.596</v>
      </c>
      <c r="Q2168" s="18">
        <v>92.060900000000004</v>
      </c>
      <c r="R2168" s="18">
        <v>54.994</v>
      </c>
      <c r="S2168" s="4">
        <f>VLOOKUP(C2168,Ratings_Numbers!$A$1:$B$21,2,FALSE)</f>
        <v>8</v>
      </c>
      <c r="T2168" s="4">
        <f t="shared" si="77"/>
        <v>0</v>
      </c>
      <c r="U2168" s="18">
        <v>16406.373500000002</v>
      </c>
      <c r="V2168" s="18" t="s">
        <v>212</v>
      </c>
    </row>
    <row r="2169" spans="1:22" ht="15" customHeight="1" x14ac:dyDescent="0.35">
      <c r="A2169" s="18" t="s">
        <v>216</v>
      </c>
      <c r="B2169" s="7" t="str">
        <f t="shared" si="76"/>
        <v>Q1</v>
      </c>
      <c r="C2169" s="18" t="s">
        <v>33</v>
      </c>
      <c r="D2169" s="21">
        <v>42460</v>
      </c>
      <c r="E2169" s="18">
        <v>1.4397</v>
      </c>
      <c r="F2169" s="18">
        <v>2.0347</v>
      </c>
      <c r="G2169" s="18">
        <v>1.6566000000000001</v>
      </c>
      <c r="H2169" s="18">
        <v>13.681799999999999</v>
      </c>
      <c r="I2169" s="18">
        <v>11.6364</v>
      </c>
      <c r="J2169" s="18">
        <v>11.8636</v>
      </c>
      <c r="K2169" s="18">
        <v>22</v>
      </c>
      <c r="L2169" s="18">
        <v>6.0457999999999998</v>
      </c>
      <c r="M2169" s="18">
        <v>693.43629999999996</v>
      </c>
      <c r="N2169" s="18">
        <v>72.215500000000006</v>
      </c>
      <c r="O2169" s="18">
        <v>41.923400000000001</v>
      </c>
      <c r="P2169" s="18">
        <v>860.23170000000005</v>
      </c>
      <c r="Q2169" s="18">
        <v>89.585800000000006</v>
      </c>
      <c r="R2169" s="18">
        <v>52.0075</v>
      </c>
      <c r="S2169" s="4">
        <f>VLOOKUP(C2169,Ratings_Numbers!$A$1:$B$21,2,FALSE)</f>
        <v>8</v>
      </c>
      <c r="T2169" s="4">
        <f t="shared" si="77"/>
        <v>0</v>
      </c>
      <c r="U2169" s="18">
        <v>16299.1361</v>
      </c>
      <c r="V2169" s="18" t="s">
        <v>212</v>
      </c>
    </row>
    <row r="2170" spans="1:22" ht="15" customHeight="1" x14ac:dyDescent="0.35">
      <c r="A2170" s="18" t="s">
        <v>216</v>
      </c>
      <c r="B2170" s="7" t="str">
        <f t="shared" si="76"/>
        <v>Q2</v>
      </c>
      <c r="C2170" s="18" t="s">
        <v>33</v>
      </c>
      <c r="D2170" s="21">
        <v>42551</v>
      </c>
      <c r="E2170" s="18">
        <v>1.5613999999999999</v>
      </c>
      <c r="F2170" s="18">
        <v>2.1804999999999999</v>
      </c>
      <c r="G2170" s="18">
        <v>1.8035999999999999</v>
      </c>
      <c r="H2170" s="18">
        <v>14.8095</v>
      </c>
      <c r="I2170" s="18">
        <v>12</v>
      </c>
      <c r="J2170" s="18">
        <v>12.761900000000001</v>
      </c>
      <c r="K2170" s="18">
        <v>21</v>
      </c>
      <c r="L2170" s="18">
        <v>6.5736999999999997</v>
      </c>
      <c r="M2170" s="18">
        <v>605.05050000000006</v>
      </c>
      <c r="N2170" s="18">
        <v>68.666399999999996</v>
      </c>
      <c r="O2170" s="18">
        <v>39.7742</v>
      </c>
      <c r="P2170" s="18">
        <v>781.14480000000003</v>
      </c>
      <c r="Q2170" s="18">
        <v>88.6511</v>
      </c>
      <c r="R2170" s="18">
        <v>51.350200000000001</v>
      </c>
      <c r="S2170" s="4">
        <f>VLOOKUP(C2170,Ratings_Numbers!$A$1:$B$21,2,FALSE)</f>
        <v>8</v>
      </c>
      <c r="T2170" s="4">
        <f t="shared" si="77"/>
        <v>0</v>
      </c>
      <c r="U2170" s="18">
        <v>17901.4748</v>
      </c>
      <c r="V2170" s="18" t="s">
        <v>212</v>
      </c>
    </row>
    <row r="2171" spans="1:22" ht="15" customHeight="1" x14ac:dyDescent="0.35">
      <c r="A2171" s="18" t="s">
        <v>216</v>
      </c>
      <c r="B2171" s="7" t="str">
        <f t="shared" si="76"/>
        <v>Q3</v>
      </c>
      <c r="C2171" s="18" t="s">
        <v>33</v>
      </c>
      <c r="D2171" s="21">
        <v>42643</v>
      </c>
      <c r="E2171" s="18">
        <v>1.6332</v>
      </c>
      <c r="F2171" s="18">
        <v>2.2728999999999999</v>
      </c>
      <c r="G2171" s="18">
        <v>1.8875999999999999</v>
      </c>
      <c r="H2171" s="18">
        <v>14.6364</v>
      </c>
      <c r="I2171" s="18">
        <v>11.954499999999999</v>
      </c>
      <c r="J2171" s="18">
        <v>12.7727</v>
      </c>
      <c r="K2171" s="18">
        <v>22</v>
      </c>
      <c r="L2171" s="18">
        <v>6.4710999999999999</v>
      </c>
      <c r="M2171" s="18">
        <v>619.03110000000004</v>
      </c>
      <c r="N2171" s="18">
        <v>66.357600000000005</v>
      </c>
      <c r="O2171" s="18">
        <v>40.058199999999999</v>
      </c>
      <c r="P2171" s="18">
        <v>832.87199999999996</v>
      </c>
      <c r="Q2171" s="18">
        <v>89.2804</v>
      </c>
      <c r="R2171" s="18">
        <v>53.896099999999997</v>
      </c>
      <c r="S2171" s="4">
        <f>VLOOKUP(C2171,Ratings_Numbers!$A$1:$B$21,2,FALSE)</f>
        <v>8</v>
      </c>
      <c r="T2171" s="4">
        <f t="shared" si="77"/>
        <v>0</v>
      </c>
      <c r="U2171" s="18">
        <v>16111.641900000001</v>
      </c>
      <c r="V2171" s="18" t="s">
        <v>212</v>
      </c>
    </row>
    <row r="2172" spans="1:22" ht="15" customHeight="1" x14ac:dyDescent="0.35">
      <c r="A2172" s="18" t="s">
        <v>216</v>
      </c>
      <c r="B2172" s="7" t="str">
        <f t="shared" si="76"/>
        <v>Q4</v>
      </c>
      <c r="C2172" s="18" t="s">
        <v>33</v>
      </c>
      <c r="D2172" s="21">
        <v>42735</v>
      </c>
      <c r="E2172" s="18">
        <v>1.7121</v>
      </c>
      <c r="F2172" s="18">
        <v>2.3557999999999999</v>
      </c>
      <c r="G2172" s="18">
        <v>1.9731999999999998</v>
      </c>
      <c r="H2172" s="18">
        <v>14.2273</v>
      </c>
      <c r="I2172" s="18">
        <v>11.5909</v>
      </c>
      <c r="J2172" s="18">
        <v>12.3636</v>
      </c>
      <c r="K2172" s="18">
        <v>22</v>
      </c>
      <c r="L2172" s="18">
        <v>5.9107000000000003</v>
      </c>
      <c r="M2172" s="18">
        <v>514.81479999999999</v>
      </c>
      <c r="N2172" s="18">
        <v>49.308300000000003</v>
      </c>
      <c r="O2172" s="18">
        <v>30.429099999999998</v>
      </c>
      <c r="P2172" s="18">
        <v>944.07410000000004</v>
      </c>
      <c r="Q2172" s="18">
        <v>90.4221</v>
      </c>
      <c r="R2172" s="18">
        <v>55.801200000000001</v>
      </c>
      <c r="S2172" s="4">
        <f>VLOOKUP(C2172,Ratings_Numbers!$A$1:$B$21,2,FALSE)</f>
        <v>8</v>
      </c>
      <c r="T2172" s="4">
        <f t="shared" si="77"/>
        <v>0</v>
      </c>
      <c r="U2172" s="18">
        <v>15383.847599999999</v>
      </c>
      <c r="V2172" s="18" t="s">
        <v>212</v>
      </c>
    </row>
    <row r="2173" spans="1:22" ht="15" customHeight="1" x14ac:dyDescent="0.3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</row>
    <row r="2174" spans="1:22" ht="15" customHeight="1" x14ac:dyDescent="0.35">
      <c r="A2174" s="18" t="s">
        <v>217</v>
      </c>
      <c r="B2174" s="7" t="str">
        <f t="shared" ref="B2174:B2194" si="78">IF(MONTH(D2174)&lt;4,"Q1",IF(MONTH(D2174)&lt;7,"Q2",IF(MONTH(D2174)&lt;10,"Q3","Q4")))</f>
        <v>Q2</v>
      </c>
      <c r="C2174" s="18" t="s">
        <v>32</v>
      </c>
      <c r="D2174" s="20">
        <v>36341</v>
      </c>
      <c r="E2174" s="7">
        <v>2.9504999999999999</v>
      </c>
      <c r="F2174" s="7">
        <v>6.1906999999999996</v>
      </c>
      <c r="G2174" s="7">
        <v>5.7123999999999997</v>
      </c>
      <c r="H2174" s="7">
        <v>4.0437000000000003</v>
      </c>
      <c r="I2174" s="7">
        <v>2.3424</v>
      </c>
      <c r="J2174" s="7">
        <v>1.8414999999999999</v>
      </c>
      <c r="K2174" s="7">
        <v>205.10300000000001</v>
      </c>
      <c r="L2174" s="7">
        <v>17.897100000000002</v>
      </c>
      <c r="M2174" s="7">
        <v>167.1036</v>
      </c>
      <c r="N2174" s="7">
        <v>53.774299999999997</v>
      </c>
      <c r="O2174" s="18">
        <v>34.420999999999999</v>
      </c>
      <c r="P2174" s="18">
        <v>210.7501</v>
      </c>
      <c r="Q2174" s="18">
        <v>67.819800000000001</v>
      </c>
      <c r="R2174" s="18">
        <v>43.4116</v>
      </c>
      <c r="S2174" s="4">
        <f>VLOOKUP(C2174,Ratings_Numbers!$A$1:$B$21,2,FALSE)</f>
        <v>6</v>
      </c>
      <c r="T2174" s="18">
        <v>0</v>
      </c>
      <c r="U2174" s="18">
        <v>9287.7873</v>
      </c>
      <c r="V2174" s="18" t="s">
        <v>142</v>
      </c>
    </row>
    <row r="2175" spans="1:22" ht="15" customHeight="1" x14ac:dyDescent="0.35">
      <c r="A2175" s="18" t="s">
        <v>217</v>
      </c>
      <c r="B2175" s="7" t="str">
        <f t="shared" si="78"/>
        <v>Q3</v>
      </c>
      <c r="C2175" s="18" t="s">
        <v>32</v>
      </c>
      <c r="D2175" s="21">
        <v>36433</v>
      </c>
      <c r="E2175" s="18">
        <v>3.1553</v>
      </c>
      <c r="F2175" s="18">
        <v>6.9851999999999999</v>
      </c>
      <c r="G2175" s="18">
        <v>6.3693999999999997</v>
      </c>
      <c r="H2175" s="18">
        <v>4.8230000000000004</v>
      </c>
      <c r="I2175" s="18">
        <v>-5.6715</v>
      </c>
      <c r="J2175" s="18">
        <v>2.6842000000000001</v>
      </c>
      <c r="K2175" s="18">
        <v>239.81399999999999</v>
      </c>
      <c r="L2175" s="18">
        <v>16.270199999999999</v>
      </c>
      <c r="M2175" s="18">
        <v>172.2466</v>
      </c>
      <c r="N2175" s="18">
        <v>55.293599999999998</v>
      </c>
      <c r="O2175" s="18">
        <v>35.0227</v>
      </c>
      <c r="P2175" s="18">
        <v>211.51259999999999</v>
      </c>
      <c r="Q2175" s="18">
        <v>67.898600000000002</v>
      </c>
      <c r="R2175" s="18">
        <v>43.006599999999999</v>
      </c>
      <c r="S2175" s="4">
        <f>VLOOKUP(C2175,Ratings_Numbers!$A$1:$B$21,2,FALSE)</f>
        <v>6</v>
      </c>
      <c r="T2175" s="4">
        <f t="shared" ref="T2175:T2194" si="79">S2175-S2174</f>
        <v>0</v>
      </c>
      <c r="U2175" s="18">
        <v>8441.4701999999997</v>
      </c>
      <c r="V2175" s="18" t="s">
        <v>142</v>
      </c>
    </row>
    <row r="2176" spans="1:22" ht="15" customHeight="1" x14ac:dyDescent="0.35">
      <c r="A2176" s="18" t="s">
        <v>217</v>
      </c>
      <c r="B2176" s="7" t="str">
        <f t="shared" si="78"/>
        <v>Q4</v>
      </c>
      <c r="C2176" s="18" t="s">
        <v>32</v>
      </c>
      <c r="D2176" s="21">
        <v>36525</v>
      </c>
      <c r="E2176" s="18">
        <v>4.8118999999999996</v>
      </c>
      <c r="F2176" s="18">
        <v>10.342700000000001</v>
      </c>
      <c r="G2176" s="18">
        <v>10.0525</v>
      </c>
      <c r="H2176" s="18">
        <v>3.0061</v>
      </c>
      <c r="I2176" s="18">
        <v>16.193109969999998</v>
      </c>
      <c r="J2176" s="18">
        <v>1.1905000000000001</v>
      </c>
      <c r="K2176" s="18">
        <v>274.32799999999997</v>
      </c>
      <c r="L2176" s="18">
        <v>14.3835</v>
      </c>
      <c r="M2176" s="18">
        <v>257.18060000000003</v>
      </c>
      <c r="N2176" s="18">
        <v>61.362200000000001</v>
      </c>
      <c r="O2176" s="18">
        <v>40.285400000000003</v>
      </c>
      <c r="P2176" s="18">
        <v>319.1189</v>
      </c>
      <c r="Q2176" s="18">
        <v>76.1404</v>
      </c>
      <c r="R2176" s="18">
        <v>49.9876</v>
      </c>
      <c r="S2176" s="4">
        <f>VLOOKUP(C2176,Ratings_Numbers!$A$1:$B$21,2,FALSE)</f>
        <v>6</v>
      </c>
      <c r="T2176" s="4">
        <f t="shared" si="79"/>
        <v>0</v>
      </c>
      <c r="U2176" s="18">
        <v>9092.4861000000001</v>
      </c>
      <c r="V2176" s="18" t="s">
        <v>142</v>
      </c>
    </row>
    <row r="2177" spans="1:22" ht="15" customHeight="1" x14ac:dyDescent="0.35">
      <c r="A2177" s="18" t="s">
        <v>217</v>
      </c>
      <c r="B2177" s="7" t="str">
        <f t="shared" si="78"/>
        <v>Q1</v>
      </c>
      <c r="C2177" s="18" t="s">
        <v>32</v>
      </c>
      <c r="D2177" s="21">
        <v>36616</v>
      </c>
      <c r="E2177" s="18">
        <v>4.2864000000000004</v>
      </c>
      <c r="F2177" s="18">
        <v>9.2607999999999997</v>
      </c>
      <c r="G2177" s="18">
        <v>8.7704000000000004</v>
      </c>
      <c r="H2177" s="18">
        <v>3.1419999999999999</v>
      </c>
      <c r="I2177" s="18">
        <v>2.0476000000000001</v>
      </c>
      <c r="J2177" s="18">
        <v>1.615</v>
      </c>
      <c r="K2177" s="18">
        <v>323.685</v>
      </c>
      <c r="L2177" s="18">
        <v>13.7799</v>
      </c>
      <c r="M2177" s="18">
        <v>203.0257</v>
      </c>
      <c r="N2177" s="18">
        <v>56.523200000000003</v>
      </c>
      <c r="O2177" s="18">
        <v>37.218299999999999</v>
      </c>
      <c r="P2177" s="18">
        <v>259.18970000000002</v>
      </c>
      <c r="Q2177" s="18">
        <v>72.159599999999998</v>
      </c>
      <c r="R2177" s="18">
        <v>47.514099999999999</v>
      </c>
      <c r="S2177" s="4">
        <f>VLOOKUP(C2177,Ratings_Numbers!$A$1:$B$21,2,FALSE)</f>
        <v>6</v>
      </c>
      <c r="T2177" s="4">
        <f t="shared" si="79"/>
        <v>0</v>
      </c>
      <c r="U2177" s="18">
        <v>5599.1157000000003</v>
      </c>
      <c r="V2177" s="18" t="s">
        <v>142</v>
      </c>
    </row>
    <row r="2178" spans="1:22" ht="15" customHeight="1" x14ac:dyDescent="0.35">
      <c r="A2178" s="18" t="s">
        <v>217</v>
      </c>
      <c r="B2178" s="7" t="str">
        <f t="shared" si="78"/>
        <v>Q2</v>
      </c>
      <c r="C2178" s="18" t="s">
        <v>32</v>
      </c>
      <c r="D2178" s="21">
        <v>36707</v>
      </c>
      <c r="E2178" s="18">
        <v>4.1192000000000002</v>
      </c>
      <c r="F2178" s="18">
        <v>8.5421999999999993</v>
      </c>
      <c r="G2178" s="18">
        <v>8.1205999999999996</v>
      </c>
      <c r="H2178" s="18">
        <v>3.1089000000000002</v>
      </c>
      <c r="I2178" s="18">
        <v>1.8376999999999999</v>
      </c>
      <c r="J2178" s="18">
        <v>1.6600999999999999</v>
      </c>
      <c r="K2178" s="18">
        <v>335.35199999999998</v>
      </c>
      <c r="L2178" s="18">
        <v>12.7454</v>
      </c>
      <c r="M2178" s="18">
        <v>202.75299999999999</v>
      </c>
      <c r="N2178" s="18">
        <v>54.003900000000002</v>
      </c>
      <c r="O2178" s="18">
        <v>34.901600000000002</v>
      </c>
      <c r="P2178" s="18">
        <v>275.44130000000001</v>
      </c>
      <c r="Q2178" s="18">
        <v>73.364699999999999</v>
      </c>
      <c r="R2178" s="18">
        <v>47.414099999999998</v>
      </c>
      <c r="S2178" s="4">
        <f>VLOOKUP(C2178,Ratings_Numbers!$A$1:$B$21,2,FALSE)</f>
        <v>6</v>
      </c>
      <c r="T2178" s="4">
        <f t="shared" si="79"/>
        <v>0</v>
      </c>
      <c r="U2178" s="18">
        <v>6679.1292999999996</v>
      </c>
      <c r="V2178" s="18" t="s">
        <v>142</v>
      </c>
    </row>
    <row r="2179" spans="1:22" ht="15" customHeight="1" x14ac:dyDescent="0.35">
      <c r="A2179" s="18" t="s">
        <v>217</v>
      </c>
      <c r="B2179" s="7" t="str">
        <f t="shared" si="78"/>
        <v>Q3</v>
      </c>
      <c r="C2179" s="18" t="s">
        <v>25</v>
      </c>
      <c r="D2179" s="21">
        <v>36799</v>
      </c>
      <c r="E2179" s="18">
        <v>3.5948000000000002</v>
      </c>
      <c r="F2179" s="18">
        <v>7.1059000000000001</v>
      </c>
      <c r="G2179" s="18">
        <v>6.6513999999999998</v>
      </c>
      <c r="H2179" s="18">
        <v>4.3662000000000001</v>
      </c>
      <c r="I2179" s="18">
        <v>3.0583</v>
      </c>
      <c r="J2179" s="18">
        <v>2.8054000000000001</v>
      </c>
      <c r="K2179" s="18">
        <v>342.786</v>
      </c>
      <c r="L2179" s="18">
        <v>12.868399999999999</v>
      </c>
      <c r="M2179" s="18">
        <v>191.798</v>
      </c>
      <c r="N2179" s="18">
        <v>53.514200000000002</v>
      </c>
      <c r="O2179" s="18">
        <v>32.933300000000003</v>
      </c>
      <c r="P2179" s="18">
        <v>258.40570000000002</v>
      </c>
      <c r="Q2179" s="18">
        <v>72.098699999999994</v>
      </c>
      <c r="R2179" s="18">
        <v>44.3703</v>
      </c>
      <c r="S2179" s="4">
        <f>VLOOKUP(C2179,Ratings_Numbers!$A$1:$B$21,2,FALSE)</f>
        <v>7</v>
      </c>
      <c r="T2179" s="4">
        <f t="shared" si="79"/>
        <v>1</v>
      </c>
      <c r="U2179" s="18">
        <v>6298.6013999999996</v>
      </c>
      <c r="V2179" s="18" t="s">
        <v>142</v>
      </c>
    </row>
    <row r="2180" spans="1:22" ht="15" customHeight="1" x14ac:dyDescent="0.35">
      <c r="A2180" s="18" t="s">
        <v>217</v>
      </c>
      <c r="B2180" s="7" t="str">
        <f t="shared" si="78"/>
        <v>Q4</v>
      </c>
      <c r="C2180" s="18" t="s">
        <v>25</v>
      </c>
      <c r="D2180" s="21">
        <v>36891</v>
      </c>
      <c r="E2180" s="18">
        <v>50.610900000000001</v>
      </c>
      <c r="F2180" s="18">
        <v>11.3341114479315</v>
      </c>
      <c r="G2180" s="18">
        <v>9.101455563</v>
      </c>
      <c r="H2180" s="18">
        <v>-8.3102999999999998</v>
      </c>
      <c r="I2180" s="18">
        <v>-9.3371999999999993</v>
      </c>
      <c r="J2180" s="18">
        <v>-9.8274000000000008</v>
      </c>
      <c r="K2180" s="18">
        <v>386.17700000000002</v>
      </c>
      <c r="L2180" s="18">
        <v>6.8945999999999996</v>
      </c>
      <c r="M2180" s="18">
        <v>486.87569999999999</v>
      </c>
      <c r="N2180" s="18">
        <v>59.947000000000003</v>
      </c>
      <c r="O2180" s="18">
        <v>38.048400000000001</v>
      </c>
      <c r="P2180" s="18">
        <v>712.17639999999994</v>
      </c>
      <c r="Q2180" s="18">
        <v>87.687399999999997</v>
      </c>
      <c r="R2180" s="18">
        <v>55.655299999999997</v>
      </c>
      <c r="S2180" s="4">
        <f>VLOOKUP(C2180,Ratings_Numbers!$A$1:$B$21,2,FALSE)</f>
        <v>7</v>
      </c>
      <c r="T2180" s="4">
        <f t="shared" si="79"/>
        <v>0</v>
      </c>
      <c r="U2180" s="18">
        <v>5090.8001000000004</v>
      </c>
      <c r="V2180" s="18" t="s">
        <v>142</v>
      </c>
    </row>
    <row r="2181" spans="1:22" ht="15" customHeight="1" x14ac:dyDescent="0.35">
      <c r="A2181" s="18" t="s">
        <v>217</v>
      </c>
      <c r="B2181" s="7" t="str">
        <f t="shared" si="78"/>
        <v>Q1</v>
      </c>
      <c r="C2181" s="18" t="s">
        <v>52</v>
      </c>
      <c r="D2181" s="21">
        <v>36981</v>
      </c>
      <c r="E2181" s="18">
        <v>2.4147458140000002</v>
      </c>
      <c r="F2181" s="18">
        <v>11.3341114479315</v>
      </c>
      <c r="G2181" s="18">
        <v>9.101455563</v>
      </c>
      <c r="H2181" s="18">
        <v>-1.1837</v>
      </c>
      <c r="I2181" s="18">
        <v>-1.8635000000000002</v>
      </c>
      <c r="J2181" s="18">
        <v>-1.8660999999999999</v>
      </c>
      <c r="K2181" s="18">
        <v>381</v>
      </c>
      <c r="L2181" s="18">
        <v>3.9571000000000001</v>
      </c>
      <c r="M2181" s="18">
        <v>400.13569999999999</v>
      </c>
      <c r="N2181" s="18">
        <v>54.610300000000002</v>
      </c>
      <c r="O2181" s="18">
        <v>32.517099999999999</v>
      </c>
      <c r="P2181" s="18">
        <v>632.71119999999996</v>
      </c>
      <c r="Q2181" s="18">
        <v>86.352099999999993</v>
      </c>
      <c r="R2181" s="18">
        <v>51.417400000000001</v>
      </c>
      <c r="S2181" s="4">
        <f>VLOOKUP(C2181,Ratings_Numbers!$A$1:$B$21,2,FALSE)</f>
        <v>19</v>
      </c>
      <c r="T2181" s="4">
        <f t="shared" si="79"/>
        <v>12</v>
      </c>
      <c r="U2181" s="18">
        <v>4118.2511000000004</v>
      </c>
      <c r="V2181" s="18" t="s">
        <v>142</v>
      </c>
    </row>
    <row r="2182" spans="1:22" ht="15" customHeight="1" x14ac:dyDescent="0.35">
      <c r="A2182" s="18" t="s">
        <v>217</v>
      </c>
      <c r="B2182" s="7" t="str">
        <f t="shared" si="78"/>
        <v>Q2</v>
      </c>
      <c r="C2182" s="18" t="s">
        <v>52</v>
      </c>
      <c r="D2182" s="21">
        <v>37072</v>
      </c>
      <c r="E2182" s="18">
        <v>2.4147458140000002</v>
      </c>
      <c r="F2182" s="18">
        <v>11.3341114479315</v>
      </c>
      <c r="G2182" s="18">
        <v>9.101455563</v>
      </c>
      <c r="H2182" s="18">
        <v>2.0575999999999999</v>
      </c>
      <c r="I2182" s="18">
        <v>1.5013999999999998</v>
      </c>
      <c r="J2182" s="18">
        <v>1.2882</v>
      </c>
      <c r="K2182" s="18">
        <v>347</v>
      </c>
      <c r="L2182" s="18">
        <v>3.8772000000000002</v>
      </c>
      <c r="M2182" s="18">
        <v>335.01089999999999</v>
      </c>
      <c r="N2182" s="18">
        <v>47.173999999999999</v>
      </c>
      <c r="O2182" s="18">
        <v>28.656600000000001</v>
      </c>
      <c r="P2182" s="18">
        <v>610.15940000000001</v>
      </c>
      <c r="Q2182" s="18">
        <v>85.918700000000001</v>
      </c>
      <c r="R2182" s="18">
        <v>52.192599999999999</v>
      </c>
      <c r="S2182" s="4">
        <f>VLOOKUP(C2182,Ratings_Numbers!$A$1:$B$21,2,FALSE)</f>
        <v>19</v>
      </c>
      <c r="T2182" s="4">
        <f t="shared" si="79"/>
        <v>0</v>
      </c>
      <c r="U2182" s="18">
        <v>3632.7927</v>
      </c>
      <c r="V2182" s="18" t="s">
        <v>142</v>
      </c>
    </row>
    <row r="2183" spans="1:22" ht="15" customHeight="1" x14ac:dyDescent="0.35">
      <c r="A2183" s="18" t="s">
        <v>217</v>
      </c>
      <c r="B2183" s="7" t="str">
        <f t="shared" si="78"/>
        <v>Q3</v>
      </c>
      <c r="C2183" s="18" t="s">
        <v>52</v>
      </c>
      <c r="D2183" s="21">
        <v>37164</v>
      </c>
      <c r="E2183" s="18">
        <v>2.4147458140000002</v>
      </c>
      <c r="F2183" s="18">
        <v>11.3341114479315</v>
      </c>
      <c r="G2183" s="18">
        <v>9.101455563</v>
      </c>
      <c r="H2183" s="18">
        <v>4.6970999999999998</v>
      </c>
      <c r="I2183" s="18">
        <v>4.0801999999999996</v>
      </c>
      <c r="J2183" s="18">
        <v>3.9531999999999998</v>
      </c>
      <c r="K2183" s="18">
        <v>449</v>
      </c>
      <c r="L2183" s="18">
        <v>2.9544999999999999</v>
      </c>
      <c r="M2183" s="18">
        <v>441.87389999999999</v>
      </c>
      <c r="N2183" s="18">
        <v>55.269100000000002</v>
      </c>
      <c r="O2183" s="18">
        <v>33.085099999999997</v>
      </c>
      <c r="P2183" s="18">
        <v>699.49549999999999</v>
      </c>
      <c r="Q2183" s="18">
        <v>87.492099999999994</v>
      </c>
      <c r="R2183" s="18">
        <v>52.374400000000001</v>
      </c>
      <c r="S2183" s="4">
        <f>VLOOKUP(C2183,Ratings_Numbers!$A$1:$B$21,2,FALSE)</f>
        <v>19</v>
      </c>
      <c r="T2183" s="4">
        <f t="shared" si="79"/>
        <v>0</v>
      </c>
      <c r="U2183" s="18">
        <v>4287.6728000000003</v>
      </c>
      <c r="V2183" s="18" t="s">
        <v>142</v>
      </c>
    </row>
    <row r="2184" spans="1:22" ht="15" customHeight="1" x14ac:dyDescent="0.35">
      <c r="A2184" s="18" t="s">
        <v>217</v>
      </c>
      <c r="B2184" s="7" t="str">
        <f t="shared" si="78"/>
        <v>Q4</v>
      </c>
      <c r="C2184" s="18" t="s">
        <v>52</v>
      </c>
      <c r="D2184" s="21">
        <v>37256</v>
      </c>
      <c r="E2184" s="18">
        <v>1.9819</v>
      </c>
      <c r="F2184" s="18">
        <v>3.0678999999999998</v>
      </c>
      <c r="G2184" s="18">
        <v>2.3357000000000001</v>
      </c>
      <c r="H2184" s="18">
        <v>10.004899999999999</v>
      </c>
      <c r="I2184" s="18">
        <v>9.4123000000000001</v>
      </c>
      <c r="J2184" s="18">
        <v>9.7284000000000006</v>
      </c>
      <c r="K2184" s="18">
        <v>405</v>
      </c>
      <c r="L2184" s="18">
        <v>8.8976000000000006</v>
      </c>
      <c r="M2184" s="18">
        <v>256.04039999999998</v>
      </c>
      <c r="N2184" s="18">
        <v>58.478299999999997</v>
      </c>
      <c r="O2184" s="18">
        <v>34.464599999999997</v>
      </c>
      <c r="P2184" s="18">
        <v>337.83839999999998</v>
      </c>
      <c r="Q2184" s="18">
        <v>77.160499999999999</v>
      </c>
      <c r="R2184" s="18">
        <v>45.475099999999998</v>
      </c>
      <c r="S2184" s="4">
        <f>VLOOKUP(C2184,Ratings_Numbers!$A$1:$B$21,2,FALSE)</f>
        <v>19</v>
      </c>
      <c r="T2184" s="4">
        <f t="shared" si="79"/>
        <v>0</v>
      </c>
      <c r="U2184" s="18">
        <v>4919.7461000000003</v>
      </c>
      <c r="V2184" s="18" t="s">
        <v>142</v>
      </c>
    </row>
    <row r="2185" spans="1:22" ht="15" customHeight="1" x14ac:dyDescent="0.35">
      <c r="A2185" s="18" t="s">
        <v>217</v>
      </c>
      <c r="B2185" s="7" t="str">
        <f t="shared" si="78"/>
        <v>Q1</v>
      </c>
      <c r="C2185" s="18" t="s">
        <v>47</v>
      </c>
      <c r="D2185" s="21">
        <v>37346</v>
      </c>
      <c r="E2185" s="18">
        <v>2.0129999999999999</v>
      </c>
      <c r="F2185" s="18">
        <v>2.5998999999999999</v>
      </c>
      <c r="G2185" s="18">
        <v>2.3182</v>
      </c>
      <c r="H2185" s="18">
        <v>1.6072</v>
      </c>
      <c r="I2185" s="18">
        <v>0.61560000000000004</v>
      </c>
      <c r="J2185" s="18">
        <v>0.86070000000000002</v>
      </c>
      <c r="K2185" s="18">
        <v>359</v>
      </c>
      <c r="L2185" s="18">
        <v>10.1373</v>
      </c>
      <c r="M2185" s="18">
        <v>369.66149999999999</v>
      </c>
      <c r="N2185" s="18">
        <v>71.264799999999994</v>
      </c>
      <c r="O2185" s="18">
        <v>44.052</v>
      </c>
      <c r="P2185" s="18">
        <v>418.7158</v>
      </c>
      <c r="Q2185" s="18">
        <v>80.721599999999995</v>
      </c>
      <c r="R2185" s="18">
        <v>49.8977</v>
      </c>
      <c r="S2185" s="4">
        <f>VLOOKUP(C2185,Ratings_Numbers!$A$1:$B$21,2,FALSE)</f>
        <v>16</v>
      </c>
      <c r="T2185" s="4">
        <f t="shared" si="79"/>
        <v>-3</v>
      </c>
      <c r="U2185" s="18">
        <v>5457.3342000000002</v>
      </c>
      <c r="V2185" s="18" t="s">
        <v>142</v>
      </c>
    </row>
    <row r="2186" spans="1:22" ht="15" customHeight="1" x14ac:dyDescent="0.35">
      <c r="A2186" s="18" t="s">
        <v>217</v>
      </c>
      <c r="B2186" s="7" t="str">
        <f t="shared" si="78"/>
        <v>Q2</v>
      </c>
      <c r="C2186" s="18" t="s">
        <v>47</v>
      </c>
      <c r="D2186" s="21">
        <v>37437</v>
      </c>
      <c r="E2186" s="18">
        <v>1.7939000000000001</v>
      </c>
      <c r="F2186" s="18">
        <v>2.2568000000000001</v>
      </c>
      <c r="G2186" s="18">
        <v>2.0364</v>
      </c>
      <c r="H2186" s="18">
        <v>4.3021000000000003</v>
      </c>
      <c r="I2186" s="18">
        <v>3.5249000000000001</v>
      </c>
      <c r="J2186" s="18">
        <v>3.5308000000000002</v>
      </c>
      <c r="K2186" s="18">
        <v>341</v>
      </c>
      <c r="L2186" s="18">
        <v>12.058999999999999</v>
      </c>
      <c r="M2186" s="18">
        <v>307.46769999999998</v>
      </c>
      <c r="N2186" s="18">
        <v>69.837999999999994</v>
      </c>
      <c r="O2186" s="18">
        <v>42.976300000000002</v>
      </c>
      <c r="P2186" s="18">
        <v>340.25869999999998</v>
      </c>
      <c r="Q2186" s="18">
        <v>77.286100000000005</v>
      </c>
      <c r="R2186" s="18">
        <v>47.559600000000003</v>
      </c>
      <c r="S2186" s="4">
        <f>VLOOKUP(C2186,Ratings_Numbers!$A$1:$B$21,2,FALSE)</f>
        <v>16</v>
      </c>
      <c r="T2186" s="4">
        <f t="shared" si="79"/>
        <v>0</v>
      </c>
      <c r="U2186" s="18">
        <v>5538.7870999999996</v>
      </c>
      <c r="V2186" s="18" t="s">
        <v>142</v>
      </c>
    </row>
    <row r="2187" spans="1:22" ht="15" customHeight="1" x14ac:dyDescent="0.35">
      <c r="A2187" s="18" t="s">
        <v>217</v>
      </c>
      <c r="B2187" s="7" t="str">
        <f t="shared" si="78"/>
        <v>Q3</v>
      </c>
      <c r="C2187" s="18" t="s">
        <v>47</v>
      </c>
      <c r="D2187" s="21">
        <v>37529</v>
      </c>
      <c r="E2187" s="18">
        <v>1.8679999999999999</v>
      </c>
      <c r="F2187" s="18">
        <v>2.5464000000000002</v>
      </c>
      <c r="G2187" s="18">
        <v>2.1379000000000001</v>
      </c>
      <c r="H2187" s="18">
        <v>3.1291000000000002</v>
      </c>
      <c r="I2187" s="18">
        <v>1.3963999999999999</v>
      </c>
      <c r="J2187" s="18">
        <v>2.3544</v>
      </c>
      <c r="K2187" s="18">
        <v>333</v>
      </c>
      <c r="L2187" s="18">
        <v>13.039899999999999</v>
      </c>
      <c r="M2187" s="18">
        <v>289.2688</v>
      </c>
      <c r="N2187" s="18">
        <v>69.893000000000001</v>
      </c>
      <c r="O2187" s="18">
        <v>43.211399999999998</v>
      </c>
      <c r="P2187" s="18">
        <v>313.87349999999998</v>
      </c>
      <c r="Q2187" s="18">
        <v>75.837999999999994</v>
      </c>
      <c r="R2187" s="18">
        <v>46.886899999999997</v>
      </c>
      <c r="S2187" s="4">
        <f>VLOOKUP(C2187,Ratings_Numbers!$A$1:$B$21,2,FALSE)</f>
        <v>16</v>
      </c>
      <c r="T2187" s="4">
        <f t="shared" si="79"/>
        <v>0</v>
      </c>
      <c r="U2187" s="18">
        <v>3258.11</v>
      </c>
      <c r="V2187" s="18" t="s">
        <v>142</v>
      </c>
    </row>
    <row r="2188" spans="1:22" ht="15" customHeight="1" x14ac:dyDescent="0.35">
      <c r="A2188" s="18" t="s">
        <v>217</v>
      </c>
      <c r="B2188" s="7" t="str">
        <f t="shared" si="78"/>
        <v>Q4</v>
      </c>
      <c r="C2188" s="18" t="s">
        <v>47</v>
      </c>
      <c r="D2188" s="21">
        <v>37621</v>
      </c>
      <c r="E2188" s="18">
        <v>3.7161999999999997</v>
      </c>
      <c r="F2188" s="18">
        <v>6.32</v>
      </c>
      <c r="G2188" s="18">
        <v>5.3114999999999997</v>
      </c>
      <c r="H2188" s="18">
        <v>1.2883</v>
      </c>
      <c r="I2188" s="18">
        <v>5.21E-2</v>
      </c>
      <c r="J2188" s="18">
        <v>0.47849999999999998</v>
      </c>
      <c r="K2188" s="18">
        <v>326</v>
      </c>
      <c r="L2188" s="18">
        <v>13.3307</v>
      </c>
      <c r="M2188" s="18">
        <v>247.07149999999999</v>
      </c>
      <c r="N2188" s="18">
        <v>61.357599999999998</v>
      </c>
      <c r="O2188" s="18">
        <v>38.021299999999997</v>
      </c>
      <c r="P2188" s="18">
        <v>302.67469999999997</v>
      </c>
      <c r="Q2188" s="18">
        <v>75.1661</v>
      </c>
      <c r="R2188" s="18">
        <v>46.5779</v>
      </c>
      <c r="S2188" s="4">
        <f>VLOOKUP(C2188,Ratings_Numbers!$A$1:$B$21,2,FALSE)</f>
        <v>16</v>
      </c>
      <c r="T2188" s="4">
        <f t="shared" si="79"/>
        <v>0</v>
      </c>
      <c r="U2188" s="18">
        <v>3860.8602999999998</v>
      </c>
      <c r="V2188" s="18" t="s">
        <v>142</v>
      </c>
    </row>
    <row r="2189" spans="1:22" ht="15" customHeight="1" x14ac:dyDescent="0.35">
      <c r="A2189" s="18" t="s">
        <v>217</v>
      </c>
      <c r="B2189" s="7" t="str">
        <f t="shared" si="78"/>
        <v>Q1</v>
      </c>
      <c r="C2189" s="18" t="s">
        <v>47</v>
      </c>
      <c r="D2189" s="21">
        <v>37711</v>
      </c>
      <c r="E2189" s="18">
        <v>3.2810000000000001</v>
      </c>
      <c r="F2189" s="18">
        <v>5.8207000000000004</v>
      </c>
      <c r="G2189" s="18">
        <v>4.7134</v>
      </c>
      <c r="H2189" s="18">
        <v>1.8445</v>
      </c>
      <c r="I2189" s="18">
        <v>0.79569999999999996</v>
      </c>
      <c r="J2189" s="18">
        <v>0.96340000000000003</v>
      </c>
      <c r="K2189" s="18">
        <v>328</v>
      </c>
      <c r="L2189" s="18">
        <v>12.824</v>
      </c>
      <c r="M2189" s="18">
        <v>194.47</v>
      </c>
      <c r="N2189" s="18">
        <v>59.491</v>
      </c>
      <c r="O2189" s="18">
        <v>34.882300000000001</v>
      </c>
      <c r="P2189" s="18">
        <v>226.8896</v>
      </c>
      <c r="Q2189" s="18">
        <v>69.408600000000007</v>
      </c>
      <c r="R2189" s="18">
        <v>40.697499999999998</v>
      </c>
      <c r="S2189" s="4">
        <f>VLOOKUP(C2189,Ratings_Numbers!$A$1:$B$21,2,FALSE)</f>
        <v>16</v>
      </c>
      <c r="T2189" s="4">
        <f t="shared" si="79"/>
        <v>0</v>
      </c>
      <c r="U2189" s="18">
        <v>4460.3526000000002</v>
      </c>
      <c r="V2189" s="18" t="s">
        <v>142</v>
      </c>
    </row>
    <row r="2190" spans="1:22" ht="15" customHeight="1" x14ac:dyDescent="0.35">
      <c r="A2190" s="18" t="s">
        <v>217</v>
      </c>
      <c r="B2190" s="7" t="str">
        <f t="shared" si="78"/>
        <v>Q2</v>
      </c>
      <c r="C2190" s="18" t="s">
        <v>47</v>
      </c>
      <c r="D2190" s="21">
        <v>37802</v>
      </c>
      <c r="E2190" s="18">
        <v>4.6091999999999995</v>
      </c>
      <c r="F2190" s="18">
        <v>8.8150999999999993</v>
      </c>
      <c r="G2190" s="18">
        <v>7.4396000000000004</v>
      </c>
      <c r="H2190" s="18">
        <v>2.2789999999999999</v>
      </c>
      <c r="I2190" s="18">
        <v>1.4137999999999999</v>
      </c>
      <c r="J2190" s="18">
        <v>1.4889999999999999</v>
      </c>
      <c r="K2190" s="18">
        <v>319</v>
      </c>
      <c r="L2190" s="18">
        <v>13.071199999999999</v>
      </c>
      <c r="M2190" s="18">
        <v>252.1087</v>
      </c>
      <c r="N2190" s="18">
        <v>65.310299999999998</v>
      </c>
      <c r="O2190" s="18">
        <v>38.218899999999998</v>
      </c>
      <c r="P2190" s="18">
        <v>286.01690000000002</v>
      </c>
      <c r="Q2190" s="18">
        <v>74.094399999999993</v>
      </c>
      <c r="R2190" s="18">
        <v>43.359299999999998</v>
      </c>
      <c r="S2190" s="4">
        <f>VLOOKUP(C2190,Ratings_Numbers!$A$1:$B$21,2,FALSE)</f>
        <v>16</v>
      </c>
      <c r="T2190" s="4">
        <f t="shared" si="79"/>
        <v>0</v>
      </c>
      <c r="U2190" s="18">
        <v>5353.0778</v>
      </c>
      <c r="V2190" s="18" t="s">
        <v>142</v>
      </c>
    </row>
    <row r="2191" spans="1:22" ht="15" customHeight="1" x14ac:dyDescent="0.35">
      <c r="A2191" s="18" t="s">
        <v>217</v>
      </c>
      <c r="B2191" s="7" t="str">
        <f t="shared" si="78"/>
        <v>Q3</v>
      </c>
      <c r="C2191" s="18" t="s">
        <v>47</v>
      </c>
      <c r="D2191" s="21">
        <v>37894</v>
      </c>
      <c r="E2191" s="18">
        <v>4.0949999999999998</v>
      </c>
      <c r="F2191" s="18">
        <v>8.4458000000000002</v>
      </c>
      <c r="G2191" s="18">
        <v>6.6139999999999999</v>
      </c>
      <c r="H2191" s="18">
        <v>4.2366000000000001</v>
      </c>
      <c r="I2191" s="18">
        <v>3.0152999999999999</v>
      </c>
      <c r="J2191" s="18">
        <v>3.1488999999999998</v>
      </c>
      <c r="K2191" s="18">
        <v>262</v>
      </c>
      <c r="L2191" s="18">
        <v>14.6342</v>
      </c>
      <c r="M2191" s="18">
        <v>216.59219999999999</v>
      </c>
      <c r="N2191" s="18">
        <v>60.66</v>
      </c>
      <c r="O2191" s="18">
        <v>35.399500000000003</v>
      </c>
      <c r="P2191" s="18">
        <v>257.05939999999998</v>
      </c>
      <c r="Q2191" s="18">
        <v>71.993499999999997</v>
      </c>
      <c r="R2191" s="18">
        <v>42.013399999999997</v>
      </c>
      <c r="S2191" s="4">
        <f>VLOOKUP(C2191,Ratings_Numbers!$A$1:$B$21,2,FALSE)</f>
        <v>16</v>
      </c>
      <c r="T2191" s="4">
        <f t="shared" si="79"/>
        <v>0</v>
      </c>
      <c r="U2191" s="18">
        <v>6222.9937</v>
      </c>
      <c r="V2191" s="18" t="s">
        <v>142</v>
      </c>
    </row>
    <row r="2192" spans="1:22" ht="15" customHeight="1" x14ac:dyDescent="0.35">
      <c r="A2192" s="18" t="s">
        <v>217</v>
      </c>
      <c r="B2192" s="7" t="str">
        <f t="shared" si="78"/>
        <v>Q4</v>
      </c>
      <c r="C2192" s="18" t="s">
        <v>39</v>
      </c>
      <c r="D2192" s="21">
        <v>37986</v>
      </c>
      <c r="E2192" s="18">
        <v>3.7856999999999998</v>
      </c>
      <c r="F2192" s="18">
        <v>7.2167000000000003</v>
      </c>
      <c r="G2192" s="18">
        <v>6.0877999999999997</v>
      </c>
      <c r="H2192" s="18">
        <v>2.1330999999999998</v>
      </c>
      <c r="I2192" s="18">
        <v>0.78949999999999998</v>
      </c>
      <c r="J2192" s="18">
        <v>1.0247999999999999</v>
      </c>
      <c r="K2192" s="18">
        <v>323</v>
      </c>
      <c r="L2192" s="18">
        <v>15.396699999999999</v>
      </c>
      <c r="M2192" s="18">
        <v>195.5051</v>
      </c>
      <c r="N2192" s="18">
        <v>58.700200000000002</v>
      </c>
      <c r="O2192" s="18">
        <v>33.713700000000003</v>
      </c>
      <c r="P2192" s="18">
        <v>233.05690000000001</v>
      </c>
      <c r="Q2192" s="18">
        <v>69.975099999999998</v>
      </c>
      <c r="R2192" s="18">
        <v>40.189300000000003</v>
      </c>
      <c r="S2192" s="4">
        <f>VLOOKUP(C2192,Ratings_Numbers!$A$1:$B$21,2,FALSE)</f>
        <v>12</v>
      </c>
      <c r="T2192" s="4">
        <f t="shared" si="79"/>
        <v>-4</v>
      </c>
      <c r="U2192" s="18">
        <v>7145.0352000000003</v>
      </c>
      <c r="V2192" s="18" t="s">
        <v>142</v>
      </c>
    </row>
    <row r="2193" spans="1:22" ht="15" customHeight="1" x14ac:dyDescent="0.35">
      <c r="A2193" s="18" t="s">
        <v>217</v>
      </c>
      <c r="B2193" s="7" t="str">
        <f t="shared" si="78"/>
        <v>Q1</v>
      </c>
      <c r="C2193" s="18" t="s">
        <v>39</v>
      </c>
      <c r="D2193" s="21">
        <v>38077</v>
      </c>
      <c r="E2193" s="18">
        <v>3.8563999999999998</v>
      </c>
      <c r="F2193" s="18">
        <v>7.8812999999999995</v>
      </c>
      <c r="G2193" s="18">
        <v>6.2287999999999997</v>
      </c>
      <c r="H2193" s="18">
        <v>2.0752999999999999</v>
      </c>
      <c r="I2193" s="18">
        <v>-0.58579999999999999</v>
      </c>
      <c r="J2193" s="18">
        <v>1.0042</v>
      </c>
      <c r="K2193" s="18">
        <v>239</v>
      </c>
      <c r="L2193" s="18">
        <v>15.1181</v>
      </c>
      <c r="M2193" s="18">
        <v>197.9847</v>
      </c>
      <c r="N2193" s="18">
        <v>59.928100000000001</v>
      </c>
      <c r="O2193" s="18">
        <v>35.381700000000002</v>
      </c>
      <c r="P2193" s="18">
        <v>230.37029999999999</v>
      </c>
      <c r="Q2193" s="18">
        <v>69.730900000000005</v>
      </c>
      <c r="R2193" s="18">
        <v>41.169199999999996</v>
      </c>
      <c r="S2193" s="4">
        <f>VLOOKUP(C2193,Ratings_Numbers!$A$1:$B$21,2,FALSE)</f>
        <v>12</v>
      </c>
      <c r="T2193" s="4">
        <f t="shared" si="79"/>
        <v>0</v>
      </c>
      <c r="U2193" s="18">
        <v>7913.9492</v>
      </c>
      <c r="V2193" s="18" t="s">
        <v>142</v>
      </c>
    </row>
    <row r="2194" spans="1:22" ht="15" customHeight="1" x14ac:dyDescent="0.35">
      <c r="A2194" s="18" t="s">
        <v>217</v>
      </c>
      <c r="B2194" s="7" t="str">
        <f t="shared" si="78"/>
        <v>Q2</v>
      </c>
      <c r="C2194" s="18" t="s">
        <v>39</v>
      </c>
      <c r="D2194" s="21">
        <v>38168</v>
      </c>
      <c r="E2194" s="18">
        <v>3.9407000000000001</v>
      </c>
      <c r="F2194" s="18">
        <v>7.5198</v>
      </c>
      <c r="G2194" s="18">
        <v>6.2290000000000001</v>
      </c>
      <c r="H2194" s="18">
        <v>3.0154000000000001</v>
      </c>
      <c r="I2194" s="18">
        <v>0.87649999999999995</v>
      </c>
      <c r="J2194" s="18">
        <v>2.0802</v>
      </c>
      <c r="K2194" s="18">
        <v>324</v>
      </c>
      <c r="L2194" s="18">
        <v>13.7637</v>
      </c>
      <c r="M2194" s="18">
        <v>238.27860000000001</v>
      </c>
      <c r="N2194" s="18">
        <v>66.069299999999998</v>
      </c>
      <c r="O2194" s="18">
        <v>39.273600000000002</v>
      </c>
      <c r="P2194" s="18">
        <v>260.6497</v>
      </c>
      <c r="Q2194" s="18">
        <v>72.272300000000001</v>
      </c>
      <c r="R2194" s="18">
        <v>42.960799999999999</v>
      </c>
      <c r="S2194" s="4">
        <f>VLOOKUP(C2194,Ratings_Numbers!$A$1:$B$21,2,FALSE)</f>
        <v>12</v>
      </c>
      <c r="T2194" s="4">
        <f t="shared" si="79"/>
        <v>0</v>
      </c>
      <c r="U2194" s="18">
        <v>8330.9874</v>
      </c>
      <c r="V2194" s="18" t="s">
        <v>142</v>
      </c>
    </row>
    <row r="2195" spans="1:22" ht="15" customHeight="1" x14ac:dyDescent="0.3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</row>
    <row r="2196" spans="1:22" ht="15" customHeight="1" x14ac:dyDescent="0.35">
      <c r="A2196" s="18" t="s">
        <v>217</v>
      </c>
      <c r="B2196" s="7" t="str">
        <f t="shared" ref="B2196:B2221" si="80">IF(MONTH(D2196)&lt;4,"Q1",IF(MONTH(D2196)&lt;7,"Q2",IF(MONTH(D2196)&lt;10,"Q3","Q4")))</f>
        <v>Q3</v>
      </c>
      <c r="C2196" s="18" t="s">
        <v>35</v>
      </c>
      <c r="D2196" s="20">
        <v>40451</v>
      </c>
      <c r="E2196" s="7">
        <v>2.7968000000000002</v>
      </c>
      <c r="F2196" s="7">
        <v>5.7013999999999996</v>
      </c>
      <c r="G2196" s="7">
        <v>4.7377000000000002</v>
      </c>
      <c r="H2196" s="7">
        <v>7.0857000000000001</v>
      </c>
      <c r="I2196" s="7">
        <v>0.8286</v>
      </c>
      <c r="J2196" s="7">
        <v>4.9257</v>
      </c>
      <c r="K2196" s="7">
        <v>175</v>
      </c>
      <c r="L2196" s="7">
        <v>23.337599999999998</v>
      </c>
      <c r="M2196" s="7">
        <v>104.94540000000001</v>
      </c>
      <c r="N2196" s="7">
        <v>50.903199999999998</v>
      </c>
      <c r="O2196" s="18">
        <v>26.592199999999998</v>
      </c>
      <c r="P2196" s="18">
        <v>106.1666</v>
      </c>
      <c r="Q2196" s="18">
        <v>51.4955</v>
      </c>
      <c r="R2196" s="18">
        <v>26.901599999999998</v>
      </c>
      <c r="S2196" s="4">
        <f>VLOOKUP(C2196,Ratings_Numbers!$A$1:$B$21,2,FALSE)</f>
        <v>9</v>
      </c>
      <c r="T2196" s="18">
        <v>0</v>
      </c>
      <c r="U2196" s="18">
        <v>11204.6474</v>
      </c>
      <c r="V2196" s="18" t="s">
        <v>142</v>
      </c>
    </row>
    <row r="2197" spans="1:22" ht="15" customHeight="1" x14ac:dyDescent="0.35">
      <c r="A2197" s="18" t="s">
        <v>217</v>
      </c>
      <c r="B2197" s="7" t="str">
        <f t="shared" si="80"/>
        <v>Q4</v>
      </c>
      <c r="C2197" s="18" t="s">
        <v>35</v>
      </c>
      <c r="D2197" s="21">
        <v>40543</v>
      </c>
      <c r="E2197" s="18">
        <v>3.0053999999999998</v>
      </c>
      <c r="F2197" s="18">
        <v>5.7759999999999998</v>
      </c>
      <c r="G2197" s="18">
        <v>5.1134000000000004</v>
      </c>
      <c r="H2197" s="18">
        <v>4.6162000000000001</v>
      </c>
      <c r="I2197" s="18">
        <v>-3.4919000000000002</v>
      </c>
      <c r="J2197" s="18">
        <v>2.4811000000000001</v>
      </c>
      <c r="K2197" s="18">
        <v>185</v>
      </c>
      <c r="L2197" s="18">
        <v>23.244</v>
      </c>
      <c r="M2197" s="18">
        <v>107.6301</v>
      </c>
      <c r="N2197" s="18">
        <v>51.485799999999998</v>
      </c>
      <c r="O2197" s="18">
        <v>27.171099999999999</v>
      </c>
      <c r="P2197" s="18">
        <v>109.04819999999999</v>
      </c>
      <c r="Q2197" s="18">
        <v>52.164099999999998</v>
      </c>
      <c r="R2197" s="18">
        <v>27.5291</v>
      </c>
      <c r="S2197" s="4">
        <f>VLOOKUP(C2197,Ratings_Numbers!$A$1:$B$21,2,FALSE)</f>
        <v>9</v>
      </c>
      <c r="T2197" s="4">
        <f t="shared" ref="T2197:T2221" si="81">S2197-S2196</f>
        <v>0</v>
      </c>
      <c r="U2197" s="18">
        <v>12576.312599999999</v>
      </c>
      <c r="V2197" s="18" t="s">
        <v>142</v>
      </c>
    </row>
    <row r="2198" spans="1:22" ht="15" customHeight="1" x14ac:dyDescent="0.35">
      <c r="A2198" s="18" t="s">
        <v>217</v>
      </c>
      <c r="B2198" s="7" t="str">
        <f t="shared" si="80"/>
        <v>Q1</v>
      </c>
      <c r="C2198" s="18" t="s">
        <v>35</v>
      </c>
      <c r="D2198" s="21">
        <v>40633</v>
      </c>
      <c r="E2198" s="18">
        <v>3.1314000000000002</v>
      </c>
      <c r="F2198" s="18">
        <v>6.0834000000000001</v>
      </c>
      <c r="G2198" s="18">
        <v>5.4481999999999999</v>
      </c>
      <c r="H2198" s="18">
        <v>4.4234999999999998</v>
      </c>
      <c r="I2198" s="18">
        <v>-1.5969</v>
      </c>
      <c r="J2198" s="18">
        <v>2.2959000000000001</v>
      </c>
      <c r="K2198" s="18">
        <v>196</v>
      </c>
      <c r="L2198" s="18">
        <v>23.127700000000001</v>
      </c>
      <c r="M2198" s="18">
        <v>106.9434</v>
      </c>
      <c r="N2198" s="18">
        <v>50.865200000000002</v>
      </c>
      <c r="O2198" s="18">
        <v>27.126799999999999</v>
      </c>
      <c r="P2198" s="18">
        <v>110.24850000000001</v>
      </c>
      <c r="Q2198" s="18">
        <v>52.437199999999997</v>
      </c>
      <c r="R2198" s="18">
        <v>27.965199999999999</v>
      </c>
      <c r="S2198" s="4">
        <f>VLOOKUP(C2198,Ratings_Numbers!$A$1:$B$21,2,FALSE)</f>
        <v>9</v>
      </c>
      <c r="T2198" s="4">
        <f t="shared" si="81"/>
        <v>0</v>
      </c>
      <c r="U2198" s="18">
        <v>11921.432000000001</v>
      </c>
      <c r="V2198" s="18" t="s">
        <v>142</v>
      </c>
    </row>
    <row r="2199" spans="1:22" ht="15" customHeight="1" x14ac:dyDescent="0.35">
      <c r="A2199" s="18" t="s">
        <v>217</v>
      </c>
      <c r="B2199" s="7" t="str">
        <f t="shared" si="80"/>
        <v>Q2</v>
      </c>
      <c r="C2199" s="18" t="s">
        <v>35</v>
      </c>
      <c r="D2199" s="21">
        <v>40724</v>
      </c>
      <c r="E2199" s="18">
        <v>3.2875999999999999</v>
      </c>
      <c r="F2199" s="18">
        <v>6.2282999999999999</v>
      </c>
      <c r="G2199" s="18">
        <v>5.7713000000000001</v>
      </c>
      <c r="H2199" s="18">
        <v>4.0148000000000001</v>
      </c>
      <c r="I2199" s="18">
        <v>-1.6995</v>
      </c>
      <c r="J2199" s="18">
        <v>1.8719000000000001</v>
      </c>
      <c r="K2199" s="18">
        <v>203</v>
      </c>
      <c r="L2199" s="18">
        <v>22.7849</v>
      </c>
      <c r="M2199" s="18">
        <v>110.1982</v>
      </c>
      <c r="N2199" s="18">
        <v>51.506700000000002</v>
      </c>
      <c r="O2199" s="18">
        <v>27.521999999999998</v>
      </c>
      <c r="P2199" s="18">
        <v>113.9491</v>
      </c>
      <c r="Q2199" s="18">
        <v>53.259900000000002</v>
      </c>
      <c r="R2199" s="18">
        <v>28.4588</v>
      </c>
      <c r="S2199" s="4">
        <f>VLOOKUP(C2199,Ratings_Numbers!$A$1:$B$21,2,FALSE)</f>
        <v>9</v>
      </c>
      <c r="T2199" s="4">
        <f t="shared" si="81"/>
        <v>0</v>
      </c>
      <c r="U2199" s="18">
        <v>12625.1842</v>
      </c>
      <c r="V2199" s="18" t="s">
        <v>142</v>
      </c>
    </row>
    <row r="2200" spans="1:22" ht="15" customHeight="1" x14ac:dyDescent="0.35">
      <c r="A2200" s="18" t="s">
        <v>217</v>
      </c>
      <c r="B2200" s="7" t="str">
        <f t="shared" si="80"/>
        <v>Q3</v>
      </c>
      <c r="C2200" s="18" t="s">
        <v>35</v>
      </c>
      <c r="D2200" s="21">
        <v>40816</v>
      </c>
      <c r="E2200" s="18">
        <v>3.2555000000000001</v>
      </c>
      <c r="F2200" s="18">
        <v>6.5674999999999999</v>
      </c>
      <c r="G2200" s="18">
        <v>5.8722000000000003</v>
      </c>
      <c r="H2200" s="18">
        <v>5.9359999999999999</v>
      </c>
      <c r="I2200" s="18">
        <v>-0.40389999999999998</v>
      </c>
      <c r="J2200" s="18">
        <v>3.867</v>
      </c>
      <c r="K2200" s="18">
        <v>203</v>
      </c>
      <c r="L2200" s="18">
        <v>23.105799999999999</v>
      </c>
      <c r="M2200" s="18">
        <v>108.0027</v>
      </c>
      <c r="N2200" s="18">
        <v>50.6877</v>
      </c>
      <c r="O2200" s="18">
        <v>27.290700000000001</v>
      </c>
      <c r="P2200" s="18">
        <v>113.0749</v>
      </c>
      <c r="Q2200" s="18">
        <v>53.068100000000001</v>
      </c>
      <c r="R2200" s="18">
        <v>28.572299999999998</v>
      </c>
      <c r="S2200" s="4">
        <f>VLOOKUP(C2200,Ratings_Numbers!$A$1:$B$21,2,FALSE)</f>
        <v>9</v>
      </c>
      <c r="T2200" s="4">
        <f t="shared" si="81"/>
        <v>0</v>
      </c>
      <c r="U2200" s="18">
        <v>12462.2786</v>
      </c>
      <c r="V2200" s="18" t="s">
        <v>142</v>
      </c>
    </row>
    <row r="2201" spans="1:22" ht="15" customHeight="1" x14ac:dyDescent="0.35">
      <c r="A2201" s="18" t="s">
        <v>217</v>
      </c>
      <c r="B2201" s="7" t="str">
        <f t="shared" si="80"/>
        <v>Q4</v>
      </c>
      <c r="C2201" s="18" t="s">
        <v>35</v>
      </c>
      <c r="D2201" s="21">
        <v>40908</v>
      </c>
      <c r="E2201" s="18">
        <v>2.6109</v>
      </c>
      <c r="F2201" s="18">
        <v>4.5075000000000003</v>
      </c>
      <c r="G2201" s="18">
        <v>4.4238</v>
      </c>
      <c r="H2201" s="18">
        <v>4.76</v>
      </c>
      <c r="I2201" s="18">
        <v>-0.53600000000000003</v>
      </c>
      <c r="J2201" s="18">
        <v>3.52</v>
      </c>
      <c r="K2201" s="18">
        <v>125</v>
      </c>
      <c r="L2201" s="18">
        <v>20.930900000000001</v>
      </c>
      <c r="M2201" s="18">
        <v>79.686099999999996</v>
      </c>
      <c r="N2201" s="18">
        <v>43.412500000000001</v>
      </c>
      <c r="O2201" s="18">
        <v>18.389199999999999</v>
      </c>
      <c r="P2201" s="18">
        <v>83.555800000000005</v>
      </c>
      <c r="Q2201" s="18">
        <v>45.520699999999998</v>
      </c>
      <c r="R2201" s="18">
        <v>19.2822</v>
      </c>
      <c r="S2201" s="4">
        <f>VLOOKUP(C2201,Ratings_Numbers!$A$1:$B$21,2,FALSE)</f>
        <v>9</v>
      </c>
      <c r="T2201" s="4">
        <f t="shared" si="81"/>
        <v>0</v>
      </c>
      <c r="U2201" s="18">
        <v>13488.5839</v>
      </c>
      <c r="V2201" s="18" t="s">
        <v>142</v>
      </c>
    </row>
    <row r="2202" spans="1:22" ht="15" customHeight="1" x14ac:dyDescent="0.35">
      <c r="A2202" s="18" t="s">
        <v>217</v>
      </c>
      <c r="B2202" s="7" t="str">
        <f t="shared" si="80"/>
        <v>Q1</v>
      </c>
      <c r="C2202" s="18" t="s">
        <v>35</v>
      </c>
      <c r="D2202" s="21">
        <v>40999</v>
      </c>
      <c r="E2202" s="18">
        <v>3.7751000000000001</v>
      </c>
      <c r="F2202" s="18">
        <v>7.2893999999999997</v>
      </c>
      <c r="G2202" s="18">
        <v>6.4218000000000002</v>
      </c>
      <c r="H2202" s="18">
        <v>6.1666999999999996</v>
      </c>
      <c r="I2202" s="18">
        <v>-3.9205999999999999</v>
      </c>
      <c r="J2202" s="18">
        <v>3.0872999999999999</v>
      </c>
      <c r="K2202" s="18">
        <v>126</v>
      </c>
      <c r="L2202" s="18">
        <v>20.229199999999999</v>
      </c>
      <c r="M2202" s="18">
        <v>121.74550000000001</v>
      </c>
      <c r="N2202" s="18">
        <v>54.0548</v>
      </c>
      <c r="O2202" s="18">
        <v>28.6145</v>
      </c>
      <c r="P2202" s="18">
        <v>125.22620000000001</v>
      </c>
      <c r="Q2202" s="18">
        <v>55.600200000000001</v>
      </c>
      <c r="R2202" s="18">
        <v>29.432600000000001</v>
      </c>
      <c r="S2202" s="4">
        <f>VLOOKUP(C2202,Ratings_Numbers!$A$1:$B$21,2,FALSE)</f>
        <v>9</v>
      </c>
      <c r="T2202" s="4">
        <f t="shared" si="81"/>
        <v>0</v>
      </c>
      <c r="U2202" s="18">
        <v>13850.234399999999</v>
      </c>
      <c r="V2202" s="18" t="s">
        <v>142</v>
      </c>
    </row>
    <row r="2203" spans="1:22" ht="15" customHeight="1" x14ac:dyDescent="0.35">
      <c r="A2203" s="18" t="s">
        <v>217</v>
      </c>
      <c r="B2203" s="7" t="str">
        <f t="shared" si="80"/>
        <v>Q2</v>
      </c>
      <c r="C2203" s="18" t="s">
        <v>35</v>
      </c>
      <c r="D2203" s="21">
        <v>41090</v>
      </c>
      <c r="E2203" s="18">
        <v>3.8763999999999998</v>
      </c>
      <c r="F2203" s="18">
        <v>7.1534000000000004</v>
      </c>
      <c r="G2203" s="18">
        <v>6.4739000000000004</v>
      </c>
      <c r="H2203" s="18">
        <v>6.1193999999999997</v>
      </c>
      <c r="I2203" s="18">
        <v>-1.1865999999999999</v>
      </c>
      <c r="J2203" s="18">
        <v>3.1343000000000001</v>
      </c>
      <c r="K2203" s="18">
        <v>134</v>
      </c>
      <c r="L2203" s="18">
        <v>20.136500000000002</v>
      </c>
      <c r="M2203" s="18">
        <v>114.3407</v>
      </c>
      <c r="N2203" s="18">
        <v>51.549300000000002</v>
      </c>
      <c r="O2203" s="18">
        <v>27.654499999999999</v>
      </c>
      <c r="P2203" s="18">
        <v>121.8083</v>
      </c>
      <c r="Q2203" s="18">
        <v>54.915999999999997</v>
      </c>
      <c r="R2203" s="18">
        <v>29.460599999999999</v>
      </c>
      <c r="S2203" s="4">
        <f>VLOOKUP(C2203,Ratings_Numbers!$A$1:$B$21,2,FALSE)</f>
        <v>9</v>
      </c>
      <c r="T2203" s="4">
        <f t="shared" si="81"/>
        <v>0</v>
      </c>
      <c r="U2203" s="18">
        <v>15052.477699999999</v>
      </c>
      <c r="V2203" s="18" t="s">
        <v>142</v>
      </c>
    </row>
    <row r="2204" spans="1:22" ht="15" customHeight="1" x14ac:dyDescent="0.35">
      <c r="A2204" s="18" t="s">
        <v>217</v>
      </c>
      <c r="B2204" s="7" t="str">
        <f t="shared" si="80"/>
        <v>Q3</v>
      </c>
      <c r="C2204" s="18" t="s">
        <v>35</v>
      </c>
      <c r="D2204" s="21">
        <v>41182</v>
      </c>
      <c r="E2204" s="18">
        <v>4.0608000000000004</v>
      </c>
      <c r="F2204" s="18">
        <v>7.4934000000000003</v>
      </c>
      <c r="G2204" s="18">
        <v>6.8384</v>
      </c>
      <c r="H2204" s="18">
        <v>8.4885000000000002</v>
      </c>
      <c r="I2204" s="18">
        <v>0.70230000000000004</v>
      </c>
      <c r="J2204" s="18">
        <v>5.4427000000000003</v>
      </c>
      <c r="K2204" s="18">
        <v>131</v>
      </c>
      <c r="L2204" s="18">
        <v>19.829899999999999</v>
      </c>
      <c r="M2204" s="18">
        <v>114.0433</v>
      </c>
      <c r="N2204" s="18">
        <v>51.2986</v>
      </c>
      <c r="O2204" s="18">
        <v>27.1204</v>
      </c>
      <c r="P2204" s="18">
        <v>122.3128</v>
      </c>
      <c r="Q2204" s="18">
        <v>55.018300000000004</v>
      </c>
      <c r="R2204" s="18">
        <v>29.087</v>
      </c>
      <c r="S2204" s="4">
        <f>VLOOKUP(C2204,Ratings_Numbers!$A$1:$B$21,2,FALSE)</f>
        <v>9</v>
      </c>
      <c r="T2204" s="4">
        <f t="shared" si="81"/>
        <v>0</v>
      </c>
      <c r="U2204" s="18">
        <v>14886.314</v>
      </c>
      <c r="V2204" s="18" t="s">
        <v>142</v>
      </c>
    </row>
    <row r="2205" spans="1:22" ht="15" customHeight="1" x14ac:dyDescent="0.35">
      <c r="A2205" s="18" t="s">
        <v>217</v>
      </c>
      <c r="B2205" s="7" t="str">
        <f t="shared" si="80"/>
        <v>Q4</v>
      </c>
      <c r="C2205" s="18" t="s">
        <v>35</v>
      </c>
      <c r="D2205" s="21">
        <v>41274</v>
      </c>
      <c r="E2205" s="18">
        <v>2.3378000000000001</v>
      </c>
      <c r="F2205" s="18">
        <v>4.1128</v>
      </c>
      <c r="G2205" s="18">
        <v>4.0366999999999997</v>
      </c>
      <c r="H2205" s="18">
        <v>9.4656000000000002</v>
      </c>
      <c r="I2205" s="18">
        <v>3.1374</v>
      </c>
      <c r="J2205" s="18">
        <v>5.8396999999999997</v>
      </c>
      <c r="K2205" s="18">
        <v>131</v>
      </c>
      <c r="L2205" s="18">
        <v>21.246099999999998</v>
      </c>
      <c r="M2205" s="18">
        <v>82.485900000000001</v>
      </c>
      <c r="N2205" s="18">
        <v>44.8172</v>
      </c>
      <c r="O2205" s="18">
        <v>20.793399999999998</v>
      </c>
      <c r="P2205" s="18">
        <v>84.049700000000001</v>
      </c>
      <c r="Q2205" s="18">
        <v>45.666800000000002</v>
      </c>
      <c r="R2205" s="18">
        <v>21.1875</v>
      </c>
      <c r="S2205" s="4">
        <f>VLOOKUP(C2205,Ratings_Numbers!$A$1:$B$21,2,FALSE)</f>
        <v>9</v>
      </c>
      <c r="T2205" s="4">
        <f t="shared" si="81"/>
        <v>0</v>
      </c>
      <c r="U2205" s="18">
        <v>14723.4084</v>
      </c>
      <c r="V2205" s="18" t="s">
        <v>142</v>
      </c>
    </row>
    <row r="2206" spans="1:22" ht="15" customHeight="1" x14ac:dyDescent="0.35">
      <c r="A2206" s="18" t="s">
        <v>217</v>
      </c>
      <c r="B2206" s="7" t="str">
        <f t="shared" si="80"/>
        <v>Q1</v>
      </c>
      <c r="C2206" s="18" t="s">
        <v>35</v>
      </c>
      <c r="D2206" s="21">
        <v>41364</v>
      </c>
      <c r="E2206" s="18">
        <v>2.4350000000000001</v>
      </c>
      <c r="F2206" s="18">
        <v>4.2046000000000001</v>
      </c>
      <c r="G2206" s="18">
        <v>4.1547999999999998</v>
      </c>
      <c r="H2206" s="18">
        <v>6.9160000000000004</v>
      </c>
      <c r="I2206" s="18">
        <v>-0.79390000000000005</v>
      </c>
      <c r="J2206" s="18">
        <v>3.7557</v>
      </c>
      <c r="K2206" s="18">
        <v>131</v>
      </c>
      <c r="L2206" s="18">
        <v>21.160399999999999</v>
      </c>
      <c r="M2206" s="18">
        <v>78.070599999999999</v>
      </c>
      <c r="N2206" s="18">
        <v>41.338099999999997</v>
      </c>
      <c r="O2206" s="18">
        <v>19.552700000000002</v>
      </c>
      <c r="P2206" s="18">
        <v>88.858400000000003</v>
      </c>
      <c r="Q2206" s="18">
        <v>47.0503</v>
      </c>
      <c r="R2206" s="18">
        <v>22.2545</v>
      </c>
      <c r="S2206" s="4">
        <f>VLOOKUP(C2206,Ratings_Numbers!$A$1:$B$21,2,FALSE)</f>
        <v>9</v>
      </c>
      <c r="T2206" s="4">
        <f t="shared" si="81"/>
        <v>0</v>
      </c>
      <c r="U2206" s="18">
        <v>16394.819899999999</v>
      </c>
      <c r="V2206" s="18" t="s">
        <v>142</v>
      </c>
    </row>
    <row r="2207" spans="1:22" ht="15" customHeight="1" x14ac:dyDescent="0.35">
      <c r="A2207" s="18" t="s">
        <v>217</v>
      </c>
      <c r="B2207" s="7" t="str">
        <f t="shared" si="80"/>
        <v>Q2</v>
      </c>
      <c r="C2207" s="18" t="s">
        <v>35</v>
      </c>
      <c r="D2207" s="21">
        <v>41455</v>
      </c>
      <c r="E2207" s="18">
        <v>2.8656999999999999</v>
      </c>
      <c r="F2207" s="18">
        <v>5.5202999999999998</v>
      </c>
      <c r="G2207" s="18">
        <v>5.4401999999999999</v>
      </c>
      <c r="H2207" s="18">
        <v>2.609</v>
      </c>
      <c r="I2207" s="18">
        <v>-4.8796999999999997</v>
      </c>
      <c r="J2207" s="18">
        <v>-0.53380000000000005</v>
      </c>
      <c r="K2207" s="18">
        <v>133</v>
      </c>
      <c r="L2207" s="18">
        <v>20.776399999999999</v>
      </c>
      <c r="M2207" s="18">
        <v>79.4923</v>
      </c>
      <c r="N2207" s="18">
        <v>40.896700000000003</v>
      </c>
      <c r="O2207" s="18">
        <v>19.610500000000002</v>
      </c>
      <c r="P2207" s="18">
        <v>94.373400000000004</v>
      </c>
      <c r="Q2207" s="18">
        <v>48.552599999999998</v>
      </c>
      <c r="R2207" s="18">
        <v>23.281600000000001</v>
      </c>
      <c r="S2207" s="4">
        <f>VLOOKUP(C2207,Ratings_Numbers!$A$1:$B$21,2,FALSE)</f>
        <v>9</v>
      </c>
      <c r="T2207" s="4">
        <f t="shared" si="81"/>
        <v>0</v>
      </c>
      <c r="U2207" s="18">
        <v>15691.0677</v>
      </c>
      <c r="V2207" s="18" t="s">
        <v>142</v>
      </c>
    </row>
    <row r="2208" spans="1:22" ht="15" customHeight="1" x14ac:dyDescent="0.35">
      <c r="A2208" s="18" t="s">
        <v>217</v>
      </c>
      <c r="B2208" s="7" t="str">
        <f t="shared" si="80"/>
        <v>Q3</v>
      </c>
      <c r="C2208" s="18" t="s">
        <v>35</v>
      </c>
      <c r="D2208" s="21">
        <v>41547</v>
      </c>
      <c r="E2208" s="18">
        <v>2.8707000000000003</v>
      </c>
      <c r="F2208" s="18">
        <v>5.6510999999999996</v>
      </c>
      <c r="G2208" s="18">
        <v>5.3403</v>
      </c>
      <c r="H2208" s="18">
        <v>8.6204000000000001</v>
      </c>
      <c r="I2208" s="18">
        <v>2.3795999999999999</v>
      </c>
      <c r="J2208" s="18">
        <v>5.7591000000000001</v>
      </c>
      <c r="K2208" s="18">
        <v>137</v>
      </c>
      <c r="L2208" s="18">
        <v>20.748200000000001</v>
      </c>
      <c r="M2208" s="18">
        <v>80.685199999999995</v>
      </c>
      <c r="N2208" s="18">
        <v>40.844099999999997</v>
      </c>
      <c r="O2208" s="18">
        <v>19.769600000000001</v>
      </c>
      <c r="P2208" s="18">
        <v>97.5441</v>
      </c>
      <c r="Q2208" s="18">
        <v>49.378399999999999</v>
      </c>
      <c r="R2208" s="18">
        <v>23.900400000000001</v>
      </c>
      <c r="S2208" s="4">
        <f>VLOOKUP(C2208,Ratings_Numbers!$A$1:$B$21,2,FALSE)</f>
        <v>9</v>
      </c>
      <c r="T2208" s="4">
        <f t="shared" si="81"/>
        <v>0</v>
      </c>
      <c r="U2208" s="18">
        <v>15006.864100000001</v>
      </c>
      <c r="V2208" s="18" t="s">
        <v>142</v>
      </c>
    </row>
    <row r="2209" spans="1:22" ht="15" customHeight="1" x14ac:dyDescent="0.35">
      <c r="A2209" s="18" t="s">
        <v>217</v>
      </c>
      <c r="B2209" s="7" t="str">
        <f t="shared" si="80"/>
        <v>Q4</v>
      </c>
      <c r="C2209" s="18" t="s">
        <v>35</v>
      </c>
      <c r="D2209" s="21">
        <v>41639</v>
      </c>
      <c r="E2209" s="18">
        <v>3.1432000000000002</v>
      </c>
      <c r="F2209" s="18">
        <v>6.2012</v>
      </c>
      <c r="G2209" s="18">
        <v>6.1159999999999997</v>
      </c>
      <c r="H2209" s="18">
        <v>6.3147000000000002</v>
      </c>
      <c r="I2209" s="18">
        <v>9.7900000000000001E-2</v>
      </c>
      <c r="J2209" s="18">
        <v>3.5314999999999999</v>
      </c>
      <c r="K2209" s="18">
        <v>143</v>
      </c>
      <c r="L2209" s="18">
        <v>21.305099999999999</v>
      </c>
      <c r="M2209" s="18">
        <v>84.039000000000001</v>
      </c>
      <c r="N2209" s="18">
        <v>44.006999999999998</v>
      </c>
      <c r="O2209" s="18">
        <v>21.062899999999999</v>
      </c>
      <c r="P2209" s="18">
        <v>90.967399999999998</v>
      </c>
      <c r="Q2209" s="18">
        <v>47.634999999999998</v>
      </c>
      <c r="R2209" s="18">
        <v>22.799399999999999</v>
      </c>
      <c r="S2209" s="4">
        <f>VLOOKUP(C2209,Ratings_Numbers!$A$1:$B$21,2,FALSE)</f>
        <v>9</v>
      </c>
      <c r="T2209" s="4">
        <f t="shared" si="81"/>
        <v>0</v>
      </c>
      <c r="U2209" s="18">
        <v>15085.058800000001</v>
      </c>
      <c r="V2209" s="18" t="s">
        <v>142</v>
      </c>
    </row>
    <row r="2210" spans="1:22" ht="15" customHeight="1" x14ac:dyDescent="0.35">
      <c r="A2210" s="18" t="s">
        <v>217</v>
      </c>
      <c r="B2210" s="7" t="str">
        <f t="shared" si="80"/>
        <v>Q1</v>
      </c>
      <c r="C2210" s="18" t="s">
        <v>25</v>
      </c>
      <c r="D2210" s="21">
        <v>41729</v>
      </c>
      <c r="E2210" s="18">
        <v>3.4089</v>
      </c>
      <c r="F2210" s="18">
        <v>7.1022999999999996</v>
      </c>
      <c r="G2210" s="18">
        <v>7.0064000000000002</v>
      </c>
      <c r="H2210" s="18">
        <v>5.4112999999999998</v>
      </c>
      <c r="I2210" s="18">
        <v>-1.9716</v>
      </c>
      <c r="J2210" s="18">
        <v>2.3475000000000001</v>
      </c>
      <c r="K2210" s="18">
        <v>141</v>
      </c>
      <c r="L2210" s="18">
        <v>21.0581</v>
      </c>
      <c r="M2210" s="18">
        <v>81.861400000000003</v>
      </c>
      <c r="N2210" s="18">
        <v>42.645099999999999</v>
      </c>
      <c r="O2210" s="18">
        <v>20.7331</v>
      </c>
      <c r="P2210" s="18">
        <v>91.959699999999998</v>
      </c>
      <c r="Q2210" s="18">
        <v>47.905700000000003</v>
      </c>
      <c r="R2210" s="18">
        <v>23.290700000000001</v>
      </c>
      <c r="S2210" s="4">
        <f>VLOOKUP(C2210,Ratings_Numbers!$A$1:$B$21,2,FALSE)</f>
        <v>7</v>
      </c>
      <c r="T2210" s="4">
        <f t="shared" si="81"/>
        <v>-2</v>
      </c>
      <c r="U2210" s="18">
        <v>18444.172399999999</v>
      </c>
      <c r="V2210" s="18" t="s">
        <v>142</v>
      </c>
    </row>
    <row r="2211" spans="1:22" ht="15" customHeight="1" x14ac:dyDescent="0.35">
      <c r="A2211" s="18" t="s">
        <v>217</v>
      </c>
      <c r="B2211" s="7" t="str">
        <f t="shared" si="80"/>
        <v>Q2</v>
      </c>
      <c r="C2211" s="18" t="s">
        <v>25</v>
      </c>
      <c r="D2211" s="21">
        <v>41820</v>
      </c>
      <c r="E2211" s="18">
        <v>3.0848</v>
      </c>
      <c r="F2211" s="18">
        <v>5.4904999999999999</v>
      </c>
      <c r="G2211" s="18">
        <v>5.4040999999999997</v>
      </c>
      <c r="H2211" s="18">
        <v>7.2446000000000002</v>
      </c>
      <c r="I2211" s="18">
        <v>0.74819999999999998</v>
      </c>
      <c r="J2211" s="18">
        <v>4.1367000000000003</v>
      </c>
      <c r="K2211" s="18">
        <v>139</v>
      </c>
      <c r="L2211" s="18">
        <v>21.244700000000002</v>
      </c>
      <c r="M2211" s="18">
        <v>80.028999999999996</v>
      </c>
      <c r="N2211" s="18">
        <v>40.5441</v>
      </c>
      <c r="O2211" s="18">
        <v>20.313500000000001</v>
      </c>
      <c r="P2211" s="18">
        <v>97.387699999999995</v>
      </c>
      <c r="Q2211" s="18">
        <v>49.338299999999997</v>
      </c>
      <c r="R2211" s="18">
        <v>24.7196</v>
      </c>
      <c r="S2211" s="4">
        <f>VLOOKUP(C2211,Ratings_Numbers!$A$1:$B$21,2,FALSE)</f>
        <v>7</v>
      </c>
      <c r="T2211" s="4">
        <f t="shared" si="81"/>
        <v>0</v>
      </c>
      <c r="U2211" s="18">
        <v>18932.889200000001</v>
      </c>
      <c r="V2211" s="18" t="s">
        <v>142</v>
      </c>
    </row>
    <row r="2212" spans="1:22" ht="15" customHeight="1" x14ac:dyDescent="0.35">
      <c r="A2212" s="18" t="s">
        <v>217</v>
      </c>
      <c r="B2212" s="7" t="str">
        <f t="shared" si="80"/>
        <v>Q3</v>
      </c>
      <c r="C2212" s="18" t="s">
        <v>25</v>
      </c>
      <c r="D2212" s="21">
        <v>41912</v>
      </c>
      <c r="E2212" s="18">
        <v>3.0329999999999999</v>
      </c>
      <c r="F2212" s="18">
        <v>5.3330000000000002</v>
      </c>
      <c r="G2212" s="18">
        <v>5.2709000000000001</v>
      </c>
      <c r="H2212" s="18">
        <v>9.2057000000000002</v>
      </c>
      <c r="I2212" s="18">
        <v>1.9574</v>
      </c>
      <c r="J2212" s="18">
        <v>6.1985999999999999</v>
      </c>
      <c r="K2212" s="18">
        <v>141</v>
      </c>
      <c r="L2212" s="18">
        <v>21.6998</v>
      </c>
      <c r="M2212" s="18">
        <v>79.424700000000001</v>
      </c>
      <c r="N2212" s="18">
        <v>40.622999999999998</v>
      </c>
      <c r="O2212" s="18">
        <v>20.481100000000001</v>
      </c>
      <c r="P2212" s="18">
        <v>95.516499999999994</v>
      </c>
      <c r="Q2212" s="18">
        <v>48.853400000000001</v>
      </c>
      <c r="R2212" s="18">
        <v>24.630600000000001</v>
      </c>
      <c r="S2212" s="4">
        <f>VLOOKUP(C2212,Ratings_Numbers!$A$1:$B$21,2,FALSE)</f>
        <v>7</v>
      </c>
      <c r="T2212" s="4">
        <f t="shared" si="81"/>
        <v>0</v>
      </c>
      <c r="U2212" s="18">
        <v>18219.3626</v>
      </c>
      <c r="V2212" s="18" t="s">
        <v>142</v>
      </c>
    </row>
    <row r="2213" spans="1:22" ht="15" customHeight="1" x14ac:dyDescent="0.35">
      <c r="A2213" s="18" t="s">
        <v>217</v>
      </c>
      <c r="B2213" s="7" t="str">
        <f t="shared" si="80"/>
        <v>Q4</v>
      </c>
      <c r="C2213" s="18" t="s">
        <v>25</v>
      </c>
      <c r="D2213" s="21">
        <v>42004</v>
      </c>
      <c r="E2213" s="18">
        <v>2.7744999999999997</v>
      </c>
      <c r="F2213" s="18">
        <v>4.8640999999999996</v>
      </c>
      <c r="G2213" s="18">
        <v>4.8108000000000004</v>
      </c>
      <c r="H2213" s="18">
        <v>8.8406000000000002</v>
      </c>
      <c r="I2213" s="18">
        <v>1.7101</v>
      </c>
      <c r="J2213" s="18">
        <v>5.0217000000000001</v>
      </c>
      <c r="K2213" s="18">
        <v>138</v>
      </c>
      <c r="L2213" s="18">
        <v>22.037199999999999</v>
      </c>
      <c r="M2213" s="18">
        <v>78.7958</v>
      </c>
      <c r="N2213" s="18">
        <v>40.908200000000001</v>
      </c>
      <c r="O2213" s="18">
        <v>20.577500000000001</v>
      </c>
      <c r="P2213" s="18">
        <v>92.616299999999995</v>
      </c>
      <c r="Q2213" s="18">
        <v>48.083300000000001</v>
      </c>
      <c r="R2213" s="18">
        <v>24.186699999999998</v>
      </c>
      <c r="S2213" s="4">
        <f>VLOOKUP(C2213,Ratings_Numbers!$A$1:$B$21,2,FALSE)</f>
        <v>7</v>
      </c>
      <c r="T2213" s="4">
        <f t="shared" si="81"/>
        <v>0</v>
      </c>
      <c r="U2213" s="18">
        <v>21334.1178</v>
      </c>
      <c r="V2213" s="18" t="s">
        <v>142</v>
      </c>
    </row>
    <row r="2214" spans="1:22" ht="15" customHeight="1" x14ac:dyDescent="0.35">
      <c r="A2214" s="18" t="s">
        <v>217</v>
      </c>
      <c r="B2214" s="7" t="str">
        <f t="shared" si="80"/>
        <v>Q1</v>
      </c>
      <c r="C2214" s="18" t="s">
        <v>25</v>
      </c>
      <c r="D2214" s="21">
        <v>42094</v>
      </c>
      <c r="E2214" s="18">
        <v>2.7391999999999999</v>
      </c>
      <c r="F2214" s="18">
        <v>4.6913999999999998</v>
      </c>
      <c r="G2214" s="18">
        <v>4.6485000000000003</v>
      </c>
      <c r="H2214" s="18">
        <v>7.1538000000000004</v>
      </c>
      <c r="I2214" s="18">
        <v>-1.9649999999999999</v>
      </c>
      <c r="J2214" s="18">
        <v>3.7622</v>
      </c>
      <c r="K2214" s="18">
        <v>143</v>
      </c>
      <c r="L2214" s="18">
        <v>21.898800000000001</v>
      </c>
      <c r="M2214" s="18">
        <v>84.978200000000001</v>
      </c>
      <c r="N2214" s="18">
        <v>43.362900000000003</v>
      </c>
      <c r="O2214" s="18">
        <v>22.011500000000002</v>
      </c>
      <c r="P2214" s="18">
        <v>95.969800000000006</v>
      </c>
      <c r="Q2214" s="18">
        <v>48.971699999999998</v>
      </c>
      <c r="R2214" s="18">
        <v>24.858599999999999</v>
      </c>
      <c r="S2214" s="4">
        <f>VLOOKUP(C2214,Ratings_Numbers!$A$1:$B$21,2,FALSE)</f>
        <v>7</v>
      </c>
      <c r="T2214" s="4">
        <f t="shared" si="81"/>
        <v>0</v>
      </c>
      <c r="U2214" s="18">
        <v>20353.425999999999</v>
      </c>
      <c r="V2214" s="18" t="s">
        <v>142</v>
      </c>
    </row>
    <row r="2215" spans="1:22" ht="15" customHeight="1" x14ac:dyDescent="0.35">
      <c r="A2215" s="18" t="s">
        <v>217</v>
      </c>
      <c r="B2215" s="7" t="str">
        <f t="shared" si="80"/>
        <v>Q2</v>
      </c>
      <c r="C2215" s="18" t="s">
        <v>25</v>
      </c>
      <c r="D2215" s="21">
        <v>42185</v>
      </c>
      <c r="E2215" s="18">
        <v>2.7907000000000002</v>
      </c>
      <c r="F2215" s="18">
        <v>4.9006999999999996</v>
      </c>
      <c r="G2215" s="18">
        <v>4.8479000000000001</v>
      </c>
      <c r="H2215" s="18">
        <v>7.4348000000000001</v>
      </c>
      <c r="I2215" s="18">
        <v>0.6159</v>
      </c>
      <c r="J2215" s="18">
        <v>3.7970999999999999</v>
      </c>
      <c r="K2215" s="18">
        <v>138</v>
      </c>
      <c r="L2215" s="18">
        <v>22.1023</v>
      </c>
      <c r="M2215" s="18">
        <v>84.382000000000005</v>
      </c>
      <c r="N2215" s="18">
        <v>42.9405</v>
      </c>
      <c r="O2215" s="18">
        <v>21.985199999999999</v>
      </c>
      <c r="P2215" s="18">
        <v>96.509399999999999</v>
      </c>
      <c r="Q2215" s="18">
        <v>49.111800000000002</v>
      </c>
      <c r="R2215" s="18">
        <v>25.1449</v>
      </c>
      <c r="S2215" s="4">
        <f>VLOOKUP(C2215,Ratings_Numbers!$A$1:$B$21,2,FALSE)</f>
        <v>7</v>
      </c>
      <c r="T2215" s="4">
        <f t="shared" si="81"/>
        <v>0</v>
      </c>
      <c r="U2215" s="18">
        <v>18108.586800000001</v>
      </c>
      <c r="V2215" s="18" t="s">
        <v>142</v>
      </c>
    </row>
    <row r="2216" spans="1:22" ht="15" customHeight="1" x14ac:dyDescent="0.35">
      <c r="A2216" s="18" t="s">
        <v>217</v>
      </c>
      <c r="B2216" s="7" t="str">
        <f t="shared" si="80"/>
        <v>Q3</v>
      </c>
      <c r="C2216" s="18" t="s">
        <v>25</v>
      </c>
      <c r="D2216" s="21">
        <v>42277</v>
      </c>
      <c r="E2216" s="18">
        <v>2.7858999999999998</v>
      </c>
      <c r="F2216" s="18">
        <v>5.2500999999999998</v>
      </c>
      <c r="G2216" s="18">
        <v>5.1933999999999996</v>
      </c>
      <c r="H2216" s="18">
        <v>8.2318999999999996</v>
      </c>
      <c r="I2216" s="18">
        <v>3.5434999999999999</v>
      </c>
      <c r="J2216" s="18">
        <v>4.4058000000000002</v>
      </c>
      <c r="K2216" s="18">
        <v>138</v>
      </c>
      <c r="L2216" s="18">
        <v>22.625299999999999</v>
      </c>
      <c r="M2216" s="18">
        <v>80.382999999999996</v>
      </c>
      <c r="N2216" s="18">
        <v>42.0824</v>
      </c>
      <c r="O2216" s="18">
        <v>21.371200000000002</v>
      </c>
      <c r="P2216" s="18">
        <v>91.013099999999994</v>
      </c>
      <c r="Q2216" s="18">
        <v>47.647599999999997</v>
      </c>
      <c r="R2216" s="18">
        <v>24.197399999999998</v>
      </c>
      <c r="S2216" s="4">
        <f>VLOOKUP(C2216,Ratings_Numbers!$A$1:$B$21,2,FALSE)</f>
        <v>7</v>
      </c>
      <c r="T2216" s="4">
        <f t="shared" si="81"/>
        <v>0</v>
      </c>
      <c r="U2216" s="18">
        <v>20548.912799999998</v>
      </c>
      <c r="V2216" s="18" t="s">
        <v>142</v>
      </c>
    </row>
    <row r="2217" spans="1:22" ht="15" customHeight="1" x14ac:dyDescent="0.35">
      <c r="A2217" s="18" t="s">
        <v>217</v>
      </c>
      <c r="B2217" s="7" t="str">
        <f t="shared" si="80"/>
        <v>Q4</v>
      </c>
      <c r="C2217" s="18" t="s">
        <v>25</v>
      </c>
      <c r="D2217" s="21">
        <v>42369</v>
      </c>
      <c r="E2217" s="18">
        <v>2.9171</v>
      </c>
      <c r="F2217" s="18">
        <v>5.907</v>
      </c>
      <c r="G2217" s="18">
        <v>5.8269000000000002</v>
      </c>
      <c r="H2217" s="18">
        <v>6.1029</v>
      </c>
      <c r="I2217" s="18">
        <v>-0.94850000000000001</v>
      </c>
      <c r="J2217" s="18">
        <v>2.5</v>
      </c>
      <c r="K2217" s="18">
        <v>136</v>
      </c>
      <c r="L2217" s="18">
        <v>22.632300000000001</v>
      </c>
      <c r="M2217" s="18">
        <v>81.252799999999993</v>
      </c>
      <c r="N2217" s="18">
        <v>43.072000000000003</v>
      </c>
      <c r="O2217" s="18">
        <v>21.666799999999999</v>
      </c>
      <c r="P2217" s="18">
        <v>88.644199999999998</v>
      </c>
      <c r="Q2217" s="18">
        <v>46.990099999999998</v>
      </c>
      <c r="R2217" s="18">
        <v>23.637699999999999</v>
      </c>
      <c r="S2217" s="4">
        <f>VLOOKUP(C2217,Ratings_Numbers!$A$1:$B$21,2,FALSE)</f>
        <v>7</v>
      </c>
      <c r="T2217" s="4">
        <f t="shared" si="81"/>
        <v>0</v>
      </c>
      <c r="U2217" s="18">
        <v>19291.281500000001</v>
      </c>
      <c r="V2217" s="18" t="s">
        <v>142</v>
      </c>
    </row>
    <row r="2218" spans="1:22" ht="15" customHeight="1" x14ac:dyDescent="0.35">
      <c r="A2218" s="18" t="s">
        <v>217</v>
      </c>
      <c r="B2218" s="7" t="str">
        <f t="shared" si="80"/>
        <v>Q1</v>
      </c>
      <c r="C2218" s="18" t="s">
        <v>25</v>
      </c>
      <c r="D2218" s="21">
        <v>42460</v>
      </c>
      <c r="E2218" s="18">
        <v>2.9864999999999999</v>
      </c>
      <c r="F2218" s="18">
        <v>6.1984000000000004</v>
      </c>
      <c r="G2218" s="18">
        <v>6.1271000000000004</v>
      </c>
      <c r="H2218" s="18">
        <v>6.7643000000000004</v>
      </c>
      <c r="I2218" s="18">
        <v>0.72860000000000003</v>
      </c>
      <c r="J2218" s="18">
        <v>3.2</v>
      </c>
      <c r="K2218" s="18">
        <v>140</v>
      </c>
      <c r="L2218" s="18">
        <v>22.669899999999998</v>
      </c>
      <c r="M2218" s="18">
        <v>82.456900000000005</v>
      </c>
      <c r="N2218" s="18">
        <v>44.027999999999999</v>
      </c>
      <c r="O2218" s="18">
        <v>22.281500000000001</v>
      </c>
      <c r="P2218" s="18">
        <v>87.282700000000006</v>
      </c>
      <c r="Q2218" s="18">
        <v>46.604799999999997</v>
      </c>
      <c r="R2218" s="18">
        <v>23.5855</v>
      </c>
      <c r="S2218" s="4">
        <f>VLOOKUP(C2218,Ratings_Numbers!$A$1:$B$21,2,FALSE)</f>
        <v>7</v>
      </c>
      <c r="T2218" s="4">
        <f t="shared" si="81"/>
        <v>0</v>
      </c>
      <c r="U2218" s="18">
        <v>23422.567599999998</v>
      </c>
      <c r="V2218" s="18" t="s">
        <v>142</v>
      </c>
    </row>
    <row r="2219" spans="1:22" ht="15" customHeight="1" x14ac:dyDescent="0.35">
      <c r="A2219" s="18" t="s">
        <v>217</v>
      </c>
      <c r="B2219" s="7" t="str">
        <f t="shared" si="80"/>
        <v>Q2</v>
      </c>
      <c r="C2219" s="18" t="s">
        <v>25</v>
      </c>
      <c r="D2219" s="21">
        <v>42551</v>
      </c>
      <c r="E2219" s="18">
        <v>3.2016</v>
      </c>
      <c r="F2219" s="18">
        <v>6.9448999999999996</v>
      </c>
      <c r="G2219" s="18">
        <v>6.8823999999999996</v>
      </c>
      <c r="H2219" s="18">
        <v>6.2986000000000004</v>
      </c>
      <c r="I2219" s="18">
        <v>0.47220000000000001</v>
      </c>
      <c r="J2219" s="18">
        <v>2.6457999999999999</v>
      </c>
      <c r="K2219" s="18">
        <v>144</v>
      </c>
      <c r="L2219" s="18">
        <v>22.573599999999999</v>
      </c>
      <c r="M2219" s="18">
        <v>78.884200000000007</v>
      </c>
      <c r="N2219" s="18">
        <v>41.569200000000002</v>
      </c>
      <c r="O2219" s="18">
        <v>21.1829</v>
      </c>
      <c r="P2219" s="18">
        <v>89.765799999999999</v>
      </c>
      <c r="Q2219" s="18">
        <v>47.3035</v>
      </c>
      <c r="R2219" s="18">
        <v>24.104900000000001</v>
      </c>
      <c r="S2219" s="4">
        <f>VLOOKUP(C2219,Ratings_Numbers!$A$1:$B$21,2,FALSE)</f>
        <v>7</v>
      </c>
      <c r="T2219" s="4">
        <f t="shared" si="81"/>
        <v>0</v>
      </c>
      <c r="U2219" s="18">
        <v>25305.756399999998</v>
      </c>
      <c r="V2219" s="18" t="s">
        <v>142</v>
      </c>
    </row>
    <row r="2220" spans="1:22" ht="15" customHeight="1" x14ac:dyDescent="0.35">
      <c r="A2220" s="18" t="s">
        <v>217</v>
      </c>
      <c r="B2220" s="7" t="str">
        <f t="shared" si="80"/>
        <v>Q3</v>
      </c>
      <c r="C2220" s="18" t="s">
        <v>25</v>
      </c>
      <c r="D2220" s="21">
        <v>42643</v>
      </c>
      <c r="E2220" s="18">
        <v>3.0442999999999998</v>
      </c>
      <c r="F2220" s="18">
        <v>6.4619</v>
      </c>
      <c r="G2220" s="18">
        <v>6.4168000000000003</v>
      </c>
      <c r="H2220" s="18">
        <v>8.4694000000000003</v>
      </c>
      <c r="I2220" s="18">
        <v>2.1429</v>
      </c>
      <c r="J2220" s="18">
        <v>4.7279</v>
      </c>
      <c r="K2220" s="18">
        <v>147</v>
      </c>
      <c r="L2220" s="18">
        <v>22.914400000000001</v>
      </c>
      <c r="M2220" s="18">
        <v>74.309200000000004</v>
      </c>
      <c r="N2220" s="18">
        <v>39.950099999999999</v>
      </c>
      <c r="O2220" s="18">
        <v>20.185400000000001</v>
      </c>
      <c r="P2220" s="18">
        <v>86.004999999999995</v>
      </c>
      <c r="Q2220" s="18">
        <v>46.238</v>
      </c>
      <c r="R2220" s="18">
        <v>23.362500000000001</v>
      </c>
      <c r="S2220" s="4">
        <f>VLOOKUP(C2220,Ratings_Numbers!$A$1:$B$21,2,FALSE)</f>
        <v>7</v>
      </c>
      <c r="T2220" s="4">
        <f t="shared" si="81"/>
        <v>0</v>
      </c>
      <c r="U2220" s="18">
        <v>23539.8596</v>
      </c>
      <c r="V2220" s="18" t="s">
        <v>142</v>
      </c>
    </row>
    <row r="2221" spans="1:22" ht="15" customHeight="1" x14ac:dyDescent="0.35">
      <c r="A2221" s="18" t="s">
        <v>217</v>
      </c>
      <c r="B2221" s="7" t="str">
        <f t="shared" si="80"/>
        <v>Q4</v>
      </c>
      <c r="C2221" s="18" t="s">
        <v>25</v>
      </c>
      <c r="D2221" s="21">
        <v>42735</v>
      </c>
      <c r="E2221" s="18">
        <v>2.9529999999999998</v>
      </c>
      <c r="F2221" s="18">
        <v>5.9631999999999996</v>
      </c>
      <c r="G2221" s="18">
        <v>5.9172000000000002</v>
      </c>
      <c r="H2221" s="18">
        <v>7.26</v>
      </c>
      <c r="I2221" s="18">
        <v>0.98670000000000002</v>
      </c>
      <c r="J2221" s="18">
        <v>3.7732999999999999</v>
      </c>
      <c r="K2221" s="18">
        <v>150</v>
      </c>
      <c r="L2221" s="18">
        <v>23.375399999999999</v>
      </c>
      <c r="M2221" s="18">
        <v>71.695300000000003</v>
      </c>
      <c r="N2221" s="18">
        <v>38.173000000000002</v>
      </c>
      <c r="O2221" s="18">
        <v>19.826999999999998</v>
      </c>
      <c r="P2221" s="18">
        <v>87.817099999999996</v>
      </c>
      <c r="Q2221" s="18">
        <v>46.756700000000002</v>
      </c>
      <c r="R2221" s="18">
        <v>24.285399999999999</v>
      </c>
      <c r="S2221" s="4">
        <f>VLOOKUP(C2221,Ratings_Numbers!$A$1:$B$21,2,FALSE)</f>
        <v>7</v>
      </c>
      <c r="T2221" s="4">
        <f t="shared" si="81"/>
        <v>0</v>
      </c>
      <c r="U2221" s="18">
        <v>23455.148700000002</v>
      </c>
      <c r="V2221" s="18" t="s">
        <v>142</v>
      </c>
    </row>
    <row r="2222" spans="1:22" ht="15" customHeight="1" x14ac:dyDescent="0.3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" customHeight="1" x14ac:dyDescent="0.35">
      <c r="A2223" s="18" t="s">
        <v>218</v>
      </c>
      <c r="B2223" s="7" t="str">
        <f t="shared" ref="B2223:B2254" si="82">IF(MONTH(D2223)&lt;4,"Q1",IF(MONTH(D2223)&lt;7,"Q2",IF(MONTH(D2223)&lt;10,"Q3","Q4")))</f>
        <v>Q3</v>
      </c>
      <c r="C2223" s="18" t="s">
        <v>36</v>
      </c>
      <c r="D2223" s="20">
        <v>33511</v>
      </c>
      <c r="E2223" s="7">
        <v>3.4445000000000001</v>
      </c>
      <c r="F2223" s="7">
        <v>5.3476999999999997</v>
      </c>
      <c r="G2223" s="7">
        <v>5.2832999999999997</v>
      </c>
      <c r="H2223" s="7">
        <v>4.97</v>
      </c>
      <c r="I2223" s="7">
        <v>4.6349</v>
      </c>
      <c r="J2223" s="7">
        <v>3.4628999999999999</v>
      </c>
      <c r="K2223" s="7">
        <v>46.831000000000003</v>
      </c>
      <c r="L2223" s="7">
        <v>27.851900000000001</v>
      </c>
      <c r="M2223" s="7">
        <v>109.869</v>
      </c>
      <c r="N2223" s="7">
        <v>48.593699999999998</v>
      </c>
      <c r="O2223" s="18">
        <v>39.846499999999999</v>
      </c>
      <c r="P2223" s="18">
        <v>126.09699999999999</v>
      </c>
      <c r="Q2223" s="18">
        <v>55.7712</v>
      </c>
      <c r="R2223" s="18">
        <v>45.731999999999999</v>
      </c>
      <c r="S2223" s="4">
        <f>VLOOKUP(C2223,Ratings_Numbers!$A$1:$B$21,2,FALSE)</f>
        <v>10</v>
      </c>
      <c r="T2223" s="18">
        <v>0</v>
      </c>
      <c r="U2223" s="18">
        <v>2472.7316000000001</v>
      </c>
      <c r="V2223" s="18" t="s">
        <v>142</v>
      </c>
    </row>
    <row r="2224" spans="1:22" ht="15" customHeight="1" x14ac:dyDescent="0.35">
      <c r="A2224" s="18" t="s">
        <v>218</v>
      </c>
      <c r="B2224" s="7" t="str">
        <f t="shared" si="82"/>
        <v>Q4</v>
      </c>
      <c r="C2224" s="18" t="s">
        <v>36</v>
      </c>
      <c r="D2224" s="21">
        <v>33603</v>
      </c>
      <c r="E2224" s="18">
        <v>3.4407999999999999</v>
      </c>
      <c r="F2224" s="18">
        <v>5.2399000000000004</v>
      </c>
      <c r="G2224" s="18">
        <v>5.1756000000000002</v>
      </c>
      <c r="H2224" s="18">
        <v>4.0637999999999996</v>
      </c>
      <c r="I2224" s="18">
        <v>3.7856000000000001</v>
      </c>
      <c r="J2224" s="18">
        <v>2.5361000000000002</v>
      </c>
      <c r="K2224" s="18">
        <v>45.889000000000003</v>
      </c>
      <c r="L2224" s="18">
        <v>27.663599999999999</v>
      </c>
      <c r="M2224" s="18">
        <v>115.9409</v>
      </c>
      <c r="N2224" s="18">
        <v>51.6417</v>
      </c>
      <c r="O2224" s="18">
        <v>41.734200000000001</v>
      </c>
      <c r="P2224" s="18">
        <v>124.51</v>
      </c>
      <c r="Q2224" s="18">
        <v>55.458599999999997</v>
      </c>
      <c r="R2224" s="18">
        <v>44.8187</v>
      </c>
      <c r="S2224" s="4">
        <f>VLOOKUP(C2224,Ratings_Numbers!$A$1:$B$21,2,FALSE)</f>
        <v>10</v>
      </c>
      <c r="T2224" s="4">
        <f t="shared" ref="T2224:T2287" si="83">S2224-S2223</f>
        <v>0</v>
      </c>
      <c r="U2224" s="18">
        <v>2817.3757000000001</v>
      </c>
      <c r="V2224" s="18" t="s">
        <v>142</v>
      </c>
    </row>
    <row r="2225" spans="1:22" ht="15" customHeight="1" x14ac:dyDescent="0.35">
      <c r="A2225" s="18" t="s">
        <v>218</v>
      </c>
      <c r="B2225" s="7" t="str">
        <f t="shared" si="82"/>
        <v>Q1</v>
      </c>
      <c r="C2225" s="18" t="s">
        <v>36</v>
      </c>
      <c r="D2225" s="21">
        <v>33694</v>
      </c>
      <c r="E2225" s="18">
        <v>3.3231000000000002</v>
      </c>
      <c r="F2225" s="18">
        <v>5.1134000000000004</v>
      </c>
      <c r="G2225" s="18">
        <v>4.9638999999999998</v>
      </c>
      <c r="H2225" s="18">
        <v>5.6798000000000002</v>
      </c>
      <c r="I2225" s="18">
        <v>5.3269000000000002</v>
      </c>
      <c r="J2225" s="18">
        <v>3.9096000000000002</v>
      </c>
      <c r="K2225" s="18">
        <v>45.021999999999998</v>
      </c>
      <c r="L2225" s="18">
        <v>27.480399999999999</v>
      </c>
      <c r="M2225" s="18">
        <v>117.1249</v>
      </c>
      <c r="N2225" s="18">
        <v>52.8461</v>
      </c>
      <c r="O2225" s="18">
        <v>41.617699999999999</v>
      </c>
      <c r="P2225" s="18">
        <v>121.634</v>
      </c>
      <c r="Q2225" s="18">
        <v>54.880600000000001</v>
      </c>
      <c r="R2225" s="18">
        <v>43.219900000000003</v>
      </c>
      <c r="S2225" s="4">
        <f>VLOOKUP(C2225,Ratings_Numbers!$A$1:$B$21,2,FALSE)</f>
        <v>10</v>
      </c>
      <c r="T2225" s="4">
        <f t="shared" si="83"/>
        <v>0</v>
      </c>
      <c r="U2225" s="18">
        <v>2904.7883000000002</v>
      </c>
      <c r="V2225" s="18" t="s">
        <v>142</v>
      </c>
    </row>
    <row r="2226" spans="1:22" ht="15" customHeight="1" x14ac:dyDescent="0.35">
      <c r="A2226" s="18" t="s">
        <v>218</v>
      </c>
      <c r="B2226" s="7" t="str">
        <f t="shared" si="82"/>
        <v>Q2</v>
      </c>
      <c r="C2226" s="18" t="s">
        <v>36</v>
      </c>
      <c r="D2226" s="21">
        <v>33785</v>
      </c>
      <c r="E2226" s="18">
        <v>5.4729000000000001</v>
      </c>
      <c r="F2226" s="18">
        <v>8.3341999999999992</v>
      </c>
      <c r="G2226" s="18">
        <v>8.2367000000000008</v>
      </c>
      <c r="H2226" s="18">
        <v>4.4774000000000003</v>
      </c>
      <c r="I2226" s="18">
        <v>4.2156000000000002</v>
      </c>
      <c r="J2226" s="18">
        <v>2.8627000000000002</v>
      </c>
      <c r="K2226" s="18">
        <v>54.274999999999999</v>
      </c>
      <c r="L2226" s="18">
        <v>22.5762</v>
      </c>
      <c r="M2226" s="18">
        <v>156.80019999999999</v>
      </c>
      <c r="N2226" s="18">
        <v>56.249400000000001</v>
      </c>
      <c r="O2226" s="18">
        <v>46.580500000000001</v>
      </c>
      <c r="P2226" s="18">
        <v>178.7587</v>
      </c>
      <c r="Q2226" s="18">
        <v>64.1267</v>
      </c>
      <c r="R2226" s="18">
        <v>53.103700000000003</v>
      </c>
      <c r="S2226" s="4">
        <f>VLOOKUP(C2226,Ratings_Numbers!$A$1:$B$21,2,FALSE)</f>
        <v>10</v>
      </c>
      <c r="T2226" s="4">
        <f t="shared" si="83"/>
        <v>0</v>
      </c>
      <c r="U2226" s="18">
        <v>3182.1316999999999</v>
      </c>
      <c r="V2226" s="18" t="s">
        <v>142</v>
      </c>
    </row>
    <row r="2227" spans="1:22" ht="15" customHeight="1" x14ac:dyDescent="0.35">
      <c r="A2227" s="18" t="s">
        <v>218</v>
      </c>
      <c r="B2227" s="7" t="str">
        <f t="shared" si="82"/>
        <v>Q3</v>
      </c>
      <c r="C2227" s="18" t="s">
        <v>36</v>
      </c>
      <c r="D2227" s="21">
        <v>33877</v>
      </c>
      <c r="E2227" s="18">
        <v>5.1561000000000003</v>
      </c>
      <c r="F2227" s="18">
        <v>7.9645999999999999</v>
      </c>
      <c r="G2227" s="18">
        <v>7.8433999999999999</v>
      </c>
      <c r="H2227" s="18">
        <v>3.6840999999999999</v>
      </c>
      <c r="I2227" s="18">
        <v>3.5114000000000001</v>
      </c>
      <c r="J2227" s="18">
        <v>2.4563000000000001</v>
      </c>
      <c r="K2227" s="18">
        <v>77.712000000000003</v>
      </c>
      <c r="L2227" s="18">
        <v>22.5823</v>
      </c>
      <c r="M2227" s="18">
        <v>152.8614</v>
      </c>
      <c r="N2227" s="18">
        <v>54.994399999999999</v>
      </c>
      <c r="O2227" s="18">
        <v>45.299599999999998</v>
      </c>
      <c r="P2227" s="18">
        <v>177.958</v>
      </c>
      <c r="Q2227" s="18">
        <v>64.023300000000006</v>
      </c>
      <c r="R2227" s="18">
        <v>52.736800000000002</v>
      </c>
      <c r="S2227" s="4">
        <f>VLOOKUP(C2227,Ratings_Numbers!$A$1:$B$21,2,FALSE)</f>
        <v>10</v>
      </c>
      <c r="T2227" s="4">
        <f t="shared" si="83"/>
        <v>0</v>
      </c>
      <c r="U2227" s="18">
        <v>3529.8982999999998</v>
      </c>
      <c r="V2227" s="18" t="s">
        <v>142</v>
      </c>
    </row>
    <row r="2228" spans="1:22" ht="15" customHeight="1" x14ac:dyDescent="0.35">
      <c r="A2228" s="18" t="s">
        <v>218</v>
      </c>
      <c r="B2228" s="7" t="str">
        <f t="shared" si="82"/>
        <v>Q1</v>
      </c>
      <c r="C2228" s="18" t="s">
        <v>36</v>
      </c>
      <c r="D2228" s="21">
        <v>33970</v>
      </c>
      <c r="E2228" s="18">
        <v>4.9371</v>
      </c>
      <c r="F2228" s="18">
        <v>7.5849000000000002</v>
      </c>
      <c r="G2228" s="18">
        <v>7.5184999999999995</v>
      </c>
      <c r="H2228" s="18">
        <v>3.5474999999999999</v>
      </c>
      <c r="I2228" s="18">
        <v>3.4068999999999998</v>
      </c>
      <c r="J2228" s="18">
        <v>2.2372000000000001</v>
      </c>
      <c r="K2228" s="18">
        <v>73.474999999999994</v>
      </c>
      <c r="L2228" s="18">
        <v>22.356000000000002</v>
      </c>
      <c r="M2228" s="18">
        <v>159.05709999999999</v>
      </c>
      <c r="N2228" s="18">
        <v>56.026499999999999</v>
      </c>
      <c r="O2228" s="18">
        <v>46.3247</v>
      </c>
      <c r="P2228" s="18">
        <v>183.89619999999999</v>
      </c>
      <c r="Q2228" s="18">
        <v>64.775900000000007</v>
      </c>
      <c r="R2228" s="18">
        <v>53.558999999999997</v>
      </c>
      <c r="S2228" s="4">
        <f>VLOOKUP(C2228,Ratings_Numbers!$A$1:$B$21,2,FALSE)</f>
        <v>10</v>
      </c>
      <c r="T2228" s="4">
        <f t="shared" si="83"/>
        <v>0</v>
      </c>
      <c r="U2228" s="18">
        <v>3547.3697000000002</v>
      </c>
      <c r="V2228" s="18" t="s">
        <v>142</v>
      </c>
    </row>
    <row r="2229" spans="1:22" ht="15" customHeight="1" x14ac:dyDescent="0.35">
      <c r="A2229" s="18" t="s">
        <v>218</v>
      </c>
      <c r="B2229" s="7" t="str">
        <f t="shared" si="82"/>
        <v>Q1</v>
      </c>
      <c r="C2229" s="18" t="s">
        <v>36</v>
      </c>
      <c r="D2229" s="21">
        <v>34059</v>
      </c>
      <c r="E2229" s="18">
        <v>4.6253000000000002</v>
      </c>
      <c r="F2229" s="18">
        <v>7.1645000000000003</v>
      </c>
      <c r="G2229" s="18">
        <v>7.0814000000000004</v>
      </c>
      <c r="H2229" s="18">
        <v>4.0624000000000002</v>
      </c>
      <c r="I2229" s="18">
        <v>3.9786000000000001</v>
      </c>
      <c r="J2229" s="18">
        <v>2.7301000000000002</v>
      </c>
      <c r="K2229" s="18">
        <v>69.563000000000002</v>
      </c>
      <c r="L2229" s="18">
        <v>20.597799999999999</v>
      </c>
      <c r="M2229" s="18">
        <v>153.98009999999999</v>
      </c>
      <c r="N2229" s="18">
        <v>56.242699999999999</v>
      </c>
      <c r="O2229" s="18">
        <v>40.930900000000001</v>
      </c>
      <c r="P2229" s="18">
        <v>173.77789999999999</v>
      </c>
      <c r="Q2229" s="18">
        <v>63.473999999999997</v>
      </c>
      <c r="R2229" s="18">
        <v>46.193600000000004</v>
      </c>
      <c r="S2229" s="4">
        <f>VLOOKUP(C2229,Ratings_Numbers!$A$1:$B$21,2,FALSE)</f>
        <v>10</v>
      </c>
      <c r="T2229" s="4">
        <f t="shared" si="83"/>
        <v>0</v>
      </c>
      <c r="U2229" s="18">
        <v>3700.6174000000001</v>
      </c>
      <c r="V2229" s="18" t="s">
        <v>142</v>
      </c>
    </row>
    <row r="2230" spans="1:22" ht="15" customHeight="1" x14ac:dyDescent="0.35">
      <c r="A2230" s="18" t="s">
        <v>218</v>
      </c>
      <c r="B2230" s="7" t="str">
        <f t="shared" si="82"/>
        <v>Q2</v>
      </c>
      <c r="C2230" s="18" t="s">
        <v>36</v>
      </c>
      <c r="D2230" s="21">
        <v>34150</v>
      </c>
      <c r="E2230" s="18">
        <v>4.5245999999999995</v>
      </c>
      <c r="F2230" s="18">
        <v>7.3074000000000003</v>
      </c>
      <c r="G2230" s="18">
        <v>7.2202999999999999</v>
      </c>
      <c r="H2230" s="18">
        <v>3.6596000000000002</v>
      </c>
      <c r="I2230" s="18">
        <v>3.5840000000000001</v>
      </c>
      <c r="J2230" s="18">
        <v>1.9268000000000001</v>
      </c>
      <c r="K2230" s="18">
        <v>69.144999999999996</v>
      </c>
      <c r="L2230" s="18">
        <v>20.587399999999999</v>
      </c>
      <c r="M2230" s="18">
        <v>154.70259999999999</v>
      </c>
      <c r="N2230" s="18">
        <v>56.486400000000003</v>
      </c>
      <c r="O2230" s="18">
        <v>41.211300000000001</v>
      </c>
      <c r="P2230" s="18">
        <v>173.8758</v>
      </c>
      <c r="Q2230" s="18">
        <v>63.487099999999998</v>
      </c>
      <c r="R2230" s="18">
        <v>46.318800000000003</v>
      </c>
      <c r="S2230" s="4">
        <f>VLOOKUP(C2230,Ratings_Numbers!$A$1:$B$21,2,FALSE)</f>
        <v>10</v>
      </c>
      <c r="T2230" s="4">
        <f t="shared" si="83"/>
        <v>0</v>
      </c>
      <c r="U2230" s="18">
        <v>3601.4919</v>
      </c>
      <c r="V2230" s="18" t="s">
        <v>142</v>
      </c>
    </row>
    <row r="2231" spans="1:22" ht="15" customHeight="1" x14ac:dyDescent="0.35">
      <c r="A2231" s="18" t="s">
        <v>218</v>
      </c>
      <c r="B2231" s="7" t="str">
        <f t="shared" si="82"/>
        <v>Q3</v>
      </c>
      <c r="C2231" s="18" t="s">
        <v>36</v>
      </c>
      <c r="D2231" s="21">
        <v>34242</v>
      </c>
      <c r="E2231" s="18">
        <v>4.4451000000000001</v>
      </c>
      <c r="F2231" s="18">
        <v>7.9827000000000004</v>
      </c>
      <c r="G2231" s="18">
        <v>7.2188999999999997</v>
      </c>
      <c r="H2231" s="18">
        <v>3.8376999999999999</v>
      </c>
      <c r="I2231" s="18">
        <v>3.7549000000000001</v>
      </c>
      <c r="J2231" s="18">
        <v>2.4037000000000002</v>
      </c>
      <c r="K2231" s="18">
        <v>69.091999999999999</v>
      </c>
      <c r="L2231" s="18">
        <v>19.734999999999999</v>
      </c>
      <c r="M2231" s="18">
        <v>154.6472</v>
      </c>
      <c r="N2231" s="18">
        <v>54.646500000000003</v>
      </c>
      <c r="O2231" s="18">
        <v>39.490699999999997</v>
      </c>
      <c r="P2231" s="18">
        <v>182.9958</v>
      </c>
      <c r="Q2231" s="18">
        <v>64.663799999999995</v>
      </c>
      <c r="R2231" s="18">
        <v>46.729799999999997</v>
      </c>
      <c r="S2231" s="4">
        <f>VLOOKUP(C2231,Ratings_Numbers!$A$1:$B$21,2,FALSE)</f>
        <v>10</v>
      </c>
      <c r="T2231" s="4">
        <f t="shared" si="83"/>
        <v>0</v>
      </c>
      <c r="U2231" s="18">
        <v>3539.0504000000001</v>
      </c>
      <c r="V2231" s="18" t="s">
        <v>142</v>
      </c>
    </row>
    <row r="2232" spans="1:22" ht="15" customHeight="1" x14ac:dyDescent="0.35">
      <c r="A2232" s="18" t="s">
        <v>218</v>
      </c>
      <c r="B2232" s="7" t="str">
        <f t="shared" si="82"/>
        <v>Q4</v>
      </c>
      <c r="C2232" s="18" t="s">
        <v>36</v>
      </c>
      <c r="D2232" s="21">
        <v>34334</v>
      </c>
      <c r="E2232" s="18">
        <v>4.7222999999999997</v>
      </c>
      <c r="F2232" s="18">
        <v>7.0182000000000002</v>
      </c>
      <c r="G2232" s="18">
        <v>6.9722</v>
      </c>
      <c r="H2232" s="18">
        <v>2.6851000000000003</v>
      </c>
      <c r="I2232" s="18">
        <v>2.6851000000000003</v>
      </c>
      <c r="J2232" s="18">
        <v>2.4499</v>
      </c>
      <c r="K2232" s="18">
        <v>84.212999999999994</v>
      </c>
      <c r="L2232" s="18">
        <v>20.847899999999999</v>
      </c>
      <c r="M2232" s="18">
        <v>148.16540000000001</v>
      </c>
      <c r="N2232" s="18">
        <v>54.566899999999997</v>
      </c>
      <c r="O2232" s="18">
        <v>39.523899999999998</v>
      </c>
      <c r="P2232" s="18">
        <v>171.52959999999999</v>
      </c>
      <c r="Q2232" s="18">
        <v>63.171599999999998</v>
      </c>
      <c r="R2232" s="18">
        <v>45.756399999999999</v>
      </c>
      <c r="S2232" s="4">
        <f>VLOOKUP(C2232,Ratings_Numbers!$A$1:$B$21,2,FALSE)</f>
        <v>10</v>
      </c>
      <c r="T2232" s="4">
        <f t="shared" si="83"/>
        <v>0</v>
      </c>
      <c r="U2232" s="18">
        <v>2952.7662999999998</v>
      </c>
      <c r="V2232" s="18" t="s">
        <v>142</v>
      </c>
    </row>
    <row r="2233" spans="1:22" ht="15" customHeight="1" x14ac:dyDescent="0.35">
      <c r="A2233" s="18" t="s">
        <v>218</v>
      </c>
      <c r="B2233" s="7" t="str">
        <f t="shared" si="82"/>
        <v>Q1</v>
      </c>
      <c r="C2233" s="18" t="s">
        <v>36</v>
      </c>
      <c r="D2233" s="21">
        <v>34424</v>
      </c>
      <c r="E2233" s="18">
        <v>4.3878000000000004</v>
      </c>
      <c r="F2233" s="18">
        <v>6.3022999999999998</v>
      </c>
      <c r="G2233" s="18">
        <v>6.2569999999999997</v>
      </c>
      <c r="H2233" s="18">
        <v>4.9196</v>
      </c>
      <c r="I2233" s="18">
        <v>4.8033999999999999</v>
      </c>
      <c r="J2233" s="18">
        <v>3.6909000000000001</v>
      </c>
      <c r="K2233" s="18">
        <v>67.882000000000005</v>
      </c>
      <c r="L2233" s="18">
        <v>21.313199999999998</v>
      </c>
      <c r="M2233" s="18">
        <v>143.96719999999999</v>
      </c>
      <c r="N2233" s="18">
        <v>54.326599999999999</v>
      </c>
      <c r="O2233" s="18">
        <v>39.049100000000003</v>
      </c>
      <c r="P2233" s="18">
        <v>165.00309999999999</v>
      </c>
      <c r="Q2233" s="18">
        <v>62.264600000000002</v>
      </c>
      <c r="R2233" s="18">
        <v>44.754899999999999</v>
      </c>
      <c r="S2233" s="4">
        <f>VLOOKUP(C2233,Ratings_Numbers!$A$1:$B$21,2,FALSE)</f>
        <v>10</v>
      </c>
      <c r="T2233" s="4">
        <f t="shared" si="83"/>
        <v>0</v>
      </c>
      <c r="U2233" s="18">
        <v>2940.5329000000002</v>
      </c>
      <c r="V2233" s="18" t="s">
        <v>142</v>
      </c>
    </row>
    <row r="2234" spans="1:22" ht="15" customHeight="1" x14ac:dyDescent="0.35">
      <c r="A2234" s="18" t="s">
        <v>218</v>
      </c>
      <c r="B2234" s="7" t="str">
        <f t="shared" si="82"/>
        <v>Q2</v>
      </c>
      <c r="C2234" s="18" t="s">
        <v>36</v>
      </c>
      <c r="D2234" s="21">
        <v>34515</v>
      </c>
      <c r="E2234" s="18">
        <v>4.3300999999999998</v>
      </c>
      <c r="F2234" s="18">
        <v>5.8845000000000001</v>
      </c>
      <c r="G2234" s="18">
        <v>5.8468</v>
      </c>
      <c r="H2234" s="18">
        <v>3.8773</v>
      </c>
      <c r="I2234" s="18">
        <v>3.8773</v>
      </c>
      <c r="J2234" s="18">
        <v>2.6987999999999999</v>
      </c>
      <c r="K2234" s="18">
        <v>68.203000000000003</v>
      </c>
      <c r="L2234" s="18">
        <v>21.5564</v>
      </c>
      <c r="M2234" s="18">
        <v>141.0855</v>
      </c>
      <c r="N2234" s="18">
        <v>53.4788</v>
      </c>
      <c r="O2234" s="18">
        <v>38.665100000000002</v>
      </c>
      <c r="P2234" s="18">
        <v>163.81559999999999</v>
      </c>
      <c r="Q2234" s="18">
        <v>62.094700000000003</v>
      </c>
      <c r="R2234" s="18">
        <v>44.894399999999997</v>
      </c>
      <c r="S2234" s="4">
        <f>VLOOKUP(C2234,Ratings_Numbers!$A$1:$B$21,2,FALSE)</f>
        <v>10</v>
      </c>
      <c r="T2234" s="4">
        <f t="shared" si="83"/>
        <v>0</v>
      </c>
      <c r="U2234" s="18">
        <v>2711.3551000000002</v>
      </c>
      <c r="V2234" s="18" t="s">
        <v>142</v>
      </c>
    </row>
    <row r="2235" spans="1:22" ht="15" customHeight="1" x14ac:dyDescent="0.35">
      <c r="A2235" s="18" t="s">
        <v>218</v>
      </c>
      <c r="B2235" s="7" t="str">
        <f t="shared" si="82"/>
        <v>Q3</v>
      </c>
      <c r="C2235" s="18" t="s">
        <v>36</v>
      </c>
      <c r="D2235" s="21">
        <v>34607</v>
      </c>
      <c r="E2235" s="18">
        <v>4.0838999999999999</v>
      </c>
      <c r="F2235" s="18">
        <v>5.3959000000000001</v>
      </c>
      <c r="G2235" s="18">
        <v>5.3704999999999998</v>
      </c>
      <c r="H2235" s="18">
        <v>4.0743999999999998</v>
      </c>
      <c r="I2235" s="18">
        <v>4.0743999999999998</v>
      </c>
      <c r="J2235" s="18">
        <v>2.9068000000000001</v>
      </c>
      <c r="K2235" s="18">
        <v>72.739999999999995</v>
      </c>
      <c r="L2235" s="18">
        <v>21.825399999999998</v>
      </c>
      <c r="M2235" s="18">
        <v>137.22739999999999</v>
      </c>
      <c r="N2235" s="18">
        <v>53.2181</v>
      </c>
      <c r="O2235" s="18">
        <v>38.025300000000001</v>
      </c>
      <c r="P2235" s="18">
        <v>157.8586</v>
      </c>
      <c r="Q2235" s="18">
        <v>61.219000000000001</v>
      </c>
      <c r="R2235" s="18">
        <v>43.742100000000001</v>
      </c>
      <c r="S2235" s="4">
        <f>VLOOKUP(C2235,Ratings_Numbers!$A$1:$B$21,2,FALSE)</f>
        <v>10</v>
      </c>
      <c r="T2235" s="4">
        <f t="shared" si="83"/>
        <v>0</v>
      </c>
      <c r="U2235" s="18">
        <v>2746.1941000000002</v>
      </c>
      <c r="V2235" s="18" t="s">
        <v>142</v>
      </c>
    </row>
    <row r="2236" spans="1:22" ht="15" customHeight="1" x14ac:dyDescent="0.35">
      <c r="A2236" s="18" t="s">
        <v>218</v>
      </c>
      <c r="B2236" s="7" t="str">
        <f t="shared" si="82"/>
        <v>Q4</v>
      </c>
      <c r="C2236" s="18" t="s">
        <v>36</v>
      </c>
      <c r="D2236" s="21">
        <v>34699</v>
      </c>
      <c r="E2236" s="18">
        <v>3.8296000000000001</v>
      </c>
      <c r="F2236" s="18">
        <v>5.3947000000000003</v>
      </c>
      <c r="G2236" s="18">
        <v>5.3536000000000001</v>
      </c>
      <c r="H2236" s="18">
        <v>3.9041000000000001</v>
      </c>
      <c r="I2236" s="18">
        <v>3.9041000000000001</v>
      </c>
      <c r="J2236" s="18">
        <v>2.7098</v>
      </c>
      <c r="K2236" s="18">
        <v>72.265000000000001</v>
      </c>
      <c r="L2236" s="18">
        <v>21.814900000000002</v>
      </c>
      <c r="M2236" s="18">
        <v>140.51920000000001</v>
      </c>
      <c r="N2236" s="18">
        <v>55.029600000000002</v>
      </c>
      <c r="O2236" s="18">
        <v>38.810299999999998</v>
      </c>
      <c r="P2236" s="18">
        <v>155.3518</v>
      </c>
      <c r="Q2236" s="18">
        <v>60.838299999999997</v>
      </c>
      <c r="R2236" s="18">
        <v>42.9069</v>
      </c>
      <c r="S2236" s="4">
        <f>VLOOKUP(C2236,Ratings_Numbers!$A$1:$B$21,2,FALSE)</f>
        <v>10</v>
      </c>
      <c r="T2236" s="4">
        <f t="shared" si="83"/>
        <v>0</v>
      </c>
      <c r="U2236" s="18">
        <v>2702.3247999999999</v>
      </c>
      <c r="V2236" s="18" t="s">
        <v>142</v>
      </c>
    </row>
    <row r="2237" spans="1:22" ht="15" customHeight="1" x14ac:dyDescent="0.35">
      <c r="A2237" s="18" t="s">
        <v>218</v>
      </c>
      <c r="B2237" s="7" t="str">
        <f t="shared" si="82"/>
        <v>Q1</v>
      </c>
      <c r="C2237" s="18" t="s">
        <v>36</v>
      </c>
      <c r="D2237" s="21">
        <v>34789</v>
      </c>
      <c r="E2237" s="18">
        <v>3.7961</v>
      </c>
      <c r="F2237" s="18">
        <v>5.3812999999999995</v>
      </c>
      <c r="G2237" s="18">
        <v>5.3513999999999999</v>
      </c>
      <c r="H2237" s="18">
        <v>4.4188000000000001</v>
      </c>
      <c r="I2237" s="18">
        <v>3.4762</v>
      </c>
      <c r="J2237" s="18">
        <v>3.2246000000000001</v>
      </c>
      <c r="K2237" s="18">
        <v>73.478999999999999</v>
      </c>
      <c r="L2237" s="18">
        <v>22.258900000000001</v>
      </c>
      <c r="M2237" s="18">
        <v>139.9229</v>
      </c>
      <c r="N2237" s="18">
        <v>55.418100000000003</v>
      </c>
      <c r="O2237" s="18">
        <v>38.789099999999998</v>
      </c>
      <c r="P2237" s="18">
        <v>152.48580000000001</v>
      </c>
      <c r="Q2237" s="18">
        <v>60.393799999999999</v>
      </c>
      <c r="R2237" s="18">
        <v>42.271799999999999</v>
      </c>
      <c r="S2237" s="4">
        <f>VLOOKUP(C2237,Ratings_Numbers!$A$1:$B$21,2,FALSE)</f>
        <v>10</v>
      </c>
      <c r="T2237" s="4">
        <f t="shared" si="83"/>
        <v>0</v>
      </c>
      <c r="U2237" s="18">
        <v>2659.8836999999999</v>
      </c>
      <c r="V2237" s="18" t="s">
        <v>142</v>
      </c>
    </row>
    <row r="2238" spans="1:22" ht="15" customHeight="1" x14ac:dyDescent="0.35">
      <c r="A2238" s="18" t="s">
        <v>218</v>
      </c>
      <c r="B2238" s="7" t="str">
        <f t="shared" si="82"/>
        <v>Q2</v>
      </c>
      <c r="C2238" s="18" t="s">
        <v>36</v>
      </c>
      <c r="D2238" s="21">
        <v>34880</v>
      </c>
      <c r="E2238" s="18">
        <v>3.7904999999999998</v>
      </c>
      <c r="F2238" s="18">
        <v>5.4257999999999997</v>
      </c>
      <c r="G2238" s="18">
        <v>5.3875000000000002</v>
      </c>
      <c r="H2238" s="18">
        <v>3.3214999999999999</v>
      </c>
      <c r="I2238" s="18">
        <v>2.2288000000000001</v>
      </c>
      <c r="J2238" s="18">
        <v>2.2252999999999998</v>
      </c>
      <c r="K2238" s="18">
        <v>78.222999999999999</v>
      </c>
      <c r="L2238" s="18">
        <v>22.3537</v>
      </c>
      <c r="M2238" s="18">
        <v>132.19399999999999</v>
      </c>
      <c r="N2238" s="18">
        <v>52.527000000000001</v>
      </c>
      <c r="O2238" s="18">
        <v>36.789099999999998</v>
      </c>
      <c r="P2238" s="18">
        <v>151.6688</v>
      </c>
      <c r="Q2238" s="18">
        <v>60.2652</v>
      </c>
      <c r="R2238" s="18">
        <v>42.2089</v>
      </c>
      <c r="S2238" s="4">
        <f>VLOOKUP(C2238,Ratings_Numbers!$A$1:$B$21,2,FALSE)</f>
        <v>10</v>
      </c>
      <c r="T2238" s="4">
        <f t="shared" si="83"/>
        <v>0</v>
      </c>
      <c r="U2238" s="18">
        <v>2831.31</v>
      </c>
      <c r="V2238" s="18" t="s">
        <v>142</v>
      </c>
    </row>
    <row r="2239" spans="1:22" ht="15" customHeight="1" x14ac:dyDescent="0.35">
      <c r="A2239" s="18" t="s">
        <v>218</v>
      </c>
      <c r="B2239" s="7" t="str">
        <f t="shared" si="82"/>
        <v>Q3</v>
      </c>
      <c r="C2239" s="18" t="s">
        <v>36</v>
      </c>
      <c r="D2239" s="21">
        <v>34972</v>
      </c>
      <c r="E2239" s="18">
        <v>3.5514000000000001</v>
      </c>
      <c r="F2239" s="18">
        <v>5.0801999999999996</v>
      </c>
      <c r="G2239" s="18">
        <v>5.0195999999999996</v>
      </c>
      <c r="H2239" s="18">
        <v>4.3773</v>
      </c>
      <c r="I2239" s="18">
        <v>3.4081000000000001</v>
      </c>
      <c r="J2239" s="18">
        <v>3.1814</v>
      </c>
      <c r="K2239" s="18">
        <v>74.846000000000004</v>
      </c>
      <c r="L2239" s="18">
        <v>22.843599999999999</v>
      </c>
      <c r="M2239" s="18">
        <v>129.32990000000001</v>
      </c>
      <c r="N2239" s="18">
        <v>52.9163</v>
      </c>
      <c r="O2239" s="18">
        <v>36.586399999999998</v>
      </c>
      <c r="P2239" s="18">
        <v>144.40469999999999</v>
      </c>
      <c r="Q2239" s="18">
        <v>59.084299999999999</v>
      </c>
      <c r="R2239" s="18">
        <v>40.850999999999999</v>
      </c>
      <c r="S2239" s="4">
        <f>VLOOKUP(C2239,Ratings_Numbers!$A$1:$B$21,2,FALSE)</f>
        <v>10</v>
      </c>
      <c r="T2239" s="4">
        <f t="shared" si="83"/>
        <v>0</v>
      </c>
      <c r="U2239" s="18">
        <v>3082.6088</v>
      </c>
      <c r="V2239" s="18" t="s">
        <v>142</v>
      </c>
    </row>
    <row r="2240" spans="1:22" ht="15" customHeight="1" x14ac:dyDescent="0.35">
      <c r="A2240" s="18" t="s">
        <v>218</v>
      </c>
      <c r="B2240" s="7" t="str">
        <f t="shared" si="82"/>
        <v>Q4</v>
      </c>
      <c r="C2240" s="18" t="s">
        <v>36</v>
      </c>
      <c r="D2240" s="21">
        <v>35064</v>
      </c>
      <c r="E2240" s="18">
        <v>3.4964</v>
      </c>
      <c r="F2240" s="18">
        <v>4.9844999999999997</v>
      </c>
      <c r="G2240" s="18">
        <v>4.9482999999999997</v>
      </c>
      <c r="H2240" s="18">
        <v>4.0644999999999998</v>
      </c>
      <c r="I2240" s="18">
        <v>3.1844000000000001</v>
      </c>
      <c r="J2240" s="18">
        <v>2.8083999999999998</v>
      </c>
      <c r="K2240" s="18">
        <v>72.67</v>
      </c>
      <c r="L2240" s="18">
        <v>22.983000000000001</v>
      </c>
      <c r="M2240" s="18">
        <v>128.5401</v>
      </c>
      <c r="N2240" s="18">
        <v>53.138800000000003</v>
      </c>
      <c r="O2240" s="18">
        <v>36.534799999999997</v>
      </c>
      <c r="P2240" s="18">
        <v>141.8948</v>
      </c>
      <c r="Q2240" s="18">
        <v>58.659700000000001</v>
      </c>
      <c r="R2240" s="18">
        <v>40.3307</v>
      </c>
      <c r="S2240" s="4">
        <f>VLOOKUP(C2240,Ratings_Numbers!$A$1:$B$21,2,FALSE)</f>
        <v>10</v>
      </c>
      <c r="T2240" s="4">
        <f t="shared" si="83"/>
        <v>0</v>
      </c>
      <c r="U2240" s="18">
        <v>3080.9868000000001</v>
      </c>
      <c r="V2240" s="18" t="s">
        <v>142</v>
      </c>
    </row>
    <row r="2241" spans="1:22" ht="15" customHeight="1" x14ac:dyDescent="0.35">
      <c r="A2241" s="18" t="s">
        <v>218</v>
      </c>
      <c r="B2241" s="7" t="str">
        <f t="shared" si="82"/>
        <v>Q1</v>
      </c>
      <c r="C2241" s="18" t="s">
        <v>36</v>
      </c>
      <c r="D2241" s="21">
        <v>35155</v>
      </c>
      <c r="E2241" s="18">
        <v>3.4689999999999999</v>
      </c>
      <c r="F2241" s="18">
        <v>5.1620999999999997</v>
      </c>
      <c r="G2241" s="18">
        <v>5.0014000000000003</v>
      </c>
      <c r="H2241" s="18">
        <v>4.1445999999999996</v>
      </c>
      <c r="I2241" s="18">
        <v>3.0754000000000001</v>
      </c>
      <c r="J2241" s="18">
        <v>2.8172000000000001</v>
      </c>
      <c r="K2241" s="18">
        <v>68.513000000000005</v>
      </c>
      <c r="L2241" s="18">
        <v>23.320699999999999</v>
      </c>
      <c r="M2241" s="18">
        <v>127.19029999999999</v>
      </c>
      <c r="N2241" s="18">
        <v>53.353499999999997</v>
      </c>
      <c r="O2241" s="18">
        <v>36.575699999999998</v>
      </c>
      <c r="P2241" s="18">
        <v>138.39160000000001</v>
      </c>
      <c r="Q2241" s="18">
        <v>58.052199999999999</v>
      </c>
      <c r="R2241" s="18">
        <v>39.796799999999998</v>
      </c>
      <c r="S2241" s="4">
        <f>VLOOKUP(C2241,Ratings_Numbers!$A$1:$B$21,2,FALSE)</f>
        <v>10</v>
      </c>
      <c r="T2241" s="4">
        <f t="shared" si="83"/>
        <v>0</v>
      </c>
      <c r="U2241" s="18">
        <v>2521.6405</v>
      </c>
      <c r="V2241" s="18" t="s">
        <v>142</v>
      </c>
    </row>
    <row r="2242" spans="1:22" ht="15" customHeight="1" x14ac:dyDescent="0.35">
      <c r="A2242" s="18" t="s">
        <v>218</v>
      </c>
      <c r="B2242" s="7" t="str">
        <f t="shared" si="82"/>
        <v>Q2</v>
      </c>
      <c r="C2242" s="18" t="s">
        <v>37</v>
      </c>
      <c r="D2242" s="21">
        <v>35246</v>
      </c>
      <c r="E2242" s="18">
        <v>3.6177999999999999</v>
      </c>
      <c r="F2242" s="18">
        <v>5.7527999999999997</v>
      </c>
      <c r="G2242" s="18">
        <v>5.3807</v>
      </c>
      <c r="H2242" s="18">
        <v>2.6303000000000001</v>
      </c>
      <c r="I2242" s="18">
        <v>1.7742</v>
      </c>
      <c r="J2242" s="18">
        <v>1.4264999999999999</v>
      </c>
      <c r="K2242" s="18">
        <v>74.319000000000003</v>
      </c>
      <c r="L2242" s="18">
        <v>22.8398</v>
      </c>
      <c r="M2242" s="18">
        <v>129.47550000000001</v>
      </c>
      <c r="N2242" s="18">
        <v>52.984299999999998</v>
      </c>
      <c r="O2242" s="18">
        <v>36.272300000000001</v>
      </c>
      <c r="P2242" s="18">
        <v>144.36600000000001</v>
      </c>
      <c r="Q2242" s="18">
        <v>59.077800000000003</v>
      </c>
      <c r="R2242" s="18">
        <v>40.443800000000003</v>
      </c>
      <c r="S2242" s="4">
        <f>VLOOKUP(C2242,Ratings_Numbers!$A$1:$B$21,2,FALSE)</f>
        <v>11</v>
      </c>
      <c r="T2242" s="4">
        <f t="shared" si="83"/>
        <v>1</v>
      </c>
      <c r="U2242" s="18">
        <v>1819.6955</v>
      </c>
      <c r="V2242" s="18" t="s">
        <v>142</v>
      </c>
    </row>
    <row r="2243" spans="1:22" ht="15" customHeight="1" x14ac:dyDescent="0.35">
      <c r="A2243" s="18" t="s">
        <v>218</v>
      </c>
      <c r="B2243" s="7" t="str">
        <f t="shared" si="82"/>
        <v>Q3</v>
      </c>
      <c r="C2243" s="18" t="s">
        <v>37</v>
      </c>
      <c r="D2243" s="21">
        <v>35338</v>
      </c>
      <c r="E2243" s="18">
        <v>4.1871</v>
      </c>
      <c r="F2243" s="18">
        <v>7.1779000000000002</v>
      </c>
      <c r="G2243" s="18">
        <v>6.7686999999999999</v>
      </c>
      <c r="H2243" s="18">
        <v>2.4872000000000001</v>
      </c>
      <c r="I2243" s="18">
        <v>1.4057999999999999</v>
      </c>
      <c r="J2243" s="18">
        <v>1.1879</v>
      </c>
      <c r="K2243" s="18">
        <v>67.959999999999994</v>
      </c>
      <c r="L2243" s="18">
        <v>22.9072</v>
      </c>
      <c r="M2243" s="18">
        <v>132.42400000000001</v>
      </c>
      <c r="N2243" s="18">
        <v>54.451999999999998</v>
      </c>
      <c r="O2243" s="18">
        <v>37.285400000000003</v>
      </c>
      <c r="P2243" s="18">
        <v>143.19390000000001</v>
      </c>
      <c r="Q2243" s="18">
        <v>58.880600000000001</v>
      </c>
      <c r="R2243" s="18">
        <v>40.317799999999998</v>
      </c>
      <c r="S2243" s="4">
        <f>VLOOKUP(C2243,Ratings_Numbers!$A$1:$B$21,2,FALSE)</f>
        <v>11</v>
      </c>
      <c r="T2243" s="4">
        <f t="shared" si="83"/>
        <v>0</v>
      </c>
      <c r="U2243" s="18">
        <v>1683.6434999999999</v>
      </c>
      <c r="V2243" s="18" t="s">
        <v>142</v>
      </c>
    </row>
    <row r="2244" spans="1:22" ht="15" customHeight="1" x14ac:dyDescent="0.35">
      <c r="A2244" s="18" t="s">
        <v>218</v>
      </c>
      <c r="B2244" s="7" t="str">
        <f t="shared" si="82"/>
        <v>Q4</v>
      </c>
      <c r="C2244" s="18" t="s">
        <v>39</v>
      </c>
      <c r="D2244" s="21">
        <v>35430</v>
      </c>
      <c r="E2244" s="18">
        <v>5.6608999999999998</v>
      </c>
      <c r="F2244" s="18">
        <v>12.221</v>
      </c>
      <c r="G2244" s="18">
        <v>11.6496</v>
      </c>
      <c r="H2244" s="18">
        <v>0.75700000000000001</v>
      </c>
      <c r="I2244" s="18">
        <v>-0.62250000000000005</v>
      </c>
      <c r="J2244" s="18">
        <v>-0.59419999999999995</v>
      </c>
      <c r="K2244" s="18">
        <v>67.200999999999993</v>
      </c>
      <c r="L2244" s="18">
        <v>21.198899999999998</v>
      </c>
      <c r="M2244" s="18">
        <v>135.0436</v>
      </c>
      <c r="N2244" s="18">
        <v>54.547400000000003</v>
      </c>
      <c r="O2244" s="18">
        <v>35.381</v>
      </c>
      <c r="P2244" s="18">
        <v>147.57089999999999</v>
      </c>
      <c r="Q2244" s="18">
        <v>59.607500000000002</v>
      </c>
      <c r="R2244" s="18">
        <v>38.663200000000003</v>
      </c>
      <c r="S2244" s="4">
        <f>VLOOKUP(C2244,Ratings_Numbers!$A$1:$B$21,2,FALSE)</f>
        <v>12</v>
      </c>
      <c r="T2244" s="4">
        <f t="shared" si="83"/>
        <v>1</v>
      </c>
      <c r="U2244" s="18">
        <v>1685.8275000000001</v>
      </c>
      <c r="V2244" s="18" t="s">
        <v>142</v>
      </c>
    </row>
    <row r="2245" spans="1:22" ht="15" customHeight="1" x14ac:dyDescent="0.35">
      <c r="A2245" s="18" t="s">
        <v>218</v>
      </c>
      <c r="B2245" s="7" t="str">
        <f t="shared" si="82"/>
        <v>Q1</v>
      </c>
      <c r="C2245" s="18" t="s">
        <v>41</v>
      </c>
      <c r="D2245" s="21">
        <v>35520</v>
      </c>
      <c r="E2245" s="18">
        <v>6.9419000000000004</v>
      </c>
      <c r="F2245" s="18">
        <v>18.803699999999999</v>
      </c>
      <c r="G2245" s="18">
        <v>17.673999999999999</v>
      </c>
      <c r="H2245" s="18">
        <v>2.5644</v>
      </c>
      <c r="I2245" s="18">
        <v>1.4993000000000001</v>
      </c>
      <c r="J2245" s="18">
        <v>1.2483</v>
      </c>
      <c r="K2245" s="18">
        <v>67.760000000000005</v>
      </c>
      <c r="L2245" s="18">
        <v>21.238700000000001</v>
      </c>
      <c r="M2245" s="18">
        <v>135.529</v>
      </c>
      <c r="N2245" s="18">
        <v>52.796199999999999</v>
      </c>
      <c r="O2245" s="18">
        <v>35.271099999999997</v>
      </c>
      <c r="P2245" s="18">
        <v>156.70230000000001</v>
      </c>
      <c r="Q2245" s="18">
        <v>61.044400000000003</v>
      </c>
      <c r="R2245" s="18">
        <v>40.781300000000002</v>
      </c>
      <c r="S2245" s="4">
        <f>VLOOKUP(C2245,Ratings_Numbers!$A$1:$B$21,2,FALSE)</f>
        <v>13</v>
      </c>
      <c r="T2245" s="4">
        <f t="shared" si="83"/>
        <v>1</v>
      </c>
      <c r="U2245" s="18">
        <v>1014.3</v>
      </c>
      <c r="V2245" s="18" t="s">
        <v>142</v>
      </c>
    </row>
    <row r="2246" spans="1:22" ht="15" customHeight="1" x14ac:dyDescent="0.35">
      <c r="A2246" s="18" t="s">
        <v>218</v>
      </c>
      <c r="B2246" s="7" t="str">
        <f t="shared" si="82"/>
        <v>Q2</v>
      </c>
      <c r="C2246" s="18" t="s">
        <v>41</v>
      </c>
      <c r="D2246" s="21">
        <v>35611</v>
      </c>
      <c r="E2246" s="18">
        <v>8.2581000000000007</v>
      </c>
      <c r="F2246" s="18">
        <v>29.930499999999999</v>
      </c>
      <c r="G2246" s="18">
        <v>28.960899999999999</v>
      </c>
      <c r="H2246" s="18">
        <v>1.5211999999999999</v>
      </c>
      <c r="I2246" s="18">
        <v>0.45169999999999999</v>
      </c>
      <c r="J2246" s="18">
        <v>0.24160000000000001</v>
      </c>
      <c r="K2246" s="18">
        <v>68.311999999999998</v>
      </c>
      <c r="L2246" s="18">
        <v>21.136500000000002</v>
      </c>
      <c r="M2246" s="18">
        <v>140.251</v>
      </c>
      <c r="N2246" s="18">
        <v>54.454099999999997</v>
      </c>
      <c r="O2246" s="18">
        <v>36.158999999999999</v>
      </c>
      <c r="P2246" s="18">
        <v>157.55799999999999</v>
      </c>
      <c r="Q2246" s="18">
        <v>61.1738</v>
      </c>
      <c r="R2246" s="18">
        <v>40.621099999999998</v>
      </c>
      <c r="S2246" s="4">
        <f>VLOOKUP(C2246,Ratings_Numbers!$A$1:$B$21,2,FALSE)</f>
        <v>13</v>
      </c>
      <c r="T2246" s="4">
        <f t="shared" si="83"/>
        <v>0</v>
      </c>
      <c r="U2246" s="18">
        <v>1232.2451000000001</v>
      </c>
      <c r="V2246" s="18" t="s">
        <v>142</v>
      </c>
    </row>
    <row r="2247" spans="1:22" ht="15" customHeight="1" x14ac:dyDescent="0.35">
      <c r="A2247" s="18" t="s">
        <v>218</v>
      </c>
      <c r="B2247" s="7" t="str">
        <f t="shared" si="82"/>
        <v>Q3</v>
      </c>
      <c r="C2247" s="18" t="s">
        <v>41</v>
      </c>
      <c r="D2247" s="21">
        <v>35703</v>
      </c>
      <c r="E2247" s="18">
        <v>8.6928999999999998</v>
      </c>
      <c r="F2247" s="18">
        <v>38.296599999999998</v>
      </c>
      <c r="G2247" s="18">
        <v>36.3949</v>
      </c>
      <c r="H2247" s="18">
        <v>1.9151</v>
      </c>
      <c r="I2247" s="18">
        <v>0.83220000000000005</v>
      </c>
      <c r="J2247" s="18">
        <v>0.69340000000000002</v>
      </c>
      <c r="K2247" s="18">
        <v>73.403000000000006</v>
      </c>
      <c r="L2247" s="18">
        <v>20.366399999999999</v>
      </c>
      <c r="M2247" s="18">
        <v>144.7491</v>
      </c>
      <c r="N2247" s="18">
        <v>55.173099999999998</v>
      </c>
      <c r="O2247" s="18">
        <v>36.052</v>
      </c>
      <c r="P2247" s="18">
        <v>162.3544</v>
      </c>
      <c r="Q2247" s="18">
        <v>61.883600000000001</v>
      </c>
      <c r="R2247" s="18">
        <v>40.436900000000001</v>
      </c>
      <c r="S2247" s="4">
        <f>VLOOKUP(C2247,Ratings_Numbers!$A$1:$B$21,2,FALSE)</f>
        <v>13</v>
      </c>
      <c r="T2247" s="4">
        <f t="shared" si="83"/>
        <v>0</v>
      </c>
      <c r="U2247" s="18">
        <v>1247.8469</v>
      </c>
      <c r="V2247" s="18" t="s">
        <v>142</v>
      </c>
    </row>
    <row r="2248" spans="1:22" ht="15" customHeight="1" x14ac:dyDescent="0.35">
      <c r="A2248" s="18" t="s">
        <v>218</v>
      </c>
      <c r="B2248" s="7" t="str">
        <f t="shared" si="82"/>
        <v>Q4</v>
      </c>
      <c r="C2248" s="18" t="s">
        <v>43</v>
      </c>
      <c r="D2248" s="21">
        <v>35795</v>
      </c>
      <c r="E2248" s="18">
        <v>6.7600999999999996</v>
      </c>
      <c r="F2248" s="18">
        <v>20.538599999999999</v>
      </c>
      <c r="G2248" s="18">
        <v>18.534500000000001</v>
      </c>
      <c r="H2248" s="18">
        <v>2.2317999999999998</v>
      </c>
      <c r="I2248" s="18">
        <v>1.0066999999999999</v>
      </c>
      <c r="J2248" s="18">
        <v>0.82310000000000005</v>
      </c>
      <c r="K2248" s="18">
        <v>62.506</v>
      </c>
      <c r="L2248" s="18">
        <v>20.837299999999999</v>
      </c>
      <c r="M2248" s="18">
        <v>138.6138</v>
      </c>
      <c r="N2248" s="18">
        <v>53.820799999999998</v>
      </c>
      <c r="O2248" s="18">
        <v>35.298099999999998</v>
      </c>
      <c r="P2248" s="18">
        <v>157.54689999999999</v>
      </c>
      <c r="Q2248" s="18">
        <v>61.1721</v>
      </c>
      <c r="R2248" s="18">
        <v>40.119399999999999</v>
      </c>
      <c r="S2248" s="4">
        <f>VLOOKUP(C2248,Ratings_Numbers!$A$1:$B$21,2,FALSE)</f>
        <v>14</v>
      </c>
      <c r="T2248" s="4">
        <f t="shared" si="83"/>
        <v>1</v>
      </c>
      <c r="U2248" s="18">
        <v>1537.7867000000001</v>
      </c>
      <c r="V2248" s="18" t="s">
        <v>142</v>
      </c>
    </row>
    <row r="2249" spans="1:22" ht="15" customHeight="1" x14ac:dyDescent="0.35">
      <c r="A2249" s="18" t="s">
        <v>218</v>
      </c>
      <c r="B2249" s="7" t="str">
        <f t="shared" si="82"/>
        <v>Q1</v>
      </c>
      <c r="C2249" s="18" t="s">
        <v>43</v>
      </c>
      <c r="D2249" s="21">
        <v>35885</v>
      </c>
      <c r="E2249" s="18">
        <v>7.0274999999999999</v>
      </c>
      <c r="F2249" s="18">
        <v>23.4559</v>
      </c>
      <c r="G2249" s="18">
        <v>21.0899</v>
      </c>
      <c r="H2249" s="18">
        <v>2.1375999999999999</v>
      </c>
      <c r="I2249" s="18">
        <v>0.97689999999999999</v>
      </c>
      <c r="J2249" s="18">
        <v>0.84699999999999998</v>
      </c>
      <c r="K2249" s="18">
        <v>67.587999999999994</v>
      </c>
      <c r="L2249" s="18">
        <v>21.009899999999998</v>
      </c>
      <c r="M2249" s="18">
        <v>133.4425</v>
      </c>
      <c r="N2249" s="18">
        <v>51.747300000000003</v>
      </c>
      <c r="O2249" s="18">
        <v>33.989600000000003</v>
      </c>
      <c r="P2249" s="18">
        <v>157.8733</v>
      </c>
      <c r="Q2249" s="18">
        <v>61.221299999999999</v>
      </c>
      <c r="R2249" s="18">
        <v>40.212499999999999</v>
      </c>
      <c r="S2249" s="4">
        <f>VLOOKUP(C2249,Ratings_Numbers!$A$1:$B$21,2,FALSE)</f>
        <v>14</v>
      </c>
      <c r="T2249" s="4">
        <f t="shared" si="83"/>
        <v>0</v>
      </c>
      <c r="U2249" s="18">
        <v>1865.6487</v>
      </c>
      <c r="V2249" s="18" t="s">
        <v>142</v>
      </c>
    </row>
    <row r="2250" spans="1:22" ht="15" customHeight="1" x14ac:dyDescent="0.35">
      <c r="A2250" s="18" t="s">
        <v>218</v>
      </c>
      <c r="B2250" s="7" t="str">
        <f t="shared" si="82"/>
        <v>Q2</v>
      </c>
      <c r="C2250" s="18" t="s">
        <v>43</v>
      </c>
      <c r="D2250" s="21">
        <v>35976</v>
      </c>
      <c r="E2250" s="18">
        <v>6.1795999999999998</v>
      </c>
      <c r="F2250" s="18">
        <v>15.624000000000001</v>
      </c>
      <c r="G2250" s="18">
        <v>14.747999999999999</v>
      </c>
      <c r="H2250" s="18">
        <v>2.6531000000000002</v>
      </c>
      <c r="I2250" s="18">
        <v>1.8120000000000001</v>
      </c>
      <c r="J2250" s="18">
        <v>1.3807</v>
      </c>
      <c r="K2250" s="18">
        <v>68.025999999999996</v>
      </c>
      <c r="L2250" s="18">
        <v>21.7651</v>
      </c>
      <c r="M2250" s="18">
        <v>135.5198</v>
      </c>
      <c r="N2250" s="18">
        <v>53.7134</v>
      </c>
      <c r="O2250" s="18">
        <v>35.392200000000003</v>
      </c>
      <c r="P2250" s="18">
        <v>152.30170000000001</v>
      </c>
      <c r="Q2250" s="18">
        <v>60.364899999999999</v>
      </c>
      <c r="R2250" s="18">
        <v>39.774999999999999</v>
      </c>
      <c r="S2250" s="4">
        <f>VLOOKUP(C2250,Ratings_Numbers!$A$1:$B$21,2,FALSE)</f>
        <v>14</v>
      </c>
      <c r="T2250" s="4">
        <f t="shared" si="83"/>
        <v>0</v>
      </c>
      <c r="U2250" s="18">
        <v>2211.0382</v>
      </c>
      <c r="V2250" s="18" t="s">
        <v>142</v>
      </c>
    </row>
    <row r="2251" spans="1:22" ht="15" customHeight="1" x14ac:dyDescent="0.35">
      <c r="A2251" s="18" t="s">
        <v>218</v>
      </c>
      <c r="B2251" s="7" t="str">
        <f t="shared" si="82"/>
        <v>Q3</v>
      </c>
      <c r="C2251" s="18" t="s">
        <v>43</v>
      </c>
      <c r="D2251" s="21">
        <v>36068</v>
      </c>
      <c r="E2251" s="18">
        <v>5.5641999999999996</v>
      </c>
      <c r="F2251" s="18">
        <v>12.4255</v>
      </c>
      <c r="G2251" s="18">
        <v>11.601100000000001</v>
      </c>
      <c r="H2251" s="18">
        <v>2.9943</v>
      </c>
      <c r="I2251" s="18">
        <v>1.5605</v>
      </c>
      <c r="J2251" s="18">
        <v>1.748</v>
      </c>
      <c r="K2251" s="18">
        <v>64.575999999999993</v>
      </c>
      <c r="L2251" s="18">
        <v>20.605599999999999</v>
      </c>
      <c r="M2251" s="18">
        <v>132.75120000000001</v>
      </c>
      <c r="N2251" s="18">
        <v>53.036900000000003</v>
      </c>
      <c r="O2251" s="18">
        <v>32.803199999999997</v>
      </c>
      <c r="P2251" s="18">
        <v>150.2997</v>
      </c>
      <c r="Q2251" s="18">
        <v>60.047899999999998</v>
      </c>
      <c r="R2251" s="18">
        <v>37.139499999999998</v>
      </c>
      <c r="S2251" s="4">
        <f>VLOOKUP(C2251,Ratings_Numbers!$A$1:$B$21,2,FALSE)</f>
        <v>14</v>
      </c>
      <c r="T2251" s="4">
        <f t="shared" si="83"/>
        <v>0</v>
      </c>
      <c r="U2251" s="18">
        <v>2188.7559999999999</v>
      </c>
      <c r="V2251" s="18" t="s">
        <v>142</v>
      </c>
    </row>
    <row r="2252" spans="1:22" ht="15" customHeight="1" x14ac:dyDescent="0.35">
      <c r="A2252" s="18" t="s">
        <v>218</v>
      </c>
      <c r="B2252" s="7" t="str">
        <f t="shared" si="82"/>
        <v>Q4</v>
      </c>
      <c r="C2252" s="18" t="s">
        <v>43</v>
      </c>
      <c r="D2252" s="21">
        <v>36160</v>
      </c>
      <c r="E2252" s="18">
        <v>5.6265999999999998</v>
      </c>
      <c r="F2252" s="18">
        <v>12.7616</v>
      </c>
      <c r="G2252" s="18">
        <v>11.725099999999999</v>
      </c>
      <c r="H2252" s="18">
        <v>1.8448</v>
      </c>
      <c r="I2252" s="18">
        <v>0.46779999999999999</v>
      </c>
      <c r="J2252" s="18">
        <v>0.65269999999999995</v>
      </c>
      <c r="K2252" s="18">
        <v>65.888000000000005</v>
      </c>
      <c r="L2252" s="18">
        <v>19.7102</v>
      </c>
      <c r="M2252" s="18">
        <v>137.51150000000001</v>
      </c>
      <c r="N2252" s="18">
        <v>52.915700000000001</v>
      </c>
      <c r="O2252" s="18">
        <v>32.448599999999999</v>
      </c>
      <c r="P2252" s="18">
        <v>159.8691</v>
      </c>
      <c r="Q2252" s="18">
        <v>61.519100000000002</v>
      </c>
      <c r="R2252" s="18">
        <v>37.724299999999999</v>
      </c>
      <c r="S2252" s="4">
        <f>VLOOKUP(C2252,Ratings_Numbers!$A$1:$B$21,2,FALSE)</f>
        <v>14</v>
      </c>
      <c r="T2252" s="4">
        <f t="shared" si="83"/>
        <v>0</v>
      </c>
      <c r="U2252" s="18">
        <v>2095.2800000000002</v>
      </c>
      <c r="V2252" s="18" t="s">
        <v>142</v>
      </c>
    </row>
    <row r="2253" spans="1:22" ht="15" customHeight="1" x14ac:dyDescent="0.35">
      <c r="A2253" s="18" t="s">
        <v>218</v>
      </c>
      <c r="B2253" s="7" t="str">
        <f t="shared" si="82"/>
        <v>Q1</v>
      </c>
      <c r="C2253" s="18" t="s">
        <v>43</v>
      </c>
      <c r="D2253" s="21">
        <v>36250</v>
      </c>
      <c r="E2253" s="18">
        <v>4.6749999999999998</v>
      </c>
      <c r="F2253" s="18">
        <v>10.851100000000001</v>
      </c>
      <c r="G2253" s="18">
        <v>9.2159999999999993</v>
      </c>
      <c r="H2253" s="18">
        <v>3.0488</v>
      </c>
      <c r="I2253" s="18">
        <v>1.5386</v>
      </c>
      <c r="J2253" s="18">
        <v>1.5672999999999999</v>
      </c>
      <c r="K2253" s="18">
        <v>71.512</v>
      </c>
      <c r="L2253" s="18">
        <v>19.920500000000001</v>
      </c>
      <c r="M2253" s="18">
        <v>133.40199999999999</v>
      </c>
      <c r="N2253" s="18">
        <v>51.521799999999999</v>
      </c>
      <c r="O2253" s="18">
        <v>31.741499999999998</v>
      </c>
      <c r="P2253" s="18">
        <v>158.92359999999999</v>
      </c>
      <c r="Q2253" s="18">
        <v>61.378599999999999</v>
      </c>
      <c r="R2253" s="18">
        <v>37.814</v>
      </c>
      <c r="S2253" s="4">
        <f>VLOOKUP(C2253,Ratings_Numbers!$A$1:$B$21,2,FALSE)</f>
        <v>14</v>
      </c>
      <c r="T2253" s="4">
        <f t="shared" si="83"/>
        <v>0</v>
      </c>
      <c r="U2253" s="18">
        <v>1820.2195999999999</v>
      </c>
      <c r="V2253" s="18" t="s">
        <v>142</v>
      </c>
    </row>
    <row r="2254" spans="1:22" ht="15" customHeight="1" x14ac:dyDescent="0.35">
      <c r="A2254" s="18" t="s">
        <v>218</v>
      </c>
      <c r="B2254" s="7" t="str">
        <f t="shared" si="82"/>
        <v>Q2</v>
      </c>
      <c r="C2254" s="18" t="s">
        <v>41</v>
      </c>
      <c r="D2254" s="21">
        <v>36341</v>
      </c>
      <c r="E2254" s="18">
        <v>5.0407999999999999</v>
      </c>
      <c r="F2254" s="18">
        <v>11.0558</v>
      </c>
      <c r="G2254" s="18">
        <v>10.2477</v>
      </c>
      <c r="H2254" s="18">
        <v>3.0356999999999998</v>
      </c>
      <c r="I2254" s="18">
        <v>1.9464999999999999</v>
      </c>
      <c r="J2254" s="18">
        <v>1.4022000000000001</v>
      </c>
      <c r="K2254" s="18">
        <v>63.896999999999998</v>
      </c>
      <c r="L2254" s="18">
        <v>20.0382</v>
      </c>
      <c r="M2254" s="18">
        <v>145.96889999999999</v>
      </c>
      <c r="N2254" s="18">
        <v>53.834600000000002</v>
      </c>
      <c r="O2254" s="18">
        <v>32.581299999999999</v>
      </c>
      <c r="P2254" s="18">
        <v>171.1431</v>
      </c>
      <c r="Q2254" s="18">
        <v>63.119100000000003</v>
      </c>
      <c r="R2254" s="18">
        <v>38.200299999999999</v>
      </c>
      <c r="S2254" s="4">
        <f>VLOOKUP(C2254,Ratings_Numbers!$A$1:$B$21,2,FALSE)</f>
        <v>13</v>
      </c>
      <c r="T2254" s="4">
        <f t="shared" si="83"/>
        <v>-1</v>
      </c>
      <c r="U2254" s="18">
        <v>2453.1215000000002</v>
      </c>
      <c r="V2254" s="18" t="s">
        <v>142</v>
      </c>
    </row>
    <row r="2255" spans="1:22" ht="15" customHeight="1" x14ac:dyDescent="0.35">
      <c r="A2255" s="18" t="s">
        <v>218</v>
      </c>
      <c r="B2255" s="7" t="str">
        <f t="shared" ref="B2255:B2286" si="84">IF(MONTH(D2255)&lt;4,"Q1",IF(MONTH(D2255)&lt;7,"Q2",IF(MONTH(D2255)&lt;10,"Q3","Q4")))</f>
        <v>Q3</v>
      </c>
      <c r="C2255" s="18" t="s">
        <v>41</v>
      </c>
      <c r="D2255" s="21">
        <v>36433</v>
      </c>
      <c r="E2255" s="18">
        <v>4.2783999999999995</v>
      </c>
      <c r="F2255" s="18">
        <v>9.7309000000000001</v>
      </c>
      <c r="G2255" s="18">
        <v>8.5311000000000003</v>
      </c>
      <c r="H2255" s="18">
        <v>3.7458999999999998</v>
      </c>
      <c r="I2255" s="18">
        <v>2.6526999999999998</v>
      </c>
      <c r="J2255" s="18">
        <v>2.2288000000000001</v>
      </c>
      <c r="K2255" s="18">
        <v>65.376999999999995</v>
      </c>
      <c r="L2255" s="18">
        <v>20.4038</v>
      </c>
      <c r="M2255" s="18">
        <v>122.2831</v>
      </c>
      <c r="N2255" s="18">
        <v>48.156199999999998</v>
      </c>
      <c r="O2255" s="18">
        <v>29.3996</v>
      </c>
      <c r="P2255" s="18">
        <v>153.93</v>
      </c>
      <c r="Q2255" s="18">
        <v>60.619100000000003</v>
      </c>
      <c r="R2255" s="18">
        <v>37.008200000000002</v>
      </c>
      <c r="S2255" s="4">
        <f>VLOOKUP(C2255,Ratings_Numbers!$A$1:$B$21,2,FALSE)</f>
        <v>13</v>
      </c>
      <c r="T2255" s="4">
        <f t="shared" si="83"/>
        <v>0</v>
      </c>
      <c r="U2255" s="18">
        <v>2417.5250999999998</v>
      </c>
      <c r="V2255" s="18" t="s">
        <v>142</v>
      </c>
    </row>
    <row r="2256" spans="1:22" ht="15" customHeight="1" x14ac:dyDescent="0.35">
      <c r="A2256" s="18" t="s">
        <v>218</v>
      </c>
      <c r="B2256" s="7" t="str">
        <f t="shared" si="84"/>
        <v>Q4</v>
      </c>
      <c r="C2256" s="18" t="s">
        <v>41</v>
      </c>
      <c r="D2256" s="21">
        <v>36525</v>
      </c>
      <c r="E2256" s="18">
        <v>5.7287999999999997</v>
      </c>
      <c r="F2256" s="18">
        <v>15.403499999999999</v>
      </c>
      <c r="G2256" s="18">
        <v>13.7279</v>
      </c>
      <c r="H2256" s="18">
        <v>-2.1964999999999999</v>
      </c>
      <c r="I2256" s="18">
        <v>-5.0244999999999997</v>
      </c>
      <c r="J2256" s="18">
        <v>-2.0819999999999999</v>
      </c>
      <c r="K2256" s="18">
        <v>62.865000000000002</v>
      </c>
      <c r="L2256" s="18">
        <v>21.503900000000002</v>
      </c>
      <c r="M2256" s="18">
        <v>99.769099999999995</v>
      </c>
      <c r="N2256" s="18">
        <v>42.161900000000003</v>
      </c>
      <c r="O2256" s="18">
        <v>25.1358</v>
      </c>
      <c r="P2256" s="18">
        <v>136.63339999999999</v>
      </c>
      <c r="Q2256" s="18">
        <v>57.740499999999997</v>
      </c>
      <c r="R2256" s="18">
        <v>34.423299999999998</v>
      </c>
      <c r="S2256" s="4">
        <f>VLOOKUP(C2256,Ratings_Numbers!$A$1:$B$21,2,FALSE)</f>
        <v>13</v>
      </c>
      <c r="T2256" s="4">
        <f t="shared" si="83"/>
        <v>0</v>
      </c>
      <c r="U2256" s="18">
        <v>2711.5826999999999</v>
      </c>
      <c r="V2256" s="18" t="s">
        <v>142</v>
      </c>
    </row>
    <row r="2257" spans="1:22" ht="15" customHeight="1" x14ac:dyDescent="0.35">
      <c r="A2257" s="18" t="s">
        <v>218</v>
      </c>
      <c r="B2257" s="7" t="str">
        <f t="shared" si="84"/>
        <v>Q1</v>
      </c>
      <c r="C2257" s="18" t="s">
        <v>41</v>
      </c>
      <c r="D2257" s="21">
        <v>36616</v>
      </c>
      <c r="E2257" s="18">
        <v>6.4611000000000001</v>
      </c>
      <c r="F2257" s="18">
        <v>13.4397</v>
      </c>
      <c r="G2257" s="18">
        <v>11.949300000000001</v>
      </c>
      <c r="H2257" s="18">
        <v>3.8978999999999999</v>
      </c>
      <c r="I2257" s="18">
        <v>2.5262000000000002</v>
      </c>
      <c r="J2257" s="18">
        <v>2.9863</v>
      </c>
      <c r="K2257" s="18">
        <v>66.248000000000005</v>
      </c>
      <c r="L2257" s="18">
        <v>22.0091</v>
      </c>
      <c r="M2257" s="18">
        <v>100.6425</v>
      </c>
      <c r="N2257" s="18">
        <v>39.277999999999999</v>
      </c>
      <c r="O2257" s="18">
        <v>24.363700000000001</v>
      </c>
      <c r="P2257" s="18">
        <v>156.23079999999999</v>
      </c>
      <c r="Q2257" s="18">
        <v>60.972700000000003</v>
      </c>
      <c r="R2257" s="18">
        <v>37.820599999999999</v>
      </c>
      <c r="S2257" s="4">
        <f>VLOOKUP(C2257,Ratings_Numbers!$A$1:$B$21,2,FALSE)</f>
        <v>13</v>
      </c>
      <c r="T2257" s="4">
        <f t="shared" si="83"/>
        <v>0</v>
      </c>
      <c r="U2257" s="18">
        <v>3193.7440000000001</v>
      </c>
      <c r="V2257" s="18" t="s">
        <v>142</v>
      </c>
    </row>
    <row r="2258" spans="1:22" ht="15" customHeight="1" x14ac:dyDescent="0.35">
      <c r="A2258" s="18" t="s">
        <v>218</v>
      </c>
      <c r="B2258" s="7" t="str">
        <f t="shared" si="84"/>
        <v>Q2</v>
      </c>
      <c r="C2258" s="18" t="s">
        <v>37</v>
      </c>
      <c r="D2258" s="21">
        <v>36707</v>
      </c>
      <c r="E2258" s="18">
        <v>6.3346</v>
      </c>
      <c r="F2258" s="18">
        <v>11.0845</v>
      </c>
      <c r="G2258" s="18">
        <v>10.061299999999999</v>
      </c>
      <c r="H2258" s="18">
        <v>2.5634999999999999</v>
      </c>
      <c r="I2258" s="18">
        <v>1.1311</v>
      </c>
      <c r="J2258" s="18">
        <v>1.8281000000000001</v>
      </c>
      <c r="K2258" s="18">
        <v>80.158000000000001</v>
      </c>
      <c r="L2258" s="18">
        <v>21.982900000000001</v>
      </c>
      <c r="M2258" s="18">
        <v>87.862899999999996</v>
      </c>
      <c r="N2258" s="18">
        <v>34.726199999999999</v>
      </c>
      <c r="O2258" s="18">
        <v>21.243099999999998</v>
      </c>
      <c r="P2258" s="18">
        <v>153.0164</v>
      </c>
      <c r="Q2258" s="18">
        <v>60.476900000000001</v>
      </c>
      <c r="R2258" s="18">
        <v>36.995699999999999</v>
      </c>
      <c r="S2258" s="4">
        <f>VLOOKUP(C2258,Ratings_Numbers!$A$1:$B$21,2,FALSE)</f>
        <v>11</v>
      </c>
      <c r="T2258" s="4">
        <f t="shared" si="83"/>
        <v>-2</v>
      </c>
      <c r="U2258" s="18">
        <v>3233.8083000000001</v>
      </c>
      <c r="V2258" s="18" t="s">
        <v>142</v>
      </c>
    </row>
    <row r="2259" spans="1:22" ht="15" customHeight="1" x14ac:dyDescent="0.35">
      <c r="A2259" s="18" t="s">
        <v>218</v>
      </c>
      <c r="B2259" s="7" t="str">
        <f t="shared" si="84"/>
        <v>Q3</v>
      </c>
      <c r="C2259" s="18" t="s">
        <v>37</v>
      </c>
      <c r="D2259" s="21">
        <v>36799</v>
      </c>
      <c r="E2259" s="18">
        <v>6.3948</v>
      </c>
      <c r="F2259" s="18">
        <v>9.9503000000000004</v>
      </c>
      <c r="G2259" s="18">
        <v>9.1811000000000007</v>
      </c>
      <c r="H2259" s="18">
        <v>3.0407999999999999</v>
      </c>
      <c r="I2259" s="18">
        <v>1.9256</v>
      </c>
      <c r="J2259" s="18">
        <v>2.2898999999999998</v>
      </c>
      <c r="K2259" s="18">
        <v>77.445999999999998</v>
      </c>
      <c r="L2259" s="18">
        <v>22.8462</v>
      </c>
      <c r="M2259" s="18">
        <v>79.568299999999994</v>
      </c>
      <c r="N2259" s="18">
        <v>32.246400000000001</v>
      </c>
      <c r="O2259" s="18">
        <v>19.957100000000001</v>
      </c>
      <c r="P2259" s="18">
        <v>146.75129999999999</v>
      </c>
      <c r="Q2259" s="18">
        <v>59.473399999999998</v>
      </c>
      <c r="R2259" s="18">
        <v>36.8078</v>
      </c>
      <c r="S2259" s="4">
        <f>VLOOKUP(C2259,Ratings_Numbers!$A$1:$B$21,2,FALSE)</f>
        <v>11</v>
      </c>
      <c r="T2259" s="4">
        <f t="shared" si="83"/>
        <v>0</v>
      </c>
      <c r="U2259" s="18">
        <v>3227.7516999999998</v>
      </c>
      <c r="V2259" s="18" t="s">
        <v>142</v>
      </c>
    </row>
    <row r="2260" spans="1:22" ht="15" customHeight="1" x14ac:dyDescent="0.35">
      <c r="A2260" s="18" t="s">
        <v>218</v>
      </c>
      <c r="B2260" s="7" t="str">
        <f t="shared" si="84"/>
        <v>Q4</v>
      </c>
      <c r="C2260" s="18" t="s">
        <v>37</v>
      </c>
      <c r="D2260" s="21">
        <v>36891</v>
      </c>
      <c r="E2260" s="18">
        <v>3.7892000000000001</v>
      </c>
      <c r="F2260" s="18">
        <v>5.5260999999999996</v>
      </c>
      <c r="G2260" s="18">
        <v>5.0968999999999998</v>
      </c>
      <c r="H2260" s="18">
        <v>3.1198000000000001</v>
      </c>
      <c r="I2260" s="18">
        <v>0.89090000000000003</v>
      </c>
      <c r="J2260" s="18">
        <v>2.294</v>
      </c>
      <c r="K2260" s="18">
        <v>75.45</v>
      </c>
      <c r="L2260" s="18">
        <v>21.714300000000001</v>
      </c>
      <c r="M2260" s="18">
        <v>84.089500000000001</v>
      </c>
      <c r="N2260" s="18">
        <v>32.917099999999998</v>
      </c>
      <c r="O2260" s="18">
        <v>20.326899999999998</v>
      </c>
      <c r="P2260" s="18">
        <v>155.45859999999999</v>
      </c>
      <c r="Q2260" s="18">
        <v>60.854700000000001</v>
      </c>
      <c r="R2260" s="18">
        <v>37.578899999999997</v>
      </c>
      <c r="S2260" s="4">
        <f>VLOOKUP(C2260,Ratings_Numbers!$A$1:$B$21,2,FALSE)</f>
        <v>11</v>
      </c>
      <c r="T2260" s="4">
        <f t="shared" si="83"/>
        <v>0</v>
      </c>
      <c r="U2260" s="18">
        <v>3487.6446999999998</v>
      </c>
      <c r="V2260" s="18" t="s">
        <v>142</v>
      </c>
    </row>
    <row r="2261" spans="1:22" ht="15" customHeight="1" x14ac:dyDescent="0.35">
      <c r="A2261" s="18" t="s">
        <v>218</v>
      </c>
      <c r="B2261" s="7" t="str">
        <f t="shared" si="84"/>
        <v>Q1</v>
      </c>
      <c r="C2261" s="18" t="s">
        <v>36</v>
      </c>
      <c r="D2261" s="21">
        <v>36981</v>
      </c>
      <c r="E2261" s="18">
        <v>14.6066</v>
      </c>
      <c r="F2261" s="18">
        <v>1902.4132999999999</v>
      </c>
      <c r="G2261" s="18">
        <v>1321.3902</v>
      </c>
      <c r="H2261" s="18">
        <v>-6.4535999999999998</v>
      </c>
      <c r="I2261" s="18">
        <v>-9.5488</v>
      </c>
      <c r="J2261" s="18">
        <v>-7.3559000000000001</v>
      </c>
      <c r="K2261" s="18">
        <v>67.194999999999993</v>
      </c>
      <c r="L2261" s="18">
        <v>20.621500000000001</v>
      </c>
      <c r="M2261" s="18">
        <v>142.15620000000001</v>
      </c>
      <c r="N2261" s="18">
        <v>47.176900000000003</v>
      </c>
      <c r="O2261" s="18">
        <v>32.047699999999999</v>
      </c>
      <c r="P2261" s="18">
        <v>201.32570000000001</v>
      </c>
      <c r="Q2261" s="18">
        <v>66.813299999999998</v>
      </c>
      <c r="R2261" s="18">
        <v>45.386800000000001</v>
      </c>
      <c r="S2261" s="4">
        <f>VLOOKUP(C2261,Ratings_Numbers!$A$1:$B$21,2,FALSE)</f>
        <v>10</v>
      </c>
      <c r="T2261" s="4">
        <f t="shared" si="83"/>
        <v>-1</v>
      </c>
      <c r="U2261" s="18">
        <v>2586.2714000000001</v>
      </c>
      <c r="V2261" s="18" t="s">
        <v>142</v>
      </c>
    </row>
    <row r="2262" spans="1:22" ht="15" customHeight="1" x14ac:dyDescent="0.35">
      <c r="A2262" s="18" t="s">
        <v>218</v>
      </c>
      <c r="B2262" s="7" t="str">
        <f t="shared" si="84"/>
        <v>Q2</v>
      </c>
      <c r="C2262" s="18" t="s">
        <v>36</v>
      </c>
      <c r="D2262" s="21">
        <v>37072</v>
      </c>
      <c r="E2262" s="18">
        <v>19.345500000000001</v>
      </c>
      <c r="F2262" s="18">
        <v>11.3341114479315</v>
      </c>
      <c r="G2262" s="18">
        <v>9.101455563</v>
      </c>
      <c r="H2262" s="18">
        <v>2.5629</v>
      </c>
      <c r="I2262" s="18">
        <v>0.74809999999999999</v>
      </c>
      <c r="J2262" s="18">
        <v>1.8656000000000001</v>
      </c>
      <c r="K2262" s="18">
        <v>71.545000000000002</v>
      </c>
      <c r="L2262" s="18">
        <v>20.890899999999998</v>
      </c>
      <c r="M2262" s="18">
        <v>181.5977</v>
      </c>
      <c r="N2262" s="18">
        <v>59.919699999999999</v>
      </c>
      <c r="O2262" s="18">
        <v>40.014200000000002</v>
      </c>
      <c r="P2262" s="18">
        <v>203.06829999999999</v>
      </c>
      <c r="Q2262" s="18">
        <v>67.004099999999994</v>
      </c>
      <c r="R2262" s="18">
        <v>44.745100000000001</v>
      </c>
      <c r="S2262" s="4">
        <f>VLOOKUP(C2262,Ratings_Numbers!$A$1:$B$21,2,FALSE)</f>
        <v>10</v>
      </c>
      <c r="T2262" s="4">
        <f t="shared" si="83"/>
        <v>0</v>
      </c>
      <c r="U2262" s="18">
        <v>2777.6779999999999</v>
      </c>
      <c r="V2262" s="18" t="s">
        <v>142</v>
      </c>
    </row>
    <row r="2263" spans="1:22" ht="15" customHeight="1" x14ac:dyDescent="0.35">
      <c r="A2263" s="18" t="s">
        <v>218</v>
      </c>
      <c r="B2263" s="7" t="str">
        <f t="shared" si="84"/>
        <v>Q3</v>
      </c>
      <c r="C2263" s="18" t="s">
        <v>36</v>
      </c>
      <c r="D2263" s="21">
        <v>37164</v>
      </c>
      <c r="E2263" s="18">
        <v>30.453600000000002</v>
      </c>
      <c r="F2263" s="18">
        <v>11.3341114479315</v>
      </c>
      <c r="G2263" s="18">
        <v>9.101455563</v>
      </c>
      <c r="H2263" s="18">
        <v>2.2330000000000001</v>
      </c>
      <c r="I2263" s="18">
        <v>0.81740000000000002</v>
      </c>
      <c r="J2263" s="18">
        <v>1.6132</v>
      </c>
      <c r="K2263" s="18">
        <v>70.281999999999996</v>
      </c>
      <c r="L2263" s="18">
        <v>20.731400000000001</v>
      </c>
      <c r="M2263" s="18">
        <v>180.70750000000001</v>
      </c>
      <c r="N2263" s="18">
        <v>59.989800000000002</v>
      </c>
      <c r="O2263" s="18">
        <v>39.5032</v>
      </c>
      <c r="P2263" s="18">
        <v>201.2303</v>
      </c>
      <c r="Q2263" s="18">
        <v>66.802800000000005</v>
      </c>
      <c r="R2263" s="18">
        <v>43.9895</v>
      </c>
      <c r="S2263" s="4">
        <f>VLOOKUP(C2263,Ratings_Numbers!$A$1:$B$21,2,FALSE)</f>
        <v>10</v>
      </c>
      <c r="T2263" s="4">
        <f t="shared" si="83"/>
        <v>0</v>
      </c>
      <c r="U2263" s="18">
        <v>2490.5468000000001</v>
      </c>
      <c r="V2263" s="18" t="s">
        <v>142</v>
      </c>
    </row>
    <row r="2264" spans="1:22" ht="15" customHeight="1" x14ac:dyDescent="0.35">
      <c r="A2264" s="18" t="s">
        <v>218</v>
      </c>
      <c r="B2264" s="7" t="str">
        <f t="shared" si="84"/>
        <v>Q4</v>
      </c>
      <c r="C2264" s="18" t="s">
        <v>33</v>
      </c>
      <c r="D2264" s="21">
        <v>37256</v>
      </c>
      <c r="E2264" s="18">
        <v>44.271599999999999</v>
      </c>
      <c r="F2264" s="18">
        <v>11.3341114479315</v>
      </c>
      <c r="G2264" s="18">
        <v>9.101455563</v>
      </c>
      <c r="H2264" s="18">
        <v>2.7122000000000002</v>
      </c>
      <c r="I2264" s="18">
        <v>1.1499999999999999</v>
      </c>
      <c r="J2264" s="18">
        <v>2.0478000000000001</v>
      </c>
      <c r="K2264" s="18">
        <v>70.635999999999996</v>
      </c>
      <c r="L2264" s="18">
        <v>20.496099999999998</v>
      </c>
      <c r="M2264" s="18">
        <v>192.9819</v>
      </c>
      <c r="N2264" s="18">
        <v>62.6066</v>
      </c>
      <c r="O2264" s="18">
        <v>41.724200000000003</v>
      </c>
      <c r="P2264" s="18">
        <v>208.24539999999999</v>
      </c>
      <c r="Q2264" s="18">
        <v>67.558300000000003</v>
      </c>
      <c r="R2264" s="18">
        <v>45.0242</v>
      </c>
      <c r="S2264" s="4">
        <f>VLOOKUP(C2264,Ratings_Numbers!$A$1:$B$21,2,FALSE)</f>
        <v>8</v>
      </c>
      <c r="T2264" s="4">
        <f t="shared" si="83"/>
        <v>-2</v>
      </c>
      <c r="U2264" s="18">
        <v>2294.2271999999998</v>
      </c>
      <c r="V2264" s="18" t="s">
        <v>142</v>
      </c>
    </row>
    <row r="2265" spans="1:22" ht="15" customHeight="1" x14ac:dyDescent="0.35">
      <c r="A2265" s="18" t="s">
        <v>218</v>
      </c>
      <c r="B2265" s="7" t="str">
        <f t="shared" si="84"/>
        <v>Q1</v>
      </c>
      <c r="C2265" s="18" t="s">
        <v>33</v>
      </c>
      <c r="D2265" s="21">
        <v>37346</v>
      </c>
      <c r="E2265" s="18">
        <v>5.6318000000000001</v>
      </c>
      <c r="F2265" s="18">
        <v>9.1319999999999997</v>
      </c>
      <c r="G2265" s="18">
        <v>8.7613000000000003</v>
      </c>
      <c r="H2265" s="18">
        <v>3.8117999999999999</v>
      </c>
      <c r="I2265" s="18">
        <v>2.3561000000000001</v>
      </c>
      <c r="J2265" s="18">
        <v>1.7086000000000001</v>
      </c>
      <c r="K2265" s="18">
        <v>66.887</v>
      </c>
      <c r="L2265" s="18">
        <v>21.0733</v>
      </c>
      <c r="M2265" s="18">
        <v>180.7165</v>
      </c>
      <c r="N2265" s="18">
        <v>59.2864</v>
      </c>
      <c r="O2265" s="18">
        <v>40.151899999999998</v>
      </c>
      <c r="P2265" s="18">
        <v>204.81960000000001</v>
      </c>
      <c r="Q2265" s="18">
        <v>67.193700000000007</v>
      </c>
      <c r="R2265" s="18">
        <v>45.507100000000001</v>
      </c>
      <c r="S2265" s="4">
        <f>VLOOKUP(C2265,Ratings_Numbers!$A$1:$B$21,2,FALSE)</f>
        <v>8</v>
      </c>
      <c r="T2265" s="4">
        <f t="shared" si="83"/>
        <v>0</v>
      </c>
      <c r="U2265" s="18">
        <v>2572.712</v>
      </c>
      <c r="V2265" s="18" t="s">
        <v>142</v>
      </c>
    </row>
    <row r="2266" spans="1:22" ht="15" customHeight="1" x14ac:dyDescent="0.35">
      <c r="A2266" s="18" t="s">
        <v>218</v>
      </c>
      <c r="B2266" s="7" t="str">
        <f t="shared" si="84"/>
        <v>Q2</v>
      </c>
      <c r="C2266" s="18" t="s">
        <v>33</v>
      </c>
      <c r="D2266" s="21">
        <v>37437</v>
      </c>
      <c r="E2266" s="18">
        <v>5.6555999999999997</v>
      </c>
      <c r="F2266" s="18">
        <v>9.9002999999999997</v>
      </c>
      <c r="G2266" s="18">
        <v>9.5747999999999998</v>
      </c>
      <c r="H2266" s="18">
        <v>2.6964000000000001</v>
      </c>
      <c r="I2266" s="18">
        <v>1.0281</v>
      </c>
      <c r="J2266" s="18">
        <v>1.3629</v>
      </c>
      <c r="K2266" s="18">
        <v>69.007999999999996</v>
      </c>
      <c r="L2266" s="18">
        <v>20.783200000000001</v>
      </c>
      <c r="M2266" s="18">
        <v>189.16839999999999</v>
      </c>
      <c r="N2266" s="18">
        <v>62.164200000000001</v>
      </c>
      <c r="O2266" s="18">
        <v>41.446399999999997</v>
      </c>
      <c r="P2266" s="18">
        <v>204.30439999999999</v>
      </c>
      <c r="Q2266" s="18">
        <v>67.138199999999998</v>
      </c>
      <c r="R2266" s="18">
        <v>44.762599999999999</v>
      </c>
      <c r="S2266" s="4">
        <f>VLOOKUP(C2266,Ratings_Numbers!$A$1:$B$21,2,FALSE)</f>
        <v>8</v>
      </c>
      <c r="T2266" s="4">
        <f t="shared" si="83"/>
        <v>0</v>
      </c>
      <c r="U2266" s="18">
        <v>2441.0320000000002</v>
      </c>
      <c r="V2266" s="18" t="s">
        <v>142</v>
      </c>
    </row>
    <row r="2267" spans="1:22" ht="15" customHeight="1" x14ac:dyDescent="0.35">
      <c r="A2267" s="18" t="s">
        <v>218</v>
      </c>
      <c r="B2267" s="7" t="str">
        <f t="shared" si="84"/>
        <v>Q3</v>
      </c>
      <c r="C2267" s="18" t="s">
        <v>33</v>
      </c>
      <c r="D2267" s="21">
        <v>37529</v>
      </c>
      <c r="E2267" s="18">
        <v>4.6810999999999998</v>
      </c>
      <c r="F2267" s="18">
        <v>9.7140000000000004</v>
      </c>
      <c r="G2267" s="18">
        <v>8.8981999999999992</v>
      </c>
      <c r="H2267" s="18">
        <v>3.8818000000000001</v>
      </c>
      <c r="I2267" s="18">
        <v>2.1859000000000002</v>
      </c>
      <c r="J2267" s="18">
        <v>1.7441</v>
      </c>
      <c r="K2267" s="18">
        <v>67.712999999999994</v>
      </c>
      <c r="L2267" s="18">
        <v>21.221499999999999</v>
      </c>
      <c r="M2267" s="18">
        <v>182.51830000000001</v>
      </c>
      <c r="N2267" s="18">
        <v>61.147599999999997</v>
      </c>
      <c r="O2267" s="18">
        <v>40.788899999999998</v>
      </c>
      <c r="P2267" s="18">
        <v>198.4879</v>
      </c>
      <c r="Q2267" s="18">
        <v>66.497799999999998</v>
      </c>
      <c r="R2267" s="18">
        <v>44.357799999999997</v>
      </c>
      <c r="S2267" s="4">
        <f>VLOOKUP(C2267,Ratings_Numbers!$A$1:$B$21,2,FALSE)</f>
        <v>8</v>
      </c>
      <c r="T2267" s="4">
        <f t="shared" si="83"/>
        <v>0</v>
      </c>
      <c r="U2267" s="18">
        <v>2184.4501</v>
      </c>
      <c r="V2267" s="18" t="s">
        <v>142</v>
      </c>
    </row>
    <row r="2268" spans="1:22" ht="15" customHeight="1" x14ac:dyDescent="0.35">
      <c r="A2268" s="18" t="s">
        <v>218</v>
      </c>
      <c r="B2268" s="7" t="str">
        <f t="shared" si="84"/>
        <v>Q4</v>
      </c>
      <c r="C2268" s="18" t="s">
        <v>33</v>
      </c>
      <c r="D2268" s="21">
        <v>37621</v>
      </c>
      <c r="E2268" s="18">
        <v>4.1772</v>
      </c>
      <c r="F2268" s="18">
        <v>15.38</v>
      </c>
      <c r="G2268" s="18">
        <v>14.56</v>
      </c>
      <c r="H2268" s="18">
        <v>4.0429000000000004</v>
      </c>
      <c r="I2268" s="18">
        <v>1.5387999999999999</v>
      </c>
      <c r="J2268" s="18">
        <v>-0.70089999999999997</v>
      </c>
      <c r="K2268" s="18">
        <v>66.903000000000006</v>
      </c>
      <c r="L2268" s="18">
        <v>20.534600000000001</v>
      </c>
      <c r="M2268" s="18">
        <v>179.92939999999999</v>
      </c>
      <c r="N2268" s="18">
        <v>63.1815</v>
      </c>
      <c r="O2268" s="18">
        <v>38.889899999999997</v>
      </c>
      <c r="P2268" s="18">
        <v>184.78200000000001</v>
      </c>
      <c r="Q2268" s="18">
        <v>64.885400000000004</v>
      </c>
      <c r="R2268" s="18">
        <v>39.938800000000001</v>
      </c>
      <c r="S2268" s="4">
        <f>VLOOKUP(C2268,Ratings_Numbers!$A$1:$B$21,2,FALSE)</f>
        <v>8</v>
      </c>
      <c r="T2268" s="4">
        <f t="shared" si="83"/>
        <v>0</v>
      </c>
      <c r="U2268" s="18">
        <v>1935.1155000000001</v>
      </c>
      <c r="V2268" s="18" t="s">
        <v>142</v>
      </c>
    </row>
    <row r="2269" spans="1:22" ht="15" customHeight="1" x14ac:dyDescent="0.35">
      <c r="A2269" s="18" t="s">
        <v>218</v>
      </c>
      <c r="B2269" s="7" t="str">
        <f t="shared" si="84"/>
        <v>Q1</v>
      </c>
      <c r="C2269" s="18" t="s">
        <v>33</v>
      </c>
      <c r="D2269" s="21">
        <v>37711</v>
      </c>
      <c r="E2269" s="18">
        <v>3.9599000000000002</v>
      </c>
      <c r="F2269" s="18">
        <v>13.154400000000001</v>
      </c>
      <c r="G2269" s="18">
        <v>11.9079</v>
      </c>
      <c r="H2269" s="18">
        <v>4.2615999999999996</v>
      </c>
      <c r="I2269" s="18">
        <v>4.2615999999999996</v>
      </c>
      <c r="J2269" s="18">
        <v>2.5813999999999999</v>
      </c>
      <c r="K2269" s="18">
        <v>63.545000000000002</v>
      </c>
      <c r="L2269" s="18">
        <v>21.7027</v>
      </c>
      <c r="M2269" s="18">
        <v>178.2295</v>
      </c>
      <c r="N2269" s="18">
        <v>62.612299999999998</v>
      </c>
      <c r="O2269" s="18">
        <v>40.696599999999997</v>
      </c>
      <c r="P2269" s="18">
        <v>184.6559</v>
      </c>
      <c r="Q2269" s="18">
        <v>64.869900000000001</v>
      </c>
      <c r="R2269" s="18">
        <v>42.164000000000001</v>
      </c>
      <c r="S2269" s="4">
        <f>VLOOKUP(C2269,Ratings_Numbers!$A$1:$B$21,2,FALSE)</f>
        <v>8</v>
      </c>
      <c r="T2269" s="4">
        <f t="shared" si="83"/>
        <v>0</v>
      </c>
      <c r="U2269" s="18">
        <v>1762.1605999999999</v>
      </c>
      <c r="V2269" s="18" t="s">
        <v>142</v>
      </c>
    </row>
    <row r="2270" spans="1:22" ht="15" customHeight="1" x14ac:dyDescent="0.35">
      <c r="A2270" s="18" t="s">
        <v>218</v>
      </c>
      <c r="B2270" s="7" t="str">
        <f t="shared" si="84"/>
        <v>Q2</v>
      </c>
      <c r="C2270" s="18" t="s">
        <v>33</v>
      </c>
      <c r="D2270" s="21">
        <v>37802</v>
      </c>
      <c r="E2270" s="18">
        <v>4.2602000000000002</v>
      </c>
      <c r="F2270" s="18">
        <v>12.9398</v>
      </c>
      <c r="G2270" s="18">
        <v>12.3416</v>
      </c>
      <c r="H2270" s="18">
        <v>3.0539999999999998</v>
      </c>
      <c r="I2270" s="18">
        <v>0.72419999999999995</v>
      </c>
      <c r="J2270" s="18">
        <v>1.7654999999999998</v>
      </c>
      <c r="K2270" s="18">
        <v>59.526000000000003</v>
      </c>
      <c r="L2270" s="18">
        <v>21.2529</v>
      </c>
      <c r="M2270" s="18">
        <v>183.74270000000001</v>
      </c>
      <c r="N2270" s="18">
        <v>63.59</v>
      </c>
      <c r="O2270" s="18">
        <v>41.099800000000002</v>
      </c>
      <c r="P2270" s="18">
        <v>188.94909999999999</v>
      </c>
      <c r="Q2270" s="18">
        <v>65.391800000000003</v>
      </c>
      <c r="R2270" s="18">
        <v>42.264299999999999</v>
      </c>
      <c r="S2270" s="4">
        <f>VLOOKUP(C2270,Ratings_Numbers!$A$1:$B$21,2,FALSE)</f>
        <v>8</v>
      </c>
      <c r="T2270" s="4">
        <f t="shared" si="83"/>
        <v>0</v>
      </c>
      <c r="U2270" s="18">
        <v>2124.8919000000001</v>
      </c>
      <c r="V2270" s="18" t="s">
        <v>142</v>
      </c>
    </row>
    <row r="2271" spans="1:22" ht="15" customHeight="1" x14ac:dyDescent="0.35">
      <c r="A2271" s="18" t="s">
        <v>218</v>
      </c>
      <c r="B2271" s="7" t="str">
        <f t="shared" si="84"/>
        <v>Q3</v>
      </c>
      <c r="C2271" s="18" t="s">
        <v>33</v>
      </c>
      <c r="D2271" s="21">
        <v>37894</v>
      </c>
      <c r="E2271" s="18">
        <v>4.2222</v>
      </c>
      <c r="F2271" s="18">
        <v>12.5222</v>
      </c>
      <c r="G2271" s="18">
        <v>11.567500000000001</v>
      </c>
      <c r="H2271" s="18">
        <v>3.7034000000000002</v>
      </c>
      <c r="I2271" s="18">
        <v>1.5545</v>
      </c>
      <c r="J2271" s="18">
        <v>2.0097999999999998</v>
      </c>
      <c r="K2271" s="18">
        <v>63.347000000000001</v>
      </c>
      <c r="L2271" s="18">
        <v>21.270199999999999</v>
      </c>
      <c r="M2271" s="18">
        <v>180.46289999999999</v>
      </c>
      <c r="N2271" s="18">
        <v>63.397500000000001</v>
      </c>
      <c r="O2271" s="18">
        <v>40.363399999999999</v>
      </c>
      <c r="P2271" s="18">
        <v>184.65309999999999</v>
      </c>
      <c r="Q2271" s="18">
        <v>64.869500000000002</v>
      </c>
      <c r="R2271" s="18">
        <v>41.300600000000003</v>
      </c>
      <c r="S2271" s="4">
        <f>VLOOKUP(C2271,Ratings_Numbers!$A$1:$B$21,2,FALSE)</f>
        <v>8</v>
      </c>
      <c r="T2271" s="4">
        <f t="shared" si="83"/>
        <v>0</v>
      </c>
      <c r="U2271" s="18">
        <v>2280.3915999999999</v>
      </c>
      <c r="V2271" s="18" t="s">
        <v>142</v>
      </c>
    </row>
    <row r="2272" spans="1:22" ht="15" customHeight="1" x14ac:dyDescent="0.35">
      <c r="A2272" s="18" t="s">
        <v>218</v>
      </c>
      <c r="B2272" s="7" t="str">
        <f t="shared" si="84"/>
        <v>Q4</v>
      </c>
      <c r="C2272" s="18" t="s">
        <v>33</v>
      </c>
      <c r="D2272" s="21">
        <v>37986</v>
      </c>
      <c r="E2272" s="18">
        <v>4.8342999999999998</v>
      </c>
      <c r="F2272" s="18">
        <v>10.1663</v>
      </c>
      <c r="G2272" s="18">
        <v>9.2786000000000008</v>
      </c>
      <c r="H2272" s="18">
        <v>2.3348</v>
      </c>
      <c r="I2272" s="18">
        <v>-0.64080000000000004</v>
      </c>
      <c r="J2272" s="18">
        <v>0.57579999999999998</v>
      </c>
      <c r="K2272" s="18">
        <v>59.94</v>
      </c>
      <c r="L2272" s="18">
        <v>20.185600000000001</v>
      </c>
      <c r="M2272" s="18">
        <v>176.9212</v>
      </c>
      <c r="N2272" s="18">
        <v>62.283000000000001</v>
      </c>
      <c r="O2272" s="18">
        <v>37.545499999999997</v>
      </c>
      <c r="P2272" s="18">
        <v>184.06039999999999</v>
      </c>
      <c r="Q2272" s="18">
        <v>64.796199999999999</v>
      </c>
      <c r="R2272" s="18">
        <v>39.060600000000001</v>
      </c>
      <c r="S2272" s="4">
        <f>VLOOKUP(C2272,Ratings_Numbers!$A$1:$B$21,2,FALSE)</f>
        <v>8</v>
      </c>
      <c r="T2272" s="4">
        <f t="shared" si="83"/>
        <v>0</v>
      </c>
      <c r="U2272" s="18">
        <v>2575.6282999999999</v>
      </c>
      <c r="V2272" s="18" t="s">
        <v>142</v>
      </c>
    </row>
    <row r="2273" spans="1:22" ht="15" customHeight="1" x14ac:dyDescent="0.35">
      <c r="A2273" s="18" t="s">
        <v>218</v>
      </c>
      <c r="B2273" s="7" t="str">
        <f t="shared" si="84"/>
        <v>Q1</v>
      </c>
      <c r="C2273" s="18" t="s">
        <v>33</v>
      </c>
      <c r="D2273" s="21">
        <v>38077</v>
      </c>
      <c r="E2273" s="18">
        <v>4.4711999999999996</v>
      </c>
      <c r="F2273" s="18">
        <v>9.8358000000000008</v>
      </c>
      <c r="G2273" s="18">
        <v>8.3705999999999996</v>
      </c>
      <c r="H2273" s="18">
        <v>4.2504</v>
      </c>
      <c r="I2273" s="18">
        <v>4.2504</v>
      </c>
      <c r="J2273" s="18">
        <v>2.7523</v>
      </c>
      <c r="K2273" s="18">
        <v>62.78</v>
      </c>
      <c r="L2273" s="18">
        <v>20.221900000000002</v>
      </c>
      <c r="M2273" s="18">
        <v>173.38800000000001</v>
      </c>
      <c r="N2273" s="18">
        <v>62.694800000000001</v>
      </c>
      <c r="O2273" s="18">
        <v>36.808500000000002</v>
      </c>
      <c r="P2273" s="18">
        <v>176.5591</v>
      </c>
      <c r="Q2273" s="18">
        <v>63.8414</v>
      </c>
      <c r="R2273" s="18">
        <v>37.4816</v>
      </c>
      <c r="S2273" s="4">
        <f>VLOOKUP(C2273,Ratings_Numbers!$A$1:$B$21,2,FALSE)</f>
        <v>8</v>
      </c>
      <c r="T2273" s="4">
        <f t="shared" si="83"/>
        <v>0</v>
      </c>
      <c r="U2273" s="18">
        <v>2386.1183000000001</v>
      </c>
      <c r="V2273" s="18" t="s">
        <v>142</v>
      </c>
    </row>
    <row r="2274" spans="1:22" ht="15" customHeight="1" x14ac:dyDescent="0.35">
      <c r="A2274" s="18" t="s">
        <v>218</v>
      </c>
      <c r="B2274" s="7" t="str">
        <f t="shared" si="84"/>
        <v>Q2</v>
      </c>
      <c r="C2274" s="18" t="s">
        <v>33</v>
      </c>
      <c r="D2274" s="21">
        <v>38168</v>
      </c>
      <c r="E2274" s="18">
        <v>4.3446999999999996</v>
      </c>
      <c r="F2274" s="18">
        <v>9.8948</v>
      </c>
      <c r="G2274" s="18">
        <v>8.2984000000000009</v>
      </c>
      <c r="H2274" s="18">
        <v>2.8203</v>
      </c>
      <c r="I2274" s="18">
        <v>6.7500000000000004E-2</v>
      </c>
      <c r="J2274" s="18">
        <v>1.4955000000000001</v>
      </c>
      <c r="K2274" s="18">
        <v>63.137</v>
      </c>
      <c r="L2274" s="18">
        <v>20.1798</v>
      </c>
      <c r="M2274" s="18">
        <v>170.11689999999999</v>
      </c>
      <c r="N2274" s="18">
        <v>62.084699999999998</v>
      </c>
      <c r="O2274" s="18">
        <v>36.046100000000003</v>
      </c>
      <c r="P2274" s="18">
        <v>174.0077</v>
      </c>
      <c r="Q2274" s="18">
        <v>63.5047</v>
      </c>
      <c r="R2274" s="18">
        <v>36.8705</v>
      </c>
      <c r="S2274" s="4">
        <f>VLOOKUP(C2274,Ratings_Numbers!$A$1:$B$21,2,FALSE)</f>
        <v>8</v>
      </c>
      <c r="T2274" s="4">
        <f t="shared" si="83"/>
        <v>0</v>
      </c>
      <c r="U2274" s="18">
        <v>2494.0682000000002</v>
      </c>
      <c r="V2274" s="18" t="s">
        <v>142</v>
      </c>
    </row>
    <row r="2275" spans="1:22" ht="15" customHeight="1" x14ac:dyDescent="0.35">
      <c r="A2275" s="18" t="s">
        <v>218</v>
      </c>
      <c r="B2275" s="7" t="str">
        <f t="shared" si="84"/>
        <v>Q3</v>
      </c>
      <c r="C2275" s="18" t="s">
        <v>33</v>
      </c>
      <c r="D2275" s="21">
        <v>38260</v>
      </c>
      <c r="E2275" s="18">
        <v>5.8041999999999998</v>
      </c>
      <c r="F2275" s="18">
        <v>13.490600000000001</v>
      </c>
      <c r="G2275" s="18">
        <v>12.261200000000001</v>
      </c>
      <c r="H2275" s="18">
        <v>2.0041000000000002</v>
      </c>
      <c r="I2275" s="18">
        <v>-2.4548999999999999</v>
      </c>
      <c r="J2275" s="18">
        <v>0.54430000000000001</v>
      </c>
      <c r="K2275" s="18">
        <v>61.46</v>
      </c>
      <c r="L2275" s="18">
        <v>20.091999999999999</v>
      </c>
      <c r="M2275" s="18">
        <v>181.98929999999999</v>
      </c>
      <c r="N2275" s="18">
        <v>63.7027</v>
      </c>
      <c r="O2275" s="18">
        <v>38.397599999999997</v>
      </c>
      <c r="P2275" s="18">
        <v>185.68549999999999</v>
      </c>
      <c r="Q2275" s="18">
        <v>64.996499999999997</v>
      </c>
      <c r="R2275" s="18">
        <v>39.177399999999999</v>
      </c>
      <c r="S2275" s="4">
        <f>VLOOKUP(C2275,Ratings_Numbers!$A$1:$B$21,2,FALSE)</f>
        <v>8</v>
      </c>
      <c r="T2275" s="4">
        <f t="shared" si="83"/>
        <v>0</v>
      </c>
      <c r="U2275" s="18">
        <v>2542.1794</v>
      </c>
      <c r="V2275" s="18" t="s">
        <v>142</v>
      </c>
    </row>
    <row r="2276" spans="1:22" ht="15" customHeight="1" x14ac:dyDescent="0.35">
      <c r="A2276" s="18" t="s">
        <v>218</v>
      </c>
      <c r="B2276" s="7" t="str">
        <f t="shared" si="84"/>
        <v>Q4</v>
      </c>
      <c r="C2276" s="18" t="s">
        <v>33</v>
      </c>
      <c r="D2276" s="21">
        <v>38352</v>
      </c>
      <c r="E2276" s="18">
        <v>5.5929000000000002</v>
      </c>
      <c r="F2276" s="18">
        <v>11.427899999999999</v>
      </c>
      <c r="G2276" s="18">
        <v>10.630599999999999</v>
      </c>
      <c r="H2276" s="18">
        <v>3.1057000000000001</v>
      </c>
      <c r="I2276" s="18">
        <v>-0.36359999999999998</v>
      </c>
      <c r="J2276" s="18">
        <v>1.6061000000000001</v>
      </c>
      <c r="K2276" s="18">
        <v>63.817</v>
      </c>
      <c r="L2276" s="18">
        <v>19.733899999999998</v>
      </c>
      <c r="M2276" s="18">
        <v>179.7192</v>
      </c>
      <c r="N2276" s="18">
        <v>61.771799999999999</v>
      </c>
      <c r="O2276" s="18">
        <v>37.26</v>
      </c>
      <c r="P2276" s="18">
        <v>190.94040000000001</v>
      </c>
      <c r="Q2276" s="18">
        <v>65.628699999999995</v>
      </c>
      <c r="R2276" s="18">
        <v>39.586399999999998</v>
      </c>
      <c r="S2276" s="4">
        <f>VLOOKUP(C2276,Ratings_Numbers!$A$1:$B$21,2,FALSE)</f>
        <v>8</v>
      </c>
      <c r="T2276" s="4">
        <f t="shared" si="83"/>
        <v>0</v>
      </c>
      <c r="U2276" s="18">
        <v>2432.2991999999999</v>
      </c>
      <c r="V2276" s="18" t="s">
        <v>142</v>
      </c>
    </row>
    <row r="2277" spans="1:22" ht="15" customHeight="1" x14ac:dyDescent="0.35">
      <c r="A2277" s="18" t="s">
        <v>218</v>
      </c>
      <c r="B2277" s="7" t="str">
        <f t="shared" si="84"/>
        <v>Q1</v>
      </c>
      <c r="C2277" s="18" t="s">
        <v>35</v>
      </c>
      <c r="D2277" s="21">
        <v>38442</v>
      </c>
      <c r="E2277" s="18">
        <v>6.4852999999999996</v>
      </c>
      <c r="F2277" s="18">
        <v>14.720599999999999</v>
      </c>
      <c r="G2277" s="18">
        <v>13.7273</v>
      </c>
      <c r="H2277" s="18">
        <v>2.9527999999999999</v>
      </c>
      <c r="I2277" s="18">
        <v>-7.9000000000000008E-3</v>
      </c>
      <c r="J2277" s="18">
        <v>1.4942</v>
      </c>
      <c r="K2277" s="18">
        <v>56.344999999999999</v>
      </c>
      <c r="L2277" s="18">
        <v>17.976500000000001</v>
      </c>
      <c r="M2277" s="18">
        <v>187.0668</v>
      </c>
      <c r="N2277" s="18">
        <v>61.857100000000003</v>
      </c>
      <c r="O2277" s="18">
        <v>35.427599999999998</v>
      </c>
      <c r="P2277" s="18">
        <v>202.41739999999999</v>
      </c>
      <c r="Q2277" s="18">
        <v>66.933099999999996</v>
      </c>
      <c r="R2277" s="18">
        <v>38.334800000000001</v>
      </c>
      <c r="S2277" s="4">
        <f>VLOOKUP(C2277,Ratings_Numbers!$A$1:$B$21,2,FALSE)</f>
        <v>9</v>
      </c>
      <c r="T2277" s="4">
        <f t="shared" si="83"/>
        <v>1</v>
      </c>
      <c r="U2277" s="18">
        <v>2492.9096</v>
      </c>
      <c r="V2277" s="18" t="s">
        <v>142</v>
      </c>
    </row>
    <row r="2278" spans="1:22" ht="15" customHeight="1" x14ac:dyDescent="0.35">
      <c r="A2278" s="18" t="s">
        <v>218</v>
      </c>
      <c r="B2278" s="7" t="str">
        <f t="shared" si="84"/>
        <v>Q2</v>
      </c>
      <c r="C2278" s="18" t="s">
        <v>35</v>
      </c>
      <c r="D2278" s="21">
        <v>38533</v>
      </c>
      <c r="E2278" s="18">
        <v>7.8608000000000002</v>
      </c>
      <c r="F2278" s="18">
        <v>22.636099999999999</v>
      </c>
      <c r="G2278" s="18">
        <v>21.1645</v>
      </c>
      <c r="H2278" s="18">
        <v>1.0631999999999999</v>
      </c>
      <c r="I2278" s="18">
        <v>-1.5474999999999999</v>
      </c>
      <c r="J2278" s="18">
        <v>-0.22090000000000001</v>
      </c>
      <c r="K2278" s="18">
        <v>63.298000000000002</v>
      </c>
      <c r="L2278" s="18">
        <v>17.592199999999998</v>
      </c>
      <c r="M2278" s="18">
        <v>200.32060000000001</v>
      </c>
      <c r="N2278" s="18">
        <v>64.549199999999999</v>
      </c>
      <c r="O2278" s="18">
        <v>37.188699999999997</v>
      </c>
      <c r="P2278" s="18">
        <v>210.33799999999999</v>
      </c>
      <c r="Q2278" s="18">
        <v>67.777100000000004</v>
      </c>
      <c r="R2278" s="18">
        <v>39.048299999999998</v>
      </c>
      <c r="S2278" s="4">
        <f>VLOOKUP(C2278,Ratings_Numbers!$A$1:$B$21,2,FALSE)</f>
        <v>9</v>
      </c>
      <c r="T2278" s="4">
        <f t="shared" si="83"/>
        <v>0</v>
      </c>
      <c r="U2278" s="18">
        <v>2705.4416999999999</v>
      </c>
      <c r="V2278" s="18" t="s">
        <v>142</v>
      </c>
    </row>
    <row r="2279" spans="1:22" ht="15" customHeight="1" x14ac:dyDescent="0.35">
      <c r="A2279" s="18" t="s">
        <v>218</v>
      </c>
      <c r="B2279" s="7" t="str">
        <f t="shared" si="84"/>
        <v>Q3</v>
      </c>
      <c r="C2279" s="18" t="s">
        <v>35</v>
      </c>
      <c r="D2279" s="21">
        <v>38625</v>
      </c>
      <c r="E2279" s="18">
        <v>8.6181999999999999</v>
      </c>
      <c r="F2279" s="18">
        <v>51.677900000000001</v>
      </c>
      <c r="G2279" s="18">
        <v>45.983600000000003</v>
      </c>
      <c r="H2279" s="18">
        <v>0.98040000000000005</v>
      </c>
      <c r="I2279" s="18">
        <v>-2.2149999999999999</v>
      </c>
      <c r="J2279" s="18">
        <v>-1.3637999999999999</v>
      </c>
      <c r="K2279" s="18">
        <v>59.293999999999997</v>
      </c>
      <c r="L2279" s="18">
        <v>15.712400000000001</v>
      </c>
      <c r="M2279" s="18">
        <v>204.7517</v>
      </c>
      <c r="N2279" s="18">
        <v>63.790999999999997</v>
      </c>
      <c r="O2279" s="18">
        <v>34.011699999999998</v>
      </c>
      <c r="P2279" s="18">
        <v>220.97290000000001</v>
      </c>
      <c r="Q2279" s="18">
        <v>68.844700000000003</v>
      </c>
      <c r="R2279" s="18">
        <v>36.706200000000003</v>
      </c>
      <c r="S2279" s="4">
        <f>VLOOKUP(C2279,Ratings_Numbers!$A$1:$B$21,2,FALSE)</f>
        <v>9</v>
      </c>
      <c r="T2279" s="4">
        <f t="shared" si="83"/>
        <v>0</v>
      </c>
      <c r="U2279" s="18">
        <v>2594.2237</v>
      </c>
      <c r="V2279" s="18" t="s">
        <v>142</v>
      </c>
    </row>
    <row r="2280" spans="1:22" ht="15" customHeight="1" x14ac:dyDescent="0.35">
      <c r="A2280" s="18" t="s">
        <v>218</v>
      </c>
      <c r="B2280" s="7" t="str">
        <f t="shared" si="84"/>
        <v>Q4</v>
      </c>
      <c r="C2280" s="18" t="s">
        <v>35</v>
      </c>
      <c r="D2280" s="21">
        <v>38717</v>
      </c>
      <c r="E2280" s="18">
        <v>6.7376000000000005</v>
      </c>
      <c r="F2280" s="18">
        <v>11.3341114479315</v>
      </c>
      <c r="G2280" s="18">
        <v>9.101455563</v>
      </c>
      <c r="H2280" s="18">
        <v>4.9566999999999997</v>
      </c>
      <c r="I2280" s="18">
        <v>0.73540000000000005</v>
      </c>
      <c r="J2280" s="18">
        <v>-0.27060000000000001</v>
      </c>
      <c r="K2280" s="18">
        <v>60.127000000000002</v>
      </c>
      <c r="L2280" s="18">
        <v>19.329000000000001</v>
      </c>
      <c r="M2280" s="18">
        <v>171.9853</v>
      </c>
      <c r="N2280" s="18">
        <v>62.737900000000003</v>
      </c>
      <c r="O2280" s="18">
        <v>34.833199999999998</v>
      </c>
      <c r="P2280" s="18">
        <v>174.13319999999999</v>
      </c>
      <c r="Q2280" s="18">
        <v>63.5214</v>
      </c>
      <c r="R2280" s="18">
        <v>35.2682</v>
      </c>
      <c r="S2280" s="4">
        <f>VLOOKUP(C2280,Ratings_Numbers!$A$1:$B$21,2,FALSE)</f>
        <v>9</v>
      </c>
      <c r="T2280" s="4">
        <f t="shared" si="83"/>
        <v>0</v>
      </c>
      <c r="U2280" s="18">
        <v>3017.0178000000001</v>
      </c>
      <c r="V2280" s="18" t="s">
        <v>142</v>
      </c>
    </row>
    <row r="2281" spans="1:22" ht="15" customHeight="1" x14ac:dyDescent="0.35">
      <c r="A2281" s="18" t="s">
        <v>218</v>
      </c>
      <c r="B2281" s="7" t="str">
        <f t="shared" si="84"/>
        <v>Q1</v>
      </c>
      <c r="C2281" s="18" t="s">
        <v>35</v>
      </c>
      <c r="D2281" s="21">
        <v>38807</v>
      </c>
      <c r="E2281" s="18">
        <v>7.7115</v>
      </c>
      <c r="F2281" s="18">
        <v>11.3341114479315</v>
      </c>
      <c r="G2281" s="18">
        <v>9.101455563</v>
      </c>
      <c r="H2281" s="18">
        <v>1.4496</v>
      </c>
      <c r="I2281" s="18">
        <v>-1.8791</v>
      </c>
      <c r="J2281" s="18">
        <v>0.317</v>
      </c>
      <c r="K2281" s="18">
        <v>61.231999999999999</v>
      </c>
      <c r="L2281" s="18">
        <v>19.597999999999999</v>
      </c>
      <c r="M2281" s="18">
        <v>160.2304</v>
      </c>
      <c r="N2281" s="18">
        <v>58.878500000000003</v>
      </c>
      <c r="O2281" s="18">
        <v>32.936199999999999</v>
      </c>
      <c r="P2281" s="18">
        <v>172.13720000000001</v>
      </c>
      <c r="Q2281" s="18">
        <v>63.253799999999998</v>
      </c>
      <c r="R2281" s="18">
        <v>35.383800000000001</v>
      </c>
      <c r="S2281" s="4">
        <f>VLOOKUP(C2281,Ratings_Numbers!$A$1:$B$21,2,FALSE)</f>
        <v>9</v>
      </c>
      <c r="T2281" s="4">
        <f t="shared" si="83"/>
        <v>0</v>
      </c>
      <c r="U2281" s="18">
        <v>2998.5351999999998</v>
      </c>
      <c r="V2281" s="18" t="s">
        <v>142</v>
      </c>
    </row>
    <row r="2282" spans="1:22" ht="15" customHeight="1" x14ac:dyDescent="0.35">
      <c r="A2282" s="18" t="s">
        <v>218</v>
      </c>
      <c r="B2282" s="7" t="str">
        <f t="shared" si="84"/>
        <v>Q2</v>
      </c>
      <c r="C2282" s="18" t="s">
        <v>35</v>
      </c>
      <c r="D2282" s="21">
        <v>38898</v>
      </c>
      <c r="E2282" s="18">
        <v>5.6492000000000004</v>
      </c>
      <c r="F2282" s="18">
        <v>5562.5703000000003</v>
      </c>
      <c r="G2282" s="18">
        <v>5073.2557999999999</v>
      </c>
      <c r="H2282" s="18">
        <v>4.0640000000000001</v>
      </c>
      <c r="I2282" s="18">
        <v>-1.948</v>
      </c>
      <c r="J2282" s="18">
        <v>1.2398</v>
      </c>
      <c r="K2282" s="18">
        <v>63.323999999999998</v>
      </c>
      <c r="L2282" s="18">
        <v>20.541699999999999</v>
      </c>
      <c r="M2282" s="18">
        <v>169.72030000000001</v>
      </c>
      <c r="N2282" s="18">
        <v>61.469200000000001</v>
      </c>
      <c r="O2282" s="18">
        <v>36.584499999999998</v>
      </c>
      <c r="P2282" s="18">
        <v>176.10599999999999</v>
      </c>
      <c r="Q2282" s="18">
        <v>63.781999999999996</v>
      </c>
      <c r="R2282" s="18">
        <v>37.960999999999999</v>
      </c>
      <c r="S2282" s="4">
        <f>VLOOKUP(C2282,Ratings_Numbers!$A$1:$B$21,2,FALSE)</f>
        <v>9</v>
      </c>
      <c r="T2282" s="4">
        <f t="shared" si="83"/>
        <v>0</v>
      </c>
      <c r="U2282" s="18">
        <v>3177.2881000000002</v>
      </c>
      <c r="V2282" s="18" t="s">
        <v>142</v>
      </c>
    </row>
    <row r="2283" spans="1:22" ht="15" customHeight="1" x14ac:dyDescent="0.35">
      <c r="A2283" s="18" t="s">
        <v>218</v>
      </c>
      <c r="B2283" s="7" t="str">
        <f t="shared" si="84"/>
        <v>Q3</v>
      </c>
      <c r="C2283" s="18" t="s">
        <v>35</v>
      </c>
      <c r="D2283" s="21">
        <v>38990</v>
      </c>
      <c r="E2283" s="18">
        <v>5.3037999999999998</v>
      </c>
      <c r="F2283" s="18">
        <v>28.2042</v>
      </c>
      <c r="G2283" s="18">
        <v>25.783100000000001</v>
      </c>
      <c r="H2283" s="18">
        <v>2.1678000000000002</v>
      </c>
      <c r="I2283" s="18">
        <v>-1.4845999999999999</v>
      </c>
      <c r="J2283" s="18">
        <v>1.2918000000000001</v>
      </c>
      <c r="K2283" s="18">
        <v>60.124000000000002</v>
      </c>
      <c r="L2283" s="18">
        <v>21.52</v>
      </c>
      <c r="M2283" s="18">
        <v>161.779</v>
      </c>
      <c r="N2283" s="18">
        <v>59.144599999999997</v>
      </c>
      <c r="O2283" s="18">
        <v>36.450699999999998</v>
      </c>
      <c r="P2283" s="18">
        <v>173.53110000000001</v>
      </c>
      <c r="Q2283" s="18">
        <v>63.441099999999999</v>
      </c>
      <c r="R2283" s="18">
        <v>39.098500000000001</v>
      </c>
      <c r="S2283" s="4">
        <f>VLOOKUP(C2283,Ratings_Numbers!$A$1:$B$21,2,FALSE)</f>
        <v>9</v>
      </c>
      <c r="T2283" s="4">
        <f t="shared" si="83"/>
        <v>0</v>
      </c>
      <c r="U2283" s="18">
        <v>3582.8447000000001</v>
      </c>
      <c r="V2283" s="18" t="s">
        <v>142</v>
      </c>
    </row>
    <row r="2284" spans="1:22" ht="15" customHeight="1" x14ac:dyDescent="0.35">
      <c r="A2284" s="18" t="s">
        <v>218</v>
      </c>
      <c r="B2284" s="7" t="str">
        <f t="shared" si="84"/>
        <v>Q4</v>
      </c>
      <c r="C2284" s="18" t="s">
        <v>35</v>
      </c>
      <c r="D2284" s="21">
        <v>39082</v>
      </c>
      <c r="E2284" s="18">
        <v>4.1448</v>
      </c>
      <c r="F2284" s="18">
        <v>16.783200000000001</v>
      </c>
      <c r="G2284" s="18">
        <v>12.8385</v>
      </c>
      <c r="H2284" s="18">
        <v>4.9993999999999996</v>
      </c>
      <c r="I2284" s="18">
        <v>0.28129999999999999</v>
      </c>
      <c r="J2284" s="18">
        <v>1.2362</v>
      </c>
      <c r="K2284" s="18">
        <v>57.625</v>
      </c>
      <c r="L2284" s="18">
        <v>24.755600000000001</v>
      </c>
      <c r="M2284" s="18">
        <v>141.9717</v>
      </c>
      <c r="N2284" s="18">
        <v>58.632300000000001</v>
      </c>
      <c r="O2284" s="18">
        <v>36.605400000000003</v>
      </c>
      <c r="P2284" s="18">
        <v>142.13900000000001</v>
      </c>
      <c r="Q2284" s="18">
        <v>58.7014</v>
      </c>
      <c r="R2284" s="18">
        <v>36.648499999999999</v>
      </c>
      <c r="S2284" s="4">
        <f>VLOOKUP(C2284,Ratings_Numbers!$A$1:$B$21,2,FALSE)</f>
        <v>9</v>
      </c>
      <c r="T2284" s="4">
        <f t="shared" si="83"/>
        <v>0</v>
      </c>
      <c r="U2284" s="18">
        <v>4343.2052999999996</v>
      </c>
      <c r="V2284" s="18" t="s">
        <v>142</v>
      </c>
    </row>
    <row r="2285" spans="1:22" ht="15" customHeight="1" x14ac:dyDescent="0.35">
      <c r="A2285" s="18" t="s">
        <v>218</v>
      </c>
      <c r="B2285" s="7" t="str">
        <f t="shared" si="84"/>
        <v>Q1</v>
      </c>
      <c r="C2285" s="18" t="s">
        <v>35</v>
      </c>
      <c r="D2285" s="21">
        <v>39172</v>
      </c>
      <c r="E2285" s="18">
        <v>3.7894000000000001</v>
      </c>
      <c r="F2285" s="18">
        <v>11.3589</v>
      </c>
      <c r="G2285" s="18">
        <v>9.4253999999999998</v>
      </c>
      <c r="H2285" s="18">
        <v>4.6764000000000001</v>
      </c>
      <c r="I2285" s="18">
        <v>0.83530000000000004</v>
      </c>
      <c r="J2285" s="18">
        <v>2.6269999999999998</v>
      </c>
      <c r="K2285" s="18">
        <v>59.281999999999996</v>
      </c>
      <c r="L2285" s="18">
        <v>25.5275</v>
      </c>
      <c r="M2285" s="18">
        <v>148.2116</v>
      </c>
      <c r="N2285" s="18">
        <v>59.675400000000003</v>
      </c>
      <c r="O2285" s="18">
        <v>39.395299999999999</v>
      </c>
      <c r="P2285" s="18">
        <v>148.36279999999999</v>
      </c>
      <c r="Q2285" s="18">
        <v>59.7363</v>
      </c>
      <c r="R2285" s="18">
        <v>39.435499999999998</v>
      </c>
      <c r="S2285" s="4">
        <f>VLOOKUP(C2285,Ratings_Numbers!$A$1:$B$21,2,FALSE)</f>
        <v>9</v>
      </c>
      <c r="T2285" s="4">
        <f t="shared" si="83"/>
        <v>0</v>
      </c>
      <c r="U2285" s="18">
        <v>5063.9277000000002</v>
      </c>
      <c r="V2285" s="18" t="s">
        <v>142</v>
      </c>
    </row>
    <row r="2286" spans="1:22" ht="15" customHeight="1" x14ac:dyDescent="0.35">
      <c r="A2286" s="18" t="s">
        <v>218</v>
      </c>
      <c r="B2286" s="7" t="str">
        <f t="shared" si="84"/>
        <v>Q2</v>
      </c>
      <c r="C2286" s="18" t="s">
        <v>35</v>
      </c>
      <c r="D2286" s="21">
        <v>39263</v>
      </c>
      <c r="E2286" s="18">
        <v>4.6618000000000004</v>
      </c>
      <c r="F2286" s="18">
        <v>10.3796</v>
      </c>
      <c r="G2286" s="18">
        <v>9.0774000000000008</v>
      </c>
      <c r="H2286" s="18">
        <v>2.0977000000000001</v>
      </c>
      <c r="I2286" s="18">
        <v>-2.3239999999999998</v>
      </c>
      <c r="J2286" s="18">
        <v>1.9605999999999999</v>
      </c>
      <c r="K2286" s="18">
        <v>59.576999999999998</v>
      </c>
      <c r="L2286" s="18">
        <v>25.374500000000001</v>
      </c>
      <c r="M2286" s="18">
        <v>143.57679999999999</v>
      </c>
      <c r="N2286" s="18">
        <v>57.701700000000002</v>
      </c>
      <c r="O2286" s="18">
        <v>37.931399999999996</v>
      </c>
      <c r="P2286" s="18">
        <v>148.82589999999999</v>
      </c>
      <c r="Q2286" s="18">
        <v>59.811300000000003</v>
      </c>
      <c r="R2286" s="18">
        <v>39.318199999999997</v>
      </c>
      <c r="S2286" s="4">
        <f>VLOOKUP(C2286,Ratings_Numbers!$A$1:$B$21,2,FALSE)</f>
        <v>9</v>
      </c>
      <c r="T2286" s="4">
        <f t="shared" si="83"/>
        <v>0</v>
      </c>
      <c r="U2286" s="18">
        <v>4391.7334000000001</v>
      </c>
      <c r="V2286" s="18" t="s">
        <v>142</v>
      </c>
    </row>
    <row r="2287" spans="1:22" ht="15" customHeight="1" x14ac:dyDescent="0.35">
      <c r="A2287" s="18" t="s">
        <v>218</v>
      </c>
      <c r="B2287" s="7" t="str">
        <f t="shared" ref="B2287:B2318" si="85">IF(MONTH(D2287)&lt;4,"Q1",IF(MONTH(D2287)&lt;7,"Q2",IF(MONTH(D2287)&lt;10,"Q3","Q4")))</f>
        <v>Q3</v>
      </c>
      <c r="C2287" s="18" t="s">
        <v>35</v>
      </c>
      <c r="D2287" s="21">
        <v>39355</v>
      </c>
      <c r="E2287" s="18">
        <v>3.8492999999999999</v>
      </c>
      <c r="F2287" s="18">
        <v>9.9393999999999991</v>
      </c>
      <c r="G2287" s="18">
        <v>8.6234000000000002</v>
      </c>
      <c r="H2287" s="18">
        <v>6.1985000000000001</v>
      </c>
      <c r="I2287" s="18">
        <v>1.5722</v>
      </c>
      <c r="J2287" s="18">
        <v>2.1467000000000001</v>
      </c>
      <c r="K2287" s="18">
        <v>57.466000000000001</v>
      </c>
      <c r="L2287" s="18">
        <v>25.346399999999999</v>
      </c>
      <c r="M2287" s="18">
        <v>150.11439999999999</v>
      </c>
      <c r="N2287" s="18">
        <v>58.805199999999999</v>
      </c>
      <c r="O2287" s="18">
        <v>39.5869</v>
      </c>
      <c r="P2287" s="18">
        <v>155.2741</v>
      </c>
      <c r="Q2287" s="18">
        <v>60.8264</v>
      </c>
      <c r="R2287" s="18">
        <v>40.947600000000001</v>
      </c>
      <c r="S2287" s="4">
        <f>VLOOKUP(C2287,Ratings_Numbers!$A$1:$B$21,2,FALSE)</f>
        <v>9</v>
      </c>
      <c r="T2287" s="4">
        <f t="shared" si="83"/>
        <v>0</v>
      </c>
      <c r="U2287" s="18">
        <v>4427.8726999999999</v>
      </c>
      <c r="V2287" s="18" t="s">
        <v>142</v>
      </c>
    </row>
    <row r="2288" spans="1:22" ht="15" customHeight="1" x14ac:dyDescent="0.35">
      <c r="A2288" s="18" t="s">
        <v>218</v>
      </c>
      <c r="B2288" s="7" t="str">
        <f t="shared" si="85"/>
        <v>Q4</v>
      </c>
      <c r="C2288" s="18" t="s">
        <v>35</v>
      </c>
      <c r="D2288" s="21">
        <v>39447</v>
      </c>
      <c r="E2288" s="18">
        <v>3.5247999999999999</v>
      </c>
      <c r="F2288" s="18">
        <v>8.5934000000000008</v>
      </c>
      <c r="G2288" s="18">
        <v>7.8276000000000003</v>
      </c>
      <c r="H2288" s="18">
        <v>7.3532000000000002</v>
      </c>
      <c r="I2288" s="18">
        <v>1.2493000000000001</v>
      </c>
      <c r="J2288" s="18">
        <v>2.4005999999999998</v>
      </c>
      <c r="K2288" s="18">
        <v>59.731000000000002</v>
      </c>
      <c r="L2288" s="18">
        <v>25.1587</v>
      </c>
      <c r="M2288" s="18">
        <v>145.24700000000001</v>
      </c>
      <c r="N2288" s="18">
        <v>57.4221</v>
      </c>
      <c r="O2288" s="18">
        <v>37.999499999999998</v>
      </c>
      <c r="P2288" s="18">
        <v>152.9461</v>
      </c>
      <c r="Q2288" s="18">
        <v>60.465899999999998</v>
      </c>
      <c r="R2288" s="18">
        <v>40.0137</v>
      </c>
      <c r="S2288" s="4">
        <f>VLOOKUP(C2288,Ratings_Numbers!$A$1:$B$21,2,FALSE)</f>
        <v>9</v>
      </c>
      <c r="T2288" s="4">
        <f t="shared" ref="T2288:T2324" si="86">S2288-S2287</f>
        <v>0</v>
      </c>
      <c r="U2288" s="18">
        <v>4855.5475999999999</v>
      </c>
      <c r="V2288" s="18" t="s">
        <v>142</v>
      </c>
    </row>
    <row r="2289" spans="1:22" ht="15" customHeight="1" x14ac:dyDescent="0.35">
      <c r="A2289" s="18" t="s">
        <v>218</v>
      </c>
      <c r="B2289" s="7" t="str">
        <f t="shared" si="85"/>
        <v>Q1</v>
      </c>
      <c r="C2289" s="18" t="s">
        <v>35</v>
      </c>
      <c r="D2289" s="21">
        <v>39538</v>
      </c>
      <c r="E2289" s="18">
        <v>3.7374999999999998</v>
      </c>
      <c r="F2289" s="18">
        <v>9.4263999999999992</v>
      </c>
      <c r="G2289" s="18">
        <v>8.7134</v>
      </c>
      <c r="H2289" s="18">
        <v>4.5061</v>
      </c>
      <c r="I2289" s="18">
        <v>-9.3700000000000006E-2</v>
      </c>
      <c r="J2289" s="18">
        <v>2.1120999999999999</v>
      </c>
      <c r="K2289" s="18">
        <v>62.640999999999998</v>
      </c>
      <c r="L2289" s="18">
        <v>23.7105</v>
      </c>
      <c r="M2289" s="18">
        <v>142.96729999999999</v>
      </c>
      <c r="N2289" s="18">
        <v>55.029299999999999</v>
      </c>
      <c r="O2289" s="18">
        <v>35.244199999999999</v>
      </c>
      <c r="P2289" s="18">
        <v>159.80240000000001</v>
      </c>
      <c r="Q2289" s="18">
        <v>61.5092</v>
      </c>
      <c r="R2289" s="18">
        <v>39.394300000000001</v>
      </c>
      <c r="S2289" s="4">
        <f>VLOOKUP(C2289,Ratings_Numbers!$A$1:$B$21,2,FALSE)</f>
        <v>9</v>
      </c>
      <c r="T2289" s="4">
        <f t="shared" si="86"/>
        <v>0</v>
      </c>
      <c r="U2289" s="18">
        <v>3813.2860999999998</v>
      </c>
      <c r="V2289" s="18" t="s">
        <v>142</v>
      </c>
    </row>
    <row r="2290" spans="1:22" ht="15" customHeight="1" x14ac:dyDescent="0.35">
      <c r="A2290" s="18" t="s">
        <v>218</v>
      </c>
      <c r="B2290" s="7" t="str">
        <f t="shared" si="85"/>
        <v>Q2</v>
      </c>
      <c r="C2290" s="18" t="s">
        <v>35</v>
      </c>
      <c r="D2290" s="21">
        <v>39629</v>
      </c>
      <c r="E2290" s="18">
        <v>3.5949999999999998</v>
      </c>
      <c r="F2290" s="18">
        <v>9.3717000000000006</v>
      </c>
      <c r="G2290" s="18">
        <v>9.1956000000000007</v>
      </c>
      <c r="H2290" s="18">
        <v>4.4842000000000004</v>
      </c>
      <c r="I2290" s="18">
        <v>-0.61719999999999997</v>
      </c>
      <c r="J2290" s="18">
        <v>2.0901000000000001</v>
      </c>
      <c r="K2290" s="18">
        <v>66.06</v>
      </c>
      <c r="L2290" s="18">
        <v>23.128499999999999</v>
      </c>
      <c r="M2290" s="18">
        <v>160.11449999999999</v>
      </c>
      <c r="N2290" s="18">
        <v>60.4803</v>
      </c>
      <c r="O2290" s="18">
        <v>38.495899999999999</v>
      </c>
      <c r="P2290" s="18">
        <v>164.73820000000001</v>
      </c>
      <c r="Q2290" s="18">
        <v>62.226799999999997</v>
      </c>
      <c r="R2290" s="18">
        <v>39.607599999999998</v>
      </c>
      <c r="S2290" s="4">
        <f>VLOOKUP(C2290,Ratings_Numbers!$A$1:$B$21,2,FALSE)</f>
        <v>9</v>
      </c>
      <c r="T2290" s="4">
        <f t="shared" si="86"/>
        <v>0</v>
      </c>
      <c r="U2290" s="18">
        <v>3970.5216999999998</v>
      </c>
      <c r="V2290" s="18" t="s">
        <v>142</v>
      </c>
    </row>
    <row r="2291" spans="1:22" ht="15" customHeight="1" x14ac:dyDescent="0.35">
      <c r="A2291" s="18" t="s">
        <v>218</v>
      </c>
      <c r="B2291" s="7" t="str">
        <f t="shared" si="85"/>
        <v>Q3</v>
      </c>
      <c r="C2291" s="18" t="s">
        <v>35</v>
      </c>
      <c r="D2291" s="21">
        <v>39721</v>
      </c>
      <c r="E2291" s="18">
        <v>3.8266</v>
      </c>
      <c r="F2291" s="18">
        <v>9.4755000000000003</v>
      </c>
      <c r="G2291" s="18">
        <v>9.1851000000000003</v>
      </c>
      <c r="H2291" s="18">
        <v>4.7013999999999996</v>
      </c>
      <c r="I2291" s="18">
        <v>9.3299999999999994E-2</v>
      </c>
      <c r="J2291" s="18">
        <v>2.1028000000000002</v>
      </c>
      <c r="K2291" s="18">
        <v>70.897000000000006</v>
      </c>
      <c r="L2291" s="18">
        <v>23.815899999999999</v>
      </c>
      <c r="M2291" s="18">
        <v>152.4426</v>
      </c>
      <c r="N2291" s="18">
        <v>56.403199999999998</v>
      </c>
      <c r="O2291" s="18">
        <v>37.704300000000003</v>
      </c>
      <c r="P2291" s="18">
        <v>170.27269999999999</v>
      </c>
      <c r="Q2291" s="18">
        <v>63.000300000000003</v>
      </c>
      <c r="R2291" s="18">
        <v>42.114400000000003</v>
      </c>
      <c r="S2291" s="4">
        <f>VLOOKUP(C2291,Ratings_Numbers!$A$1:$B$21,2,FALSE)</f>
        <v>9</v>
      </c>
      <c r="T2291" s="4">
        <f t="shared" si="86"/>
        <v>0</v>
      </c>
      <c r="U2291" s="18">
        <v>3992.7266</v>
      </c>
      <c r="V2291" s="18" t="s">
        <v>142</v>
      </c>
    </row>
    <row r="2292" spans="1:22" ht="15" customHeight="1" x14ac:dyDescent="0.35">
      <c r="A2292" s="18" t="s">
        <v>218</v>
      </c>
      <c r="B2292" s="7" t="str">
        <f t="shared" si="85"/>
        <v>Q4</v>
      </c>
      <c r="C2292" s="18" t="s">
        <v>35</v>
      </c>
      <c r="D2292" s="21">
        <v>39813</v>
      </c>
      <c r="E2292" s="18">
        <v>4.2000999999999999</v>
      </c>
      <c r="F2292" s="18">
        <v>9.2471999999999994</v>
      </c>
      <c r="G2292" s="18">
        <v>8.9624000000000006</v>
      </c>
      <c r="H2292" s="18">
        <v>5.0152999999999999</v>
      </c>
      <c r="I2292" s="18">
        <v>0.6502</v>
      </c>
      <c r="J2292" s="18">
        <v>2.4630000000000001</v>
      </c>
      <c r="K2292" s="18">
        <v>69.546999999999997</v>
      </c>
      <c r="L2292" s="18">
        <v>21.5914</v>
      </c>
      <c r="M2292" s="18">
        <v>152.70699999999999</v>
      </c>
      <c r="N2292" s="18">
        <v>55.698</v>
      </c>
      <c r="O2292" s="18">
        <v>34.240099999999998</v>
      </c>
      <c r="P2292" s="18">
        <v>174.16980000000001</v>
      </c>
      <c r="Q2292" s="18">
        <v>63.526200000000003</v>
      </c>
      <c r="R2292" s="18">
        <v>39.052500000000002</v>
      </c>
      <c r="S2292" s="4">
        <f>VLOOKUP(C2292,Ratings_Numbers!$A$1:$B$21,2,FALSE)</f>
        <v>9</v>
      </c>
      <c r="T2292" s="4">
        <f t="shared" si="86"/>
        <v>0</v>
      </c>
      <c r="U2292" s="18">
        <v>3749.3746999999998</v>
      </c>
      <c r="V2292" s="18" t="s">
        <v>142</v>
      </c>
    </row>
    <row r="2293" spans="1:22" ht="15" customHeight="1" x14ac:dyDescent="0.35">
      <c r="A2293" s="18" t="s">
        <v>218</v>
      </c>
      <c r="B2293" s="7" t="str">
        <f t="shared" si="85"/>
        <v>Q1</v>
      </c>
      <c r="C2293" s="18" t="s">
        <v>35</v>
      </c>
      <c r="D2293" s="21">
        <v>39903</v>
      </c>
      <c r="E2293" s="18">
        <v>3.7267999999999999</v>
      </c>
      <c r="F2293" s="18">
        <v>8.1770999999999994</v>
      </c>
      <c r="G2293" s="18">
        <v>7.4466000000000001</v>
      </c>
      <c r="H2293" s="18">
        <v>5.2390999999999996</v>
      </c>
      <c r="I2293" s="18">
        <v>2.1676000000000002</v>
      </c>
      <c r="J2293" s="18">
        <v>3.0613000000000001</v>
      </c>
      <c r="K2293" s="18">
        <v>70.977000000000004</v>
      </c>
      <c r="L2293" s="18">
        <v>24.213100000000001</v>
      </c>
      <c r="M2293" s="18">
        <v>139.32980000000001</v>
      </c>
      <c r="N2293" s="18">
        <v>54.708300000000001</v>
      </c>
      <c r="O2293" s="18">
        <v>34.8703</v>
      </c>
      <c r="P2293" s="18">
        <v>154.67789999999999</v>
      </c>
      <c r="Q2293" s="18">
        <v>60.734699999999997</v>
      </c>
      <c r="R2293" s="18">
        <v>38.711500000000001</v>
      </c>
      <c r="S2293" s="4">
        <f>VLOOKUP(C2293,Ratings_Numbers!$A$1:$B$21,2,FALSE)</f>
        <v>9</v>
      </c>
      <c r="T2293" s="4">
        <f t="shared" si="86"/>
        <v>0</v>
      </c>
      <c r="U2293" s="18">
        <v>3780.3773000000001</v>
      </c>
      <c r="V2293" s="18" t="s">
        <v>142</v>
      </c>
    </row>
    <row r="2294" spans="1:22" ht="15" customHeight="1" x14ac:dyDescent="0.35">
      <c r="A2294" s="18" t="s">
        <v>218</v>
      </c>
      <c r="B2294" s="7" t="str">
        <f t="shared" si="85"/>
        <v>Q2</v>
      </c>
      <c r="C2294" s="18" t="s">
        <v>35</v>
      </c>
      <c r="D2294" s="21">
        <v>39994</v>
      </c>
      <c r="E2294" s="18">
        <v>3.6516000000000002</v>
      </c>
      <c r="F2294" s="18">
        <v>7.6303000000000001</v>
      </c>
      <c r="G2294" s="18">
        <v>6.8727999999999998</v>
      </c>
      <c r="H2294" s="18">
        <v>4.5448000000000004</v>
      </c>
      <c r="I2294" s="18">
        <v>1.2282</v>
      </c>
      <c r="J2294" s="18">
        <v>2.7584999999999997</v>
      </c>
      <c r="K2294" s="18">
        <v>64.957999999999998</v>
      </c>
      <c r="L2294" s="18">
        <v>24.787199999999999</v>
      </c>
      <c r="M2294" s="18">
        <v>135.6935</v>
      </c>
      <c r="N2294" s="18">
        <v>54.022599999999997</v>
      </c>
      <c r="O2294" s="18">
        <v>34.750599999999999</v>
      </c>
      <c r="P2294" s="18">
        <v>151.17910000000001</v>
      </c>
      <c r="Q2294" s="18">
        <v>60.187800000000003</v>
      </c>
      <c r="R2294" s="18">
        <v>38.716500000000003</v>
      </c>
      <c r="S2294" s="4">
        <f>VLOOKUP(C2294,Ratings_Numbers!$A$1:$B$21,2,FALSE)</f>
        <v>9</v>
      </c>
      <c r="T2294" s="4">
        <f t="shared" si="86"/>
        <v>0</v>
      </c>
      <c r="U2294" s="18">
        <v>3909.5886999999998</v>
      </c>
      <c r="V2294" s="18" t="s">
        <v>142</v>
      </c>
    </row>
    <row r="2295" spans="1:22" ht="15" customHeight="1" x14ac:dyDescent="0.35">
      <c r="A2295" s="18" t="s">
        <v>218</v>
      </c>
      <c r="B2295" s="7" t="str">
        <f t="shared" si="85"/>
        <v>Q3</v>
      </c>
      <c r="C2295" s="18" t="s">
        <v>35</v>
      </c>
      <c r="D2295" s="21">
        <v>40086</v>
      </c>
      <c r="E2295" s="18">
        <v>3.7248999999999999</v>
      </c>
      <c r="F2295" s="18">
        <v>7.1748000000000003</v>
      </c>
      <c r="G2295" s="18">
        <v>6.7463999999999995</v>
      </c>
      <c r="H2295" s="18">
        <v>4.4063999999999997</v>
      </c>
      <c r="I2295" s="18">
        <v>1.2949999999999999</v>
      </c>
      <c r="J2295" s="18">
        <v>2.3344</v>
      </c>
      <c r="K2295" s="18">
        <v>69.635000000000005</v>
      </c>
      <c r="L2295" s="18">
        <v>25.2273</v>
      </c>
      <c r="M2295" s="18">
        <v>132.8449</v>
      </c>
      <c r="N2295" s="18">
        <v>54.540199999999999</v>
      </c>
      <c r="O2295" s="18">
        <v>34.615299999999998</v>
      </c>
      <c r="P2295" s="18">
        <v>143.57259999999999</v>
      </c>
      <c r="Q2295" s="18">
        <v>58.944499999999998</v>
      </c>
      <c r="R2295" s="18">
        <v>37.410600000000002</v>
      </c>
      <c r="S2295" s="4">
        <f>VLOOKUP(C2295,Ratings_Numbers!$A$1:$B$21,2,FALSE)</f>
        <v>9</v>
      </c>
      <c r="T2295" s="4">
        <f t="shared" si="86"/>
        <v>0</v>
      </c>
      <c r="U2295" s="18">
        <v>4164.8357999999998</v>
      </c>
      <c r="V2295" s="18" t="s">
        <v>142</v>
      </c>
    </row>
    <row r="2296" spans="1:22" ht="15" customHeight="1" x14ac:dyDescent="0.35">
      <c r="A2296" s="18" t="s">
        <v>218</v>
      </c>
      <c r="B2296" s="7" t="str">
        <f t="shared" si="85"/>
        <v>Q4</v>
      </c>
      <c r="C2296" s="18" t="s">
        <v>35</v>
      </c>
      <c r="D2296" s="21">
        <v>40178</v>
      </c>
      <c r="E2296" s="18">
        <v>3.8759999999999999</v>
      </c>
      <c r="F2296" s="18">
        <v>6.7902000000000005</v>
      </c>
      <c r="G2296" s="18">
        <v>6.6661999999999999</v>
      </c>
      <c r="H2296" s="18">
        <v>4.6768000000000001</v>
      </c>
      <c r="I2296" s="18">
        <v>0.63349999999999995</v>
      </c>
      <c r="J2296" s="18">
        <v>2.8260000000000001</v>
      </c>
      <c r="K2296" s="18">
        <v>68.066999999999993</v>
      </c>
      <c r="L2296" s="18">
        <v>25.451599999999999</v>
      </c>
      <c r="M2296" s="18">
        <v>133.60140000000001</v>
      </c>
      <c r="N2296" s="18">
        <v>56.108800000000002</v>
      </c>
      <c r="O2296" s="18">
        <v>35.107999999999997</v>
      </c>
      <c r="P2296" s="18">
        <v>138.1112</v>
      </c>
      <c r="Q2296" s="18">
        <v>58.002800000000001</v>
      </c>
      <c r="R2296" s="18">
        <v>36.293100000000003</v>
      </c>
      <c r="S2296" s="4">
        <f>VLOOKUP(C2296,Ratings_Numbers!$A$1:$B$21,2,FALSE)</f>
        <v>9</v>
      </c>
      <c r="T2296" s="4">
        <f t="shared" si="86"/>
        <v>0</v>
      </c>
      <c r="U2296" s="18">
        <v>4529.2403999999997</v>
      </c>
      <c r="V2296" s="18" t="s">
        <v>142</v>
      </c>
    </row>
    <row r="2297" spans="1:22" ht="15" customHeight="1" x14ac:dyDescent="0.35">
      <c r="A2297" s="18" t="s">
        <v>218</v>
      </c>
      <c r="B2297" s="7" t="str">
        <f t="shared" si="85"/>
        <v>Q1</v>
      </c>
      <c r="C2297" s="18" t="s">
        <v>35</v>
      </c>
      <c r="D2297" s="21">
        <v>40268</v>
      </c>
      <c r="E2297" s="18">
        <v>3.9306999999999999</v>
      </c>
      <c r="F2297" s="18">
        <v>6.7450000000000001</v>
      </c>
      <c r="G2297" s="18">
        <v>6.5979000000000001</v>
      </c>
      <c r="H2297" s="18">
        <v>5.3010999999999999</v>
      </c>
      <c r="I2297" s="18">
        <v>2.2907000000000002</v>
      </c>
      <c r="J2297" s="18">
        <v>3.3698999999999999</v>
      </c>
      <c r="K2297" s="18">
        <v>67.262</v>
      </c>
      <c r="L2297" s="18">
        <v>25.700700000000001</v>
      </c>
      <c r="M2297" s="18">
        <v>132.69710000000001</v>
      </c>
      <c r="N2297" s="18">
        <v>55.954900000000002</v>
      </c>
      <c r="O2297" s="18">
        <v>35.197200000000002</v>
      </c>
      <c r="P2297" s="18">
        <v>137.15</v>
      </c>
      <c r="Q2297" s="18">
        <v>57.832599999999999</v>
      </c>
      <c r="R2297" s="18">
        <v>36.378300000000003</v>
      </c>
      <c r="S2297" s="4">
        <f>VLOOKUP(C2297,Ratings_Numbers!$A$1:$B$21,2,FALSE)</f>
        <v>9</v>
      </c>
      <c r="T2297" s="4">
        <f t="shared" si="86"/>
        <v>0</v>
      </c>
      <c r="U2297" s="18">
        <v>4863.8491999999997</v>
      </c>
      <c r="V2297" s="18" t="s">
        <v>142</v>
      </c>
    </row>
    <row r="2298" spans="1:22" ht="15" customHeight="1" x14ac:dyDescent="0.35">
      <c r="A2298" s="18" t="s">
        <v>218</v>
      </c>
      <c r="B2298" s="7" t="str">
        <f t="shared" si="85"/>
        <v>Q2</v>
      </c>
      <c r="C2298" s="18" t="s">
        <v>35</v>
      </c>
      <c r="D2298" s="21">
        <v>40359</v>
      </c>
      <c r="E2298" s="18">
        <v>3.8462000000000001</v>
      </c>
      <c r="F2298" s="18">
        <v>6.8076999999999996</v>
      </c>
      <c r="G2298" s="18">
        <v>6.5952999999999999</v>
      </c>
      <c r="H2298" s="18">
        <v>4.7816000000000001</v>
      </c>
      <c r="I2298" s="18">
        <v>1.1335999999999999</v>
      </c>
      <c r="J2298" s="18">
        <v>2.6539999999999999</v>
      </c>
      <c r="K2298" s="18">
        <v>67.197000000000003</v>
      </c>
      <c r="L2298" s="18">
        <v>25.713699999999999</v>
      </c>
      <c r="M2298" s="18">
        <v>131.07409999999999</v>
      </c>
      <c r="N2298" s="18">
        <v>55.306600000000003</v>
      </c>
      <c r="O2298" s="18">
        <v>34.784100000000002</v>
      </c>
      <c r="P2298" s="18">
        <v>136.99529999999999</v>
      </c>
      <c r="Q2298" s="18">
        <v>57.805100000000003</v>
      </c>
      <c r="R2298" s="18">
        <v>36.355499999999999</v>
      </c>
      <c r="S2298" s="4">
        <f>VLOOKUP(C2298,Ratings_Numbers!$A$1:$B$21,2,FALSE)</f>
        <v>9</v>
      </c>
      <c r="T2298" s="4">
        <f t="shared" si="86"/>
        <v>0</v>
      </c>
      <c r="U2298" s="18">
        <v>4486.9822000000004</v>
      </c>
      <c r="V2298" s="18" t="s">
        <v>142</v>
      </c>
    </row>
    <row r="2299" spans="1:22" ht="15" customHeight="1" x14ac:dyDescent="0.35">
      <c r="A2299" s="18" t="s">
        <v>218</v>
      </c>
      <c r="B2299" s="7" t="str">
        <f t="shared" si="85"/>
        <v>Q3</v>
      </c>
      <c r="C2299" s="18" t="s">
        <v>35</v>
      </c>
      <c r="D2299" s="21">
        <v>40451</v>
      </c>
      <c r="E2299" s="18">
        <v>3.6177999999999999</v>
      </c>
      <c r="F2299" s="18">
        <v>6.4053000000000004</v>
      </c>
      <c r="G2299" s="18">
        <v>6.2533000000000003</v>
      </c>
      <c r="H2299" s="18">
        <v>5.7872000000000003</v>
      </c>
      <c r="I2299" s="18">
        <v>2.0446</v>
      </c>
      <c r="J2299" s="18">
        <v>3.0293999999999999</v>
      </c>
      <c r="K2299" s="18">
        <v>65.897999999999996</v>
      </c>
      <c r="L2299" s="18">
        <v>26.036999999999999</v>
      </c>
      <c r="M2299" s="18">
        <v>127.143</v>
      </c>
      <c r="N2299" s="18">
        <v>54.5839</v>
      </c>
      <c r="O2299" s="18">
        <v>34.150300000000001</v>
      </c>
      <c r="P2299" s="18">
        <v>132.93129999999999</v>
      </c>
      <c r="Q2299" s="18">
        <v>57.068899999999999</v>
      </c>
      <c r="R2299" s="18">
        <v>35.704999999999998</v>
      </c>
      <c r="S2299" s="4">
        <f>VLOOKUP(C2299,Ratings_Numbers!$A$1:$B$21,2,FALSE)</f>
        <v>9</v>
      </c>
      <c r="T2299" s="4">
        <f t="shared" si="86"/>
        <v>0</v>
      </c>
      <c r="U2299" s="18">
        <v>5213.7164000000002</v>
      </c>
      <c r="V2299" s="18" t="s">
        <v>142</v>
      </c>
    </row>
    <row r="2300" spans="1:22" ht="15" customHeight="1" x14ac:dyDescent="0.35">
      <c r="A2300" s="18" t="s">
        <v>218</v>
      </c>
      <c r="B2300" s="7" t="str">
        <f t="shared" si="85"/>
        <v>Q4</v>
      </c>
      <c r="C2300" s="18" t="s">
        <v>35</v>
      </c>
      <c r="D2300" s="21">
        <v>40543</v>
      </c>
      <c r="E2300" s="18">
        <v>3.5308999999999999</v>
      </c>
      <c r="F2300" s="18">
        <v>6.4355000000000002</v>
      </c>
      <c r="G2300" s="18">
        <v>6.3083999999999998</v>
      </c>
      <c r="H2300" s="18">
        <v>6.0548000000000002</v>
      </c>
      <c r="I2300" s="18">
        <v>1.5219</v>
      </c>
      <c r="J2300" s="18">
        <v>3.1964000000000001</v>
      </c>
      <c r="K2300" s="18">
        <v>61.085000000000001</v>
      </c>
      <c r="L2300" s="18">
        <v>26.3337</v>
      </c>
      <c r="M2300" s="18">
        <v>122.5412</v>
      </c>
      <c r="N2300" s="18">
        <v>53.0426</v>
      </c>
      <c r="O2300" s="18">
        <v>33.265900000000002</v>
      </c>
      <c r="P2300" s="18">
        <v>131.02430000000001</v>
      </c>
      <c r="Q2300" s="18">
        <v>56.714500000000001</v>
      </c>
      <c r="R2300" s="18">
        <v>35.568800000000003</v>
      </c>
      <c r="S2300" s="4">
        <f>VLOOKUP(C2300,Ratings_Numbers!$A$1:$B$21,2,FALSE)</f>
        <v>9</v>
      </c>
      <c r="T2300" s="4">
        <f t="shared" si="86"/>
        <v>0</v>
      </c>
      <c r="U2300" s="18">
        <v>5625.1647999999996</v>
      </c>
      <c r="V2300" s="18" t="s">
        <v>142</v>
      </c>
    </row>
    <row r="2301" spans="1:22" ht="15" customHeight="1" x14ac:dyDescent="0.35">
      <c r="A2301" s="18" t="s">
        <v>218</v>
      </c>
      <c r="B2301" s="7" t="str">
        <f t="shared" si="85"/>
        <v>Q1</v>
      </c>
      <c r="C2301" s="18" t="s">
        <v>35</v>
      </c>
      <c r="D2301" s="21">
        <v>40633</v>
      </c>
      <c r="E2301" s="18">
        <v>3.4765999999999999</v>
      </c>
      <c r="F2301" s="18">
        <v>6.3087999999999997</v>
      </c>
      <c r="G2301" s="18">
        <v>6.1905000000000001</v>
      </c>
      <c r="H2301" s="18">
        <v>5.8855000000000004</v>
      </c>
      <c r="I2301" s="18">
        <v>1.7522</v>
      </c>
      <c r="J2301" s="18">
        <v>3.7907000000000002</v>
      </c>
      <c r="K2301" s="18">
        <v>59.976999999999997</v>
      </c>
      <c r="L2301" s="18">
        <v>26.9468</v>
      </c>
      <c r="M2301" s="18">
        <v>119.7949</v>
      </c>
      <c r="N2301" s="18">
        <v>52.966200000000001</v>
      </c>
      <c r="O2301" s="18">
        <v>33.258800000000001</v>
      </c>
      <c r="P2301" s="18">
        <v>126.1722</v>
      </c>
      <c r="Q2301" s="18">
        <v>55.785899999999998</v>
      </c>
      <c r="R2301" s="18">
        <v>35.029299999999999</v>
      </c>
      <c r="S2301" s="4">
        <f>VLOOKUP(C2301,Ratings_Numbers!$A$1:$B$21,2,FALSE)</f>
        <v>9</v>
      </c>
      <c r="T2301" s="4">
        <f t="shared" si="86"/>
        <v>0</v>
      </c>
      <c r="U2301" s="18">
        <v>6115.4558999999999</v>
      </c>
      <c r="V2301" s="18" t="s">
        <v>142</v>
      </c>
    </row>
    <row r="2302" spans="1:22" ht="15" customHeight="1" x14ac:dyDescent="0.35">
      <c r="A2302" s="18" t="s">
        <v>218</v>
      </c>
      <c r="B2302" s="7" t="str">
        <f t="shared" si="85"/>
        <v>Q2</v>
      </c>
      <c r="C2302" s="18" t="s">
        <v>35</v>
      </c>
      <c r="D2302" s="21">
        <v>40724</v>
      </c>
      <c r="E2302" s="18">
        <v>3.5152999999999999</v>
      </c>
      <c r="F2302" s="18">
        <v>6.2187000000000001</v>
      </c>
      <c r="G2302" s="18">
        <v>6.1064999999999996</v>
      </c>
      <c r="H2302" s="18">
        <v>4.5975000000000001</v>
      </c>
      <c r="I2302" s="18">
        <v>0.78859999999999997</v>
      </c>
      <c r="J2302" s="18">
        <v>2.8622999999999998</v>
      </c>
      <c r="K2302" s="18">
        <v>62.234000000000002</v>
      </c>
      <c r="L2302" s="18">
        <v>27.108499999999999</v>
      </c>
      <c r="M2302" s="18">
        <v>111.6572</v>
      </c>
      <c r="N2302" s="18">
        <v>49.978700000000003</v>
      </c>
      <c r="O2302" s="18">
        <v>31.1812</v>
      </c>
      <c r="P2302" s="18">
        <v>123.40949999999999</v>
      </c>
      <c r="Q2302" s="18">
        <v>55.239199999999997</v>
      </c>
      <c r="R2302" s="18">
        <v>34.463200000000001</v>
      </c>
      <c r="S2302" s="4">
        <f>VLOOKUP(C2302,Ratings_Numbers!$A$1:$B$21,2,FALSE)</f>
        <v>9</v>
      </c>
      <c r="T2302" s="4">
        <f t="shared" si="86"/>
        <v>0</v>
      </c>
      <c r="U2302" s="18">
        <v>6218.9485999999997</v>
      </c>
      <c r="V2302" s="18" t="s">
        <v>142</v>
      </c>
    </row>
    <row r="2303" spans="1:22" ht="15" customHeight="1" x14ac:dyDescent="0.35">
      <c r="A2303" s="18" t="s">
        <v>218</v>
      </c>
      <c r="B2303" s="7" t="str">
        <f t="shared" si="85"/>
        <v>Q3</v>
      </c>
      <c r="C2303" s="18" t="s">
        <v>35</v>
      </c>
      <c r="D2303" s="21">
        <v>40816</v>
      </c>
      <c r="E2303" s="18">
        <v>3.7382</v>
      </c>
      <c r="F2303" s="18">
        <v>6.3506</v>
      </c>
      <c r="G2303" s="18">
        <v>6.2371999999999996</v>
      </c>
      <c r="H2303" s="18">
        <v>5.2153999999999998</v>
      </c>
      <c r="I2303" s="18">
        <v>0.75</v>
      </c>
      <c r="J2303" s="18">
        <v>3.1880000000000002</v>
      </c>
      <c r="K2303" s="18">
        <v>63.932000000000002</v>
      </c>
      <c r="L2303" s="18">
        <v>26.860399999999998</v>
      </c>
      <c r="M2303" s="18">
        <v>116.4477</v>
      </c>
      <c r="N2303" s="18">
        <v>51.665300000000002</v>
      </c>
      <c r="O2303" s="18">
        <v>32.216500000000003</v>
      </c>
      <c r="P2303" s="18">
        <v>125.3886</v>
      </c>
      <c r="Q2303" s="18">
        <v>55.632199999999997</v>
      </c>
      <c r="R2303" s="18">
        <v>34.69</v>
      </c>
      <c r="S2303" s="4">
        <f>VLOOKUP(C2303,Ratings_Numbers!$A$1:$B$21,2,FALSE)</f>
        <v>9</v>
      </c>
      <c r="T2303" s="4">
        <f t="shared" si="86"/>
        <v>0</v>
      </c>
      <c r="U2303" s="18">
        <v>5956.1313</v>
      </c>
      <c r="V2303" s="18" t="s">
        <v>142</v>
      </c>
    </row>
    <row r="2304" spans="1:22" ht="15" customHeight="1" x14ac:dyDescent="0.35">
      <c r="A2304" s="18" t="s">
        <v>218</v>
      </c>
      <c r="B2304" s="7" t="str">
        <f t="shared" si="85"/>
        <v>Q4</v>
      </c>
      <c r="C2304" s="18" t="s">
        <v>35</v>
      </c>
      <c r="D2304" s="21">
        <v>40908</v>
      </c>
      <c r="E2304" s="18">
        <v>4.1936</v>
      </c>
      <c r="F2304" s="18">
        <v>6.7690000000000001</v>
      </c>
      <c r="G2304" s="18">
        <v>6.6713000000000005</v>
      </c>
      <c r="H2304" s="18">
        <v>4.4263000000000003</v>
      </c>
      <c r="I2304" s="18">
        <v>-0.56040000000000001</v>
      </c>
      <c r="J2304" s="18">
        <v>2.8134999999999999</v>
      </c>
      <c r="K2304" s="18">
        <v>65.709000000000003</v>
      </c>
      <c r="L2304" s="18">
        <v>25.6449</v>
      </c>
      <c r="M2304" s="18">
        <v>114.4088</v>
      </c>
      <c r="N2304" s="18">
        <v>49.72</v>
      </c>
      <c r="O2304" s="18">
        <v>30.211200000000002</v>
      </c>
      <c r="P2304" s="18">
        <v>130.10599999999999</v>
      </c>
      <c r="Q2304" s="18">
        <v>56.541800000000002</v>
      </c>
      <c r="R2304" s="18">
        <v>34.356299999999997</v>
      </c>
      <c r="S2304" s="4">
        <f>VLOOKUP(C2304,Ratings_Numbers!$A$1:$B$21,2,FALSE)</f>
        <v>9</v>
      </c>
      <c r="T2304" s="4">
        <f t="shared" si="86"/>
        <v>0</v>
      </c>
      <c r="U2304" s="18">
        <v>6390.1139999999996</v>
      </c>
      <c r="V2304" s="18" t="s">
        <v>142</v>
      </c>
    </row>
    <row r="2305" spans="1:22" ht="15" customHeight="1" x14ac:dyDescent="0.35">
      <c r="A2305" s="18" t="s">
        <v>218</v>
      </c>
      <c r="B2305" s="7" t="str">
        <f t="shared" si="85"/>
        <v>Q1</v>
      </c>
      <c r="C2305" s="18" t="s">
        <v>35</v>
      </c>
      <c r="D2305" s="21">
        <v>40999</v>
      </c>
      <c r="E2305" s="18">
        <v>4.5949999999999998</v>
      </c>
      <c r="F2305" s="18">
        <v>7.6787999999999998</v>
      </c>
      <c r="G2305" s="18">
        <v>7.2358000000000002</v>
      </c>
      <c r="H2305" s="18">
        <v>4.8126999999999995</v>
      </c>
      <c r="I2305" s="18">
        <v>0.22370000000000001</v>
      </c>
      <c r="J2305" s="18">
        <v>3.2265000000000001</v>
      </c>
      <c r="K2305" s="18">
        <v>66.447000000000003</v>
      </c>
      <c r="L2305" s="18">
        <v>25.461300000000001</v>
      </c>
      <c r="M2305" s="18">
        <v>121.0998</v>
      </c>
      <c r="N2305" s="18">
        <v>49.785699999999999</v>
      </c>
      <c r="O2305" s="18">
        <v>31.739699999999999</v>
      </c>
      <c r="P2305" s="18">
        <v>143.24199999999999</v>
      </c>
      <c r="Q2305" s="18">
        <v>58.8887</v>
      </c>
      <c r="R2305" s="18">
        <v>37.543100000000003</v>
      </c>
      <c r="S2305" s="4">
        <f>VLOOKUP(C2305,Ratings_Numbers!$A$1:$B$21,2,FALSE)</f>
        <v>9</v>
      </c>
      <c r="T2305" s="4">
        <f t="shared" si="86"/>
        <v>0</v>
      </c>
      <c r="U2305" s="18">
        <v>6589.8194000000003</v>
      </c>
      <c r="V2305" s="18" t="s">
        <v>142</v>
      </c>
    </row>
    <row r="2306" spans="1:22" ht="15" customHeight="1" x14ac:dyDescent="0.35">
      <c r="A2306" s="18" t="s">
        <v>218</v>
      </c>
      <c r="B2306" s="7" t="str">
        <f t="shared" si="85"/>
        <v>Q2</v>
      </c>
      <c r="C2306" s="18" t="s">
        <v>35</v>
      </c>
      <c r="D2306" s="21">
        <v>41090</v>
      </c>
      <c r="E2306" s="18">
        <v>6.7868000000000004</v>
      </c>
      <c r="F2306" s="18">
        <v>11.839</v>
      </c>
      <c r="G2306" s="18">
        <v>11.697699999999999</v>
      </c>
      <c r="H2306" s="18">
        <v>4.1589</v>
      </c>
      <c r="I2306" s="18">
        <v>-0.17680000000000001</v>
      </c>
      <c r="J2306" s="18">
        <v>1.7913999999999999</v>
      </c>
      <c r="K2306" s="18">
        <v>89.046999999999997</v>
      </c>
      <c r="L2306" s="18">
        <v>32.965699999999998</v>
      </c>
      <c r="M2306" s="18">
        <v>76.942899999999995</v>
      </c>
      <c r="N2306" s="18">
        <v>38.882300000000001</v>
      </c>
      <c r="O2306" s="18">
        <v>25.799900000000001</v>
      </c>
      <c r="P2306" s="18">
        <v>97.886899999999997</v>
      </c>
      <c r="Q2306" s="18">
        <v>49.466099999999997</v>
      </c>
      <c r="R2306" s="18">
        <v>32.822699999999998</v>
      </c>
      <c r="S2306" s="4">
        <f>VLOOKUP(C2306,Ratings_Numbers!$A$1:$B$21,2,FALSE)</f>
        <v>9</v>
      </c>
      <c r="T2306" s="4">
        <f t="shared" si="86"/>
        <v>0</v>
      </c>
      <c r="U2306" s="18">
        <v>12177.6469</v>
      </c>
      <c r="V2306" s="18" t="s">
        <v>142</v>
      </c>
    </row>
    <row r="2307" spans="1:22" ht="15" customHeight="1" x14ac:dyDescent="0.35">
      <c r="A2307" s="18" t="s">
        <v>218</v>
      </c>
      <c r="B2307" s="7" t="str">
        <f t="shared" si="85"/>
        <v>Q3</v>
      </c>
      <c r="C2307" s="18" t="s">
        <v>35</v>
      </c>
      <c r="D2307" s="21">
        <v>41182</v>
      </c>
      <c r="E2307" s="18">
        <v>5.4870999999999999</v>
      </c>
      <c r="F2307" s="18">
        <v>9.3373000000000008</v>
      </c>
      <c r="G2307" s="18">
        <v>9.1776999999999997</v>
      </c>
      <c r="H2307" s="18">
        <v>7.1298000000000004</v>
      </c>
      <c r="I2307" s="18">
        <v>2.7986</v>
      </c>
      <c r="J2307" s="18">
        <v>4.5694999999999997</v>
      </c>
      <c r="K2307" s="18">
        <v>90.361000000000004</v>
      </c>
      <c r="L2307" s="18">
        <v>33.0608</v>
      </c>
      <c r="M2307" s="18">
        <v>73.227199999999996</v>
      </c>
      <c r="N2307" s="18">
        <v>37.129899999999999</v>
      </c>
      <c r="O2307" s="18">
        <v>24.619900000000001</v>
      </c>
      <c r="P2307" s="18">
        <v>97.218800000000002</v>
      </c>
      <c r="Q2307" s="18">
        <v>49.294899999999998</v>
      </c>
      <c r="R2307" s="18">
        <v>32.686199999999999</v>
      </c>
      <c r="S2307" s="4">
        <f>VLOOKUP(C2307,Ratings_Numbers!$A$1:$B$21,2,FALSE)</f>
        <v>9</v>
      </c>
      <c r="T2307" s="4">
        <f t="shared" si="86"/>
        <v>0</v>
      </c>
      <c r="U2307" s="18">
        <v>12000.522199999999</v>
      </c>
      <c r="V2307" s="18" t="s">
        <v>142</v>
      </c>
    </row>
    <row r="2308" spans="1:22" ht="15" customHeight="1" x14ac:dyDescent="0.35">
      <c r="A2308" s="18" t="s">
        <v>218</v>
      </c>
      <c r="B2308" s="7" t="str">
        <f t="shared" si="85"/>
        <v>Q4</v>
      </c>
      <c r="C2308" s="18" t="s">
        <v>35</v>
      </c>
      <c r="D2308" s="21">
        <v>41274</v>
      </c>
      <c r="E2308" s="18">
        <v>4.8544</v>
      </c>
      <c r="F2308" s="18">
        <v>8.1968999999999994</v>
      </c>
      <c r="G2308" s="18">
        <v>8.0737000000000005</v>
      </c>
      <c r="H2308" s="18">
        <v>6.2076000000000002</v>
      </c>
      <c r="I2308" s="18">
        <v>1.5935000000000001</v>
      </c>
      <c r="J2308" s="18">
        <v>3.9154999999999998</v>
      </c>
      <c r="K2308" s="18">
        <v>84.635999999999996</v>
      </c>
      <c r="L2308" s="18">
        <v>32.636499999999998</v>
      </c>
      <c r="M2308" s="18">
        <v>77.5321</v>
      </c>
      <c r="N2308" s="18">
        <v>39.239800000000002</v>
      </c>
      <c r="O2308" s="18">
        <v>25.729900000000001</v>
      </c>
      <c r="P2308" s="18">
        <v>97.585499999999996</v>
      </c>
      <c r="Q2308" s="18">
        <v>49.389000000000003</v>
      </c>
      <c r="R2308" s="18">
        <v>32.384900000000002</v>
      </c>
      <c r="S2308" s="4">
        <f>VLOOKUP(C2308,Ratings_Numbers!$A$1:$B$21,2,FALSE)</f>
        <v>9</v>
      </c>
      <c r="T2308" s="4">
        <f t="shared" si="86"/>
        <v>0</v>
      </c>
      <c r="U2308" s="18">
        <v>12273.216</v>
      </c>
      <c r="V2308" s="18" t="s">
        <v>142</v>
      </c>
    </row>
    <row r="2309" spans="1:22" ht="15" customHeight="1" x14ac:dyDescent="0.35">
      <c r="A2309" s="18" t="s">
        <v>218</v>
      </c>
      <c r="B2309" s="7" t="str">
        <f t="shared" si="85"/>
        <v>Q1</v>
      </c>
      <c r="C2309" s="18" t="s">
        <v>35</v>
      </c>
      <c r="D2309" s="21">
        <v>41364</v>
      </c>
      <c r="E2309" s="18">
        <v>4.1342999999999996</v>
      </c>
      <c r="F2309" s="18">
        <v>7.0046999999999997</v>
      </c>
      <c r="G2309" s="18">
        <v>6.8837999999999999</v>
      </c>
      <c r="H2309" s="18">
        <v>7.7115999999999998</v>
      </c>
      <c r="I2309" s="18">
        <v>3.1839</v>
      </c>
      <c r="J2309" s="18">
        <v>4.8768000000000002</v>
      </c>
      <c r="K2309" s="18">
        <v>85.906000000000006</v>
      </c>
      <c r="L2309" s="18">
        <v>32.988599999999998</v>
      </c>
      <c r="M2309" s="18">
        <v>74.006100000000004</v>
      </c>
      <c r="N2309" s="18">
        <v>37.466999999999999</v>
      </c>
      <c r="O2309" s="18">
        <v>24.82</v>
      </c>
      <c r="P2309" s="18">
        <v>97.523399999999995</v>
      </c>
      <c r="Q2309" s="18">
        <v>49.373100000000001</v>
      </c>
      <c r="R2309" s="18">
        <v>32.7072</v>
      </c>
      <c r="S2309" s="4">
        <f>VLOOKUP(C2309,Ratings_Numbers!$A$1:$B$21,2,FALSE)</f>
        <v>9</v>
      </c>
      <c r="T2309" s="4">
        <f t="shared" si="86"/>
        <v>0</v>
      </c>
      <c r="U2309" s="18">
        <v>13672.319100000001</v>
      </c>
      <c r="V2309" s="18" t="s">
        <v>142</v>
      </c>
    </row>
    <row r="2310" spans="1:22" ht="15" customHeight="1" x14ac:dyDescent="0.35">
      <c r="A2310" s="18" t="s">
        <v>218</v>
      </c>
      <c r="B2310" s="7" t="str">
        <f t="shared" si="85"/>
        <v>Q2</v>
      </c>
      <c r="C2310" s="18" t="s">
        <v>35</v>
      </c>
      <c r="D2310" s="21">
        <v>41455</v>
      </c>
      <c r="E2310" s="18">
        <v>3.8662999999999998</v>
      </c>
      <c r="F2310" s="18">
        <v>6.1660000000000004</v>
      </c>
      <c r="G2310" s="18">
        <v>6.1421999999999999</v>
      </c>
      <c r="H2310" s="18">
        <v>6.5951000000000004</v>
      </c>
      <c r="I2310" s="18">
        <v>3.0106999999999999</v>
      </c>
      <c r="J2310" s="18">
        <v>4.0366</v>
      </c>
      <c r="K2310" s="18">
        <v>86.85</v>
      </c>
      <c r="L2310" s="18">
        <v>33.360500000000002</v>
      </c>
      <c r="M2310" s="18">
        <v>80.017300000000006</v>
      </c>
      <c r="N2310" s="18">
        <v>40.491199999999999</v>
      </c>
      <c r="O2310" s="18">
        <v>27.1356</v>
      </c>
      <c r="P2310" s="18">
        <v>97.616299999999995</v>
      </c>
      <c r="Q2310" s="18">
        <v>49.396900000000002</v>
      </c>
      <c r="R2310" s="18">
        <v>33.1038</v>
      </c>
      <c r="S2310" s="4">
        <f>VLOOKUP(C2310,Ratings_Numbers!$A$1:$B$21,2,FALSE)</f>
        <v>9</v>
      </c>
      <c r="T2310" s="4">
        <f t="shared" si="86"/>
        <v>0</v>
      </c>
      <c r="U2310" s="18">
        <v>13224.337799999999</v>
      </c>
      <c r="V2310" s="18" t="s">
        <v>142</v>
      </c>
    </row>
    <row r="2311" spans="1:22" ht="15" customHeight="1" x14ac:dyDescent="0.35">
      <c r="A2311" s="18" t="s">
        <v>218</v>
      </c>
      <c r="B2311" s="7" t="str">
        <f t="shared" si="85"/>
        <v>Q3</v>
      </c>
      <c r="C2311" s="18" t="s">
        <v>35</v>
      </c>
      <c r="D2311" s="21">
        <v>41547</v>
      </c>
      <c r="E2311" s="18">
        <v>3.9249000000000001</v>
      </c>
      <c r="F2311" s="18">
        <v>6.2629999999999999</v>
      </c>
      <c r="G2311" s="18">
        <v>6.2243000000000004</v>
      </c>
      <c r="H2311" s="18">
        <v>7.0694999999999997</v>
      </c>
      <c r="I2311" s="18">
        <v>2.7997000000000001</v>
      </c>
      <c r="J2311" s="18">
        <v>4.5641999999999996</v>
      </c>
      <c r="K2311" s="18">
        <v>87.475999999999999</v>
      </c>
      <c r="L2311" s="18">
        <v>33.459899999999998</v>
      </c>
      <c r="M2311" s="18">
        <v>76.958299999999994</v>
      </c>
      <c r="N2311" s="18">
        <v>39.039099999999998</v>
      </c>
      <c r="O2311" s="18">
        <v>26.171099999999999</v>
      </c>
      <c r="P2311" s="18">
        <v>97.131399999999999</v>
      </c>
      <c r="Q2311" s="18">
        <v>49.272399999999998</v>
      </c>
      <c r="R2311" s="18">
        <v>33.031300000000002</v>
      </c>
      <c r="S2311" s="4">
        <f>VLOOKUP(C2311,Ratings_Numbers!$A$1:$B$21,2,FALSE)</f>
        <v>9</v>
      </c>
      <c r="T2311" s="4">
        <f t="shared" si="86"/>
        <v>0</v>
      </c>
      <c r="U2311" s="18">
        <v>12988.9031</v>
      </c>
      <c r="V2311" s="18" t="s">
        <v>142</v>
      </c>
    </row>
    <row r="2312" spans="1:22" ht="15" customHeight="1" x14ac:dyDescent="0.35">
      <c r="A2312" s="18" t="s">
        <v>218</v>
      </c>
      <c r="B2312" s="7" t="str">
        <f t="shared" si="85"/>
        <v>Q4</v>
      </c>
      <c r="C2312" s="18" t="s">
        <v>35</v>
      </c>
      <c r="D2312" s="21">
        <v>41639</v>
      </c>
      <c r="E2312" s="18">
        <v>3.9177</v>
      </c>
      <c r="F2312" s="18">
        <v>6.1481000000000003</v>
      </c>
      <c r="G2312" s="18">
        <v>6.1197999999999997</v>
      </c>
      <c r="H2312" s="18">
        <v>6.0765000000000002</v>
      </c>
      <c r="I2312" s="18">
        <v>1.7297</v>
      </c>
      <c r="J2312" s="18">
        <v>4.0929000000000002</v>
      </c>
      <c r="K2312" s="18">
        <v>88.117000000000004</v>
      </c>
      <c r="L2312" s="18">
        <v>34.5794</v>
      </c>
      <c r="M2312" s="18">
        <v>79.622799999999998</v>
      </c>
      <c r="N2312" s="18">
        <v>40.567100000000003</v>
      </c>
      <c r="O2312" s="18">
        <v>27.9787</v>
      </c>
      <c r="P2312" s="18">
        <v>96.274100000000004</v>
      </c>
      <c r="Q2312" s="18">
        <v>49.050800000000002</v>
      </c>
      <c r="R2312" s="18">
        <v>33.829799999999999</v>
      </c>
      <c r="S2312" s="4">
        <f>VLOOKUP(C2312,Ratings_Numbers!$A$1:$B$21,2,FALSE)</f>
        <v>9</v>
      </c>
      <c r="T2312" s="4">
        <f t="shared" si="86"/>
        <v>0</v>
      </c>
      <c r="U2312" s="18">
        <v>13364.4462</v>
      </c>
      <c r="V2312" s="18" t="s">
        <v>142</v>
      </c>
    </row>
    <row r="2313" spans="1:22" ht="15" customHeight="1" x14ac:dyDescent="0.35">
      <c r="A2313" s="18" t="s">
        <v>218</v>
      </c>
      <c r="B2313" s="7" t="str">
        <f t="shared" si="85"/>
        <v>Q1</v>
      </c>
      <c r="C2313" s="18" t="s">
        <v>33</v>
      </c>
      <c r="D2313" s="21">
        <v>41729</v>
      </c>
      <c r="E2313" s="18">
        <v>3.8829000000000002</v>
      </c>
      <c r="F2313" s="18">
        <v>5.9688999999999997</v>
      </c>
      <c r="G2313" s="18">
        <v>5.9123999999999999</v>
      </c>
      <c r="H2313" s="18">
        <v>7.5175999999999998</v>
      </c>
      <c r="I2313" s="18">
        <v>3.6421999999999999</v>
      </c>
      <c r="J2313" s="18">
        <v>5.1980000000000004</v>
      </c>
      <c r="K2313" s="18">
        <v>89.974999999999994</v>
      </c>
      <c r="L2313" s="18">
        <v>34.608600000000003</v>
      </c>
      <c r="M2313" s="18">
        <v>84.197900000000004</v>
      </c>
      <c r="N2313" s="18">
        <v>43.101300000000002</v>
      </c>
      <c r="O2313" s="18">
        <v>29.605899999999998</v>
      </c>
      <c r="P2313" s="18">
        <v>95.349100000000007</v>
      </c>
      <c r="Q2313" s="18">
        <v>48.809600000000003</v>
      </c>
      <c r="R2313" s="18">
        <v>33.526899999999998</v>
      </c>
      <c r="S2313" s="4">
        <f>VLOOKUP(C2313,Ratings_Numbers!$A$1:$B$21,2,FALSE)</f>
        <v>8</v>
      </c>
      <c r="T2313" s="4">
        <f t="shared" si="86"/>
        <v>-1</v>
      </c>
      <c r="U2313" s="18">
        <v>14369.706200000001</v>
      </c>
      <c r="V2313" s="18" t="s">
        <v>142</v>
      </c>
    </row>
    <row r="2314" spans="1:22" ht="15" customHeight="1" x14ac:dyDescent="0.35">
      <c r="A2314" s="18" t="s">
        <v>218</v>
      </c>
      <c r="B2314" s="7" t="str">
        <f t="shared" si="85"/>
        <v>Q2</v>
      </c>
      <c r="C2314" s="18" t="s">
        <v>33</v>
      </c>
      <c r="D2314" s="21">
        <v>41820</v>
      </c>
      <c r="E2314" s="18">
        <v>4.0906000000000002</v>
      </c>
      <c r="F2314" s="18">
        <v>6.2091000000000003</v>
      </c>
      <c r="G2314" s="18">
        <v>6.1105</v>
      </c>
      <c r="H2314" s="18">
        <v>4.7857000000000003</v>
      </c>
      <c r="I2314" s="18">
        <v>0.72760000000000002</v>
      </c>
      <c r="J2314" s="18">
        <v>3.1783999999999999</v>
      </c>
      <c r="K2314" s="18">
        <v>92.495000000000005</v>
      </c>
      <c r="L2314" s="18">
        <v>35.097700000000003</v>
      </c>
      <c r="M2314" s="18">
        <v>82.216399999999993</v>
      </c>
      <c r="N2314" s="18">
        <v>42.0886</v>
      </c>
      <c r="O2314" s="18">
        <v>29.316299999999998</v>
      </c>
      <c r="P2314" s="18">
        <v>95.341099999999997</v>
      </c>
      <c r="Q2314" s="18">
        <v>48.807499999999997</v>
      </c>
      <c r="R2314" s="18">
        <v>33.996299999999998</v>
      </c>
      <c r="S2314" s="4">
        <f>VLOOKUP(C2314,Ratings_Numbers!$A$1:$B$21,2,FALSE)</f>
        <v>8</v>
      </c>
      <c r="T2314" s="4">
        <f t="shared" si="86"/>
        <v>0</v>
      </c>
      <c r="U2314" s="18">
        <v>14947.688899999999</v>
      </c>
      <c r="V2314" s="18" t="s">
        <v>142</v>
      </c>
    </row>
    <row r="2315" spans="1:22" ht="15" customHeight="1" x14ac:dyDescent="0.35">
      <c r="A2315" s="18" t="s">
        <v>218</v>
      </c>
      <c r="B2315" s="7" t="str">
        <f t="shared" si="85"/>
        <v>Q3</v>
      </c>
      <c r="C2315" s="18" t="s">
        <v>33</v>
      </c>
      <c r="D2315" s="21">
        <v>41912</v>
      </c>
      <c r="E2315" s="18">
        <v>4.1791</v>
      </c>
      <c r="F2315" s="18">
        <v>6.0511999999999997</v>
      </c>
      <c r="G2315" s="18">
        <v>5.9512</v>
      </c>
      <c r="H2315" s="18">
        <v>6.3695000000000004</v>
      </c>
      <c r="I2315" s="18">
        <v>1.9851000000000001</v>
      </c>
      <c r="J2315" s="18">
        <v>4.9132999999999996</v>
      </c>
      <c r="K2315" s="18">
        <v>89.738</v>
      </c>
      <c r="L2315" s="18">
        <v>35.345700000000001</v>
      </c>
      <c r="M2315" s="18">
        <v>81.294899999999998</v>
      </c>
      <c r="N2315" s="18">
        <v>41.869799999999998</v>
      </c>
      <c r="O2315" s="18">
        <v>29.186199999999999</v>
      </c>
      <c r="P2315" s="18">
        <v>94.161000000000001</v>
      </c>
      <c r="Q2315" s="18">
        <v>48.496400000000001</v>
      </c>
      <c r="R2315" s="18">
        <v>33.805399999999999</v>
      </c>
      <c r="S2315" s="4">
        <f>VLOOKUP(C2315,Ratings_Numbers!$A$1:$B$21,2,FALSE)</f>
        <v>8</v>
      </c>
      <c r="T2315" s="4">
        <f t="shared" si="86"/>
        <v>0</v>
      </c>
      <c r="U2315" s="18">
        <v>14026.382600000001</v>
      </c>
      <c r="V2315" s="18" t="s">
        <v>142</v>
      </c>
    </row>
    <row r="2316" spans="1:22" ht="15" customHeight="1" x14ac:dyDescent="0.35">
      <c r="A2316" s="18" t="s">
        <v>218</v>
      </c>
      <c r="B2316" s="7" t="str">
        <f t="shared" si="85"/>
        <v>Q4</v>
      </c>
      <c r="C2316" s="18" t="s">
        <v>33</v>
      </c>
      <c r="D2316" s="21">
        <v>42004</v>
      </c>
      <c r="E2316" s="18">
        <v>4.3097000000000003</v>
      </c>
      <c r="F2316" s="18">
        <v>5.9839000000000002</v>
      </c>
      <c r="G2316" s="18">
        <v>5.9602000000000004</v>
      </c>
      <c r="H2316" s="18">
        <v>6.3135000000000003</v>
      </c>
      <c r="I2316" s="18">
        <v>0.90459999999999996</v>
      </c>
      <c r="J2316" s="18">
        <v>4.7861000000000002</v>
      </c>
      <c r="K2316" s="18">
        <v>89.897999999999996</v>
      </c>
      <c r="L2316" s="18">
        <v>33.546399999999998</v>
      </c>
      <c r="M2316" s="18">
        <v>84.564800000000005</v>
      </c>
      <c r="N2316" s="18">
        <v>43.0505</v>
      </c>
      <c r="O2316" s="18">
        <v>28.8108</v>
      </c>
      <c r="P2316" s="18">
        <v>96.431799999999996</v>
      </c>
      <c r="Q2316" s="18">
        <v>49.091700000000003</v>
      </c>
      <c r="R2316" s="18">
        <v>32.8538</v>
      </c>
      <c r="S2316" s="4">
        <f>VLOOKUP(C2316,Ratings_Numbers!$A$1:$B$21,2,FALSE)</f>
        <v>8</v>
      </c>
      <c r="T2316" s="4">
        <f t="shared" si="86"/>
        <v>0</v>
      </c>
      <c r="U2316" s="18">
        <v>16964.948199999999</v>
      </c>
      <c r="V2316" s="18" t="s">
        <v>142</v>
      </c>
    </row>
    <row r="2317" spans="1:22" ht="15" customHeight="1" x14ac:dyDescent="0.35">
      <c r="A2317" s="18" t="s">
        <v>218</v>
      </c>
      <c r="B2317" s="7" t="str">
        <f t="shared" si="85"/>
        <v>Q1</v>
      </c>
      <c r="C2317" s="18" t="s">
        <v>33</v>
      </c>
      <c r="D2317" s="21">
        <v>42094</v>
      </c>
      <c r="E2317" s="18">
        <v>4.2453000000000003</v>
      </c>
      <c r="F2317" s="18">
        <v>5.9249999999999998</v>
      </c>
      <c r="G2317" s="18">
        <v>5.8822999999999999</v>
      </c>
      <c r="H2317" s="18">
        <v>7.6116999999999999</v>
      </c>
      <c r="I2317" s="18">
        <v>3.7887</v>
      </c>
      <c r="J2317" s="18">
        <v>5.2451999999999996</v>
      </c>
      <c r="K2317" s="18">
        <v>94.843000000000004</v>
      </c>
      <c r="L2317" s="18">
        <v>33.755600000000001</v>
      </c>
      <c r="M2317" s="18">
        <v>83.792000000000002</v>
      </c>
      <c r="N2317" s="18">
        <v>42.759900000000002</v>
      </c>
      <c r="O2317" s="18">
        <v>28.7197</v>
      </c>
      <c r="P2317" s="18">
        <v>95.959199999999996</v>
      </c>
      <c r="Q2317" s="18">
        <v>48.969000000000001</v>
      </c>
      <c r="R2317" s="18">
        <v>32.89</v>
      </c>
      <c r="S2317" s="4">
        <f>VLOOKUP(C2317,Ratings_Numbers!$A$1:$B$21,2,FALSE)</f>
        <v>8</v>
      </c>
      <c r="T2317" s="4">
        <f t="shared" si="86"/>
        <v>0</v>
      </c>
      <c r="U2317" s="18">
        <v>16038.533799999999</v>
      </c>
      <c r="V2317" s="18" t="s">
        <v>142</v>
      </c>
    </row>
    <row r="2318" spans="1:22" ht="15" customHeight="1" x14ac:dyDescent="0.35">
      <c r="A2318" s="18" t="s">
        <v>218</v>
      </c>
      <c r="B2318" s="7" t="str">
        <f t="shared" si="85"/>
        <v>Q2</v>
      </c>
      <c r="C2318" s="18" t="s">
        <v>33</v>
      </c>
      <c r="D2318" s="21">
        <v>42185</v>
      </c>
      <c r="E2318" s="18">
        <v>4.0076000000000001</v>
      </c>
      <c r="F2318" s="18">
        <v>5.5722000000000005</v>
      </c>
      <c r="G2318" s="18">
        <v>5.4816000000000003</v>
      </c>
      <c r="H2318" s="18">
        <v>6.2271999999999998</v>
      </c>
      <c r="I2318" s="18">
        <v>2.1322999999999999</v>
      </c>
      <c r="J2318" s="18">
        <v>4.4658999999999995</v>
      </c>
      <c r="K2318" s="18">
        <v>92.259</v>
      </c>
      <c r="L2318" s="18">
        <v>34.086599999999997</v>
      </c>
      <c r="M2318" s="18">
        <v>84.034099999999995</v>
      </c>
      <c r="N2318" s="18">
        <v>42.884599999999999</v>
      </c>
      <c r="O2318" s="18">
        <v>29.081900000000001</v>
      </c>
      <c r="P2318" s="18">
        <v>95.953900000000004</v>
      </c>
      <c r="Q2318" s="18">
        <v>48.967599999999997</v>
      </c>
      <c r="R2318" s="18">
        <v>33.207000000000001</v>
      </c>
      <c r="S2318" s="4">
        <f>VLOOKUP(C2318,Ratings_Numbers!$A$1:$B$21,2,FALSE)</f>
        <v>8</v>
      </c>
      <c r="T2318" s="4">
        <f t="shared" si="86"/>
        <v>0</v>
      </c>
      <c r="U2318" s="18">
        <v>14402.3238</v>
      </c>
      <c r="V2318" s="18" t="s">
        <v>142</v>
      </c>
    </row>
    <row r="2319" spans="1:22" ht="15" customHeight="1" x14ac:dyDescent="0.35">
      <c r="A2319" s="18" t="s">
        <v>218</v>
      </c>
      <c r="B2319" s="7" t="str">
        <f t="shared" ref="B2319:B2324" si="87">IF(MONTH(D2319)&lt;4,"Q1",IF(MONTH(D2319)&lt;7,"Q2",IF(MONTH(D2319)&lt;10,"Q3","Q4")))</f>
        <v>Q3</v>
      </c>
      <c r="C2319" s="18" t="s">
        <v>33</v>
      </c>
      <c r="D2319" s="21">
        <v>42277</v>
      </c>
      <c r="E2319" s="18">
        <v>3.9634999999999998</v>
      </c>
      <c r="F2319" s="18">
        <v>5.5289999999999999</v>
      </c>
      <c r="G2319" s="18">
        <v>5.4429999999999996</v>
      </c>
      <c r="H2319" s="18">
        <v>6.7031999999999998</v>
      </c>
      <c r="I2319" s="18">
        <v>1.9816</v>
      </c>
      <c r="J2319" s="18">
        <v>5.0709999999999997</v>
      </c>
      <c r="K2319" s="18">
        <v>92.534000000000006</v>
      </c>
      <c r="L2319" s="18">
        <v>34.2622</v>
      </c>
      <c r="M2319" s="18">
        <v>83.803799999999995</v>
      </c>
      <c r="N2319" s="18">
        <v>42.82</v>
      </c>
      <c r="O2319" s="18">
        <v>29.146899999999999</v>
      </c>
      <c r="P2319" s="18">
        <v>95.711799999999997</v>
      </c>
      <c r="Q2319" s="18">
        <v>48.904499999999999</v>
      </c>
      <c r="R2319" s="18">
        <v>33.288499999999999</v>
      </c>
      <c r="S2319" s="4">
        <f>VLOOKUP(C2319,Ratings_Numbers!$A$1:$B$21,2,FALSE)</f>
        <v>8</v>
      </c>
      <c r="T2319" s="4">
        <f t="shared" si="86"/>
        <v>0</v>
      </c>
      <c r="U2319" s="18">
        <v>16056.221</v>
      </c>
      <c r="V2319" s="18" t="s">
        <v>142</v>
      </c>
    </row>
    <row r="2320" spans="1:22" ht="15" customHeight="1" x14ac:dyDescent="0.35">
      <c r="A2320" s="18" t="s">
        <v>218</v>
      </c>
      <c r="B2320" s="7" t="str">
        <f t="shared" si="87"/>
        <v>Q4</v>
      </c>
      <c r="C2320" s="18" t="s">
        <v>33</v>
      </c>
      <c r="D2320" s="21">
        <v>42369</v>
      </c>
      <c r="E2320" s="18">
        <v>4.1475999999999997</v>
      </c>
      <c r="F2320" s="18">
        <v>5.7792000000000003</v>
      </c>
      <c r="G2320" s="18">
        <v>5.7656000000000001</v>
      </c>
      <c r="H2320" s="18">
        <v>5.7731000000000003</v>
      </c>
      <c r="I2320" s="18">
        <v>-0.1207</v>
      </c>
      <c r="J2320" s="18">
        <v>4.1540999999999997</v>
      </c>
      <c r="K2320" s="18">
        <v>92.784999999999997</v>
      </c>
      <c r="L2320" s="18">
        <v>33.852600000000002</v>
      </c>
      <c r="M2320" s="18">
        <v>83.8005</v>
      </c>
      <c r="N2320" s="18">
        <v>42.532400000000003</v>
      </c>
      <c r="O2320" s="18">
        <v>28.794899999999998</v>
      </c>
      <c r="P2320" s="18">
        <v>97.027199999999993</v>
      </c>
      <c r="Q2320" s="18">
        <v>49.245600000000003</v>
      </c>
      <c r="R2320" s="18">
        <v>33.339799999999997</v>
      </c>
      <c r="S2320" s="4">
        <f>VLOOKUP(C2320,Ratings_Numbers!$A$1:$B$21,2,FALSE)</f>
        <v>8</v>
      </c>
      <c r="T2320" s="4">
        <f t="shared" si="86"/>
        <v>0</v>
      </c>
      <c r="U2320" s="18">
        <v>16198.9571</v>
      </c>
      <c r="V2320" s="18" t="s">
        <v>142</v>
      </c>
    </row>
    <row r="2321" spans="1:22" ht="15" customHeight="1" x14ac:dyDescent="0.35">
      <c r="A2321" s="18" t="s">
        <v>218</v>
      </c>
      <c r="B2321" s="7" t="str">
        <f t="shared" si="87"/>
        <v>Q1</v>
      </c>
      <c r="C2321" s="18" t="s">
        <v>33</v>
      </c>
      <c r="D2321" s="21">
        <v>42460</v>
      </c>
      <c r="E2321" s="18">
        <v>4.2428999999999997</v>
      </c>
      <c r="F2321" s="18">
        <v>5.8642000000000003</v>
      </c>
      <c r="G2321" s="18">
        <v>5.8352000000000004</v>
      </c>
      <c r="H2321" s="18">
        <v>6.9596</v>
      </c>
      <c r="I2321" s="18">
        <v>2.5663999999999998</v>
      </c>
      <c r="J2321" s="18">
        <v>4.9743000000000004</v>
      </c>
      <c r="K2321" s="18">
        <v>98.212000000000003</v>
      </c>
      <c r="L2321" s="18">
        <v>33.9878</v>
      </c>
      <c r="M2321" s="18">
        <v>86.318899999999999</v>
      </c>
      <c r="N2321" s="18">
        <v>43.781399999999998</v>
      </c>
      <c r="O2321" s="18">
        <v>29.775200000000002</v>
      </c>
      <c r="P2321" s="18">
        <v>97.158799999999999</v>
      </c>
      <c r="Q2321" s="18">
        <v>49.279499999999999</v>
      </c>
      <c r="R2321" s="18">
        <v>33.514299999999999</v>
      </c>
      <c r="S2321" s="4">
        <f>VLOOKUP(C2321,Ratings_Numbers!$A$1:$B$21,2,FALSE)</f>
        <v>8</v>
      </c>
      <c r="T2321" s="4">
        <f t="shared" si="86"/>
        <v>0</v>
      </c>
      <c r="U2321" s="18">
        <v>18505.858499999998</v>
      </c>
      <c r="V2321" s="18" t="s">
        <v>142</v>
      </c>
    </row>
    <row r="2322" spans="1:22" ht="15" customHeight="1" x14ac:dyDescent="0.35">
      <c r="A2322" s="18" t="s">
        <v>218</v>
      </c>
      <c r="B2322" s="7" t="str">
        <f t="shared" si="87"/>
        <v>Q2</v>
      </c>
      <c r="C2322" s="18" t="s">
        <v>33</v>
      </c>
      <c r="D2322" s="21">
        <v>42551</v>
      </c>
      <c r="E2322" s="18">
        <v>4.2553000000000001</v>
      </c>
      <c r="F2322" s="18">
        <v>5.8765999999999998</v>
      </c>
      <c r="G2322" s="18">
        <v>5.8547000000000002</v>
      </c>
      <c r="H2322" s="18">
        <v>5.8832000000000004</v>
      </c>
      <c r="I2322" s="18">
        <v>1.5276000000000001</v>
      </c>
      <c r="J2322" s="18">
        <v>4.2134999999999998</v>
      </c>
      <c r="K2322" s="18">
        <v>100.492</v>
      </c>
      <c r="L2322" s="18">
        <v>34.030099999999997</v>
      </c>
      <c r="M2322" s="18">
        <v>88.475800000000007</v>
      </c>
      <c r="N2322" s="18">
        <v>44.833100000000002</v>
      </c>
      <c r="O2322" s="18">
        <v>30.554099999999998</v>
      </c>
      <c r="P2322" s="18">
        <v>97.344899999999996</v>
      </c>
      <c r="Q2322" s="18">
        <v>49.327300000000001</v>
      </c>
      <c r="R2322" s="18">
        <v>33.616900000000001</v>
      </c>
      <c r="S2322" s="4">
        <f>VLOOKUP(C2322,Ratings_Numbers!$A$1:$B$21,2,FALSE)</f>
        <v>8</v>
      </c>
      <c r="T2322" s="4">
        <f t="shared" si="86"/>
        <v>0</v>
      </c>
      <c r="U2322" s="18">
        <v>19000.701499999999</v>
      </c>
      <c r="V2322" s="18" t="s">
        <v>142</v>
      </c>
    </row>
    <row r="2323" spans="1:22" ht="15" customHeight="1" x14ac:dyDescent="0.35">
      <c r="A2323" s="18" t="s">
        <v>218</v>
      </c>
      <c r="B2323" s="7" t="str">
        <f t="shared" si="87"/>
        <v>Q3</v>
      </c>
      <c r="C2323" s="18" t="s">
        <v>33</v>
      </c>
      <c r="D2323" s="21">
        <v>42643</v>
      </c>
      <c r="E2323" s="18">
        <v>4.0476999999999999</v>
      </c>
      <c r="F2323" s="18">
        <v>5.7233000000000001</v>
      </c>
      <c r="G2323" s="18">
        <v>5.7011000000000003</v>
      </c>
      <c r="H2323" s="18">
        <v>7.3609</v>
      </c>
      <c r="I2323" s="18">
        <v>2.4542999999999999</v>
      </c>
      <c r="J2323" s="18">
        <v>5.1055999999999999</v>
      </c>
      <c r="K2323" s="18">
        <v>99.864999999999995</v>
      </c>
      <c r="L2323" s="18">
        <v>34.223199999999999</v>
      </c>
      <c r="M2323" s="18">
        <v>85.566299999999998</v>
      </c>
      <c r="N2323" s="18">
        <v>43.692900000000002</v>
      </c>
      <c r="O2323" s="18">
        <v>29.7118</v>
      </c>
      <c r="P2323" s="18">
        <v>95.835800000000006</v>
      </c>
      <c r="Q2323" s="18">
        <v>48.936799999999998</v>
      </c>
      <c r="R2323" s="18">
        <v>33.277799999999999</v>
      </c>
      <c r="S2323" s="4">
        <f>VLOOKUP(C2323,Ratings_Numbers!$A$1:$B$21,2,FALSE)</f>
        <v>8</v>
      </c>
      <c r="T2323" s="4">
        <f t="shared" si="86"/>
        <v>0</v>
      </c>
      <c r="U2323" s="18">
        <v>17186.2772</v>
      </c>
      <c r="V2323" s="18" t="s">
        <v>142</v>
      </c>
    </row>
    <row r="2324" spans="1:22" ht="15" customHeight="1" x14ac:dyDescent="0.35">
      <c r="A2324" s="18" t="s">
        <v>218</v>
      </c>
      <c r="B2324" s="7" t="str">
        <f t="shared" si="87"/>
        <v>Q4</v>
      </c>
      <c r="C2324" s="18" t="s">
        <v>33</v>
      </c>
      <c r="D2324" s="21">
        <v>42735</v>
      </c>
      <c r="E2324" s="18">
        <v>4.0503999999999998</v>
      </c>
      <c r="F2324" s="18">
        <v>5.7808999999999999</v>
      </c>
      <c r="G2324" s="18">
        <v>5.7647000000000004</v>
      </c>
      <c r="H2324" s="18">
        <v>6.2229999999999999</v>
      </c>
      <c r="I2324" s="18">
        <v>0.19040000000000001</v>
      </c>
      <c r="J2324" s="18">
        <v>4.2778999999999998</v>
      </c>
      <c r="K2324" s="18">
        <v>102.393</v>
      </c>
      <c r="L2324" s="18">
        <v>33.418599999999998</v>
      </c>
      <c r="M2324" s="18">
        <v>81.247</v>
      </c>
      <c r="N2324" s="18">
        <v>40.840600000000002</v>
      </c>
      <c r="O2324" s="18">
        <v>27.545999999999999</v>
      </c>
      <c r="P2324" s="18">
        <v>98.936599999999999</v>
      </c>
      <c r="Q2324" s="18">
        <v>49.732700000000001</v>
      </c>
      <c r="R2324" s="18">
        <v>33.543399999999998</v>
      </c>
      <c r="S2324" s="4">
        <f>VLOOKUP(C2324,Ratings_Numbers!$A$1:$B$21,2,FALSE)</f>
        <v>8</v>
      </c>
      <c r="T2324" s="4">
        <f t="shared" si="86"/>
        <v>0</v>
      </c>
      <c r="U2324" s="18">
        <v>17501.603200000001</v>
      </c>
      <c r="V2324" s="18" t="s">
        <v>142</v>
      </c>
    </row>
    <row r="2325" spans="1:22" ht="15" customHeight="1" x14ac:dyDescent="0.3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</row>
    <row r="2326" spans="1:22" ht="15" customHeight="1" x14ac:dyDescent="0.35">
      <c r="A2326" s="18" t="s">
        <v>219</v>
      </c>
      <c r="B2326" s="7" t="str">
        <f t="shared" ref="B2326:B2357" si="88">IF(MONTH(D2326)&lt;4,"Q1",IF(MONTH(D2326)&lt;7,"Q2",IF(MONTH(D2326)&lt;10,"Q3","Q4")))</f>
        <v>Q3</v>
      </c>
      <c r="C2326" s="18" t="s">
        <v>25</v>
      </c>
      <c r="D2326" s="20">
        <v>36068</v>
      </c>
      <c r="E2326" s="7">
        <v>-25.042899999999999</v>
      </c>
      <c r="F2326" s="7">
        <v>11.3341114479315</v>
      </c>
      <c r="G2326" s="7">
        <v>9.101455563</v>
      </c>
      <c r="H2326" s="7">
        <v>25.212536409999998</v>
      </c>
      <c r="I2326" s="7">
        <v>16.193109969999998</v>
      </c>
      <c r="J2326" s="7">
        <v>20.831923459999999</v>
      </c>
      <c r="K2326" s="7">
        <v>0</v>
      </c>
      <c r="L2326" s="7">
        <v>45.995100000000001</v>
      </c>
      <c r="M2326" s="7">
        <v>0.4783</v>
      </c>
      <c r="N2326" s="7">
        <v>0.47599999999999998</v>
      </c>
      <c r="O2326" s="18">
        <v>0.24679999999999999</v>
      </c>
      <c r="P2326" s="18">
        <v>0.4783</v>
      </c>
      <c r="Q2326" s="18">
        <v>0.47599999999999998</v>
      </c>
      <c r="R2326" s="18">
        <v>0.24679999999999999</v>
      </c>
      <c r="S2326" s="4">
        <f>VLOOKUP(C2326,Ratings_Numbers!$A$1:$B$21,2,FALSE)</f>
        <v>7</v>
      </c>
      <c r="T2326" s="18">
        <v>0</v>
      </c>
      <c r="U2326" s="18">
        <v>6560.8897999999999</v>
      </c>
      <c r="V2326" s="18" t="s">
        <v>129</v>
      </c>
    </row>
    <row r="2327" spans="1:22" ht="15" customHeight="1" x14ac:dyDescent="0.35">
      <c r="A2327" s="18" t="s">
        <v>219</v>
      </c>
      <c r="B2327" s="7" t="str">
        <f t="shared" si="88"/>
        <v>Q4</v>
      </c>
      <c r="C2327" s="18" t="s">
        <v>25</v>
      </c>
      <c r="D2327" s="21">
        <v>36160</v>
      </c>
      <c r="E2327" s="18">
        <v>-13.654299999999999</v>
      </c>
      <c r="F2327" s="18">
        <v>11.3341114479315</v>
      </c>
      <c r="G2327" s="18">
        <v>9.101455563</v>
      </c>
      <c r="H2327" s="18">
        <v>66.5</v>
      </c>
      <c r="I2327" s="18">
        <v>42</v>
      </c>
      <c r="J2327" s="18">
        <v>53.5</v>
      </c>
      <c r="K2327" s="18">
        <v>4</v>
      </c>
      <c r="L2327" s="18">
        <v>41.624600000000001</v>
      </c>
      <c r="M2327" s="18">
        <v>6.1664000000000003</v>
      </c>
      <c r="N2327" s="18">
        <v>5.2465000000000002</v>
      </c>
      <c r="O2327" s="18">
        <v>2.5667</v>
      </c>
      <c r="P2327" s="18">
        <v>17.5334</v>
      </c>
      <c r="Q2327" s="18">
        <v>14.9178</v>
      </c>
      <c r="R2327" s="18">
        <v>7.2981999999999996</v>
      </c>
      <c r="S2327" s="4">
        <f>VLOOKUP(C2327,Ratings_Numbers!$A$1:$B$21,2,FALSE)</f>
        <v>7</v>
      </c>
      <c r="T2327" s="4">
        <f t="shared" ref="T2327:T2390" si="89">S2327-S2326</f>
        <v>0</v>
      </c>
      <c r="U2327" s="18">
        <v>7920.4853000000003</v>
      </c>
      <c r="V2327" s="18" t="s">
        <v>129</v>
      </c>
    </row>
    <row r="2328" spans="1:22" ht="15" customHeight="1" x14ac:dyDescent="0.35">
      <c r="A2328" s="18" t="s">
        <v>219</v>
      </c>
      <c r="B2328" s="7" t="str">
        <f t="shared" si="88"/>
        <v>Q1</v>
      </c>
      <c r="C2328" s="18" t="s">
        <v>25</v>
      </c>
      <c r="D2328" s="21">
        <v>36250</v>
      </c>
      <c r="E2328" s="18">
        <v>-5.1071</v>
      </c>
      <c r="F2328" s="18">
        <v>11.3341114479315</v>
      </c>
      <c r="G2328" s="18">
        <v>9.101455563</v>
      </c>
      <c r="H2328" s="18">
        <v>25.090900000000001</v>
      </c>
      <c r="I2328" s="18">
        <v>20.818200000000001</v>
      </c>
      <c r="J2328" s="18">
        <v>20.090900000000001</v>
      </c>
      <c r="K2328" s="18">
        <v>11</v>
      </c>
      <c r="L2328" s="18">
        <v>41.601700000000001</v>
      </c>
      <c r="M2328" s="18">
        <v>6.3070000000000004</v>
      </c>
      <c r="N2328" s="18">
        <v>5.4165999999999999</v>
      </c>
      <c r="O2328" s="18">
        <v>2.6238000000000001</v>
      </c>
      <c r="P2328" s="18">
        <v>16.438700000000001</v>
      </c>
      <c r="Q2328" s="18">
        <v>14.117900000000001</v>
      </c>
      <c r="R2328" s="18">
        <v>6.8388</v>
      </c>
      <c r="S2328" s="4">
        <f>VLOOKUP(C2328,Ratings_Numbers!$A$1:$B$21,2,FALSE)</f>
        <v>7</v>
      </c>
      <c r="T2328" s="4">
        <f t="shared" si="89"/>
        <v>0</v>
      </c>
      <c r="U2328" s="18">
        <v>9314.3093000000008</v>
      </c>
      <c r="V2328" s="18" t="s">
        <v>129</v>
      </c>
    </row>
    <row r="2329" spans="1:22" ht="15" customHeight="1" x14ac:dyDescent="0.35">
      <c r="A2329" s="18" t="s">
        <v>219</v>
      </c>
      <c r="B2329" s="7" t="str">
        <f t="shared" si="88"/>
        <v>Q2</v>
      </c>
      <c r="C2329" s="18" t="s">
        <v>25</v>
      </c>
      <c r="D2329" s="21">
        <v>36341</v>
      </c>
      <c r="E2329" s="18">
        <v>-0.69879999999999998</v>
      </c>
      <c r="F2329" s="18">
        <v>0.74260000000000004</v>
      </c>
      <c r="G2329" s="18">
        <v>-0.86270000000000002</v>
      </c>
      <c r="H2329" s="18">
        <v>25.454499999999999</v>
      </c>
      <c r="I2329" s="18">
        <v>20.909099999999999</v>
      </c>
      <c r="J2329" s="18">
        <v>20.454499999999999</v>
      </c>
      <c r="K2329" s="18">
        <v>11</v>
      </c>
      <c r="L2329" s="18">
        <v>42.628700000000002</v>
      </c>
      <c r="M2329" s="18">
        <v>5.9885000000000002</v>
      </c>
      <c r="N2329" s="18">
        <v>5.1798999999999999</v>
      </c>
      <c r="O2329" s="18">
        <v>2.5528</v>
      </c>
      <c r="P2329" s="18">
        <v>15.608499999999999</v>
      </c>
      <c r="Q2329" s="18">
        <v>13.501099999999999</v>
      </c>
      <c r="R2329" s="18">
        <v>6.6536999999999997</v>
      </c>
      <c r="S2329" s="4">
        <f>VLOOKUP(C2329,Ratings_Numbers!$A$1:$B$21,2,FALSE)</f>
        <v>7</v>
      </c>
      <c r="T2329" s="4">
        <f t="shared" si="89"/>
        <v>0</v>
      </c>
      <c r="U2329" s="18">
        <v>10893.869199999999</v>
      </c>
      <c r="V2329" s="18" t="s">
        <v>129</v>
      </c>
    </row>
    <row r="2330" spans="1:22" ht="15" customHeight="1" x14ac:dyDescent="0.35">
      <c r="A2330" s="18" t="s">
        <v>219</v>
      </c>
      <c r="B2330" s="7" t="str">
        <f t="shared" si="88"/>
        <v>Q3</v>
      </c>
      <c r="C2330" s="18" t="s">
        <v>25</v>
      </c>
      <c r="D2330" s="21">
        <v>36433</v>
      </c>
      <c r="E2330" s="18">
        <v>-0.46700000000000003</v>
      </c>
      <c r="F2330" s="18">
        <v>0.72299999999999998</v>
      </c>
      <c r="G2330" s="18">
        <v>-0.58289999999999997</v>
      </c>
      <c r="H2330" s="18">
        <v>30</v>
      </c>
      <c r="I2330" s="18">
        <v>24.6</v>
      </c>
      <c r="J2330" s="18">
        <v>23.9</v>
      </c>
      <c r="K2330" s="18">
        <v>10</v>
      </c>
      <c r="L2330" s="18">
        <v>40.572299999999998</v>
      </c>
      <c r="M2330" s="18">
        <v>6.2972000000000001</v>
      </c>
      <c r="N2330" s="18">
        <v>5.4112999999999998</v>
      </c>
      <c r="O2330" s="18">
        <v>2.5548999999999999</v>
      </c>
      <c r="P2330" s="18">
        <v>16.372800000000002</v>
      </c>
      <c r="Q2330" s="18">
        <v>14.0693</v>
      </c>
      <c r="R2330" s="18">
        <v>6.6428000000000003</v>
      </c>
      <c r="S2330" s="4">
        <f>VLOOKUP(C2330,Ratings_Numbers!$A$1:$B$21,2,FALSE)</f>
        <v>7</v>
      </c>
      <c r="T2330" s="4">
        <f t="shared" si="89"/>
        <v>0</v>
      </c>
      <c r="U2330" s="18">
        <v>8339.9740000000002</v>
      </c>
      <c r="V2330" s="18" t="s">
        <v>129</v>
      </c>
    </row>
    <row r="2331" spans="1:22" ht="15" customHeight="1" x14ac:dyDescent="0.35">
      <c r="A2331" s="18" t="s">
        <v>219</v>
      </c>
      <c r="B2331" s="7" t="str">
        <f t="shared" si="88"/>
        <v>Q4</v>
      </c>
      <c r="C2331" s="18" t="s">
        <v>25</v>
      </c>
      <c r="D2331" s="21">
        <v>36525</v>
      </c>
      <c r="E2331" s="18">
        <v>-0.98640000000000005</v>
      </c>
      <c r="F2331" s="18">
        <v>1.0508999999999999</v>
      </c>
      <c r="G2331" s="18">
        <v>-1.2301</v>
      </c>
      <c r="H2331" s="18">
        <v>18.823499999999999</v>
      </c>
      <c r="I2331" s="18">
        <v>16.176500000000001</v>
      </c>
      <c r="J2331" s="18">
        <v>15.176500000000001</v>
      </c>
      <c r="K2331" s="18">
        <v>17</v>
      </c>
      <c r="L2331" s="18">
        <v>37.603400000000001</v>
      </c>
      <c r="M2331" s="18">
        <v>10.3546</v>
      </c>
      <c r="N2331" s="18">
        <v>8.2406000000000006</v>
      </c>
      <c r="O2331" s="18">
        <v>3.8936999999999999</v>
      </c>
      <c r="P2331" s="18">
        <v>25.653600000000001</v>
      </c>
      <c r="Q2331" s="18">
        <v>20.4162</v>
      </c>
      <c r="R2331" s="18">
        <v>9.6465999999999994</v>
      </c>
      <c r="S2331" s="4">
        <f>VLOOKUP(C2331,Ratings_Numbers!$A$1:$B$21,2,FALSE)</f>
        <v>7</v>
      </c>
      <c r="T2331" s="4">
        <f t="shared" si="89"/>
        <v>0</v>
      </c>
      <c r="U2331" s="18">
        <v>8896.8438000000006</v>
      </c>
      <c r="V2331" s="18" t="s">
        <v>129</v>
      </c>
    </row>
    <row r="2332" spans="1:22" ht="15" customHeight="1" x14ac:dyDescent="0.35">
      <c r="A2332" s="18" t="s">
        <v>219</v>
      </c>
      <c r="B2332" s="7" t="str">
        <f t="shared" si="88"/>
        <v>Q1</v>
      </c>
      <c r="C2332" s="18" t="s">
        <v>25</v>
      </c>
      <c r="D2332" s="21">
        <v>36616</v>
      </c>
      <c r="E2332" s="18">
        <v>-0.58950000000000002</v>
      </c>
      <c r="F2332" s="18">
        <v>0.90049999999999997</v>
      </c>
      <c r="G2332" s="18">
        <v>-0.73170000000000002</v>
      </c>
      <c r="H2332" s="18">
        <v>19.7059</v>
      </c>
      <c r="I2332" s="18">
        <v>16.823499999999999</v>
      </c>
      <c r="J2332" s="18">
        <v>16.058800000000002</v>
      </c>
      <c r="K2332" s="18">
        <v>17</v>
      </c>
      <c r="L2332" s="18">
        <v>36.052</v>
      </c>
      <c r="M2332" s="18">
        <v>10.929</v>
      </c>
      <c r="N2332" s="18">
        <v>8.7796000000000003</v>
      </c>
      <c r="O2332" s="18">
        <v>3.9401000000000002</v>
      </c>
      <c r="P2332" s="18">
        <v>24.480899999999998</v>
      </c>
      <c r="Q2332" s="18">
        <v>19.666399999999999</v>
      </c>
      <c r="R2332" s="18">
        <v>8.8257999999999992</v>
      </c>
      <c r="S2332" s="4">
        <f>VLOOKUP(C2332,Ratings_Numbers!$A$1:$B$21,2,FALSE)</f>
        <v>7</v>
      </c>
      <c r="T2332" s="4">
        <f t="shared" si="89"/>
        <v>0</v>
      </c>
      <c r="U2332" s="18">
        <v>9677.7934000000005</v>
      </c>
      <c r="V2332" s="18" t="s">
        <v>129</v>
      </c>
    </row>
    <row r="2333" spans="1:22" ht="15" customHeight="1" x14ac:dyDescent="0.35">
      <c r="A2333" s="18" t="s">
        <v>219</v>
      </c>
      <c r="B2333" s="7" t="str">
        <f t="shared" si="88"/>
        <v>Q2</v>
      </c>
      <c r="C2333" s="18" t="s">
        <v>25</v>
      </c>
      <c r="D2333" s="21">
        <v>36707</v>
      </c>
      <c r="E2333" s="18">
        <v>-0.53910000000000002</v>
      </c>
      <c r="F2333" s="18">
        <v>0.82609999999999995</v>
      </c>
      <c r="G2333" s="18">
        <v>-0.66449999999999998</v>
      </c>
      <c r="H2333" s="18">
        <v>21.8125</v>
      </c>
      <c r="I2333" s="18">
        <v>19.375</v>
      </c>
      <c r="J2333" s="18">
        <v>18</v>
      </c>
      <c r="K2333" s="18">
        <v>16</v>
      </c>
      <c r="L2333" s="18">
        <v>35.964300000000001</v>
      </c>
      <c r="M2333" s="18">
        <v>10.784599999999999</v>
      </c>
      <c r="N2333" s="18">
        <v>8.7279</v>
      </c>
      <c r="O2333" s="18">
        <v>3.8786</v>
      </c>
      <c r="P2333" s="18">
        <v>23.564299999999999</v>
      </c>
      <c r="Q2333" s="18">
        <v>19.070499999999999</v>
      </c>
      <c r="R2333" s="18">
        <v>8.4747000000000003</v>
      </c>
      <c r="S2333" s="4">
        <f>VLOOKUP(C2333,Ratings_Numbers!$A$1:$B$21,2,FALSE)</f>
        <v>7</v>
      </c>
      <c r="T2333" s="4">
        <f t="shared" si="89"/>
        <v>0</v>
      </c>
      <c r="U2333" s="18">
        <v>13896.0447</v>
      </c>
      <c r="V2333" s="18" t="s">
        <v>129</v>
      </c>
    </row>
    <row r="2334" spans="1:22" ht="15" customHeight="1" x14ac:dyDescent="0.35">
      <c r="A2334" s="18" t="s">
        <v>219</v>
      </c>
      <c r="B2334" s="7" t="str">
        <f t="shared" si="88"/>
        <v>Q3</v>
      </c>
      <c r="C2334" s="18" t="s">
        <v>25</v>
      </c>
      <c r="D2334" s="21">
        <v>36799</v>
      </c>
      <c r="E2334" s="18">
        <v>-0.22689999999999999</v>
      </c>
      <c r="F2334" s="18">
        <v>0.94410000000000005</v>
      </c>
      <c r="G2334" s="18">
        <v>-0.27660000000000001</v>
      </c>
      <c r="H2334" s="18">
        <v>20.6111</v>
      </c>
      <c r="I2334" s="18">
        <v>17.3889</v>
      </c>
      <c r="J2334" s="18">
        <v>17.166699999999999</v>
      </c>
      <c r="K2334" s="18">
        <v>18</v>
      </c>
      <c r="L2334" s="18">
        <v>34.951700000000002</v>
      </c>
      <c r="M2334" s="18">
        <v>10.937899999999999</v>
      </c>
      <c r="N2334" s="18">
        <v>8.4710000000000001</v>
      </c>
      <c r="O2334" s="18">
        <v>3.823</v>
      </c>
      <c r="P2334" s="18">
        <v>29.122199999999999</v>
      </c>
      <c r="Q2334" s="18">
        <v>22.553999999999998</v>
      </c>
      <c r="R2334" s="18">
        <v>10.178699999999999</v>
      </c>
      <c r="S2334" s="4">
        <f>VLOOKUP(C2334,Ratings_Numbers!$A$1:$B$21,2,FALSE)</f>
        <v>7</v>
      </c>
      <c r="T2334" s="4">
        <f t="shared" si="89"/>
        <v>0</v>
      </c>
      <c r="U2334" s="18">
        <v>15744.601199999999</v>
      </c>
      <c r="V2334" s="18" t="s">
        <v>129</v>
      </c>
    </row>
    <row r="2335" spans="1:22" ht="15" customHeight="1" x14ac:dyDescent="0.35">
      <c r="A2335" s="18" t="s">
        <v>219</v>
      </c>
      <c r="B2335" s="7" t="str">
        <f t="shared" si="88"/>
        <v>Q4</v>
      </c>
      <c r="C2335" s="18" t="s">
        <v>25</v>
      </c>
      <c r="D2335" s="21">
        <v>36891</v>
      </c>
      <c r="E2335" s="18">
        <v>-0.28270000000000001</v>
      </c>
      <c r="F2335" s="18">
        <v>1.0083</v>
      </c>
      <c r="G2335" s="18">
        <v>-0.34079999999999999</v>
      </c>
      <c r="H2335" s="18">
        <v>18.666699999999999</v>
      </c>
      <c r="I2335" s="18">
        <v>13.952400000000001</v>
      </c>
      <c r="J2335" s="18">
        <v>15.7143</v>
      </c>
      <c r="K2335" s="18">
        <v>21</v>
      </c>
      <c r="L2335" s="18">
        <v>33.357500000000002</v>
      </c>
      <c r="M2335" s="18">
        <v>17.6295</v>
      </c>
      <c r="N2335" s="18">
        <v>13.273400000000001</v>
      </c>
      <c r="O2335" s="18">
        <v>5.8807999999999998</v>
      </c>
      <c r="P2335" s="18">
        <v>32.817999999999998</v>
      </c>
      <c r="Q2335" s="18">
        <v>24.709</v>
      </c>
      <c r="R2335" s="18">
        <v>10.9473</v>
      </c>
      <c r="S2335" s="4">
        <f>VLOOKUP(C2335,Ratings_Numbers!$A$1:$B$21,2,FALSE)</f>
        <v>7</v>
      </c>
      <c r="T2335" s="4">
        <f t="shared" si="89"/>
        <v>0</v>
      </c>
      <c r="U2335" s="18">
        <v>19470.297200000001</v>
      </c>
      <c r="V2335" s="18" t="s">
        <v>129</v>
      </c>
    </row>
    <row r="2336" spans="1:22" ht="15" customHeight="1" x14ac:dyDescent="0.35">
      <c r="A2336" s="18" t="s">
        <v>219</v>
      </c>
      <c r="B2336" s="7" t="str">
        <f t="shared" si="88"/>
        <v>Q1</v>
      </c>
      <c r="C2336" s="18" t="s">
        <v>25</v>
      </c>
      <c r="D2336" s="21">
        <v>36977</v>
      </c>
      <c r="E2336" s="18">
        <v>-0.25240000000000001</v>
      </c>
      <c r="F2336" s="18">
        <v>0.85909999999999997</v>
      </c>
      <c r="G2336" s="18">
        <v>-0.30109999999999998</v>
      </c>
      <c r="H2336" s="18">
        <v>18.652200000000001</v>
      </c>
      <c r="I2336" s="18">
        <v>14.652200000000001</v>
      </c>
      <c r="J2336" s="18">
        <v>15.8696</v>
      </c>
      <c r="K2336" s="18">
        <v>23</v>
      </c>
      <c r="L2336" s="18">
        <v>33.312800000000003</v>
      </c>
      <c r="M2336" s="18">
        <v>17.186699999999998</v>
      </c>
      <c r="N2336" s="18">
        <v>13.287000000000001</v>
      </c>
      <c r="O2336" s="18">
        <v>5.7254000000000005</v>
      </c>
      <c r="P2336" s="18">
        <v>29.349599999999999</v>
      </c>
      <c r="Q2336" s="18">
        <v>22.690100000000001</v>
      </c>
      <c r="R2336" s="18">
        <v>9.7772000000000006</v>
      </c>
      <c r="S2336" s="4">
        <f>VLOOKUP(C2336,Ratings_Numbers!$A$1:$B$21,2,FALSE)</f>
        <v>7</v>
      </c>
      <c r="T2336" s="4">
        <f t="shared" si="89"/>
        <v>0</v>
      </c>
      <c r="U2336" s="18">
        <v>17766.424599999998</v>
      </c>
      <c r="V2336" s="18" t="s">
        <v>129</v>
      </c>
    </row>
    <row r="2337" spans="1:22" ht="15" customHeight="1" x14ac:dyDescent="0.35">
      <c r="A2337" s="18" t="s">
        <v>219</v>
      </c>
      <c r="B2337" s="7" t="str">
        <f t="shared" si="88"/>
        <v>Q2</v>
      </c>
      <c r="C2337" s="18" t="s">
        <v>25</v>
      </c>
      <c r="D2337" s="21">
        <v>37072</v>
      </c>
      <c r="E2337" s="18">
        <v>-9.7000000000000003E-2</v>
      </c>
      <c r="F2337" s="18">
        <v>0.97409999999999997</v>
      </c>
      <c r="G2337" s="18">
        <v>-0.11459999999999999</v>
      </c>
      <c r="H2337" s="18">
        <v>18.666699999999999</v>
      </c>
      <c r="I2337" s="18">
        <v>13.458299999999999</v>
      </c>
      <c r="J2337" s="18">
        <v>16</v>
      </c>
      <c r="K2337" s="18">
        <v>24</v>
      </c>
      <c r="L2337" s="18">
        <v>30.880299999999998</v>
      </c>
      <c r="M2337" s="18">
        <v>18.095800000000001</v>
      </c>
      <c r="N2337" s="18">
        <v>13.1472</v>
      </c>
      <c r="O2337" s="18">
        <v>5.5880000000000001</v>
      </c>
      <c r="P2337" s="18">
        <v>37.639200000000002</v>
      </c>
      <c r="Q2337" s="18">
        <v>27.346299999999999</v>
      </c>
      <c r="R2337" s="18">
        <v>11.623100000000001</v>
      </c>
      <c r="S2337" s="4">
        <f>VLOOKUP(C2337,Ratings_Numbers!$A$1:$B$21,2,FALSE)</f>
        <v>7</v>
      </c>
      <c r="T2337" s="4">
        <f t="shared" si="89"/>
        <v>0</v>
      </c>
      <c r="U2337" s="18">
        <v>19115.4535</v>
      </c>
      <c r="V2337" s="18" t="s">
        <v>129</v>
      </c>
    </row>
    <row r="2338" spans="1:22" ht="15" customHeight="1" x14ac:dyDescent="0.35">
      <c r="A2338" s="18" t="s">
        <v>219</v>
      </c>
      <c r="B2338" s="7" t="str">
        <f t="shared" si="88"/>
        <v>Q3</v>
      </c>
      <c r="C2338" s="18" t="s">
        <v>25</v>
      </c>
      <c r="D2338" s="21">
        <v>37164</v>
      </c>
      <c r="E2338" s="18">
        <v>-0.1449</v>
      </c>
      <c r="F2338" s="18">
        <v>0.97629999999999995</v>
      </c>
      <c r="G2338" s="18">
        <v>-0.17019999999999999</v>
      </c>
      <c r="H2338" s="18">
        <v>20.130400000000002</v>
      </c>
      <c r="I2338" s="18">
        <v>14.7826</v>
      </c>
      <c r="J2338" s="18">
        <v>17.217400000000001</v>
      </c>
      <c r="K2338" s="18">
        <v>23</v>
      </c>
      <c r="L2338" s="18">
        <v>30.697400000000002</v>
      </c>
      <c r="M2338" s="18">
        <v>17.496600000000001</v>
      </c>
      <c r="N2338" s="18">
        <v>12.6091</v>
      </c>
      <c r="O2338" s="18">
        <v>5.3710000000000004</v>
      </c>
      <c r="P2338" s="18">
        <v>38.761800000000001</v>
      </c>
      <c r="Q2338" s="18">
        <v>27.934000000000001</v>
      </c>
      <c r="R2338" s="18">
        <v>11.898899999999999</v>
      </c>
      <c r="S2338" s="4">
        <f>VLOOKUP(C2338,Ratings_Numbers!$A$1:$B$21,2,FALSE)</f>
        <v>7</v>
      </c>
      <c r="T2338" s="4">
        <f t="shared" si="89"/>
        <v>0</v>
      </c>
      <c r="U2338" s="18">
        <v>20484.965499999998</v>
      </c>
      <c r="V2338" s="18" t="s">
        <v>129</v>
      </c>
    </row>
    <row r="2339" spans="1:22" ht="15" customHeight="1" x14ac:dyDescent="0.35">
      <c r="A2339" s="18" t="s">
        <v>219</v>
      </c>
      <c r="B2339" s="7" t="str">
        <f t="shared" si="88"/>
        <v>Q4</v>
      </c>
      <c r="C2339" s="18" t="s">
        <v>25</v>
      </c>
      <c r="D2339" s="21">
        <v>37256</v>
      </c>
      <c r="E2339" s="18">
        <v>-0.1234</v>
      </c>
      <c r="F2339" s="18">
        <v>1.0115000000000001</v>
      </c>
      <c r="G2339" s="18">
        <v>-0.14430000000000001</v>
      </c>
      <c r="H2339" s="18">
        <v>20.458300000000001</v>
      </c>
      <c r="I2339" s="18">
        <v>16.916699999999999</v>
      </c>
      <c r="J2339" s="18">
        <v>17.541699999999999</v>
      </c>
      <c r="K2339" s="18">
        <v>24</v>
      </c>
      <c r="L2339" s="18">
        <v>31.1629</v>
      </c>
      <c r="M2339" s="18">
        <v>23.130299999999998</v>
      </c>
      <c r="N2339" s="18">
        <v>16.438400000000001</v>
      </c>
      <c r="O2339" s="18">
        <v>7.2081</v>
      </c>
      <c r="P2339" s="18">
        <v>40.709299999999999</v>
      </c>
      <c r="Q2339" s="18">
        <v>28.9315</v>
      </c>
      <c r="R2339" s="18">
        <v>12.686199999999999</v>
      </c>
      <c r="S2339" s="4">
        <f>VLOOKUP(C2339,Ratings_Numbers!$A$1:$B$21,2,FALSE)</f>
        <v>7</v>
      </c>
      <c r="T2339" s="4">
        <f t="shared" si="89"/>
        <v>0</v>
      </c>
      <c r="U2339" s="18">
        <v>21841.462500000001</v>
      </c>
      <c r="V2339" s="18" t="s">
        <v>129</v>
      </c>
    </row>
    <row r="2340" spans="1:22" ht="15" customHeight="1" x14ac:dyDescent="0.35">
      <c r="A2340" s="18" t="s">
        <v>219</v>
      </c>
      <c r="B2340" s="7" t="str">
        <f t="shared" si="88"/>
        <v>Q1</v>
      </c>
      <c r="C2340" s="18" t="s">
        <v>25</v>
      </c>
      <c r="D2340" s="21">
        <v>37346</v>
      </c>
      <c r="E2340" s="18">
        <v>-8.4000000000000005E-2</v>
      </c>
      <c r="F2340" s="18">
        <v>0.8972</v>
      </c>
      <c r="G2340" s="18">
        <v>-9.69E-2</v>
      </c>
      <c r="H2340" s="18">
        <v>22.416699999999999</v>
      </c>
      <c r="I2340" s="18">
        <v>17.083300000000001</v>
      </c>
      <c r="J2340" s="18">
        <v>20.083300000000001</v>
      </c>
      <c r="K2340" s="18">
        <v>24</v>
      </c>
      <c r="L2340" s="18">
        <v>31.333400000000001</v>
      </c>
      <c r="M2340" s="18">
        <v>33.774999999999999</v>
      </c>
      <c r="N2340" s="18">
        <v>24.258299999999998</v>
      </c>
      <c r="O2340" s="18">
        <v>10.5829</v>
      </c>
      <c r="P2340" s="18">
        <v>39.231000000000002</v>
      </c>
      <c r="Q2340" s="18">
        <v>28.1769</v>
      </c>
      <c r="R2340" s="18">
        <v>12.292400000000001</v>
      </c>
      <c r="S2340" s="4">
        <f>VLOOKUP(C2340,Ratings_Numbers!$A$1:$B$21,2,FALSE)</f>
        <v>7</v>
      </c>
      <c r="T2340" s="4">
        <f t="shared" si="89"/>
        <v>0</v>
      </c>
      <c r="U2340" s="18">
        <v>23331.484499999999</v>
      </c>
      <c r="V2340" s="18" t="s">
        <v>129</v>
      </c>
    </row>
    <row r="2341" spans="1:22" ht="15" customHeight="1" x14ac:dyDescent="0.35">
      <c r="A2341" s="18" t="s">
        <v>219</v>
      </c>
      <c r="B2341" s="7" t="str">
        <f t="shared" si="88"/>
        <v>Q2</v>
      </c>
      <c r="C2341" s="18" t="s">
        <v>25</v>
      </c>
      <c r="D2341" s="21">
        <v>37437</v>
      </c>
      <c r="E2341" s="18">
        <v>-0.18049999999999999</v>
      </c>
      <c r="F2341" s="18">
        <v>0.8397</v>
      </c>
      <c r="G2341" s="18">
        <v>-0.20580000000000001</v>
      </c>
      <c r="H2341" s="18">
        <v>29.25</v>
      </c>
      <c r="I2341" s="18">
        <v>24.85</v>
      </c>
      <c r="J2341" s="18">
        <v>26.15</v>
      </c>
      <c r="K2341" s="18">
        <v>20</v>
      </c>
      <c r="L2341" s="18">
        <v>31.009499999999999</v>
      </c>
      <c r="M2341" s="18">
        <v>32.655099999999997</v>
      </c>
      <c r="N2341" s="18">
        <v>23.589199999999998</v>
      </c>
      <c r="O2341" s="18">
        <v>10.126200000000001</v>
      </c>
      <c r="P2341" s="18">
        <v>38.432600000000001</v>
      </c>
      <c r="Q2341" s="18">
        <v>27.762699999999999</v>
      </c>
      <c r="R2341" s="18">
        <v>11.9177</v>
      </c>
      <c r="S2341" s="4">
        <f>VLOOKUP(C2341,Ratings_Numbers!$A$1:$B$21,2,FALSE)</f>
        <v>7</v>
      </c>
      <c r="T2341" s="4">
        <f t="shared" si="89"/>
        <v>0</v>
      </c>
      <c r="U2341" s="18">
        <v>27684.628499999999</v>
      </c>
      <c r="V2341" s="18" t="s">
        <v>129</v>
      </c>
    </row>
    <row r="2342" spans="1:22" ht="15" customHeight="1" x14ac:dyDescent="0.35">
      <c r="A2342" s="18" t="s">
        <v>219</v>
      </c>
      <c r="B2342" s="7" t="str">
        <f t="shared" si="88"/>
        <v>Q3</v>
      </c>
      <c r="C2342" s="18" t="s">
        <v>25</v>
      </c>
      <c r="D2342" s="21">
        <v>37529</v>
      </c>
      <c r="E2342" s="18">
        <v>4.1300000000000003E-2</v>
      </c>
      <c r="F2342" s="18">
        <v>0.83779999999999999</v>
      </c>
      <c r="G2342" s="18">
        <v>4.65E-2</v>
      </c>
      <c r="H2342" s="18">
        <v>26.583300000000001</v>
      </c>
      <c r="I2342" s="18">
        <v>23.291699999999999</v>
      </c>
      <c r="J2342" s="18">
        <v>23.833300000000001</v>
      </c>
      <c r="K2342" s="18">
        <v>24</v>
      </c>
      <c r="L2342" s="18">
        <v>31.815899999999999</v>
      </c>
      <c r="M2342" s="18">
        <v>29.809699999999999</v>
      </c>
      <c r="N2342" s="18">
        <v>21.541</v>
      </c>
      <c r="O2342" s="18">
        <v>9.4841999999999995</v>
      </c>
      <c r="P2342" s="18">
        <v>38.3857</v>
      </c>
      <c r="Q2342" s="18">
        <v>27.738199999999999</v>
      </c>
      <c r="R2342" s="18">
        <v>12.2127</v>
      </c>
      <c r="S2342" s="4">
        <f>VLOOKUP(C2342,Ratings_Numbers!$A$1:$B$21,2,FALSE)</f>
        <v>7</v>
      </c>
      <c r="T2342" s="4">
        <f t="shared" si="89"/>
        <v>0</v>
      </c>
      <c r="U2342" s="18">
        <v>26359.105100000001</v>
      </c>
      <c r="V2342" s="18" t="s">
        <v>129</v>
      </c>
    </row>
    <row r="2343" spans="1:22" ht="15" customHeight="1" x14ac:dyDescent="0.35">
      <c r="A2343" s="18" t="s">
        <v>219</v>
      </c>
      <c r="B2343" s="7" t="str">
        <f t="shared" si="88"/>
        <v>Q4</v>
      </c>
      <c r="C2343" s="18" t="s">
        <v>25</v>
      </c>
      <c r="D2343" s="21">
        <v>37621</v>
      </c>
      <c r="E2343" s="18">
        <v>-2.87E-2</v>
      </c>
      <c r="F2343" s="18">
        <v>0.80559999999999998</v>
      </c>
      <c r="G2343" s="18">
        <v>-3.2000000000000001E-2</v>
      </c>
      <c r="H2343" s="18">
        <v>30.909099999999999</v>
      </c>
      <c r="I2343" s="18">
        <v>25.2727</v>
      </c>
      <c r="J2343" s="18">
        <v>27.681799999999999</v>
      </c>
      <c r="K2343" s="18">
        <v>22</v>
      </c>
      <c r="L2343" s="18">
        <v>31.2624</v>
      </c>
      <c r="M2343" s="18">
        <v>21.4544</v>
      </c>
      <c r="N2343" s="18">
        <v>15.3498</v>
      </c>
      <c r="O2343" s="18">
        <v>6.7070999999999996</v>
      </c>
      <c r="P2343" s="18">
        <v>39.769599999999997</v>
      </c>
      <c r="Q2343" s="18">
        <v>28.453700000000001</v>
      </c>
      <c r="R2343" s="18">
        <v>12.4329</v>
      </c>
      <c r="S2343" s="4">
        <f>VLOOKUP(C2343,Ratings_Numbers!$A$1:$B$21,2,FALSE)</f>
        <v>7</v>
      </c>
      <c r="T2343" s="4">
        <f t="shared" si="89"/>
        <v>0</v>
      </c>
      <c r="U2343" s="18">
        <v>25004.743699999999</v>
      </c>
      <c r="V2343" s="18" t="s">
        <v>129</v>
      </c>
    </row>
    <row r="2344" spans="1:22" ht="15" customHeight="1" x14ac:dyDescent="0.35">
      <c r="A2344" s="18" t="s">
        <v>219</v>
      </c>
      <c r="B2344" s="7" t="str">
        <f t="shared" si="88"/>
        <v>Q1</v>
      </c>
      <c r="C2344" s="18" t="s">
        <v>25</v>
      </c>
      <c r="D2344" s="21">
        <v>37711</v>
      </c>
      <c r="E2344" s="18">
        <v>-9.0499999999999997E-2</v>
      </c>
      <c r="F2344" s="18">
        <v>0.76449999999999996</v>
      </c>
      <c r="G2344" s="18">
        <v>-0.10100000000000001</v>
      </c>
      <c r="H2344" s="18">
        <v>31.565200000000001</v>
      </c>
      <c r="I2344" s="18">
        <v>27.565200000000001</v>
      </c>
      <c r="J2344" s="18">
        <v>28.391300000000001</v>
      </c>
      <c r="K2344" s="18">
        <v>23</v>
      </c>
      <c r="L2344" s="18">
        <v>30.765000000000001</v>
      </c>
      <c r="M2344" s="18">
        <v>31.5032</v>
      </c>
      <c r="N2344" s="18">
        <v>22.414300000000001</v>
      </c>
      <c r="O2344" s="18">
        <v>9.6919000000000004</v>
      </c>
      <c r="P2344" s="18">
        <v>40.549100000000003</v>
      </c>
      <c r="Q2344" s="18">
        <v>28.8505</v>
      </c>
      <c r="R2344" s="18">
        <v>12.4749</v>
      </c>
      <c r="S2344" s="4">
        <f>VLOOKUP(C2344,Ratings_Numbers!$A$1:$B$21,2,FALSE)</f>
        <v>7</v>
      </c>
      <c r="T2344" s="4">
        <f t="shared" si="89"/>
        <v>0</v>
      </c>
      <c r="U2344" s="18">
        <v>27164.4794</v>
      </c>
      <c r="V2344" s="18" t="s">
        <v>129</v>
      </c>
    </row>
    <row r="2345" spans="1:22" ht="15" customHeight="1" x14ac:dyDescent="0.35">
      <c r="A2345" s="18" t="s">
        <v>219</v>
      </c>
      <c r="B2345" s="7" t="str">
        <f t="shared" si="88"/>
        <v>Q2</v>
      </c>
      <c r="C2345" s="18" t="s">
        <v>25</v>
      </c>
      <c r="D2345" s="21">
        <v>37802</v>
      </c>
      <c r="E2345" s="18">
        <v>-0.2596</v>
      </c>
      <c r="F2345" s="18">
        <v>0.68820000000000003</v>
      </c>
      <c r="G2345" s="18">
        <v>-0.28860000000000002</v>
      </c>
      <c r="H2345" s="18">
        <v>32.625</v>
      </c>
      <c r="I2345" s="18">
        <v>28.916699999999999</v>
      </c>
      <c r="J2345" s="18">
        <v>29.541699999999999</v>
      </c>
      <c r="K2345" s="18">
        <v>24</v>
      </c>
      <c r="L2345" s="18">
        <v>31.493500000000001</v>
      </c>
      <c r="M2345" s="18">
        <v>29.959299999999999</v>
      </c>
      <c r="N2345" s="18">
        <v>21.796700000000001</v>
      </c>
      <c r="O2345" s="18">
        <v>9.4352</v>
      </c>
      <c r="P2345" s="18">
        <v>37.449199999999998</v>
      </c>
      <c r="Q2345" s="18">
        <v>27.245799999999999</v>
      </c>
      <c r="R2345" s="18">
        <v>11.794</v>
      </c>
      <c r="S2345" s="4">
        <f>VLOOKUP(C2345,Ratings_Numbers!$A$1:$B$21,2,FALSE)</f>
        <v>7</v>
      </c>
      <c r="T2345" s="4">
        <f t="shared" si="89"/>
        <v>0</v>
      </c>
      <c r="U2345" s="18">
        <v>29647.5</v>
      </c>
      <c r="V2345" s="18" t="s">
        <v>129</v>
      </c>
    </row>
    <row r="2346" spans="1:22" ht="15" customHeight="1" x14ac:dyDescent="0.35">
      <c r="A2346" s="18" t="s">
        <v>219</v>
      </c>
      <c r="B2346" s="7" t="str">
        <f t="shared" si="88"/>
        <v>Q3</v>
      </c>
      <c r="C2346" s="18" t="s">
        <v>25</v>
      </c>
      <c r="D2346" s="21">
        <v>37894</v>
      </c>
      <c r="E2346" s="18">
        <v>-0.22789999999999999</v>
      </c>
      <c r="F2346" s="18">
        <v>0.6401</v>
      </c>
      <c r="G2346" s="18">
        <v>-0.25240000000000001</v>
      </c>
      <c r="H2346" s="18">
        <v>34.916699999999999</v>
      </c>
      <c r="I2346" s="18">
        <v>30.75</v>
      </c>
      <c r="J2346" s="18">
        <v>31.791699999999999</v>
      </c>
      <c r="K2346" s="18">
        <v>24</v>
      </c>
      <c r="L2346" s="18">
        <v>31.848099999999999</v>
      </c>
      <c r="M2346" s="18">
        <v>29.4985</v>
      </c>
      <c r="N2346" s="18">
        <v>21.5517</v>
      </c>
      <c r="O2346" s="18">
        <v>9.3947000000000003</v>
      </c>
      <c r="P2346" s="18">
        <v>36.873199999999997</v>
      </c>
      <c r="Q2346" s="18">
        <v>26.939699999999998</v>
      </c>
      <c r="R2346" s="18">
        <v>11.743399999999999</v>
      </c>
      <c r="S2346" s="4">
        <f>VLOOKUP(C2346,Ratings_Numbers!$A$1:$B$21,2,FALSE)</f>
        <v>7</v>
      </c>
      <c r="T2346" s="4">
        <f t="shared" si="89"/>
        <v>0</v>
      </c>
      <c r="U2346" s="18">
        <v>29386.880000000001</v>
      </c>
      <c r="V2346" s="18" t="s">
        <v>129</v>
      </c>
    </row>
    <row r="2347" spans="1:22" ht="15" customHeight="1" x14ac:dyDescent="0.35">
      <c r="A2347" s="18" t="s">
        <v>219</v>
      </c>
      <c r="B2347" s="7" t="str">
        <f t="shared" si="88"/>
        <v>Q4</v>
      </c>
      <c r="C2347" s="18" t="s">
        <v>25</v>
      </c>
      <c r="D2347" s="21">
        <v>37986</v>
      </c>
      <c r="E2347" s="18">
        <v>-0.23780000000000001</v>
      </c>
      <c r="F2347" s="18">
        <v>0.67430000000000001</v>
      </c>
      <c r="G2347" s="18">
        <v>-0.26200000000000001</v>
      </c>
      <c r="H2347" s="18">
        <v>36.958300000000001</v>
      </c>
      <c r="I2347" s="18">
        <v>34</v>
      </c>
      <c r="J2347" s="18">
        <v>33.75</v>
      </c>
      <c r="K2347" s="18">
        <v>24</v>
      </c>
      <c r="L2347" s="18">
        <v>29.080200000000001</v>
      </c>
      <c r="M2347" s="18">
        <v>34.126399999999997</v>
      </c>
      <c r="N2347" s="18">
        <v>24.6236</v>
      </c>
      <c r="O2347" s="18">
        <v>9.9239999999999995</v>
      </c>
      <c r="P2347" s="18">
        <v>38.591999999999999</v>
      </c>
      <c r="Q2347" s="18">
        <v>27.845800000000001</v>
      </c>
      <c r="R2347" s="18">
        <v>11.2226</v>
      </c>
      <c r="S2347" s="4">
        <f>VLOOKUP(C2347,Ratings_Numbers!$A$1:$B$21,2,FALSE)</f>
        <v>7</v>
      </c>
      <c r="T2347" s="4">
        <f t="shared" si="89"/>
        <v>0</v>
      </c>
      <c r="U2347" s="18">
        <v>33918.94</v>
      </c>
      <c r="V2347" s="18" t="s">
        <v>129</v>
      </c>
    </row>
    <row r="2348" spans="1:22" ht="15" customHeight="1" x14ac:dyDescent="0.35">
      <c r="A2348" s="18" t="s">
        <v>219</v>
      </c>
      <c r="B2348" s="7" t="str">
        <f t="shared" si="88"/>
        <v>Q1</v>
      </c>
      <c r="C2348" s="18" t="s">
        <v>25</v>
      </c>
      <c r="D2348" s="21">
        <v>38077</v>
      </c>
      <c r="E2348" s="18">
        <v>-0.15290000000000001</v>
      </c>
      <c r="F2348" s="18">
        <v>0.76</v>
      </c>
      <c r="G2348" s="18">
        <v>-0.1678</v>
      </c>
      <c r="H2348" s="18">
        <v>39.916699999999999</v>
      </c>
      <c r="I2348" s="18">
        <v>36.458300000000001</v>
      </c>
      <c r="J2348" s="18">
        <v>36.5</v>
      </c>
      <c r="K2348" s="18">
        <v>24</v>
      </c>
      <c r="L2348" s="18">
        <v>34.658499999999997</v>
      </c>
      <c r="M2348" s="18">
        <v>31.133299999999998</v>
      </c>
      <c r="N2348" s="18">
        <v>23.3718</v>
      </c>
      <c r="O2348" s="18">
        <v>10.7903</v>
      </c>
      <c r="P2348" s="18">
        <v>33.208799999999997</v>
      </c>
      <c r="Q2348" s="18">
        <v>24.9299</v>
      </c>
      <c r="R2348" s="18">
        <v>11.5097</v>
      </c>
      <c r="S2348" s="4">
        <f>VLOOKUP(C2348,Ratings_Numbers!$A$1:$B$21,2,FALSE)</f>
        <v>7</v>
      </c>
      <c r="T2348" s="4">
        <f t="shared" si="89"/>
        <v>0</v>
      </c>
      <c r="U2348" s="18">
        <v>39566.160000000003</v>
      </c>
      <c r="V2348" s="18" t="s">
        <v>129</v>
      </c>
    </row>
    <row r="2349" spans="1:22" ht="15" customHeight="1" x14ac:dyDescent="0.35">
      <c r="A2349" s="18" t="s">
        <v>219</v>
      </c>
      <c r="B2349" s="7" t="str">
        <f t="shared" si="88"/>
        <v>Q2</v>
      </c>
      <c r="C2349" s="18" t="s">
        <v>25</v>
      </c>
      <c r="D2349" s="21">
        <v>38168</v>
      </c>
      <c r="E2349" s="18">
        <v>-0.29849999999999999</v>
      </c>
      <c r="F2349" s="18">
        <v>0.70709999999999995</v>
      </c>
      <c r="G2349" s="18">
        <v>-0.32679999999999998</v>
      </c>
      <c r="H2349" s="18">
        <v>36.857100000000003</v>
      </c>
      <c r="I2349" s="18">
        <v>34.142899999999997</v>
      </c>
      <c r="J2349" s="18">
        <v>33.75</v>
      </c>
      <c r="K2349" s="18">
        <v>28</v>
      </c>
      <c r="L2349" s="18">
        <v>34.085099999999997</v>
      </c>
      <c r="M2349" s="18">
        <v>31.61</v>
      </c>
      <c r="N2349" s="18">
        <v>23.639399999999998</v>
      </c>
      <c r="O2349" s="18">
        <v>10.7743</v>
      </c>
      <c r="P2349" s="18">
        <v>33.717300000000002</v>
      </c>
      <c r="Q2349" s="18">
        <v>25.215399999999999</v>
      </c>
      <c r="R2349" s="18">
        <v>11.492599999999999</v>
      </c>
      <c r="S2349" s="4">
        <f>VLOOKUP(C2349,Ratings_Numbers!$A$1:$B$21,2,FALSE)</f>
        <v>7</v>
      </c>
      <c r="T2349" s="4">
        <f t="shared" si="89"/>
        <v>0</v>
      </c>
      <c r="U2349" s="18">
        <v>37785.75</v>
      </c>
      <c r="V2349" s="18" t="s">
        <v>129</v>
      </c>
    </row>
    <row r="2350" spans="1:22" ht="15" customHeight="1" x14ac:dyDescent="0.35">
      <c r="A2350" s="18" t="s">
        <v>219</v>
      </c>
      <c r="B2350" s="7" t="str">
        <f t="shared" si="88"/>
        <v>Q3</v>
      </c>
      <c r="C2350" s="18" t="s">
        <v>25</v>
      </c>
      <c r="D2350" s="21">
        <v>38260</v>
      </c>
      <c r="E2350" s="18">
        <v>-0.12509999999999999</v>
      </c>
      <c r="F2350" s="18">
        <v>1.0475000000000001</v>
      </c>
      <c r="G2350" s="18">
        <v>-0.13669999999999999</v>
      </c>
      <c r="H2350" s="18">
        <v>35.029400000000003</v>
      </c>
      <c r="I2350" s="18">
        <v>32.647100000000002</v>
      </c>
      <c r="J2350" s="18">
        <v>32.117600000000003</v>
      </c>
      <c r="K2350" s="18">
        <v>34</v>
      </c>
      <c r="L2350" s="18">
        <v>39.670900000000003</v>
      </c>
      <c r="M2350" s="18">
        <v>33.884500000000003</v>
      </c>
      <c r="N2350" s="18">
        <v>25.055099999999999</v>
      </c>
      <c r="O2350" s="18">
        <v>13.442299999999999</v>
      </c>
      <c r="P2350" s="18">
        <v>35.239899999999999</v>
      </c>
      <c r="Q2350" s="18">
        <v>26.057300000000001</v>
      </c>
      <c r="R2350" s="18">
        <v>13.98</v>
      </c>
      <c r="S2350" s="4">
        <f>VLOOKUP(C2350,Ratings_Numbers!$A$1:$B$21,2,FALSE)</f>
        <v>7</v>
      </c>
      <c r="T2350" s="4">
        <f t="shared" si="89"/>
        <v>0</v>
      </c>
      <c r="U2350" s="18">
        <v>48225.96</v>
      </c>
      <c r="V2350" s="18" t="s">
        <v>129</v>
      </c>
    </row>
    <row r="2351" spans="1:22" ht="15" customHeight="1" x14ac:dyDescent="0.35">
      <c r="A2351" s="18" t="s">
        <v>219</v>
      </c>
      <c r="B2351" s="7" t="str">
        <f t="shared" si="88"/>
        <v>Q4</v>
      </c>
      <c r="C2351" s="18" t="s">
        <v>25</v>
      </c>
      <c r="D2351" s="21">
        <v>38352</v>
      </c>
      <c r="E2351" s="18">
        <v>-0.1014</v>
      </c>
      <c r="F2351" s="18">
        <v>0.91869999999999996</v>
      </c>
      <c r="G2351" s="18">
        <v>-0.1101</v>
      </c>
      <c r="H2351" s="18">
        <v>37.428600000000003</v>
      </c>
      <c r="I2351" s="18">
        <v>34.8095</v>
      </c>
      <c r="J2351" s="18">
        <v>34.904800000000002</v>
      </c>
      <c r="K2351" s="18">
        <v>42</v>
      </c>
      <c r="L2351" s="18">
        <v>38.441099999999999</v>
      </c>
      <c r="M2351" s="18">
        <v>31.258700000000001</v>
      </c>
      <c r="N2351" s="18">
        <v>22.7273</v>
      </c>
      <c r="O2351" s="18">
        <v>12.0162</v>
      </c>
      <c r="P2351" s="18">
        <v>37.538499999999999</v>
      </c>
      <c r="Q2351" s="18">
        <v>27.293099999999999</v>
      </c>
      <c r="R2351" s="18">
        <v>14.430199999999999</v>
      </c>
      <c r="S2351" s="4">
        <f>VLOOKUP(C2351,Ratings_Numbers!$A$1:$B$21,2,FALSE)</f>
        <v>7</v>
      </c>
      <c r="T2351" s="4">
        <f t="shared" si="89"/>
        <v>0</v>
      </c>
      <c r="U2351" s="18">
        <v>56603.29</v>
      </c>
      <c r="V2351" s="18" t="s">
        <v>129</v>
      </c>
    </row>
    <row r="2352" spans="1:22" ht="15" customHeight="1" x14ac:dyDescent="0.35">
      <c r="A2352" s="18" t="s">
        <v>219</v>
      </c>
      <c r="B2352" s="7" t="str">
        <f t="shared" si="88"/>
        <v>Q1</v>
      </c>
      <c r="C2352" s="18" t="s">
        <v>32</v>
      </c>
      <c r="D2352" s="21">
        <v>38442</v>
      </c>
      <c r="E2352" s="18">
        <v>-1.9599999999999999E-2</v>
      </c>
      <c r="F2352" s="18">
        <v>0.90369999999999995</v>
      </c>
      <c r="G2352" s="18">
        <v>-2.1299999999999999E-2</v>
      </c>
      <c r="H2352" s="18">
        <v>26.714300000000001</v>
      </c>
      <c r="I2352" s="18">
        <v>24.408200000000001</v>
      </c>
      <c r="J2352" s="18">
        <v>24.489799999999999</v>
      </c>
      <c r="K2352" s="18">
        <v>49</v>
      </c>
      <c r="L2352" s="18">
        <v>37.405200000000001</v>
      </c>
      <c r="M2352" s="18">
        <v>36.4756</v>
      </c>
      <c r="N2352" s="18">
        <v>26.0047</v>
      </c>
      <c r="O2352" s="18">
        <v>13.643800000000001</v>
      </c>
      <c r="P2352" s="18">
        <v>40.265300000000003</v>
      </c>
      <c r="Q2352" s="18">
        <v>28.706499999999998</v>
      </c>
      <c r="R2352" s="18">
        <v>15.061299999999999</v>
      </c>
      <c r="S2352" s="4">
        <f>VLOOKUP(C2352,Ratings_Numbers!$A$1:$B$21,2,FALSE)</f>
        <v>6</v>
      </c>
      <c r="T2352" s="4">
        <f t="shared" si="89"/>
        <v>-1</v>
      </c>
      <c r="U2352" s="18">
        <v>60470.92</v>
      </c>
      <c r="V2352" s="18" t="s">
        <v>129</v>
      </c>
    </row>
    <row r="2353" spans="1:22" ht="15" customHeight="1" x14ac:dyDescent="0.35">
      <c r="A2353" s="18" t="s">
        <v>219</v>
      </c>
      <c r="B2353" s="7" t="str">
        <f t="shared" si="88"/>
        <v>Q2</v>
      </c>
      <c r="C2353" s="18" t="s">
        <v>32</v>
      </c>
      <c r="D2353" s="21">
        <v>38533</v>
      </c>
      <c r="E2353" s="18">
        <v>-1.7100000000000001E-2</v>
      </c>
      <c r="F2353" s="18">
        <v>0.84660000000000002</v>
      </c>
      <c r="G2353" s="18">
        <v>-1.8499999999999999E-2</v>
      </c>
      <c r="H2353" s="18">
        <v>24.909099999999999</v>
      </c>
      <c r="I2353" s="18">
        <v>22.927299999999999</v>
      </c>
      <c r="J2353" s="18">
        <v>22.945499999999999</v>
      </c>
      <c r="K2353" s="18">
        <v>55</v>
      </c>
      <c r="L2353" s="18">
        <v>36.916699999999999</v>
      </c>
      <c r="M2353" s="18">
        <v>36.5657</v>
      </c>
      <c r="N2353" s="18">
        <v>26.0505</v>
      </c>
      <c r="O2353" s="18">
        <v>13.498799999999999</v>
      </c>
      <c r="P2353" s="18">
        <v>40.364699999999999</v>
      </c>
      <c r="Q2353" s="18">
        <v>28.757000000000001</v>
      </c>
      <c r="R2353" s="18">
        <v>14.901299999999999</v>
      </c>
      <c r="S2353" s="4">
        <f>VLOOKUP(C2353,Ratings_Numbers!$A$1:$B$21,2,FALSE)</f>
        <v>6</v>
      </c>
      <c r="T2353" s="4">
        <f t="shared" si="89"/>
        <v>0</v>
      </c>
      <c r="U2353" s="18">
        <v>65435.7</v>
      </c>
      <c r="V2353" s="18" t="s">
        <v>129</v>
      </c>
    </row>
    <row r="2354" spans="1:22" ht="15" customHeight="1" x14ac:dyDescent="0.35">
      <c r="A2354" s="18" t="s">
        <v>219</v>
      </c>
      <c r="B2354" s="7" t="str">
        <f t="shared" si="88"/>
        <v>Q3</v>
      </c>
      <c r="C2354" s="18" t="s">
        <v>32</v>
      </c>
      <c r="D2354" s="21">
        <v>38625</v>
      </c>
      <c r="E2354" s="18">
        <v>-0.1779</v>
      </c>
      <c r="F2354" s="18">
        <v>0.85340000000000005</v>
      </c>
      <c r="G2354" s="18">
        <v>-0.19270000000000001</v>
      </c>
      <c r="H2354" s="18">
        <v>23.209700000000002</v>
      </c>
      <c r="I2354" s="18">
        <v>20.870999999999999</v>
      </c>
      <c r="J2354" s="18">
        <v>21.338699999999999</v>
      </c>
      <c r="K2354" s="18">
        <v>62</v>
      </c>
      <c r="L2354" s="18">
        <v>37.813200000000002</v>
      </c>
      <c r="M2354" s="18">
        <v>34.286200000000001</v>
      </c>
      <c r="N2354" s="18">
        <v>24.506699999999999</v>
      </c>
      <c r="O2354" s="18">
        <v>12.964700000000001</v>
      </c>
      <c r="P2354" s="18">
        <v>39.9056</v>
      </c>
      <c r="Q2354" s="18">
        <v>28.523199999999999</v>
      </c>
      <c r="R2354" s="18">
        <v>15.089600000000001</v>
      </c>
      <c r="S2354" s="4">
        <f>VLOOKUP(C2354,Ratings_Numbers!$A$1:$B$21,2,FALSE)</f>
        <v>6</v>
      </c>
      <c r="T2354" s="4">
        <f t="shared" si="89"/>
        <v>0</v>
      </c>
      <c r="U2354" s="18">
        <v>70587.199999999997</v>
      </c>
      <c r="V2354" s="18" t="s">
        <v>129</v>
      </c>
    </row>
    <row r="2355" spans="1:22" ht="15" customHeight="1" x14ac:dyDescent="0.35">
      <c r="A2355" s="18" t="s">
        <v>219</v>
      </c>
      <c r="B2355" s="7" t="str">
        <f t="shared" si="88"/>
        <v>Q4</v>
      </c>
      <c r="C2355" s="18" t="s">
        <v>32</v>
      </c>
      <c r="D2355" s="21">
        <v>38717</v>
      </c>
      <c r="E2355" s="18">
        <v>0.20019999999999999</v>
      </c>
      <c r="F2355" s="18">
        <v>1.4302000000000001</v>
      </c>
      <c r="G2355" s="18">
        <v>0.2185</v>
      </c>
      <c r="H2355" s="18">
        <v>17.28</v>
      </c>
      <c r="I2355" s="18">
        <v>15.386699999999999</v>
      </c>
      <c r="J2355" s="18">
        <v>15.68</v>
      </c>
      <c r="K2355" s="18">
        <v>75</v>
      </c>
      <c r="L2355" s="18">
        <v>43.148099999999999</v>
      </c>
      <c r="M2355" s="18">
        <v>21.5212</v>
      </c>
      <c r="N2355" s="18">
        <v>15.391400000000001</v>
      </c>
      <c r="O2355" s="18">
        <v>9.2859999999999996</v>
      </c>
      <c r="P2355" s="18">
        <v>39.826000000000001</v>
      </c>
      <c r="Q2355" s="18">
        <v>28.482500000000002</v>
      </c>
      <c r="R2355" s="18">
        <v>17.184200000000001</v>
      </c>
      <c r="S2355" s="4">
        <f>VLOOKUP(C2355,Ratings_Numbers!$A$1:$B$21,2,FALSE)</f>
        <v>6</v>
      </c>
      <c r="T2355" s="4">
        <f t="shared" si="89"/>
        <v>0</v>
      </c>
      <c r="U2355" s="18">
        <v>84386.12</v>
      </c>
      <c r="V2355" s="18" t="s">
        <v>129</v>
      </c>
    </row>
    <row r="2356" spans="1:22" ht="15" customHeight="1" x14ac:dyDescent="0.35">
      <c r="A2356" s="18" t="s">
        <v>219</v>
      </c>
      <c r="B2356" s="7" t="str">
        <f t="shared" si="88"/>
        <v>Q1</v>
      </c>
      <c r="C2356" s="18" t="s">
        <v>32</v>
      </c>
      <c r="D2356" s="21">
        <v>38807</v>
      </c>
      <c r="E2356" s="18">
        <v>-0.14610000000000001</v>
      </c>
      <c r="F2356" s="18">
        <v>1.4373</v>
      </c>
      <c r="G2356" s="18">
        <v>-0.16009999999999999</v>
      </c>
      <c r="H2356" s="18">
        <v>19.878</v>
      </c>
      <c r="I2356" s="18">
        <v>17.7927</v>
      </c>
      <c r="J2356" s="18">
        <v>17.9634</v>
      </c>
      <c r="K2356" s="18">
        <v>82</v>
      </c>
      <c r="L2356" s="18">
        <v>39.149000000000001</v>
      </c>
      <c r="M2356" s="18">
        <v>36.552199999999999</v>
      </c>
      <c r="N2356" s="18">
        <v>25.626799999999999</v>
      </c>
      <c r="O2356" s="18">
        <v>14.309799999999999</v>
      </c>
      <c r="P2356" s="18">
        <v>42.632899999999999</v>
      </c>
      <c r="Q2356" s="18">
        <v>29.889900000000001</v>
      </c>
      <c r="R2356" s="18">
        <v>16.690300000000001</v>
      </c>
      <c r="S2356" s="4">
        <f>VLOOKUP(C2356,Ratings_Numbers!$A$1:$B$21,2,FALSE)</f>
        <v>6</v>
      </c>
      <c r="T2356" s="4">
        <f t="shared" si="89"/>
        <v>0</v>
      </c>
      <c r="U2356" s="18">
        <v>75019.98</v>
      </c>
      <c r="V2356" s="18" t="s">
        <v>129</v>
      </c>
    </row>
    <row r="2357" spans="1:22" ht="15" customHeight="1" x14ac:dyDescent="0.35">
      <c r="A2357" s="18" t="s">
        <v>219</v>
      </c>
      <c r="B2357" s="7" t="str">
        <f t="shared" si="88"/>
        <v>Q2</v>
      </c>
      <c r="C2357" s="18" t="s">
        <v>32</v>
      </c>
      <c r="D2357" s="21">
        <v>38898</v>
      </c>
      <c r="E2357" s="18">
        <v>-0.434</v>
      </c>
      <c r="F2357" s="18">
        <v>1.3061</v>
      </c>
      <c r="G2357" s="18">
        <v>-0.47720000000000001</v>
      </c>
      <c r="H2357" s="18">
        <v>15.818999999999999</v>
      </c>
      <c r="I2357" s="18">
        <v>14.379300000000001</v>
      </c>
      <c r="J2357" s="18">
        <v>14.370699999999999</v>
      </c>
      <c r="K2357" s="18">
        <v>116</v>
      </c>
      <c r="L2357" s="18">
        <v>38.677399999999999</v>
      </c>
      <c r="M2357" s="18">
        <v>35.6248</v>
      </c>
      <c r="N2357" s="18">
        <v>25.296199999999999</v>
      </c>
      <c r="O2357" s="18">
        <v>13.7788</v>
      </c>
      <c r="P2357" s="18">
        <v>40.830500000000001</v>
      </c>
      <c r="Q2357" s="18">
        <v>28.992599999999999</v>
      </c>
      <c r="R2357" s="18">
        <v>15.792199999999999</v>
      </c>
      <c r="S2357" s="4">
        <f>VLOOKUP(C2357,Ratings_Numbers!$A$1:$B$21,2,FALSE)</f>
        <v>6</v>
      </c>
      <c r="T2357" s="4">
        <f t="shared" si="89"/>
        <v>0</v>
      </c>
      <c r="U2357" s="18">
        <v>59915.64</v>
      </c>
      <c r="V2357" s="18" t="s">
        <v>129</v>
      </c>
    </row>
    <row r="2358" spans="1:22" ht="15" customHeight="1" x14ac:dyDescent="0.35">
      <c r="A2358" s="18" t="s">
        <v>219</v>
      </c>
      <c r="B2358" s="7" t="str">
        <f t="shared" ref="B2358:B2389" si="90">IF(MONTH(D2358)&lt;4,"Q1",IF(MONTH(D2358)&lt;7,"Q2",IF(MONTH(D2358)&lt;10,"Q3","Q4")))</f>
        <v>Q3</v>
      </c>
      <c r="C2358" s="18" t="s">
        <v>32</v>
      </c>
      <c r="D2358" s="21">
        <v>38990</v>
      </c>
      <c r="E2358" s="18">
        <v>-0.38279999999999997</v>
      </c>
      <c r="F2358" s="18">
        <v>1.1855</v>
      </c>
      <c r="G2358" s="18">
        <v>-0.42080000000000001</v>
      </c>
      <c r="H2358" s="18">
        <v>15.744199999999999</v>
      </c>
      <c r="I2358" s="18">
        <v>14.4109</v>
      </c>
      <c r="J2358" s="18">
        <v>14.4419</v>
      </c>
      <c r="K2358" s="18">
        <v>129</v>
      </c>
      <c r="L2358" s="18">
        <v>42.004100000000001</v>
      </c>
      <c r="M2358" s="18">
        <v>30.143599999999999</v>
      </c>
      <c r="N2358" s="18">
        <v>21.912400000000002</v>
      </c>
      <c r="O2358" s="18">
        <v>12.6616</v>
      </c>
      <c r="P2358" s="18">
        <v>37.564100000000003</v>
      </c>
      <c r="Q2358" s="18">
        <v>27.3066</v>
      </c>
      <c r="R2358" s="18">
        <v>15.778499999999999</v>
      </c>
      <c r="S2358" s="4">
        <f>VLOOKUP(C2358,Ratings_Numbers!$A$1:$B$21,2,FALSE)</f>
        <v>6</v>
      </c>
      <c r="T2358" s="4">
        <f t="shared" si="89"/>
        <v>0</v>
      </c>
      <c r="U2358" s="18">
        <v>66075.600000000006</v>
      </c>
      <c r="V2358" s="18" t="s">
        <v>129</v>
      </c>
    </row>
    <row r="2359" spans="1:22" ht="15" customHeight="1" x14ac:dyDescent="0.35">
      <c r="A2359" s="18" t="s">
        <v>219</v>
      </c>
      <c r="B2359" s="7" t="str">
        <f t="shared" si="90"/>
        <v>Q4</v>
      </c>
      <c r="C2359" s="18" t="s">
        <v>25</v>
      </c>
      <c r="D2359" s="21">
        <v>39082</v>
      </c>
      <c r="E2359" s="18">
        <v>-0.45379999999999998</v>
      </c>
      <c r="F2359" s="18">
        <v>1.0641</v>
      </c>
      <c r="G2359" s="18">
        <v>-0.49719999999999998</v>
      </c>
      <c r="H2359" s="18">
        <v>16.907</v>
      </c>
      <c r="I2359" s="18">
        <v>15.2171</v>
      </c>
      <c r="J2359" s="18">
        <v>15.5349</v>
      </c>
      <c r="K2359" s="18">
        <v>129</v>
      </c>
      <c r="L2359" s="18">
        <v>43.067100000000003</v>
      </c>
      <c r="M2359" s="18">
        <v>28.702500000000001</v>
      </c>
      <c r="N2359" s="18">
        <v>21.131399999999999</v>
      </c>
      <c r="O2359" s="18">
        <v>12.3613</v>
      </c>
      <c r="P2359" s="18">
        <v>35.828899999999997</v>
      </c>
      <c r="Q2359" s="18">
        <v>26.378</v>
      </c>
      <c r="R2359" s="18">
        <v>15.4305</v>
      </c>
      <c r="S2359" s="4">
        <f>VLOOKUP(C2359,Ratings_Numbers!$A$1:$B$21,2,FALSE)</f>
        <v>7</v>
      </c>
      <c r="T2359" s="4">
        <f t="shared" si="89"/>
        <v>1</v>
      </c>
      <c r="U2359" s="18">
        <v>72266.850000000006</v>
      </c>
      <c r="V2359" s="18" t="s">
        <v>129</v>
      </c>
    </row>
    <row r="2360" spans="1:22" ht="15" customHeight="1" x14ac:dyDescent="0.35">
      <c r="A2360" s="18" t="s">
        <v>219</v>
      </c>
      <c r="B2360" s="7" t="str">
        <f t="shared" si="90"/>
        <v>Q1</v>
      </c>
      <c r="C2360" s="18" t="s">
        <v>25</v>
      </c>
      <c r="D2360" s="21">
        <v>39172</v>
      </c>
      <c r="E2360" s="18">
        <v>-0.74180000000000001</v>
      </c>
      <c r="F2360" s="18">
        <v>0.99129999999999996</v>
      </c>
      <c r="G2360" s="18">
        <v>-0.81520000000000004</v>
      </c>
      <c r="H2360" s="18">
        <v>15.2845</v>
      </c>
      <c r="I2360" s="18">
        <v>13.353400000000001</v>
      </c>
      <c r="J2360" s="18">
        <v>13.6379</v>
      </c>
      <c r="K2360" s="18">
        <v>116</v>
      </c>
      <c r="L2360" s="18">
        <v>41.302500000000002</v>
      </c>
      <c r="M2360" s="18">
        <v>25.977799999999998</v>
      </c>
      <c r="N2360" s="18">
        <v>19.461600000000001</v>
      </c>
      <c r="O2360" s="18">
        <v>10.7295</v>
      </c>
      <c r="P2360" s="18">
        <v>33.482100000000003</v>
      </c>
      <c r="Q2360" s="18">
        <v>25.083600000000001</v>
      </c>
      <c r="R2360" s="18">
        <v>13.828900000000001</v>
      </c>
      <c r="S2360" s="4">
        <f>VLOOKUP(C2360,Ratings_Numbers!$A$1:$B$21,2,FALSE)</f>
        <v>7</v>
      </c>
      <c r="T2360" s="4">
        <f t="shared" si="89"/>
        <v>0</v>
      </c>
      <c r="U2360" s="18">
        <v>70450.100000000006</v>
      </c>
      <c r="V2360" s="18" t="s">
        <v>129</v>
      </c>
    </row>
    <row r="2361" spans="1:22" ht="15" customHeight="1" x14ac:dyDescent="0.35">
      <c r="A2361" s="18" t="s">
        <v>219</v>
      </c>
      <c r="B2361" s="7" t="str">
        <f t="shared" si="90"/>
        <v>Q2</v>
      </c>
      <c r="C2361" s="18" t="s">
        <v>25</v>
      </c>
      <c r="D2361" s="21">
        <v>39263</v>
      </c>
      <c r="E2361" s="18">
        <v>-0.66249999999999998</v>
      </c>
      <c r="F2361" s="18">
        <v>1.1204000000000001</v>
      </c>
      <c r="G2361" s="18">
        <v>-0.72699999999999998</v>
      </c>
      <c r="H2361" s="18">
        <v>17.067699999999999</v>
      </c>
      <c r="I2361" s="18">
        <v>15.2707</v>
      </c>
      <c r="J2361" s="18">
        <v>15.593999999999999</v>
      </c>
      <c r="K2361" s="18">
        <v>133</v>
      </c>
      <c r="L2361" s="18">
        <v>39.630099999999999</v>
      </c>
      <c r="M2361" s="18">
        <v>33.059600000000003</v>
      </c>
      <c r="N2361" s="18">
        <v>23.611599999999999</v>
      </c>
      <c r="O2361" s="18">
        <v>13.101599999999999</v>
      </c>
      <c r="P2361" s="18">
        <v>40.014200000000002</v>
      </c>
      <c r="Q2361" s="18">
        <v>28.578700000000001</v>
      </c>
      <c r="R2361" s="18">
        <v>15.857699999999999</v>
      </c>
      <c r="S2361" s="4">
        <f>VLOOKUP(C2361,Ratings_Numbers!$A$1:$B$21,2,FALSE)</f>
        <v>7</v>
      </c>
      <c r="T2361" s="4">
        <f t="shared" si="89"/>
        <v>0</v>
      </c>
      <c r="U2361" s="18">
        <v>67453.66</v>
      </c>
      <c r="V2361" s="18" t="s">
        <v>129</v>
      </c>
    </row>
    <row r="2362" spans="1:22" ht="15" customHeight="1" x14ac:dyDescent="0.35">
      <c r="A2362" s="18" t="s">
        <v>219</v>
      </c>
      <c r="B2362" s="7" t="str">
        <f t="shared" si="90"/>
        <v>Q3</v>
      </c>
      <c r="C2362" s="18" t="s">
        <v>25</v>
      </c>
      <c r="D2362" s="21">
        <v>39355</v>
      </c>
      <c r="E2362" s="18">
        <v>-0.34889999999999999</v>
      </c>
      <c r="F2362" s="18">
        <v>1.0399</v>
      </c>
      <c r="G2362" s="18">
        <v>-0.3831</v>
      </c>
      <c r="H2362" s="18">
        <v>16.598600000000001</v>
      </c>
      <c r="I2362" s="18">
        <v>15.0282</v>
      </c>
      <c r="J2362" s="18">
        <v>15.1761</v>
      </c>
      <c r="K2362" s="18">
        <v>142</v>
      </c>
      <c r="L2362" s="18">
        <v>40.968699999999998</v>
      </c>
      <c r="M2362" s="18">
        <v>33.704300000000003</v>
      </c>
      <c r="N2362" s="18">
        <v>24.1907</v>
      </c>
      <c r="O2362" s="18">
        <v>13.808199999999999</v>
      </c>
      <c r="P2362" s="18">
        <v>39.327399999999997</v>
      </c>
      <c r="Q2362" s="18">
        <v>28.226600000000001</v>
      </c>
      <c r="R2362" s="18">
        <v>16.111899999999999</v>
      </c>
      <c r="S2362" s="4">
        <f>VLOOKUP(C2362,Ratings_Numbers!$A$1:$B$21,2,FALSE)</f>
        <v>7</v>
      </c>
      <c r="T2362" s="4">
        <f t="shared" si="89"/>
        <v>0</v>
      </c>
      <c r="U2362" s="18">
        <v>62280.98</v>
      </c>
      <c r="V2362" s="18" t="s">
        <v>129</v>
      </c>
    </row>
    <row r="2363" spans="1:22" ht="15" customHeight="1" x14ac:dyDescent="0.35">
      <c r="A2363" s="18" t="s">
        <v>219</v>
      </c>
      <c r="B2363" s="7" t="str">
        <f t="shared" si="90"/>
        <v>Q4</v>
      </c>
      <c r="C2363" s="18" t="s">
        <v>25</v>
      </c>
      <c r="D2363" s="21">
        <v>39447</v>
      </c>
      <c r="E2363" s="18">
        <v>0.1608</v>
      </c>
      <c r="F2363" s="18">
        <v>1.4026000000000001</v>
      </c>
      <c r="G2363" s="18">
        <v>0.17710000000000001</v>
      </c>
      <c r="H2363" s="18">
        <v>14.6732</v>
      </c>
      <c r="I2363" s="18">
        <v>13.4641</v>
      </c>
      <c r="J2363" s="18">
        <v>13.3203</v>
      </c>
      <c r="K2363" s="18">
        <v>153</v>
      </c>
      <c r="L2363" s="18">
        <v>39.417299999999997</v>
      </c>
      <c r="M2363" s="18">
        <v>45.172699999999999</v>
      </c>
      <c r="N2363" s="18">
        <v>29.1677</v>
      </c>
      <c r="O2363" s="18">
        <v>17.805900000000001</v>
      </c>
      <c r="P2363" s="18">
        <v>54.872199999999999</v>
      </c>
      <c r="Q2363" s="18">
        <v>35.430599999999998</v>
      </c>
      <c r="R2363" s="18">
        <v>21.629100000000001</v>
      </c>
      <c r="S2363" s="4">
        <f>VLOOKUP(C2363,Ratings_Numbers!$A$1:$B$21,2,FALSE)</f>
        <v>7</v>
      </c>
      <c r="T2363" s="4">
        <f t="shared" si="89"/>
        <v>0</v>
      </c>
      <c r="U2363" s="18">
        <v>72924.600000000006</v>
      </c>
      <c r="V2363" s="18" t="s">
        <v>129</v>
      </c>
    </row>
    <row r="2364" spans="1:22" ht="15" customHeight="1" x14ac:dyDescent="0.35">
      <c r="A2364" s="18" t="s">
        <v>219</v>
      </c>
      <c r="B2364" s="7" t="str">
        <f t="shared" si="90"/>
        <v>Q1</v>
      </c>
      <c r="C2364" s="18" t="s">
        <v>33</v>
      </c>
      <c r="D2364" s="21">
        <v>39538</v>
      </c>
      <c r="E2364" s="18">
        <v>0.70169999999999999</v>
      </c>
      <c r="F2364" s="18">
        <v>1.6569</v>
      </c>
      <c r="G2364" s="18">
        <v>0.77470000000000006</v>
      </c>
      <c r="H2364" s="18">
        <v>12.5844</v>
      </c>
      <c r="I2364" s="18">
        <v>11.207800000000001</v>
      </c>
      <c r="J2364" s="18">
        <v>11.1234</v>
      </c>
      <c r="K2364" s="18">
        <v>154</v>
      </c>
      <c r="L2364" s="18">
        <v>36.902999999999999</v>
      </c>
      <c r="M2364" s="18">
        <v>58.176000000000002</v>
      </c>
      <c r="N2364" s="18">
        <v>34.853400000000001</v>
      </c>
      <c r="O2364" s="18">
        <v>21.468699999999998</v>
      </c>
      <c r="P2364" s="18">
        <v>66.916300000000007</v>
      </c>
      <c r="Q2364" s="18">
        <v>40.089700000000001</v>
      </c>
      <c r="R2364" s="18">
        <v>24.694199999999999</v>
      </c>
      <c r="S2364" s="4">
        <f>VLOOKUP(C2364,Ratings_Numbers!$A$1:$B$21,2,FALSE)</f>
        <v>8</v>
      </c>
      <c r="T2364" s="4">
        <f t="shared" si="89"/>
        <v>1</v>
      </c>
      <c r="U2364" s="18">
        <v>42091</v>
      </c>
      <c r="V2364" s="18" t="s">
        <v>129</v>
      </c>
    </row>
    <row r="2365" spans="1:22" ht="15" customHeight="1" x14ac:dyDescent="0.35">
      <c r="A2365" s="18" t="s">
        <v>219</v>
      </c>
      <c r="B2365" s="7" t="str">
        <f t="shared" si="90"/>
        <v>Q2</v>
      </c>
      <c r="C2365" s="18" t="s">
        <v>33</v>
      </c>
      <c r="D2365" s="21">
        <v>39629</v>
      </c>
      <c r="E2365" s="18">
        <v>0.94720000000000004</v>
      </c>
      <c r="F2365" s="18">
        <v>1.9988999999999999</v>
      </c>
      <c r="G2365" s="18">
        <v>1.0733999999999999</v>
      </c>
      <c r="H2365" s="18">
        <v>5.5853999999999999</v>
      </c>
      <c r="I2365" s="18">
        <v>4.3475999999999999</v>
      </c>
      <c r="J2365" s="18">
        <v>4.1036999999999999</v>
      </c>
      <c r="K2365" s="18">
        <v>164</v>
      </c>
      <c r="L2365" s="18">
        <v>35.821899999999999</v>
      </c>
      <c r="M2365" s="18">
        <v>57.833399999999997</v>
      </c>
      <c r="N2365" s="18">
        <v>34.4709</v>
      </c>
      <c r="O2365" s="18">
        <v>20.716999999999999</v>
      </c>
      <c r="P2365" s="18">
        <v>67.774699999999996</v>
      </c>
      <c r="Q2365" s="18">
        <v>40.396299999999997</v>
      </c>
      <c r="R2365" s="18">
        <v>24.278199999999998</v>
      </c>
      <c r="S2365" s="4">
        <f>VLOOKUP(C2365,Ratings_Numbers!$A$1:$B$21,2,FALSE)</f>
        <v>8</v>
      </c>
      <c r="T2365" s="4">
        <f t="shared" si="89"/>
        <v>0</v>
      </c>
      <c r="U2365" s="18">
        <v>31762.5</v>
      </c>
      <c r="V2365" s="18" t="s">
        <v>129</v>
      </c>
    </row>
    <row r="2366" spans="1:22" ht="15" customHeight="1" x14ac:dyDescent="0.35">
      <c r="A2366" s="18" t="s">
        <v>219</v>
      </c>
      <c r="B2366" s="7" t="str">
        <f t="shared" si="90"/>
        <v>Q3</v>
      </c>
      <c r="C2366" s="18" t="s">
        <v>33</v>
      </c>
      <c r="D2366" s="21">
        <v>39721</v>
      </c>
      <c r="E2366" s="18">
        <v>0.86519999999999997</v>
      </c>
      <c r="F2366" s="18">
        <v>2.1278999999999999</v>
      </c>
      <c r="G2366" s="18">
        <v>0.99870000000000003</v>
      </c>
      <c r="H2366" s="18">
        <v>11.156599999999999</v>
      </c>
      <c r="I2366" s="18">
        <v>10.0542</v>
      </c>
      <c r="J2366" s="18">
        <v>9.6265000000000001</v>
      </c>
      <c r="K2366" s="18">
        <v>166</v>
      </c>
      <c r="L2366" s="18">
        <v>37.024999999999999</v>
      </c>
      <c r="M2366" s="18">
        <v>54.694499999999998</v>
      </c>
      <c r="N2366" s="18">
        <v>33.261000000000003</v>
      </c>
      <c r="O2366" s="18">
        <v>20.250599999999999</v>
      </c>
      <c r="P2366" s="18">
        <v>64.4405</v>
      </c>
      <c r="Q2366" s="18">
        <v>39.1877</v>
      </c>
      <c r="R2366" s="18">
        <v>23.859100000000002</v>
      </c>
      <c r="S2366" s="4">
        <f>VLOOKUP(C2366,Ratings_Numbers!$A$1:$B$21,2,FALSE)</f>
        <v>8</v>
      </c>
      <c r="T2366" s="4">
        <f t="shared" si="89"/>
        <v>0</v>
      </c>
      <c r="U2366" s="18">
        <v>30417.22</v>
      </c>
      <c r="V2366" s="18" t="s">
        <v>129</v>
      </c>
    </row>
    <row r="2367" spans="1:22" ht="15" customHeight="1" x14ac:dyDescent="0.35">
      <c r="A2367" s="18" t="s">
        <v>219</v>
      </c>
      <c r="B2367" s="7" t="str">
        <f t="shared" si="90"/>
        <v>Q4</v>
      </c>
      <c r="C2367" s="18" t="s">
        <v>33</v>
      </c>
      <c r="D2367" s="21">
        <v>39813</v>
      </c>
      <c r="E2367" s="18">
        <v>0.73429999999999995</v>
      </c>
      <c r="F2367" s="18">
        <v>2.4308999999999998</v>
      </c>
      <c r="G2367" s="18">
        <v>0.87119999999999997</v>
      </c>
      <c r="H2367" s="18">
        <v>9.9225999999999992</v>
      </c>
      <c r="I2367" s="18">
        <v>8.6774000000000004</v>
      </c>
      <c r="J2367" s="18">
        <v>8.2515999999999998</v>
      </c>
      <c r="K2367" s="18">
        <v>155</v>
      </c>
      <c r="L2367" s="18">
        <v>37.2301</v>
      </c>
      <c r="M2367" s="18">
        <v>54.562100000000001</v>
      </c>
      <c r="N2367" s="18">
        <v>33.770200000000003</v>
      </c>
      <c r="O2367" s="18">
        <v>20.313500000000001</v>
      </c>
      <c r="P2367" s="18">
        <v>61.568800000000003</v>
      </c>
      <c r="Q2367" s="18">
        <v>38.106900000000003</v>
      </c>
      <c r="R2367" s="18">
        <v>22.9222</v>
      </c>
      <c r="S2367" s="4">
        <f>VLOOKUP(C2367,Ratings_Numbers!$A$1:$B$21,2,FALSE)</f>
        <v>8</v>
      </c>
      <c r="T2367" s="4">
        <f t="shared" si="89"/>
        <v>0</v>
      </c>
      <c r="U2367" s="18">
        <v>31946.6</v>
      </c>
      <c r="V2367" s="18" t="s">
        <v>129</v>
      </c>
    </row>
    <row r="2368" spans="1:22" ht="15" customHeight="1" x14ac:dyDescent="0.35">
      <c r="A2368" s="18" t="s">
        <v>219</v>
      </c>
      <c r="B2368" s="7" t="str">
        <f t="shared" si="90"/>
        <v>Q1</v>
      </c>
      <c r="C2368" s="18" t="s">
        <v>33</v>
      </c>
      <c r="D2368" s="21">
        <v>39903</v>
      </c>
      <c r="E2368" s="18">
        <v>0.46589999999999998</v>
      </c>
      <c r="F2368" s="18">
        <v>2.2492999999999999</v>
      </c>
      <c r="G2368" s="18">
        <v>0.55420000000000003</v>
      </c>
      <c r="H2368" s="18">
        <v>14.5191</v>
      </c>
      <c r="I2368" s="18">
        <v>13.297700000000001</v>
      </c>
      <c r="J2368" s="18">
        <v>12.732799999999999</v>
      </c>
      <c r="K2368" s="18">
        <v>131</v>
      </c>
      <c r="L2368" s="18">
        <v>38.111800000000002</v>
      </c>
      <c r="M2368" s="18">
        <v>52.505299999999998</v>
      </c>
      <c r="N2368" s="18">
        <v>33.894100000000002</v>
      </c>
      <c r="O2368" s="18">
        <v>20.0107</v>
      </c>
      <c r="P2368" s="18">
        <v>54.9099</v>
      </c>
      <c r="Q2368" s="18">
        <v>35.446399999999997</v>
      </c>
      <c r="R2368" s="18">
        <v>20.927199999999999</v>
      </c>
      <c r="S2368" s="4">
        <f>VLOOKUP(C2368,Ratings_Numbers!$A$1:$B$21,2,FALSE)</f>
        <v>8</v>
      </c>
      <c r="T2368" s="4">
        <f t="shared" si="89"/>
        <v>0</v>
      </c>
      <c r="U2368" s="18">
        <v>24718.33</v>
      </c>
      <c r="V2368" s="18" t="s">
        <v>129</v>
      </c>
    </row>
    <row r="2369" spans="1:22" ht="15" customHeight="1" x14ac:dyDescent="0.35">
      <c r="A2369" s="18" t="s">
        <v>219</v>
      </c>
      <c r="B2369" s="7" t="str">
        <f t="shared" si="90"/>
        <v>Q2</v>
      </c>
      <c r="C2369" s="18" t="s">
        <v>33</v>
      </c>
      <c r="D2369" s="21">
        <v>39994</v>
      </c>
      <c r="E2369" s="18">
        <v>0.51049999999999995</v>
      </c>
      <c r="F2369" s="18">
        <v>1.9581</v>
      </c>
      <c r="G2369" s="18">
        <v>0.59550000000000003</v>
      </c>
      <c r="H2369" s="18">
        <v>12.1511</v>
      </c>
      <c r="I2369" s="18">
        <v>11.0647</v>
      </c>
      <c r="J2369" s="18">
        <v>10.3597</v>
      </c>
      <c r="K2369" s="18">
        <v>139</v>
      </c>
      <c r="L2369" s="18">
        <v>38.548900000000003</v>
      </c>
      <c r="M2369" s="18">
        <v>49.695999999999998</v>
      </c>
      <c r="N2369" s="18">
        <v>32.188000000000002</v>
      </c>
      <c r="O2369" s="18">
        <v>19.157299999999999</v>
      </c>
      <c r="P2369" s="18">
        <v>54.393099999999997</v>
      </c>
      <c r="Q2369" s="18">
        <v>35.2303</v>
      </c>
      <c r="R2369" s="18">
        <v>20.968</v>
      </c>
      <c r="S2369" s="4">
        <f>VLOOKUP(C2369,Ratings_Numbers!$A$1:$B$21,2,FALSE)</f>
        <v>8</v>
      </c>
      <c r="T2369" s="4">
        <f t="shared" si="89"/>
        <v>0</v>
      </c>
      <c r="U2369" s="18">
        <v>28751.98</v>
      </c>
      <c r="V2369" s="18" t="s">
        <v>129</v>
      </c>
    </row>
    <row r="2370" spans="1:22" ht="15" customHeight="1" x14ac:dyDescent="0.35">
      <c r="A2370" s="18" t="s">
        <v>219</v>
      </c>
      <c r="B2370" s="7" t="str">
        <f t="shared" si="90"/>
        <v>Q3</v>
      </c>
      <c r="C2370" s="18" t="s">
        <v>33</v>
      </c>
      <c r="D2370" s="21">
        <v>40086</v>
      </c>
      <c r="E2370" s="18">
        <v>9.7699999999999995E-2</v>
      </c>
      <c r="F2370" s="18">
        <v>1.8456000000000001</v>
      </c>
      <c r="G2370" s="18">
        <v>0.11360000000000001</v>
      </c>
      <c r="H2370" s="18">
        <v>14.058400000000001</v>
      </c>
      <c r="I2370" s="18">
        <v>12.802899999999999</v>
      </c>
      <c r="J2370" s="18">
        <v>12.233599999999999</v>
      </c>
      <c r="K2370" s="18">
        <v>137</v>
      </c>
      <c r="L2370" s="18">
        <v>39.857999999999997</v>
      </c>
      <c r="M2370" s="18">
        <v>46.685299999999998</v>
      </c>
      <c r="N2370" s="18">
        <v>31.36</v>
      </c>
      <c r="O2370" s="18">
        <v>18.607800000000001</v>
      </c>
      <c r="P2370" s="18">
        <v>48.868899999999996</v>
      </c>
      <c r="Q2370" s="18">
        <v>32.826799999999999</v>
      </c>
      <c r="R2370" s="18">
        <v>19.478100000000001</v>
      </c>
      <c r="S2370" s="4">
        <f>VLOOKUP(C2370,Ratings_Numbers!$A$1:$B$21,2,FALSE)</f>
        <v>8</v>
      </c>
      <c r="T2370" s="4">
        <f t="shared" si="89"/>
        <v>0</v>
      </c>
      <c r="U2370" s="18">
        <v>28871.119999999999</v>
      </c>
      <c r="V2370" s="18" t="s">
        <v>129</v>
      </c>
    </row>
    <row r="2371" spans="1:22" ht="15" customHeight="1" x14ac:dyDescent="0.35">
      <c r="A2371" s="18" t="s">
        <v>219</v>
      </c>
      <c r="B2371" s="7" t="str">
        <f t="shared" si="90"/>
        <v>Q4</v>
      </c>
      <c r="C2371" s="18" t="s">
        <v>33</v>
      </c>
      <c r="D2371" s="21">
        <v>40178</v>
      </c>
      <c r="E2371" s="18">
        <v>1.8200000000000001E-2</v>
      </c>
      <c r="F2371" s="18">
        <v>1.7570000000000001</v>
      </c>
      <c r="G2371" s="18">
        <v>2.1100000000000001E-2</v>
      </c>
      <c r="H2371" s="18">
        <v>12.729200000000001</v>
      </c>
      <c r="I2371" s="18">
        <v>10.9514</v>
      </c>
      <c r="J2371" s="18">
        <v>10.9375</v>
      </c>
      <c r="K2371" s="18">
        <v>144</v>
      </c>
      <c r="L2371" s="18">
        <v>39.979700000000001</v>
      </c>
      <c r="M2371" s="18">
        <v>38.164000000000001</v>
      </c>
      <c r="N2371" s="18">
        <v>25.903600000000001</v>
      </c>
      <c r="O2371" s="18">
        <v>15.257899999999999</v>
      </c>
      <c r="P2371" s="18">
        <v>47.331200000000003</v>
      </c>
      <c r="Q2371" s="18">
        <v>32.125700000000002</v>
      </c>
      <c r="R2371" s="18">
        <v>18.922899999999998</v>
      </c>
      <c r="S2371" s="4">
        <f>VLOOKUP(C2371,Ratings_Numbers!$A$1:$B$21,2,FALSE)</f>
        <v>8</v>
      </c>
      <c r="T2371" s="4">
        <f t="shared" si="89"/>
        <v>0</v>
      </c>
      <c r="U2371" s="18">
        <v>34960.559999999998</v>
      </c>
      <c r="V2371" s="18" t="s">
        <v>129</v>
      </c>
    </row>
    <row r="2372" spans="1:22" ht="15" customHeight="1" x14ac:dyDescent="0.35">
      <c r="A2372" s="18" t="s">
        <v>219</v>
      </c>
      <c r="B2372" s="7" t="str">
        <f t="shared" si="90"/>
        <v>Q1</v>
      </c>
      <c r="C2372" s="18" t="s">
        <v>33</v>
      </c>
      <c r="D2372" s="21">
        <v>40268</v>
      </c>
      <c r="E2372" s="18">
        <v>-7.1599999999999997E-2</v>
      </c>
      <c r="F2372" s="18">
        <v>1.569</v>
      </c>
      <c r="G2372" s="18">
        <v>-8.2299999999999998E-2</v>
      </c>
      <c r="H2372" s="18">
        <v>18.111999999999998</v>
      </c>
      <c r="I2372" s="18">
        <v>17.056000000000001</v>
      </c>
      <c r="J2372" s="18">
        <v>16.128</v>
      </c>
      <c r="K2372" s="18">
        <v>125</v>
      </c>
      <c r="L2372" s="18">
        <v>40.844099999999997</v>
      </c>
      <c r="M2372" s="18">
        <v>32.900199999999998</v>
      </c>
      <c r="N2372" s="18">
        <v>22.963699999999999</v>
      </c>
      <c r="O2372" s="18">
        <v>13.437799999999999</v>
      </c>
      <c r="P2372" s="18">
        <v>43.270699999999998</v>
      </c>
      <c r="Q2372" s="18">
        <v>30.202100000000002</v>
      </c>
      <c r="R2372" s="18">
        <v>17.673500000000001</v>
      </c>
      <c r="S2372" s="4">
        <f>VLOOKUP(C2372,Ratings_Numbers!$A$1:$B$21,2,FALSE)</f>
        <v>8</v>
      </c>
      <c r="T2372" s="4">
        <f t="shared" si="89"/>
        <v>0</v>
      </c>
      <c r="U2372" s="18">
        <v>37015.11</v>
      </c>
      <c r="V2372" s="18" t="s">
        <v>129</v>
      </c>
    </row>
    <row r="2373" spans="1:22" ht="15" customHeight="1" x14ac:dyDescent="0.35">
      <c r="A2373" s="18" t="s">
        <v>219</v>
      </c>
      <c r="B2373" s="7" t="str">
        <f t="shared" si="90"/>
        <v>Q2</v>
      </c>
      <c r="C2373" s="18" t="s">
        <v>33</v>
      </c>
      <c r="D2373" s="21">
        <v>40359</v>
      </c>
      <c r="E2373" s="18">
        <v>-4.4200000000000003E-2</v>
      </c>
      <c r="F2373" s="18">
        <v>1.4944</v>
      </c>
      <c r="G2373" s="18">
        <v>-5.04E-2</v>
      </c>
      <c r="H2373" s="18">
        <v>18.0672</v>
      </c>
      <c r="I2373" s="18">
        <v>16.2941</v>
      </c>
      <c r="J2373" s="18">
        <v>15.9748</v>
      </c>
      <c r="K2373" s="18">
        <v>119</v>
      </c>
      <c r="L2373" s="18">
        <v>41.091299999999997</v>
      </c>
      <c r="M2373" s="18">
        <v>32.365400000000001</v>
      </c>
      <c r="N2373" s="18">
        <v>22.610500000000002</v>
      </c>
      <c r="O2373" s="18">
        <v>13.2994</v>
      </c>
      <c r="P2373" s="18">
        <v>43.143099999999997</v>
      </c>
      <c r="Q2373" s="18">
        <v>30.139800000000001</v>
      </c>
      <c r="R2373" s="18">
        <v>17.728100000000001</v>
      </c>
      <c r="S2373" s="4">
        <f>VLOOKUP(C2373,Ratings_Numbers!$A$1:$B$21,2,FALSE)</f>
        <v>8</v>
      </c>
      <c r="T2373" s="4">
        <f t="shared" si="89"/>
        <v>0</v>
      </c>
      <c r="U2373" s="18">
        <v>31666</v>
      </c>
      <c r="V2373" s="18" t="s">
        <v>129</v>
      </c>
    </row>
    <row r="2374" spans="1:22" ht="15" customHeight="1" x14ac:dyDescent="0.35">
      <c r="A2374" s="18" t="s">
        <v>219</v>
      </c>
      <c r="B2374" s="7" t="str">
        <f t="shared" si="90"/>
        <v>Q3</v>
      </c>
      <c r="C2374" s="18" t="s">
        <v>33</v>
      </c>
      <c r="D2374" s="21">
        <v>40451</v>
      </c>
      <c r="E2374" s="18">
        <v>2.0000000000000001E-4</v>
      </c>
      <c r="F2374" s="18">
        <v>1.4410000000000001</v>
      </c>
      <c r="G2374" s="18">
        <v>2.9999999999999997E-4</v>
      </c>
      <c r="H2374" s="18">
        <v>20.1008</v>
      </c>
      <c r="I2374" s="18">
        <v>18.3782</v>
      </c>
      <c r="J2374" s="18">
        <v>18.025200000000002</v>
      </c>
      <c r="K2374" s="18">
        <v>119</v>
      </c>
      <c r="L2374" s="18">
        <v>40.637500000000003</v>
      </c>
      <c r="M2374" s="18">
        <v>31.533300000000001</v>
      </c>
      <c r="N2374" s="18">
        <v>22.055900000000001</v>
      </c>
      <c r="O2374" s="18">
        <v>12.814399999999999</v>
      </c>
      <c r="P2374" s="18">
        <v>42.969799999999999</v>
      </c>
      <c r="Q2374" s="18">
        <v>30.055199999999999</v>
      </c>
      <c r="R2374" s="18">
        <v>17.4619</v>
      </c>
      <c r="S2374" s="4">
        <f>VLOOKUP(C2374,Ratings_Numbers!$A$1:$B$21,2,FALSE)</f>
        <v>8</v>
      </c>
      <c r="T2374" s="4">
        <f t="shared" si="89"/>
        <v>0</v>
      </c>
      <c r="U2374" s="18">
        <v>38585.89</v>
      </c>
      <c r="V2374" s="18" t="s">
        <v>129</v>
      </c>
    </row>
    <row r="2375" spans="1:22" ht="15" customHeight="1" x14ac:dyDescent="0.35">
      <c r="A2375" s="18" t="s">
        <v>219</v>
      </c>
      <c r="B2375" s="7" t="str">
        <f t="shared" si="90"/>
        <v>Q4</v>
      </c>
      <c r="C2375" s="18" t="s">
        <v>33</v>
      </c>
      <c r="D2375" s="21">
        <v>40543</v>
      </c>
      <c r="E2375" s="18">
        <v>-5.8999999999999999E-3</v>
      </c>
      <c r="F2375" s="18">
        <v>1.4168000000000001</v>
      </c>
      <c r="G2375" s="18">
        <v>-6.7000000000000002E-3</v>
      </c>
      <c r="H2375" s="18">
        <v>17.9831</v>
      </c>
      <c r="I2375" s="18">
        <v>15.186400000000001</v>
      </c>
      <c r="J2375" s="18">
        <v>15.2712</v>
      </c>
      <c r="K2375" s="18">
        <v>118</v>
      </c>
      <c r="L2375" s="18">
        <v>40.951099999999997</v>
      </c>
      <c r="M2375" s="18">
        <v>33.5411</v>
      </c>
      <c r="N2375" s="18">
        <v>23.431699999999999</v>
      </c>
      <c r="O2375" s="18">
        <v>13.7355</v>
      </c>
      <c r="P2375" s="18">
        <v>43.144199999999998</v>
      </c>
      <c r="Q2375" s="18">
        <v>30.1404</v>
      </c>
      <c r="R2375" s="18">
        <v>17.667999999999999</v>
      </c>
      <c r="S2375" s="4">
        <f>VLOOKUP(C2375,Ratings_Numbers!$A$1:$B$21,2,FALSE)</f>
        <v>8</v>
      </c>
      <c r="T2375" s="4">
        <f t="shared" si="89"/>
        <v>0</v>
      </c>
      <c r="U2375" s="18">
        <v>39215.46</v>
      </c>
      <c r="V2375" s="18" t="s">
        <v>129</v>
      </c>
    </row>
    <row r="2376" spans="1:22" ht="15" customHeight="1" x14ac:dyDescent="0.35">
      <c r="A2376" s="18" t="s">
        <v>219</v>
      </c>
      <c r="B2376" s="7" t="str">
        <f t="shared" si="90"/>
        <v>Q1</v>
      </c>
      <c r="C2376" s="18" t="s">
        <v>33</v>
      </c>
      <c r="D2376" s="21">
        <v>40633</v>
      </c>
      <c r="E2376" s="18">
        <v>-5.5199999999999999E-2</v>
      </c>
      <c r="F2376" s="18">
        <v>1.4432</v>
      </c>
      <c r="G2376" s="18">
        <v>-6.2600000000000003E-2</v>
      </c>
      <c r="H2376" s="18">
        <v>21.110199999999999</v>
      </c>
      <c r="I2376" s="18">
        <v>19.305099999999999</v>
      </c>
      <c r="J2376" s="18">
        <v>18.821999999999999</v>
      </c>
      <c r="K2376" s="18">
        <v>118</v>
      </c>
      <c r="L2376" s="18">
        <v>40.668900000000001</v>
      </c>
      <c r="M2376" s="18">
        <v>35.2226</v>
      </c>
      <c r="N2376" s="18">
        <v>24.489699999999999</v>
      </c>
      <c r="O2376" s="18">
        <v>14.3246</v>
      </c>
      <c r="P2376" s="18">
        <v>43.826000000000001</v>
      </c>
      <c r="Q2376" s="18">
        <v>30.471499999999999</v>
      </c>
      <c r="R2376" s="18">
        <v>17.823499999999999</v>
      </c>
      <c r="S2376" s="4">
        <f>VLOOKUP(C2376,Ratings_Numbers!$A$1:$B$21,2,FALSE)</f>
        <v>8</v>
      </c>
      <c r="T2376" s="4">
        <f t="shared" si="89"/>
        <v>0</v>
      </c>
      <c r="U2376" s="18">
        <v>48680.4</v>
      </c>
      <c r="V2376" s="18" t="s">
        <v>129</v>
      </c>
    </row>
    <row r="2377" spans="1:22" ht="15" customHeight="1" x14ac:dyDescent="0.35">
      <c r="A2377" s="18" t="s">
        <v>219</v>
      </c>
      <c r="B2377" s="7" t="str">
        <f t="shared" si="90"/>
        <v>Q2</v>
      </c>
      <c r="C2377" s="18" t="s">
        <v>33</v>
      </c>
      <c r="D2377" s="21">
        <v>40724</v>
      </c>
      <c r="E2377" s="18">
        <v>-0.1255</v>
      </c>
      <c r="F2377" s="18">
        <v>1.3464</v>
      </c>
      <c r="G2377" s="18">
        <v>-0.14230000000000001</v>
      </c>
      <c r="H2377" s="18">
        <v>19.907599999999999</v>
      </c>
      <c r="I2377" s="18">
        <v>17.3613</v>
      </c>
      <c r="J2377" s="18">
        <v>17.6387</v>
      </c>
      <c r="K2377" s="18">
        <v>119</v>
      </c>
      <c r="L2377" s="18">
        <v>41.387</v>
      </c>
      <c r="M2377" s="18">
        <v>34.506500000000003</v>
      </c>
      <c r="N2377" s="18">
        <v>24.528500000000001</v>
      </c>
      <c r="O2377" s="18">
        <v>14.2812</v>
      </c>
      <c r="P2377" s="18">
        <v>40.679000000000002</v>
      </c>
      <c r="Q2377" s="18">
        <v>28.9162</v>
      </c>
      <c r="R2377" s="18">
        <v>16.835799999999999</v>
      </c>
      <c r="S2377" s="4">
        <f>VLOOKUP(C2377,Ratings_Numbers!$A$1:$B$21,2,FALSE)</f>
        <v>8</v>
      </c>
      <c r="T2377" s="4">
        <f t="shared" si="89"/>
        <v>0</v>
      </c>
      <c r="U2377" s="18">
        <v>55139.02</v>
      </c>
      <c r="V2377" s="18" t="s">
        <v>129</v>
      </c>
    </row>
    <row r="2378" spans="1:22" ht="15" customHeight="1" x14ac:dyDescent="0.35">
      <c r="A2378" s="18" t="s">
        <v>219</v>
      </c>
      <c r="B2378" s="7" t="str">
        <f t="shared" si="90"/>
        <v>Q3</v>
      </c>
      <c r="C2378" s="18" t="s">
        <v>25</v>
      </c>
      <c r="D2378" s="21">
        <v>40816</v>
      </c>
      <c r="E2378" s="18">
        <v>-0.47699999999999998</v>
      </c>
      <c r="F2378" s="18">
        <v>1.4550000000000001</v>
      </c>
      <c r="G2378" s="18">
        <v>-0.54420000000000002</v>
      </c>
      <c r="H2378" s="18">
        <v>18.325600000000001</v>
      </c>
      <c r="I2378" s="18">
        <v>16.077500000000001</v>
      </c>
      <c r="J2378" s="18">
        <v>16.046500000000002</v>
      </c>
      <c r="K2378" s="18">
        <v>129</v>
      </c>
      <c r="L2378" s="18">
        <v>39.306199999999997</v>
      </c>
      <c r="M2378" s="18">
        <v>34.281700000000001</v>
      </c>
      <c r="N2378" s="18">
        <v>24.013000000000002</v>
      </c>
      <c r="O2378" s="18">
        <v>13.4748</v>
      </c>
      <c r="P2378" s="18">
        <v>42.763300000000001</v>
      </c>
      <c r="Q2378" s="18">
        <v>29.954000000000001</v>
      </c>
      <c r="R2378" s="18">
        <v>16.808599999999998</v>
      </c>
      <c r="S2378" s="4">
        <f>VLOOKUP(C2378,Ratings_Numbers!$A$1:$B$21,2,FALSE)</f>
        <v>7</v>
      </c>
      <c r="T2378" s="4">
        <f t="shared" si="89"/>
        <v>-1</v>
      </c>
      <c r="U2378" s="18">
        <v>48610.48</v>
      </c>
      <c r="V2378" s="18" t="s">
        <v>129</v>
      </c>
    </row>
    <row r="2379" spans="1:22" ht="15" customHeight="1" x14ac:dyDescent="0.35">
      <c r="A2379" s="18" t="s">
        <v>219</v>
      </c>
      <c r="B2379" s="7" t="str">
        <f t="shared" si="90"/>
        <v>Q4</v>
      </c>
      <c r="C2379" s="18" t="s">
        <v>25</v>
      </c>
      <c r="D2379" s="21">
        <v>40908</v>
      </c>
      <c r="E2379" s="18">
        <v>-3.8399999999999997E-2</v>
      </c>
      <c r="F2379" s="18">
        <v>1.375</v>
      </c>
      <c r="G2379" s="18">
        <v>-4.3499999999999997E-2</v>
      </c>
      <c r="H2379" s="18">
        <v>17.007200000000001</v>
      </c>
      <c r="I2379" s="18">
        <v>15.481999999999999</v>
      </c>
      <c r="J2379" s="18">
        <v>14.9209</v>
      </c>
      <c r="K2379" s="18">
        <v>139</v>
      </c>
      <c r="L2379" s="18">
        <v>41.673900000000003</v>
      </c>
      <c r="M2379" s="18">
        <v>37.664400000000001</v>
      </c>
      <c r="N2379" s="18">
        <v>26.686699999999998</v>
      </c>
      <c r="O2379" s="18">
        <v>15.696199999999999</v>
      </c>
      <c r="P2379" s="18">
        <v>41.135300000000001</v>
      </c>
      <c r="Q2379" s="18">
        <v>29.146000000000001</v>
      </c>
      <c r="R2379" s="18">
        <v>17.142700000000001</v>
      </c>
      <c r="S2379" s="4">
        <f>VLOOKUP(C2379,Ratings_Numbers!$A$1:$B$21,2,FALSE)</f>
        <v>7</v>
      </c>
      <c r="T2379" s="4">
        <f t="shared" si="89"/>
        <v>0</v>
      </c>
      <c r="U2379" s="18">
        <v>52656.52</v>
      </c>
      <c r="V2379" s="18" t="s">
        <v>129</v>
      </c>
    </row>
    <row r="2380" spans="1:22" ht="15" customHeight="1" x14ac:dyDescent="0.35">
      <c r="A2380" s="18" t="s">
        <v>219</v>
      </c>
      <c r="B2380" s="7" t="str">
        <f t="shared" si="90"/>
        <v>Q1</v>
      </c>
      <c r="C2380" s="18" t="s">
        <v>25</v>
      </c>
      <c r="D2380" s="21">
        <v>40999</v>
      </c>
      <c r="E2380" s="18">
        <v>-0.15160000000000001</v>
      </c>
      <c r="F2380" s="18">
        <v>1.5016</v>
      </c>
      <c r="G2380" s="18">
        <v>-0.17199999999999999</v>
      </c>
      <c r="H2380" s="18">
        <v>17.6554</v>
      </c>
      <c r="I2380" s="18">
        <v>15.8378</v>
      </c>
      <c r="J2380" s="18">
        <v>15.6554</v>
      </c>
      <c r="K2380" s="18">
        <v>148</v>
      </c>
      <c r="L2380" s="18">
        <v>39.697299999999998</v>
      </c>
      <c r="M2380" s="18">
        <v>38.408000000000001</v>
      </c>
      <c r="N2380" s="18">
        <v>26.5716</v>
      </c>
      <c r="O2380" s="18">
        <v>15.2469</v>
      </c>
      <c r="P2380" s="18">
        <v>44.545299999999997</v>
      </c>
      <c r="Q2380" s="18">
        <v>30.817499999999999</v>
      </c>
      <c r="R2380" s="18">
        <v>17.683299999999999</v>
      </c>
      <c r="S2380" s="4">
        <f>VLOOKUP(C2380,Ratings_Numbers!$A$1:$B$21,2,FALSE)</f>
        <v>7</v>
      </c>
      <c r="T2380" s="4">
        <f t="shared" si="89"/>
        <v>0</v>
      </c>
      <c r="U2380" s="18">
        <v>60885.02</v>
      </c>
      <c r="V2380" s="18" t="s">
        <v>129</v>
      </c>
    </row>
    <row r="2381" spans="1:22" ht="15" customHeight="1" x14ac:dyDescent="0.35">
      <c r="A2381" s="18" t="s">
        <v>219</v>
      </c>
      <c r="B2381" s="7" t="str">
        <f t="shared" si="90"/>
        <v>Q2</v>
      </c>
      <c r="C2381" s="18" t="s">
        <v>25</v>
      </c>
      <c r="D2381" s="21">
        <v>41090</v>
      </c>
      <c r="E2381" s="18">
        <v>-0.18329999999999999</v>
      </c>
      <c r="F2381" s="18">
        <v>1.4523999999999999</v>
      </c>
      <c r="G2381" s="18">
        <v>-0.2087</v>
      </c>
      <c r="H2381" s="18">
        <v>16.6797</v>
      </c>
      <c r="I2381" s="18">
        <v>15.3987</v>
      </c>
      <c r="J2381" s="18">
        <v>14.548999999999999</v>
      </c>
      <c r="K2381" s="18">
        <v>153</v>
      </c>
      <c r="L2381" s="18">
        <v>39.984999999999999</v>
      </c>
      <c r="M2381" s="18">
        <v>37.977899999999998</v>
      </c>
      <c r="N2381" s="18">
        <v>26.567</v>
      </c>
      <c r="O2381" s="18">
        <v>15.185499999999999</v>
      </c>
      <c r="P2381" s="18">
        <v>42.951500000000003</v>
      </c>
      <c r="Q2381" s="18">
        <v>30.046199999999999</v>
      </c>
      <c r="R2381" s="18">
        <v>17.174199999999999</v>
      </c>
      <c r="S2381" s="4">
        <f>VLOOKUP(C2381,Ratings_Numbers!$A$1:$B$21,2,FALSE)</f>
        <v>7</v>
      </c>
      <c r="T2381" s="4">
        <f t="shared" si="89"/>
        <v>0</v>
      </c>
      <c r="U2381" s="18">
        <v>59904</v>
      </c>
      <c r="V2381" s="18" t="s">
        <v>129</v>
      </c>
    </row>
    <row r="2382" spans="1:22" ht="15" customHeight="1" x14ac:dyDescent="0.35">
      <c r="A2382" s="18" t="s">
        <v>219</v>
      </c>
      <c r="B2382" s="7" t="str">
        <f t="shared" si="90"/>
        <v>Q3</v>
      </c>
      <c r="C2382" s="18" t="s">
        <v>25</v>
      </c>
      <c r="D2382" s="21">
        <v>41182</v>
      </c>
      <c r="E2382" s="18">
        <v>9.98E-2</v>
      </c>
      <c r="F2382" s="18">
        <v>1.4087000000000001</v>
      </c>
      <c r="G2382" s="18">
        <v>0.11310000000000001</v>
      </c>
      <c r="H2382" s="18">
        <v>18.525300000000001</v>
      </c>
      <c r="I2382" s="18">
        <v>16.4937</v>
      </c>
      <c r="J2382" s="18">
        <v>16.518999999999998</v>
      </c>
      <c r="K2382" s="18">
        <v>158</v>
      </c>
      <c r="L2382" s="18">
        <v>42.152000000000001</v>
      </c>
      <c r="M2382" s="18">
        <v>36.879199999999997</v>
      </c>
      <c r="N2382" s="18">
        <v>25.788399999999999</v>
      </c>
      <c r="O2382" s="18">
        <v>15.545299999999999</v>
      </c>
      <c r="P2382" s="18">
        <v>43.006999999999998</v>
      </c>
      <c r="Q2382" s="18">
        <v>30.0733</v>
      </c>
      <c r="R2382" s="18">
        <v>18.128299999999999</v>
      </c>
      <c r="S2382" s="4">
        <f>VLOOKUP(C2382,Ratings_Numbers!$A$1:$B$21,2,FALSE)</f>
        <v>7</v>
      </c>
      <c r="T2382" s="4">
        <f t="shared" si="89"/>
        <v>0</v>
      </c>
      <c r="U2382" s="18">
        <v>56074.92</v>
      </c>
      <c r="V2382" s="18" t="s">
        <v>129</v>
      </c>
    </row>
    <row r="2383" spans="1:22" ht="15" customHeight="1" x14ac:dyDescent="0.35">
      <c r="A2383" s="18" t="s">
        <v>219</v>
      </c>
      <c r="B2383" s="7" t="str">
        <f t="shared" si="90"/>
        <v>Q4</v>
      </c>
      <c r="C2383" s="18" t="s">
        <v>25</v>
      </c>
      <c r="D2383" s="21">
        <v>41274</v>
      </c>
      <c r="E2383" s="18">
        <v>0.50339999999999996</v>
      </c>
      <c r="F2383" s="18">
        <v>1.8105</v>
      </c>
      <c r="G2383" s="18">
        <v>0.5746</v>
      </c>
      <c r="H2383" s="18">
        <v>14.283200000000001</v>
      </c>
      <c r="I2383" s="18">
        <v>12.6416</v>
      </c>
      <c r="J2383" s="18">
        <v>12.144500000000001</v>
      </c>
      <c r="K2383" s="18">
        <v>173</v>
      </c>
      <c r="L2383" s="18">
        <v>38.546100000000003</v>
      </c>
      <c r="M2383" s="18">
        <v>42.166400000000003</v>
      </c>
      <c r="N2383" s="18">
        <v>28.052299999999999</v>
      </c>
      <c r="O2383" s="18">
        <v>17.359200000000001</v>
      </c>
      <c r="P2383" s="18">
        <v>50.313800000000001</v>
      </c>
      <c r="Q2383" s="18">
        <v>33.472499999999997</v>
      </c>
      <c r="R2383" s="18">
        <v>20.7134</v>
      </c>
      <c r="S2383" s="4">
        <f>VLOOKUP(C2383,Ratings_Numbers!$A$1:$B$21,2,FALSE)</f>
        <v>7</v>
      </c>
      <c r="T2383" s="4">
        <f t="shared" si="89"/>
        <v>0</v>
      </c>
      <c r="U2383" s="18">
        <v>55270.559999999998</v>
      </c>
      <c r="V2383" s="18" t="s">
        <v>129</v>
      </c>
    </row>
    <row r="2384" spans="1:22" ht="15" customHeight="1" x14ac:dyDescent="0.35">
      <c r="A2384" s="18" t="s">
        <v>219</v>
      </c>
      <c r="B2384" s="7" t="str">
        <f t="shared" si="90"/>
        <v>Q1</v>
      </c>
      <c r="C2384" s="18" t="s">
        <v>25</v>
      </c>
      <c r="D2384" s="21">
        <v>41364</v>
      </c>
      <c r="E2384" s="18">
        <v>0.4788</v>
      </c>
      <c r="F2384" s="18">
        <v>1.9887000000000001</v>
      </c>
      <c r="G2384" s="18">
        <v>0.55000000000000004</v>
      </c>
      <c r="H2384" s="18">
        <v>13.904500000000001</v>
      </c>
      <c r="I2384" s="18">
        <v>12.0899</v>
      </c>
      <c r="J2384" s="18">
        <v>12.0169</v>
      </c>
      <c r="K2384" s="18">
        <v>178</v>
      </c>
      <c r="L2384" s="18">
        <v>38.203499999999998</v>
      </c>
      <c r="M2384" s="18">
        <v>46.130499999999998</v>
      </c>
      <c r="N2384" s="18">
        <v>30.116900000000001</v>
      </c>
      <c r="O2384" s="18">
        <v>18.837700000000002</v>
      </c>
      <c r="P2384" s="18">
        <v>53.171300000000002</v>
      </c>
      <c r="Q2384" s="18">
        <v>34.7136</v>
      </c>
      <c r="R2384" s="18">
        <v>21.712800000000001</v>
      </c>
      <c r="S2384" s="4">
        <f>VLOOKUP(C2384,Ratings_Numbers!$A$1:$B$21,2,FALSE)</f>
        <v>7</v>
      </c>
      <c r="T2384" s="4">
        <f t="shared" si="89"/>
        <v>0</v>
      </c>
      <c r="U2384" s="18">
        <v>57953.73</v>
      </c>
      <c r="V2384" s="18" t="s">
        <v>129</v>
      </c>
    </row>
    <row r="2385" spans="1:22" ht="15" customHeight="1" x14ac:dyDescent="0.35">
      <c r="A2385" s="18" t="s">
        <v>219</v>
      </c>
      <c r="B2385" s="7" t="str">
        <f t="shared" si="90"/>
        <v>Q2</v>
      </c>
      <c r="C2385" s="18" t="s">
        <v>25</v>
      </c>
      <c r="D2385" s="21">
        <v>41455</v>
      </c>
      <c r="E2385" s="18">
        <v>0.61539999999999995</v>
      </c>
      <c r="F2385" s="18">
        <v>1.7974999999999999</v>
      </c>
      <c r="G2385" s="18">
        <v>0.70609999999999995</v>
      </c>
      <c r="H2385" s="18">
        <v>15.5739</v>
      </c>
      <c r="I2385" s="18">
        <v>13.858000000000001</v>
      </c>
      <c r="J2385" s="18">
        <v>13.641999999999999</v>
      </c>
      <c r="K2385" s="18">
        <v>176</v>
      </c>
      <c r="L2385" s="18">
        <v>39.127899999999997</v>
      </c>
      <c r="M2385" s="18">
        <v>48.345300000000002</v>
      </c>
      <c r="N2385" s="18">
        <v>31.864100000000001</v>
      </c>
      <c r="O2385" s="18">
        <v>19.380099999999999</v>
      </c>
      <c r="P2385" s="18">
        <v>51.723199999999999</v>
      </c>
      <c r="Q2385" s="18">
        <v>34.090499999999999</v>
      </c>
      <c r="R2385" s="18">
        <v>20.734200000000001</v>
      </c>
      <c r="S2385" s="4">
        <f>VLOOKUP(C2385,Ratings_Numbers!$A$1:$B$21,2,FALSE)</f>
        <v>7</v>
      </c>
      <c r="T2385" s="4">
        <f t="shared" si="89"/>
        <v>0</v>
      </c>
      <c r="U2385" s="18">
        <v>65872.88</v>
      </c>
      <c r="V2385" s="18" t="s">
        <v>129</v>
      </c>
    </row>
    <row r="2386" spans="1:22" ht="15" customHeight="1" x14ac:dyDescent="0.35">
      <c r="A2386" s="18" t="s">
        <v>219</v>
      </c>
      <c r="B2386" s="7" t="str">
        <f t="shared" si="90"/>
        <v>Q3</v>
      </c>
      <c r="C2386" s="18" t="s">
        <v>25</v>
      </c>
      <c r="D2386" s="21">
        <v>41547</v>
      </c>
      <c r="E2386" s="18">
        <v>0.56850000000000001</v>
      </c>
      <c r="F2386" s="18">
        <v>1.8101</v>
      </c>
      <c r="G2386" s="18">
        <v>0.65400000000000003</v>
      </c>
      <c r="H2386" s="18">
        <v>16.741599999999998</v>
      </c>
      <c r="I2386" s="18">
        <v>14.7135</v>
      </c>
      <c r="J2386" s="18">
        <v>14.780900000000001</v>
      </c>
      <c r="K2386" s="18">
        <v>178</v>
      </c>
      <c r="L2386" s="18">
        <v>39.109200000000001</v>
      </c>
      <c r="M2386" s="18">
        <v>44.916400000000003</v>
      </c>
      <c r="N2386" s="18">
        <v>29.818300000000001</v>
      </c>
      <c r="O2386" s="18">
        <v>18.186499999999999</v>
      </c>
      <c r="P2386" s="18">
        <v>50.633600000000001</v>
      </c>
      <c r="Q2386" s="18">
        <v>33.613700000000001</v>
      </c>
      <c r="R2386" s="18">
        <v>20.501300000000001</v>
      </c>
      <c r="S2386" s="4">
        <f>VLOOKUP(C2386,Ratings_Numbers!$A$1:$B$21,2,FALSE)</f>
        <v>7</v>
      </c>
      <c r="T2386" s="4">
        <f t="shared" si="89"/>
        <v>0</v>
      </c>
      <c r="U2386" s="18">
        <v>71466.78</v>
      </c>
      <c r="V2386" s="18" t="s">
        <v>129</v>
      </c>
    </row>
    <row r="2387" spans="1:22" ht="15" customHeight="1" x14ac:dyDescent="0.35">
      <c r="A2387" s="18" t="s">
        <v>219</v>
      </c>
      <c r="B2387" s="7" t="str">
        <f t="shared" si="90"/>
        <v>Q4</v>
      </c>
      <c r="C2387" s="18" t="s">
        <v>25</v>
      </c>
      <c r="D2387" s="21">
        <v>41639</v>
      </c>
      <c r="E2387" s="18">
        <v>0.69530000000000003</v>
      </c>
      <c r="F2387" s="18">
        <v>1.7521</v>
      </c>
      <c r="G2387" s="18">
        <v>0.79469999999999996</v>
      </c>
      <c r="H2387" s="18">
        <v>15.920500000000001</v>
      </c>
      <c r="I2387" s="18">
        <v>14.0966</v>
      </c>
      <c r="J2387" s="18">
        <v>13.931799999999999</v>
      </c>
      <c r="K2387" s="18">
        <v>176</v>
      </c>
      <c r="L2387" s="18">
        <v>39.262599999999999</v>
      </c>
      <c r="M2387" s="18">
        <v>44.685499999999998</v>
      </c>
      <c r="N2387" s="18">
        <v>29.672799999999999</v>
      </c>
      <c r="O2387" s="18">
        <v>18.1859</v>
      </c>
      <c r="P2387" s="18">
        <v>50.594200000000001</v>
      </c>
      <c r="Q2387" s="18">
        <v>33.596400000000003</v>
      </c>
      <c r="R2387" s="18">
        <v>20.590599999999998</v>
      </c>
      <c r="S2387" s="4">
        <f>VLOOKUP(C2387,Ratings_Numbers!$A$1:$B$21,2,FALSE)</f>
        <v>7</v>
      </c>
      <c r="T2387" s="4">
        <f t="shared" si="89"/>
        <v>0</v>
      </c>
      <c r="U2387" s="18">
        <v>74396.399999999994</v>
      </c>
      <c r="V2387" s="18" t="s">
        <v>129</v>
      </c>
    </row>
    <row r="2388" spans="1:22" ht="15" customHeight="1" x14ac:dyDescent="0.35">
      <c r="A2388" s="18" t="s">
        <v>219</v>
      </c>
      <c r="B2388" s="7" t="str">
        <f t="shared" si="90"/>
        <v>Q1</v>
      </c>
      <c r="C2388" s="18" t="s">
        <v>25</v>
      </c>
      <c r="D2388" s="21">
        <v>41729</v>
      </c>
      <c r="E2388" s="18">
        <v>0.67500000000000004</v>
      </c>
      <c r="F2388" s="18">
        <v>1.7577</v>
      </c>
      <c r="G2388" s="18">
        <v>0.77400000000000002</v>
      </c>
      <c r="H2388" s="18">
        <v>15.0875</v>
      </c>
      <c r="I2388" s="18">
        <v>12.8813</v>
      </c>
      <c r="J2388" s="18">
        <v>12.8375</v>
      </c>
      <c r="K2388" s="18">
        <v>160</v>
      </c>
      <c r="L2388" s="18">
        <v>38.463999999999999</v>
      </c>
      <c r="M2388" s="18">
        <v>42.948799999999999</v>
      </c>
      <c r="N2388" s="18">
        <v>28.713799999999999</v>
      </c>
      <c r="O2388" s="18">
        <v>17.163399999999999</v>
      </c>
      <c r="P2388" s="18">
        <v>49.575699999999998</v>
      </c>
      <c r="Q2388" s="18">
        <v>33.144199999999998</v>
      </c>
      <c r="R2388" s="18">
        <v>19.811599999999999</v>
      </c>
      <c r="S2388" s="4">
        <f>VLOOKUP(C2388,Ratings_Numbers!$A$1:$B$21,2,FALSE)</f>
        <v>7</v>
      </c>
      <c r="T2388" s="4">
        <f t="shared" si="89"/>
        <v>0</v>
      </c>
      <c r="U2388" s="18">
        <v>80678.16</v>
      </c>
      <c r="V2388" s="18" t="s">
        <v>129</v>
      </c>
    </row>
    <row r="2389" spans="1:22" ht="15" customHeight="1" x14ac:dyDescent="0.35">
      <c r="A2389" s="18" t="s">
        <v>219</v>
      </c>
      <c r="B2389" s="7" t="str">
        <f t="shared" si="90"/>
        <v>Q2</v>
      </c>
      <c r="C2389" s="18" t="s">
        <v>25</v>
      </c>
      <c r="D2389" s="21">
        <v>41820</v>
      </c>
      <c r="E2389" s="18">
        <v>0.76119999999999999</v>
      </c>
      <c r="F2389" s="18">
        <v>1.7284999999999999</v>
      </c>
      <c r="G2389" s="18">
        <v>0.87290000000000001</v>
      </c>
      <c r="H2389" s="18">
        <v>18.812899999999999</v>
      </c>
      <c r="I2389" s="18">
        <v>16.471</v>
      </c>
      <c r="J2389" s="18">
        <v>16.464500000000001</v>
      </c>
      <c r="K2389" s="18">
        <v>155</v>
      </c>
      <c r="L2389" s="18">
        <v>38.535800000000002</v>
      </c>
      <c r="M2389" s="18">
        <v>42.7303</v>
      </c>
      <c r="N2389" s="18">
        <v>28.694700000000001</v>
      </c>
      <c r="O2389" s="18">
        <v>17.117899999999999</v>
      </c>
      <c r="P2389" s="18">
        <v>48.913499999999999</v>
      </c>
      <c r="Q2389" s="18">
        <v>32.846899999999998</v>
      </c>
      <c r="R2389" s="18">
        <v>19.594899999999999</v>
      </c>
      <c r="S2389" s="4">
        <f>VLOOKUP(C2389,Ratings_Numbers!$A$1:$B$21,2,FALSE)</f>
        <v>7</v>
      </c>
      <c r="T2389" s="4">
        <f t="shared" si="89"/>
        <v>0</v>
      </c>
      <c r="U2389" s="18">
        <v>79542.75</v>
      </c>
      <c r="V2389" s="18" t="s">
        <v>129</v>
      </c>
    </row>
    <row r="2390" spans="1:22" ht="15" customHeight="1" x14ac:dyDescent="0.35">
      <c r="A2390" s="18" t="s">
        <v>219</v>
      </c>
      <c r="B2390" s="7" t="str">
        <f t="shared" ref="B2390:B2399" si="91">IF(MONTH(D2390)&lt;4,"Q1",IF(MONTH(D2390)&lt;7,"Q2",IF(MONTH(D2390)&lt;10,"Q3","Q4")))</f>
        <v>Q3</v>
      </c>
      <c r="C2390" s="18" t="s">
        <v>25</v>
      </c>
      <c r="D2390" s="21">
        <v>41912</v>
      </c>
      <c r="E2390" s="18">
        <v>0.72799999999999998</v>
      </c>
      <c r="F2390" s="18">
        <v>1.7585999999999999</v>
      </c>
      <c r="G2390" s="18">
        <v>0.83379999999999999</v>
      </c>
      <c r="H2390" s="18">
        <v>21.552599999999998</v>
      </c>
      <c r="I2390" s="18">
        <v>18.888200000000001</v>
      </c>
      <c r="J2390" s="18">
        <v>19.098700000000001</v>
      </c>
      <c r="K2390" s="18">
        <v>152</v>
      </c>
      <c r="L2390" s="18">
        <v>38.166400000000003</v>
      </c>
      <c r="M2390" s="18">
        <v>42.930300000000003</v>
      </c>
      <c r="N2390" s="18">
        <v>28.330100000000002</v>
      </c>
      <c r="O2390" s="18">
        <v>17.081499999999998</v>
      </c>
      <c r="P2390" s="18">
        <v>51.535699999999999</v>
      </c>
      <c r="Q2390" s="18">
        <v>34.009</v>
      </c>
      <c r="R2390" s="18">
        <v>20.505500000000001</v>
      </c>
      <c r="S2390" s="4">
        <f>VLOOKUP(C2390,Ratings_Numbers!$A$1:$B$21,2,FALSE)</f>
        <v>7</v>
      </c>
      <c r="T2390" s="4">
        <f t="shared" si="89"/>
        <v>0</v>
      </c>
      <c r="U2390" s="18">
        <v>82972.5</v>
      </c>
      <c r="V2390" s="18" t="s">
        <v>129</v>
      </c>
    </row>
    <row r="2391" spans="1:22" ht="15" customHeight="1" x14ac:dyDescent="0.35">
      <c r="A2391" s="18" t="s">
        <v>219</v>
      </c>
      <c r="B2391" s="7" t="str">
        <f t="shared" si="91"/>
        <v>Q4</v>
      </c>
      <c r="C2391" s="18" t="s">
        <v>25</v>
      </c>
      <c r="D2391" s="21">
        <v>42004</v>
      </c>
      <c r="E2391" s="18">
        <v>0.69520000000000004</v>
      </c>
      <c r="F2391" s="18">
        <v>1.6941999999999999</v>
      </c>
      <c r="G2391" s="18">
        <v>0.79520000000000002</v>
      </c>
      <c r="H2391" s="18">
        <v>20.834399999999999</v>
      </c>
      <c r="I2391" s="18">
        <v>18.158899999999999</v>
      </c>
      <c r="J2391" s="18">
        <v>18.311299999999999</v>
      </c>
      <c r="K2391" s="18">
        <v>151</v>
      </c>
      <c r="L2391" s="18">
        <v>37.570300000000003</v>
      </c>
      <c r="M2391" s="18">
        <v>47.299199999999999</v>
      </c>
      <c r="N2391" s="18">
        <v>31.234400000000001</v>
      </c>
      <c r="O2391" s="18">
        <v>18.5305</v>
      </c>
      <c r="P2391" s="18">
        <v>51.433100000000003</v>
      </c>
      <c r="Q2391" s="18">
        <v>33.964300000000001</v>
      </c>
      <c r="R2391" s="18">
        <v>20.149999999999999</v>
      </c>
      <c r="S2391" s="4">
        <f>VLOOKUP(C2391,Ratings_Numbers!$A$1:$B$21,2,FALSE)</f>
        <v>7</v>
      </c>
      <c r="T2391" s="4">
        <f t="shared" ref="T2391:T2399" si="92">S2391-S2390</f>
        <v>0</v>
      </c>
      <c r="U2391" s="18">
        <v>96439.86</v>
      </c>
      <c r="V2391" s="18" t="s">
        <v>129</v>
      </c>
    </row>
    <row r="2392" spans="1:22" ht="15" customHeight="1" x14ac:dyDescent="0.35">
      <c r="A2392" s="18" t="s">
        <v>219</v>
      </c>
      <c r="B2392" s="7" t="str">
        <f t="shared" si="91"/>
        <v>Q1</v>
      </c>
      <c r="C2392" s="18" t="s">
        <v>25</v>
      </c>
      <c r="D2392" s="21">
        <v>42094</v>
      </c>
      <c r="E2392" s="18">
        <v>0.64290000000000003</v>
      </c>
      <c r="F2392" s="18">
        <v>1.6919</v>
      </c>
      <c r="G2392" s="18">
        <v>0.73150000000000004</v>
      </c>
      <c r="H2392" s="18">
        <v>20.12</v>
      </c>
      <c r="I2392" s="18">
        <v>17.633299999999998</v>
      </c>
      <c r="J2392" s="18">
        <v>17.600000000000001</v>
      </c>
      <c r="K2392" s="18">
        <v>150</v>
      </c>
      <c r="L2392" s="18">
        <v>35.530900000000003</v>
      </c>
      <c r="M2392" s="18">
        <v>46.735700000000001</v>
      </c>
      <c r="N2392" s="18">
        <v>30.127300000000002</v>
      </c>
      <c r="O2392" s="18">
        <v>17.361999999999998</v>
      </c>
      <c r="P2392" s="18">
        <v>55.127499999999998</v>
      </c>
      <c r="Q2392" s="18">
        <v>35.536900000000003</v>
      </c>
      <c r="R2392" s="18">
        <v>20.479500000000002</v>
      </c>
      <c r="S2392" s="4">
        <f>VLOOKUP(C2392,Ratings_Numbers!$A$1:$B$21,2,FALSE)</f>
        <v>7</v>
      </c>
      <c r="T2392" s="4">
        <f t="shared" si="92"/>
        <v>0</v>
      </c>
      <c r="U2392" s="18">
        <v>112612.08</v>
      </c>
      <c r="V2392" s="18" t="s">
        <v>129</v>
      </c>
    </row>
    <row r="2393" spans="1:22" ht="15" customHeight="1" x14ac:dyDescent="0.35">
      <c r="A2393" s="18" t="s">
        <v>219</v>
      </c>
      <c r="B2393" s="7" t="str">
        <f t="shared" si="91"/>
        <v>Q2</v>
      </c>
      <c r="C2393" s="18" t="s">
        <v>25</v>
      </c>
      <c r="D2393" s="21">
        <v>42185</v>
      </c>
      <c r="E2393" s="18">
        <v>0.65039999999999998</v>
      </c>
      <c r="F2393" s="18">
        <v>1.6131</v>
      </c>
      <c r="G2393" s="18">
        <v>0.73809999999999998</v>
      </c>
      <c r="H2393" s="18">
        <v>21.682099999999998</v>
      </c>
      <c r="I2393" s="18">
        <v>19.410599999999999</v>
      </c>
      <c r="J2393" s="18">
        <v>19.1722</v>
      </c>
      <c r="K2393" s="18">
        <v>151</v>
      </c>
      <c r="L2393" s="18">
        <v>36.117800000000003</v>
      </c>
      <c r="M2393" s="18">
        <v>44.400199999999998</v>
      </c>
      <c r="N2393" s="18">
        <v>29.1769</v>
      </c>
      <c r="O2393" s="18">
        <v>16.820699999999999</v>
      </c>
      <c r="P2393" s="18">
        <v>52.1755</v>
      </c>
      <c r="Q2393" s="18">
        <v>34.2864</v>
      </c>
      <c r="R2393" s="18">
        <v>19.766400000000001</v>
      </c>
      <c r="S2393" s="4">
        <f>VLOOKUP(C2393,Ratings_Numbers!$A$1:$B$21,2,FALSE)</f>
        <v>7</v>
      </c>
      <c r="T2393" s="4">
        <f t="shared" si="92"/>
        <v>0</v>
      </c>
      <c r="U2393" s="18">
        <v>116144</v>
      </c>
      <c r="V2393" s="18" t="s">
        <v>129</v>
      </c>
    </row>
    <row r="2394" spans="1:22" ht="15" customHeight="1" x14ac:dyDescent="0.35">
      <c r="A2394" s="18" t="s">
        <v>219</v>
      </c>
      <c r="B2394" s="7" t="str">
        <f t="shared" si="91"/>
        <v>Q3</v>
      </c>
      <c r="C2394" s="18" t="s">
        <v>25</v>
      </c>
      <c r="D2394" s="21">
        <v>42277</v>
      </c>
      <c r="E2394" s="18">
        <v>1.6933</v>
      </c>
      <c r="F2394" s="18">
        <v>2.8081</v>
      </c>
      <c r="G2394" s="18">
        <v>1.9312</v>
      </c>
      <c r="H2394" s="18">
        <v>15.152799999999999</v>
      </c>
      <c r="I2394" s="18">
        <v>13.5983</v>
      </c>
      <c r="J2394" s="18">
        <v>13.179</v>
      </c>
      <c r="K2394" s="18">
        <v>229</v>
      </c>
      <c r="L2394" s="18">
        <v>30.584099999999999</v>
      </c>
      <c r="M2394" s="18">
        <v>74.9863</v>
      </c>
      <c r="N2394" s="18">
        <v>39.134999999999998</v>
      </c>
      <c r="O2394" s="18">
        <v>24.0274</v>
      </c>
      <c r="P2394" s="18">
        <v>91.609300000000005</v>
      </c>
      <c r="Q2394" s="18">
        <v>47.810499999999998</v>
      </c>
      <c r="R2394" s="18">
        <v>29.3538</v>
      </c>
      <c r="S2394" s="4">
        <f>VLOOKUP(C2394,Ratings_Numbers!$A$1:$B$21,2,FALSE)</f>
        <v>7</v>
      </c>
      <c r="T2394" s="4">
        <f t="shared" si="92"/>
        <v>0</v>
      </c>
      <c r="U2394" s="18">
        <v>110557.53</v>
      </c>
      <c r="V2394" s="18" t="s">
        <v>129</v>
      </c>
    </row>
    <row r="2395" spans="1:22" ht="15" customHeight="1" x14ac:dyDescent="0.35">
      <c r="A2395" s="18" t="s">
        <v>219</v>
      </c>
      <c r="B2395" s="7" t="str">
        <f t="shared" si="91"/>
        <v>Q4</v>
      </c>
      <c r="C2395" s="18" t="s">
        <v>25</v>
      </c>
      <c r="D2395" s="21">
        <v>42369</v>
      </c>
      <c r="E2395" s="18">
        <v>1.4986999999999999</v>
      </c>
      <c r="F2395" s="18">
        <v>2.9003999999999999</v>
      </c>
      <c r="G2395" s="18">
        <v>1.7288999999999999</v>
      </c>
      <c r="H2395" s="18">
        <v>11.3538</v>
      </c>
      <c r="I2395" s="18">
        <v>9.4923000000000002</v>
      </c>
      <c r="J2395" s="18">
        <v>9.4923000000000002</v>
      </c>
      <c r="K2395" s="18">
        <v>260</v>
      </c>
      <c r="L2395" s="18">
        <v>30.407900000000001</v>
      </c>
      <c r="M2395" s="18">
        <v>71.433400000000006</v>
      </c>
      <c r="N2395" s="18">
        <v>37.568600000000004</v>
      </c>
      <c r="O2395" s="18">
        <v>22.768599999999999</v>
      </c>
      <c r="P2395" s="18">
        <v>90.141300000000001</v>
      </c>
      <c r="Q2395" s="18">
        <v>47.407499999999999</v>
      </c>
      <c r="R2395" s="18">
        <v>28.7316</v>
      </c>
      <c r="S2395" s="4">
        <f>VLOOKUP(C2395,Ratings_Numbers!$A$1:$B$21,2,FALSE)</f>
        <v>7</v>
      </c>
      <c r="T2395" s="4">
        <f t="shared" si="92"/>
        <v>0</v>
      </c>
      <c r="U2395" s="18">
        <v>112110.92</v>
      </c>
      <c r="V2395" s="18" t="s">
        <v>129</v>
      </c>
    </row>
    <row r="2396" spans="1:22" ht="15" customHeight="1" x14ac:dyDescent="0.35">
      <c r="A2396" s="18" t="s">
        <v>219</v>
      </c>
      <c r="B2396" s="7" t="str">
        <f t="shared" si="91"/>
        <v>Q1</v>
      </c>
      <c r="C2396" s="18" t="s">
        <v>25</v>
      </c>
      <c r="D2396" s="21">
        <v>42460</v>
      </c>
      <c r="E2396" s="18">
        <v>1.5737999999999999</v>
      </c>
      <c r="F2396" s="18">
        <v>2.9735</v>
      </c>
      <c r="G2396" s="18">
        <v>1.8258999999999999</v>
      </c>
      <c r="H2396" s="18">
        <v>13.3668</v>
      </c>
      <c r="I2396" s="18">
        <v>11.725899999999999</v>
      </c>
      <c r="J2396" s="18">
        <v>11.428599999999999</v>
      </c>
      <c r="K2396" s="18">
        <v>259</v>
      </c>
      <c r="L2396" s="18">
        <v>29.840900000000001</v>
      </c>
      <c r="M2396" s="18">
        <v>73.779499999999999</v>
      </c>
      <c r="N2396" s="18">
        <v>38.545299999999997</v>
      </c>
      <c r="O2396" s="18">
        <v>23.0945</v>
      </c>
      <c r="P2396" s="18">
        <v>91.409800000000004</v>
      </c>
      <c r="Q2396" s="18">
        <v>47.756100000000004</v>
      </c>
      <c r="R2396" s="18">
        <v>28.613099999999999</v>
      </c>
      <c r="S2396" s="4">
        <f>VLOOKUP(C2396,Ratings_Numbers!$A$1:$B$21,2,FALSE)</f>
        <v>7</v>
      </c>
      <c r="T2396" s="4">
        <f t="shared" si="92"/>
        <v>0</v>
      </c>
      <c r="U2396" s="18">
        <v>122970.6</v>
      </c>
      <c r="V2396" s="18" t="s">
        <v>129</v>
      </c>
    </row>
    <row r="2397" spans="1:22" ht="15" customHeight="1" x14ac:dyDescent="0.35">
      <c r="A2397" s="18" t="s">
        <v>219</v>
      </c>
      <c r="B2397" s="7" t="str">
        <f t="shared" si="91"/>
        <v>Q2</v>
      </c>
      <c r="C2397" s="18" t="s">
        <v>25</v>
      </c>
      <c r="D2397" s="21">
        <v>42551</v>
      </c>
      <c r="E2397" s="18">
        <v>1.6343999999999999</v>
      </c>
      <c r="F2397" s="18">
        <v>2.8498999999999999</v>
      </c>
      <c r="G2397" s="18">
        <v>1.9077999999999999</v>
      </c>
      <c r="H2397" s="18">
        <v>13.704800000000001</v>
      </c>
      <c r="I2397" s="18">
        <v>12.273099999999999</v>
      </c>
      <c r="J2397" s="18">
        <v>11.8192</v>
      </c>
      <c r="K2397" s="18">
        <v>271</v>
      </c>
      <c r="L2397" s="18">
        <v>30.4223</v>
      </c>
      <c r="M2397" s="18">
        <v>70.558199999999999</v>
      </c>
      <c r="N2397" s="18">
        <v>37.672899999999998</v>
      </c>
      <c r="O2397" s="18">
        <v>22.4359</v>
      </c>
      <c r="P2397" s="18">
        <v>87.291899999999998</v>
      </c>
      <c r="Q2397" s="18">
        <v>46.607399999999998</v>
      </c>
      <c r="R2397" s="18">
        <v>27.756799999999998</v>
      </c>
      <c r="S2397" s="4">
        <f>VLOOKUP(C2397,Ratings_Numbers!$A$1:$B$21,2,FALSE)</f>
        <v>7</v>
      </c>
      <c r="T2397" s="4">
        <f t="shared" si="92"/>
        <v>0</v>
      </c>
      <c r="U2397" s="18">
        <v>134281.20000000001</v>
      </c>
      <c r="V2397" s="18" t="s">
        <v>129</v>
      </c>
    </row>
    <row r="2398" spans="1:22" ht="15" customHeight="1" x14ac:dyDescent="0.35">
      <c r="A2398" s="18" t="s">
        <v>219</v>
      </c>
      <c r="B2398" s="7" t="str">
        <f t="shared" si="91"/>
        <v>Q3</v>
      </c>
      <c r="C2398" s="18" t="s">
        <v>25</v>
      </c>
      <c r="D2398" s="21">
        <v>42643</v>
      </c>
      <c r="E2398" s="18">
        <v>1.2343999999999999</v>
      </c>
      <c r="F2398" s="18">
        <v>2.7208000000000001</v>
      </c>
      <c r="G2398" s="18">
        <v>1.4378</v>
      </c>
      <c r="H2398" s="18">
        <v>15.223000000000001</v>
      </c>
      <c r="I2398" s="18">
        <v>13.71</v>
      </c>
      <c r="J2398" s="18">
        <v>13.3086</v>
      </c>
      <c r="K2398" s="18">
        <v>269</v>
      </c>
      <c r="L2398" s="18">
        <v>30.452400000000001</v>
      </c>
      <c r="M2398" s="18">
        <v>65.893500000000003</v>
      </c>
      <c r="N2398" s="18">
        <v>35.786299999999997</v>
      </c>
      <c r="O2398" s="18">
        <v>21.046199999999999</v>
      </c>
      <c r="P2398" s="18">
        <v>84.130600000000001</v>
      </c>
      <c r="Q2398" s="18">
        <v>45.6907</v>
      </c>
      <c r="R2398" s="18">
        <v>26.871099999999998</v>
      </c>
      <c r="S2398" s="4">
        <f>VLOOKUP(C2398,Ratings_Numbers!$A$1:$B$21,2,FALSE)</f>
        <v>7</v>
      </c>
      <c r="T2398" s="4">
        <f t="shared" si="92"/>
        <v>0</v>
      </c>
      <c r="U2398" s="18">
        <v>133280</v>
      </c>
      <c r="V2398" s="18" t="s">
        <v>129</v>
      </c>
    </row>
    <row r="2399" spans="1:22" ht="15" customHeight="1" x14ac:dyDescent="0.35">
      <c r="A2399" s="18" t="s">
        <v>219</v>
      </c>
      <c r="B2399" s="7" t="str">
        <f t="shared" si="91"/>
        <v>Q4</v>
      </c>
      <c r="C2399" s="18" t="s">
        <v>25</v>
      </c>
      <c r="D2399" s="21">
        <v>42735</v>
      </c>
      <c r="E2399" s="18">
        <v>1.2843</v>
      </c>
      <c r="F2399" s="18">
        <v>2.4826999999999999</v>
      </c>
      <c r="G2399" s="18">
        <v>1.4830999999999999</v>
      </c>
      <c r="H2399" s="18">
        <v>15.164199999999999</v>
      </c>
      <c r="I2399" s="18">
        <v>13.3545</v>
      </c>
      <c r="J2399" s="18">
        <v>13.197800000000001</v>
      </c>
      <c r="K2399" s="18">
        <v>268</v>
      </c>
      <c r="L2399" s="18">
        <v>31.165199999999999</v>
      </c>
      <c r="M2399" s="18">
        <v>64.139399999999995</v>
      </c>
      <c r="N2399" s="18">
        <v>35.234200000000001</v>
      </c>
      <c r="O2399" s="18">
        <v>20.9893</v>
      </c>
      <c r="P2399" s="18">
        <v>82.037400000000005</v>
      </c>
      <c r="Q2399" s="18">
        <v>45.066200000000002</v>
      </c>
      <c r="R2399" s="18">
        <v>26.846299999999999</v>
      </c>
      <c r="S2399" s="4">
        <f>VLOOKUP(C2399,Ratings_Numbers!$A$1:$B$21,2,FALSE)</f>
        <v>7</v>
      </c>
      <c r="T2399" s="4">
        <f t="shared" si="92"/>
        <v>0</v>
      </c>
      <c r="U2399" s="18">
        <v>152358.07999999999</v>
      </c>
      <c r="V2399" s="18" t="s">
        <v>129</v>
      </c>
    </row>
    <row r="2400" spans="1:22" ht="15" customHeight="1" x14ac:dyDescent="0.3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</row>
    <row r="2401" spans="1:22" ht="15" customHeight="1" x14ac:dyDescent="0.35">
      <c r="A2401" s="18" t="s">
        <v>220</v>
      </c>
      <c r="B2401" s="7" t="str">
        <f t="shared" ref="B2401:B2432" si="93">IF(MONTH(D2401)&lt;4,"Q1",IF(MONTH(D2401)&lt;7,"Q2",IF(MONTH(D2401)&lt;10,"Q3","Q4")))</f>
        <v>Q1</v>
      </c>
      <c r="C2401" s="18" t="s">
        <v>31</v>
      </c>
      <c r="D2401" s="21">
        <v>36217</v>
      </c>
      <c r="E2401" s="18">
        <v>11.037599999999999</v>
      </c>
      <c r="F2401" s="18">
        <v>61.052199999999999</v>
      </c>
      <c r="G2401" s="18">
        <v>59.968600000000002</v>
      </c>
      <c r="H2401" s="18">
        <v>1.4491000000000001</v>
      </c>
      <c r="I2401" s="18"/>
      <c r="J2401" s="18"/>
      <c r="K2401" s="18">
        <v>126.3117096</v>
      </c>
      <c r="L2401" s="18">
        <v>3.0312999999999999</v>
      </c>
      <c r="M2401" s="18">
        <v>291.87529999999998</v>
      </c>
      <c r="N2401" s="18">
        <v>10.439500000000001</v>
      </c>
      <c r="O2401" s="18">
        <v>8.8476999999999997</v>
      </c>
      <c r="P2401" s="18">
        <v>2695.8661000000002</v>
      </c>
      <c r="Q2401" s="18">
        <v>96.423299999999998</v>
      </c>
      <c r="R2401" s="18">
        <v>81.7209</v>
      </c>
      <c r="S2401" s="4">
        <f>VLOOKUP(C2401,Ratings_Numbers!$A$1:$B$21,2,FALSE)</f>
        <v>5</v>
      </c>
      <c r="T2401" s="4">
        <v>0</v>
      </c>
      <c r="U2401" s="18">
        <f>U2402</f>
        <v>32250.7467</v>
      </c>
      <c r="V2401" s="18" t="s">
        <v>146</v>
      </c>
    </row>
    <row r="2402" spans="1:22" ht="15" customHeight="1" x14ac:dyDescent="0.35">
      <c r="A2402" s="18" t="s">
        <v>220</v>
      </c>
      <c r="B2402" s="7" t="str">
        <f t="shared" si="93"/>
        <v>Q2</v>
      </c>
      <c r="C2402" s="18" t="s">
        <v>31</v>
      </c>
      <c r="D2402" s="21">
        <v>36308</v>
      </c>
      <c r="E2402" s="18">
        <v>12.287599999999999</v>
      </c>
      <c r="F2402" s="18">
        <v>70.171300000000002</v>
      </c>
      <c r="G2402" s="18">
        <v>68.915199999999999</v>
      </c>
      <c r="H2402" s="18">
        <v>1.2879</v>
      </c>
      <c r="I2402" s="18"/>
      <c r="J2402" s="18"/>
      <c r="K2402" s="18">
        <v>126.3117096</v>
      </c>
      <c r="L2402" s="18">
        <v>3.2113999999999998</v>
      </c>
      <c r="M2402" s="18">
        <v>278.14409999999998</v>
      </c>
      <c r="N2402" s="18">
        <v>10.620699999999999</v>
      </c>
      <c r="O2402" s="18">
        <v>8.9321999999999999</v>
      </c>
      <c r="P2402" s="18">
        <v>2518.8773000000001</v>
      </c>
      <c r="Q2402" s="18">
        <v>96.181600000000003</v>
      </c>
      <c r="R2402" s="18">
        <v>80.890100000000004</v>
      </c>
      <c r="S2402" s="4">
        <f>VLOOKUP(C2402,Ratings_Numbers!$A$1:$B$21,2,FALSE)</f>
        <v>5</v>
      </c>
      <c r="T2402" s="4">
        <f t="shared" ref="T2402:T2431" si="94">S2402-S2401</f>
        <v>0</v>
      </c>
      <c r="U2402" s="18">
        <v>32250.7467</v>
      </c>
      <c r="V2402" s="18" t="s">
        <v>146</v>
      </c>
    </row>
    <row r="2403" spans="1:22" ht="15" customHeight="1" x14ac:dyDescent="0.35">
      <c r="A2403" s="18" t="s">
        <v>220</v>
      </c>
      <c r="B2403" s="7" t="str">
        <f t="shared" si="93"/>
        <v>Q3</v>
      </c>
      <c r="C2403" s="18" t="s">
        <v>31</v>
      </c>
      <c r="D2403" s="21">
        <v>36399</v>
      </c>
      <c r="E2403" s="18">
        <v>11.698399999999999</v>
      </c>
      <c r="F2403" s="18">
        <v>58.5974</v>
      </c>
      <c r="G2403" s="18">
        <v>57.993600000000001</v>
      </c>
      <c r="H2403" s="18">
        <v>1.3803000000000001</v>
      </c>
      <c r="I2403" s="18"/>
      <c r="J2403" s="18"/>
      <c r="K2403" s="18">
        <v>126.3117096</v>
      </c>
      <c r="L2403" s="18">
        <v>3.6385999999999998</v>
      </c>
      <c r="M2403" s="18">
        <v>236.5942</v>
      </c>
      <c r="N2403" s="18">
        <v>10.5387</v>
      </c>
      <c r="O2403" s="18">
        <v>8.6087000000000007</v>
      </c>
      <c r="P2403" s="18">
        <v>2145.0041000000001</v>
      </c>
      <c r="Q2403" s="18">
        <v>95.545699999999997</v>
      </c>
      <c r="R2403" s="18">
        <v>78.047899999999998</v>
      </c>
      <c r="S2403" s="4">
        <f>VLOOKUP(C2403,Ratings_Numbers!$A$1:$B$21,2,FALSE)</f>
        <v>5</v>
      </c>
      <c r="T2403" s="4">
        <f t="shared" si="94"/>
        <v>0</v>
      </c>
      <c r="U2403" s="18">
        <v>29217.438699999999</v>
      </c>
      <c r="V2403" s="18" t="s">
        <v>146</v>
      </c>
    </row>
    <row r="2404" spans="1:22" ht="15" customHeight="1" x14ac:dyDescent="0.35">
      <c r="A2404" s="18" t="s">
        <v>220</v>
      </c>
      <c r="B2404" s="7" t="str">
        <f t="shared" si="93"/>
        <v>Q4</v>
      </c>
      <c r="C2404" s="18" t="s">
        <v>31</v>
      </c>
      <c r="D2404" s="21">
        <v>36490</v>
      </c>
      <c r="E2404" s="18">
        <v>10.456300000000001</v>
      </c>
      <c r="F2404" s="18">
        <v>41.579700000000003</v>
      </c>
      <c r="G2404" s="18">
        <v>40.860700000000001</v>
      </c>
      <c r="H2404" s="18">
        <v>1.4066000000000001</v>
      </c>
      <c r="I2404" s="18"/>
      <c r="J2404" s="18"/>
      <c r="K2404" s="18">
        <v>126.3117096</v>
      </c>
      <c r="L2404" s="18">
        <v>4.05</v>
      </c>
      <c r="M2404" s="18">
        <v>206.52539999999999</v>
      </c>
      <c r="N2404" s="18">
        <v>11.215299999999999</v>
      </c>
      <c r="O2404" s="18">
        <v>8.3643999999999998</v>
      </c>
      <c r="P2404" s="18">
        <v>1741.4686999999999</v>
      </c>
      <c r="Q2404" s="18">
        <v>94.569599999999994</v>
      </c>
      <c r="R2404" s="18">
        <v>70.530299999999997</v>
      </c>
      <c r="S2404" s="4">
        <f>VLOOKUP(C2404,Ratings_Numbers!$A$1:$B$21,2,FALSE)</f>
        <v>5</v>
      </c>
      <c r="T2404" s="4">
        <f t="shared" si="94"/>
        <v>0</v>
      </c>
      <c r="U2404" s="18">
        <v>34703.183499999999</v>
      </c>
      <c r="V2404" s="18" t="s">
        <v>146</v>
      </c>
    </row>
    <row r="2405" spans="1:22" ht="15" customHeight="1" x14ac:dyDescent="0.35">
      <c r="A2405" s="18" t="s">
        <v>220</v>
      </c>
      <c r="B2405" s="7" t="str">
        <f t="shared" si="93"/>
        <v>Q1</v>
      </c>
      <c r="C2405" s="18" t="s">
        <v>31</v>
      </c>
      <c r="D2405" s="21">
        <v>36581</v>
      </c>
      <c r="E2405" s="18">
        <v>11.4</v>
      </c>
      <c r="F2405" s="18">
        <v>44.588999999999999</v>
      </c>
      <c r="G2405" s="18">
        <v>43.965200000000003</v>
      </c>
      <c r="H2405" s="18">
        <v>1.4552</v>
      </c>
      <c r="I2405" s="18"/>
      <c r="J2405" s="18"/>
      <c r="K2405" s="18">
        <v>126.3117096</v>
      </c>
      <c r="L2405" s="18">
        <v>4.0072999999999999</v>
      </c>
      <c r="M2405" s="18">
        <v>204.30789999999999</v>
      </c>
      <c r="N2405" s="18">
        <v>10.6168</v>
      </c>
      <c r="O2405" s="18">
        <v>8.1872000000000007</v>
      </c>
      <c r="P2405" s="18">
        <v>1824.3871999999999</v>
      </c>
      <c r="Q2405" s="18">
        <v>94.8035</v>
      </c>
      <c r="R2405" s="18">
        <v>73.108800000000002</v>
      </c>
      <c r="S2405" s="4">
        <f>VLOOKUP(C2405,Ratings_Numbers!$A$1:$B$21,2,FALSE)</f>
        <v>5</v>
      </c>
      <c r="T2405" s="4">
        <f t="shared" si="94"/>
        <v>0</v>
      </c>
      <c r="U2405" s="18">
        <v>40066.644800000002</v>
      </c>
      <c r="V2405" s="18" t="s">
        <v>146</v>
      </c>
    </row>
    <row r="2406" spans="1:22" ht="15" customHeight="1" x14ac:dyDescent="0.35">
      <c r="A2406" s="18" t="s">
        <v>220</v>
      </c>
      <c r="B2406" s="7" t="str">
        <f t="shared" si="93"/>
        <v>Q2</v>
      </c>
      <c r="C2406" s="18" t="s">
        <v>31</v>
      </c>
      <c r="D2406" s="21">
        <v>36672</v>
      </c>
      <c r="E2406" s="18">
        <v>10.170400000000001</v>
      </c>
      <c r="F2406" s="18">
        <v>39.614600000000003</v>
      </c>
      <c r="G2406" s="18">
        <v>38.822600000000001</v>
      </c>
      <c r="H2406" s="18">
        <v>1.3366</v>
      </c>
      <c r="I2406" s="18"/>
      <c r="J2406" s="18"/>
      <c r="K2406" s="18">
        <v>126.3117096</v>
      </c>
      <c r="L2406" s="18">
        <v>4.2774999999999999</v>
      </c>
      <c r="M2406" s="18">
        <v>207.76140000000001</v>
      </c>
      <c r="N2406" s="18">
        <v>11.7174</v>
      </c>
      <c r="O2406" s="18">
        <v>8.8869000000000007</v>
      </c>
      <c r="P2406" s="18">
        <v>1673.0953</v>
      </c>
      <c r="Q2406" s="18">
        <v>94.360100000000003</v>
      </c>
      <c r="R2406" s="18">
        <v>71.566100000000006</v>
      </c>
      <c r="S2406" s="4">
        <f>VLOOKUP(C2406,Ratings_Numbers!$A$1:$B$21,2,FALSE)</f>
        <v>5</v>
      </c>
      <c r="T2406" s="4">
        <f t="shared" si="94"/>
        <v>0</v>
      </c>
      <c r="U2406" s="18">
        <v>31737.599999999999</v>
      </c>
      <c r="V2406" s="18" t="s">
        <v>146</v>
      </c>
    </row>
    <row r="2407" spans="1:22" ht="15" customHeight="1" x14ac:dyDescent="0.35">
      <c r="A2407" s="18" t="s">
        <v>220</v>
      </c>
      <c r="B2407" s="7" t="str">
        <f t="shared" si="93"/>
        <v>Q3</v>
      </c>
      <c r="C2407" s="18" t="s">
        <v>31</v>
      </c>
      <c r="D2407" s="21">
        <v>36763</v>
      </c>
      <c r="E2407" s="18">
        <v>9.3276000000000003</v>
      </c>
      <c r="F2407" s="18">
        <v>37.0884</v>
      </c>
      <c r="G2407" s="18">
        <v>36.517600000000002</v>
      </c>
      <c r="H2407" s="18">
        <v>1.3451</v>
      </c>
      <c r="I2407" s="18"/>
      <c r="J2407" s="18"/>
      <c r="K2407" s="18">
        <v>126.3117096</v>
      </c>
      <c r="L2407" s="18">
        <v>4.6155999999999997</v>
      </c>
      <c r="M2407" s="18">
        <v>224.75380000000001</v>
      </c>
      <c r="N2407" s="18">
        <v>13.587</v>
      </c>
      <c r="O2407" s="18">
        <v>10.373699999999999</v>
      </c>
      <c r="P2407" s="18">
        <v>1554.1873000000001</v>
      </c>
      <c r="Q2407" s="18">
        <v>93.954700000000003</v>
      </c>
      <c r="R2407" s="18">
        <v>71.7346</v>
      </c>
      <c r="S2407" s="4">
        <f>VLOOKUP(C2407,Ratings_Numbers!$A$1:$B$21,2,FALSE)</f>
        <v>5</v>
      </c>
      <c r="T2407" s="4">
        <f t="shared" si="94"/>
        <v>0</v>
      </c>
      <c r="U2407" s="18">
        <v>57331.5164</v>
      </c>
      <c r="V2407" s="18" t="s">
        <v>146</v>
      </c>
    </row>
    <row r="2408" spans="1:22" ht="15" customHeight="1" x14ac:dyDescent="0.35">
      <c r="A2408" s="18" t="s">
        <v>220</v>
      </c>
      <c r="B2408" s="7" t="str">
        <f t="shared" si="93"/>
        <v>Q4</v>
      </c>
      <c r="C2408" s="18" t="s">
        <v>31</v>
      </c>
      <c r="D2408" s="21">
        <v>36854</v>
      </c>
      <c r="E2408" s="18">
        <v>6.2949000000000002</v>
      </c>
      <c r="F2408" s="18">
        <v>27.053699999999999</v>
      </c>
      <c r="G2408" s="18">
        <v>26.3249</v>
      </c>
      <c r="H2408" s="18">
        <v>1.2982</v>
      </c>
      <c r="I2408" s="18"/>
      <c r="J2408" s="18"/>
      <c r="K2408" s="18">
        <v>126.3117096</v>
      </c>
      <c r="L2408" s="18">
        <v>5.8120000000000003</v>
      </c>
      <c r="M2408" s="18">
        <v>189.92740000000001</v>
      </c>
      <c r="N2408" s="18">
        <v>19.5992</v>
      </c>
      <c r="O2408" s="18">
        <v>11.038600000000001</v>
      </c>
      <c r="P2408" s="18">
        <v>869.05629999999996</v>
      </c>
      <c r="Q2408" s="18">
        <v>89.680700000000002</v>
      </c>
      <c r="R2408" s="18">
        <v>50.509799999999998</v>
      </c>
      <c r="S2408" s="4">
        <f>VLOOKUP(C2408,Ratings_Numbers!$A$1:$B$21,2,FALSE)</f>
        <v>5</v>
      </c>
      <c r="T2408" s="4">
        <f t="shared" si="94"/>
        <v>0</v>
      </c>
      <c r="U2408" s="18">
        <v>39249.415500000003</v>
      </c>
      <c r="V2408" s="18" t="s">
        <v>146</v>
      </c>
    </row>
    <row r="2409" spans="1:22" ht="15" customHeight="1" x14ac:dyDescent="0.35">
      <c r="A2409" s="18" t="s">
        <v>220</v>
      </c>
      <c r="B2409" s="7" t="str">
        <f t="shared" si="93"/>
        <v>Q1</v>
      </c>
      <c r="C2409" s="18" t="s">
        <v>31</v>
      </c>
      <c r="D2409" s="21">
        <v>36945</v>
      </c>
      <c r="E2409" s="18">
        <v>6.6764000000000001</v>
      </c>
      <c r="F2409" s="18">
        <v>31.6053</v>
      </c>
      <c r="G2409" s="18">
        <v>30.665399999999998</v>
      </c>
      <c r="H2409" s="18">
        <v>1.3050999999999999</v>
      </c>
      <c r="I2409" s="18"/>
      <c r="J2409" s="18"/>
      <c r="K2409" s="18">
        <v>126.3117096</v>
      </c>
      <c r="L2409" s="18">
        <v>5.7209000000000003</v>
      </c>
      <c r="M2409" s="18">
        <v>176.53399999999999</v>
      </c>
      <c r="N2409" s="18">
        <v>17.264399999999998</v>
      </c>
      <c r="O2409" s="18">
        <v>10.099299999999999</v>
      </c>
      <c r="P2409" s="18">
        <v>922.53129999999999</v>
      </c>
      <c r="Q2409" s="18">
        <v>90.220299999999995</v>
      </c>
      <c r="R2409" s="18">
        <v>52.777099999999997</v>
      </c>
      <c r="S2409" s="4">
        <f>VLOOKUP(C2409,Ratings_Numbers!$A$1:$B$21,2,FALSE)</f>
        <v>5</v>
      </c>
      <c r="T2409" s="4">
        <f t="shared" si="94"/>
        <v>0</v>
      </c>
      <c r="U2409" s="18">
        <v>49364.559600000001</v>
      </c>
      <c r="V2409" s="18" t="s">
        <v>146</v>
      </c>
    </row>
    <row r="2410" spans="1:22" ht="15" customHeight="1" x14ac:dyDescent="0.35">
      <c r="A2410" s="18" t="s">
        <v>220</v>
      </c>
      <c r="B2410" s="7" t="str">
        <f t="shared" si="93"/>
        <v>Q2</v>
      </c>
      <c r="C2410" s="18" t="s">
        <v>31</v>
      </c>
      <c r="D2410" s="21">
        <v>37036</v>
      </c>
      <c r="E2410" s="18">
        <v>6.5827</v>
      </c>
      <c r="F2410" s="18">
        <v>32.8568</v>
      </c>
      <c r="G2410" s="18">
        <v>32.1021</v>
      </c>
      <c r="H2410" s="18">
        <v>1.2770999999999999</v>
      </c>
      <c r="I2410" s="18"/>
      <c r="J2410" s="18"/>
      <c r="K2410" s="18">
        <v>126.3117096</v>
      </c>
      <c r="L2410" s="18">
        <v>6.0651999999999999</v>
      </c>
      <c r="M2410" s="18">
        <v>169.49379999999999</v>
      </c>
      <c r="N2410" s="18">
        <v>17.448499999999999</v>
      </c>
      <c r="O2410" s="18">
        <v>10.280200000000001</v>
      </c>
      <c r="P2410" s="18">
        <v>871.39210000000003</v>
      </c>
      <c r="Q2410" s="18">
        <v>89.705500000000001</v>
      </c>
      <c r="R2410" s="18">
        <v>52.851799999999997</v>
      </c>
      <c r="S2410" s="4">
        <f>VLOOKUP(C2410,Ratings_Numbers!$A$1:$B$21,2,FALSE)</f>
        <v>5</v>
      </c>
      <c r="T2410" s="4">
        <f t="shared" si="94"/>
        <v>0</v>
      </c>
      <c r="U2410" s="18">
        <v>50838.975100000003</v>
      </c>
      <c r="V2410" s="18" t="s">
        <v>146</v>
      </c>
    </row>
    <row r="2411" spans="1:22" ht="15" customHeight="1" x14ac:dyDescent="0.35">
      <c r="A2411" s="18" t="s">
        <v>220</v>
      </c>
      <c r="B2411" s="7" t="str">
        <f t="shared" si="93"/>
        <v>Q3</v>
      </c>
      <c r="C2411" s="18" t="s">
        <v>31</v>
      </c>
      <c r="D2411" s="21">
        <v>37134</v>
      </c>
      <c r="E2411" s="18">
        <v>6.7925000000000004</v>
      </c>
      <c r="F2411" s="18">
        <v>37.216700000000003</v>
      </c>
      <c r="G2411" s="18">
        <v>36.106699999999996</v>
      </c>
      <c r="H2411" s="18">
        <v>1.2685</v>
      </c>
      <c r="I2411" s="18"/>
      <c r="J2411" s="18"/>
      <c r="K2411" s="18">
        <v>126.3117096</v>
      </c>
      <c r="L2411" s="18">
        <v>5.9458000000000002</v>
      </c>
      <c r="M2411" s="18">
        <v>168.58779999999999</v>
      </c>
      <c r="N2411" s="18">
        <v>17.4772</v>
      </c>
      <c r="O2411" s="18">
        <v>10.023899999999999</v>
      </c>
      <c r="P2411" s="18">
        <v>864.61739999999998</v>
      </c>
      <c r="Q2411" s="18">
        <v>89.633200000000002</v>
      </c>
      <c r="R2411" s="18">
        <v>51.408299999999997</v>
      </c>
      <c r="S2411" s="4">
        <f>VLOOKUP(C2411,Ratings_Numbers!$A$1:$B$21,2,FALSE)</f>
        <v>5</v>
      </c>
      <c r="T2411" s="4">
        <f t="shared" si="94"/>
        <v>0</v>
      </c>
      <c r="U2411" s="18">
        <v>40222.320699999997</v>
      </c>
      <c r="V2411" s="18" t="s">
        <v>146</v>
      </c>
    </row>
    <row r="2412" spans="1:22" ht="15" customHeight="1" x14ac:dyDescent="0.35">
      <c r="A2412" s="18" t="s">
        <v>220</v>
      </c>
      <c r="B2412" s="7" t="str">
        <f t="shared" si="93"/>
        <v>Q4</v>
      </c>
      <c r="C2412" s="18" t="s">
        <v>31</v>
      </c>
      <c r="D2412" s="21">
        <v>37225</v>
      </c>
      <c r="E2412" s="18">
        <v>7.5395000000000003</v>
      </c>
      <c r="F2412" s="18">
        <v>42.455399999999997</v>
      </c>
      <c r="G2412" s="18">
        <v>40.585999999999999</v>
      </c>
      <c r="H2412" s="18">
        <v>1.359</v>
      </c>
      <c r="I2412" s="18"/>
      <c r="J2412" s="18"/>
      <c r="K2412" s="18">
        <v>126.3117096</v>
      </c>
      <c r="L2412" s="18">
        <v>5.8391999999999999</v>
      </c>
      <c r="M2412" s="18">
        <v>113.8336</v>
      </c>
      <c r="N2412" s="18">
        <v>11.849</v>
      </c>
      <c r="O2412" s="18">
        <v>6.6470000000000002</v>
      </c>
      <c r="P2412" s="18">
        <v>860.70429999999999</v>
      </c>
      <c r="Q2412" s="18">
        <v>89.590999999999994</v>
      </c>
      <c r="R2412" s="18">
        <v>50.258200000000002</v>
      </c>
      <c r="S2412" s="4">
        <f>VLOOKUP(C2412,Ratings_Numbers!$A$1:$B$21,2,FALSE)</f>
        <v>5</v>
      </c>
      <c r="T2412" s="4">
        <f t="shared" si="94"/>
        <v>0</v>
      </c>
      <c r="U2412" s="18">
        <v>44551.7261</v>
      </c>
      <c r="V2412" s="18" t="s">
        <v>146</v>
      </c>
    </row>
    <row r="2413" spans="1:22" ht="15" customHeight="1" x14ac:dyDescent="0.35">
      <c r="A2413" s="18" t="s">
        <v>220</v>
      </c>
      <c r="B2413" s="7" t="str">
        <f t="shared" si="93"/>
        <v>Q1</v>
      </c>
      <c r="C2413" s="18" t="s">
        <v>31</v>
      </c>
      <c r="D2413" s="21">
        <v>37309</v>
      </c>
      <c r="E2413" s="18">
        <v>9.4941999999999993</v>
      </c>
      <c r="F2413" s="18">
        <v>50.763100000000001</v>
      </c>
      <c r="G2413" s="18">
        <v>48.633400000000002</v>
      </c>
      <c r="H2413" s="18">
        <v>1.4791000000000001</v>
      </c>
      <c r="I2413" s="18"/>
      <c r="J2413" s="18"/>
      <c r="K2413" s="18">
        <v>126.3117096</v>
      </c>
      <c r="L2413" s="18">
        <v>5.9568000000000003</v>
      </c>
      <c r="M2413" s="18">
        <v>186.93700000000001</v>
      </c>
      <c r="N2413" s="18">
        <v>18.709399999999999</v>
      </c>
      <c r="O2413" s="18">
        <v>11.1356</v>
      </c>
      <c r="P2413" s="18">
        <v>899.16189999999995</v>
      </c>
      <c r="Q2413" s="18">
        <v>89.991600000000005</v>
      </c>
      <c r="R2413" s="18">
        <v>53.561700000000002</v>
      </c>
      <c r="S2413" s="4">
        <f>VLOOKUP(C2413,Ratings_Numbers!$A$1:$B$21,2,FALSE)</f>
        <v>5</v>
      </c>
      <c r="T2413" s="4">
        <f t="shared" si="94"/>
        <v>0</v>
      </c>
      <c r="U2413" s="18">
        <v>39318.677499999998</v>
      </c>
      <c r="V2413" s="18" t="s">
        <v>146</v>
      </c>
    </row>
    <row r="2414" spans="1:22" ht="15" customHeight="1" x14ac:dyDescent="0.35">
      <c r="A2414" s="18" t="s">
        <v>220</v>
      </c>
      <c r="B2414" s="7" t="str">
        <f t="shared" si="93"/>
        <v>Q2</v>
      </c>
      <c r="C2414" s="18" t="s">
        <v>31</v>
      </c>
      <c r="D2414" s="21">
        <v>37407</v>
      </c>
      <c r="E2414" s="18">
        <v>11.8484</v>
      </c>
      <c r="F2414" s="18">
        <v>56.689300000000003</v>
      </c>
      <c r="G2414" s="18">
        <v>54.738799999999998</v>
      </c>
      <c r="H2414" s="18">
        <v>1.4557</v>
      </c>
      <c r="I2414" s="18"/>
      <c r="J2414" s="18"/>
      <c r="K2414" s="18">
        <v>126.3117096</v>
      </c>
      <c r="L2414" s="18">
        <v>5.7628000000000004</v>
      </c>
      <c r="M2414" s="18">
        <v>182.93029999999999</v>
      </c>
      <c r="N2414" s="18">
        <v>17.075900000000001</v>
      </c>
      <c r="O2414" s="18">
        <v>10.5419</v>
      </c>
      <c r="P2414" s="18">
        <v>971.27480000000003</v>
      </c>
      <c r="Q2414" s="18">
        <v>90.665300000000002</v>
      </c>
      <c r="R2414" s="18">
        <v>55.9724</v>
      </c>
      <c r="S2414" s="4">
        <f>VLOOKUP(C2414,Ratings_Numbers!$A$1:$B$21,2,FALSE)</f>
        <v>5</v>
      </c>
      <c r="T2414" s="4">
        <f t="shared" si="94"/>
        <v>0</v>
      </c>
      <c r="U2414" s="18">
        <v>38128.401100000003</v>
      </c>
      <c r="V2414" s="18" t="s">
        <v>146</v>
      </c>
    </row>
    <row r="2415" spans="1:22" ht="15" customHeight="1" x14ac:dyDescent="0.35">
      <c r="A2415" s="18" t="s">
        <v>220</v>
      </c>
      <c r="B2415" s="7" t="str">
        <f t="shared" si="93"/>
        <v>Q3</v>
      </c>
      <c r="C2415" s="18" t="s">
        <v>28</v>
      </c>
      <c r="D2415" s="21">
        <v>37498</v>
      </c>
      <c r="E2415" s="18">
        <v>13.9855</v>
      </c>
      <c r="F2415" s="18">
        <v>58.842799999999997</v>
      </c>
      <c r="G2415" s="18">
        <v>57.710599999999999</v>
      </c>
      <c r="H2415" s="18">
        <v>1.4435</v>
      </c>
      <c r="I2415" s="18"/>
      <c r="J2415" s="18"/>
      <c r="K2415" s="18">
        <v>126.3117096</v>
      </c>
      <c r="L2415" s="18">
        <v>5.3913000000000002</v>
      </c>
      <c r="M2415" s="18">
        <v>200.39269999999999</v>
      </c>
      <c r="N2415" s="18">
        <v>17.9346</v>
      </c>
      <c r="O2415" s="18">
        <v>10.803800000000001</v>
      </c>
      <c r="P2415" s="18">
        <v>1017.353</v>
      </c>
      <c r="Q2415" s="18">
        <v>91.050299999999993</v>
      </c>
      <c r="R2415" s="18">
        <v>54.848599999999998</v>
      </c>
      <c r="S2415" s="4">
        <f>VLOOKUP(C2415,Ratings_Numbers!$A$1:$B$21,2,FALSE)</f>
        <v>4</v>
      </c>
      <c r="T2415" s="4">
        <f t="shared" si="94"/>
        <v>-1</v>
      </c>
      <c r="U2415" s="18">
        <v>38042.370000000003</v>
      </c>
      <c r="V2415" s="18" t="s">
        <v>146</v>
      </c>
    </row>
    <row r="2416" spans="1:22" ht="15" customHeight="1" x14ac:dyDescent="0.35">
      <c r="A2416" s="18" t="s">
        <v>220</v>
      </c>
      <c r="B2416" s="7" t="str">
        <f t="shared" si="93"/>
        <v>Q4</v>
      </c>
      <c r="C2416" s="18" t="s">
        <v>28</v>
      </c>
      <c r="D2416" s="21">
        <v>37589</v>
      </c>
      <c r="E2416" s="18">
        <v>15.012</v>
      </c>
      <c r="F2416" s="18">
        <v>60.851799999999997</v>
      </c>
      <c r="G2416" s="18">
        <v>59.369500000000002</v>
      </c>
      <c r="H2416" s="18">
        <v>1.425</v>
      </c>
      <c r="I2416" s="18"/>
      <c r="J2416" s="18"/>
      <c r="K2416" s="18">
        <v>126.3117096</v>
      </c>
      <c r="L2416" s="18">
        <v>5.3442999999999996</v>
      </c>
      <c r="M2416" s="18">
        <v>203.7099</v>
      </c>
      <c r="N2416" s="18">
        <v>17.843</v>
      </c>
      <c r="O2416" s="18">
        <v>10.886900000000001</v>
      </c>
      <c r="P2416" s="18">
        <v>1041.6829</v>
      </c>
      <c r="Q2416" s="18">
        <v>91.241</v>
      </c>
      <c r="R2416" s="18">
        <v>55.6708</v>
      </c>
      <c r="S2416" s="4">
        <f>VLOOKUP(C2416,Ratings_Numbers!$A$1:$B$21,2,FALSE)</f>
        <v>4</v>
      </c>
      <c r="T2416" s="4">
        <f t="shared" si="94"/>
        <v>0</v>
      </c>
      <c r="U2416" s="18">
        <v>38745.440300000002</v>
      </c>
      <c r="V2416" s="18" t="s">
        <v>146</v>
      </c>
    </row>
    <row r="2417" spans="1:22" ht="15" customHeight="1" x14ac:dyDescent="0.35">
      <c r="A2417" s="18" t="s">
        <v>220</v>
      </c>
      <c r="B2417" s="7" t="str">
        <f t="shared" si="93"/>
        <v>Q1</v>
      </c>
      <c r="C2417" s="18" t="s">
        <v>28</v>
      </c>
      <c r="D2417" s="21">
        <v>37680</v>
      </c>
      <c r="E2417" s="18">
        <v>15.5623</v>
      </c>
      <c r="F2417" s="18">
        <v>59.695500000000003</v>
      </c>
      <c r="G2417" s="18">
        <v>58.358699999999999</v>
      </c>
      <c r="H2417" s="18">
        <v>1.6329</v>
      </c>
      <c r="I2417" s="18"/>
      <c r="J2417" s="18"/>
      <c r="K2417" s="18">
        <v>126.3117096</v>
      </c>
      <c r="L2417" s="18">
        <v>5.2462</v>
      </c>
      <c r="M2417" s="18">
        <v>222.39930000000001</v>
      </c>
      <c r="N2417" s="18">
        <v>19.341000000000001</v>
      </c>
      <c r="O2417" s="18">
        <v>11.667400000000001</v>
      </c>
      <c r="P2417" s="18">
        <v>1049.8873000000001</v>
      </c>
      <c r="Q2417" s="18">
        <v>91.3035</v>
      </c>
      <c r="R2417" s="18">
        <v>55.078699999999998</v>
      </c>
      <c r="S2417" s="4">
        <f>VLOOKUP(C2417,Ratings_Numbers!$A$1:$B$21,2,FALSE)</f>
        <v>4</v>
      </c>
      <c r="T2417" s="4">
        <f t="shared" si="94"/>
        <v>0</v>
      </c>
      <c r="U2417" s="18">
        <v>33775.662499999999</v>
      </c>
      <c r="V2417" s="18" t="s">
        <v>146</v>
      </c>
    </row>
    <row r="2418" spans="1:22" ht="15" customHeight="1" x14ac:dyDescent="0.35">
      <c r="A2418" s="18" t="s">
        <v>220</v>
      </c>
      <c r="B2418" s="7" t="str">
        <f t="shared" si="93"/>
        <v>Q2</v>
      </c>
      <c r="C2418" s="18" t="s">
        <v>28</v>
      </c>
      <c r="D2418" s="21">
        <v>37771</v>
      </c>
      <c r="E2418" s="18">
        <v>17.147200000000002</v>
      </c>
      <c r="F2418" s="18">
        <v>62.671300000000002</v>
      </c>
      <c r="G2418" s="18">
        <v>60.651699999999998</v>
      </c>
      <c r="H2418" s="18">
        <v>1.6114999999999999</v>
      </c>
      <c r="I2418" s="18"/>
      <c r="J2418" s="18"/>
      <c r="K2418" s="18">
        <v>126.3117096</v>
      </c>
      <c r="L2418" s="18">
        <v>4.9523000000000001</v>
      </c>
      <c r="M2418" s="18">
        <v>255.80279999999999</v>
      </c>
      <c r="N2418" s="18">
        <v>21.036000000000001</v>
      </c>
      <c r="O2418" s="18">
        <v>12.668200000000001</v>
      </c>
      <c r="P2418" s="18">
        <v>1116.0263</v>
      </c>
      <c r="Q2418" s="18">
        <v>91.776499999999999</v>
      </c>
      <c r="R2418" s="18">
        <v>55.269399999999997</v>
      </c>
      <c r="S2418" s="4">
        <f>VLOOKUP(C2418,Ratings_Numbers!$A$1:$B$21,2,FALSE)</f>
        <v>4</v>
      </c>
      <c r="T2418" s="4">
        <f t="shared" si="94"/>
        <v>0</v>
      </c>
      <c r="U2418" s="18">
        <v>39462.298799999997</v>
      </c>
      <c r="V2418" s="18" t="s">
        <v>146</v>
      </c>
    </row>
    <row r="2419" spans="1:22" ht="15" customHeight="1" x14ac:dyDescent="0.35">
      <c r="A2419" s="18" t="s">
        <v>220</v>
      </c>
      <c r="B2419" s="7" t="str">
        <f t="shared" si="93"/>
        <v>Q3</v>
      </c>
      <c r="C2419" s="18" t="s">
        <v>28</v>
      </c>
      <c r="D2419" s="21">
        <v>37862</v>
      </c>
      <c r="E2419" s="18">
        <v>17.162600000000001</v>
      </c>
      <c r="F2419" s="18">
        <v>58.841799999999999</v>
      </c>
      <c r="G2419" s="18">
        <v>57.0732</v>
      </c>
      <c r="H2419" s="18">
        <v>1.5983000000000001</v>
      </c>
      <c r="I2419" s="18"/>
      <c r="J2419" s="18"/>
      <c r="K2419" s="18">
        <v>126.3117096</v>
      </c>
      <c r="L2419" s="18">
        <v>5.1853999999999996</v>
      </c>
      <c r="M2419" s="18">
        <v>256.62</v>
      </c>
      <c r="N2419" s="18">
        <v>21.727599999999999</v>
      </c>
      <c r="O2419" s="18">
        <v>13.306900000000001</v>
      </c>
      <c r="P2419" s="18">
        <v>1081.0794000000001</v>
      </c>
      <c r="Q2419" s="18">
        <v>91.533199999999994</v>
      </c>
      <c r="R2419" s="18">
        <v>56.058700000000002</v>
      </c>
      <c r="S2419" s="4">
        <f>VLOOKUP(C2419,Ratings_Numbers!$A$1:$B$21,2,FALSE)</f>
        <v>4</v>
      </c>
      <c r="T2419" s="4">
        <f t="shared" si="94"/>
        <v>0</v>
      </c>
      <c r="U2419" s="18">
        <v>43367.261200000001</v>
      </c>
      <c r="V2419" s="18" t="s">
        <v>146</v>
      </c>
    </row>
    <row r="2420" spans="1:22" ht="15" customHeight="1" x14ac:dyDescent="0.35">
      <c r="A2420" s="18" t="s">
        <v>220</v>
      </c>
      <c r="B2420" s="7" t="str">
        <f t="shared" si="93"/>
        <v>Q4</v>
      </c>
      <c r="C2420" s="18" t="s">
        <v>28</v>
      </c>
      <c r="D2420" s="21">
        <v>37953</v>
      </c>
      <c r="E2420" s="18">
        <v>16.984100000000002</v>
      </c>
      <c r="F2420" s="18">
        <v>50.984000000000002</v>
      </c>
      <c r="G2420" s="18">
        <v>49.389699999999998</v>
      </c>
      <c r="H2420" s="18">
        <v>1.9859</v>
      </c>
      <c r="I2420" s="18"/>
      <c r="J2420" s="18"/>
      <c r="K2420" s="18">
        <v>126.3117096</v>
      </c>
      <c r="L2420" s="18">
        <v>5.3571</v>
      </c>
      <c r="M2420" s="18">
        <v>250.8707</v>
      </c>
      <c r="N2420" s="18">
        <v>23.035499999999999</v>
      </c>
      <c r="O2420" s="18">
        <v>14.235300000000001</v>
      </c>
      <c r="P2420" s="18">
        <v>989.06299999999999</v>
      </c>
      <c r="Q2420" s="18">
        <v>90.817800000000005</v>
      </c>
      <c r="R2420" s="18">
        <v>56.122999999999998</v>
      </c>
      <c r="S2420" s="4">
        <f>VLOOKUP(C2420,Ratings_Numbers!$A$1:$B$21,2,FALSE)</f>
        <v>4</v>
      </c>
      <c r="T2420" s="4">
        <f t="shared" si="94"/>
        <v>0</v>
      </c>
      <c r="U2420" s="18">
        <v>48654.598400000003</v>
      </c>
      <c r="V2420" s="18" t="s">
        <v>146</v>
      </c>
    </row>
    <row r="2421" spans="1:22" ht="15" customHeight="1" x14ac:dyDescent="0.35">
      <c r="A2421" s="18" t="s">
        <v>220</v>
      </c>
      <c r="B2421" s="7" t="str">
        <f t="shared" si="93"/>
        <v>Q1</v>
      </c>
      <c r="C2421" s="18" t="s">
        <v>28</v>
      </c>
      <c r="D2421" s="21">
        <v>38044</v>
      </c>
      <c r="E2421" s="18">
        <v>17.735199999999999</v>
      </c>
      <c r="F2421" s="18">
        <v>46.930399999999999</v>
      </c>
      <c r="G2421" s="18">
        <v>45.6327</v>
      </c>
      <c r="H2421" s="18">
        <v>2.1191</v>
      </c>
      <c r="I2421" s="18"/>
      <c r="J2421" s="18"/>
      <c r="K2421" s="18">
        <v>126.3117096</v>
      </c>
      <c r="L2421" s="18">
        <v>5.016</v>
      </c>
      <c r="M2421" s="18">
        <v>291.57350000000002</v>
      </c>
      <c r="N2421" s="18">
        <v>25.133600000000001</v>
      </c>
      <c r="O2421" s="18">
        <v>15.5961</v>
      </c>
      <c r="P2421" s="18">
        <v>1060.0944999999999</v>
      </c>
      <c r="Q2421" s="18">
        <v>91.38</v>
      </c>
      <c r="R2421" s="18">
        <v>56.703699999999998</v>
      </c>
      <c r="S2421" s="4">
        <f>VLOOKUP(C2421,Ratings_Numbers!$A$1:$B$21,2,FALSE)</f>
        <v>4</v>
      </c>
      <c r="T2421" s="4">
        <f t="shared" si="94"/>
        <v>0</v>
      </c>
      <c r="U2421" s="18">
        <v>51728.082000000002</v>
      </c>
      <c r="V2421" s="18" t="s">
        <v>146</v>
      </c>
    </row>
    <row r="2422" spans="1:22" ht="15" customHeight="1" x14ac:dyDescent="0.35">
      <c r="A2422" s="18" t="s">
        <v>220</v>
      </c>
      <c r="B2422" s="7" t="str">
        <f t="shared" si="93"/>
        <v>Q2</v>
      </c>
      <c r="C2422" s="18" t="s">
        <v>28</v>
      </c>
      <c r="D2422" s="21">
        <v>38135</v>
      </c>
      <c r="E2422" s="18">
        <v>17.065000000000001</v>
      </c>
      <c r="F2422" s="18">
        <v>42.139200000000002</v>
      </c>
      <c r="G2422" s="18">
        <v>40.811799999999998</v>
      </c>
      <c r="H2422" s="18">
        <v>1.9283999999999999</v>
      </c>
      <c r="I2422" s="18"/>
      <c r="J2422" s="18"/>
      <c r="K2422" s="18">
        <v>126.3117096</v>
      </c>
      <c r="L2422" s="18">
        <v>4.9478</v>
      </c>
      <c r="M2422" s="18">
        <v>277.74779999999998</v>
      </c>
      <c r="N2422" s="18">
        <v>24.636099999999999</v>
      </c>
      <c r="O2422" s="18">
        <v>14.7486</v>
      </c>
      <c r="P2422" s="18">
        <v>1027.4037000000001</v>
      </c>
      <c r="Q2422" s="18">
        <v>91.130099999999999</v>
      </c>
      <c r="R2422" s="18">
        <v>54.555999999999997</v>
      </c>
      <c r="S2422" s="4">
        <f>VLOOKUP(C2422,Ratings_Numbers!$A$1:$B$21,2,FALSE)</f>
        <v>4</v>
      </c>
      <c r="T2422" s="4">
        <f t="shared" si="94"/>
        <v>0</v>
      </c>
      <c r="U2422" s="18">
        <v>45696.605600000003</v>
      </c>
      <c r="V2422" s="18" t="s">
        <v>146</v>
      </c>
    </row>
    <row r="2423" spans="1:22" ht="15" customHeight="1" x14ac:dyDescent="0.35">
      <c r="A2423" s="18" t="s">
        <v>220</v>
      </c>
      <c r="B2423" s="7" t="str">
        <f t="shared" si="93"/>
        <v>Q3</v>
      </c>
      <c r="C2423" s="18" t="s">
        <v>28</v>
      </c>
      <c r="D2423" s="21">
        <v>38226</v>
      </c>
      <c r="E2423" s="18">
        <v>17.404299999999999</v>
      </c>
      <c r="F2423" s="18">
        <v>42.228999999999999</v>
      </c>
      <c r="G2423" s="18">
        <v>41.012599999999999</v>
      </c>
      <c r="H2423" s="18">
        <v>1.6684000000000001</v>
      </c>
      <c r="I2423" s="18"/>
      <c r="J2423" s="18"/>
      <c r="K2423" s="18">
        <v>126.3117096</v>
      </c>
      <c r="L2423" s="18">
        <v>4.8315000000000001</v>
      </c>
      <c r="M2423" s="18">
        <v>284.62970000000001</v>
      </c>
      <c r="N2423" s="18">
        <v>24.363600000000002</v>
      </c>
      <c r="O2423" s="18">
        <v>14.728999999999999</v>
      </c>
      <c r="P2423" s="18">
        <v>1068.2589</v>
      </c>
      <c r="Q2423" s="18">
        <v>91.440299999999993</v>
      </c>
      <c r="R2423" s="18">
        <v>55.280200000000001</v>
      </c>
      <c r="S2423" s="4">
        <f>VLOOKUP(C2423,Ratings_Numbers!$A$1:$B$21,2,FALSE)</f>
        <v>4</v>
      </c>
      <c r="T2423" s="4">
        <f t="shared" si="94"/>
        <v>0</v>
      </c>
      <c r="U2423" s="18">
        <v>44253.767500000002</v>
      </c>
      <c r="V2423" s="18" t="s">
        <v>146</v>
      </c>
    </row>
    <row r="2424" spans="1:22" ht="15" customHeight="1" x14ac:dyDescent="0.35">
      <c r="A2424" s="18" t="s">
        <v>220</v>
      </c>
      <c r="B2424" s="7" t="str">
        <f t="shared" si="93"/>
        <v>Q4</v>
      </c>
      <c r="C2424" s="18" t="s">
        <v>28</v>
      </c>
      <c r="D2424" s="21">
        <v>38317</v>
      </c>
      <c r="E2424" s="18">
        <v>16.947900000000001</v>
      </c>
      <c r="F2424" s="18">
        <v>41.749299999999998</v>
      </c>
      <c r="G2424" s="18">
        <v>41.095399999999998</v>
      </c>
      <c r="H2424" s="18">
        <v>1.6632</v>
      </c>
      <c r="I2424" s="18"/>
      <c r="J2424" s="18"/>
      <c r="K2424" s="18">
        <v>126.3117096</v>
      </c>
      <c r="L2424" s="18">
        <v>4.7195999999999998</v>
      </c>
      <c r="M2424" s="18">
        <v>300.11900000000003</v>
      </c>
      <c r="N2424" s="18">
        <v>26.405200000000001</v>
      </c>
      <c r="O2424" s="18">
        <v>15.1861</v>
      </c>
      <c r="P2424" s="18">
        <v>1036.5888</v>
      </c>
      <c r="Q2424" s="18">
        <v>91.201700000000002</v>
      </c>
      <c r="R2424" s="18">
        <v>52.451799999999999</v>
      </c>
      <c r="S2424" s="4">
        <f>VLOOKUP(C2424,Ratings_Numbers!$A$1:$B$21,2,FALSE)</f>
        <v>4</v>
      </c>
      <c r="T2424" s="4">
        <f t="shared" si="94"/>
        <v>0</v>
      </c>
      <c r="U2424" s="18">
        <v>51790.959600000002</v>
      </c>
      <c r="V2424" s="18" t="s">
        <v>146</v>
      </c>
    </row>
    <row r="2425" spans="1:22" ht="15" customHeight="1" x14ac:dyDescent="0.35">
      <c r="A2425" s="18" t="s">
        <v>220</v>
      </c>
      <c r="B2425" s="7" t="str">
        <f t="shared" si="93"/>
        <v>Q1</v>
      </c>
      <c r="C2425" s="18" t="s">
        <v>28</v>
      </c>
      <c r="D2425" s="21">
        <v>38408</v>
      </c>
      <c r="E2425" s="18">
        <v>19.461600000000001</v>
      </c>
      <c r="F2425" s="18">
        <v>51.661900000000003</v>
      </c>
      <c r="G2425" s="18">
        <v>50.859400000000001</v>
      </c>
      <c r="H2425" s="18">
        <v>1.6793</v>
      </c>
      <c r="I2425" s="18"/>
      <c r="J2425" s="18"/>
      <c r="K2425" s="18">
        <v>126.3117096</v>
      </c>
      <c r="L2425" s="18">
        <v>4.3738999999999999</v>
      </c>
      <c r="M2425" s="18">
        <v>340.77440000000001</v>
      </c>
      <c r="N2425" s="18">
        <v>24.883299999999998</v>
      </c>
      <c r="O2425" s="18">
        <v>16.032399999999999</v>
      </c>
      <c r="P2425" s="18">
        <v>1269.4905000000001</v>
      </c>
      <c r="Q2425" s="18">
        <v>92.697999999999993</v>
      </c>
      <c r="R2425" s="18">
        <v>59.725700000000003</v>
      </c>
      <c r="S2425" s="4">
        <f>VLOOKUP(C2425,Ratings_Numbers!$A$1:$B$21,2,FALSE)</f>
        <v>4</v>
      </c>
      <c r="T2425" s="4">
        <f t="shared" si="94"/>
        <v>0</v>
      </c>
      <c r="U2425" s="18">
        <v>54015.045599999998</v>
      </c>
      <c r="V2425" s="18" t="s">
        <v>146</v>
      </c>
    </row>
    <row r="2426" spans="1:22" ht="15" customHeight="1" x14ac:dyDescent="0.35">
      <c r="A2426" s="18" t="s">
        <v>220</v>
      </c>
      <c r="B2426" s="7" t="str">
        <f t="shared" si="93"/>
        <v>Q2</v>
      </c>
      <c r="C2426" s="18" t="s">
        <v>28</v>
      </c>
      <c r="D2426" s="21">
        <v>38499</v>
      </c>
      <c r="E2426" s="18">
        <v>17.982500000000002</v>
      </c>
      <c r="F2426" s="18">
        <v>56.298499999999997</v>
      </c>
      <c r="G2426" s="18">
        <v>55.0411</v>
      </c>
      <c r="H2426" s="18">
        <v>1.3665</v>
      </c>
      <c r="I2426" s="18"/>
      <c r="J2426" s="18"/>
      <c r="K2426" s="18">
        <v>126.3117096</v>
      </c>
      <c r="L2426" s="18">
        <v>4.1067</v>
      </c>
      <c r="M2426" s="18">
        <v>328.15550000000002</v>
      </c>
      <c r="N2426" s="18">
        <v>24.450099999999999</v>
      </c>
      <c r="O2426" s="18">
        <v>15.233499999999999</v>
      </c>
      <c r="P2426" s="18">
        <v>1242.1436000000001</v>
      </c>
      <c r="Q2426" s="18">
        <v>92.549199999999999</v>
      </c>
      <c r="R2426" s="18">
        <v>57.662300000000002</v>
      </c>
      <c r="S2426" s="4">
        <f>VLOOKUP(C2426,Ratings_Numbers!$A$1:$B$21,2,FALSE)</f>
        <v>4</v>
      </c>
      <c r="T2426" s="4">
        <f t="shared" si="94"/>
        <v>0</v>
      </c>
      <c r="U2426" s="18">
        <v>45811.350100000003</v>
      </c>
      <c r="V2426" s="18" t="s">
        <v>146</v>
      </c>
    </row>
    <row r="2427" spans="1:22" ht="15" customHeight="1" x14ac:dyDescent="0.35">
      <c r="A2427" s="18" t="s">
        <v>220</v>
      </c>
      <c r="B2427" s="7" t="str">
        <f t="shared" si="93"/>
        <v>Q3</v>
      </c>
      <c r="C2427" s="18" t="s">
        <v>28</v>
      </c>
      <c r="D2427" s="21">
        <v>38590</v>
      </c>
      <c r="E2427" s="18">
        <v>16.801200000000001</v>
      </c>
      <c r="F2427" s="18">
        <v>53.584400000000002</v>
      </c>
      <c r="G2427" s="18">
        <v>52.6661</v>
      </c>
      <c r="H2427" s="18">
        <v>1.5293999999999999</v>
      </c>
      <c r="I2427" s="18"/>
      <c r="J2427" s="18"/>
      <c r="K2427" s="18">
        <v>126.3117096</v>
      </c>
      <c r="L2427" s="18">
        <v>3.8620000000000001</v>
      </c>
      <c r="M2427" s="18">
        <v>342.27719999999999</v>
      </c>
      <c r="N2427" s="18">
        <v>23.5198</v>
      </c>
      <c r="O2427" s="18">
        <v>15.175800000000001</v>
      </c>
      <c r="P2427" s="18">
        <v>1355.2702999999999</v>
      </c>
      <c r="Q2427" s="18">
        <v>93.128399999999999</v>
      </c>
      <c r="R2427" s="18">
        <v>60.089799999999997</v>
      </c>
      <c r="S2427" s="4">
        <f>VLOOKUP(C2427,Ratings_Numbers!$A$1:$B$21,2,FALSE)</f>
        <v>4</v>
      </c>
      <c r="T2427" s="4">
        <f t="shared" si="94"/>
        <v>0</v>
      </c>
      <c r="U2427" s="18">
        <v>51231.298900000002</v>
      </c>
      <c r="V2427" s="18" t="s">
        <v>146</v>
      </c>
    </row>
    <row r="2428" spans="1:22" ht="15" customHeight="1" x14ac:dyDescent="0.35">
      <c r="A2428" s="18" t="s">
        <v>220</v>
      </c>
      <c r="B2428" s="7" t="str">
        <f t="shared" si="93"/>
        <v>Q4</v>
      </c>
      <c r="C2428" s="18" t="s">
        <v>28</v>
      </c>
      <c r="D2428" s="21">
        <v>38681</v>
      </c>
      <c r="E2428" s="18">
        <v>15.3438</v>
      </c>
      <c r="F2428" s="18">
        <v>51.835999999999999</v>
      </c>
      <c r="G2428" s="18">
        <v>50.595700000000001</v>
      </c>
      <c r="H2428" s="18">
        <v>1.4693000000000001</v>
      </c>
      <c r="I2428" s="18"/>
      <c r="J2428" s="18"/>
      <c r="K2428" s="18">
        <v>126.3117096</v>
      </c>
      <c r="L2428" s="18">
        <v>3.7141999999999999</v>
      </c>
      <c r="M2428" s="18">
        <v>320.88490000000002</v>
      </c>
      <c r="N2428" s="18">
        <v>21.740400000000001</v>
      </c>
      <c r="O2428" s="18">
        <v>14.1492</v>
      </c>
      <c r="P2428" s="18">
        <v>1375.9834000000001</v>
      </c>
      <c r="Q2428" s="18">
        <v>93.224900000000005</v>
      </c>
      <c r="R2428" s="18">
        <v>60.673000000000002</v>
      </c>
      <c r="S2428" s="4">
        <f>VLOOKUP(C2428,Ratings_Numbers!$A$1:$B$21,2,FALSE)</f>
        <v>4</v>
      </c>
      <c r="T2428" s="4">
        <f t="shared" si="94"/>
        <v>0</v>
      </c>
      <c r="U2428" s="18">
        <v>61748.846700000002</v>
      </c>
      <c r="V2428" s="18" t="s">
        <v>146</v>
      </c>
    </row>
    <row r="2429" spans="1:22" ht="15" customHeight="1" x14ac:dyDescent="0.35">
      <c r="A2429" s="18" t="s">
        <v>220</v>
      </c>
      <c r="B2429" s="7" t="str">
        <f t="shared" si="93"/>
        <v>Q1</v>
      </c>
      <c r="C2429" s="18" t="s">
        <v>28</v>
      </c>
      <c r="D2429" s="21">
        <v>38772</v>
      </c>
      <c r="E2429" s="18">
        <v>11.3689</v>
      </c>
      <c r="F2429" s="18">
        <v>47.793999999999997</v>
      </c>
      <c r="G2429" s="18">
        <v>37.300699999999999</v>
      </c>
      <c r="H2429" s="18">
        <v>1.5735999999999999</v>
      </c>
      <c r="I2429" s="18"/>
      <c r="J2429" s="18"/>
      <c r="K2429" s="18">
        <v>126.3117096</v>
      </c>
      <c r="L2429" s="18">
        <v>3.5798999999999999</v>
      </c>
      <c r="M2429" s="18">
        <v>353.62099999999998</v>
      </c>
      <c r="N2429" s="18">
        <v>22.856300000000001</v>
      </c>
      <c r="O2429" s="18">
        <v>15.1091</v>
      </c>
      <c r="P2429" s="18">
        <v>1447.1469999999999</v>
      </c>
      <c r="Q2429" s="18">
        <v>93.536500000000004</v>
      </c>
      <c r="R2429" s="18">
        <v>61.832000000000001</v>
      </c>
      <c r="S2429" s="4">
        <f>VLOOKUP(C2429,Ratings_Numbers!$A$1:$B$21,2,FALSE)</f>
        <v>4</v>
      </c>
      <c r="T2429" s="4">
        <f t="shared" si="94"/>
        <v>0</v>
      </c>
      <c r="U2429" s="18">
        <v>64814.338000000003</v>
      </c>
      <c r="V2429" s="18" t="s">
        <v>146</v>
      </c>
    </row>
    <row r="2430" spans="1:22" ht="15" customHeight="1" x14ac:dyDescent="0.35">
      <c r="A2430" s="18" t="s">
        <v>220</v>
      </c>
      <c r="B2430" s="7" t="str">
        <f t="shared" si="93"/>
        <v>Q2</v>
      </c>
      <c r="C2430" s="18" t="s">
        <v>28</v>
      </c>
      <c r="D2430" s="21">
        <v>38863</v>
      </c>
      <c r="E2430" s="18">
        <v>10.1303</v>
      </c>
      <c r="F2430" s="18">
        <v>39.862900000000003</v>
      </c>
      <c r="G2430" s="18">
        <v>32.037300000000002</v>
      </c>
      <c r="H2430" s="18">
        <v>1.4874000000000001</v>
      </c>
      <c r="I2430" s="18"/>
      <c r="J2430" s="18"/>
      <c r="K2430" s="18">
        <v>126.3117096</v>
      </c>
      <c r="L2430" s="18">
        <v>3.6551</v>
      </c>
      <c r="M2430" s="18">
        <v>352.63229999999999</v>
      </c>
      <c r="N2430" s="18">
        <v>24.2529</v>
      </c>
      <c r="O2430" s="18">
        <v>15.720700000000001</v>
      </c>
      <c r="P2430" s="18">
        <v>1353.9829</v>
      </c>
      <c r="Q2430" s="18">
        <v>93.122299999999996</v>
      </c>
      <c r="R2430" s="18">
        <v>60.361800000000002</v>
      </c>
      <c r="S2430" s="4">
        <f>VLOOKUP(C2430,Ratings_Numbers!$A$1:$B$21,2,FALSE)</f>
        <v>4</v>
      </c>
      <c r="T2430" s="4">
        <f t="shared" si="94"/>
        <v>0</v>
      </c>
      <c r="U2430" s="18">
        <v>68799.073099999994</v>
      </c>
      <c r="V2430" s="18" t="s">
        <v>146</v>
      </c>
    </row>
    <row r="2431" spans="1:22" ht="15" customHeight="1" x14ac:dyDescent="0.35">
      <c r="A2431" s="18" t="s">
        <v>220</v>
      </c>
      <c r="B2431" s="7" t="str">
        <f t="shared" si="93"/>
        <v>Q3</v>
      </c>
      <c r="C2431" s="18" t="s">
        <v>28</v>
      </c>
      <c r="D2431" s="21">
        <v>38954</v>
      </c>
      <c r="E2431" s="18">
        <v>8.8211999999999993</v>
      </c>
      <c r="F2431" s="18">
        <v>38.240699999999997</v>
      </c>
      <c r="G2431" s="18">
        <v>30.523599999999998</v>
      </c>
      <c r="H2431" s="18">
        <v>1.3113000000000001</v>
      </c>
      <c r="I2431" s="18"/>
      <c r="J2431" s="18"/>
      <c r="K2431" s="18">
        <v>126.3117096</v>
      </c>
      <c r="L2431" s="18">
        <v>3.8071999999999999</v>
      </c>
      <c r="M2431" s="18">
        <v>342.0188</v>
      </c>
      <c r="N2431" s="18">
        <v>25.930099999999999</v>
      </c>
      <c r="O2431" s="18">
        <v>16.200600000000001</v>
      </c>
      <c r="P2431" s="18">
        <v>1219.0009</v>
      </c>
      <c r="Q2431" s="18">
        <v>92.418499999999995</v>
      </c>
      <c r="R2431" s="18">
        <v>57.741199999999999</v>
      </c>
      <c r="S2431" s="4">
        <f>VLOOKUP(C2431,Ratings_Numbers!$A$1:$B$21,2,FALSE)</f>
        <v>4</v>
      </c>
      <c r="T2431" s="4">
        <f t="shared" si="94"/>
        <v>0</v>
      </c>
      <c r="U2431" s="18">
        <v>67201.3465</v>
      </c>
      <c r="V2431" s="18" t="s">
        <v>146</v>
      </c>
    </row>
    <row r="2432" spans="1:22" ht="15" customHeight="1" x14ac:dyDescent="0.35">
      <c r="A2432" s="18" t="s">
        <v>220</v>
      </c>
      <c r="B2432" s="7" t="str">
        <f t="shared" si="93"/>
        <v>Q4</v>
      </c>
      <c r="C2432" s="18" t="s">
        <v>28</v>
      </c>
      <c r="D2432" s="21">
        <v>39045</v>
      </c>
      <c r="E2432" s="18">
        <v>8.4467999999999996</v>
      </c>
      <c r="F2432" s="18">
        <v>33.480200000000004</v>
      </c>
      <c r="G2432" s="18">
        <v>27.407499999999999</v>
      </c>
      <c r="H2432" s="18">
        <v>1.6021999999999998</v>
      </c>
      <c r="I2432" s="18"/>
      <c r="J2432" s="18"/>
      <c r="K2432" s="18">
        <v>126.3117096</v>
      </c>
      <c r="L2432" s="18">
        <v>3.8994999999999997</v>
      </c>
      <c r="M2432" s="18">
        <v>367.43369999999999</v>
      </c>
      <c r="N2432" s="18">
        <v>28.214200000000002</v>
      </c>
      <c r="O2432" s="18">
        <v>17.773299999999999</v>
      </c>
      <c r="P2432" s="18">
        <v>1202.2987000000001</v>
      </c>
      <c r="Q2432" s="18">
        <v>92.321299999999994</v>
      </c>
      <c r="R2432" s="18">
        <v>58.1569</v>
      </c>
      <c r="S2432" s="4">
        <f>VLOOKUP(C2432,Ratings_Numbers!$A$1:$B$21,2,FALSE)</f>
        <v>4</v>
      </c>
      <c r="T2432" s="4">
        <f t="shared" ref="T2432:T2472" si="95">S2432-S2431</f>
        <v>0</v>
      </c>
      <c r="U2432" s="18">
        <v>90476.837799999994</v>
      </c>
      <c r="V2432" s="18" t="s">
        <v>146</v>
      </c>
    </row>
    <row r="2433" spans="1:22" ht="15" customHeight="1" x14ac:dyDescent="0.35">
      <c r="A2433" s="18" t="s">
        <v>220</v>
      </c>
      <c r="B2433" s="7" t="str">
        <f t="shared" ref="B2433:B2464" si="96">IF(MONTH(D2433)&lt;4,"Q1",IF(MONTH(D2433)&lt;7,"Q2",IF(MONTH(D2433)&lt;10,"Q3","Q4")))</f>
        <v>Q1</v>
      </c>
      <c r="C2433" s="18" t="s">
        <v>28</v>
      </c>
      <c r="D2433" s="21">
        <v>39136</v>
      </c>
      <c r="E2433" s="18">
        <v>9.2063000000000006</v>
      </c>
      <c r="F2433" s="18">
        <v>35.6111</v>
      </c>
      <c r="G2433" s="18">
        <v>29.967500000000001</v>
      </c>
      <c r="H2433" s="18">
        <v>1.5373000000000001</v>
      </c>
      <c r="I2433" s="18"/>
      <c r="J2433" s="18"/>
      <c r="K2433" s="18">
        <v>126.3117096</v>
      </c>
      <c r="L2433" s="18">
        <v>3.7040999999999999</v>
      </c>
      <c r="M2433" s="18">
        <v>331.04629999999997</v>
      </c>
      <c r="N2433" s="18">
        <v>25.840199999999999</v>
      </c>
      <c r="O2433" s="18">
        <v>17.2058</v>
      </c>
      <c r="P2433" s="18">
        <v>1181.1285</v>
      </c>
      <c r="Q2433" s="18">
        <v>92.194400000000002</v>
      </c>
      <c r="R2433" s="18">
        <v>61.387999999999998</v>
      </c>
      <c r="S2433" s="4">
        <f>VLOOKUP(C2433,Ratings_Numbers!$A$1:$B$21,2,FALSE)</f>
        <v>4</v>
      </c>
      <c r="T2433" s="4">
        <f t="shared" si="95"/>
        <v>0</v>
      </c>
      <c r="U2433" s="18">
        <v>94891.947400000005</v>
      </c>
      <c r="V2433" s="18" t="s">
        <v>146</v>
      </c>
    </row>
    <row r="2434" spans="1:22" ht="15" customHeight="1" x14ac:dyDescent="0.35">
      <c r="A2434" s="18" t="s">
        <v>220</v>
      </c>
      <c r="B2434" s="7" t="str">
        <f t="shared" si="96"/>
        <v>Q2</v>
      </c>
      <c r="C2434" s="18" t="s">
        <v>28</v>
      </c>
      <c r="D2434" s="21">
        <v>39227</v>
      </c>
      <c r="E2434" s="18">
        <v>9.0762999999999998</v>
      </c>
      <c r="F2434" s="18">
        <v>36.015000000000001</v>
      </c>
      <c r="G2434" s="18">
        <v>31.076599999999999</v>
      </c>
      <c r="H2434" s="18">
        <v>1.365</v>
      </c>
      <c r="I2434" s="18"/>
      <c r="J2434" s="18"/>
      <c r="K2434" s="18">
        <v>126.3117096</v>
      </c>
      <c r="L2434" s="18">
        <v>3.7488000000000001</v>
      </c>
      <c r="M2434" s="18">
        <v>354.52980000000002</v>
      </c>
      <c r="N2434" s="18">
        <v>27.403099999999998</v>
      </c>
      <c r="O2434" s="18">
        <v>17.732600000000001</v>
      </c>
      <c r="P2434" s="18">
        <v>1193.7574</v>
      </c>
      <c r="Q2434" s="18">
        <v>92.270600000000002</v>
      </c>
      <c r="R2434" s="18">
        <v>59.708399999999997</v>
      </c>
      <c r="S2434" s="4">
        <f>VLOOKUP(C2434,Ratings_Numbers!$A$1:$B$21,2,FALSE)</f>
        <v>4</v>
      </c>
      <c r="T2434" s="4">
        <f t="shared" si="95"/>
        <v>0</v>
      </c>
      <c r="U2434" s="18">
        <v>98082.999899999995</v>
      </c>
      <c r="V2434" s="18" t="s">
        <v>146</v>
      </c>
    </row>
    <row r="2435" spans="1:22" ht="15" customHeight="1" x14ac:dyDescent="0.35">
      <c r="A2435" s="18" t="s">
        <v>220</v>
      </c>
      <c r="B2435" s="7" t="str">
        <f t="shared" si="96"/>
        <v>Q3</v>
      </c>
      <c r="C2435" s="18" t="s">
        <v>28</v>
      </c>
      <c r="D2435" s="21">
        <v>39325</v>
      </c>
      <c r="E2435" s="18">
        <v>8.6175999999999995</v>
      </c>
      <c r="F2435" s="18">
        <v>34.085099999999997</v>
      </c>
      <c r="G2435" s="18">
        <v>28.7727</v>
      </c>
      <c r="H2435" s="18">
        <v>1.3959999999999999</v>
      </c>
      <c r="I2435" s="18"/>
      <c r="J2435" s="18"/>
      <c r="K2435" s="18">
        <v>126.3117096</v>
      </c>
      <c r="L2435" s="18">
        <v>3.4441000000000002</v>
      </c>
      <c r="M2435" s="18">
        <v>393.5034</v>
      </c>
      <c r="N2435" s="18">
        <v>29.268599999999999</v>
      </c>
      <c r="O2435" s="18">
        <v>18.070799999999998</v>
      </c>
      <c r="P2435" s="18">
        <v>1244.4539</v>
      </c>
      <c r="Q2435" s="18">
        <v>92.561999999999998</v>
      </c>
      <c r="R2435" s="18">
        <v>57.148699999999998</v>
      </c>
      <c r="S2435" s="4">
        <f>VLOOKUP(C2435,Ratings_Numbers!$A$1:$B$21,2,FALSE)</f>
        <v>4</v>
      </c>
      <c r="T2435" s="4">
        <f t="shared" si="95"/>
        <v>0</v>
      </c>
      <c r="U2435" s="18">
        <v>74892.255000000005</v>
      </c>
      <c r="V2435" s="18" t="s">
        <v>146</v>
      </c>
    </row>
    <row r="2436" spans="1:22" ht="15" customHeight="1" x14ac:dyDescent="0.35">
      <c r="A2436" s="18" t="s">
        <v>220</v>
      </c>
      <c r="B2436" s="7" t="str">
        <f t="shared" si="96"/>
        <v>Q4</v>
      </c>
      <c r="C2436" s="18" t="s">
        <v>28</v>
      </c>
      <c r="D2436" s="21">
        <v>39416</v>
      </c>
      <c r="E2436" s="18">
        <v>8.4873999999999992</v>
      </c>
      <c r="F2436" s="18">
        <v>34.834299999999999</v>
      </c>
      <c r="G2436" s="18">
        <v>29.290199999999999</v>
      </c>
      <c r="H2436" s="18">
        <v>1.4990000000000001</v>
      </c>
      <c r="I2436" s="18"/>
      <c r="J2436" s="18"/>
      <c r="K2436" s="18">
        <v>126.3117096</v>
      </c>
      <c r="L2436" s="18">
        <v>3.5453000000000001</v>
      </c>
      <c r="M2436" s="18">
        <v>394.43520000000001</v>
      </c>
      <c r="N2436" s="18">
        <v>29.771999999999998</v>
      </c>
      <c r="O2436" s="18">
        <v>17.634799999999998</v>
      </c>
      <c r="P2436" s="18">
        <v>1224.8536999999999</v>
      </c>
      <c r="Q2436" s="18">
        <v>92.451999999999998</v>
      </c>
      <c r="R2436" s="18">
        <v>54.762</v>
      </c>
      <c r="S2436" s="4">
        <f>VLOOKUP(C2436,Ratings_Numbers!$A$1:$B$21,2,FALSE)</f>
        <v>4</v>
      </c>
      <c r="T2436" s="4">
        <f t="shared" si="95"/>
        <v>0</v>
      </c>
      <c r="U2436" s="18">
        <v>99494.958299999998</v>
      </c>
      <c r="V2436" s="18" t="s">
        <v>146</v>
      </c>
    </row>
    <row r="2437" spans="1:22" ht="15" customHeight="1" x14ac:dyDescent="0.35">
      <c r="A2437" s="18" t="s">
        <v>220</v>
      </c>
      <c r="B2437" s="7" t="str">
        <f t="shared" si="96"/>
        <v>Q1</v>
      </c>
      <c r="C2437" s="18" t="s">
        <v>28</v>
      </c>
      <c r="D2437" s="21">
        <v>39507</v>
      </c>
      <c r="E2437" s="18">
        <v>8.7207000000000008</v>
      </c>
      <c r="F2437" s="18">
        <v>42.567</v>
      </c>
      <c r="G2437" s="18">
        <v>34.472299999999997</v>
      </c>
      <c r="H2437" s="18">
        <v>1.2415</v>
      </c>
      <c r="I2437" s="18"/>
      <c r="J2437" s="18"/>
      <c r="K2437" s="18">
        <v>126.3117096</v>
      </c>
      <c r="L2437" s="18">
        <v>3.3245</v>
      </c>
      <c r="M2437" s="18">
        <v>421.44049999999999</v>
      </c>
      <c r="N2437" s="18">
        <v>30.999300000000002</v>
      </c>
      <c r="O2437" s="18">
        <v>17.834399999999999</v>
      </c>
      <c r="P2437" s="18">
        <v>1259.5159000000001</v>
      </c>
      <c r="Q2437" s="18">
        <v>92.644400000000005</v>
      </c>
      <c r="R2437" s="18">
        <v>53.299799999999998</v>
      </c>
      <c r="S2437" s="4">
        <f>VLOOKUP(C2437,Ratings_Numbers!$A$1:$B$21,2,FALSE)</f>
        <v>4</v>
      </c>
      <c r="T2437" s="4">
        <f t="shared" si="95"/>
        <v>0</v>
      </c>
      <c r="U2437" s="18">
        <v>72533.790299999993</v>
      </c>
      <c r="V2437" s="18" t="s">
        <v>146</v>
      </c>
    </row>
    <row r="2438" spans="1:22" ht="15" customHeight="1" x14ac:dyDescent="0.35">
      <c r="A2438" s="18" t="s">
        <v>220</v>
      </c>
      <c r="B2438" s="7" t="str">
        <f t="shared" si="96"/>
        <v>Q2</v>
      </c>
      <c r="C2438" s="18" t="s">
        <v>28</v>
      </c>
      <c r="D2438" s="21">
        <v>39598</v>
      </c>
      <c r="E2438" s="18">
        <v>7.2346000000000004</v>
      </c>
      <c r="F2438" s="18">
        <v>38.647199999999998</v>
      </c>
      <c r="G2438" s="18">
        <v>28.522100000000002</v>
      </c>
      <c r="H2438" s="18">
        <v>1.3822999999999999</v>
      </c>
      <c r="I2438" s="18"/>
      <c r="J2438" s="18"/>
      <c r="K2438" s="18">
        <v>126.3117096</v>
      </c>
      <c r="L2438" s="18">
        <v>3.8338999999999999</v>
      </c>
      <c r="M2438" s="18">
        <v>428.76609999999999</v>
      </c>
      <c r="N2438" s="18">
        <v>34.619799999999998</v>
      </c>
      <c r="O2438" s="18">
        <v>19.1126</v>
      </c>
      <c r="P2438" s="18">
        <v>1138.5011999999999</v>
      </c>
      <c r="Q2438" s="18">
        <v>91.925700000000006</v>
      </c>
      <c r="R2438" s="18">
        <v>50.749699999999997</v>
      </c>
      <c r="S2438" s="4">
        <f>VLOOKUP(C2438,Ratings_Numbers!$A$1:$B$21,2,FALSE)</f>
        <v>4</v>
      </c>
      <c r="T2438" s="4">
        <f t="shared" si="95"/>
        <v>0</v>
      </c>
      <c r="U2438" s="18">
        <v>75485.839900000006</v>
      </c>
      <c r="V2438" s="18" t="s">
        <v>146</v>
      </c>
    </row>
    <row r="2439" spans="1:22" ht="15" customHeight="1" x14ac:dyDescent="0.35">
      <c r="A2439" s="18" t="s">
        <v>220</v>
      </c>
      <c r="B2439" s="7" t="str">
        <f t="shared" si="96"/>
        <v>Q3</v>
      </c>
      <c r="C2439" s="18" t="s">
        <v>28</v>
      </c>
      <c r="D2439" s="21">
        <v>39689</v>
      </c>
      <c r="E2439" s="18">
        <v>7.7256999999999998</v>
      </c>
      <c r="F2439" s="18">
        <v>48.054699999999997</v>
      </c>
      <c r="G2439" s="18">
        <v>34.626600000000003</v>
      </c>
      <c r="H2439" s="18">
        <v>1.1782999999999999</v>
      </c>
      <c r="I2439" s="18"/>
      <c r="J2439" s="18"/>
      <c r="K2439" s="18">
        <v>126.3117096</v>
      </c>
      <c r="L2439" s="18">
        <v>3.9285999999999999</v>
      </c>
      <c r="M2439" s="18">
        <v>410.3535</v>
      </c>
      <c r="N2439" s="18">
        <v>34.983800000000002</v>
      </c>
      <c r="O2439" s="18">
        <v>18.6708</v>
      </c>
      <c r="P2439" s="18">
        <v>1072.9804999999999</v>
      </c>
      <c r="Q2439" s="18">
        <v>91.474699999999999</v>
      </c>
      <c r="R2439" s="18">
        <v>48.819899999999997</v>
      </c>
      <c r="S2439" s="4">
        <f>VLOOKUP(C2439,Ratings_Numbers!$A$1:$B$21,2,FALSE)</f>
        <v>4</v>
      </c>
      <c r="T2439" s="4">
        <f t="shared" si="95"/>
        <v>0</v>
      </c>
      <c r="U2439" s="18">
        <v>70179.730500000005</v>
      </c>
      <c r="V2439" s="18" t="s">
        <v>146</v>
      </c>
    </row>
    <row r="2440" spans="1:22" ht="15" customHeight="1" x14ac:dyDescent="0.35">
      <c r="A2440" s="18" t="s">
        <v>220</v>
      </c>
      <c r="B2440" s="7" t="str">
        <f t="shared" si="96"/>
        <v>Q4</v>
      </c>
      <c r="C2440" s="18" t="s">
        <v>28</v>
      </c>
      <c r="D2440" s="21">
        <v>39780</v>
      </c>
      <c r="E2440" s="18">
        <v>7.6052999999999997</v>
      </c>
      <c r="F2440" s="18">
        <v>173.958</v>
      </c>
      <c r="G2440" s="18">
        <v>114.985</v>
      </c>
      <c r="H2440" s="18">
        <v>0.4259</v>
      </c>
      <c r="I2440" s="18"/>
      <c r="J2440" s="18"/>
      <c r="K2440" s="18">
        <v>126.3117096</v>
      </c>
      <c r="L2440" s="18">
        <v>5.415</v>
      </c>
      <c r="M2440" s="18">
        <v>281.2792</v>
      </c>
      <c r="N2440" s="18">
        <v>39.307099999999998</v>
      </c>
      <c r="O2440" s="18">
        <v>20.991299999999999</v>
      </c>
      <c r="P2440" s="18">
        <v>615.59410000000003</v>
      </c>
      <c r="Q2440" s="18">
        <v>86.025599999999997</v>
      </c>
      <c r="R2440" s="18">
        <v>45.940600000000003</v>
      </c>
      <c r="S2440" s="4">
        <f>VLOOKUP(C2440,Ratings_Numbers!$A$1:$B$21,2,FALSE)</f>
        <v>4</v>
      </c>
      <c r="T2440" s="4">
        <f t="shared" si="95"/>
        <v>0</v>
      </c>
      <c r="U2440" s="18">
        <v>38341.534599999999</v>
      </c>
      <c r="V2440" s="18" t="s">
        <v>146</v>
      </c>
    </row>
    <row r="2441" spans="1:22" ht="15" customHeight="1" x14ac:dyDescent="0.35">
      <c r="A2441" s="18" t="s">
        <v>220</v>
      </c>
      <c r="B2441" s="7" t="str">
        <f t="shared" si="96"/>
        <v>Q1</v>
      </c>
      <c r="C2441" s="18" t="s">
        <v>31</v>
      </c>
      <c r="D2441" s="21">
        <v>39899</v>
      </c>
      <c r="E2441" s="18">
        <v>3.1823999999999999</v>
      </c>
      <c r="F2441" s="18">
        <v>176.04079999999999</v>
      </c>
      <c r="G2441" s="18">
        <v>31.881599999999999</v>
      </c>
      <c r="H2441" s="18">
        <v>2.3351999999999999</v>
      </c>
      <c r="I2441" s="18"/>
      <c r="J2441" s="18"/>
      <c r="K2441" s="18">
        <v>2455</v>
      </c>
      <c r="L2441" s="18">
        <v>5.0845000000000002</v>
      </c>
      <c r="M2441" s="18">
        <v>314.7013</v>
      </c>
      <c r="N2441" s="18">
        <v>36.226700000000001</v>
      </c>
      <c r="O2441" s="18">
        <v>21.980399999999999</v>
      </c>
      <c r="P2441" s="18">
        <v>768.69880000000001</v>
      </c>
      <c r="Q2441" s="18">
        <v>88.488500000000002</v>
      </c>
      <c r="R2441" s="18">
        <v>53.689900000000002</v>
      </c>
      <c r="S2441" s="4">
        <f>VLOOKUP(C2441,Ratings_Numbers!$A$1:$B$21,2,FALSE)</f>
        <v>5</v>
      </c>
      <c r="T2441" s="4">
        <f t="shared" si="95"/>
        <v>1</v>
      </c>
      <c r="U2441" s="18">
        <v>51457.226499999997</v>
      </c>
      <c r="V2441" s="18" t="s">
        <v>146</v>
      </c>
    </row>
    <row r="2442" spans="1:22" ht="15" customHeight="1" x14ac:dyDescent="0.35">
      <c r="A2442" s="18" t="s">
        <v>220</v>
      </c>
      <c r="B2442" s="7" t="str">
        <f t="shared" si="96"/>
        <v>Q2</v>
      </c>
      <c r="C2442" s="18" t="s">
        <v>31</v>
      </c>
      <c r="D2442" s="21">
        <v>39990</v>
      </c>
      <c r="E2442" s="18">
        <v>5.0686999999999998</v>
      </c>
      <c r="F2442" s="18">
        <v>99.652699999999996</v>
      </c>
      <c r="G2442" s="18">
        <v>24.127700000000001</v>
      </c>
      <c r="H2442" s="18">
        <v>4.8908000000000005</v>
      </c>
      <c r="I2442" s="18"/>
      <c r="J2442" s="18"/>
      <c r="K2442" s="18">
        <v>1428</v>
      </c>
      <c r="L2442" s="18">
        <v>6.2792000000000003</v>
      </c>
      <c r="M2442" s="18">
        <v>325.17140000000001</v>
      </c>
      <c r="N2442" s="18">
        <v>36.761299999999999</v>
      </c>
      <c r="O2442" s="18">
        <v>23.304099999999998</v>
      </c>
      <c r="P2442" s="18">
        <v>784.54769999999996</v>
      </c>
      <c r="Q2442" s="18">
        <v>88.694800000000001</v>
      </c>
      <c r="R2442" s="18">
        <v>56.226199999999999</v>
      </c>
      <c r="S2442" s="4">
        <f>VLOOKUP(C2442,Ratings_Numbers!$A$1:$B$21,2,FALSE)</f>
        <v>5</v>
      </c>
      <c r="T2442" s="4">
        <f t="shared" si="95"/>
        <v>0</v>
      </c>
      <c r="U2442" s="18">
        <v>77023.331900000005</v>
      </c>
      <c r="V2442" s="18" t="s">
        <v>146</v>
      </c>
    </row>
    <row r="2443" spans="1:22" ht="15" customHeight="1" x14ac:dyDescent="0.35">
      <c r="A2443" s="18" t="s">
        <v>220</v>
      </c>
      <c r="B2443" s="7" t="str">
        <f t="shared" si="96"/>
        <v>Q3</v>
      </c>
      <c r="C2443" s="18" t="s">
        <v>31</v>
      </c>
      <c r="D2443" s="21">
        <v>40081</v>
      </c>
      <c r="E2443" s="18">
        <v>4.9091000000000005</v>
      </c>
      <c r="F2443" s="18">
        <v>55.646900000000002</v>
      </c>
      <c r="G2443" s="18">
        <v>11.885300000000001</v>
      </c>
      <c r="H2443" s="18">
        <v>4.9443000000000001</v>
      </c>
      <c r="I2443" s="18"/>
      <c r="J2443" s="18"/>
      <c r="K2443" s="18">
        <v>126.3117096</v>
      </c>
      <c r="L2443" s="18">
        <v>6.6196000000000002</v>
      </c>
      <c r="M2443" s="18">
        <v>308.10120000000001</v>
      </c>
      <c r="N2443" s="18">
        <v>36.551400000000001</v>
      </c>
      <c r="O2443" s="18">
        <v>23.158999999999999</v>
      </c>
      <c r="P2443" s="18">
        <v>742.92650000000003</v>
      </c>
      <c r="Q2443" s="18">
        <v>88.136600000000001</v>
      </c>
      <c r="R2443" s="18">
        <v>55.843400000000003</v>
      </c>
      <c r="S2443" s="4">
        <f>VLOOKUP(C2443,Ratings_Numbers!$A$1:$B$21,2,FALSE)</f>
        <v>5</v>
      </c>
      <c r="T2443" s="4">
        <f t="shared" si="95"/>
        <v>0</v>
      </c>
      <c r="U2443" s="18">
        <v>94834.551099999997</v>
      </c>
      <c r="V2443" s="18" t="s">
        <v>146</v>
      </c>
    </row>
    <row r="2444" spans="1:22" ht="15" customHeight="1" x14ac:dyDescent="0.35">
      <c r="A2444" s="18" t="s">
        <v>220</v>
      </c>
      <c r="B2444" s="7" t="str">
        <f t="shared" si="96"/>
        <v>Q4</v>
      </c>
      <c r="C2444" s="18" t="s">
        <v>31</v>
      </c>
      <c r="D2444" s="21">
        <v>40178</v>
      </c>
      <c r="E2444" s="18">
        <v>3.3971999999999998</v>
      </c>
      <c r="F2444" s="18">
        <v>23.6297</v>
      </c>
      <c r="G2444" s="18">
        <v>4.8437000000000001</v>
      </c>
      <c r="H2444" s="18">
        <v>6.9457000000000004</v>
      </c>
      <c r="I2444" s="18"/>
      <c r="J2444" s="18"/>
      <c r="K2444" s="18">
        <v>126.3117096</v>
      </c>
      <c r="L2444" s="18">
        <v>7.5102000000000002</v>
      </c>
      <c r="M2444" s="18">
        <v>273.86219999999997</v>
      </c>
      <c r="N2444" s="18">
        <v>36.334299999999999</v>
      </c>
      <c r="O2444" s="18">
        <v>23.121500000000001</v>
      </c>
      <c r="P2444" s="18">
        <v>653.72940000000006</v>
      </c>
      <c r="Q2444" s="18">
        <v>86.732600000000005</v>
      </c>
      <c r="R2444" s="18">
        <v>55.192700000000002</v>
      </c>
      <c r="S2444" s="4">
        <f>VLOOKUP(C2444,Ratings_Numbers!$A$1:$B$21,2,FALSE)</f>
        <v>5</v>
      </c>
      <c r="T2444" s="4">
        <f t="shared" si="95"/>
        <v>0</v>
      </c>
      <c r="U2444" s="18">
        <v>91630.125100000005</v>
      </c>
      <c r="V2444" s="18" t="s">
        <v>146</v>
      </c>
    </row>
    <row r="2445" spans="1:22" ht="15" customHeight="1" x14ac:dyDescent="0.35">
      <c r="A2445" s="18" t="s">
        <v>220</v>
      </c>
      <c r="B2445" s="7" t="str">
        <f t="shared" si="96"/>
        <v>Q1</v>
      </c>
      <c r="C2445" s="18" t="s">
        <v>31</v>
      </c>
      <c r="D2445" s="21">
        <v>40268</v>
      </c>
      <c r="E2445" s="18">
        <v>3.6469</v>
      </c>
      <c r="F2445" s="18">
        <v>22.560300000000002</v>
      </c>
      <c r="G2445" s="18">
        <v>4.8370999999999995</v>
      </c>
      <c r="H2445" s="18">
        <v>4.4958999999999998</v>
      </c>
      <c r="I2445" s="18"/>
      <c r="J2445" s="18"/>
      <c r="K2445" s="18">
        <v>126.3117096</v>
      </c>
      <c r="L2445" s="18">
        <v>7.4939999999999998</v>
      </c>
      <c r="M2445" s="18">
        <v>261.8886</v>
      </c>
      <c r="N2445" s="18">
        <v>33.475900000000003</v>
      </c>
      <c r="O2445" s="18">
        <v>21.9878</v>
      </c>
      <c r="P2445" s="18">
        <v>682.32060000000001</v>
      </c>
      <c r="Q2445" s="18">
        <v>87.217500000000001</v>
      </c>
      <c r="R2445" s="18">
        <v>57.286799999999999</v>
      </c>
      <c r="S2445" s="4">
        <f>VLOOKUP(C2445,Ratings_Numbers!$A$1:$B$21,2,FALSE)</f>
        <v>5</v>
      </c>
      <c r="T2445" s="4">
        <f t="shared" si="95"/>
        <v>0</v>
      </c>
      <c r="U2445" s="18">
        <v>91901.317999999999</v>
      </c>
      <c r="V2445" s="18" t="s">
        <v>146</v>
      </c>
    </row>
    <row r="2446" spans="1:22" ht="15" customHeight="1" x14ac:dyDescent="0.35">
      <c r="A2446" s="18" t="s">
        <v>220</v>
      </c>
      <c r="B2446" s="7" t="str">
        <f t="shared" si="96"/>
        <v>Q2</v>
      </c>
      <c r="C2446" s="18" t="s">
        <v>31</v>
      </c>
      <c r="D2446" s="21">
        <v>40359</v>
      </c>
      <c r="E2446" s="18">
        <v>4.0727000000000002</v>
      </c>
      <c r="F2446" s="18">
        <v>26.565100000000001</v>
      </c>
      <c r="G2446" s="18">
        <v>5.6917999999999997</v>
      </c>
      <c r="H2446" s="18">
        <v>2.1217999999999999</v>
      </c>
      <c r="I2446" s="18"/>
      <c r="J2446" s="18"/>
      <c r="K2446" s="18">
        <v>126.3117096</v>
      </c>
      <c r="L2446" s="18">
        <v>7.5705</v>
      </c>
      <c r="M2446" s="18">
        <v>255.3672</v>
      </c>
      <c r="N2446" s="18">
        <v>33.2941</v>
      </c>
      <c r="O2446" s="18">
        <v>21.624400000000001</v>
      </c>
      <c r="P2446" s="18">
        <v>667.00540000000001</v>
      </c>
      <c r="Q2446" s="18">
        <v>86.962299999999999</v>
      </c>
      <c r="R2446" s="18">
        <v>56.481700000000004</v>
      </c>
      <c r="S2446" s="4">
        <f>VLOOKUP(C2446,Ratings_Numbers!$A$1:$B$21,2,FALSE)</f>
        <v>5</v>
      </c>
      <c r="T2446" s="4">
        <f t="shared" si="95"/>
        <v>0</v>
      </c>
      <c r="U2446" s="18">
        <v>70938.309500000003</v>
      </c>
      <c r="V2446" s="18" t="s">
        <v>146</v>
      </c>
    </row>
    <row r="2447" spans="1:22" ht="15" customHeight="1" x14ac:dyDescent="0.35">
      <c r="A2447" s="18" t="s">
        <v>220</v>
      </c>
      <c r="B2447" s="7" t="str">
        <f t="shared" si="96"/>
        <v>Q3</v>
      </c>
      <c r="C2447" s="18" t="s">
        <v>31</v>
      </c>
      <c r="D2447" s="21">
        <v>40451</v>
      </c>
      <c r="E2447" s="18">
        <v>4.6368999999999998</v>
      </c>
      <c r="F2447" s="18">
        <v>30.5472</v>
      </c>
      <c r="G2447" s="18">
        <v>6.8315000000000001</v>
      </c>
      <c r="H2447" s="18">
        <v>2.7518000000000002</v>
      </c>
      <c r="I2447" s="18"/>
      <c r="J2447" s="18"/>
      <c r="K2447" s="18">
        <v>126.3117096</v>
      </c>
      <c r="L2447" s="18">
        <v>7.5603999999999996</v>
      </c>
      <c r="M2447" s="18">
        <v>257.59379999999999</v>
      </c>
      <c r="N2447" s="18">
        <v>33.427</v>
      </c>
      <c r="O2447" s="18">
        <v>21.687200000000001</v>
      </c>
      <c r="P2447" s="18">
        <v>670.6155</v>
      </c>
      <c r="Q2447" s="18">
        <v>87.023399999999995</v>
      </c>
      <c r="R2447" s="18">
        <v>56.460099999999997</v>
      </c>
      <c r="S2447" s="4">
        <f>VLOOKUP(C2447,Ratings_Numbers!$A$1:$B$21,2,FALSE)</f>
        <v>5</v>
      </c>
      <c r="T2447" s="4">
        <f t="shared" si="95"/>
        <v>0</v>
      </c>
      <c r="U2447" s="18">
        <v>78159.948000000004</v>
      </c>
      <c r="V2447" s="18" t="s">
        <v>146</v>
      </c>
    </row>
    <row r="2448" spans="1:22" ht="15" customHeight="1" x14ac:dyDescent="0.35">
      <c r="A2448" s="18" t="s">
        <v>220</v>
      </c>
      <c r="B2448" s="7" t="str">
        <f t="shared" si="96"/>
        <v>Q4</v>
      </c>
      <c r="C2448" s="18" t="s">
        <v>31</v>
      </c>
      <c r="D2448" s="21">
        <v>40543</v>
      </c>
      <c r="E2448" s="18">
        <v>5.9691999999999998</v>
      </c>
      <c r="F2448" s="18">
        <v>40.598500000000001</v>
      </c>
      <c r="G2448" s="18">
        <v>10.0021</v>
      </c>
      <c r="H2448" s="18">
        <v>3.4291999999999998</v>
      </c>
      <c r="I2448" s="18"/>
      <c r="J2448" s="18"/>
      <c r="K2448" s="18">
        <v>126.3117096</v>
      </c>
      <c r="L2448" s="18">
        <v>7.7248000000000001</v>
      </c>
      <c r="M2448" s="18">
        <v>240.63890000000001</v>
      </c>
      <c r="N2448" s="18">
        <v>31.2898</v>
      </c>
      <c r="O2448" s="18">
        <v>20.656199999999998</v>
      </c>
      <c r="P2448" s="18">
        <v>669.06479999999999</v>
      </c>
      <c r="Q2448" s="18">
        <v>86.997200000000007</v>
      </c>
      <c r="R2448" s="18">
        <v>57.432000000000002</v>
      </c>
      <c r="S2448" s="4">
        <f>VLOOKUP(C2448,Ratings_Numbers!$A$1:$B$21,2,FALSE)</f>
        <v>5</v>
      </c>
      <c r="T2448" s="4">
        <f t="shared" si="95"/>
        <v>0</v>
      </c>
      <c r="U2448" s="18">
        <v>91966.703999999998</v>
      </c>
      <c r="V2448" s="18" t="s">
        <v>146</v>
      </c>
    </row>
    <row r="2449" spans="1:22" ht="15" customHeight="1" x14ac:dyDescent="0.35">
      <c r="A2449" s="18" t="s">
        <v>220</v>
      </c>
      <c r="B2449" s="7" t="str">
        <f t="shared" si="96"/>
        <v>Q1</v>
      </c>
      <c r="C2449" s="18" t="s">
        <v>31</v>
      </c>
      <c r="D2449" s="21">
        <v>40633</v>
      </c>
      <c r="E2449" s="18">
        <v>7.5875000000000004</v>
      </c>
      <c r="F2449" s="18">
        <v>46.490200000000002</v>
      </c>
      <c r="G2449" s="18">
        <v>13.449</v>
      </c>
      <c r="H2449" s="18">
        <v>3.6494999999999997</v>
      </c>
      <c r="I2449" s="18"/>
      <c r="J2449" s="18"/>
      <c r="K2449" s="18">
        <v>126.3117096</v>
      </c>
      <c r="L2449" s="18">
        <v>7.4326999999999996</v>
      </c>
      <c r="M2449" s="18">
        <v>249.55760000000001</v>
      </c>
      <c r="N2449" s="18">
        <v>29.4923</v>
      </c>
      <c r="O2449" s="18">
        <v>19.613800000000001</v>
      </c>
      <c r="P2449" s="18">
        <v>746.178</v>
      </c>
      <c r="Q2449" s="18">
        <v>88.182199999999995</v>
      </c>
      <c r="R2449" s="18">
        <v>58.645200000000003</v>
      </c>
      <c r="S2449" s="4">
        <f>VLOOKUP(C2449,Ratings_Numbers!$A$1:$B$21,2,FALSE)</f>
        <v>5</v>
      </c>
      <c r="T2449" s="4">
        <f t="shared" si="95"/>
        <v>0</v>
      </c>
      <c r="U2449" s="18">
        <v>85025.46</v>
      </c>
      <c r="V2449" s="18" t="s">
        <v>146</v>
      </c>
    </row>
    <row r="2450" spans="1:22" ht="15" customHeight="1" x14ac:dyDescent="0.35">
      <c r="A2450" s="18" t="s">
        <v>220</v>
      </c>
      <c r="B2450" s="7" t="str">
        <f t="shared" si="96"/>
        <v>Q2</v>
      </c>
      <c r="C2450" s="18" t="s">
        <v>31</v>
      </c>
      <c r="D2450" s="21">
        <v>40724</v>
      </c>
      <c r="E2450" s="18">
        <v>7.4981</v>
      </c>
      <c r="F2450" s="18">
        <v>45.636800000000001</v>
      </c>
      <c r="G2450" s="18">
        <v>13.5358</v>
      </c>
      <c r="H2450" s="18">
        <v>1.8748</v>
      </c>
      <c r="I2450" s="18"/>
      <c r="J2450" s="18"/>
      <c r="K2450" s="18">
        <v>126.3117096</v>
      </c>
      <c r="L2450" s="18">
        <v>7.3920000000000003</v>
      </c>
      <c r="M2450" s="18">
        <v>249.11760000000001</v>
      </c>
      <c r="N2450" s="18">
        <v>29.632300000000001</v>
      </c>
      <c r="O2450" s="18">
        <v>19.555900000000001</v>
      </c>
      <c r="P2450" s="18">
        <v>740.69590000000005</v>
      </c>
      <c r="Q2450" s="18">
        <v>88.105099999999993</v>
      </c>
      <c r="R2450" s="18">
        <v>58.145099999999999</v>
      </c>
      <c r="S2450" s="4">
        <f>VLOOKUP(C2450,Ratings_Numbers!$A$1:$B$21,2,FALSE)</f>
        <v>5</v>
      </c>
      <c r="T2450" s="4">
        <f t="shared" si="95"/>
        <v>0</v>
      </c>
      <c r="U2450" s="18">
        <v>70125.120999999999</v>
      </c>
      <c r="V2450" s="18" t="s">
        <v>146</v>
      </c>
    </row>
    <row r="2451" spans="1:22" ht="15" customHeight="1" x14ac:dyDescent="0.35">
      <c r="A2451" s="18" t="s">
        <v>220</v>
      </c>
      <c r="B2451" s="7" t="str">
        <f t="shared" si="96"/>
        <v>Q3</v>
      </c>
      <c r="C2451" s="18" t="s">
        <v>31</v>
      </c>
      <c r="D2451" s="21">
        <v>40816</v>
      </c>
      <c r="E2451" s="18">
        <v>7.6311</v>
      </c>
      <c r="F2451" s="18">
        <v>62.658999999999999</v>
      </c>
      <c r="G2451" s="18">
        <v>16.567299999999999</v>
      </c>
      <c r="H2451" s="18">
        <v>0.82930000000000004</v>
      </c>
      <c r="I2451" s="18"/>
      <c r="J2451" s="18"/>
      <c r="K2451" s="18">
        <v>126.3117096</v>
      </c>
      <c r="L2451" s="18">
        <v>7.0594999999999999</v>
      </c>
      <c r="M2451" s="18">
        <v>258.54140000000001</v>
      </c>
      <c r="N2451" s="18">
        <v>30.957999999999998</v>
      </c>
      <c r="O2451" s="18">
        <v>19.498200000000001</v>
      </c>
      <c r="P2451" s="18">
        <v>735.13549999999998</v>
      </c>
      <c r="Q2451" s="18">
        <v>88.025899999999993</v>
      </c>
      <c r="R2451" s="18">
        <v>55.441000000000003</v>
      </c>
      <c r="S2451" s="4">
        <f>VLOOKUP(C2451,Ratings_Numbers!$A$1:$B$21,2,FALSE)</f>
        <v>5</v>
      </c>
      <c r="T2451" s="4">
        <f t="shared" si="95"/>
        <v>0</v>
      </c>
      <c r="U2451" s="18">
        <v>48315.05</v>
      </c>
      <c r="V2451" s="18" t="s">
        <v>146</v>
      </c>
    </row>
    <row r="2452" spans="1:22" ht="15" customHeight="1" x14ac:dyDescent="0.35">
      <c r="A2452" s="18" t="s">
        <v>220</v>
      </c>
      <c r="B2452" s="7" t="str">
        <f t="shared" si="96"/>
        <v>Q4</v>
      </c>
      <c r="C2452" s="18" t="s">
        <v>31</v>
      </c>
      <c r="D2452" s="21">
        <v>40908</v>
      </c>
      <c r="E2452" s="18">
        <v>7.7853000000000003</v>
      </c>
      <c r="F2452" s="18">
        <v>84.593599999999995</v>
      </c>
      <c r="G2452" s="18">
        <v>20.217199999999998</v>
      </c>
      <c r="H2452" s="18">
        <v>1.8953</v>
      </c>
      <c r="I2452" s="18"/>
      <c r="J2452" s="18"/>
      <c r="K2452" s="18">
        <v>126.3117096</v>
      </c>
      <c r="L2452" s="18">
        <v>7.2873999999999999</v>
      </c>
      <c r="M2452" s="18">
        <v>252.99529999999999</v>
      </c>
      <c r="N2452" s="18">
        <v>30.609400000000001</v>
      </c>
      <c r="O2452" s="18">
        <v>19.683599999999998</v>
      </c>
      <c r="P2452" s="18">
        <v>726.52829999999994</v>
      </c>
      <c r="Q2452" s="18">
        <v>87.901200000000003</v>
      </c>
      <c r="R2452" s="18">
        <v>56.525500000000001</v>
      </c>
      <c r="S2452" s="4">
        <f>VLOOKUP(C2452,Ratings_Numbers!$A$1:$B$21,2,FALSE)</f>
        <v>5</v>
      </c>
      <c r="T2452" s="4">
        <f t="shared" si="95"/>
        <v>0</v>
      </c>
      <c r="U2452" s="18">
        <v>43900.831899999997</v>
      </c>
      <c r="V2452" s="18" t="s">
        <v>146</v>
      </c>
    </row>
    <row r="2453" spans="1:22" ht="15" customHeight="1" x14ac:dyDescent="0.35">
      <c r="A2453" s="18" t="s">
        <v>220</v>
      </c>
      <c r="B2453" s="7" t="str">
        <f t="shared" si="96"/>
        <v>Q1</v>
      </c>
      <c r="C2453" s="18" t="s">
        <v>31</v>
      </c>
      <c r="D2453" s="21">
        <v>40999</v>
      </c>
      <c r="E2453" s="18">
        <v>8.6714000000000002</v>
      </c>
      <c r="F2453" s="18">
        <v>101.3642</v>
      </c>
      <c r="G2453" s="18">
        <v>24.663699999999999</v>
      </c>
      <c r="H2453" s="18">
        <v>2.9514</v>
      </c>
      <c r="I2453" s="18"/>
      <c r="J2453" s="18"/>
      <c r="K2453" s="18">
        <v>126.3117096</v>
      </c>
      <c r="L2453" s="18">
        <v>7.2092999999999998</v>
      </c>
      <c r="M2453" s="18">
        <v>245.6465</v>
      </c>
      <c r="N2453" s="18">
        <v>29.3489</v>
      </c>
      <c r="O2453" s="18">
        <v>18.866</v>
      </c>
      <c r="P2453" s="18">
        <v>736.98739999999998</v>
      </c>
      <c r="Q2453" s="18">
        <v>88.052400000000006</v>
      </c>
      <c r="R2453" s="18">
        <v>56.601700000000001</v>
      </c>
      <c r="S2453" s="4">
        <f>VLOOKUP(C2453,Ratings_Numbers!$A$1:$B$21,2,FALSE)</f>
        <v>5</v>
      </c>
      <c r="T2453" s="4">
        <f t="shared" si="95"/>
        <v>0</v>
      </c>
      <c r="U2453" s="18">
        <v>63403.824999999997</v>
      </c>
      <c r="V2453" s="18" t="s">
        <v>146</v>
      </c>
    </row>
    <row r="2454" spans="1:22" ht="15" customHeight="1" x14ac:dyDescent="0.35">
      <c r="A2454" s="18" t="s">
        <v>220</v>
      </c>
      <c r="B2454" s="7" t="str">
        <f t="shared" si="96"/>
        <v>Q2</v>
      </c>
      <c r="C2454" s="18" t="s">
        <v>25</v>
      </c>
      <c r="D2454" s="21">
        <v>41090</v>
      </c>
      <c r="E2454" s="18">
        <v>8.7066999999999997</v>
      </c>
      <c r="F2454" s="18">
        <v>101.9439</v>
      </c>
      <c r="G2454" s="18">
        <v>24.9298</v>
      </c>
      <c r="H2454" s="18">
        <v>1.9281999999999999</v>
      </c>
      <c r="I2454" s="18"/>
      <c r="J2454" s="18"/>
      <c r="K2454" s="18">
        <v>126.3117096</v>
      </c>
      <c r="L2454" s="18">
        <v>7.1687000000000003</v>
      </c>
      <c r="M2454" s="18">
        <v>238.0437</v>
      </c>
      <c r="N2454" s="18">
        <v>29.620899999999999</v>
      </c>
      <c r="O2454" s="18">
        <v>18.5885</v>
      </c>
      <c r="P2454" s="18">
        <v>703.6354</v>
      </c>
      <c r="Q2454" s="18">
        <v>87.5565</v>
      </c>
      <c r="R2454" s="18">
        <v>54.945999999999998</v>
      </c>
      <c r="S2454" s="4">
        <f>VLOOKUP(C2454,Ratings_Numbers!$A$1:$B$21,2,FALSE)</f>
        <v>7</v>
      </c>
      <c r="T2454" s="4">
        <f t="shared" si="95"/>
        <v>2</v>
      </c>
      <c r="U2454" s="18">
        <v>47584.904000000002</v>
      </c>
      <c r="V2454" s="18" t="s">
        <v>146</v>
      </c>
    </row>
    <row r="2455" spans="1:22" ht="15" customHeight="1" x14ac:dyDescent="0.35">
      <c r="A2455" s="18" t="s">
        <v>220</v>
      </c>
      <c r="B2455" s="7" t="str">
        <f t="shared" si="96"/>
        <v>Q3</v>
      </c>
      <c r="C2455" s="18" t="s">
        <v>25</v>
      </c>
      <c r="D2455" s="21">
        <v>41182</v>
      </c>
      <c r="E2455" s="18">
        <v>8.4236000000000004</v>
      </c>
      <c r="F2455" s="18">
        <v>64.293199999999999</v>
      </c>
      <c r="G2455" s="18">
        <v>18.076499999999999</v>
      </c>
      <c r="H2455" s="18">
        <v>2.5024999999999999</v>
      </c>
      <c r="I2455" s="18"/>
      <c r="J2455" s="18"/>
      <c r="K2455" s="18">
        <v>126.3117096</v>
      </c>
      <c r="L2455" s="18">
        <v>7.1993999999999998</v>
      </c>
      <c r="M2455" s="18">
        <v>234.87989999999999</v>
      </c>
      <c r="N2455" s="18">
        <v>29.446899999999999</v>
      </c>
      <c r="O2455" s="18">
        <v>18.565100000000001</v>
      </c>
      <c r="P2455" s="18">
        <v>697.6395</v>
      </c>
      <c r="Q2455" s="18">
        <v>87.462999999999994</v>
      </c>
      <c r="R2455" s="18">
        <v>55.1419</v>
      </c>
      <c r="S2455" s="4">
        <f>VLOOKUP(C2455,Ratings_Numbers!$A$1:$B$21,2,FALSE)</f>
        <v>7</v>
      </c>
      <c r="T2455" s="4">
        <f t="shared" si="95"/>
        <v>0</v>
      </c>
      <c r="U2455" s="18">
        <v>55259.847999999998</v>
      </c>
      <c r="V2455" s="18" t="s">
        <v>146</v>
      </c>
    </row>
    <row r="2456" spans="1:22" ht="15" customHeight="1" x14ac:dyDescent="0.35">
      <c r="A2456" s="18" t="s">
        <v>220</v>
      </c>
      <c r="B2456" s="7" t="str">
        <f t="shared" si="96"/>
        <v>Q4</v>
      </c>
      <c r="C2456" s="18" t="s">
        <v>25</v>
      </c>
      <c r="D2456" s="21">
        <v>41274</v>
      </c>
      <c r="E2456" s="18">
        <v>7.8155000000000001</v>
      </c>
      <c r="F2456" s="18">
        <v>45.568899999999999</v>
      </c>
      <c r="G2456" s="18">
        <v>14.2585</v>
      </c>
      <c r="H2456" s="18">
        <v>3.5451999999999999</v>
      </c>
      <c r="I2456" s="18"/>
      <c r="J2456" s="18"/>
      <c r="K2456" s="18">
        <v>126.3117096</v>
      </c>
      <c r="L2456" s="18">
        <v>7.4066999999999998</v>
      </c>
      <c r="M2456" s="18">
        <v>231.2526</v>
      </c>
      <c r="N2456" s="18">
        <v>30.033300000000001</v>
      </c>
      <c r="O2456" s="18">
        <v>18.780999999999999</v>
      </c>
      <c r="P2456" s="18">
        <v>669.98710000000005</v>
      </c>
      <c r="Q2456" s="18">
        <v>87.012799999999999</v>
      </c>
      <c r="R2456" s="18">
        <v>54.412500000000001</v>
      </c>
      <c r="S2456" s="4">
        <f>VLOOKUP(C2456,Ratings_Numbers!$A$1:$B$21,2,FALSE)</f>
        <v>7</v>
      </c>
      <c r="T2456" s="4">
        <f t="shared" si="95"/>
        <v>0</v>
      </c>
      <c r="U2456" s="18">
        <v>59334.328200000004</v>
      </c>
      <c r="V2456" s="18" t="s">
        <v>146</v>
      </c>
    </row>
    <row r="2457" spans="1:22" ht="15" customHeight="1" x14ac:dyDescent="0.35">
      <c r="A2457" s="18" t="s">
        <v>220</v>
      </c>
      <c r="B2457" s="7" t="str">
        <f t="shared" si="96"/>
        <v>Q1</v>
      </c>
      <c r="C2457" s="18" t="s">
        <v>25</v>
      </c>
      <c r="D2457" s="21">
        <v>41364</v>
      </c>
      <c r="E2457" s="18">
        <v>6.2912999999999997</v>
      </c>
      <c r="F2457" s="18">
        <v>45.778799999999997</v>
      </c>
      <c r="G2457" s="18">
        <v>11.2248</v>
      </c>
      <c r="H2457" s="18">
        <v>3.1836000000000002</v>
      </c>
      <c r="I2457" s="18"/>
      <c r="J2457" s="18"/>
      <c r="K2457" s="18">
        <v>126.3117096</v>
      </c>
      <c r="L2457" s="18">
        <v>7.4047000000000001</v>
      </c>
      <c r="M2457" s="18">
        <v>226.6019</v>
      </c>
      <c r="N2457" s="18">
        <v>29.354700000000001</v>
      </c>
      <c r="O2457" s="18">
        <v>18.346</v>
      </c>
      <c r="P2457" s="18">
        <v>671.94439999999997</v>
      </c>
      <c r="Q2457" s="18">
        <v>87.045699999999997</v>
      </c>
      <c r="R2457" s="18">
        <v>54.401499999999999</v>
      </c>
      <c r="S2457" s="4">
        <f>VLOOKUP(C2457,Ratings_Numbers!$A$1:$B$21,2,FALSE)</f>
        <v>7</v>
      </c>
      <c r="T2457" s="4">
        <f t="shared" si="95"/>
        <v>0</v>
      </c>
      <c r="U2457" s="18">
        <v>70425.990000000005</v>
      </c>
      <c r="V2457" s="18" t="s">
        <v>146</v>
      </c>
    </row>
    <row r="2458" spans="1:22" ht="15" customHeight="1" x14ac:dyDescent="0.35">
      <c r="A2458" s="18" t="s">
        <v>220</v>
      </c>
      <c r="B2458" s="7" t="str">
        <f t="shared" si="96"/>
        <v>Q2</v>
      </c>
      <c r="C2458" s="18" t="s">
        <v>25</v>
      </c>
      <c r="D2458" s="21">
        <v>41455</v>
      </c>
      <c r="E2458" s="18">
        <v>5.3022</v>
      </c>
      <c r="F2458" s="18">
        <v>40.673999999999999</v>
      </c>
      <c r="G2458" s="18">
        <v>8.9413999999999998</v>
      </c>
      <c r="H2458" s="18">
        <v>2.5846</v>
      </c>
      <c r="I2458" s="18"/>
      <c r="J2458" s="18"/>
      <c r="K2458" s="18">
        <v>126.3117096</v>
      </c>
      <c r="L2458" s="18">
        <v>7.5488999999999997</v>
      </c>
      <c r="M2458" s="18">
        <v>216.52</v>
      </c>
      <c r="N2458" s="18">
        <v>28.665700000000001</v>
      </c>
      <c r="O2458" s="18">
        <v>18.084700000000002</v>
      </c>
      <c r="P2458" s="18">
        <v>655.32759999999996</v>
      </c>
      <c r="Q2458" s="18">
        <v>86.7607</v>
      </c>
      <c r="R2458" s="18">
        <v>54.735900000000001</v>
      </c>
      <c r="S2458" s="4">
        <f>VLOOKUP(C2458,Ratings_Numbers!$A$1:$B$21,2,FALSE)</f>
        <v>7</v>
      </c>
      <c r="T2458" s="4">
        <f t="shared" si="95"/>
        <v>0</v>
      </c>
      <c r="U2458" s="18">
        <v>70860.625</v>
      </c>
      <c r="V2458" s="18" t="s">
        <v>146</v>
      </c>
    </row>
    <row r="2459" spans="1:22" ht="15" customHeight="1" x14ac:dyDescent="0.35">
      <c r="A2459" s="18" t="s">
        <v>220</v>
      </c>
      <c r="B2459" s="7" t="str">
        <f t="shared" si="96"/>
        <v>Q3</v>
      </c>
      <c r="C2459" s="18" t="s">
        <v>25</v>
      </c>
      <c r="D2459" s="21">
        <v>41547</v>
      </c>
      <c r="E2459" s="18">
        <v>4.4135</v>
      </c>
      <c r="F2459" s="18">
        <v>40.191000000000003</v>
      </c>
      <c r="G2459" s="18">
        <v>7.3505000000000003</v>
      </c>
      <c r="H2459" s="18">
        <v>2.5705999999999998</v>
      </c>
      <c r="I2459" s="18"/>
      <c r="J2459" s="18"/>
      <c r="K2459" s="18">
        <v>126.3117096</v>
      </c>
      <c r="L2459" s="18">
        <v>7.6272000000000002</v>
      </c>
      <c r="M2459" s="18">
        <v>225.41139999999999</v>
      </c>
      <c r="N2459" s="18">
        <v>30.306000000000001</v>
      </c>
      <c r="O2459" s="18">
        <v>19.0501</v>
      </c>
      <c r="P2459" s="18">
        <v>643.78520000000003</v>
      </c>
      <c r="Q2459" s="18">
        <v>86.555300000000003</v>
      </c>
      <c r="R2459" s="18">
        <v>54.408000000000001</v>
      </c>
      <c r="S2459" s="4">
        <f>VLOOKUP(C2459,Ratings_Numbers!$A$1:$B$21,2,FALSE)</f>
        <v>7</v>
      </c>
      <c r="T2459" s="4">
        <f t="shared" si="95"/>
        <v>0</v>
      </c>
      <c r="U2459" s="18">
        <v>72539.285000000003</v>
      </c>
      <c r="V2459" s="18" t="s">
        <v>146</v>
      </c>
    </row>
    <row r="2460" spans="1:22" ht="15" customHeight="1" x14ac:dyDescent="0.35">
      <c r="A2460" s="18" t="s">
        <v>220</v>
      </c>
      <c r="B2460" s="7" t="str">
        <f t="shared" si="96"/>
        <v>Q4</v>
      </c>
      <c r="C2460" s="18" t="s">
        <v>33</v>
      </c>
      <c r="D2460" s="21">
        <v>41639</v>
      </c>
      <c r="E2460" s="18">
        <v>5.5568999999999997</v>
      </c>
      <c r="F2460" s="18">
        <v>42.3491</v>
      </c>
      <c r="G2460" s="18">
        <v>9.3397000000000006</v>
      </c>
      <c r="H2460" s="18">
        <v>3.5320999999999998</v>
      </c>
      <c r="I2460" s="18"/>
      <c r="J2460" s="18"/>
      <c r="K2460" s="18">
        <v>126.3117096</v>
      </c>
      <c r="L2460" s="18">
        <v>7.8186</v>
      </c>
      <c r="M2460" s="18">
        <v>213.83750000000001</v>
      </c>
      <c r="N2460" s="18">
        <v>29.259499999999999</v>
      </c>
      <c r="O2460" s="18">
        <v>18.4847</v>
      </c>
      <c r="P2460" s="18">
        <v>630.83140000000003</v>
      </c>
      <c r="Q2460" s="18">
        <v>86.316999999999993</v>
      </c>
      <c r="R2460" s="18">
        <v>54.530700000000003</v>
      </c>
      <c r="S2460" s="4">
        <f>VLOOKUP(C2460,Ratings_Numbers!$A$1:$B$21,2,FALSE)</f>
        <v>8</v>
      </c>
      <c r="T2460" s="4">
        <f t="shared" si="95"/>
        <v>1</v>
      </c>
      <c r="U2460" s="18">
        <v>82851.323999999993</v>
      </c>
      <c r="V2460" s="18" t="s">
        <v>146</v>
      </c>
    </row>
    <row r="2461" spans="1:22" ht="15" customHeight="1" x14ac:dyDescent="0.35">
      <c r="A2461" s="18" t="s">
        <v>220</v>
      </c>
      <c r="B2461" s="7" t="str">
        <f t="shared" si="96"/>
        <v>Q1</v>
      </c>
      <c r="C2461" s="18" t="s">
        <v>33</v>
      </c>
      <c r="D2461" s="21">
        <v>41729</v>
      </c>
      <c r="E2461" s="18">
        <v>5.5010000000000003</v>
      </c>
      <c r="F2461" s="18">
        <v>43.1267</v>
      </c>
      <c r="G2461" s="18">
        <v>9.3431999999999995</v>
      </c>
      <c r="H2461" s="18">
        <v>3.1907999999999999</v>
      </c>
      <c r="I2461" s="18"/>
      <c r="J2461" s="18"/>
      <c r="K2461" s="18">
        <v>126.3117096</v>
      </c>
      <c r="L2461" s="18">
        <v>7.8521000000000001</v>
      </c>
      <c r="M2461" s="18">
        <v>217.3271</v>
      </c>
      <c r="N2461" s="18">
        <v>30.243300000000001</v>
      </c>
      <c r="O2461" s="18">
        <v>18.838699999999999</v>
      </c>
      <c r="P2461" s="18">
        <v>618.59569999999997</v>
      </c>
      <c r="Q2461" s="18">
        <v>86.084000000000003</v>
      </c>
      <c r="R2461" s="18">
        <v>53.622</v>
      </c>
      <c r="S2461" s="4">
        <f>VLOOKUP(C2461,Ratings_Numbers!$A$1:$B$21,2,FALSE)</f>
        <v>8</v>
      </c>
      <c r="T2461" s="4">
        <f t="shared" si="95"/>
        <v>0</v>
      </c>
      <c r="U2461" s="18">
        <v>73410.119099999996</v>
      </c>
      <c r="V2461" s="18" t="s">
        <v>146</v>
      </c>
    </row>
    <row r="2462" spans="1:22" ht="15" customHeight="1" x14ac:dyDescent="0.35">
      <c r="A2462" s="18" t="s">
        <v>220</v>
      </c>
      <c r="B2462" s="7" t="str">
        <f t="shared" si="96"/>
        <v>Q2</v>
      </c>
      <c r="C2462" s="18" t="s">
        <v>33</v>
      </c>
      <c r="D2462" s="21">
        <v>41820</v>
      </c>
      <c r="E2462" s="18">
        <v>5.9006999999999996</v>
      </c>
      <c r="F2462" s="18">
        <v>38.455799999999996</v>
      </c>
      <c r="G2462" s="18">
        <v>9.8420000000000005</v>
      </c>
      <c r="H2462" s="18">
        <v>2.9727999999999999</v>
      </c>
      <c r="I2462" s="18"/>
      <c r="J2462" s="18"/>
      <c r="K2462" s="18">
        <v>126.3117096</v>
      </c>
      <c r="L2462" s="18">
        <v>8.4228000000000005</v>
      </c>
      <c r="M2462" s="18">
        <v>211.9425</v>
      </c>
      <c r="N2462" s="18">
        <v>32.9499</v>
      </c>
      <c r="O2462" s="18">
        <v>20.171600000000002</v>
      </c>
      <c r="P2462" s="18">
        <v>543.22720000000004</v>
      </c>
      <c r="Q2462" s="18">
        <v>84.453400000000002</v>
      </c>
      <c r="R2462" s="18">
        <v>51.7014</v>
      </c>
      <c r="S2462" s="4">
        <f>VLOOKUP(C2462,Ratings_Numbers!$A$1:$B$21,2,FALSE)</f>
        <v>8</v>
      </c>
      <c r="T2462" s="4">
        <f t="shared" si="95"/>
        <v>0</v>
      </c>
      <c r="U2462" s="18">
        <v>73796.640899999999</v>
      </c>
      <c r="V2462" s="18" t="s">
        <v>146</v>
      </c>
    </row>
    <row r="2463" spans="1:22" ht="15" customHeight="1" x14ac:dyDescent="0.35">
      <c r="A2463" s="18" t="s">
        <v>220</v>
      </c>
      <c r="B2463" s="7" t="str">
        <f t="shared" si="96"/>
        <v>Q3</v>
      </c>
      <c r="C2463" s="18" t="s">
        <v>33</v>
      </c>
      <c r="D2463" s="21">
        <v>41912</v>
      </c>
      <c r="E2463" s="18">
        <v>4.0289999999999999</v>
      </c>
      <c r="F2463" s="18">
        <v>34.121000000000002</v>
      </c>
      <c r="G2463" s="18">
        <v>6.3872999999999998</v>
      </c>
      <c r="H2463" s="18">
        <v>3.8894000000000002</v>
      </c>
      <c r="I2463" s="18"/>
      <c r="J2463" s="18"/>
      <c r="K2463" s="18">
        <v>126.3117096</v>
      </c>
      <c r="L2463" s="18">
        <v>8.4097000000000008</v>
      </c>
      <c r="M2463" s="18">
        <v>208.49299999999999</v>
      </c>
      <c r="N2463" s="18">
        <v>33.404400000000003</v>
      </c>
      <c r="O2463" s="18">
        <v>19.8355</v>
      </c>
      <c r="P2463" s="18">
        <v>524.14840000000004</v>
      </c>
      <c r="Q2463" s="18">
        <v>83.978200000000001</v>
      </c>
      <c r="R2463" s="18">
        <v>49.866100000000003</v>
      </c>
      <c r="S2463" s="4">
        <f>VLOOKUP(C2463,Ratings_Numbers!$A$1:$B$21,2,FALSE)</f>
        <v>8</v>
      </c>
      <c r="T2463" s="4">
        <f t="shared" si="95"/>
        <v>0</v>
      </c>
      <c r="U2463" s="18">
        <v>79987.717900000003</v>
      </c>
      <c r="V2463" s="18" t="s">
        <v>146</v>
      </c>
    </row>
    <row r="2464" spans="1:22" ht="15" customHeight="1" x14ac:dyDescent="0.35">
      <c r="A2464" s="18" t="s">
        <v>220</v>
      </c>
      <c r="B2464" s="7" t="str">
        <f t="shared" si="96"/>
        <v>Q4</v>
      </c>
      <c r="C2464" s="18" t="s">
        <v>33</v>
      </c>
      <c r="D2464" s="21">
        <v>42004</v>
      </c>
      <c r="E2464" s="18">
        <v>3.0205000000000002</v>
      </c>
      <c r="F2464" s="18">
        <v>32.726999999999997</v>
      </c>
      <c r="G2464" s="18">
        <v>4.7057000000000002</v>
      </c>
      <c r="H2464" s="18">
        <v>4.0366999999999997</v>
      </c>
      <c r="I2464" s="18"/>
      <c r="J2464" s="18"/>
      <c r="K2464" s="18">
        <v>126.3117096</v>
      </c>
      <c r="L2464" s="18">
        <v>8.5953999999999997</v>
      </c>
      <c r="M2464" s="18">
        <v>210.11770000000001</v>
      </c>
      <c r="N2464" s="18">
        <v>35.852499999999999</v>
      </c>
      <c r="O2464" s="18">
        <v>20.417200000000001</v>
      </c>
      <c r="P2464" s="18">
        <v>486.06150000000002</v>
      </c>
      <c r="Q2464" s="18">
        <v>82.936899999999994</v>
      </c>
      <c r="R2464" s="18">
        <v>47.230699999999999</v>
      </c>
      <c r="S2464" s="4">
        <f>VLOOKUP(C2464,Ratings_Numbers!$A$1:$B$21,2,FALSE)</f>
        <v>8</v>
      </c>
      <c r="T2464" s="4">
        <f t="shared" si="95"/>
        <v>0</v>
      </c>
      <c r="U2464" s="18">
        <v>83397.121700000003</v>
      </c>
      <c r="V2464" s="18" t="s">
        <v>146</v>
      </c>
    </row>
    <row r="2465" spans="1:22" ht="15" customHeight="1" x14ac:dyDescent="0.35">
      <c r="A2465" s="18" t="s">
        <v>220</v>
      </c>
      <c r="B2465" s="7" t="str">
        <f t="shared" ref="B2465:B2472" si="97">IF(MONTH(D2465)&lt;4,"Q1",IF(MONTH(D2465)&lt;7,"Q2",IF(MONTH(D2465)&lt;10,"Q3","Q4")))</f>
        <v>Q1</v>
      </c>
      <c r="C2465" s="18" t="s">
        <v>33</v>
      </c>
      <c r="D2465" s="21">
        <v>42094</v>
      </c>
      <c r="E2465" s="18">
        <v>3.0937999999999999</v>
      </c>
      <c r="F2465" s="18">
        <v>30.4222</v>
      </c>
      <c r="G2465" s="18">
        <v>4.5723000000000003</v>
      </c>
      <c r="H2465" s="18">
        <v>4.5315000000000003</v>
      </c>
      <c r="I2465" s="18"/>
      <c r="J2465" s="18"/>
      <c r="K2465" s="18">
        <v>126.3117096</v>
      </c>
      <c r="L2465" s="18">
        <v>8.7729999999999997</v>
      </c>
      <c r="M2465" s="18">
        <v>202.74590000000001</v>
      </c>
      <c r="N2465" s="18">
        <v>35.450499999999998</v>
      </c>
      <c r="O2465" s="18">
        <v>20.040400000000002</v>
      </c>
      <c r="P2465" s="18">
        <v>471.91219999999998</v>
      </c>
      <c r="Q2465" s="18">
        <v>82.514799999999994</v>
      </c>
      <c r="R2465" s="18">
        <v>46.646099999999997</v>
      </c>
      <c r="S2465" s="4">
        <f>VLOOKUP(C2465,Ratings_Numbers!$A$1:$B$21,2,FALSE)</f>
        <v>8</v>
      </c>
      <c r="T2465" s="4">
        <f t="shared" si="95"/>
        <v>0</v>
      </c>
      <c r="U2465" s="18">
        <v>81220.527600000001</v>
      </c>
      <c r="V2465" s="18" t="s">
        <v>146</v>
      </c>
    </row>
    <row r="2466" spans="1:22" ht="15" customHeight="1" x14ac:dyDescent="0.35">
      <c r="A2466" s="18" t="s">
        <v>220</v>
      </c>
      <c r="B2466" s="7" t="str">
        <f t="shared" si="97"/>
        <v>Q2</v>
      </c>
      <c r="C2466" s="18" t="s">
        <v>33</v>
      </c>
      <c r="D2466" s="21">
        <v>42185</v>
      </c>
      <c r="E2466" s="18">
        <v>2.9156</v>
      </c>
      <c r="F2466" s="18">
        <v>34.174799999999998</v>
      </c>
      <c r="G2466" s="18">
        <v>4.4054000000000002</v>
      </c>
      <c r="H2466" s="18">
        <v>2.3388999999999998</v>
      </c>
      <c r="I2466" s="18"/>
      <c r="J2466" s="18"/>
      <c r="K2466" s="18">
        <v>126.3117096</v>
      </c>
      <c r="L2466" s="18">
        <v>8.8912999999999993</v>
      </c>
      <c r="M2466" s="18">
        <v>206.0607</v>
      </c>
      <c r="N2466" s="18">
        <v>36.076500000000003</v>
      </c>
      <c r="O2466" s="18">
        <v>21.1616</v>
      </c>
      <c r="P2466" s="18">
        <v>471.17750000000001</v>
      </c>
      <c r="Q2466" s="18">
        <v>82.4923</v>
      </c>
      <c r="R2466" s="18">
        <v>48.387999999999998</v>
      </c>
      <c r="S2466" s="4">
        <f>VLOOKUP(C2466,Ratings_Numbers!$A$1:$B$21,2,FALSE)</f>
        <v>8</v>
      </c>
      <c r="T2466" s="4">
        <f t="shared" si="95"/>
        <v>0</v>
      </c>
      <c r="U2466" s="18">
        <v>90357.638900000005</v>
      </c>
      <c r="V2466" s="18" t="s">
        <v>146</v>
      </c>
    </row>
    <row r="2467" spans="1:22" ht="15" customHeight="1" x14ac:dyDescent="0.35">
      <c r="A2467" s="18" t="s">
        <v>220</v>
      </c>
      <c r="B2467" s="7" t="str">
        <f t="shared" si="97"/>
        <v>Q3</v>
      </c>
      <c r="C2467" s="18" t="s">
        <v>33</v>
      </c>
      <c r="D2467" s="21">
        <v>42277</v>
      </c>
      <c r="E2467" s="18">
        <v>2.9788000000000001</v>
      </c>
      <c r="F2467" s="18">
        <v>38.172600000000003</v>
      </c>
      <c r="G2467" s="18">
        <v>4.6627999999999998</v>
      </c>
      <c r="H2467" s="18">
        <v>2.7759999999999998</v>
      </c>
      <c r="I2467" s="18"/>
      <c r="J2467" s="18"/>
      <c r="K2467" s="18">
        <v>126.3117096</v>
      </c>
      <c r="L2467" s="18">
        <v>8.6880000000000006</v>
      </c>
      <c r="M2467" s="18">
        <v>212.04820000000001</v>
      </c>
      <c r="N2467" s="18">
        <v>37.015500000000003</v>
      </c>
      <c r="O2467" s="18">
        <v>21.220500000000001</v>
      </c>
      <c r="P2467" s="18">
        <v>472.86340000000001</v>
      </c>
      <c r="Q2467" s="18">
        <v>82.543800000000005</v>
      </c>
      <c r="R2467" s="18">
        <v>47.321300000000001</v>
      </c>
      <c r="S2467" s="4">
        <f>VLOOKUP(C2467,Ratings_Numbers!$A$1:$B$21,2,FALSE)</f>
        <v>8</v>
      </c>
      <c r="T2467" s="4">
        <f t="shared" si="95"/>
        <v>0</v>
      </c>
      <c r="U2467" s="18">
        <v>74352.656700000007</v>
      </c>
      <c r="V2467" s="18" t="s">
        <v>146</v>
      </c>
    </row>
    <row r="2468" spans="1:22" ht="15" customHeight="1" x14ac:dyDescent="0.35">
      <c r="A2468" s="18" t="s">
        <v>220</v>
      </c>
      <c r="B2468" s="7" t="str">
        <f t="shared" si="97"/>
        <v>Q4</v>
      </c>
      <c r="C2468" s="18" t="s">
        <v>33</v>
      </c>
      <c r="D2468" s="21">
        <v>42369</v>
      </c>
      <c r="E2468" s="18">
        <v>7.5399999999999995E-2</v>
      </c>
      <c r="F2468" s="18">
        <v>46.312100000000001</v>
      </c>
      <c r="G2468" s="18">
        <v>0.13020000000000001</v>
      </c>
      <c r="H2468" s="18">
        <v>1.9372</v>
      </c>
      <c r="I2468" s="18"/>
      <c r="J2468" s="18"/>
      <c r="K2468" s="18">
        <v>126.3117096</v>
      </c>
      <c r="L2468" s="18">
        <v>8.7681000000000004</v>
      </c>
      <c r="M2468" s="18">
        <v>213.268</v>
      </c>
      <c r="N2468" s="18">
        <v>37.661799999999999</v>
      </c>
      <c r="O2468" s="18">
        <v>21.586099999999998</v>
      </c>
      <c r="P2468" s="18">
        <v>466.2713</v>
      </c>
      <c r="Q2468" s="18">
        <v>82.340599999999995</v>
      </c>
      <c r="R2468" s="18">
        <v>47.194099999999999</v>
      </c>
      <c r="S2468" s="4">
        <f>VLOOKUP(C2468,Ratings_Numbers!$A$1:$B$21,2,FALSE)</f>
        <v>8</v>
      </c>
      <c r="T2468" s="4">
        <f t="shared" si="95"/>
        <v>0</v>
      </c>
      <c r="U2468" s="18">
        <v>75603.013000000006</v>
      </c>
      <c r="V2468" s="18" t="s">
        <v>146</v>
      </c>
    </row>
    <row r="2469" spans="1:22" ht="15" customHeight="1" x14ac:dyDescent="0.35">
      <c r="A2469" s="18" t="s">
        <v>220</v>
      </c>
      <c r="B2469" s="7" t="str">
        <f t="shared" si="97"/>
        <v>Q1</v>
      </c>
      <c r="C2469" s="18" t="s">
        <v>33</v>
      </c>
      <c r="D2469" s="21">
        <v>42460</v>
      </c>
      <c r="E2469" s="18">
        <v>1.9560999999999999</v>
      </c>
      <c r="F2469" s="18">
        <v>64.474500000000006</v>
      </c>
      <c r="G2469" s="18">
        <v>3.9939</v>
      </c>
      <c r="H2469" s="18">
        <v>2.2389000000000001</v>
      </c>
      <c r="I2469" s="18"/>
      <c r="J2469" s="18"/>
      <c r="K2469" s="18">
        <v>126.3117096</v>
      </c>
      <c r="L2469" s="18">
        <v>8.6140000000000008</v>
      </c>
      <c r="M2469" s="18">
        <v>219.1885</v>
      </c>
      <c r="N2469" s="18">
        <v>38.149299999999997</v>
      </c>
      <c r="O2469" s="18">
        <v>21.7742</v>
      </c>
      <c r="P2469" s="18">
        <v>474.55520000000001</v>
      </c>
      <c r="Q2469" s="18">
        <v>82.595200000000006</v>
      </c>
      <c r="R2469" s="18">
        <v>47.142299999999999</v>
      </c>
      <c r="S2469" s="4">
        <f>VLOOKUP(C2469,Ratings_Numbers!$A$1:$B$21,2,FALSE)</f>
        <v>8</v>
      </c>
      <c r="T2469" s="4">
        <f t="shared" si="95"/>
        <v>0</v>
      </c>
      <c r="U2469" s="18">
        <v>65550.484599999996</v>
      </c>
      <c r="V2469" s="18" t="s">
        <v>146</v>
      </c>
    </row>
    <row r="2470" spans="1:22" ht="15" customHeight="1" x14ac:dyDescent="0.35">
      <c r="A2470" s="18" t="s">
        <v>220</v>
      </c>
      <c r="B2470" s="7" t="str">
        <f t="shared" si="97"/>
        <v>Q2</v>
      </c>
      <c r="C2470" s="18" t="s">
        <v>33</v>
      </c>
      <c r="D2470" s="21">
        <v>42551</v>
      </c>
      <c r="E2470" s="18">
        <v>0.88670000000000004</v>
      </c>
      <c r="F2470" s="18">
        <v>57.789299999999997</v>
      </c>
      <c r="G2470" s="18">
        <v>1.7486000000000002</v>
      </c>
      <c r="H2470" s="18">
        <v>2.5247999999999999</v>
      </c>
      <c r="I2470" s="18"/>
      <c r="J2470" s="18"/>
      <c r="K2470" s="18">
        <v>126.3117096</v>
      </c>
      <c r="L2470" s="18">
        <v>8.3972999999999995</v>
      </c>
      <c r="M2470" s="18">
        <v>221.59379999999999</v>
      </c>
      <c r="N2470" s="18">
        <v>38.479799999999997</v>
      </c>
      <c r="O2470" s="18">
        <v>21.474900000000002</v>
      </c>
      <c r="P2470" s="18">
        <v>475.87040000000002</v>
      </c>
      <c r="Q2470" s="18">
        <v>82.635000000000005</v>
      </c>
      <c r="R2470" s="18">
        <v>46.117100000000001</v>
      </c>
      <c r="S2470" s="4">
        <f>VLOOKUP(C2470,Ratings_Numbers!$A$1:$B$21,2,FALSE)</f>
        <v>8</v>
      </c>
      <c r="T2470" s="4">
        <f t="shared" si="95"/>
        <v>0</v>
      </c>
      <c r="U2470" s="18">
        <v>60411.386599999998</v>
      </c>
      <c r="V2470" s="18" t="s">
        <v>146</v>
      </c>
    </row>
    <row r="2471" spans="1:22" ht="15" customHeight="1" x14ac:dyDescent="0.35">
      <c r="A2471" s="18" t="s">
        <v>220</v>
      </c>
      <c r="B2471" s="7" t="str">
        <f t="shared" si="97"/>
        <v>Q3</v>
      </c>
      <c r="C2471" s="18" t="s">
        <v>33</v>
      </c>
      <c r="D2471" s="21">
        <v>42643</v>
      </c>
      <c r="E2471" s="18">
        <v>2.2902</v>
      </c>
      <c r="F2471" s="18">
        <v>51.964799999999997</v>
      </c>
      <c r="G2471" s="18">
        <v>4.4371</v>
      </c>
      <c r="H2471" s="18">
        <v>2.7549000000000001</v>
      </c>
      <c r="I2471" s="18"/>
      <c r="J2471" s="18"/>
      <c r="K2471" s="18">
        <v>126.3117096</v>
      </c>
      <c r="L2471" s="18">
        <v>8.6258999999999997</v>
      </c>
      <c r="M2471" s="18">
        <v>226.02</v>
      </c>
      <c r="N2471" s="18">
        <v>39.403799999999997</v>
      </c>
      <c r="O2471" s="18">
        <v>22.4862</v>
      </c>
      <c r="P2471" s="18">
        <v>473.59960000000001</v>
      </c>
      <c r="Q2471" s="18">
        <v>82.566199999999995</v>
      </c>
      <c r="R2471" s="18">
        <v>47.117400000000004</v>
      </c>
      <c r="S2471" s="4">
        <f>VLOOKUP(C2471,Ratings_Numbers!$A$1:$B$21,2,FALSE)</f>
        <v>8</v>
      </c>
      <c r="T2471" s="4">
        <f t="shared" si="95"/>
        <v>0</v>
      </c>
      <c r="U2471" s="18">
        <v>64380.903400000003</v>
      </c>
      <c r="V2471" s="18" t="s">
        <v>146</v>
      </c>
    </row>
    <row r="2472" spans="1:22" ht="15" customHeight="1" x14ac:dyDescent="0.35">
      <c r="A2472" s="18" t="s">
        <v>220</v>
      </c>
      <c r="B2472" s="7" t="str">
        <f t="shared" si="97"/>
        <v>Q4</v>
      </c>
      <c r="C2472" s="18" t="s">
        <v>33</v>
      </c>
      <c r="D2472" s="21">
        <v>42735</v>
      </c>
      <c r="E2472" s="18">
        <v>-1.0862000000000001</v>
      </c>
      <c r="F2472" s="18">
        <v>39.134700000000002</v>
      </c>
      <c r="G2472" s="18">
        <v>-1.9401999999999999</v>
      </c>
      <c r="H2472" s="18">
        <v>2.7547999999999999</v>
      </c>
      <c r="I2472" s="18"/>
      <c r="J2472" s="18"/>
      <c r="K2472" s="18">
        <v>126.3117096</v>
      </c>
      <c r="L2472" s="18">
        <v>8.7995000000000001</v>
      </c>
      <c r="M2472" s="18">
        <v>225.9648</v>
      </c>
      <c r="N2472" s="18">
        <v>40.2515</v>
      </c>
      <c r="O2472" s="18">
        <v>22.959700000000002</v>
      </c>
      <c r="P2472" s="18">
        <v>461.38290000000001</v>
      </c>
      <c r="Q2472" s="18">
        <v>82.186800000000005</v>
      </c>
      <c r="R2472" s="18">
        <v>46.879800000000003</v>
      </c>
      <c r="S2472" s="4">
        <f>VLOOKUP(C2472,Ratings_Numbers!$A$1:$B$21,2,FALSE)</f>
        <v>8</v>
      </c>
      <c r="T2472" s="4">
        <f t="shared" si="95"/>
        <v>0</v>
      </c>
      <c r="U2472" s="18">
        <v>94015.787500000006</v>
      </c>
      <c r="V2472" s="18" t="s">
        <v>146</v>
      </c>
    </row>
    <row r="2473" spans="1:22" ht="15" customHeight="1" x14ac:dyDescent="0.3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</row>
    <row r="2474" spans="1:22" ht="15" customHeight="1" x14ac:dyDescent="0.35">
      <c r="A2474" s="18" t="s">
        <v>221</v>
      </c>
      <c r="B2474" s="7" t="str">
        <f t="shared" ref="B2474:B2505" si="98">IF(MONTH(D2474)&lt;4,"Q1",IF(MONTH(D2474)&lt;7,"Q2",IF(MONTH(D2474)&lt;10,"Q3","Q4")))</f>
        <v>Q2</v>
      </c>
      <c r="C2474" s="18" t="s">
        <v>31</v>
      </c>
      <c r="D2474" s="20">
        <v>33419</v>
      </c>
      <c r="E2474" s="7">
        <v>5.3483000000000001</v>
      </c>
      <c r="F2474" s="7">
        <v>49.875700000000002</v>
      </c>
      <c r="G2474" s="7">
        <v>43.589500000000001</v>
      </c>
      <c r="H2474" s="7">
        <v>1.2288000000000001</v>
      </c>
      <c r="K2474" s="7">
        <v>126.3117096</v>
      </c>
      <c r="L2474" s="7">
        <v>4.6554000000000002</v>
      </c>
      <c r="M2474" s="7">
        <v>175.36619999999999</v>
      </c>
      <c r="N2474" s="7">
        <v>17.716999999999999</v>
      </c>
      <c r="O2474" s="18">
        <v>8.7760999999999996</v>
      </c>
      <c r="P2474" s="18">
        <v>889.81730000000005</v>
      </c>
      <c r="Q2474" s="18">
        <v>89.897099999999995</v>
      </c>
      <c r="R2474" s="18">
        <v>44.530299999999997</v>
      </c>
      <c r="S2474" s="4">
        <f>VLOOKUP(C2474,Ratings_Numbers!$A$1:$B$21,2,FALSE)</f>
        <v>5</v>
      </c>
      <c r="T2474" s="18">
        <v>0</v>
      </c>
      <c r="U2474" s="18">
        <v>10573.136399999999</v>
      </c>
      <c r="V2474" s="18" t="s">
        <v>146</v>
      </c>
    </row>
    <row r="2475" spans="1:22" ht="15" customHeight="1" x14ac:dyDescent="0.35">
      <c r="A2475" s="18" t="s">
        <v>221</v>
      </c>
      <c r="B2475" s="7" t="str">
        <f t="shared" si="98"/>
        <v>Q3</v>
      </c>
      <c r="C2475" s="18" t="s">
        <v>31</v>
      </c>
      <c r="D2475" s="21">
        <v>33511</v>
      </c>
      <c r="E2475" s="18">
        <v>6.3857999999999997</v>
      </c>
      <c r="F2475" s="18">
        <v>75.038700000000006</v>
      </c>
      <c r="G2475" s="18">
        <v>67.435599999999994</v>
      </c>
      <c r="H2475" s="18">
        <v>1.1233</v>
      </c>
      <c r="I2475" s="18"/>
      <c r="J2475" s="18"/>
      <c r="K2475" s="18">
        <v>126.3117096</v>
      </c>
      <c r="L2475" s="18">
        <v>4.5049000000000001</v>
      </c>
      <c r="M2475" s="18">
        <v>176.39599999999999</v>
      </c>
      <c r="N2475" s="18">
        <v>16.538499999999999</v>
      </c>
      <c r="O2475" s="18">
        <v>8.5222999999999995</v>
      </c>
      <c r="P2475" s="18">
        <v>966.57669999999996</v>
      </c>
      <c r="Q2475" s="18">
        <v>90.624200000000002</v>
      </c>
      <c r="R2475" s="18">
        <v>46.698700000000002</v>
      </c>
      <c r="S2475" s="4">
        <f>VLOOKUP(C2475,Ratings_Numbers!$A$1:$B$21,2,FALSE)</f>
        <v>5</v>
      </c>
      <c r="T2475" s="4">
        <f t="shared" ref="T2475:T2538" si="99">S2475-S2474</f>
        <v>0</v>
      </c>
      <c r="U2475" s="18">
        <v>12053.345300000001</v>
      </c>
      <c r="V2475" s="18" t="s">
        <v>146</v>
      </c>
    </row>
    <row r="2476" spans="1:22" ht="15" customHeight="1" x14ac:dyDescent="0.35">
      <c r="A2476" s="18" t="s">
        <v>221</v>
      </c>
      <c r="B2476" s="7" t="str">
        <f t="shared" si="98"/>
        <v>Q4</v>
      </c>
      <c r="C2476" s="18" t="s">
        <v>31</v>
      </c>
      <c r="D2476" s="21">
        <v>33603</v>
      </c>
      <c r="E2476" s="18">
        <v>5.9756999999999998</v>
      </c>
      <c r="F2476" s="18">
        <v>68.675200000000004</v>
      </c>
      <c r="G2476" s="18">
        <v>63.465800000000002</v>
      </c>
      <c r="H2476" s="18">
        <v>1.2321</v>
      </c>
      <c r="I2476" s="18"/>
      <c r="J2476" s="18"/>
      <c r="K2476" s="18">
        <v>126.3117096</v>
      </c>
      <c r="L2476" s="18">
        <v>4.8578999999999999</v>
      </c>
      <c r="M2476" s="18">
        <v>139.03550000000001</v>
      </c>
      <c r="N2476" s="18">
        <v>14.4665</v>
      </c>
      <c r="O2476" s="18">
        <v>7.0875000000000004</v>
      </c>
      <c r="P2476" s="18">
        <v>861.08510000000001</v>
      </c>
      <c r="Q2476" s="18">
        <v>89.595100000000002</v>
      </c>
      <c r="R2476" s="18">
        <v>43.894800000000004</v>
      </c>
      <c r="S2476" s="4">
        <f>VLOOKUP(C2476,Ratings_Numbers!$A$1:$B$21,2,FALSE)</f>
        <v>5</v>
      </c>
      <c r="T2476" s="4">
        <f t="shared" si="99"/>
        <v>0</v>
      </c>
      <c r="U2476" s="18">
        <v>9679.3989000000001</v>
      </c>
      <c r="V2476" s="18" t="s">
        <v>146</v>
      </c>
    </row>
    <row r="2477" spans="1:22" ht="15" customHeight="1" x14ac:dyDescent="0.35">
      <c r="A2477" s="18" t="s">
        <v>221</v>
      </c>
      <c r="B2477" s="7" t="str">
        <f t="shared" si="98"/>
        <v>Q1</v>
      </c>
      <c r="C2477" s="18" t="s">
        <v>31</v>
      </c>
      <c r="D2477" s="21">
        <v>33694</v>
      </c>
      <c r="E2477" s="18">
        <v>9.2725000000000009</v>
      </c>
      <c r="F2477" s="18">
        <v>91.661500000000004</v>
      </c>
      <c r="G2477" s="18">
        <v>85.262699999999995</v>
      </c>
      <c r="H2477" s="18">
        <v>25.212536409999998</v>
      </c>
      <c r="I2477" s="18"/>
      <c r="J2477" s="18"/>
      <c r="K2477" s="18">
        <v>126.3117096</v>
      </c>
      <c r="L2477" s="18">
        <v>4.7686000000000002</v>
      </c>
      <c r="M2477" s="18">
        <v>189.05680000000001</v>
      </c>
      <c r="N2477" s="18">
        <v>17.176100000000002</v>
      </c>
      <c r="O2477" s="18">
        <v>9.2556999999999992</v>
      </c>
      <c r="P2477" s="18">
        <v>1000.6977000000001</v>
      </c>
      <c r="Q2477" s="18">
        <v>90.914900000000003</v>
      </c>
      <c r="R2477" s="18">
        <v>48.991399999999999</v>
      </c>
      <c r="S2477" s="4">
        <f>VLOOKUP(C2477,Ratings_Numbers!$A$1:$B$21,2,FALSE)</f>
        <v>5</v>
      </c>
      <c r="T2477" s="4">
        <f t="shared" si="99"/>
        <v>0</v>
      </c>
      <c r="U2477" s="18">
        <v>10854.032499999999</v>
      </c>
      <c r="V2477" s="18" t="s">
        <v>146</v>
      </c>
    </row>
    <row r="2478" spans="1:22" ht="15" customHeight="1" x14ac:dyDescent="0.35">
      <c r="A2478" s="18" t="s">
        <v>221</v>
      </c>
      <c r="B2478" s="7" t="str">
        <f t="shared" si="98"/>
        <v>Q2</v>
      </c>
      <c r="C2478" s="18" t="s">
        <v>31</v>
      </c>
      <c r="D2478" s="21">
        <v>33785</v>
      </c>
      <c r="E2478" s="18">
        <v>11.726100000000001</v>
      </c>
      <c r="F2478" s="18">
        <v>71</v>
      </c>
      <c r="G2478" s="18">
        <v>64.654200000000003</v>
      </c>
      <c r="H2478" s="18">
        <v>25.212536409999998</v>
      </c>
      <c r="I2478" s="18"/>
      <c r="J2478" s="18"/>
      <c r="K2478" s="18">
        <v>126.3117096</v>
      </c>
      <c r="L2478" s="18">
        <v>4.7484999999999999</v>
      </c>
      <c r="M2478" s="18">
        <v>190.25460000000001</v>
      </c>
      <c r="N2478" s="18">
        <v>17.681799999999999</v>
      </c>
      <c r="O2478" s="18">
        <v>9.2679000000000009</v>
      </c>
      <c r="P2478" s="18">
        <v>975.99400000000003</v>
      </c>
      <c r="Q2478" s="18">
        <v>90.706299999999999</v>
      </c>
      <c r="R2478" s="18">
        <v>47.543900000000001</v>
      </c>
      <c r="S2478" s="4">
        <f>VLOOKUP(C2478,Ratings_Numbers!$A$1:$B$21,2,FALSE)</f>
        <v>5</v>
      </c>
      <c r="T2478" s="4">
        <f t="shared" si="99"/>
        <v>0</v>
      </c>
      <c r="U2478" s="18">
        <v>11071.8802</v>
      </c>
      <c r="V2478" s="18" t="s">
        <v>146</v>
      </c>
    </row>
    <row r="2479" spans="1:22" ht="15" customHeight="1" x14ac:dyDescent="0.35">
      <c r="A2479" s="18" t="s">
        <v>221</v>
      </c>
      <c r="B2479" s="7" t="str">
        <f t="shared" si="98"/>
        <v>Q3</v>
      </c>
      <c r="C2479" s="18" t="s">
        <v>31</v>
      </c>
      <c r="D2479" s="21">
        <v>33877</v>
      </c>
      <c r="E2479" s="18">
        <v>21.993300000000001</v>
      </c>
      <c r="F2479" s="18">
        <v>119.30719999999999</v>
      </c>
      <c r="G2479" s="18">
        <v>108.7551</v>
      </c>
      <c r="H2479" s="18">
        <v>25.212536409999998</v>
      </c>
      <c r="I2479" s="18"/>
      <c r="J2479" s="18"/>
      <c r="K2479" s="18">
        <v>126.3117096</v>
      </c>
      <c r="L2479" s="18">
        <v>4.2165999999999997</v>
      </c>
      <c r="M2479" s="18">
        <v>206.35679999999999</v>
      </c>
      <c r="N2479" s="18">
        <v>17.205200000000001</v>
      </c>
      <c r="O2479" s="18">
        <v>8.9411000000000005</v>
      </c>
      <c r="P2479" s="18">
        <v>1099.3857</v>
      </c>
      <c r="Q2479" s="18">
        <v>91.662400000000005</v>
      </c>
      <c r="R2479" s="18">
        <v>47.634799999999998</v>
      </c>
      <c r="S2479" s="4">
        <f>VLOOKUP(C2479,Ratings_Numbers!$A$1:$B$21,2,FALSE)</f>
        <v>5</v>
      </c>
      <c r="T2479" s="4">
        <f t="shared" si="99"/>
        <v>0</v>
      </c>
      <c r="U2479" s="18">
        <v>10450.669099999999</v>
      </c>
      <c r="V2479" s="18" t="s">
        <v>146</v>
      </c>
    </row>
    <row r="2480" spans="1:22" ht="15" customHeight="1" x14ac:dyDescent="0.35">
      <c r="A2480" s="18" t="s">
        <v>221</v>
      </c>
      <c r="B2480" s="7" t="str">
        <f t="shared" si="98"/>
        <v>Q4</v>
      </c>
      <c r="C2480" s="18" t="s">
        <v>31</v>
      </c>
      <c r="D2480" s="21">
        <v>33969</v>
      </c>
      <c r="E2480" s="18">
        <v>12.5337</v>
      </c>
      <c r="F2480" s="18">
        <v>22.072500000000002</v>
      </c>
      <c r="G2480" s="18">
        <v>18.268999999999998</v>
      </c>
      <c r="H2480" s="18">
        <v>25.212536409999998</v>
      </c>
      <c r="I2480" s="18"/>
      <c r="J2480" s="18"/>
      <c r="K2480" s="18">
        <v>126.3117096</v>
      </c>
      <c r="L2480" s="18">
        <v>8.0988000000000007</v>
      </c>
      <c r="M2480" s="18">
        <v>114.8686</v>
      </c>
      <c r="N2480" s="18">
        <v>31.5809</v>
      </c>
      <c r="O2480" s="18">
        <v>9.5592000000000006</v>
      </c>
      <c r="P2480" s="18">
        <v>263.7285</v>
      </c>
      <c r="Q2480" s="18">
        <v>72.507000000000005</v>
      </c>
      <c r="R2480" s="18">
        <v>21.947099999999999</v>
      </c>
      <c r="S2480" s="4">
        <f>VLOOKUP(C2480,Ratings_Numbers!$A$1:$B$21,2,FALSE)</f>
        <v>5</v>
      </c>
      <c r="T2480" s="4">
        <f t="shared" si="99"/>
        <v>0</v>
      </c>
      <c r="U2480" s="18">
        <v>11939.4033</v>
      </c>
      <c r="V2480" s="18" t="s">
        <v>146</v>
      </c>
    </row>
    <row r="2481" spans="1:22" ht="15" customHeight="1" x14ac:dyDescent="0.35">
      <c r="A2481" s="18" t="s">
        <v>221</v>
      </c>
      <c r="B2481" s="7" t="str">
        <f t="shared" si="98"/>
        <v>Q1</v>
      </c>
      <c r="C2481" s="18" t="s">
        <v>31</v>
      </c>
      <c r="D2481" s="21">
        <v>34059</v>
      </c>
      <c r="E2481" s="18">
        <v>31.998899999999999</v>
      </c>
      <c r="F2481" s="18">
        <v>52.614199999999997</v>
      </c>
      <c r="G2481" s="18">
        <v>48.299100000000003</v>
      </c>
      <c r="H2481" s="18">
        <v>3.9954999999999998</v>
      </c>
      <c r="I2481" s="18"/>
      <c r="J2481" s="18"/>
      <c r="K2481" s="18">
        <v>126.3117096</v>
      </c>
      <c r="L2481" s="18">
        <v>4.3852000000000002</v>
      </c>
      <c r="M2481" s="18">
        <v>188.2621</v>
      </c>
      <c r="N2481" s="18">
        <v>14.449</v>
      </c>
      <c r="O2481" s="18">
        <v>8.4776000000000007</v>
      </c>
      <c r="P2481" s="18">
        <v>1202.9441999999999</v>
      </c>
      <c r="Q2481" s="18">
        <v>92.325100000000006</v>
      </c>
      <c r="R2481" s="18">
        <v>54.169899999999998</v>
      </c>
      <c r="S2481" s="4">
        <f>VLOOKUP(C2481,Ratings_Numbers!$A$1:$B$21,2,FALSE)</f>
        <v>5</v>
      </c>
      <c r="T2481" s="4">
        <f t="shared" si="99"/>
        <v>0</v>
      </c>
      <c r="U2481" s="18">
        <v>13076.4138</v>
      </c>
      <c r="V2481" s="18" t="s">
        <v>146</v>
      </c>
    </row>
    <row r="2482" spans="1:22" ht="15" customHeight="1" x14ac:dyDescent="0.35">
      <c r="A2482" s="18" t="s">
        <v>221</v>
      </c>
      <c r="B2482" s="7" t="str">
        <f t="shared" si="98"/>
        <v>Q2</v>
      </c>
      <c r="C2482" s="18" t="s">
        <v>31</v>
      </c>
      <c r="D2482" s="21">
        <v>34150</v>
      </c>
      <c r="E2482" s="18">
        <v>23.9482</v>
      </c>
      <c r="F2482" s="18">
        <v>54.578499999999998</v>
      </c>
      <c r="G2482" s="18">
        <v>50.750500000000002</v>
      </c>
      <c r="H2482" s="18">
        <v>3.8197000000000001</v>
      </c>
      <c r="I2482" s="18"/>
      <c r="J2482" s="18"/>
      <c r="K2482" s="18">
        <v>126.3117096</v>
      </c>
      <c r="L2482" s="18">
        <v>4.6330999999999998</v>
      </c>
      <c r="M2482" s="18">
        <v>196.3073</v>
      </c>
      <c r="N2482" s="18">
        <v>16.452200000000001</v>
      </c>
      <c r="O2482" s="18">
        <v>9.3282000000000007</v>
      </c>
      <c r="P2482" s="18">
        <v>1093.1991</v>
      </c>
      <c r="Q2482" s="18">
        <v>91.619200000000006</v>
      </c>
      <c r="R2482" s="18">
        <v>51.947000000000003</v>
      </c>
      <c r="S2482" s="4">
        <f>VLOOKUP(C2482,Ratings_Numbers!$A$1:$B$21,2,FALSE)</f>
        <v>5</v>
      </c>
      <c r="T2482" s="4">
        <f t="shared" si="99"/>
        <v>0</v>
      </c>
      <c r="U2482" s="18">
        <v>15630.0627</v>
      </c>
      <c r="V2482" s="18" t="s">
        <v>146</v>
      </c>
    </row>
    <row r="2483" spans="1:22" ht="15" customHeight="1" x14ac:dyDescent="0.35">
      <c r="A2483" s="18" t="s">
        <v>221</v>
      </c>
      <c r="B2483" s="7" t="str">
        <f t="shared" si="98"/>
        <v>Q3</v>
      </c>
      <c r="C2483" s="18" t="s">
        <v>31</v>
      </c>
      <c r="D2483" s="21">
        <v>34242</v>
      </c>
      <c r="E2483" s="18">
        <v>17.367799999999999</v>
      </c>
      <c r="F2483" s="18">
        <v>39.807499999999997</v>
      </c>
      <c r="G2483" s="18">
        <v>36.233600000000003</v>
      </c>
      <c r="H2483" s="18">
        <v>2.59</v>
      </c>
      <c r="I2483" s="18"/>
      <c r="J2483" s="18"/>
      <c r="K2483" s="18">
        <v>126.3117096</v>
      </c>
      <c r="L2483" s="18">
        <v>4.76</v>
      </c>
      <c r="M2483" s="18">
        <v>193.04230000000001</v>
      </c>
      <c r="N2483" s="18">
        <v>16.191500000000001</v>
      </c>
      <c r="O2483" s="18">
        <v>9.4138000000000002</v>
      </c>
      <c r="P2483" s="18">
        <v>1092.2455</v>
      </c>
      <c r="Q2483" s="18">
        <v>91.612499999999997</v>
      </c>
      <c r="R2483" s="18">
        <v>53.2639</v>
      </c>
      <c r="S2483" s="4">
        <f>VLOOKUP(C2483,Ratings_Numbers!$A$1:$B$21,2,FALSE)</f>
        <v>5</v>
      </c>
      <c r="T2483" s="4">
        <f t="shared" si="99"/>
        <v>0</v>
      </c>
      <c r="U2483" s="18">
        <v>17500.607400000001</v>
      </c>
      <c r="V2483" s="18" t="s">
        <v>146</v>
      </c>
    </row>
    <row r="2484" spans="1:22" ht="15" customHeight="1" x14ac:dyDescent="0.35">
      <c r="A2484" s="18" t="s">
        <v>221</v>
      </c>
      <c r="B2484" s="7" t="str">
        <f t="shared" si="98"/>
        <v>Q4</v>
      </c>
      <c r="C2484" s="18" t="s">
        <v>31</v>
      </c>
      <c r="D2484" s="21">
        <v>34334</v>
      </c>
      <c r="E2484" s="18">
        <v>3.3044000000000002</v>
      </c>
      <c r="F2484" s="18">
        <v>13.606999999999999</v>
      </c>
      <c r="G2484" s="18">
        <v>11.466100000000001</v>
      </c>
      <c r="H2484" s="18">
        <v>1.8069999999999999</v>
      </c>
      <c r="I2484" s="18"/>
      <c r="J2484" s="18"/>
      <c r="K2484" s="18">
        <v>126.3117096</v>
      </c>
      <c r="L2484" s="18">
        <v>9.0648999999999997</v>
      </c>
      <c r="M2484" s="18">
        <v>70.861000000000004</v>
      </c>
      <c r="N2484" s="18">
        <v>20.779599999999999</v>
      </c>
      <c r="O2484" s="18">
        <v>6.5747999999999998</v>
      </c>
      <c r="P2484" s="18">
        <v>241.0121</v>
      </c>
      <c r="Q2484" s="18">
        <v>70.6755</v>
      </c>
      <c r="R2484" s="18">
        <v>22.362200000000001</v>
      </c>
      <c r="S2484" s="4">
        <f>VLOOKUP(C2484,Ratings_Numbers!$A$1:$B$21,2,FALSE)</f>
        <v>5</v>
      </c>
      <c r="T2484" s="4">
        <f t="shared" si="99"/>
        <v>0</v>
      </c>
      <c r="U2484" s="18">
        <v>15123.4396</v>
      </c>
      <c r="V2484" s="18" t="s">
        <v>146</v>
      </c>
    </row>
    <row r="2485" spans="1:22" ht="15" customHeight="1" x14ac:dyDescent="0.35">
      <c r="A2485" s="18" t="s">
        <v>221</v>
      </c>
      <c r="B2485" s="7" t="str">
        <f t="shared" si="98"/>
        <v>Q1</v>
      </c>
      <c r="C2485" s="18" t="s">
        <v>31</v>
      </c>
      <c r="D2485" s="21">
        <v>34424</v>
      </c>
      <c r="E2485" s="18">
        <v>3.3109000000000002</v>
      </c>
      <c r="F2485" s="18">
        <v>24.7438</v>
      </c>
      <c r="G2485" s="18">
        <v>17.032699999999998</v>
      </c>
      <c r="H2485" s="18">
        <v>2.1686000000000001</v>
      </c>
      <c r="I2485" s="18"/>
      <c r="J2485" s="18"/>
      <c r="K2485" s="18">
        <v>126.3117096</v>
      </c>
      <c r="L2485" s="18">
        <v>9.2286999999999999</v>
      </c>
      <c r="M2485" s="18">
        <v>92.516099999999994</v>
      </c>
      <c r="N2485" s="18">
        <v>27.249300000000002</v>
      </c>
      <c r="O2485" s="18">
        <v>8.7296999999999993</v>
      </c>
      <c r="P2485" s="18">
        <v>239.5171</v>
      </c>
      <c r="Q2485" s="18">
        <v>70.546400000000006</v>
      </c>
      <c r="R2485" s="18">
        <v>22.6006</v>
      </c>
      <c r="S2485" s="4">
        <f>VLOOKUP(C2485,Ratings_Numbers!$A$1:$B$21,2,FALSE)</f>
        <v>5</v>
      </c>
      <c r="T2485" s="4">
        <f t="shared" si="99"/>
        <v>0</v>
      </c>
      <c r="U2485" s="18">
        <v>13741.466700000001</v>
      </c>
      <c r="V2485" s="18" t="s">
        <v>146</v>
      </c>
    </row>
    <row r="2486" spans="1:22" ht="15" customHeight="1" x14ac:dyDescent="0.35">
      <c r="A2486" s="18" t="s">
        <v>221</v>
      </c>
      <c r="B2486" s="7" t="str">
        <f t="shared" si="98"/>
        <v>Q2</v>
      </c>
      <c r="C2486" s="18" t="s">
        <v>31</v>
      </c>
      <c r="D2486" s="21">
        <v>34515</v>
      </c>
      <c r="E2486" s="18">
        <v>3.7734999999999999</v>
      </c>
      <c r="F2486" s="18">
        <v>22.628299999999999</v>
      </c>
      <c r="G2486" s="18">
        <v>17.736000000000001</v>
      </c>
      <c r="H2486" s="18">
        <v>3.0939000000000001</v>
      </c>
      <c r="I2486" s="18"/>
      <c r="J2486" s="18"/>
      <c r="K2486" s="18">
        <v>126.3117096</v>
      </c>
      <c r="L2486" s="18">
        <v>6.8650000000000002</v>
      </c>
      <c r="M2486" s="18">
        <v>126.7574</v>
      </c>
      <c r="N2486" s="18">
        <v>30.3874</v>
      </c>
      <c r="O2486" s="18">
        <v>8.9687000000000001</v>
      </c>
      <c r="P2486" s="18">
        <v>317.13780000000003</v>
      </c>
      <c r="Q2486" s="18">
        <v>76.027100000000004</v>
      </c>
      <c r="R2486" s="18">
        <v>22.439</v>
      </c>
      <c r="S2486" s="4">
        <f>VLOOKUP(C2486,Ratings_Numbers!$A$1:$B$21,2,FALSE)</f>
        <v>5</v>
      </c>
      <c r="T2486" s="4">
        <f t="shared" si="99"/>
        <v>0</v>
      </c>
      <c r="U2486" s="18">
        <v>12738.6023</v>
      </c>
      <c r="V2486" s="18" t="s">
        <v>146</v>
      </c>
    </row>
    <row r="2487" spans="1:22" ht="15" customHeight="1" x14ac:dyDescent="0.35">
      <c r="A2487" s="18" t="s">
        <v>221</v>
      </c>
      <c r="B2487" s="7" t="str">
        <f t="shared" si="98"/>
        <v>Q3</v>
      </c>
      <c r="C2487" s="18" t="s">
        <v>31</v>
      </c>
      <c r="D2487" s="21">
        <v>34607</v>
      </c>
      <c r="E2487" s="18">
        <v>3.1015000000000001</v>
      </c>
      <c r="F2487" s="18">
        <v>21.694800000000001</v>
      </c>
      <c r="G2487" s="18">
        <v>14.932</v>
      </c>
      <c r="H2487" s="18">
        <v>3.3401000000000001</v>
      </c>
      <c r="I2487" s="18"/>
      <c r="J2487" s="18"/>
      <c r="K2487" s="18">
        <v>126.3117096</v>
      </c>
      <c r="L2487" s="18">
        <v>6.7834000000000003</v>
      </c>
      <c r="M2487" s="18">
        <v>116.39700000000001</v>
      </c>
      <c r="N2487" s="18">
        <v>27.363399999999999</v>
      </c>
      <c r="O2487" s="18">
        <v>8.1327999999999996</v>
      </c>
      <c r="P2487" s="18">
        <v>325.37529999999998</v>
      </c>
      <c r="Q2487" s="18">
        <v>76.491299999999995</v>
      </c>
      <c r="R2487" s="18">
        <v>22.734400000000001</v>
      </c>
      <c r="S2487" s="4">
        <f>VLOOKUP(C2487,Ratings_Numbers!$A$1:$B$21,2,FALSE)</f>
        <v>5</v>
      </c>
      <c r="T2487" s="4">
        <f t="shared" si="99"/>
        <v>0</v>
      </c>
      <c r="U2487" s="18">
        <v>15419.261399999999</v>
      </c>
      <c r="V2487" s="18" t="s">
        <v>146</v>
      </c>
    </row>
    <row r="2488" spans="1:22" ht="15" customHeight="1" x14ac:dyDescent="0.35">
      <c r="A2488" s="18" t="s">
        <v>221</v>
      </c>
      <c r="B2488" s="7" t="str">
        <f t="shared" si="98"/>
        <v>Q4</v>
      </c>
      <c r="C2488" s="18" t="s">
        <v>31</v>
      </c>
      <c r="D2488" s="21">
        <v>34699</v>
      </c>
      <c r="E2488" s="18">
        <v>3.2812000000000001</v>
      </c>
      <c r="F2488" s="18">
        <v>11.619199999999999</v>
      </c>
      <c r="G2488" s="18">
        <v>9.8038000000000007</v>
      </c>
      <c r="H2488" s="18">
        <v>3.0543</v>
      </c>
      <c r="I2488" s="18"/>
      <c r="J2488" s="18"/>
      <c r="K2488" s="18">
        <v>126.3117096</v>
      </c>
      <c r="L2488" s="18">
        <v>6.4253999999999998</v>
      </c>
      <c r="M2488" s="18">
        <v>92.600700000000003</v>
      </c>
      <c r="N2488" s="18">
        <v>20.971699999999998</v>
      </c>
      <c r="O2488" s="18">
        <v>6.1409000000000002</v>
      </c>
      <c r="P2488" s="18">
        <v>341.5514</v>
      </c>
      <c r="Q2488" s="18">
        <v>77.352599999999995</v>
      </c>
      <c r="R2488" s="18">
        <v>22.650099999999998</v>
      </c>
      <c r="S2488" s="4">
        <f>VLOOKUP(C2488,Ratings_Numbers!$A$1:$B$21,2,FALSE)</f>
        <v>5</v>
      </c>
      <c r="T2488" s="4">
        <f t="shared" si="99"/>
        <v>0</v>
      </c>
      <c r="U2488" s="18">
        <v>14628.046899999999</v>
      </c>
      <c r="V2488" s="18" t="s">
        <v>146</v>
      </c>
    </row>
    <row r="2489" spans="1:22" ht="15" customHeight="1" x14ac:dyDescent="0.35">
      <c r="A2489" s="18" t="s">
        <v>221</v>
      </c>
      <c r="B2489" s="7" t="str">
        <f t="shared" si="98"/>
        <v>Q1</v>
      </c>
      <c r="C2489" s="18" t="s">
        <v>31</v>
      </c>
      <c r="D2489" s="21">
        <v>34789</v>
      </c>
      <c r="E2489" s="18">
        <v>2.8708</v>
      </c>
      <c r="F2489" s="18">
        <v>11.0867</v>
      </c>
      <c r="G2489" s="18">
        <v>8.8598999999999997</v>
      </c>
      <c r="H2489" s="18">
        <v>4.3464999999999998</v>
      </c>
      <c r="I2489" s="18"/>
      <c r="J2489" s="18"/>
      <c r="K2489" s="18">
        <v>126.3117096</v>
      </c>
      <c r="L2489" s="18">
        <v>6.8009000000000004</v>
      </c>
      <c r="M2489" s="18">
        <v>100.0286</v>
      </c>
      <c r="N2489" s="18">
        <v>24.430800000000001</v>
      </c>
      <c r="O2489" s="18">
        <v>7.0034000000000001</v>
      </c>
      <c r="P2489" s="18">
        <v>309.43720000000002</v>
      </c>
      <c r="Q2489" s="18">
        <v>75.5762</v>
      </c>
      <c r="R2489" s="18">
        <v>21.664999999999999</v>
      </c>
      <c r="S2489" s="4">
        <f>VLOOKUP(C2489,Ratings_Numbers!$A$1:$B$21,2,FALSE)</f>
        <v>5</v>
      </c>
      <c r="T2489" s="4">
        <f t="shared" si="99"/>
        <v>0</v>
      </c>
      <c r="U2489" s="18">
        <v>17288.688399999999</v>
      </c>
      <c r="V2489" s="18" t="s">
        <v>146</v>
      </c>
    </row>
    <row r="2490" spans="1:22" ht="15" customHeight="1" x14ac:dyDescent="0.35">
      <c r="A2490" s="18" t="s">
        <v>221</v>
      </c>
      <c r="B2490" s="7" t="str">
        <f t="shared" si="98"/>
        <v>Q2</v>
      </c>
      <c r="C2490" s="18" t="s">
        <v>31</v>
      </c>
      <c r="D2490" s="21">
        <v>34880</v>
      </c>
      <c r="E2490" s="18">
        <v>2.9619999999999997</v>
      </c>
      <c r="F2490" s="18">
        <v>11.107200000000001</v>
      </c>
      <c r="G2490" s="18">
        <v>8.7802000000000007</v>
      </c>
      <c r="H2490" s="18">
        <v>4.7743000000000002</v>
      </c>
      <c r="I2490" s="18"/>
      <c r="J2490" s="18"/>
      <c r="K2490" s="18">
        <v>126.3117096</v>
      </c>
      <c r="L2490" s="18">
        <v>6.6751000000000005</v>
      </c>
      <c r="M2490" s="18">
        <v>90.732500000000002</v>
      </c>
      <c r="N2490" s="18">
        <v>21.7483</v>
      </c>
      <c r="O2490" s="18">
        <v>6.2306999999999997</v>
      </c>
      <c r="P2490" s="18">
        <v>317.19319999999999</v>
      </c>
      <c r="Q2490" s="18">
        <v>76.030299999999997</v>
      </c>
      <c r="R2490" s="18">
        <v>21.782</v>
      </c>
      <c r="S2490" s="4">
        <f>VLOOKUP(C2490,Ratings_Numbers!$A$1:$B$21,2,FALSE)</f>
        <v>5</v>
      </c>
      <c r="T2490" s="4">
        <f t="shared" si="99"/>
        <v>0</v>
      </c>
      <c r="U2490" s="18">
        <v>17181.589899999999</v>
      </c>
      <c r="V2490" s="18" t="s">
        <v>146</v>
      </c>
    </row>
    <row r="2491" spans="1:22" ht="15" customHeight="1" x14ac:dyDescent="0.35">
      <c r="A2491" s="18" t="s">
        <v>221</v>
      </c>
      <c r="B2491" s="7" t="str">
        <f t="shared" si="98"/>
        <v>Q3</v>
      </c>
      <c r="C2491" s="18" t="s">
        <v>31</v>
      </c>
      <c r="D2491" s="21">
        <v>34972</v>
      </c>
      <c r="E2491" s="18">
        <v>3.2262</v>
      </c>
      <c r="F2491" s="18">
        <v>11.0808</v>
      </c>
      <c r="G2491" s="18">
        <v>8.9177999999999997</v>
      </c>
      <c r="H2491" s="18">
        <v>4.6226000000000003</v>
      </c>
      <c r="I2491" s="18"/>
      <c r="J2491" s="18"/>
      <c r="K2491" s="18">
        <v>126.3117096</v>
      </c>
      <c r="L2491" s="18">
        <v>6.8120000000000003</v>
      </c>
      <c r="M2491" s="18">
        <v>84.439700000000002</v>
      </c>
      <c r="N2491" s="18">
        <v>20.343800000000002</v>
      </c>
      <c r="O2491" s="18">
        <v>5.9108999999999998</v>
      </c>
      <c r="P2491" s="18">
        <v>315.06319999999999</v>
      </c>
      <c r="Q2491" s="18">
        <v>75.907300000000006</v>
      </c>
      <c r="R2491" s="18">
        <v>22.0549</v>
      </c>
      <c r="S2491" s="4">
        <f>VLOOKUP(C2491,Ratings_Numbers!$A$1:$B$21,2,FALSE)</f>
        <v>5</v>
      </c>
      <c r="T2491" s="4">
        <f t="shared" si="99"/>
        <v>0</v>
      </c>
      <c r="U2491" s="18">
        <v>21582.313699999999</v>
      </c>
      <c r="V2491" s="18" t="s">
        <v>146</v>
      </c>
    </row>
    <row r="2492" spans="1:22" ht="15" customHeight="1" x14ac:dyDescent="0.35">
      <c r="A2492" s="18" t="s">
        <v>221</v>
      </c>
      <c r="B2492" s="7" t="str">
        <f t="shared" si="98"/>
        <v>Q4</v>
      </c>
      <c r="C2492" s="18" t="s">
        <v>31</v>
      </c>
      <c r="D2492" s="21">
        <v>35064</v>
      </c>
      <c r="E2492" s="18">
        <v>3.7469000000000001</v>
      </c>
      <c r="F2492" s="18">
        <v>11.5547</v>
      </c>
      <c r="G2492" s="18">
        <v>10.088900000000001</v>
      </c>
      <c r="H2492" s="18">
        <v>5.1774000000000004</v>
      </c>
      <c r="I2492" s="18"/>
      <c r="J2492" s="18"/>
      <c r="K2492" s="18">
        <v>126.3117096</v>
      </c>
      <c r="L2492" s="18">
        <v>7.4671000000000003</v>
      </c>
      <c r="M2492" s="18">
        <v>54.233600000000003</v>
      </c>
      <c r="N2492" s="18">
        <v>13.329700000000001</v>
      </c>
      <c r="O2492" s="18">
        <v>4.1505999999999998</v>
      </c>
      <c r="P2492" s="18">
        <v>306.86130000000003</v>
      </c>
      <c r="Q2492" s="18">
        <v>75.421599999999998</v>
      </c>
      <c r="R2492" s="18">
        <v>23.4849</v>
      </c>
      <c r="S2492" s="4">
        <f>VLOOKUP(C2492,Ratings_Numbers!$A$1:$B$21,2,FALSE)</f>
        <v>5</v>
      </c>
      <c r="T2492" s="4">
        <f t="shared" si="99"/>
        <v>0</v>
      </c>
      <c r="U2492" s="18">
        <v>19988.262699999999</v>
      </c>
      <c r="V2492" s="18" t="s">
        <v>146</v>
      </c>
    </row>
    <row r="2493" spans="1:22" ht="15" customHeight="1" x14ac:dyDescent="0.35">
      <c r="A2493" s="18" t="s">
        <v>221</v>
      </c>
      <c r="B2493" s="7" t="str">
        <f t="shared" si="98"/>
        <v>Q1</v>
      </c>
      <c r="C2493" s="18" t="s">
        <v>31</v>
      </c>
      <c r="D2493" s="21">
        <v>35155</v>
      </c>
      <c r="E2493" s="18">
        <v>3.3717999999999999</v>
      </c>
      <c r="F2493" s="18">
        <v>11.599600000000001</v>
      </c>
      <c r="G2493" s="18">
        <v>9.0977999999999994</v>
      </c>
      <c r="H2493" s="18">
        <v>5.1890000000000001</v>
      </c>
      <c r="I2493" s="18"/>
      <c r="J2493" s="18"/>
      <c r="K2493" s="18">
        <v>126.3117096</v>
      </c>
      <c r="L2493" s="18">
        <v>7.2207999999999997</v>
      </c>
      <c r="M2493" s="18">
        <v>97.51</v>
      </c>
      <c r="N2493" s="18">
        <v>22.859400000000001</v>
      </c>
      <c r="O2493" s="18">
        <v>7.2218</v>
      </c>
      <c r="P2493" s="18">
        <v>326.5641</v>
      </c>
      <c r="Q2493" s="18">
        <v>76.556899999999999</v>
      </c>
      <c r="R2493" s="18">
        <v>24.1859</v>
      </c>
      <c r="S2493" s="4">
        <f>VLOOKUP(C2493,Ratings_Numbers!$A$1:$B$21,2,FALSE)</f>
        <v>5</v>
      </c>
      <c r="T2493" s="4">
        <f t="shared" si="99"/>
        <v>0</v>
      </c>
      <c r="U2493" s="18">
        <v>23655.5628</v>
      </c>
      <c r="V2493" s="18" t="s">
        <v>146</v>
      </c>
    </row>
    <row r="2494" spans="1:22" ht="15" customHeight="1" x14ac:dyDescent="0.35">
      <c r="A2494" s="18" t="s">
        <v>221</v>
      </c>
      <c r="B2494" s="7" t="str">
        <f t="shared" si="98"/>
        <v>Q2</v>
      </c>
      <c r="C2494" s="18" t="s">
        <v>31</v>
      </c>
      <c r="D2494" s="21">
        <v>35246</v>
      </c>
      <c r="E2494" s="18">
        <v>3.3418000000000001</v>
      </c>
      <c r="F2494" s="18">
        <v>10.796900000000001</v>
      </c>
      <c r="G2494" s="18">
        <v>8.6491000000000007</v>
      </c>
      <c r="H2494" s="18">
        <v>4.6634000000000002</v>
      </c>
      <c r="I2494" s="18"/>
      <c r="J2494" s="18"/>
      <c r="K2494" s="18">
        <v>126.3117096</v>
      </c>
      <c r="L2494" s="18">
        <v>7.3898999999999999</v>
      </c>
      <c r="M2494" s="18">
        <v>105.4808</v>
      </c>
      <c r="N2494" s="18">
        <v>25.474399999999999</v>
      </c>
      <c r="O2494" s="18">
        <v>7.7949000000000002</v>
      </c>
      <c r="P2494" s="18">
        <v>314.06659999999999</v>
      </c>
      <c r="Q2494" s="18">
        <v>75.849299999999999</v>
      </c>
      <c r="R2494" s="18">
        <v>23.209199999999999</v>
      </c>
      <c r="S2494" s="4">
        <f>VLOOKUP(C2494,Ratings_Numbers!$A$1:$B$21,2,FALSE)</f>
        <v>5</v>
      </c>
      <c r="T2494" s="4">
        <f t="shared" si="99"/>
        <v>0</v>
      </c>
      <c r="U2494" s="18">
        <v>21268.275300000001</v>
      </c>
      <c r="V2494" s="18" t="s">
        <v>146</v>
      </c>
    </row>
    <row r="2495" spans="1:22" ht="15" customHeight="1" x14ac:dyDescent="0.35">
      <c r="A2495" s="18" t="s">
        <v>221</v>
      </c>
      <c r="B2495" s="7" t="str">
        <f t="shared" si="98"/>
        <v>Q3</v>
      </c>
      <c r="C2495" s="18" t="s">
        <v>31</v>
      </c>
      <c r="D2495" s="21">
        <v>35338</v>
      </c>
      <c r="E2495" s="18">
        <v>3.3818000000000001</v>
      </c>
      <c r="F2495" s="18">
        <v>10.632</v>
      </c>
      <c r="G2495" s="18">
        <v>8.5660000000000007</v>
      </c>
      <c r="H2495" s="18">
        <v>5.3234000000000004</v>
      </c>
      <c r="I2495" s="18"/>
      <c r="J2495" s="18"/>
      <c r="K2495" s="18">
        <v>126.3117096</v>
      </c>
      <c r="L2495" s="18">
        <v>7.7278000000000002</v>
      </c>
      <c r="M2495" s="18">
        <v>99.878699999999995</v>
      </c>
      <c r="N2495" s="18">
        <v>24.666699999999999</v>
      </c>
      <c r="O2495" s="18">
        <v>7.7183999999999999</v>
      </c>
      <c r="P2495" s="18">
        <v>304.91329999999999</v>
      </c>
      <c r="Q2495" s="18">
        <v>75.303399999999996</v>
      </c>
      <c r="R2495" s="18">
        <v>23.563099999999999</v>
      </c>
      <c r="S2495" s="4">
        <f>VLOOKUP(C2495,Ratings_Numbers!$A$1:$B$21,2,FALSE)</f>
        <v>5</v>
      </c>
      <c r="T2495" s="4">
        <f t="shared" si="99"/>
        <v>0</v>
      </c>
      <c r="U2495" s="18">
        <v>21899.375</v>
      </c>
      <c r="V2495" s="18" t="s">
        <v>146</v>
      </c>
    </row>
    <row r="2496" spans="1:22" ht="15" customHeight="1" x14ac:dyDescent="0.35">
      <c r="A2496" s="18" t="s">
        <v>221</v>
      </c>
      <c r="B2496" s="7" t="str">
        <f t="shared" si="98"/>
        <v>Q4</v>
      </c>
      <c r="C2496" s="18" t="s">
        <v>31</v>
      </c>
      <c r="D2496" s="21">
        <v>35430</v>
      </c>
      <c r="E2496" s="18">
        <v>3.8468</v>
      </c>
      <c r="F2496" s="18">
        <v>10.397500000000001</v>
      </c>
      <c r="G2496" s="18">
        <v>9.2820999999999998</v>
      </c>
      <c r="H2496" s="18">
        <v>5.7004000000000001</v>
      </c>
      <c r="I2496" s="18"/>
      <c r="J2496" s="18"/>
      <c r="K2496" s="18">
        <v>126.3117096</v>
      </c>
      <c r="L2496" s="18">
        <v>7.859</v>
      </c>
      <c r="M2496" s="18">
        <v>59.990600000000001</v>
      </c>
      <c r="N2496" s="18">
        <v>15.2799</v>
      </c>
      <c r="O2496" s="18">
        <v>4.7146999999999997</v>
      </c>
      <c r="P2496" s="18">
        <v>292.61259999999999</v>
      </c>
      <c r="Q2496" s="18">
        <v>74.529600000000002</v>
      </c>
      <c r="R2496" s="18">
        <v>22.996500000000001</v>
      </c>
      <c r="S2496" s="4">
        <f>VLOOKUP(C2496,Ratings_Numbers!$A$1:$B$21,2,FALSE)</f>
        <v>5</v>
      </c>
      <c r="T2496" s="4">
        <f t="shared" si="99"/>
        <v>0</v>
      </c>
      <c r="U2496" s="18">
        <v>26718.849699999999</v>
      </c>
      <c r="V2496" s="18" t="s">
        <v>146</v>
      </c>
    </row>
    <row r="2497" spans="1:22" ht="15" customHeight="1" x14ac:dyDescent="0.35">
      <c r="A2497" s="18" t="s">
        <v>221</v>
      </c>
      <c r="B2497" s="7" t="str">
        <f t="shared" si="98"/>
        <v>Q1</v>
      </c>
      <c r="C2497" s="18" t="s">
        <v>31</v>
      </c>
      <c r="D2497" s="21">
        <v>35520</v>
      </c>
      <c r="E2497" s="18">
        <v>3.5503</v>
      </c>
      <c r="F2497" s="18">
        <v>9.5576000000000008</v>
      </c>
      <c r="G2497" s="18">
        <v>8.2767999999999997</v>
      </c>
      <c r="H2497" s="18">
        <v>7.6359000000000004</v>
      </c>
      <c r="I2497" s="18"/>
      <c r="J2497" s="18"/>
      <c r="K2497" s="18">
        <v>126.3117096</v>
      </c>
      <c r="L2497" s="18">
        <v>7.7536000000000005</v>
      </c>
      <c r="M2497" s="18">
        <v>75.530900000000003</v>
      </c>
      <c r="N2497" s="18">
        <v>19.761500000000002</v>
      </c>
      <c r="O2497" s="18">
        <v>5.8563000000000001</v>
      </c>
      <c r="P2497" s="18">
        <v>282.21190000000001</v>
      </c>
      <c r="Q2497" s="18">
        <v>73.836500000000001</v>
      </c>
      <c r="R2497" s="18">
        <v>21.881499999999999</v>
      </c>
      <c r="S2497" s="4">
        <f>VLOOKUP(C2497,Ratings_Numbers!$A$1:$B$21,2,FALSE)</f>
        <v>5</v>
      </c>
      <c r="T2497" s="4">
        <f t="shared" si="99"/>
        <v>0</v>
      </c>
      <c r="U2497" s="18">
        <v>28195.1371</v>
      </c>
      <c r="V2497" s="18" t="s">
        <v>146</v>
      </c>
    </row>
    <row r="2498" spans="1:22" ht="15" customHeight="1" x14ac:dyDescent="0.35">
      <c r="A2498" s="18" t="s">
        <v>221</v>
      </c>
      <c r="B2498" s="7" t="str">
        <f t="shared" si="98"/>
        <v>Q2</v>
      </c>
      <c r="C2498" s="18" t="s">
        <v>31</v>
      </c>
      <c r="D2498" s="21">
        <v>35611</v>
      </c>
      <c r="E2498" s="18">
        <v>3.74</v>
      </c>
      <c r="F2498" s="18">
        <v>10.0519</v>
      </c>
      <c r="G2498" s="18">
        <v>8.6856000000000009</v>
      </c>
      <c r="H2498" s="18">
        <v>6.6050000000000004</v>
      </c>
      <c r="I2498" s="18"/>
      <c r="J2498" s="18"/>
      <c r="K2498" s="18">
        <v>126.3117096</v>
      </c>
      <c r="L2498" s="18">
        <v>7.7453000000000003</v>
      </c>
      <c r="M2498" s="18">
        <v>85.8001</v>
      </c>
      <c r="N2498" s="18">
        <v>22.0305</v>
      </c>
      <c r="O2498" s="18">
        <v>6.6455000000000002</v>
      </c>
      <c r="P2498" s="18">
        <v>289.4606</v>
      </c>
      <c r="Q2498" s="18">
        <v>74.323499999999996</v>
      </c>
      <c r="R2498" s="18">
        <v>22.419599999999999</v>
      </c>
      <c r="S2498" s="4">
        <f>VLOOKUP(C2498,Ratings_Numbers!$A$1:$B$21,2,FALSE)</f>
        <v>5</v>
      </c>
      <c r="T2498" s="4">
        <f t="shared" si="99"/>
        <v>0</v>
      </c>
      <c r="U2498" s="18">
        <v>34933.049500000001</v>
      </c>
      <c r="V2498" s="18" t="s">
        <v>146</v>
      </c>
    </row>
    <row r="2499" spans="1:22" ht="15" customHeight="1" x14ac:dyDescent="0.35">
      <c r="A2499" s="18" t="s">
        <v>221</v>
      </c>
      <c r="B2499" s="7" t="str">
        <f t="shared" si="98"/>
        <v>Q3</v>
      </c>
      <c r="C2499" s="18" t="s">
        <v>31</v>
      </c>
      <c r="D2499" s="21">
        <v>35703</v>
      </c>
      <c r="E2499" s="18">
        <v>3.6337999999999999</v>
      </c>
      <c r="F2499" s="18">
        <v>10.08</v>
      </c>
      <c r="G2499" s="18">
        <v>8.3308999999999997</v>
      </c>
      <c r="H2499" s="18">
        <v>6.5518999999999998</v>
      </c>
      <c r="I2499" s="18"/>
      <c r="J2499" s="18"/>
      <c r="K2499" s="18">
        <v>126.3117096</v>
      </c>
      <c r="L2499" s="18">
        <v>7.7506000000000004</v>
      </c>
      <c r="M2499" s="18">
        <v>88.615899999999996</v>
      </c>
      <c r="N2499" s="18">
        <v>22.627299999999998</v>
      </c>
      <c r="O2499" s="18">
        <v>6.8682999999999996</v>
      </c>
      <c r="P2499" s="18">
        <v>291.63189999999997</v>
      </c>
      <c r="Q2499" s="18">
        <v>74.465800000000002</v>
      </c>
      <c r="R2499" s="18">
        <v>22.603300000000001</v>
      </c>
      <c r="S2499" s="4">
        <f>VLOOKUP(C2499,Ratings_Numbers!$A$1:$B$21,2,FALSE)</f>
        <v>5</v>
      </c>
      <c r="T2499" s="4">
        <f t="shared" si="99"/>
        <v>0</v>
      </c>
      <c r="U2499" s="18">
        <v>38137.374000000003</v>
      </c>
      <c r="V2499" s="18" t="s">
        <v>146</v>
      </c>
    </row>
    <row r="2500" spans="1:22" ht="15" customHeight="1" x14ac:dyDescent="0.35">
      <c r="A2500" s="18" t="s">
        <v>221</v>
      </c>
      <c r="B2500" s="7" t="str">
        <f t="shared" si="98"/>
        <v>Q4</v>
      </c>
      <c r="C2500" s="18" t="s">
        <v>31</v>
      </c>
      <c r="D2500" s="21">
        <v>35795</v>
      </c>
      <c r="E2500" s="18">
        <v>3.9339</v>
      </c>
      <c r="F2500" s="18">
        <v>10.3429</v>
      </c>
      <c r="G2500" s="18">
        <v>8.8232999999999997</v>
      </c>
      <c r="H2500" s="18">
        <v>6.1120000000000001</v>
      </c>
      <c r="I2500" s="18"/>
      <c r="J2500" s="18"/>
      <c r="K2500" s="18">
        <v>126.3117096</v>
      </c>
      <c r="L2500" s="18">
        <v>7.9780999999999995</v>
      </c>
      <c r="M2500" s="18">
        <v>64.685599999999994</v>
      </c>
      <c r="N2500" s="18">
        <v>16.290099999999999</v>
      </c>
      <c r="O2500" s="18">
        <v>5.1607000000000003</v>
      </c>
      <c r="P2500" s="18">
        <v>297.08589999999998</v>
      </c>
      <c r="Q2500" s="18">
        <v>74.816500000000005</v>
      </c>
      <c r="R2500" s="18">
        <v>23.701899999999998</v>
      </c>
      <c r="S2500" s="4">
        <f>VLOOKUP(C2500,Ratings_Numbers!$A$1:$B$21,2,FALSE)</f>
        <v>5</v>
      </c>
      <c r="T2500" s="4">
        <f t="shared" si="99"/>
        <v>0</v>
      </c>
      <c r="U2500" s="18">
        <v>41626.199500000002</v>
      </c>
      <c r="V2500" s="18" t="s">
        <v>146</v>
      </c>
    </row>
    <row r="2501" spans="1:22" ht="15" customHeight="1" x14ac:dyDescent="0.35">
      <c r="A2501" s="18" t="s">
        <v>221</v>
      </c>
      <c r="B2501" s="7" t="str">
        <f t="shared" si="98"/>
        <v>Q1</v>
      </c>
      <c r="C2501" s="18" t="s">
        <v>31</v>
      </c>
      <c r="D2501" s="21">
        <v>35885</v>
      </c>
      <c r="E2501" s="18">
        <v>3.4889999999999999</v>
      </c>
      <c r="F2501" s="18">
        <v>9.6516000000000002</v>
      </c>
      <c r="G2501" s="18">
        <v>8.0576000000000008</v>
      </c>
      <c r="H2501" s="18">
        <v>7.1326999999999998</v>
      </c>
      <c r="I2501" s="18"/>
      <c r="J2501" s="18"/>
      <c r="K2501" s="18">
        <v>126.3117096</v>
      </c>
      <c r="L2501" s="18">
        <v>7.8344000000000005</v>
      </c>
      <c r="M2501" s="18">
        <v>86.366</v>
      </c>
      <c r="N2501" s="18">
        <v>22.790900000000001</v>
      </c>
      <c r="O2501" s="18">
        <v>6.7661999999999995</v>
      </c>
      <c r="P2501" s="18">
        <v>278.94959999999998</v>
      </c>
      <c r="Q2501" s="18">
        <v>73.6113</v>
      </c>
      <c r="R2501" s="18">
        <v>21.853999999999999</v>
      </c>
      <c r="S2501" s="4">
        <f>VLOOKUP(C2501,Ratings_Numbers!$A$1:$B$21,2,FALSE)</f>
        <v>5</v>
      </c>
      <c r="T2501" s="4">
        <f t="shared" si="99"/>
        <v>0</v>
      </c>
      <c r="U2501" s="18">
        <v>42408.193200000002</v>
      </c>
      <c r="V2501" s="18" t="s">
        <v>146</v>
      </c>
    </row>
    <row r="2502" spans="1:22" ht="15" customHeight="1" x14ac:dyDescent="0.35">
      <c r="A2502" s="18" t="s">
        <v>221</v>
      </c>
      <c r="B2502" s="7" t="str">
        <f t="shared" si="98"/>
        <v>Q2</v>
      </c>
      <c r="C2502" s="18" t="s">
        <v>31</v>
      </c>
      <c r="D2502" s="21">
        <v>35976</v>
      </c>
      <c r="E2502" s="18">
        <v>3.4727000000000001</v>
      </c>
      <c r="F2502" s="18">
        <v>9.157</v>
      </c>
      <c r="G2502" s="18">
        <v>7.9164000000000003</v>
      </c>
      <c r="H2502" s="18">
        <v>6.8559999999999999</v>
      </c>
      <c r="I2502" s="18"/>
      <c r="J2502" s="18"/>
      <c r="K2502" s="18">
        <v>126.3117096</v>
      </c>
      <c r="L2502" s="18">
        <v>7.6844000000000001</v>
      </c>
      <c r="M2502" s="18">
        <v>84.242199999999997</v>
      </c>
      <c r="N2502" s="18">
        <v>22.289300000000001</v>
      </c>
      <c r="O2502" s="18">
        <v>6.4734999999999996</v>
      </c>
      <c r="P2502" s="18">
        <v>277.94990000000001</v>
      </c>
      <c r="Q2502" s="18">
        <v>73.541499999999999</v>
      </c>
      <c r="R2502" s="18">
        <v>21.358699999999999</v>
      </c>
      <c r="S2502" s="4">
        <f>VLOOKUP(C2502,Ratings_Numbers!$A$1:$B$21,2,FALSE)</f>
        <v>5</v>
      </c>
      <c r="T2502" s="4">
        <f t="shared" si="99"/>
        <v>0</v>
      </c>
      <c r="U2502" s="18">
        <v>51960.998599999999</v>
      </c>
      <c r="V2502" s="18" t="s">
        <v>146</v>
      </c>
    </row>
    <row r="2503" spans="1:22" ht="15" customHeight="1" x14ac:dyDescent="0.35">
      <c r="A2503" s="18" t="s">
        <v>221</v>
      </c>
      <c r="B2503" s="7" t="str">
        <f t="shared" si="98"/>
        <v>Q3</v>
      </c>
      <c r="C2503" s="18" t="s">
        <v>31</v>
      </c>
      <c r="D2503" s="21">
        <v>36068</v>
      </c>
      <c r="E2503" s="18">
        <v>3.4832000000000001</v>
      </c>
      <c r="F2503" s="18">
        <v>9.7729999999999997</v>
      </c>
      <c r="G2503" s="18">
        <v>7.5015999999999998</v>
      </c>
      <c r="H2503" s="18">
        <v>5.4608999999999996</v>
      </c>
      <c r="I2503" s="18"/>
      <c r="J2503" s="18"/>
      <c r="K2503" s="18">
        <v>126.3117096</v>
      </c>
      <c r="L2503" s="18">
        <v>7.7766000000000002</v>
      </c>
      <c r="M2503" s="18">
        <v>73.957400000000007</v>
      </c>
      <c r="N2503" s="18">
        <v>19.1357</v>
      </c>
      <c r="O2503" s="18">
        <v>6.0571999999999999</v>
      </c>
      <c r="P2503" s="18">
        <v>286.4889</v>
      </c>
      <c r="Q2503" s="18">
        <v>74.126000000000005</v>
      </c>
      <c r="R2503" s="18">
        <v>23.463799999999999</v>
      </c>
      <c r="S2503" s="4">
        <f>VLOOKUP(C2503,Ratings_Numbers!$A$1:$B$21,2,FALSE)</f>
        <v>5</v>
      </c>
      <c r="T2503" s="4">
        <f t="shared" si="99"/>
        <v>0</v>
      </c>
      <c r="U2503" s="18">
        <v>35109.786599999999</v>
      </c>
      <c r="V2503" s="18" t="s">
        <v>146</v>
      </c>
    </row>
    <row r="2504" spans="1:22" ht="15" customHeight="1" x14ac:dyDescent="0.35">
      <c r="A2504" s="18" t="s">
        <v>221</v>
      </c>
      <c r="B2504" s="7" t="str">
        <f t="shared" si="98"/>
        <v>Q4</v>
      </c>
      <c r="C2504" s="18" t="s">
        <v>31</v>
      </c>
      <c r="D2504" s="21">
        <v>36160</v>
      </c>
      <c r="E2504" s="18">
        <v>4.1161000000000003</v>
      </c>
      <c r="F2504" s="18">
        <v>10.1279</v>
      </c>
      <c r="G2504" s="18">
        <v>8.7288999999999994</v>
      </c>
      <c r="H2504" s="18">
        <v>5.5392999999999999</v>
      </c>
      <c r="I2504" s="18"/>
      <c r="J2504" s="18"/>
      <c r="K2504" s="18">
        <v>126.3117096</v>
      </c>
      <c r="L2504" s="18">
        <v>7.6402999999999999</v>
      </c>
      <c r="M2504" s="18">
        <v>47.98</v>
      </c>
      <c r="N2504" s="18">
        <v>12.2872</v>
      </c>
      <c r="O2504" s="18">
        <v>3.8548</v>
      </c>
      <c r="P2504" s="18">
        <v>290.48829999999998</v>
      </c>
      <c r="Q2504" s="18">
        <v>74.391000000000005</v>
      </c>
      <c r="R2504" s="18">
        <v>23.3383</v>
      </c>
      <c r="S2504" s="4">
        <f>VLOOKUP(C2504,Ratings_Numbers!$A$1:$B$21,2,FALSE)</f>
        <v>5</v>
      </c>
      <c r="T2504" s="4">
        <f t="shared" si="99"/>
        <v>0</v>
      </c>
      <c r="U2504" s="18">
        <v>46176.25</v>
      </c>
      <c r="V2504" s="18" t="s">
        <v>146</v>
      </c>
    </row>
    <row r="2505" spans="1:22" ht="15" customHeight="1" x14ac:dyDescent="0.35">
      <c r="A2505" s="18" t="s">
        <v>221</v>
      </c>
      <c r="B2505" s="7" t="str">
        <f t="shared" si="98"/>
        <v>Q1</v>
      </c>
      <c r="C2505" s="18" t="s">
        <v>31</v>
      </c>
      <c r="D2505" s="21">
        <v>36250</v>
      </c>
      <c r="E2505" s="18">
        <v>3.8319000000000001</v>
      </c>
      <c r="F2505" s="18">
        <v>9.4835999999999991</v>
      </c>
      <c r="G2505" s="18">
        <v>7.7305000000000001</v>
      </c>
      <c r="H2505" s="18">
        <v>7.1238999999999999</v>
      </c>
      <c r="I2505" s="18"/>
      <c r="J2505" s="18"/>
      <c r="K2505" s="18">
        <v>126.3117096</v>
      </c>
      <c r="L2505" s="18">
        <v>7.6268000000000002</v>
      </c>
      <c r="M2505" s="18">
        <v>69.771500000000003</v>
      </c>
      <c r="N2505" s="18">
        <v>18.074200000000001</v>
      </c>
      <c r="O2505" s="18">
        <v>5.5933000000000002</v>
      </c>
      <c r="P2505" s="18">
        <v>286.02820000000003</v>
      </c>
      <c r="Q2505" s="18">
        <v>74.095200000000006</v>
      </c>
      <c r="R2505" s="18">
        <v>22.929600000000001</v>
      </c>
      <c r="S2505" s="4">
        <f>VLOOKUP(C2505,Ratings_Numbers!$A$1:$B$21,2,FALSE)</f>
        <v>5</v>
      </c>
      <c r="T2505" s="4">
        <f t="shared" si="99"/>
        <v>0</v>
      </c>
      <c r="U2505" s="18">
        <v>52987.5</v>
      </c>
      <c r="V2505" s="18" t="s">
        <v>146</v>
      </c>
    </row>
    <row r="2506" spans="1:22" ht="15" customHeight="1" x14ac:dyDescent="0.35">
      <c r="A2506" s="18" t="s">
        <v>221</v>
      </c>
      <c r="B2506" s="7" t="str">
        <f t="shared" ref="B2506:B2537" si="100">IF(MONTH(D2506)&lt;4,"Q1",IF(MONTH(D2506)&lt;7,"Q2",IF(MONTH(D2506)&lt;10,"Q3","Q4")))</f>
        <v>Q2</v>
      </c>
      <c r="C2506" s="18" t="s">
        <v>31</v>
      </c>
      <c r="D2506" s="21">
        <v>36341</v>
      </c>
      <c r="E2506" s="18">
        <v>3.9782000000000002</v>
      </c>
      <c r="F2506" s="18">
        <v>9.7873000000000001</v>
      </c>
      <c r="G2506" s="18">
        <v>7.8804999999999996</v>
      </c>
      <c r="H2506" s="18">
        <v>7.0156999999999998</v>
      </c>
      <c r="I2506" s="18"/>
      <c r="J2506" s="18"/>
      <c r="K2506" s="18">
        <v>126.3117096</v>
      </c>
      <c r="L2506" s="18">
        <v>7.3701999999999996</v>
      </c>
      <c r="M2506" s="18">
        <v>63.389200000000002</v>
      </c>
      <c r="N2506" s="18">
        <v>15.655100000000001</v>
      </c>
      <c r="O2506" s="18">
        <v>4.9112</v>
      </c>
      <c r="P2506" s="18">
        <v>304.91129999999998</v>
      </c>
      <c r="Q2506" s="18">
        <v>75.303200000000004</v>
      </c>
      <c r="R2506" s="18">
        <v>23.623699999999999</v>
      </c>
      <c r="S2506" s="4">
        <f>VLOOKUP(C2506,Ratings_Numbers!$A$1:$B$21,2,FALSE)</f>
        <v>5</v>
      </c>
      <c r="T2506" s="4">
        <f t="shared" si="99"/>
        <v>0</v>
      </c>
      <c r="U2506" s="18">
        <v>58426.125</v>
      </c>
      <c r="V2506" s="18" t="s">
        <v>146</v>
      </c>
    </row>
    <row r="2507" spans="1:22" ht="15" customHeight="1" x14ac:dyDescent="0.35">
      <c r="A2507" s="18" t="s">
        <v>221</v>
      </c>
      <c r="B2507" s="7" t="str">
        <f t="shared" si="100"/>
        <v>Q3</v>
      </c>
      <c r="C2507" s="18" t="s">
        <v>31</v>
      </c>
      <c r="D2507" s="21">
        <v>36433</v>
      </c>
      <c r="E2507" s="18">
        <v>3.8578000000000001</v>
      </c>
      <c r="F2507" s="18">
        <v>9.3504000000000005</v>
      </c>
      <c r="G2507" s="18">
        <v>7.8067000000000002</v>
      </c>
      <c r="H2507" s="18">
        <v>6.6908000000000003</v>
      </c>
      <c r="I2507" s="18"/>
      <c r="J2507" s="18"/>
      <c r="K2507" s="18">
        <v>126.3117096</v>
      </c>
      <c r="L2507" s="18">
        <v>7.3475000000000001</v>
      </c>
      <c r="M2507" s="18">
        <v>60.718499999999999</v>
      </c>
      <c r="N2507" s="18">
        <v>15.1165</v>
      </c>
      <c r="O2507" s="18">
        <v>4.6901999999999999</v>
      </c>
      <c r="P2507" s="18">
        <v>301.66930000000002</v>
      </c>
      <c r="Q2507" s="18">
        <v>75.103899999999996</v>
      </c>
      <c r="R2507" s="18">
        <v>23.302599999999998</v>
      </c>
      <c r="S2507" s="4">
        <f>VLOOKUP(C2507,Ratings_Numbers!$A$1:$B$21,2,FALSE)</f>
        <v>5</v>
      </c>
      <c r="T2507" s="4">
        <f t="shared" si="99"/>
        <v>0</v>
      </c>
      <c r="U2507" s="18">
        <v>60426</v>
      </c>
      <c r="V2507" s="18" t="s">
        <v>146</v>
      </c>
    </row>
    <row r="2508" spans="1:22" ht="15" customHeight="1" x14ac:dyDescent="0.35">
      <c r="A2508" s="18" t="s">
        <v>221</v>
      </c>
      <c r="B2508" s="7" t="str">
        <f t="shared" si="100"/>
        <v>Q4</v>
      </c>
      <c r="C2508" s="18" t="s">
        <v>31</v>
      </c>
      <c r="D2508" s="21">
        <v>36525</v>
      </c>
      <c r="E2508" s="18">
        <v>4.2285000000000004</v>
      </c>
      <c r="F2508" s="18">
        <v>10.652100000000001</v>
      </c>
      <c r="G2508" s="18">
        <v>8.4791000000000007</v>
      </c>
      <c r="H2508" s="18">
        <v>5.6166999999999998</v>
      </c>
      <c r="I2508" s="18"/>
      <c r="J2508" s="18"/>
      <c r="K2508" s="18">
        <v>126.3117096</v>
      </c>
      <c r="L2508" s="18">
        <v>6.7972000000000001</v>
      </c>
      <c r="M2508" s="18">
        <v>39.4998</v>
      </c>
      <c r="N2508" s="18">
        <v>8.8633000000000006</v>
      </c>
      <c r="O2508" s="18">
        <v>2.8178999999999998</v>
      </c>
      <c r="P2508" s="18">
        <v>345.65359999999998</v>
      </c>
      <c r="Q2508" s="18">
        <v>77.561000000000007</v>
      </c>
      <c r="R2508" s="18">
        <v>24.6585</v>
      </c>
      <c r="S2508" s="4">
        <f>VLOOKUP(C2508,Ratings_Numbers!$A$1:$B$21,2,FALSE)</f>
        <v>5</v>
      </c>
      <c r="T2508" s="4">
        <f t="shared" si="99"/>
        <v>0</v>
      </c>
      <c r="U2508" s="18">
        <v>74297.125</v>
      </c>
      <c r="V2508" s="18" t="s">
        <v>146</v>
      </c>
    </row>
    <row r="2509" spans="1:22" ht="15" customHeight="1" x14ac:dyDescent="0.35">
      <c r="A2509" s="18" t="s">
        <v>221</v>
      </c>
      <c r="B2509" s="7" t="str">
        <f t="shared" si="100"/>
        <v>Q1</v>
      </c>
      <c r="C2509" s="18" t="s">
        <v>31</v>
      </c>
      <c r="D2509" s="21">
        <v>36616</v>
      </c>
      <c r="E2509" s="18">
        <v>3.8022</v>
      </c>
      <c r="F2509" s="18">
        <v>9.6753999999999998</v>
      </c>
      <c r="G2509" s="18">
        <v>7.5937999999999999</v>
      </c>
      <c r="H2509" s="18">
        <v>6.3445</v>
      </c>
      <c r="I2509" s="18"/>
      <c r="J2509" s="18"/>
      <c r="K2509" s="18">
        <v>126.3117096</v>
      </c>
      <c r="L2509" s="18">
        <v>6.8052999999999999</v>
      </c>
      <c r="M2509" s="18">
        <v>48.079599999999999</v>
      </c>
      <c r="N2509" s="18">
        <v>11.4216</v>
      </c>
      <c r="O2509" s="18">
        <v>3.4314999999999998</v>
      </c>
      <c r="P2509" s="18">
        <v>320.95229999999998</v>
      </c>
      <c r="Q2509" s="18">
        <v>76.244299999999996</v>
      </c>
      <c r="R2509" s="18">
        <v>22.9069</v>
      </c>
      <c r="S2509" s="4">
        <f>VLOOKUP(C2509,Ratings_Numbers!$A$1:$B$21,2,FALSE)</f>
        <v>5</v>
      </c>
      <c r="T2509" s="4">
        <f t="shared" si="99"/>
        <v>0</v>
      </c>
      <c r="U2509" s="18">
        <v>66227.5913</v>
      </c>
      <c r="V2509" s="18" t="s">
        <v>146</v>
      </c>
    </row>
    <row r="2510" spans="1:22" ht="15" customHeight="1" x14ac:dyDescent="0.35">
      <c r="A2510" s="18" t="s">
        <v>221</v>
      </c>
      <c r="B2510" s="7" t="str">
        <f t="shared" si="100"/>
        <v>Q2</v>
      </c>
      <c r="C2510" s="18" t="s">
        <v>31</v>
      </c>
      <c r="D2510" s="21">
        <v>36707</v>
      </c>
      <c r="E2510" s="18">
        <v>3.1634000000000002</v>
      </c>
      <c r="F2510" s="18">
        <v>8.3393999999999995</v>
      </c>
      <c r="G2510" s="18">
        <v>6.4995000000000003</v>
      </c>
      <c r="H2510" s="18">
        <v>6.6783000000000001</v>
      </c>
      <c r="I2510" s="18"/>
      <c r="J2510" s="18"/>
      <c r="K2510" s="18">
        <v>126.3117096</v>
      </c>
      <c r="L2510" s="18">
        <v>7.0742000000000003</v>
      </c>
      <c r="M2510" s="18">
        <v>43.927700000000002</v>
      </c>
      <c r="N2510" s="18">
        <v>11.510199999999999</v>
      </c>
      <c r="O2510" s="18">
        <v>3.2553999999999998</v>
      </c>
      <c r="P2510" s="18">
        <v>281.64229999999998</v>
      </c>
      <c r="Q2510" s="18">
        <v>73.797499999999999</v>
      </c>
      <c r="R2510" s="18">
        <v>20.872</v>
      </c>
      <c r="S2510" s="4">
        <f>VLOOKUP(C2510,Ratings_Numbers!$A$1:$B$21,2,FALSE)</f>
        <v>5</v>
      </c>
      <c r="T2510" s="4">
        <f t="shared" si="99"/>
        <v>0</v>
      </c>
      <c r="U2510" s="18">
        <v>69482.625</v>
      </c>
      <c r="V2510" s="18" t="s">
        <v>146</v>
      </c>
    </row>
    <row r="2511" spans="1:22" ht="15" customHeight="1" x14ac:dyDescent="0.35">
      <c r="A2511" s="18" t="s">
        <v>221</v>
      </c>
      <c r="B2511" s="7" t="str">
        <f t="shared" si="100"/>
        <v>Q3</v>
      </c>
      <c r="C2511" s="18" t="s">
        <v>31</v>
      </c>
      <c r="D2511" s="21">
        <v>36799</v>
      </c>
      <c r="E2511" s="18">
        <v>3.3418000000000001</v>
      </c>
      <c r="F2511" s="18">
        <v>9.2767999999999997</v>
      </c>
      <c r="G2511" s="18">
        <v>6.9437999999999995</v>
      </c>
      <c r="H2511" s="18">
        <v>5.9459999999999997</v>
      </c>
      <c r="I2511" s="18"/>
      <c r="J2511" s="18"/>
      <c r="K2511" s="18">
        <v>126.3117096</v>
      </c>
      <c r="L2511" s="18">
        <v>7.2988999999999997</v>
      </c>
      <c r="M2511" s="18">
        <v>39.178699999999999</v>
      </c>
      <c r="N2511" s="18">
        <v>9.6944999999999997</v>
      </c>
      <c r="O2511" s="18">
        <v>2.9870999999999999</v>
      </c>
      <c r="P2511" s="18">
        <v>304.13220000000001</v>
      </c>
      <c r="Q2511" s="18">
        <v>75.255600000000001</v>
      </c>
      <c r="R2511" s="18">
        <v>23.188099999999999</v>
      </c>
      <c r="S2511" s="4">
        <f>VLOOKUP(C2511,Ratings_Numbers!$A$1:$B$21,2,FALSE)</f>
        <v>5</v>
      </c>
      <c r="T2511" s="4">
        <f t="shared" si="99"/>
        <v>0</v>
      </c>
      <c r="U2511" s="18">
        <v>80736.75</v>
      </c>
      <c r="V2511" s="18" t="s">
        <v>146</v>
      </c>
    </row>
    <row r="2512" spans="1:22" ht="15" customHeight="1" x14ac:dyDescent="0.35">
      <c r="A2512" s="18" t="s">
        <v>221</v>
      </c>
      <c r="B2512" s="7" t="str">
        <f t="shared" si="100"/>
        <v>Q4</v>
      </c>
      <c r="C2512" s="18" t="s">
        <v>31</v>
      </c>
      <c r="D2512" s="21">
        <v>36891</v>
      </c>
      <c r="E2512" s="18">
        <v>3.8618000000000001</v>
      </c>
      <c r="F2512" s="18">
        <v>10.425000000000001</v>
      </c>
      <c r="G2512" s="18">
        <v>8.2532999999999994</v>
      </c>
      <c r="H2512" s="18">
        <v>5.7485999999999997</v>
      </c>
      <c r="I2512" s="18"/>
      <c r="J2512" s="18"/>
      <c r="K2512" s="18">
        <v>126.3117096</v>
      </c>
      <c r="L2512" s="18">
        <v>7.5662000000000003</v>
      </c>
      <c r="M2512" s="18">
        <v>24.688099999999999</v>
      </c>
      <c r="N2512" s="18">
        <v>5.6835000000000004</v>
      </c>
      <c r="O2512" s="18">
        <v>1.9479</v>
      </c>
      <c r="P2512" s="18">
        <v>334.38119999999998</v>
      </c>
      <c r="Q2512" s="18">
        <v>76.978700000000003</v>
      </c>
      <c r="R2512" s="18">
        <v>26.3827</v>
      </c>
      <c r="S2512" s="4">
        <f>VLOOKUP(C2512,Ratings_Numbers!$A$1:$B$21,2,FALSE)</f>
        <v>5</v>
      </c>
      <c r="T2512" s="4">
        <f t="shared" si="99"/>
        <v>0</v>
      </c>
      <c r="U2512" s="18">
        <v>72847.125</v>
      </c>
      <c r="V2512" s="18" t="s">
        <v>146</v>
      </c>
    </row>
    <row r="2513" spans="1:22" ht="15" customHeight="1" x14ac:dyDescent="0.35">
      <c r="A2513" s="18" t="s">
        <v>221</v>
      </c>
      <c r="B2513" s="7" t="str">
        <f t="shared" si="100"/>
        <v>Q1</v>
      </c>
      <c r="C2513" s="18" t="s">
        <v>31</v>
      </c>
      <c r="D2513" s="21">
        <v>36981</v>
      </c>
      <c r="E2513" s="18">
        <v>3.2730000000000001</v>
      </c>
      <c r="F2513" s="18">
        <v>9.6758000000000006</v>
      </c>
      <c r="G2513" s="18">
        <v>7.5133000000000001</v>
      </c>
      <c r="H2513" s="18">
        <v>5.8309999999999995</v>
      </c>
      <c r="I2513" s="18"/>
      <c r="J2513" s="18"/>
      <c r="K2513" s="18">
        <v>126.3117096</v>
      </c>
      <c r="L2513" s="18">
        <v>8.1822999999999997</v>
      </c>
      <c r="M2513" s="18">
        <v>39.401499999999999</v>
      </c>
      <c r="N2513" s="18">
        <v>10.116400000000001</v>
      </c>
      <c r="O2513" s="18">
        <v>3.3586999999999998</v>
      </c>
      <c r="P2513" s="18">
        <v>289.48169999999999</v>
      </c>
      <c r="Q2513" s="18">
        <v>74.3249</v>
      </c>
      <c r="R2513" s="18">
        <v>24.676200000000001</v>
      </c>
      <c r="S2513" s="4">
        <f>VLOOKUP(C2513,Ratings_Numbers!$A$1:$B$21,2,FALSE)</f>
        <v>5</v>
      </c>
      <c r="T2513" s="4">
        <f t="shared" si="99"/>
        <v>0</v>
      </c>
      <c r="U2513" s="18">
        <v>54763.8</v>
      </c>
      <c r="V2513" s="18" t="s">
        <v>146</v>
      </c>
    </row>
    <row r="2514" spans="1:22" ht="15" customHeight="1" x14ac:dyDescent="0.35">
      <c r="A2514" s="18" t="s">
        <v>221</v>
      </c>
      <c r="B2514" s="7" t="str">
        <f t="shared" si="100"/>
        <v>Q2</v>
      </c>
      <c r="C2514" s="18" t="s">
        <v>31</v>
      </c>
      <c r="D2514" s="21">
        <v>37072</v>
      </c>
      <c r="E2514" s="18">
        <v>3.5445000000000002</v>
      </c>
      <c r="F2514" s="18">
        <v>13.494</v>
      </c>
      <c r="G2514" s="18">
        <v>10.503500000000001</v>
      </c>
      <c r="H2514" s="18">
        <v>5.2135999999999996</v>
      </c>
      <c r="I2514" s="18"/>
      <c r="J2514" s="18"/>
      <c r="K2514" s="18">
        <v>126.3117096</v>
      </c>
      <c r="L2514" s="18">
        <v>7.7278000000000002</v>
      </c>
      <c r="M2514" s="18">
        <v>62.841500000000003</v>
      </c>
      <c r="N2514" s="18">
        <v>15.2484</v>
      </c>
      <c r="O2514" s="18">
        <v>5.0628000000000002</v>
      </c>
      <c r="P2514" s="18">
        <v>312.11970000000002</v>
      </c>
      <c r="Q2514" s="18">
        <v>75.735200000000006</v>
      </c>
      <c r="R2514" s="18">
        <v>25.145499999999998</v>
      </c>
      <c r="S2514" s="4">
        <f>VLOOKUP(C2514,Ratings_Numbers!$A$1:$B$21,2,FALSE)</f>
        <v>5</v>
      </c>
      <c r="T2514" s="4">
        <f t="shared" si="99"/>
        <v>0</v>
      </c>
      <c r="U2514" s="18">
        <v>51371.199999999997</v>
      </c>
      <c r="V2514" s="18" t="s">
        <v>146</v>
      </c>
    </row>
    <row r="2515" spans="1:22" ht="15" customHeight="1" x14ac:dyDescent="0.35">
      <c r="A2515" s="18" t="s">
        <v>221</v>
      </c>
      <c r="B2515" s="7" t="str">
        <f t="shared" si="100"/>
        <v>Q3</v>
      </c>
      <c r="C2515" s="18" t="s">
        <v>31</v>
      </c>
      <c r="D2515" s="21">
        <v>37164</v>
      </c>
      <c r="E2515" s="18">
        <v>3.2946</v>
      </c>
      <c r="F2515" s="18">
        <v>14.540800000000001</v>
      </c>
      <c r="G2515" s="18">
        <v>10.7645</v>
      </c>
      <c r="H2515" s="18">
        <v>5.7661999999999995</v>
      </c>
      <c r="I2515" s="18"/>
      <c r="J2515" s="18"/>
      <c r="K2515" s="18">
        <v>126.3117096</v>
      </c>
      <c r="L2515" s="18">
        <v>8.4008000000000003</v>
      </c>
      <c r="M2515" s="18">
        <v>56.238199999999999</v>
      </c>
      <c r="N2515" s="18">
        <v>14.12</v>
      </c>
      <c r="O2515" s="18">
        <v>4.9177</v>
      </c>
      <c r="P2515" s="18">
        <v>298.28719999999998</v>
      </c>
      <c r="Q2515" s="18">
        <v>74.892499999999998</v>
      </c>
      <c r="R2515" s="18">
        <v>26.083300000000001</v>
      </c>
      <c r="S2515" s="4">
        <f>VLOOKUP(C2515,Ratings_Numbers!$A$1:$B$21,2,FALSE)</f>
        <v>5</v>
      </c>
      <c r="T2515" s="4">
        <f t="shared" si="99"/>
        <v>0</v>
      </c>
      <c r="U2515" s="18">
        <v>38824.160000000003</v>
      </c>
      <c r="V2515" s="18" t="s">
        <v>146</v>
      </c>
    </row>
    <row r="2516" spans="1:22" ht="15" customHeight="1" x14ac:dyDescent="0.35">
      <c r="A2516" s="18" t="s">
        <v>221</v>
      </c>
      <c r="B2516" s="7" t="str">
        <f t="shared" si="100"/>
        <v>Q4</v>
      </c>
      <c r="C2516" s="18" t="s">
        <v>31</v>
      </c>
      <c r="D2516" s="21">
        <v>37256</v>
      </c>
      <c r="E2516" s="18">
        <v>3.8693999999999997</v>
      </c>
      <c r="F2516" s="18">
        <v>16.927700000000002</v>
      </c>
      <c r="G2516" s="18">
        <v>13.8215</v>
      </c>
      <c r="H2516" s="18">
        <v>5.3411</v>
      </c>
      <c r="I2516" s="18"/>
      <c r="J2516" s="18"/>
      <c r="K2516" s="18">
        <v>126.3117096</v>
      </c>
      <c r="L2516" s="18">
        <v>7.9661999999999997</v>
      </c>
      <c r="M2516" s="18">
        <v>52.596299999999999</v>
      </c>
      <c r="N2516" s="18">
        <v>12.7067</v>
      </c>
      <c r="O2516" s="18">
        <v>4.3639999999999999</v>
      </c>
      <c r="P2516" s="18">
        <v>313.92680000000001</v>
      </c>
      <c r="Q2516" s="18">
        <v>75.841099999999997</v>
      </c>
      <c r="R2516" s="18">
        <v>26.047000000000001</v>
      </c>
      <c r="S2516" s="4">
        <f>VLOOKUP(C2516,Ratings_Numbers!$A$1:$B$21,2,FALSE)</f>
        <v>5</v>
      </c>
      <c r="T2516" s="4">
        <f t="shared" si="99"/>
        <v>0</v>
      </c>
      <c r="U2516" s="18">
        <v>47503.39</v>
      </c>
      <c r="V2516" s="18" t="s">
        <v>146</v>
      </c>
    </row>
    <row r="2517" spans="1:22" ht="15" customHeight="1" x14ac:dyDescent="0.35">
      <c r="A2517" s="18" t="s">
        <v>221</v>
      </c>
      <c r="B2517" s="7" t="str">
        <f t="shared" si="100"/>
        <v>Q1</v>
      </c>
      <c r="C2517" s="18" t="s">
        <v>31</v>
      </c>
      <c r="D2517" s="21">
        <v>37346</v>
      </c>
      <c r="E2517" s="18">
        <v>3.4308000000000001</v>
      </c>
      <c r="F2517" s="18">
        <v>14.7019</v>
      </c>
      <c r="G2517" s="18">
        <v>11.613</v>
      </c>
      <c r="H2517" s="18">
        <v>7.4612999999999996</v>
      </c>
      <c r="I2517" s="18"/>
      <c r="J2517" s="18"/>
      <c r="K2517" s="18">
        <v>126.3117096</v>
      </c>
      <c r="L2517" s="18">
        <v>8.5125999999999991</v>
      </c>
      <c r="M2517" s="18">
        <v>83.278199999999998</v>
      </c>
      <c r="N2517" s="18">
        <v>22.219000000000001</v>
      </c>
      <c r="O2517" s="18">
        <v>7.3727999999999998</v>
      </c>
      <c r="P2517" s="18">
        <v>274.8057</v>
      </c>
      <c r="Q2517" s="18">
        <v>73.319500000000005</v>
      </c>
      <c r="R2517" s="18">
        <v>24.3291</v>
      </c>
      <c r="S2517" s="4">
        <f>VLOOKUP(C2517,Ratings_Numbers!$A$1:$B$21,2,FALSE)</f>
        <v>5</v>
      </c>
      <c r="T2517" s="4">
        <f t="shared" si="99"/>
        <v>0</v>
      </c>
      <c r="U2517" s="18">
        <v>54435.839999999997</v>
      </c>
      <c r="V2517" s="18" t="s">
        <v>146</v>
      </c>
    </row>
    <row r="2518" spans="1:22" ht="15" customHeight="1" x14ac:dyDescent="0.35">
      <c r="A2518" s="18" t="s">
        <v>221</v>
      </c>
      <c r="B2518" s="7" t="str">
        <f t="shared" si="100"/>
        <v>Q2</v>
      </c>
      <c r="C2518" s="18" t="s">
        <v>31</v>
      </c>
      <c r="D2518" s="21">
        <v>37437</v>
      </c>
      <c r="E2518" s="18">
        <v>3.0243000000000002</v>
      </c>
      <c r="F2518" s="18">
        <v>10.611000000000001</v>
      </c>
      <c r="G2518" s="18">
        <v>7.8495999999999997</v>
      </c>
      <c r="H2518" s="18">
        <v>8.2815999999999992</v>
      </c>
      <c r="I2518" s="18"/>
      <c r="J2518" s="18"/>
      <c r="K2518" s="18">
        <v>126.3117096</v>
      </c>
      <c r="L2518" s="18">
        <v>9.1091999999999995</v>
      </c>
      <c r="M2518" s="18">
        <v>112.1755</v>
      </c>
      <c r="N2518" s="18">
        <v>32.2271</v>
      </c>
      <c r="O2518" s="18">
        <v>10.6027</v>
      </c>
      <c r="P2518" s="18">
        <v>248.07830000000001</v>
      </c>
      <c r="Q2518" s="18">
        <v>71.270799999999994</v>
      </c>
      <c r="R2518" s="18">
        <v>23.448</v>
      </c>
      <c r="S2518" s="4">
        <f>VLOOKUP(C2518,Ratings_Numbers!$A$1:$B$21,2,FALSE)</f>
        <v>5</v>
      </c>
      <c r="T2518" s="4">
        <f t="shared" si="99"/>
        <v>0</v>
      </c>
      <c r="U2518" s="18">
        <v>48378.239999999998</v>
      </c>
      <c r="V2518" s="18" t="s">
        <v>146</v>
      </c>
    </row>
    <row r="2519" spans="1:22" ht="15" customHeight="1" x14ac:dyDescent="0.35">
      <c r="A2519" s="18" t="s">
        <v>221</v>
      </c>
      <c r="B2519" s="7" t="str">
        <f t="shared" si="100"/>
        <v>Q3</v>
      </c>
      <c r="C2519" s="18" t="s">
        <v>31</v>
      </c>
      <c r="D2519" s="21">
        <v>37529</v>
      </c>
      <c r="E2519" s="18">
        <v>3.1903000000000001</v>
      </c>
      <c r="F2519" s="18">
        <v>10.037000000000001</v>
      </c>
      <c r="G2519" s="18">
        <v>7.6700999999999997</v>
      </c>
      <c r="H2519" s="18">
        <v>7.4658999999999995</v>
      </c>
      <c r="I2519" s="18"/>
      <c r="J2519" s="18"/>
      <c r="K2519" s="18">
        <v>126.3117096</v>
      </c>
      <c r="L2519" s="18">
        <v>9.6179000000000006</v>
      </c>
      <c r="M2519" s="18">
        <v>101.6853</v>
      </c>
      <c r="N2519" s="18">
        <v>30.4343</v>
      </c>
      <c r="O2519" s="18">
        <v>10.129799999999999</v>
      </c>
      <c r="P2519" s="18">
        <v>234.1138</v>
      </c>
      <c r="Q2519" s="18">
        <v>70.070099999999996</v>
      </c>
      <c r="R2519" s="18">
        <v>23.322299999999998</v>
      </c>
      <c r="S2519" s="4">
        <f>VLOOKUP(C2519,Ratings_Numbers!$A$1:$B$21,2,FALSE)</f>
        <v>5</v>
      </c>
      <c r="T2519" s="4">
        <f t="shared" si="99"/>
        <v>0</v>
      </c>
      <c r="U2519" s="18">
        <v>41313.5</v>
      </c>
      <c r="V2519" s="18" t="s">
        <v>146</v>
      </c>
    </row>
    <row r="2520" spans="1:22" ht="15" customHeight="1" x14ac:dyDescent="0.35">
      <c r="A2520" s="18" t="s">
        <v>221</v>
      </c>
      <c r="B2520" s="7" t="str">
        <f t="shared" si="100"/>
        <v>Q4</v>
      </c>
      <c r="C2520" s="18" t="s">
        <v>31</v>
      </c>
      <c r="D2520" s="21">
        <v>37621</v>
      </c>
      <c r="E2520" s="18">
        <v>3.1053999999999999</v>
      </c>
      <c r="F2520" s="18">
        <v>10.075699999999999</v>
      </c>
      <c r="G2520" s="18">
        <v>7.3048999999999999</v>
      </c>
      <c r="H2520" s="18">
        <v>9.0630000000000006</v>
      </c>
      <c r="I2520" s="18"/>
      <c r="J2520" s="18"/>
      <c r="K2520" s="18">
        <v>126.3117096</v>
      </c>
      <c r="L2520" s="18">
        <v>8.8145000000000007</v>
      </c>
      <c r="M2520" s="18">
        <v>54.759300000000003</v>
      </c>
      <c r="N2520" s="18">
        <v>15.198</v>
      </c>
      <c r="O2520" s="18">
        <v>5.0046999999999997</v>
      </c>
      <c r="P2520" s="18">
        <v>260.3048</v>
      </c>
      <c r="Q2520" s="18">
        <v>72.245699999999999</v>
      </c>
      <c r="R2520" s="18">
        <v>23.790299999999998</v>
      </c>
      <c r="S2520" s="4">
        <f>VLOOKUP(C2520,Ratings_Numbers!$A$1:$B$21,2,FALSE)</f>
        <v>5</v>
      </c>
      <c r="T2520" s="4">
        <f t="shared" si="99"/>
        <v>0</v>
      </c>
      <c r="U2520" s="18">
        <v>46131.75</v>
      </c>
      <c r="V2520" s="18" t="s">
        <v>146</v>
      </c>
    </row>
    <row r="2521" spans="1:22" ht="15" customHeight="1" x14ac:dyDescent="0.35">
      <c r="A2521" s="18" t="s">
        <v>221</v>
      </c>
      <c r="B2521" s="7" t="str">
        <f t="shared" si="100"/>
        <v>Q1</v>
      </c>
      <c r="C2521" s="18" t="s">
        <v>31</v>
      </c>
      <c r="D2521" s="21">
        <v>37711</v>
      </c>
      <c r="E2521" s="18">
        <v>3.0474000000000001</v>
      </c>
      <c r="F2521" s="18">
        <v>9.0594999999999999</v>
      </c>
      <c r="G2521" s="18">
        <v>6.8842999999999996</v>
      </c>
      <c r="H2521" s="18">
        <v>8.7696000000000005</v>
      </c>
      <c r="I2521" s="18"/>
      <c r="J2521" s="18"/>
      <c r="K2521" s="18">
        <v>126.3117096</v>
      </c>
      <c r="L2521" s="18">
        <v>9.1671999999999993</v>
      </c>
      <c r="M2521" s="18">
        <v>118.8049</v>
      </c>
      <c r="N2521" s="18">
        <v>34.926000000000002</v>
      </c>
      <c r="O2521" s="18">
        <v>11.2836</v>
      </c>
      <c r="P2521" s="18">
        <v>240.1619</v>
      </c>
      <c r="Q2521" s="18">
        <v>70.602199999999996</v>
      </c>
      <c r="R2521" s="18">
        <v>22.8095</v>
      </c>
      <c r="S2521" s="4">
        <f>VLOOKUP(C2521,Ratings_Numbers!$A$1:$B$21,2,FALSE)</f>
        <v>5</v>
      </c>
      <c r="T2521" s="4">
        <f t="shared" si="99"/>
        <v>0</v>
      </c>
      <c r="U2521" s="18">
        <v>43132.54</v>
      </c>
      <c r="V2521" s="18" t="s">
        <v>146</v>
      </c>
    </row>
    <row r="2522" spans="1:22" ht="15" customHeight="1" x14ac:dyDescent="0.35">
      <c r="A2522" s="18" t="s">
        <v>221</v>
      </c>
      <c r="B2522" s="7" t="str">
        <f t="shared" si="100"/>
        <v>Q2</v>
      </c>
      <c r="C2522" s="18" t="s">
        <v>31</v>
      </c>
      <c r="D2522" s="21">
        <v>37802</v>
      </c>
      <c r="E2522" s="18">
        <v>3.2800000000000002</v>
      </c>
      <c r="F2522" s="18">
        <v>8.5626999999999995</v>
      </c>
      <c r="G2522" s="18">
        <v>6.8958000000000004</v>
      </c>
      <c r="H2522" s="18">
        <v>8.6667000000000005</v>
      </c>
      <c r="I2522" s="18"/>
      <c r="J2522" s="18"/>
      <c r="K2522" s="18">
        <v>126.3117096</v>
      </c>
      <c r="L2522" s="18">
        <v>9.1120000000000001</v>
      </c>
      <c r="M2522" s="18">
        <v>118.2873</v>
      </c>
      <c r="N2522" s="18">
        <v>35.934800000000003</v>
      </c>
      <c r="O2522" s="18">
        <v>11.1517</v>
      </c>
      <c r="P2522" s="18">
        <v>229.17169999999999</v>
      </c>
      <c r="Q2522" s="18">
        <v>69.620699999999999</v>
      </c>
      <c r="R2522" s="18">
        <v>21.605499999999999</v>
      </c>
      <c r="S2522" s="4">
        <f>VLOOKUP(C2522,Ratings_Numbers!$A$1:$B$21,2,FALSE)</f>
        <v>5</v>
      </c>
      <c r="T2522" s="4">
        <f t="shared" si="99"/>
        <v>0</v>
      </c>
      <c r="U2522" s="18">
        <v>53767.66</v>
      </c>
      <c r="V2522" s="18" t="s">
        <v>146</v>
      </c>
    </row>
    <row r="2523" spans="1:22" ht="15" customHeight="1" x14ac:dyDescent="0.35">
      <c r="A2523" s="18" t="s">
        <v>221</v>
      </c>
      <c r="B2523" s="7" t="str">
        <f t="shared" si="100"/>
        <v>Q3</v>
      </c>
      <c r="C2523" s="18" t="s">
        <v>31</v>
      </c>
      <c r="D2523" s="21">
        <v>37894</v>
      </c>
      <c r="E2523" s="18">
        <v>3.1715</v>
      </c>
      <c r="F2523" s="18">
        <v>8.3020999999999994</v>
      </c>
      <c r="G2523" s="18">
        <v>6.8383000000000003</v>
      </c>
      <c r="H2523" s="18">
        <v>10.0962</v>
      </c>
      <c r="I2523" s="18"/>
      <c r="J2523" s="18"/>
      <c r="K2523" s="18">
        <v>126.3117096</v>
      </c>
      <c r="L2523" s="18">
        <v>9.0478000000000005</v>
      </c>
      <c r="M2523" s="18">
        <v>125.3522</v>
      </c>
      <c r="N2523" s="18">
        <v>37.933199999999999</v>
      </c>
      <c r="O2523" s="18">
        <v>11.3416</v>
      </c>
      <c r="P2523" s="18">
        <v>230.45500000000001</v>
      </c>
      <c r="Q2523" s="18">
        <v>69.738699999999994</v>
      </c>
      <c r="R2523" s="18">
        <v>20.850999999999999</v>
      </c>
      <c r="S2523" s="4">
        <f>VLOOKUP(C2523,Ratings_Numbers!$A$1:$B$21,2,FALSE)</f>
        <v>5</v>
      </c>
      <c r="T2523" s="4">
        <f t="shared" si="99"/>
        <v>0</v>
      </c>
      <c r="U2523" s="18">
        <v>57902.1</v>
      </c>
      <c r="V2523" s="18" t="s">
        <v>146</v>
      </c>
    </row>
    <row r="2524" spans="1:22" ht="15" customHeight="1" x14ac:dyDescent="0.35">
      <c r="A2524" s="18" t="s">
        <v>221</v>
      </c>
      <c r="B2524" s="7" t="str">
        <f t="shared" si="100"/>
        <v>Q4</v>
      </c>
      <c r="C2524" s="18" t="s">
        <v>31</v>
      </c>
      <c r="D2524" s="21">
        <v>37986</v>
      </c>
      <c r="E2524" s="18">
        <v>4.1045999999999996</v>
      </c>
      <c r="F2524" s="18">
        <v>9.3521999999999998</v>
      </c>
      <c r="G2524" s="18">
        <v>8.0032999999999994</v>
      </c>
      <c r="H2524" s="18">
        <v>9</v>
      </c>
      <c r="I2524" s="18"/>
      <c r="J2524" s="18"/>
      <c r="K2524" s="18">
        <v>126.3117096</v>
      </c>
      <c r="L2524" s="18">
        <v>8.7559000000000005</v>
      </c>
      <c r="M2524" s="18">
        <v>112.26260000000001</v>
      </c>
      <c r="N2524" s="18">
        <v>31.263300000000001</v>
      </c>
      <c r="O2524" s="18">
        <v>9.8297000000000008</v>
      </c>
      <c r="P2524" s="18">
        <v>259.08760000000001</v>
      </c>
      <c r="Q2524" s="18">
        <v>72.151600000000002</v>
      </c>
      <c r="R2524" s="18">
        <v>22.685600000000001</v>
      </c>
      <c r="S2524" s="4">
        <f>VLOOKUP(C2524,Ratings_Numbers!$A$1:$B$21,2,FALSE)</f>
        <v>5</v>
      </c>
      <c r="T2524" s="4">
        <f t="shared" si="99"/>
        <v>0</v>
      </c>
      <c r="U2524" s="18">
        <v>61927.32</v>
      </c>
      <c r="V2524" s="18" t="s">
        <v>146</v>
      </c>
    </row>
    <row r="2525" spans="1:22" ht="15" customHeight="1" x14ac:dyDescent="0.35">
      <c r="A2525" s="18" t="s">
        <v>221</v>
      </c>
      <c r="B2525" s="7" t="str">
        <f t="shared" si="100"/>
        <v>Q1</v>
      </c>
      <c r="C2525" s="18" t="s">
        <v>31</v>
      </c>
      <c r="D2525" s="21">
        <v>38077</v>
      </c>
      <c r="E2525" s="18">
        <v>4.0951000000000004</v>
      </c>
      <c r="F2525" s="18">
        <v>8.8042999999999996</v>
      </c>
      <c r="G2525" s="18">
        <v>7.7332000000000001</v>
      </c>
      <c r="H2525" s="18">
        <v>10.995100000000001</v>
      </c>
      <c r="I2525" s="18"/>
      <c r="J2525" s="18"/>
      <c r="K2525" s="18">
        <v>126.3117096</v>
      </c>
      <c r="L2525" s="18">
        <v>8.8339999999999996</v>
      </c>
      <c r="M2525" s="18">
        <v>150.88030000000001</v>
      </c>
      <c r="N2525" s="18">
        <v>42.905700000000003</v>
      </c>
      <c r="O2525" s="18">
        <v>13.328799999999999</v>
      </c>
      <c r="P2525" s="18">
        <v>251.6557</v>
      </c>
      <c r="Q2525" s="18">
        <v>71.563100000000006</v>
      </c>
      <c r="R2525" s="18">
        <v>22.231300000000001</v>
      </c>
      <c r="S2525" s="4">
        <f>VLOOKUP(C2525,Ratings_Numbers!$A$1:$B$21,2,FALSE)</f>
        <v>5</v>
      </c>
      <c r="T2525" s="4">
        <f t="shared" si="99"/>
        <v>0</v>
      </c>
      <c r="U2525" s="18">
        <v>66419.850000000006</v>
      </c>
      <c r="V2525" s="18" t="s">
        <v>146</v>
      </c>
    </row>
    <row r="2526" spans="1:22" ht="15" customHeight="1" x14ac:dyDescent="0.35">
      <c r="A2526" s="18" t="s">
        <v>221</v>
      </c>
      <c r="B2526" s="7" t="str">
        <f t="shared" si="100"/>
        <v>Q2</v>
      </c>
      <c r="C2526" s="18" t="s">
        <v>31</v>
      </c>
      <c r="D2526" s="21">
        <v>38168</v>
      </c>
      <c r="E2526" s="18">
        <v>3.9176000000000002</v>
      </c>
      <c r="F2526" s="18">
        <v>8.6433999999999997</v>
      </c>
      <c r="G2526" s="18">
        <v>7.3422999999999998</v>
      </c>
      <c r="H2526" s="18">
        <v>10.738099999999999</v>
      </c>
      <c r="I2526" s="18"/>
      <c r="J2526" s="18"/>
      <c r="K2526" s="18">
        <v>126.3117096</v>
      </c>
      <c r="L2526" s="18">
        <v>8.4594000000000005</v>
      </c>
      <c r="M2526" s="18">
        <v>155.85169999999999</v>
      </c>
      <c r="N2526" s="18">
        <v>42.575000000000003</v>
      </c>
      <c r="O2526" s="18">
        <v>13.184100000000001</v>
      </c>
      <c r="P2526" s="18">
        <v>266.0641</v>
      </c>
      <c r="Q2526" s="18">
        <v>72.682400000000001</v>
      </c>
      <c r="R2526" s="18">
        <v>22.5075</v>
      </c>
      <c r="S2526" s="4">
        <f>VLOOKUP(C2526,Ratings_Numbers!$A$1:$B$21,2,FALSE)</f>
        <v>5</v>
      </c>
      <c r="T2526" s="4">
        <f t="shared" si="99"/>
        <v>0</v>
      </c>
      <c r="U2526" s="18">
        <v>65098.46</v>
      </c>
      <c r="V2526" s="18" t="s">
        <v>146</v>
      </c>
    </row>
    <row r="2527" spans="1:22" ht="15" customHeight="1" x14ac:dyDescent="0.35">
      <c r="A2527" s="18" t="s">
        <v>221</v>
      </c>
      <c r="B2527" s="7" t="str">
        <f t="shared" si="100"/>
        <v>Q3</v>
      </c>
      <c r="C2527" s="18" t="s">
        <v>31</v>
      </c>
      <c r="D2527" s="21">
        <v>38260</v>
      </c>
      <c r="E2527" s="18">
        <v>4.0758000000000001</v>
      </c>
      <c r="F2527" s="18">
        <v>8.9077999999999999</v>
      </c>
      <c r="G2527" s="18">
        <v>7.2575000000000003</v>
      </c>
      <c r="H2527" s="18">
        <v>9.4079999999999995</v>
      </c>
      <c r="I2527" s="18"/>
      <c r="J2527" s="18"/>
      <c r="K2527" s="18">
        <v>126.3117096</v>
      </c>
      <c r="L2527" s="18">
        <v>8.8356999999999992</v>
      </c>
      <c r="M2527" s="18">
        <v>193.37119999999999</v>
      </c>
      <c r="N2527" s="18">
        <v>53.759500000000003</v>
      </c>
      <c r="O2527" s="18">
        <v>17.085699999999999</v>
      </c>
      <c r="P2527" s="18">
        <v>259.697</v>
      </c>
      <c r="Q2527" s="18">
        <v>72.198800000000006</v>
      </c>
      <c r="R2527" s="18">
        <v>22.946000000000002</v>
      </c>
      <c r="S2527" s="4">
        <f>VLOOKUP(C2527,Ratings_Numbers!$A$1:$B$21,2,FALSE)</f>
        <v>5</v>
      </c>
      <c r="T2527" s="4">
        <f t="shared" si="99"/>
        <v>0</v>
      </c>
      <c r="U2527" s="18">
        <v>64582.3</v>
      </c>
      <c r="V2527" s="18" t="s">
        <v>146</v>
      </c>
    </row>
    <row r="2528" spans="1:22" ht="15" customHeight="1" x14ac:dyDescent="0.35">
      <c r="A2528" s="18" t="s">
        <v>221</v>
      </c>
      <c r="B2528" s="7" t="str">
        <f t="shared" si="100"/>
        <v>Q4</v>
      </c>
      <c r="C2528" s="18" t="s">
        <v>31</v>
      </c>
      <c r="D2528" s="21">
        <v>38352</v>
      </c>
      <c r="E2528" s="18">
        <v>4.5883000000000003</v>
      </c>
      <c r="F2528" s="18">
        <v>10.3347</v>
      </c>
      <c r="G2528" s="18">
        <v>8.6175999999999995</v>
      </c>
      <c r="H2528" s="18">
        <v>9.7386999999999997</v>
      </c>
      <c r="I2528" s="18"/>
      <c r="J2528" s="18"/>
      <c r="K2528" s="18">
        <v>126.3117096</v>
      </c>
      <c r="L2528" s="18">
        <v>8.2484999999999999</v>
      </c>
      <c r="M2528" s="18">
        <v>203.97</v>
      </c>
      <c r="N2528" s="18">
        <v>51.8568</v>
      </c>
      <c r="O2528" s="18">
        <v>16.8246</v>
      </c>
      <c r="P2528" s="18">
        <v>293.33330000000001</v>
      </c>
      <c r="Q2528" s="18">
        <v>74.576300000000003</v>
      </c>
      <c r="R2528" s="18">
        <v>24.195699999999999</v>
      </c>
      <c r="S2528" s="4">
        <f>VLOOKUP(C2528,Ratings_Numbers!$A$1:$B$21,2,FALSE)</f>
        <v>5</v>
      </c>
      <c r="T2528" s="4">
        <f t="shared" si="99"/>
        <v>0</v>
      </c>
      <c r="U2528" s="18">
        <v>70406.13</v>
      </c>
      <c r="V2528" s="18" t="s">
        <v>146</v>
      </c>
    </row>
    <row r="2529" spans="1:22" ht="15" customHeight="1" x14ac:dyDescent="0.35">
      <c r="A2529" s="18" t="s">
        <v>221</v>
      </c>
      <c r="B2529" s="7" t="str">
        <f t="shared" si="100"/>
        <v>Q1</v>
      </c>
      <c r="C2529" s="18" t="s">
        <v>31</v>
      </c>
      <c r="D2529" s="21">
        <v>38442</v>
      </c>
      <c r="E2529" s="18">
        <v>4.2163000000000004</v>
      </c>
      <c r="F2529" s="18">
        <v>10.125500000000001</v>
      </c>
      <c r="G2529" s="18">
        <v>8.0204000000000004</v>
      </c>
      <c r="H2529" s="18">
        <v>10.333299999999999</v>
      </c>
      <c r="I2529" s="18"/>
      <c r="J2529" s="18"/>
      <c r="K2529" s="18">
        <v>126.3117096</v>
      </c>
      <c r="L2529" s="18">
        <v>8.5101999999999993</v>
      </c>
      <c r="M2529" s="18">
        <v>193.6404</v>
      </c>
      <c r="N2529" s="18">
        <v>51.410299999999999</v>
      </c>
      <c r="O2529" s="18">
        <v>16.479199999999999</v>
      </c>
      <c r="P2529" s="18">
        <v>276.65649999999999</v>
      </c>
      <c r="Q2529" s="18">
        <v>73.450599999999994</v>
      </c>
      <c r="R2529" s="18">
        <v>23.5441</v>
      </c>
      <c r="S2529" s="4">
        <f>VLOOKUP(C2529,Ratings_Numbers!$A$1:$B$21,2,FALSE)</f>
        <v>5</v>
      </c>
      <c r="T2529" s="4">
        <f t="shared" si="99"/>
        <v>0</v>
      </c>
      <c r="U2529" s="18">
        <v>63955.65</v>
      </c>
      <c r="V2529" s="18" t="s">
        <v>146</v>
      </c>
    </row>
    <row r="2530" spans="1:22" ht="15" customHeight="1" x14ac:dyDescent="0.35">
      <c r="A2530" s="18" t="s">
        <v>221</v>
      </c>
      <c r="B2530" s="7" t="str">
        <f t="shared" si="100"/>
        <v>Q2</v>
      </c>
      <c r="C2530" s="18" t="s">
        <v>31</v>
      </c>
      <c r="D2530" s="21">
        <v>38533</v>
      </c>
      <c r="E2530" s="18">
        <v>4.0603999999999996</v>
      </c>
      <c r="F2530" s="18">
        <v>9.8857999999999997</v>
      </c>
      <c r="G2530" s="18">
        <v>7.7656000000000001</v>
      </c>
      <c r="H2530" s="18">
        <v>9.6594999999999995</v>
      </c>
      <c r="I2530" s="18"/>
      <c r="J2530" s="18"/>
      <c r="K2530" s="18">
        <v>126.3117096</v>
      </c>
      <c r="L2530" s="18">
        <v>8.7688000000000006</v>
      </c>
      <c r="M2530" s="18">
        <v>174.20760000000001</v>
      </c>
      <c r="N2530" s="18">
        <v>49.4771</v>
      </c>
      <c r="O2530" s="18">
        <v>15.276</v>
      </c>
      <c r="P2530" s="18">
        <v>252.09739999999999</v>
      </c>
      <c r="Q2530" s="18">
        <v>71.598799999999997</v>
      </c>
      <c r="R2530" s="18">
        <v>22.106000000000002</v>
      </c>
      <c r="S2530" s="4">
        <f>VLOOKUP(C2530,Ratings_Numbers!$A$1:$B$21,2,FALSE)</f>
        <v>5</v>
      </c>
      <c r="T2530" s="4">
        <f t="shared" si="99"/>
        <v>0</v>
      </c>
      <c r="U2530" s="18">
        <v>66005.2</v>
      </c>
      <c r="V2530" s="18" t="s">
        <v>146</v>
      </c>
    </row>
    <row r="2531" spans="1:22" ht="15" customHeight="1" x14ac:dyDescent="0.35">
      <c r="A2531" s="18" t="s">
        <v>221</v>
      </c>
      <c r="B2531" s="7" t="str">
        <f t="shared" si="100"/>
        <v>Q3</v>
      </c>
      <c r="C2531" s="18" t="s">
        <v>31</v>
      </c>
      <c r="D2531" s="21">
        <v>38625</v>
      </c>
      <c r="E2531" s="18">
        <v>4.1611000000000002</v>
      </c>
      <c r="F2531" s="18">
        <v>9.7424999999999997</v>
      </c>
      <c r="G2531" s="18">
        <v>8.0594000000000001</v>
      </c>
      <c r="H2531" s="18">
        <v>9.6303000000000001</v>
      </c>
      <c r="I2531" s="18"/>
      <c r="J2531" s="18"/>
      <c r="K2531" s="18">
        <v>126.3117096</v>
      </c>
      <c r="L2531" s="18">
        <v>9.0991</v>
      </c>
      <c r="M2531" s="18">
        <v>293.98099999999999</v>
      </c>
      <c r="N2531" s="18">
        <v>53.881500000000003</v>
      </c>
      <c r="O2531" s="18">
        <v>26.749600000000001</v>
      </c>
      <c r="P2531" s="18">
        <v>445.6069</v>
      </c>
      <c r="Q2531" s="18">
        <v>81.671800000000005</v>
      </c>
      <c r="R2531" s="18">
        <v>40.546199999999999</v>
      </c>
      <c r="S2531" s="4">
        <f>VLOOKUP(C2531,Ratings_Numbers!$A$1:$B$21,2,FALSE)</f>
        <v>5</v>
      </c>
      <c r="T2531" s="4">
        <f t="shared" si="99"/>
        <v>0</v>
      </c>
      <c r="U2531" s="18">
        <v>71168.160000000003</v>
      </c>
      <c r="V2531" s="18" t="s">
        <v>146</v>
      </c>
    </row>
    <row r="2532" spans="1:22" ht="15" customHeight="1" x14ac:dyDescent="0.35">
      <c r="A2532" s="18" t="s">
        <v>221</v>
      </c>
      <c r="B2532" s="7" t="str">
        <f t="shared" si="100"/>
        <v>Q4</v>
      </c>
      <c r="C2532" s="18" t="s">
        <v>31</v>
      </c>
      <c r="D2532" s="21">
        <v>38717</v>
      </c>
      <c r="E2532" s="18">
        <v>4.4283000000000001</v>
      </c>
      <c r="F2532" s="18">
        <v>10.2369</v>
      </c>
      <c r="G2532" s="18">
        <v>8.6652000000000005</v>
      </c>
      <c r="H2532" s="18">
        <v>9.0843000000000007</v>
      </c>
      <c r="I2532" s="18"/>
      <c r="J2532" s="18"/>
      <c r="K2532" s="18">
        <v>126.3117096</v>
      </c>
      <c r="L2532" s="18">
        <v>9.2568000000000001</v>
      </c>
      <c r="M2532" s="18">
        <v>291.79070000000002</v>
      </c>
      <c r="N2532" s="18">
        <v>54.036799999999999</v>
      </c>
      <c r="O2532" s="18">
        <v>27.010400000000001</v>
      </c>
      <c r="P2532" s="18">
        <v>439.98480000000001</v>
      </c>
      <c r="Q2532" s="18">
        <v>81.480999999999995</v>
      </c>
      <c r="R2532" s="18">
        <v>40.728299999999997</v>
      </c>
      <c r="S2532" s="4">
        <f>VLOOKUP(C2532,Ratings_Numbers!$A$1:$B$21,2,FALSE)</f>
        <v>5</v>
      </c>
      <c r="T2532" s="4">
        <f t="shared" si="99"/>
        <v>0</v>
      </c>
      <c r="U2532" s="18">
        <v>63861.86</v>
      </c>
      <c r="V2532" s="18" t="s">
        <v>146</v>
      </c>
    </row>
    <row r="2533" spans="1:22" ht="15" customHeight="1" x14ac:dyDescent="0.35">
      <c r="A2533" s="18" t="s">
        <v>221</v>
      </c>
      <c r="B2533" s="7" t="str">
        <f t="shared" si="100"/>
        <v>Q1</v>
      </c>
      <c r="C2533" s="18" t="s">
        <v>31</v>
      </c>
      <c r="D2533" s="21">
        <v>38807</v>
      </c>
      <c r="E2533" s="18">
        <v>4.2285000000000004</v>
      </c>
      <c r="F2533" s="18">
        <v>9.6562999999999999</v>
      </c>
      <c r="G2533" s="18">
        <v>8.5268999999999995</v>
      </c>
      <c r="H2533" s="18">
        <v>4.2488999999999999</v>
      </c>
      <c r="I2533" s="18"/>
      <c r="J2533" s="18"/>
      <c r="K2533" s="18">
        <v>126.3117096</v>
      </c>
      <c r="L2533" s="18">
        <v>9.6351999999999993</v>
      </c>
      <c r="M2533" s="18">
        <v>291.6737</v>
      </c>
      <c r="N2533" s="18">
        <v>54.540300000000002</v>
      </c>
      <c r="O2533" s="18">
        <v>28.103400000000001</v>
      </c>
      <c r="P2533" s="18">
        <v>434.78550000000001</v>
      </c>
      <c r="Q2533" s="18">
        <v>81.300899999999999</v>
      </c>
      <c r="R2533" s="18">
        <v>41.892499999999998</v>
      </c>
      <c r="S2533" s="4">
        <f>VLOOKUP(C2533,Ratings_Numbers!$A$1:$B$21,2,FALSE)</f>
        <v>5</v>
      </c>
      <c r="T2533" s="4">
        <f t="shared" si="99"/>
        <v>0</v>
      </c>
      <c r="U2533" s="18">
        <v>64794.15</v>
      </c>
      <c r="V2533" s="18" t="s">
        <v>146</v>
      </c>
    </row>
    <row r="2534" spans="1:22" ht="15" customHeight="1" x14ac:dyDescent="0.35">
      <c r="A2534" s="18" t="s">
        <v>221</v>
      </c>
      <c r="B2534" s="7" t="str">
        <f t="shared" si="100"/>
        <v>Q2</v>
      </c>
      <c r="C2534" s="18" t="s">
        <v>31</v>
      </c>
      <c r="D2534" s="21">
        <v>38898</v>
      </c>
      <c r="E2534" s="18">
        <v>4.2255000000000003</v>
      </c>
      <c r="F2534" s="18">
        <v>10.170400000000001</v>
      </c>
      <c r="G2534" s="18">
        <v>8.8202999999999996</v>
      </c>
      <c r="H2534" s="18">
        <v>4.2019000000000002</v>
      </c>
      <c r="I2534" s="18"/>
      <c r="J2534" s="18"/>
      <c r="K2534" s="18">
        <v>126.3117096</v>
      </c>
      <c r="L2534" s="18">
        <v>8.9314999999999998</v>
      </c>
      <c r="M2534" s="18">
        <v>345.327</v>
      </c>
      <c r="N2534" s="18">
        <v>58.6434</v>
      </c>
      <c r="O2534" s="18">
        <v>30.843</v>
      </c>
      <c r="P2534" s="18">
        <v>488.85919999999999</v>
      </c>
      <c r="Q2534" s="18">
        <v>83.018000000000001</v>
      </c>
      <c r="R2534" s="18">
        <v>43.662700000000001</v>
      </c>
      <c r="S2534" s="4">
        <f>VLOOKUP(C2534,Ratings_Numbers!$A$1:$B$21,2,FALSE)</f>
        <v>5</v>
      </c>
      <c r="T2534" s="4">
        <f t="shared" si="99"/>
        <v>0</v>
      </c>
      <c r="U2534" s="18">
        <v>64715.519999999997</v>
      </c>
      <c r="V2534" s="18" t="s">
        <v>146</v>
      </c>
    </row>
    <row r="2535" spans="1:22" ht="15" customHeight="1" x14ac:dyDescent="0.35">
      <c r="A2535" s="18" t="s">
        <v>221</v>
      </c>
      <c r="B2535" s="7" t="str">
        <f t="shared" si="100"/>
        <v>Q3</v>
      </c>
      <c r="C2535" s="18" t="s">
        <v>31</v>
      </c>
      <c r="D2535" s="21">
        <v>38990</v>
      </c>
      <c r="E2535" s="18">
        <v>4.1939000000000002</v>
      </c>
      <c r="F2535" s="18">
        <v>10.523400000000001</v>
      </c>
      <c r="G2535" s="18">
        <v>8.9864999999999995</v>
      </c>
      <c r="H2535" s="18">
        <v>3.9958999999999998</v>
      </c>
      <c r="I2535" s="18"/>
      <c r="J2535" s="18"/>
      <c r="K2535" s="18">
        <v>126.3117096</v>
      </c>
      <c r="L2535" s="18">
        <v>8.8942999999999994</v>
      </c>
      <c r="M2535" s="18">
        <v>366.3723</v>
      </c>
      <c r="N2535" s="18">
        <v>60.271000000000001</v>
      </c>
      <c r="O2535" s="18">
        <v>32.586399999999998</v>
      </c>
      <c r="P2535" s="18">
        <v>507.87470000000002</v>
      </c>
      <c r="Q2535" s="18">
        <v>83.549199999999999</v>
      </c>
      <c r="R2535" s="18">
        <v>45.171999999999997</v>
      </c>
      <c r="S2535" s="4">
        <f>VLOOKUP(C2535,Ratings_Numbers!$A$1:$B$21,2,FALSE)</f>
        <v>5</v>
      </c>
      <c r="T2535" s="4">
        <f t="shared" si="99"/>
        <v>0</v>
      </c>
      <c r="U2535" s="18">
        <v>67520.320000000007</v>
      </c>
      <c r="V2535" s="18" t="s">
        <v>146</v>
      </c>
    </row>
    <row r="2536" spans="1:22" ht="15" customHeight="1" x14ac:dyDescent="0.35">
      <c r="A2536" s="18" t="s">
        <v>221</v>
      </c>
      <c r="B2536" s="7" t="str">
        <f t="shared" si="100"/>
        <v>Q4</v>
      </c>
      <c r="C2536" s="18" t="s">
        <v>31</v>
      </c>
      <c r="D2536" s="21">
        <v>39082</v>
      </c>
      <c r="E2536" s="18">
        <v>4.4055</v>
      </c>
      <c r="F2536" s="18">
        <v>10.7019</v>
      </c>
      <c r="G2536" s="18">
        <v>9.7225999999999999</v>
      </c>
      <c r="H2536" s="18">
        <v>4.0052000000000003</v>
      </c>
      <c r="I2536" s="18"/>
      <c r="J2536" s="18"/>
      <c r="K2536" s="18">
        <v>126.3117096</v>
      </c>
      <c r="L2536" s="18">
        <v>8.1906999999999996</v>
      </c>
      <c r="M2536" s="18">
        <v>406.68819999999999</v>
      </c>
      <c r="N2536" s="18">
        <v>62.409799999999997</v>
      </c>
      <c r="O2536" s="18">
        <v>33.310499999999998</v>
      </c>
      <c r="P2536" s="18">
        <v>551.64110000000005</v>
      </c>
      <c r="Q2536" s="18">
        <v>84.6541</v>
      </c>
      <c r="R2536" s="18">
        <v>45.183100000000003</v>
      </c>
      <c r="S2536" s="4">
        <f>VLOOKUP(C2536,Ratings_Numbers!$A$1:$B$21,2,FALSE)</f>
        <v>5</v>
      </c>
      <c r="T2536" s="4">
        <f t="shared" si="99"/>
        <v>0</v>
      </c>
      <c r="U2536" s="18">
        <v>72743.33</v>
      </c>
      <c r="V2536" s="18" t="s">
        <v>146</v>
      </c>
    </row>
    <row r="2537" spans="1:22" ht="15" customHeight="1" x14ac:dyDescent="0.35">
      <c r="A2537" s="18" t="s">
        <v>221</v>
      </c>
      <c r="B2537" s="7" t="str">
        <f t="shared" si="100"/>
        <v>Q1</v>
      </c>
      <c r="C2537" s="18" t="s">
        <v>31</v>
      </c>
      <c r="D2537" s="21">
        <v>39172</v>
      </c>
      <c r="E2537" s="18">
        <v>4.0096999999999996</v>
      </c>
      <c r="F2537" s="18">
        <v>10.288600000000001</v>
      </c>
      <c r="G2537" s="18">
        <v>8.8914000000000009</v>
      </c>
      <c r="H2537" s="18">
        <v>4.2004999999999999</v>
      </c>
      <c r="I2537" s="18"/>
      <c r="J2537" s="18"/>
      <c r="K2537" s="18">
        <v>126.3117096</v>
      </c>
      <c r="L2537" s="18">
        <v>8.3056000000000001</v>
      </c>
      <c r="M2537" s="18">
        <v>416.6651</v>
      </c>
      <c r="N2537" s="18">
        <v>63.143799999999999</v>
      </c>
      <c r="O2537" s="18">
        <v>34.606400000000001</v>
      </c>
      <c r="P2537" s="18">
        <v>559.86659999999995</v>
      </c>
      <c r="Q2537" s="18">
        <v>84.845399999999998</v>
      </c>
      <c r="R2537" s="18">
        <v>46.500100000000003</v>
      </c>
      <c r="S2537" s="4">
        <f>VLOOKUP(C2537,Ratings_Numbers!$A$1:$B$21,2,FALSE)</f>
        <v>5</v>
      </c>
      <c r="T2537" s="4">
        <f t="shared" si="99"/>
        <v>0</v>
      </c>
      <c r="U2537" s="18">
        <v>67003.199999999997</v>
      </c>
      <c r="V2537" s="18" t="s">
        <v>146</v>
      </c>
    </row>
    <row r="2538" spans="1:22" ht="15" customHeight="1" x14ac:dyDescent="0.35">
      <c r="A2538" s="18" t="s">
        <v>221</v>
      </c>
      <c r="B2538" s="7" t="str">
        <f t="shared" ref="B2538:B2569" si="101">IF(MONTH(D2538)&lt;4,"Q1",IF(MONTH(D2538)&lt;7,"Q2",IF(MONTH(D2538)&lt;10,"Q3","Q4")))</f>
        <v>Q2</v>
      </c>
      <c r="C2538" s="18" t="s">
        <v>31</v>
      </c>
      <c r="D2538" s="21">
        <v>39263</v>
      </c>
      <c r="E2538" s="18">
        <v>4.4543999999999997</v>
      </c>
      <c r="F2538" s="18">
        <v>11.659000000000001</v>
      </c>
      <c r="G2538" s="18">
        <v>10.3504</v>
      </c>
      <c r="H2538" s="18">
        <v>3.7774000000000001</v>
      </c>
      <c r="I2538" s="18"/>
      <c r="J2538" s="18"/>
      <c r="K2538" s="18">
        <v>126.3117096</v>
      </c>
      <c r="L2538" s="18">
        <v>7.9146000000000001</v>
      </c>
      <c r="M2538" s="18">
        <v>468.95159999999998</v>
      </c>
      <c r="N2538" s="18">
        <v>65.355800000000002</v>
      </c>
      <c r="O2538" s="18">
        <v>37.115600000000001</v>
      </c>
      <c r="P2538" s="18">
        <v>617.53639999999996</v>
      </c>
      <c r="Q2538" s="18">
        <v>86.063400000000001</v>
      </c>
      <c r="R2538" s="18">
        <v>48.875500000000002</v>
      </c>
      <c r="S2538" s="4">
        <f>VLOOKUP(C2538,Ratings_Numbers!$A$1:$B$21,2,FALSE)</f>
        <v>5</v>
      </c>
      <c r="T2538" s="4">
        <f t="shared" si="99"/>
        <v>0</v>
      </c>
      <c r="U2538" s="18">
        <v>72314.759999999995</v>
      </c>
      <c r="V2538" s="18" t="s">
        <v>146</v>
      </c>
    </row>
    <row r="2539" spans="1:22" ht="15" customHeight="1" x14ac:dyDescent="0.35">
      <c r="A2539" s="18" t="s">
        <v>221</v>
      </c>
      <c r="B2539" s="7" t="str">
        <f t="shared" si="101"/>
        <v>Q3</v>
      </c>
      <c r="C2539" s="18" t="s">
        <v>31</v>
      </c>
      <c r="D2539" s="21">
        <v>39355</v>
      </c>
      <c r="E2539" s="18">
        <v>4.3956999999999997</v>
      </c>
      <c r="F2539" s="18">
        <v>11.929600000000001</v>
      </c>
      <c r="G2539" s="18">
        <v>10.4861</v>
      </c>
      <c r="H2539" s="18">
        <v>3.6844999999999999</v>
      </c>
      <c r="I2539" s="18"/>
      <c r="J2539" s="18"/>
      <c r="K2539" s="18">
        <v>126.3117096</v>
      </c>
      <c r="L2539" s="18">
        <v>7.7331000000000003</v>
      </c>
      <c r="M2539" s="18">
        <v>496.05430000000001</v>
      </c>
      <c r="N2539" s="18">
        <v>67.238799999999998</v>
      </c>
      <c r="O2539" s="18">
        <v>38.360300000000002</v>
      </c>
      <c r="P2539" s="18">
        <v>637.75</v>
      </c>
      <c r="Q2539" s="18">
        <v>86.445300000000003</v>
      </c>
      <c r="R2539" s="18">
        <v>49.317700000000002</v>
      </c>
      <c r="S2539" s="4">
        <f>VLOOKUP(C2539,Ratings_Numbers!$A$1:$B$21,2,FALSE)</f>
        <v>5</v>
      </c>
      <c r="T2539" s="4">
        <f t="shared" ref="T2539:T2576" si="102">S2539-S2538</f>
        <v>0</v>
      </c>
      <c r="U2539" s="18">
        <v>69403.53</v>
      </c>
      <c r="V2539" s="18" t="s">
        <v>146</v>
      </c>
    </row>
    <row r="2540" spans="1:22" ht="15" customHeight="1" x14ac:dyDescent="0.35">
      <c r="A2540" s="18" t="s">
        <v>221</v>
      </c>
      <c r="B2540" s="7" t="str">
        <f t="shared" si="101"/>
        <v>Q4</v>
      </c>
      <c r="C2540" s="18" t="s">
        <v>31</v>
      </c>
      <c r="D2540" s="21">
        <v>39447</v>
      </c>
      <c r="E2540" s="18">
        <v>4.3342000000000001</v>
      </c>
      <c r="F2540" s="18">
        <v>12.7059</v>
      </c>
      <c r="G2540" s="18">
        <v>11.1616</v>
      </c>
      <c r="H2540" s="18">
        <v>3.6691000000000003</v>
      </c>
      <c r="I2540" s="18"/>
      <c r="J2540" s="18"/>
      <c r="K2540" s="18">
        <v>126.3117096</v>
      </c>
      <c r="L2540" s="18">
        <v>7.3653000000000004</v>
      </c>
      <c r="M2540" s="18">
        <v>501.26940000000002</v>
      </c>
      <c r="N2540" s="18">
        <v>65.756799999999998</v>
      </c>
      <c r="O2540" s="18">
        <v>36.919899999999998</v>
      </c>
      <c r="P2540" s="18">
        <v>662.30849999999998</v>
      </c>
      <c r="Q2540" s="18">
        <v>86.882000000000005</v>
      </c>
      <c r="R2540" s="18">
        <v>48.780900000000003</v>
      </c>
      <c r="S2540" s="4">
        <f>VLOOKUP(C2540,Ratings_Numbers!$A$1:$B$21,2,FALSE)</f>
        <v>5</v>
      </c>
      <c r="T2540" s="4">
        <f t="shared" si="102"/>
        <v>0</v>
      </c>
      <c r="U2540" s="18">
        <v>60239.16</v>
      </c>
      <c r="V2540" s="18" t="s">
        <v>146</v>
      </c>
    </row>
    <row r="2541" spans="1:22" ht="15" customHeight="1" x14ac:dyDescent="0.35">
      <c r="A2541" s="18" t="s">
        <v>221</v>
      </c>
      <c r="B2541" s="7" t="str">
        <f t="shared" si="101"/>
        <v>Q1</v>
      </c>
      <c r="C2541" s="18" t="s">
        <v>31</v>
      </c>
      <c r="D2541" s="21">
        <v>39538</v>
      </c>
      <c r="E2541" s="18">
        <v>3.9685000000000001</v>
      </c>
      <c r="F2541" s="18">
        <v>13.387499999999999</v>
      </c>
      <c r="G2541" s="18">
        <v>9.8866999999999994</v>
      </c>
      <c r="H2541" s="18">
        <v>2.6827999999999999</v>
      </c>
      <c r="I2541" s="18"/>
      <c r="J2541" s="18"/>
      <c r="K2541" s="18">
        <v>650</v>
      </c>
      <c r="L2541" s="18">
        <v>8.5084999999999997</v>
      </c>
      <c r="M2541" s="18">
        <v>482.44290000000001</v>
      </c>
      <c r="N2541" s="18">
        <v>64.545100000000005</v>
      </c>
      <c r="O2541" s="18">
        <v>41.048699999999997</v>
      </c>
      <c r="P2541" s="18">
        <v>647.45029999999997</v>
      </c>
      <c r="Q2541" s="18">
        <v>86.621200000000002</v>
      </c>
      <c r="R2541" s="18">
        <v>55.0884</v>
      </c>
      <c r="S2541" s="4">
        <f>VLOOKUP(C2541,Ratings_Numbers!$A$1:$B$21,2,FALSE)</f>
        <v>5</v>
      </c>
      <c r="T2541" s="4">
        <f t="shared" si="102"/>
        <v>0</v>
      </c>
      <c r="U2541" s="18">
        <v>50627.76</v>
      </c>
      <c r="V2541" s="18" t="s">
        <v>146</v>
      </c>
    </row>
    <row r="2542" spans="1:22" ht="15" customHeight="1" x14ac:dyDescent="0.35">
      <c r="A2542" s="18" t="s">
        <v>221</v>
      </c>
      <c r="B2542" s="7" t="str">
        <f t="shared" si="101"/>
        <v>Q2</v>
      </c>
      <c r="C2542" s="18" t="s">
        <v>31</v>
      </c>
      <c r="D2542" s="21">
        <v>39629</v>
      </c>
      <c r="E2542" s="18">
        <v>5.0182000000000002</v>
      </c>
      <c r="F2542" s="18">
        <v>15.1409</v>
      </c>
      <c r="G2542" s="18">
        <v>11.060700000000001</v>
      </c>
      <c r="H2542" s="18">
        <v>0.58799999999999997</v>
      </c>
      <c r="I2542" s="18"/>
      <c r="J2542" s="18"/>
      <c r="K2542" s="18">
        <v>631</v>
      </c>
      <c r="L2542" s="18">
        <v>8.9339999999999993</v>
      </c>
      <c r="M2542" s="18">
        <v>464.87079999999997</v>
      </c>
      <c r="N2542" s="18">
        <v>65.691100000000006</v>
      </c>
      <c r="O2542" s="18">
        <v>41.531300000000002</v>
      </c>
      <c r="P2542" s="18">
        <v>607.66160000000002</v>
      </c>
      <c r="Q2542" s="18">
        <v>85.869</v>
      </c>
      <c r="R2542" s="18">
        <v>54.288200000000003</v>
      </c>
      <c r="S2542" s="4">
        <f>VLOOKUP(C2542,Ratings_Numbers!$A$1:$B$21,2,FALSE)</f>
        <v>5</v>
      </c>
      <c r="T2542" s="4">
        <f t="shared" si="102"/>
        <v>0</v>
      </c>
      <c r="U2542" s="18">
        <v>43659.53</v>
      </c>
      <c r="V2542" s="18" t="s">
        <v>146</v>
      </c>
    </row>
    <row r="2543" spans="1:22" ht="15" customHeight="1" x14ac:dyDescent="0.35">
      <c r="A2543" s="18" t="s">
        <v>221</v>
      </c>
      <c r="B2543" s="7" t="str">
        <f t="shared" si="101"/>
        <v>Q3</v>
      </c>
      <c r="C2543" s="18" t="s">
        <v>32</v>
      </c>
      <c r="D2543" s="21">
        <v>39721</v>
      </c>
      <c r="E2543" s="18">
        <v>5.2904999999999998</v>
      </c>
      <c r="F2543" s="18">
        <v>15.9793</v>
      </c>
      <c r="G2543" s="18">
        <v>12.5124</v>
      </c>
      <c r="H2543" s="18">
        <v>3.9287000000000001</v>
      </c>
      <c r="I2543" s="18"/>
      <c r="J2543" s="18"/>
      <c r="K2543" s="18">
        <v>661</v>
      </c>
      <c r="L2543" s="18">
        <v>9.8406000000000002</v>
      </c>
      <c r="M2543" s="18">
        <v>461.67430000000002</v>
      </c>
      <c r="N2543" s="18">
        <v>68.627799999999993</v>
      </c>
      <c r="O2543" s="18">
        <v>45.4315</v>
      </c>
      <c r="P2543" s="18">
        <v>572.72149999999999</v>
      </c>
      <c r="Q2543" s="18">
        <v>85.135000000000005</v>
      </c>
      <c r="R2543" s="18">
        <v>56.359200000000001</v>
      </c>
      <c r="S2543" s="4">
        <f>VLOOKUP(C2543,Ratings_Numbers!$A$1:$B$21,2,FALSE)</f>
        <v>6</v>
      </c>
      <c r="T2543" s="4">
        <f t="shared" si="102"/>
        <v>1</v>
      </c>
      <c r="U2543" s="18">
        <v>41098.800000000003</v>
      </c>
      <c r="V2543" s="18" t="s">
        <v>146</v>
      </c>
    </row>
    <row r="2544" spans="1:22" ht="15" customHeight="1" x14ac:dyDescent="0.35">
      <c r="A2544" s="18" t="s">
        <v>221</v>
      </c>
      <c r="B2544" s="7" t="str">
        <f t="shared" si="101"/>
        <v>Q4</v>
      </c>
      <c r="C2544" s="18" t="s">
        <v>32</v>
      </c>
      <c r="D2544" s="21">
        <v>39813</v>
      </c>
      <c r="E2544" s="18">
        <v>6.1783000000000001</v>
      </c>
      <c r="F2544" s="18">
        <v>19.277899999999999</v>
      </c>
      <c r="G2544" s="18">
        <v>13.540100000000001</v>
      </c>
      <c r="H2544" s="18">
        <v>1.5546</v>
      </c>
      <c r="I2544" s="18"/>
      <c r="J2544" s="18"/>
      <c r="K2544" s="18">
        <v>126.3117096</v>
      </c>
      <c r="L2544" s="18">
        <v>9.3920999999999992</v>
      </c>
      <c r="M2544" s="18">
        <v>507.06020000000001</v>
      </c>
      <c r="N2544" s="18">
        <v>74.2393</v>
      </c>
      <c r="O2544" s="18">
        <v>47.623600000000003</v>
      </c>
      <c r="P2544" s="18">
        <v>583.00819999999999</v>
      </c>
      <c r="Q2544" s="18">
        <v>85.358900000000006</v>
      </c>
      <c r="R2544" s="18">
        <v>54.756700000000002</v>
      </c>
      <c r="S2544" s="4">
        <f>VLOOKUP(C2544,Ratings_Numbers!$A$1:$B$21,2,FALSE)</f>
        <v>6</v>
      </c>
      <c r="T2544" s="4">
        <f t="shared" si="102"/>
        <v>0</v>
      </c>
      <c r="U2544" s="18">
        <v>21518</v>
      </c>
      <c r="V2544" s="18" t="s">
        <v>146</v>
      </c>
    </row>
    <row r="2545" spans="1:22" ht="15" customHeight="1" x14ac:dyDescent="0.35">
      <c r="A2545" s="18" t="s">
        <v>221</v>
      </c>
      <c r="B2545" s="7" t="str">
        <f t="shared" si="101"/>
        <v>Q1</v>
      </c>
      <c r="C2545" s="18" t="s">
        <v>32</v>
      </c>
      <c r="D2545" s="21">
        <v>39903</v>
      </c>
      <c r="E2545" s="18">
        <v>6.0743999999999998</v>
      </c>
      <c r="F2545" s="18">
        <v>22.705300000000001</v>
      </c>
      <c r="G2545" s="18">
        <v>14.8986</v>
      </c>
      <c r="H2545" s="18">
        <v>2.3260999999999998</v>
      </c>
      <c r="I2545" s="18"/>
      <c r="J2545" s="18"/>
      <c r="K2545" s="18">
        <v>126.3117096</v>
      </c>
      <c r="L2545" s="18">
        <v>10.225</v>
      </c>
      <c r="M2545" s="18">
        <v>365.14580000000001</v>
      </c>
      <c r="N2545" s="18">
        <v>75.550399999999996</v>
      </c>
      <c r="O2545" s="18">
        <v>47.547899999999998</v>
      </c>
      <c r="P2545" s="18">
        <v>383.3143</v>
      </c>
      <c r="Q2545" s="18">
        <v>79.3095</v>
      </c>
      <c r="R2545" s="18">
        <v>49.913800000000002</v>
      </c>
      <c r="S2545" s="4">
        <f>VLOOKUP(C2545,Ratings_Numbers!$A$1:$B$21,2,FALSE)</f>
        <v>6</v>
      </c>
      <c r="T2545" s="4">
        <f t="shared" si="102"/>
        <v>0</v>
      </c>
      <c r="U2545" s="18">
        <v>15919.84</v>
      </c>
      <c r="V2545" s="18" t="s">
        <v>146</v>
      </c>
    </row>
    <row r="2546" spans="1:22" ht="15" customHeight="1" x14ac:dyDescent="0.35">
      <c r="A2546" s="18" t="s">
        <v>221</v>
      </c>
      <c r="B2546" s="7" t="str">
        <f t="shared" si="101"/>
        <v>Q2</v>
      </c>
      <c r="C2546" s="18" t="s">
        <v>25</v>
      </c>
      <c r="D2546" s="21">
        <v>39994</v>
      </c>
      <c r="E2546" s="18">
        <v>5.4600999999999997</v>
      </c>
      <c r="F2546" s="18">
        <v>24.139500000000002</v>
      </c>
      <c r="G2546" s="18">
        <v>17.373899999999999</v>
      </c>
      <c r="H2546" s="18">
        <v>2.4516</v>
      </c>
      <c r="I2546" s="18"/>
      <c r="J2546" s="18"/>
      <c r="K2546" s="18">
        <v>126.3117096</v>
      </c>
      <c r="L2546" s="18">
        <v>11.466699999999999</v>
      </c>
      <c r="M2546" s="18">
        <v>398.77789999999999</v>
      </c>
      <c r="N2546" s="18">
        <v>77.409099999999995</v>
      </c>
      <c r="O2546" s="18">
        <v>45.726500000000001</v>
      </c>
      <c r="P2546" s="18">
        <v>415.15649999999999</v>
      </c>
      <c r="Q2546" s="18">
        <v>80.588400000000007</v>
      </c>
      <c r="R2546" s="18">
        <v>47.604599999999998</v>
      </c>
      <c r="S2546" s="4">
        <f>VLOOKUP(C2546,Ratings_Numbers!$A$1:$B$21,2,FALSE)</f>
        <v>7</v>
      </c>
      <c r="T2546" s="4">
        <f t="shared" si="102"/>
        <v>1</v>
      </c>
      <c r="U2546" s="18">
        <v>27632.36</v>
      </c>
      <c r="V2546" s="18" t="s">
        <v>146</v>
      </c>
    </row>
    <row r="2547" spans="1:22" ht="15" customHeight="1" x14ac:dyDescent="0.35">
      <c r="A2547" s="18" t="s">
        <v>221</v>
      </c>
      <c r="B2547" s="7" t="str">
        <f t="shared" si="101"/>
        <v>Q3</v>
      </c>
      <c r="C2547" s="18" t="s">
        <v>25</v>
      </c>
      <c r="D2547" s="21">
        <v>40086</v>
      </c>
      <c r="E2547" s="18">
        <v>6.5698999999999996</v>
      </c>
      <c r="F2547" s="18">
        <v>25.6294</v>
      </c>
      <c r="G2547" s="18">
        <v>16.947900000000001</v>
      </c>
      <c r="H2547" s="18">
        <v>3.0754999999999999</v>
      </c>
      <c r="I2547" s="18"/>
      <c r="J2547" s="18"/>
      <c r="K2547" s="18">
        <v>126.3117096</v>
      </c>
      <c r="L2547" s="18">
        <v>11.5762</v>
      </c>
      <c r="M2547" s="18">
        <v>379.04320000000001</v>
      </c>
      <c r="N2547" s="18">
        <v>76.599800000000002</v>
      </c>
      <c r="O2547" s="18">
        <v>43.878900000000002</v>
      </c>
      <c r="P2547" s="18">
        <v>394.83609999999999</v>
      </c>
      <c r="Q2547" s="18">
        <v>79.791300000000007</v>
      </c>
      <c r="R2547" s="18">
        <v>45.7072</v>
      </c>
      <c r="S2547" s="4">
        <f>VLOOKUP(C2547,Ratings_Numbers!$A$1:$B$21,2,FALSE)</f>
        <v>7</v>
      </c>
      <c r="T2547" s="4">
        <f t="shared" si="102"/>
        <v>0</v>
      </c>
      <c r="U2547" s="18">
        <v>40307.1</v>
      </c>
      <c r="V2547" s="18" t="s">
        <v>146</v>
      </c>
    </row>
    <row r="2548" spans="1:22" ht="15" customHeight="1" x14ac:dyDescent="0.35">
      <c r="A2548" s="18" t="s">
        <v>221</v>
      </c>
      <c r="B2548" s="7" t="str">
        <f t="shared" si="101"/>
        <v>Q4</v>
      </c>
      <c r="C2548" s="18" t="s">
        <v>25</v>
      </c>
      <c r="D2548" s="21">
        <v>40178</v>
      </c>
      <c r="E2548" s="18">
        <v>6.2247000000000003</v>
      </c>
      <c r="F2548" s="18">
        <v>19.247399999999999</v>
      </c>
      <c r="G2548" s="18">
        <v>13.4048</v>
      </c>
      <c r="H2548" s="18">
        <v>3.2313000000000001</v>
      </c>
      <c r="I2548" s="18"/>
      <c r="J2548" s="18"/>
      <c r="K2548" s="18">
        <v>126.3117096</v>
      </c>
      <c r="L2548" s="18">
        <v>11.5114</v>
      </c>
      <c r="M2548" s="18">
        <v>363.30700000000002</v>
      </c>
      <c r="N2548" s="18">
        <v>75.755600000000001</v>
      </c>
      <c r="O2548" s="18">
        <v>41.821899999999999</v>
      </c>
      <c r="P2548" s="18">
        <v>379.57799999999997</v>
      </c>
      <c r="Q2548" s="18">
        <v>79.148300000000006</v>
      </c>
      <c r="R2548" s="18">
        <v>43.694899999999997</v>
      </c>
      <c r="S2548" s="4">
        <f>VLOOKUP(C2548,Ratings_Numbers!$A$1:$B$21,2,FALSE)</f>
        <v>7</v>
      </c>
      <c r="T2548" s="4">
        <f t="shared" si="102"/>
        <v>0</v>
      </c>
      <c r="U2548" s="18">
        <v>48299.839999999997</v>
      </c>
      <c r="V2548" s="18" t="s">
        <v>146</v>
      </c>
    </row>
    <row r="2549" spans="1:22" ht="15" customHeight="1" x14ac:dyDescent="0.35">
      <c r="A2549" s="18" t="s">
        <v>221</v>
      </c>
      <c r="B2549" s="7" t="str">
        <f t="shared" si="101"/>
        <v>Q1</v>
      </c>
      <c r="C2549" s="18" t="s">
        <v>25</v>
      </c>
      <c r="D2549" s="21">
        <v>40268</v>
      </c>
      <c r="E2549" s="18">
        <v>7.7016999999999998</v>
      </c>
      <c r="F2549" s="18">
        <v>20.914100000000001</v>
      </c>
      <c r="G2549" s="18">
        <v>14.9693</v>
      </c>
      <c r="H2549" s="18">
        <v>3.4632000000000001</v>
      </c>
      <c r="I2549" s="18"/>
      <c r="J2549" s="18"/>
      <c r="K2549" s="18">
        <v>126.3117096</v>
      </c>
      <c r="L2549" s="18">
        <v>9.3674999999999997</v>
      </c>
      <c r="M2549" s="18">
        <v>538.49530000000004</v>
      </c>
      <c r="N2549" s="18">
        <v>82.480099999999993</v>
      </c>
      <c r="O2549" s="18">
        <v>50.443800000000003</v>
      </c>
      <c r="P2549" s="18">
        <v>552.87900000000002</v>
      </c>
      <c r="Q2549" s="18">
        <v>84.683199999999999</v>
      </c>
      <c r="R2549" s="18">
        <v>51.791200000000003</v>
      </c>
      <c r="S2549" s="4">
        <f>VLOOKUP(C2549,Ratings_Numbers!$A$1:$B$21,2,FALSE)</f>
        <v>7</v>
      </c>
      <c r="T2549" s="4">
        <f t="shared" si="102"/>
        <v>0</v>
      </c>
      <c r="U2549" s="18">
        <v>49388.22</v>
      </c>
      <c r="V2549" s="18" t="s">
        <v>146</v>
      </c>
    </row>
    <row r="2550" spans="1:22" ht="15" customHeight="1" x14ac:dyDescent="0.35">
      <c r="A2550" s="18" t="s">
        <v>221</v>
      </c>
      <c r="B2550" s="7" t="str">
        <f t="shared" si="101"/>
        <v>Q2</v>
      </c>
      <c r="C2550" s="18" t="s">
        <v>25</v>
      </c>
      <c r="D2550" s="21">
        <v>40359</v>
      </c>
      <c r="E2550" s="18">
        <v>6.4227999999999996</v>
      </c>
      <c r="F2550" s="18">
        <v>15.225099999999999</v>
      </c>
      <c r="G2550" s="18">
        <v>10.847899999999999</v>
      </c>
      <c r="H2550" s="18">
        <v>3.9754</v>
      </c>
      <c r="I2550" s="18"/>
      <c r="J2550" s="18"/>
      <c r="K2550" s="18">
        <v>126.3117096</v>
      </c>
      <c r="L2550" s="18">
        <v>10.0951</v>
      </c>
      <c r="M2550" s="18">
        <v>477.81299999999999</v>
      </c>
      <c r="N2550" s="18">
        <v>80.1982</v>
      </c>
      <c r="O2550" s="18">
        <v>48.235599999999998</v>
      </c>
      <c r="P2550" s="18">
        <v>495.79</v>
      </c>
      <c r="Q2550" s="18">
        <v>83.215599999999995</v>
      </c>
      <c r="R2550" s="18">
        <v>50.050400000000003</v>
      </c>
      <c r="S2550" s="4">
        <f>VLOOKUP(C2550,Ratings_Numbers!$A$1:$B$21,2,FALSE)</f>
        <v>7</v>
      </c>
      <c r="T2550" s="4">
        <f t="shared" si="102"/>
        <v>0</v>
      </c>
      <c r="U2550" s="18">
        <v>47719.4</v>
      </c>
      <c r="V2550" s="18" t="s">
        <v>146</v>
      </c>
    </row>
    <row r="2551" spans="1:22" ht="15" customHeight="1" x14ac:dyDescent="0.35">
      <c r="A2551" s="18" t="s">
        <v>221</v>
      </c>
      <c r="B2551" s="7" t="str">
        <f t="shared" si="101"/>
        <v>Q3</v>
      </c>
      <c r="C2551" s="18" t="s">
        <v>25</v>
      </c>
      <c r="D2551" s="21">
        <v>40451</v>
      </c>
      <c r="E2551" s="18">
        <v>5.6078999999999999</v>
      </c>
      <c r="F2551" s="18">
        <v>12.985900000000001</v>
      </c>
      <c r="G2551" s="18">
        <v>9.0686</v>
      </c>
      <c r="H2551" s="18">
        <v>4.0951000000000004</v>
      </c>
      <c r="I2551" s="18"/>
      <c r="J2551" s="18"/>
      <c r="K2551" s="18">
        <v>126.3117096</v>
      </c>
      <c r="L2551" s="18">
        <v>10.899900000000001</v>
      </c>
      <c r="M2551" s="18">
        <v>432.33670000000001</v>
      </c>
      <c r="N2551" s="18">
        <v>79.416600000000003</v>
      </c>
      <c r="O2551" s="18">
        <v>47.124400000000001</v>
      </c>
      <c r="P2551" s="18">
        <v>444.39069999999998</v>
      </c>
      <c r="Q2551" s="18">
        <v>81.630799999999994</v>
      </c>
      <c r="R2551" s="18">
        <v>48.438299999999998</v>
      </c>
      <c r="S2551" s="4">
        <f>VLOOKUP(C2551,Ratings_Numbers!$A$1:$B$21,2,FALSE)</f>
        <v>7</v>
      </c>
      <c r="T2551" s="4">
        <f t="shared" si="102"/>
        <v>0</v>
      </c>
      <c r="U2551" s="18">
        <v>50604.12</v>
      </c>
      <c r="V2551" s="18" t="s">
        <v>146</v>
      </c>
    </row>
    <row r="2552" spans="1:22" ht="15" customHeight="1" x14ac:dyDescent="0.35">
      <c r="A2552" s="18" t="s">
        <v>221</v>
      </c>
      <c r="B2552" s="7" t="str">
        <f t="shared" si="101"/>
        <v>Q4</v>
      </c>
      <c r="C2552" s="18" t="s">
        <v>25</v>
      </c>
      <c r="D2552" s="21">
        <v>40543</v>
      </c>
      <c r="E2552" s="18">
        <v>5.7473999999999998</v>
      </c>
      <c r="F2552" s="18">
        <v>11.708600000000001</v>
      </c>
      <c r="G2552" s="18">
        <v>8.9661000000000008</v>
      </c>
      <c r="H2552" s="18">
        <v>3.8182</v>
      </c>
      <c r="I2552" s="18"/>
      <c r="J2552" s="18"/>
      <c r="K2552" s="18">
        <v>126.3117096</v>
      </c>
      <c r="L2552" s="18">
        <v>11.0642</v>
      </c>
      <c r="M2552" s="18">
        <v>409.21749999999997</v>
      </c>
      <c r="N2552" s="18">
        <v>77.174099999999996</v>
      </c>
      <c r="O2552" s="18">
        <v>45.276699999999998</v>
      </c>
      <c r="P2552" s="18">
        <v>430.25259999999997</v>
      </c>
      <c r="Q2552" s="18">
        <v>81.141099999999994</v>
      </c>
      <c r="R2552" s="18">
        <v>47.604100000000003</v>
      </c>
      <c r="S2552" s="4">
        <f>VLOOKUP(C2552,Ratings_Numbers!$A$1:$B$21,2,FALSE)</f>
        <v>7</v>
      </c>
      <c r="T2552" s="4">
        <f t="shared" si="102"/>
        <v>0</v>
      </c>
      <c r="U2552" s="18">
        <v>51375.24</v>
      </c>
      <c r="V2552" s="18" t="s">
        <v>146</v>
      </c>
    </row>
    <row r="2553" spans="1:22" ht="15" customHeight="1" x14ac:dyDescent="0.35">
      <c r="A2553" s="18" t="s">
        <v>221</v>
      </c>
      <c r="B2553" s="7" t="str">
        <f t="shared" si="101"/>
        <v>Q1</v>
      </c>
      <c r="C2553" s="18" t="s">
        <v>25</v>
      </c>
      <c r="D2553" s="21">
        <v>40633</v>
      </c>
      <c r="E2553" s="18">
        <v>4.3003</v>
      </c>
      <c r="F2553" s="18">
        <v>9.9480000000000004</v>
      </c>
      <c r="G2553" s="18">
        <v>6.5297999999999998</v>
      </c>
      <c r="H2553" s="18">
        <v>4.3034999999999997</v>
      </c>
      <c r="I2553" s="18"/>
      <c r="J2553" s="18"/>
      <c r="K2553" s="18">
        <v>126.3117096</v>
      </c>
      <c r="L2553" s="18">
        <v>12.141999999999999</v>
      </c>
      <c r="M2553" s="18">
        <v>347.38589999999999</v>
      </c>
      <c r="N2553" s="18">
        <v>74.435900000000004</v>
      </c>
      <c r="O2553" s="18">
        <v>42.1798</v>
      </c>
      <c r="P2553" s="18">
        <v>366.69150000000002</v>
      </c>
      <c r="Q2553" s="18">
        <v>78.572599999999994</v>
      </c>
      <c r="R2553" s="18">
        <v>44.523899999999998</v>
      </c>
      <c r="S2553" s="4">
        <f>VLOOKUP(C2553,Ratings_Numbers!$A$1:$B$21,2,FALSE)</f>
        <v>7</v>
      </c>
      <c r="T2553" s="4">
        <f t="shared" si="102"/>
        <v>0</v>
      </c>
      <c r="U2553" s="18">
        <v>54330.400000000001</v>
      </c>
      <c r="V2553" s="18" t="s">
        <v>146</v>
      </c>
    </row>
    <row r="2554" spans="1:22" ht="15" customHeight="1" x14ac:dyDescent="0.35">
      <c r="A2554" s="18" t="s">
        <v>221</v>
      </c>
      <c r="B2554" s="7" t="str">
        <f t="shared" si="101"/>
        <v>Q2</v>
      </c>
      <c r="C2554" s="18" t="s">
        <v>25</v>
      </c>
      <c r="D2554" s="21">
        <v>40724</v>
      </c>
      <c r="E2554" s="18">
        <v>4.2099000000000002</v>
      </c>
      <c r="F2554" s="18">
        <v>9.8422999999999998</v>
      </c>
      <c r="G2554" s="18">
        <v>6.3524000000000003</v>
      </c>
      <c r="H2554" s="18">
        <v>4.5407000000000002</v>
      </c>
      <c r="I2554" s="18"/>
      <c r="J2554" s="18"/>
      <c r="K2554" s="18">
        <v>126.3117096</v>
      </c>
      <c r="L2554" s="18">
        <v>12.3177</v>
      </c>
      <c r="M2554" s="18">
        <v>337.24250000000001</v>
      </c>
      <c r="N2554" s="18">
        <v>73.701700000000002</v>
      </c>
      <c r="O2554" s="18">
        <v>41.540399999999998</v>
      </c>
      <c r="P2554" s="18">
        <v>357.57760000000002</v>
      </c>
      <c r="Q2554" s="18">
        <v>78.145799999999994</v>
      </c>
      <c r="R2554" s="18">
        <v>44.045200000000001</v>
      </c>
      <c r="S2554" s="4">
        <f>VLOOKUP(C2554,Ratings_Numbers!$A$1:$B$21,2,FALSE)</f>
        <v>7</v>
      </c>
      <c r="T2554" s="4">
        <f t="shared" si="102"/>
        <v>0</v>
      </c>
      <c r="U2554" s="18">
        <v>61678.1</v>
      </c>
      <c r="V2554" s="18" t="s">
        <v>146</v>
      </c>
    </row>
    <row r="2555" spans="1:22" ht="15" customHeight="1" x14ac:dyDescent="0.35">
      <c r="A2555" s="18" t="s">
        <v>221</v>
      </c>
      <c r="B2555" s="7" t="str">
        <f t="shared" si="101"/>
        <v>Q3</v>
      </c>
      <c r="C2555" s="18" t="s">
        <v>25</v>
      </c>
      <c r="D2555" s="21">
        <v>40816</v>
      </c>
      <c r="E2555" s="18">
        <v>4.0487000000000002</v>
      </c>
      <c r="F2555" s="18">
        <v>9.7855000000000008</v>
      </c>
      <c r="G2555" s="18">
        <v>6.0540000000000003</v>
      </c>
      <c r="H2555" s="18">
        <v>4.3722000000000003</v>
      </c>
      <c r="I2555" s="18"/>
      <c r="J2555" s="18"/>
      <c r="K2555" s="18">
        <v>126.3117096</v>
      </c>
      <c r="L2555" s="18">
        <v>12.172700000000001</v>
      </c>
      <c r="M2555" s="18">
        <v>341.25409999999999</v>
      </c>
      <c r="N2555" s="18">
        <v>73.958299999999994</v>
      </c>
      <c r="O2555" s="18">
        <v>41.54</v>
      </c>
      <c r="P2555" s="18">
        <v>361.4144</v>
      </c>
      <c r="Q2555" s="18">
        <v>78.327500000000001</v>
      </c>
      <c r="R2555" s="18">
        <v>43.994</v>
      </c>
      <c r="S2555" s="4">
        <f>VLOOKUP(C2555,Ratings_Numbers!$A$1:$B$21,2,FALSE)</f>
        <v>7</v>
      </c>
      <c r="T2555" s="4">
        <f t="shared" si="102"/>
        <v>0</v>
      </c>
      <c r="U2555" s="18">
        <v>52488.1</v>
      </c>
      <c r="V2555" s="18" t="s">
        <v>146</v>
      </c>
    </row>
    <row r="2556" spans="1:22" ht="15" customHeight="1" x14ac:dyDescent="0.35">
      <c r="A2556" s="18" t="s">
        <v>221</v>
      </c>
      <c r="B2556" s="7" t="str">
        <f t="shared" si="101"/>
        <v>Q4</v>
      </c>
      <c r="C2556" s="18" t="s">
        <v>25</v>
      </c>
      <c r="D2556" s="21">
        <v>40908</v>
      </c>
      <c r="E2556" s="18">
        <v>3.7376</v>
      </c>
      <c r="F2556" s="18">
        <v>9.0561000000000007</v>
      </c>
      <c r="G2556" s="18">
        <v>5.4774000000000003</v>
      </c>
      <c r="H2556" s="18">
        <v>4.3616999999999999</v>
      </c>
      <c r="I2556" s="18"/>
      <c r="J2556" s="18"/>
      <c r="K2556" s="18">
        <v>126.3117096</v>
      </c>
      <c r="L2556" s="18">
        <v>12.2567</v>
      </c>
      <c r="M2556" s="18">
        <v>316.96289999999999</v>
      </c>
      <c r="N2556" s="18">
        <v>72.834599999999995</v>
      </c>
      <c r="O2556" s="18">
        <v>38.8491</v>
      </c>
      <c r="P2556" s="18">
        <v>335.1814</v>
      </c>
      <c r="Q2556" s="18">
        <v>77.021100000000004</v>
      </c>
      <c r="R2556" s="18">
        <v>41.082099999999997</v>
      </c>
      <c r="S2556" s="4">
        <f>VLOOKUP(C2556,Ratings_Numbers!$A$1:$B$21,2,FALSE)</f>
        <v>7</v>
      </c>
      <c r="T2556" s="4">
        <f t="shared" si="102"/>
        <v>0</v>
      </c>
      <c r="U2556" s="18">
        <v>54905.88</v>
      </c>
      <c r="V2556" s="18" t="s">
        <v>146</v>
      </c>
    </row>
    <row r="2557" spans="1:22" ht="15" customHeight="1" x14ac:dyDescent="0.35">
      <c r="A2557" s="18" t="s">
        <v>221</v>
      </c>
      <c r="B2557" s="7" t="str">
        <f t="shared" si="101"/>
        <v>Q1</v>
      </c>
      <c r="C2557" s="18" t="s">
        <v>25</v>
      </c>
      <c r="D2557" s="21">
        <v>40999</v>
      </c>
      <c r="E2557" s="18">
        <v>3.2725</v>
      </c>
      <c r="F2557" s="18">
        <v>8.6610999999999994</v>
      </c>
      <c r="G2557" s="18">
        <v>4.7905999999999995</v>
      </c>
      <c r="H2557" s="18">
        <v>4.5313999999999997</v>
      </c>
      <c r="I2557" s="18"/>
      <c r="J2557" s="18"/>
      <c r="K2557" s="18">
        <v>126.3117096</v>
      </c>
      <c r="L2557" s="18">
        <v>13.1153</v>
      </c>
      <c r="M2557" s="18">
        <v>285.5478</v>
      </c>
      <c r="N2557" s="18">
        <v>70.605800000000002</v>
      </c>
      <c r="O2557" s="18">
        <v>37.450600000000001</v>
      </c>
      <c r="P2557" s="18">
        <v>304.42559999999997</v>
      </c>
      <c r="Q2557" s="18">
        <v>75.273600000000002</v>
      </c>
      <c r="R2557" s="18">
        <v>39.926499999999997</v>
      </c>
      <c r="S2557" s="4">
        <f>VLOOKUP(C2557,Ratings_Numbers!$A$1:$B$21,2,FALSE)</f>
        <v>7</v>
      </c>
      <c r="T2557" s="4">
        <f t="shared" si="102"/>
        <v>0</v>
      </c>
      <c r="U2557" s="18">
        <v>67464.759999999995</v>
      </c>
      <c r="V2557" s="18" t="s">
        <v>146</v>
      </c>
    </row>
    <row r="2558" spans="1:22" ht="15" customHeight="1" x14ac:dyDescent="0.35">
      <c r="A2558" s="18" t="s">
        <v>221</v>
      </c>
      <c r="B2558" s="7" t="str">
        <f t="shared" si="101"/>
        <v>Q2</v>
      </c>
      <c r="C2558" s="18" t="s">
        <v>25</v>
      </c>
      <c r="D2558" s="21">
        <v>41090</v>
      </c>
      <c r="E2558" s="18">
        <v>3.6326000000000001</v>
      </c>
      <c r="F2558" s="18">
        <v>8.3681999999999999</v>
      </c>
      <c r="G2558" s="18">
        <v>5.2641999999999998</v>
      </c>
      <c r="H2558" s="18">
        <v>4.8764000000000003</v>
      </c>
      <c r="I2558" s="18"/>
      <c r="J2558" s="18"/>
      <c r="K2558" s="18">
        <v>126.3117096</v>
      </c>
      <c r="L2558" s="18">
        <v>13.007</v>
      </c>
      <c r="M2558" s="18">
        <v>290.4085</v>
      </c>
      <c r="N2558" s="18">
        <v>71.030699999999996</v>
      </c>
      <c r="O2558" s="18">
        <v>37.773400000000002</v>
      </c>
      <c r="P2558" s="18">
        <v>308.84930000000003</v>
      </c>
      <c r="Q2558" s="18">
        <v>75.5411</v>
      </c>
      <c r="R2558" s="18">
        <v>40.171999999999997</v>
      </c>
      <c r="S2558" s="4">
        <f>VLOOKUP(C2558,Ratings_Numbers!$A$1:$B$21,2,FALSE)</f>
        <v>7</v>
      </c>
      <c r="T2558" s="4">
        <f t="shared" si="102"/>
        <v>0</v>
      </c>
      <c r="U2558" s="18">
        <v>66301.19</v>
      </c>
      <c r="V2558" s="18" t="s">
        <v>146</v>
      </c>
    </row>
    <row r="2559" spans="1:22" ht="15" customHeight="1" x14ac:dyDescent="0.35">
      <c r="A2559" s="18" t="s">
        <v>221</v>
      </c>
      <c r="B2559" s="7" t="str">
        <f t="shared" si="101"/>
        <v>Q3</v>
      </c>
      <c r="C2559" s="18" t="s">
        <v>25</v>
      </c>
      <c r="D2559" s="21">
        <v>41182</v>
      </c>
      <c r="E2559" s="18">
        <v>3.3599000000000001</v>
      </c>
      <c r="F2559" s="18">
        <v>8.2941000000000003</v>
      </c>
      <c r="G2559" s="18">
        <v>4.8356000000000003</v>
      </c>
      <c r="H2559" s="18">
        <v>4.7885</v>
      </c>
      <c r="I2559" s="18"/>
      <c r="J2559" s="18"/>
      <c r="K2559" s="18">
        <v>126.3117096</v>
      </c>
      <c r="L2559" s="18">
        <v>12.741300000000001</v>
      </c>
      <c r="M2559" s="18">
        <v>288.89519999999999</v>
      </c>
      <c r="N2559" s="18">
        <v>70.536299999999997</v>
      </c>
      <c r="O2559" s="18">
        <v>36.808999999999997</v>
      </c>
      <c r="P2559" s="18">
        <v>309.56979999999999</v>
      </c>
      <c r="Q2559" s="18">
        <v>75.584100000000007</v>
      </c>
      <c r="R2559" s="18">
        <v>39.443199999999997</v>
      </c>
      <c r="S2559" s="4">
        <f>VLOOKUP(C2559,Ratings_Numbers!$A$1:$B$21,2,FALSE)</f>
        <v>7</v>
      </c>
      <c r="T2559" s="4">
        <f t="shared" si="102"/>
        <v>0</v>
      </c>
      <c r="U2559" s="18">
        <v>63796.92</v>
      </c>
      <c r="V2559" s="18" t="s">
        <v>146</v>
      </c>
    </row>
    <row r="2560" spans="1:22" ht="15" customHeight="1" x14ac:dyDescent="0.35">
      <c r="A2560" s="18" t="s">
        <v>221</v>
      </c>
      <c r="B2560" s="7" t="str">
        <f t="shared" si="101"/>
        <v>Q4</v>
      </c>
      <c r="C2560" s="18" t="s">
        <v>25</v>
      </c>
      <c r="D2560" s="21">
        <v>41274</v>
      </c>
      <c r="E2560" s="18">
        <v>4.1411999999999995</v>
      </c>
      <c r="F2560" s="18">
        <v>9.6554000000000002</v>
      </c>
      <c r="G2560" s="18">
        <v>6.2062999999999997</v>
      </c>
      <c r="H2560" s="18">
        <v>3.1488999999999998</v>
      </c>
      <c r="I2560" s="18"/>
      <c r="J2560" s="18"/>
      <c r="K2560" s="18">
        <v>126.3117096</v>
      </c>
      <c r="L2560" s="18">
        <v>12.3325</v>
      </c>
      <c r="M2560" s="18">
        <v>312.25779999999997</v>
      </c>
      <c r="N2560" s="18">
        <v>72.650999999999996</v>
      </c>
      <c r="O2560" s="18">
        <v>38.5092</v>
      </c>
      <c r="P2560" s="18">
        <v>329.80509999999998</v>
      </c>
      <c r="Q2560" s="18">
        <v>76.733599999999996</v>
      </c>
      <c r="R2560" s="18">
        <v>40.673200000000001</v>
      </c>
      <c r="S2560" s="4">
        <f>VLOOKUP(C2560,Ratings_Numbers!$A$1:$B$21,2,FALSE)</f>
        <v>7</v>
      </c>
      <c r="T2560" s="4">
        <f t="shared" si="102"/>
        <v>0</v>
      </c>
      <c r="U2560" s="18">
        <v>63515.4</v>
      </c>
      <c r="V2560" s="18" t="s">
        <v>146</v>
      </c>
    </row>
    <row r="2561" spans="1:22" ht="15" customHeight="1" x14ac:dyDescent="0.35">
      <c r="A2561" s="18" t="s">
        <v>221</v>
      </c>
      <c r="B2561" s="7" t="str">
        <f t="shared" si="101"/>
        <v>Q1</v>
      </c>
      <c r="C2561" s="18" t="s">
        <v>25</v>
      </c>
      <c r="D2561" s="21">
        <v>41364</v>
      </c>
      <c r="E2561" s="18">
        <v>3.2608999999999999</v>
      </c>
      <c r="F2561" s="18">
        <v>9.0670999999999999</v>
      </c>
      <c r="G2561" s="18">
        <v>4.8217999999999996</v>
      </c>
      <c r="H2561" s="18">
        <v>5.1502999999999997</v>
      </c>
      <c r="I2561" s="18"/>
      <c r="J2561" s="18"/>
      <c r="K2561" s="18">
        <v>126.3117096</v>
      </c>
      <c r="L2561" s="18">
        <v>12.298</v>
      </c>
      <c r="M2561" s="18">
        <v>292.20319999999998</v>
      </c>
      <c r="N2561" s="18">
        <v>71.335800000000006</v>
      </c>
      <c r="O2561" s="18">
        <v>35.935099999999998</v>
      </c>
      <c r="P2561" s="18">
        <v>309.6164</v>
      </c>
      <c r="Q2561" s="18">
        <v>75.5869</v>
      </c>
      <c r="R2561" s="18">
        <v>38.076599999999999</v>
      </c>
      <c r="S2561" s="4">
        <f>VLOOKUP(C2561,Ratings_Numbers!$A$1:$B$21,2,FALSE)</f>
        <v>7</v>
      </c>
      <c r="T2561" s="4">
        <f t="shared" si="102"/>
        <v>0</v>
      </c>
      <c r="U2561" s="18">
        <v>74071.08</v>
      </c>
      <c r="V2561" s="18" t="s">
        <v>146</v>
      </c>
    </row>
    <row r="2562" spans="1:22" ht="15" customHeight="1" x14ac:dyDescent="0.35">
      <c r="A2562" s="18" t="s">
        <v>221</v>
      </c>
      <c r="B2562" s="7" t="str">
        <f t="shared" si="101"/>
        <v>Q2</v>
      </c>
      <c r="C2562" s="18" t="s">
        <v>25</v>
      </c>
      <c r="D2562" s="21">
        <v>41455</v>
      </c>
      <c r="E2562" s="18">
        <v>3.3180999999999998</v>
      </c>
      <c r="F2562" s="18">
        <v>8.3002000000000002</v>
      </c>
      <c r="G2562" s="18">
        <v>4.8495999999999997</v>
      </c>
      <c r="H2562" s="18">
        <v>5.5670999999999999</v>
      </c>
      <c r="I2562" s="18"/>
      <c r="J2562" s="18"/>
      <c r="K2562" s="18">
        <v>126.3117096</v>
      </c>
      <c r="L2562" s="18">
        <v>12.527900000000001</v>
      </c>
      <c r="M2562" s="18">
        <v>276.74160000000001</v>
      </c>
      <c r="N2562" s="18">
        <v>70.543700000000001</v>
      </c>
      <c r="O2562" s="18">
        <v>34.669899999999998</v>
      </c>
      <c r="P2562" s="18">
        <v>292.298</v>
      </c>
      <c r="Q2562" s="18">
        <v>74.509200000000007</v>
      </c>
      <c r="R2562" s="18">
        <v>36.6188</v>
      </c>
      <c r="S2562" s="4">
        <f>VLOOKUP(C2562,Ratings_Numbers!$A$1:$B$21,2,FALSE)</f>
        <v>7</v>
      </c>
      <c r="T2562" s="4">
        <f t="shared" si="102"/>
        <v>0</v>
      </c>
      <c r="U2562" s="18">
        <v>81039.839999999997</v>
      </c>
      <c r="V2562" s="18" t="s">
        <v>146</v>
      </c>
    </row>
    <row r="2563" spans="1:22" ht="15" customHeight="1" x14ac:dyDescent="0.35">
      <c r="A2563" s="18" t="s">
        <v>221</v>
      </c>
      <c r="B2563" s="7" t="str">
        <f t="shared" si="101"/>
        <v>Q3</v>
      </c>
      <c r="C2563" s="18" t="s">
        <v>25</v>
      </c>
      <c r="D2563" s="21">
        <v>41547</v>
      </c>
      <c r="E2563" s="18">
        <v>3.39</v>
      </c>
      <c r="F2563" s="18">
        <v>8.1579999999999995</v>
      </c>
      <c r="G2563" s="18">
        <v>4.8982999999999999</v>
      </c>
      <c r="H2563" s="18">
        <v>5.6901000000000002</v>
      </c>
      <c r="I2563" s="18"/>
      <c r="J2563" s="18"/>
      <c r="K2563" s="18">
        <v>126.3117096</v>
      </c>
      <c r="L2563" s="18">
        <v>12.8019</v>
      </c>
      <c r="M2563" s="18">
        <v>273.36070000000001</v>
      </c>
      <c r="N2563" s="18">
        <v>70.046099999999996</v>
      </c>
      <c r="O2563" s="18">
        <v>34.9953</v>
      </c>
      <c r="P2563" s="18">
        <v>290.25810000000001</v>
      </c>
      <c r="Q2563" s="18">
        <v>74.375900000000001</v>
      </c>
      <c r="R2563" s="18">
        <v>37.158499999999997</v>
      </c>
      <c r="S2563" s="4">
        <f>VLOOKUP(C2563,Ratings_Numbers!$A$1:$B$21,2,FALSE)</f>
        <v>7</v>
      </c>
      <c r="T2563" s="4">
        <f t="shared" si="102"/>
        <v>0</v>
      </c>
      <c r="U2563" s="18">
        <v>80881.919999999998</v>
      </c>
      <c r="V2563" s="18" t="s">
        <v>146</v>
      </c>
    </row>
    <row r="2564" spans="1:22" ht="15" customHeight="1" x14ac:dyDescent="0.35">
      <c r="A2564" s="18" t="s">
        <v>221</v>
      </c>
      <c r="B2564" s="7" t="str">
        <f t="shared" si="101"/>
        <v>Q4</v>
      </c>
      <c r="C2564" s="18" t="s">
        <v>25</v>
      </c>
      <c r="D2564" s="21">
        <v>41639</v>
      </c>
      <c r="E2564" s="18">
        <v>3.7608000000000001</v>
      </c>
      <c r="F2564" s="18">
        <v>7.6509999999999998</v>
      </c>
      <c r="G2564" s="18">
        <v>5.1806999999999999</v>
      </c>
      <c r="H2564" s="18">
        <v>5.8315000000000001</v>
      </c>
      <c r="I2564" s="18"/>
      <c r="J2564" s="18"/>
      <c r="K2564" s="18">
        <v>126.3117096</v>
      </c>
      <c r="L2564" s="18">
        <v>12.7113</v>
      </c>
      <c r="M2564" s="18">
        <v>283.80180000000001</v>
      </c>
      <c r="N2564" s="18">
        <v>69.295000000000002</v>
      </c>
      <c r="O2564" s="18">
        <v>36.075000000000003</v>
      </c>
      <c r="P2564" s="18">
        <v>309.55579999999998</v>
      </c>
      <c r="Q2564" s="18">
        <v>75.583299999999994</v>
      </c>
      <c r="R2564" s="18">
        <v>39.348700000000001</v>
      </c>
      <c r="S2564" s="4">
        <f>VLOOKUP(C2564,Ratings_Numbers!$A$1:$B$21,2,FALSE)</f>
        <v>7</v>
      </c>
      <c r="T2564" s="4">
        <f t="shared" si="102"/>
        <v>0</v>
      </c>
      <c r="U2564" s="18">
        <v>96536.72</v>
      </c>
      <c r="V2564" s="18" t="s">
        <v>146</v>
      </c>
    </row>
    <row r="2565" spans="1:22" ht="15" customHeight="1" x14ac:dyDescent="0.35">
      <c r="A2565" s="18" t="s">
        <v>221</v>
      </c>
      <c r="B2565" s="7" t="str">
        <f t="shared" si="101"/>
        <v>Q1</v>
      </c>
      <c r="C2565" s="18" t="s">
        <v>25</v>
      </c>
      <c r="D2565" s="21">
        <v>41729</v>
      </c>
      <c r="E2565" s="18">
        <v>3.2622999999999998</v>
      </c>
      <c r="F2565" s="18">
        <v>6.952</v>
      </c>
      <c r="G2565" s="18">
        <v>4.4187000000000003</v>
      </c>
      <c r="H2565" s="18">
        <v>6.5968</v>
      </c>
      <c r="I2565" s="18"/>
      <c r="J2565" s="18"/>
      <c r="K2565" s="18">
        <v>126.3117096</v>
      </c>
      <c r="L2565" s="18">
        <v>13.186400000000001</v>
      </c>
      <c r="M2565" s="18">
        <v>270.78640000000001</v>
      </c>
      <c r="N2565" s="18">
        <v>70.350999999999999</v>
      </c>
      <c r="O2565" s="18">
        <v>35.707000000000001</v>
      </c>
      <c r="P2565" s="18">
        <v>284.9076</v>
      </c>
      <c r="Q2565" s="18">
        <v>74.0197</v>
      </c>
      <c r="R2565" s="18">
        <v>37.569099999999999</v>
      </c>
      <c r="S2565" s="4">
        <f>VLOOKUP(C2565,Ratings_Numbers!$A$1:$B$21,2,FALSE)</f>
        <v>7</v>
      </c>
      <c r="T2565" s="4">
        <f t="shared" si="102"/>
        <v>0</v>
      </c>
      <c r="U2565" s="18">
        <v>95341.77</v>
      </c>
      <c r="V2565" s="18" t="s">
        <v>146</v>
      </c>
    </row>
    <row r="2566" spans="1:22" ht="15" customHeight="1" x14ac:dyDescent="0.35">
      <c r="A2566" s="18" t="s">
        <v>221</v>
      </c>
      <c r="B2566" s="7" t="str">
        <f t="shared" si="101"/>
        <v>Q2</v>
      </c>
      <c r="C2566" s="18" t="s">
        <v>25</v>
      </c>
      <c r="D2566" s="21">
        <v>41820</v>
      </c>
      <c r="E2566" s="18">
        <v>3.4287000000000001</v>
      </c>
      <c r="F2566" s="18">
        <v>6.8522999999999996</v>
      </c>
      <c r="G2566" s="18">
        <v>4.6851000000000003</v>
      </c>
      <c r="H2566" s="18">
        <v>7.3815</v>
      </c>
      <c r="I2566" s="18"/>
      <c r="J2566" s="18"/>
      <c r="K2566" s="18">
        <v>126.3117096</v>
      </c>
      <c r="L2566" s="18">
        <v>13.2645</v>
      </c>
      <c r="M2566" s="18">
        <v>271.29079999999999</v>
      </c>
      <c r="N2566" s="18">
        <v>69.868099999999998</v>
      </c>
      <c r="O2566" s="18">
        <v>35.985399999999998</v>
      </c>
      <c r="P2566" s="18">
        <v>288.28969999999998</v>
      </c>
      <c r="Q2566" s="18">
        <v>74.245999999999995</v>
      </c>
      <c r="R2566" s="18">
        <v>38.240200000000002</v>
      </c>
      <c r="S2566" s="4">
        <f>VLOOKUP(C2566,Ratings_Numbers!$A$1:$B$21,2,FALSE)</f>
        <v>7</v>
      </c>
      <c r="T2566" s="4">
        <f t="shared" si="102"/>
        <v>0</v>
      </c>
      <c r="U2566" s="18">
        <v>99234.02</v>
      </c>
      <c r="V2566" s="18" t="s">
        <v>146</v>
      </c>
    </row>
    <row r="2567" spans="1:22" ht="15" customHeight="1" x14ac:dyDescent="0.35">
      <c r="A2567" s="18" t="s">
        <v>221</v>
      </c>
      <c r="B2567" s="7" t="str">
        <f t="shared" si="101"/>
        <v>Q3</v>
      </c>
      <c r="C2567" s="18" t="s">
        <v>25</v>
      </c>
      <c r="D2567" s="21">
        <v>41912</v>
      </c>
      <c r="E2567" s="18">
        <v>3.2111000000000001</v>
      </c>
      <c r="F2567" s="18">
        <v>6.7567000000000004</v>
      </c>
      <c r="G2567" s="18">
        <v>4.3254000000000001</v>
      </c>
      <c r="H2567" s="18">
        <v>6.9405000000000001</v>
      </c>
      <c r="I2567" s="18"/>
      <c r="J2567" s="18"/>
      <c r="K2567" s="18">
        <v>126.3117096</v>
      </c>
      <c r="L2567" s="18">
        <v>13.138999999999999</v>
      </c>
      <c r="M2567" s="18">
        <v>275.58370000000002</v>
      </c>
      <c r="N2567" s="18">
        <v>70.245900000000006</v>
      </c>
      <c r="O2567" s="18">
        <v>36.209099999999999</v>
      </c>
      <c r="P2567" s="18">
        <v>292.31299999999999</v>
      </c>
      <c r="Q2567" s="18">
        <v>74.510199999999998</v>
      </c>
      <c r="R2567" s="18">
        <v>38.4071</v>
      </c>
      <c r="S2567" s="4">
        <f>VLOOKUP(C2567,Ratings_Numbers!$A$1:$B$21,2,FALSE)</f>
        <v>7</v>
      </c>
      <c r="T2567" s="4">
        <f t="shared" si="102"/>
        <v>0</v>
      </c>
      <c r="U2567" s="18">
        <v>90603.9</v>
      </c>
      <c r="V2567" s="18" t="s">
        <v>146</v>
      </c>
    </row>
    <row r="2568" spans="1:22" ht="15" customHeight="1" x14ac:dyDescent="0.35">
      <c r="A2568" s="18" t="s">
        <v>221</v>
      </c>
      <c r="B2568" s="7" t="str">
        <f t="shared" si="101"/>
        <v>Q4</v>
      </c>
      <c r="C2568" s="18" t="s">
        <v>25</v>
      </c>
      <c r="D2568" s="21">
        <v>42004</v>
      </c>
      <c r="E2568" s="18">
        <v>3.2734000000000001</v>
      </c>
      <c r="F2568" s="18">
        <v>6.8329000000000004</v>
      </c>
      <c r="G2568" s="18">
        <v>4.3540000000000001</v>
      </c>
      <c r="H2568" s="18">
        <v>7.1062000000000003</v>
      </c>
      <c r="I2568" s="18"/>
      <c r="J2568" s="18"/>
      <c r="K2568" s="18">
        <v>126.3117096</v>
      </c>
      <c r="L2568" s="18">
        <v>12.993500000000001</v>
      </c>
      <c r="M2568" s="18">
        <v>280.3415</v>
      </c>
      <c r="N2568" s="18">
        <v>70.5839</v>
      </c>
      <c r="O2568" s="18">
        <v>36.426099999999998</v>
      </c>
      <c r="P2568" s="18">
        <v>297.17509999999999</v>
      </c>
      <c r="Q2568" s="18">
        <v>74.822199999999995</v>
      </c>
      <c r="R2568" s="18">
        <v>38.613399999999999</v>
      </c>
      <c r="S2568" s="4">
        <f>VLOOKUP(C2568,Ratings_Numbers!$A$1:$B$21,2,FALSE)</f>
        <v>7</v>
      </c>
      <c r="T2568" s="4">
        <f t="shared" si="102"/>
        <v>0</v>
      </c>
      <c r="U2568" s="18">
        <v>95179.92</v>
      </c>
      <c r="V2568" s="18" t="s">
        <v>146</v>
      </c>
    </row>
    <row r="2569" spans="1:22" ht="15" customHeight="1" x14ac:dyDescent="0.35">
      <c r="A2569" s="18" t="s">
        <v>221</v>
      </c>
      <c r="B2569" s="7" t="str">
        <f t="shared" si="101"/>
        <v>Q1</v>
      </c>
      <c r="C2569" s="18" t="s">
        <v>25</v>
      </c>
      <c r="D2569" s="21">
        <v>42094</v>
      </c>
      <c r="E2569" s="18">
        <v>2.7824999999999998</v>
      </c>
      <c r="F2569" s="18">
        <v>6.2724000000000002</v>
      </c>
      <c r="G2569" s="18">
        <v>3.6818</v>
      </c>
      <c r="H2569" s="18">
        <v>7.2610000000000001</v>
      </c>
      <c r="I2569" s="18"/>
      <c r="J2569" s="18"/>
      <c r="K2569" s="18">
        <v>126.3117096</v>
      </c>
      <c r="L2569" s="18">
        <v>14.1126</v>
      </c>
      <c r="M2569" s="18">
        <v>250.6276</v>
      </c>
      <c r="N2569" s="18">
        <v>69.340800000000002</v>
      </c>
      <c r="O2569" s="18">
        <v>35.370199999999997</v>
      </c>
      <c r="P2569" s="18">
        <v>261.44299999999998</v>
      </c>
      <c r="Q2569" s="18">
        <v>72.333100000000002</v>
      </c>
      <c r="R2569" s="18">
        <v>36.896500000000003</v>
      </c>
      <c r="S2569" s="4">
        <f>VLOOKUP(C2569,Ratings_Numbers!$A$1:$B$21,2,FALSE)</f>
        <v>7</v>
      </c>
      <c r="T2569" s="4">
        <f t="shared" si="102"/>
        <v>0</v>
      </c>
      <c r="U2569" s="18">
        <v>79369.919999999998</v>
      </c>
      <c r="V2569" s="18" t="s">
        <v>146</v>
      </c>
    </row>
    <row r="2570" spans="1:22" ht="15" customHeight="1" x14ac:dyDescent="0.35">
      <c r="A2570" s="18" t="s">
        <v>221</v>
      </c>
      <c r="B2570" s="7" t="str">
        <f t="shared" ref="B2570:B2576" si="103">IF(MONTH(D2570)&lt;4,"Q1",IF(MONTH(D2570)&lt;7,"Q2",IF(MONTH(D2570)&lt;10,"Q3","Q4")))</f>
        <v>Q2</v>
      </c>
      <c r="C2570" s="18" t="s">
        <v>25</v>
      </c>
      <c r="D2570" s="21">
        <v>42185</v>
      </c>
      <c r="E2570" s="18">
        <v>3.0962999999999998</v>
      </c>
      <c r="F2570" s="18">
        <v>6.3464999999999998</v>
      </c>
      <c r="G2570" s="18">
        <v>4.0095999999999998</v>
      </c>
      <c r="H2570" s="18">
        <v>7.0217000000000001</v>
      </c>
      <c r="I2570" s="18"/>
      <c r="J2570" s="18"/>
      <c r="K2570" s="18">
        <v>126.3117096</v>
      </c>
      <c r="L2570" s="18">
        <v>13.926</v>
      </c>
      <c r="M2570" s="18">
        <v>240.98699999999999</v>
      </c>
      <c r="N2570" s="18">
        <v>66.665800000000004</v>
      </c>
      <c r="O2570" s="18">
        <v>33.559899999999999</v>
      </c>
      <c r="P2570" s="18">
        <v>261.48500000000001</v>
      </c>
      <c r="Q2570" s="18">
        <v>72.336299999999994</v>
      </c>
      <c r="R2570" s="18">
        <v>36.414400000000001</v>
      </c>
      <c r="S2570" s="4">
        <f>VLOOKUP(C2570,Ratings_Numbers!$A$1:$B$21,2,FALSE)</f>
        <v>7</v>
      </c>
      <c r="T2570" s="4">
        <f t="shared" si="102"/>
        <v>0</v>
      </c>
      <c r="U2570" s="18">
        <v>77875.44</v>
      </c>
      <c r="V2570" s="18" t="s">
        <v>146</v>
      </c>
    </row>
    <row r="2571" spans="1:22" ht="15" customHeight="1" x14ac:dyDescent="0.35">
      <c r="A2571" s="18" t="s">
        <v>221</v>
      </c>
      <c r="B2571" s="7" t="str">
        <f t="shared" si="103"/>
        <v>Q3</v>
      </c>
      <c r="C2571" s="18" t="s">
        <v>25</v>
      </c>
      <c r="D2571" s="21">
        <v>42277</v>
      </c>
      <c r="E2571" s="18">
        <v>2.8047</v>
      </c>
      <c r="F2571" s="18">
        <v>5.9493999999999998</v>
      </c>
      <c r="G2571" s="18">
        <v>3.66</v>
      </c>
      <c r="H2571" s="18">
        <v>6.5237999999999996</v>
      </c>
      <c r="I2571" s="18"/>
      <c r="J2571" s="18"/>
      <c r="K2571" s="18">
        <v>126.3117096</v>
      </c>
      <c r="L2571" s="18">
        <v>13.8345</v>
      </c>
      <c r="M2571" s="18">
        <v>228.04310000000001</v>
      </c>
      <c r="N2571" s="18">
        <v>66.513099999999994</v>
      </c>
      <c r="O2571" s="18">
        <v>31.5486</v>
      </c>
      <c r="P2571" s="18">
        <v>242.8545</v>
      </c>
      <c r="Q2571" s="18">
        <v>70.833100000000002</v>
      </c>
      <c r="R2571" s="18">
        <v>33.597700000000003</v>
      </c>
      <c r="S2571" s="4">
        <f>VLOOKUP(C2571,Ratings_Numbers!$A$1:$B$21,2,FALSE)</f>
        <v>7</v>
      </c>
      <c r="T2571" s="4">
        <f t="shared" si="102"/>
        <v>0</v>
      </c>
      <c r="U2571" s="18">
        <v>73018.05</v>
      </c>
      <c r="V2571" s="18" t="s">
        <v>146</v>
      </c>
    </row>
    <row r="2572" spans="1:22" ht="15" customHeight="1" x14ac:dyDescent="0.35">
      <c r="A2572" s="18" t="s">
        <v>221</v>
      </c>
      <c r="B2572" s="7" t="str">
        <f t="shared" si="103"/>
        <v>Q4</v>
      </c>
      <c r="C2572" s="18" t="s">
        <v>25</v>
      </c>
      <c r="D2572" s="21">
        <v>42369</v>
      </c>
      <c r="E2572" s="18">
        <v>2.8395999999999999</v>
      </c>
      <c r="F2572" s="18">
        <v>6.6607000000000003</v>
      </c>
      <c r="G2572" s="18">
        <v>3.7932999999999999</v>
      </c>
      <c r="H2572" s="18">
        <v>5.2925000000000004</v>
      </c>
      <c r="I2572" s="18"/>
      <c r="J2572" s="18"/>
      <c r="K2572" s="18">
        <v>126.3117096</v>
      </c>
      <c r="L2572" s="18">
        <v>12.825699999999999</v>
      </c>
      <c r="M2572" s="18">
        <v>232.482</v>
      </c>
      <c r="N2572" s="18">
        <v>65.348200000000006</v>
      </c>
      <c r="O2572" s="18">
        <v>29.817499999999999</v>
      </c>
      <c r="P2572" s="18">
        <v>255.7587</v>
      </c>
      <c r="Q2572" s="18">
        <v>71.891099999999994</v>
      </c>
      <c r="R2572" s="18">
        <v>32.802900000000001</v>
      </c>
      <c r="S2572" s="4">
        <f>VLOOKUP(C2572,Ratings_Numbers!$A$1:$B$21,2,FALSE)</f>
        <v>7</v>
      </c>
      <c r="T2572" s="4">
        <f t="shared" si="102"/>
        <v>0</v>
      </c>
      <c r="U2572" s="18">
        <v>67393.95</v>
      </c>
      <c r="V2572" s="18" t="s">
        <v>146</v>
      </c>
    </row>
    <row r="2573" spans="1:22" ht="15" customHeight="1" x14ac:dyDescent="0.35">
      <c r="A2573" s="18" t="s">
        <v>221</v>
      </c>
      <c r="B2573" s="7" t="str">
        <f t="shared" si="103"/>
        <v>Q1</v>
      </c>
      <c r="C2573" s="18" t="s">
        <v>25</v>
      </c>
      <c r="D2573" s="21">
        <v>42460</v>
      </c>
      <c r="E2573" s="18">
        <v>2.3685</v>
      </c>
      <c r="F2573" s="18">
        <v>6.3933999999999997</v>
      </c>
      <c r="G2573" s="18">
        <v>3.1850000000000001</v>
      </c>
      <c r="H2573" s="18">
        <v>6.7529000000000003</v>
      </c>
      <c r="I2573" s="18"/>
      <c r="J2573" s="18"/>
      <c r="K2573" s="18">
        <v>126.3117096</v>
      </c>
      <c r="L2573" s="18">
        <v>13.051</v>
      </c>
      <c r="M2573" s="18">
        <v>228.2578</v>
      </c>
      <c r="N2573" s="18">
        <v>66.980500000000006</v>
      </c>
      <c r="O2573" s="18">
        <v>29.7898</v>
      </c>
      <c r="P2573" s="18">
        <v>240.7826</v>
      </c>
      <c r="Q2573" s="18">
        <v>70.655799999999999</v>
      </c>
      <c r="R2573" s="18">
        <v>31.424399999999999</v>
      </c>
      <c r="S2573" s="4">
        <f>VLOOKUP(C2573,Ratings_Numbers!$A$1:$B$21,2,FALSE)</f>
        <v>7</v>
      </c>
      <c r="T2573" s="4">
        <f t="shared" si="102"/>
        <v>0</v>
      </c>
      <c r="U2573" s="18">
        <v>58391.4</v>
      </c>
      <c r="V2573" s="18" t="s">
        <v>146</v>
      </c>
    </row>
    <row r="2574" spans="1:22" ht="15" customHeight="1" x14ac:dyDescent="0.35">
      <c r="A2574" s="18" t="s">
        <v>221</v>
      </c>
      <c r="B2574" s="7" t="str">
        <f t="shared" si="103"/>
        <v>Q2</v>
      </c>
      <c r="C2574" s="18" t="s">
        <v>25</v>
      </c>
      <c r="D2574" s="21">
        <v>42551</v>
      </c>
      <c r="E2574" s="18">
        <v>1.6987999999999999</v>
      </c>
      <c r="F2574" s="18">
        <v>6.1676000000000002</v>
      </c>
      <c r="G2574" s="18">
        <v>2.2374999999999998</v>
      </c>
      <c r="H2574" s="18">
        <v>8.5481999999999996</v>
      </c>
      <c r="I2574" s="18"/>
      <c r="J2574" s="18"/>
      <c r="K2574" s="18">
        <v>126.3117096</v>
      </c>
      <c r="L2574" s="18">
        <v>12.974</v>
      </c>
      <c r="M2574" s="18">
        <v>244.5394</v>
      </c>
      <c r="N2574" s="18">
        <v>68.719499999999996</v>
      </c>
      <c r="O2574" s="18">
        <v>31.726600000000001</v>
      </c>
      <c r="P2574" s="18">
        <v>255.85169999999999</v>
      </c>
      <c r="Q2574" s="18">
        <v>71.898399999999995</v>
      </c>
      <c r="R2574" s="18">
        <v>33.194299999999998</v>
      </c>
      <c r="S2574" s="4">
        <f>VLOOKUP(C2574,Ratings_Numbers!$A$1:$B$21,2,FALSE)</f>
        <v>7</v>
      </c>
      <c r="T2574" s="4">
        <f t="shared" si="102"/>
        <v>0</v>
      </c>
      <c r="U2574" s="18">
        <v>56203</v>
      </c>
      <c r="V2574" s="18" t="s">
        <v>146</v>
      </c>
    </row>
    <row r="2575" spans="1:22" ht="15" customHeight="1" x14ac:dyDescent="0.35">
      <c r="A2575" s="18" t="s">
        <v>221</v>
      </c>
      <c r="B2575" s="7" t="str">
        <f t="shared" si="103"/>
        <v>Q3</v>
      </c>
      <c r="C2575" s="18" t="s">
        <v>25</v>
      </c>
      <c r="D2575" s="21">
        <v>42643</v>
      </c>
      <c r="E2575" s="18">
        <v>1.9039999999999999</v>
      </c>
      <c r="F2575" s="18">
        <v>5.6925999999999997</v>
      </c>
      <c r="G2575" s="18">
        <v>2.5312999999999999</v>
      </c>
      <c r="H2575" s="18">
        <v>5.6721000000000004</v>
      </c>
      <c r="I2575" s="18"/>
      <c r="J2575" s="18"/>
      <c r="K2575" s="18">
        <v>126.3117096</v>
      </c>
      <c r="L2575" s="18">
        <v>13.7028</v>
      </c>
      <c r="M2575" s="18">
        <v>213.608</v>
      </c>
      <c r="N2575" s="18">
        <v>65.279499999999999</v>
      </c>
      <c r="O2575" s="18">
        <v>29.270399999999999</v>
      </c>
      <c r="P2575" s="18">
        <v>227.2208</v>
      </c>
      <c r="Q2575" s="18">
        <v>69.439599999999999</v>
      </c>
      <c r="R2575" s="18">
        <v>31.1357</v>
      </c>
      <c r="S2575" s="4">
        <f>VLOOKUP(C2575,Ratings_Numbers!$A$1:$B$21,2,FALSE)</f>
        <v>7</v>
      </c>
      <c r="T2575" s="4">
        <f t="shared" si="102"/>
        <v>0</v>
      </c>
      <c r="U2575" s="18">
        <v>58724.68</v>
      </c>
      <c r="V2575" s="18" t="s">
        <v>146</v>
      </c>
    </row>
    <row r="2576" spans="1:22" ht="15" customHeight="1" x14ac:dyDescent="0.35">
      <c r="A2576" s="18" t="s">
        <v>221</v>
      </c>
      <c r="B2576" s="7" t="str">
        <f t="shared" si="103"/>
        <v>Q4</v>
      </c>
      <c r="C2576" s="18" t="s">
        <v>25</v>
      </c>
      <c r="D2576" s="21">
        <v>42735</v>
      </c>
      <c r="E2576" s="18">
        <v>2.5114999999999998</v>
      </c>
      <c r="F2576" s="18">
        <v>6.4935</v>
      </c>
      <c r="G2576" s="18">
        <v>3.3797999999999999</v>
      </c>
      <c r="H2576" s="18">
        <v>4.5011999999999999</v>
      </c>
      <c r="I2576" s="18"/>
      <c r="J2576" s="18"/>
      <c r="K2576" s="18">
        <v>126.3117096</v>
      </c>
      <c r="L2576" s="18">
        <v>12.9024</v>
      </c>
      <c r="M2576" s="18">
        <v>229.20830000000001</v>
      </c>
      <c r="N2576" s="18">
        <v>64.306399999999996</v>
      </c>
      <c r="O2576" s="18">
        <v>29.573399999999999</v>
      </c>
      <c r="P2576" s="18">
        <v>256.4314</v>
      </c>
      <c r="Q2576" s="18">
        <v>71.944100000000006</v>
      </c>
      <c r="R2576" s="18">
        <v>33.085799999999999</v>
      </c>
      <c r="S2576" s="4">
        <f>VLOOKUP(C2576,Ratings_Numbers!$A$1:$B$21,2,FALSE)</f>
        <v>7</v>
      </c>
      <c r="T2576" s="4">
        <f t="shared" si="102"/>
        <v>0</v>
      </c>
      <c r="U2576" s="18">
        <v>66968.320000000007</v>
      </c>
      <c r="V2576" s="18" t="s">
        <v>146</v>
      </c>
    </row>
    <row r="2577" spans="1:22" ht="15" customHeight="1" x14ac:dyDescent="0.3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</row>
    <row r="2578" spans="1:22" ht="15" customHeight="1" x14ac:dyDescent="0.35">
      <c r="A2578" s="18" t="s">
        <v>222</v>
      </c>
      <c r="B2578" s="7" t="str">
        <f t="shared" ref="B2578:B2590" si="104">IF(MONTH(D2578)&lt;4,"Q1",IF(MONTH(D2578)&lt;7,"Q2",IF(MONTH(D2578)&lt;10,"Q3","Q4")))</f>
        <v>Q4</v>
      </c>
      <c r="C2578" s="18" t="s">
        <v>32</v>
      </c>
      <c r="D2578" s="20">
        <v>41639</v>
      </c>
      <c r="E2578" s="7">
        <v>-1.3222</v>
      </c>
      <c r="F2578" s="7">
        <v>0</v>
      </c>
      <c r="G2578" s="7">
        <v>-1.3980000000000001</v>
      </c>
      <c r="H2578" s="7">
        <v>141.57140000000001</v>
      </c>
      <c r="I2578" s="7">
        <v>128.71430000000001</v>
      </c>
      <c r="J2578" s="7">
        <v>131.42859999999999</v>
      </c>
      <c r="K2578" s="7">
        <v>7</v>
      </c>
      <c r="L2578" s="7">
        <v>52.5488</v>
      </c>
      <c r="M2578" s="7">
        <v>0</v>
      </c>
      <c r="N2578" s="7">
        <v>0</v>
      </c>
      <c r="O2578" s="18">
        <v>0</v>
      </c>
      <c r="P2578" s="18">
        <v>0</v>
      </c>
      <c r="Q2578" s="18">
        <v>0</v>
      </c>
      <c r="R2578" s="18">
        <v>0</v>
      </c>
      <c r="S2578" s="4">
        <f>VLOOKUP(C2578,Ratings_Numbers!$A$1:$B$21,2,FALSE)</f>
        <v>6</v>
      </c>
      <c r="T2578" s="18">
        <v>0</v>
      </c>
      <c r="U2578" s="18">
        <v>99769.667400000006</v>
      </c>
      <c r="V2578" s="18" t="s">
        <v>29</v>
      </c>
    </row>
    <row r="2579" spans="1:22" ht="15" customHeight="1" x14ac:dyDescent="0.35">
      <c r="A2579" s="18" t="s">
        <v>222</v>
      </c>
      <c r="B2579" s="7" t="str">
        <f t="shared" si="104"/>
        <v>Q1</v>
      </c>
      <c r="C2579" s="18" t="s">
        <v>32</v>
      </c>
      <c r="D2579" s="21">
        <v>41729</v>
      </c>
      <c r="E2579" s="18">
        <v>-1.0238</v>
      </c>
      <c r="F2579" s="18">
        <v>0.31919999999999998</v>
      </c>
      <c r="G2579" s="18">
        <v>-1.0827</v>
      </c>
      <c r="H2579" s="18">
        <v>226.33330000000001</v>
      </c>
      <c r="I2579" s="18">
        <v>222.16669999999999</v>
      </c>
      <c r="J2579" s="18">
        <v>214.16669999999999</v>
      </c>
      <c r="K2579" s="18">
        <v>6</v>
      </c>
      <c r="L2579" s="18">
        <v>44.365600000000001</v>
      </c>
      <c r="M2579" s="18">
        <v>22.7121</v>
      </c>
      <c r="N2579" s="18">
        <v>18.508400000000002</v>
      </c>
      <c r="O2579" s="18">
        <v>10.0932</v>
      </c>
      <c r="P2579" s="18">
        <v>22.7121</v>
      </c>
      <c r="Q2579" s="18">
        <v>18.508400000000002</v>
      </c>
      <c r="R2579" s="18">
        <v>10.0932</v>
      </c>
      <c r="S2579" s="4">
        <f>VLOOKUP(C2579,Ratings_Numbers!$A$1:$B$21,2,FALSE)</f>
        <v>6</v>
      </c>
      <c r="T2579" s="4">
        <f t="shared" ref="T2579:T2590" si="105">S2579-S2578</f>
        <v>0</v>
      </c>
      <c r="U2579" s="18">
        <v>87742.122099999993</v>
      </c>
      <c r="V2579" s="18" t="s">
        <v>29</v>
      </c>
    </row>
    <row r="2580" spans="1:22" ht="15" customHeight="1" x14ac:dyDescent="0.35">
      <c r="A2580" s="18" t="s">
        <v>222</v>
      </c>
      <c r="B2580" s="7" t="str">
        <f t="shared" si="104"/>
        <v>Q2</v>
      </c>
      <c r="C2580" s="18" t="s">
        <v>32</v>
      </c>
      <c r="D2580" s="21">
        <v>41820</v>
      </c>
      <c r="E2580" s="18">
        <v>-0.82340000000000002</v>
      </c>
      <c r="F2580" s="18">
        <v>0.30890000000000001</v>
      </c>
      <c r="G2580" s="18">
        <v>-0.87260000000000004</v>
      </c>
      <c r="H2580" s="18">
        <v>97.6</v>
      </c>
      <c r="I2580" s="18">
        <v>96.666700000000006</v>
      </c>
      <c r="J2580" s="18">
        <v>92.2</v>
      </c>
      <c r="K2580" s="18">
        <v>15</v>
      </c>
      <c r="L2580" s="18">
        <v>43.589599999999997</v>
      </c>
      <c r="M2580" s="18">
        <v>23.6617</v>
      </c>
      <c r="N2580" s="18">
        <v>19.1342</v>
      </c>
      <c r="O2580" s="18">
        <v>10.393000000000001</v>
      </c>
      <c r="P2580" s="18">
        <v>23.6617</v>
      </c>
      <c r="Q2580" s="18">
        <v>19.1342</v>
      </c>
      <c r="R2580" s="18">
        <v>10.393000000000001</v>
      </c>
      <c r="S2580" s="4">
        <f>VLOOKUP(C2580,Ratings_Numbers!$A$1:$B$21,2,FALSE)</f>
        <v>6</v>
      </c>
      <c r="T2580" s="4">
        <f t="shared" si="105"/>
        <v>0</v>
      </c>
      <c r="U2580" s="18">
        <v>85170.6538</v>
      </c>
      <c r="V2580" s="18" t="s">
        <v>29</v>
      </c>
    </row>
    <row r="2581" spans="1:22" ht="15" customHeight="1" x14ac:dyDescent="0.35">
      <c r="A2581" s="18" t="s">
        <v>222</v>
      </c>
      <c r="B2581" s="7" t="str">
        <f t="shared" si="104"/>
        <v>Q3</v>
      </c>
      <c r="C2581" s="18" t="s">
        <v>32</v>
      </c>
      <c r="D2581" s="21">
        <v>41912</v>
      </c>
      <c r="E2581" s="18">
        <v>-0.90759999999999996</v>
      </c>
      <c r="F2581" s="18">
        <v>0.29830000000000001</v>
      </c>
      <c r="G2581" s="18">
        <v>-0.96350000000000002</v>
      </c>
      <c r="H2581" s="18">
        <v>136.63640000000001</v>
      </c>
      <c r="I2581" s="18">
        <v>131.36359999999999</v>
      </c>
      <c r="J2581" s="18">
        <v>129.0909</v>
      </c>
      <c r="K2581" s="18">
        <v>11</v>
      </c>
      <c r="L2581" s="18">
        <v>44.348199999999999</v>
      </c>
      <c r="M2581" s="18">
        <v>22.816099999999999</v>
      </c>
      <c r="N2581" s="18">
        <v>18.577500000000001</v>
      </c>
      <c r="O2581" s="18">
        <v>10.191700000000001</v>
      </c>
      <c r="P2581" s="18">
        <v>22.816099999999999</v>
      </c>
      <c r="Q2581" s="18">
        <v>18.577500000000001</v>
      </c>
      <c r="R2581" s="18">
        <v>10.191700000000001</v>
      </c>
      <c r="S2581" s="4">
        <f>VLOOKUP(C2581,Ratings_Numbers!$A$1:$B$21,2,FALSE)</f>
        <v>6</v>
      </c>
      <c r="T2581" s="4">
        <f t="shared" si="105"/>
        <v>0</v>
      </c>
      <c r="U2581" s="18">
        <v>85340.719200000007</v>
      </c>
      <c r="V2581" s="18" t="s">
        <v>29</v>
      </c>
    </row>
    <row r="2582" spans="1:22" ht="15" customHeight="1" x14ac:dyDescent="0.35">
      <c r="A2582" s="18" t="s">
        <v>222</v>
      </c>
      <c r="B2582" s="7" t="str">
        <f t="shared" si="104"/>
        <v>Q4</v>
      </c>
      <c r="C2582" s="18" t="s">
        <v>32</v>
      </c>
      <c r="D2582" s="21">
        <v>42004</v>
      </c>
      <c r="E2582" s="18">
        <v>-0.78639999999999999</v>
      </c>
      <c r="F2582" s="18">
        <v>0.29260000000000003</v>
      </c>
      <c r="G2582" s="18">
        <v>-0.94220000000000004</v>
      </c>
      <c r="H2582" s="18">
        <v>112.0625</v>
      </c>
      <c r="I2582" s="18">
        <v>107.1875</v>
      </c>
      <c r="J2582" s="18">
        <v>63.625</v>
      </c>
      <c r="K2582" s="18">
        <v>16</v>
      </c>
      <c r="L2582" s="18">
        <v>44.295099999999998</v>
      </c>
      <c r="M2582" s="18">
        <v>21.8933</v>
      </c>
      <c r="N2582" s="18">
        <v>17.960999999999999</v>
      </c>
      <c r="O2582" s="18">
        <v>9.7462</v>
      </c>
      <c r="P2582" s="18">
        <v>21.8933</v>
      </c>
      <c r="Q2582" s="18">
        <v>17.960999999999999</v>
      </c>
      <c r="R2582" s="18">
        <v>9.7462</v>
      </c>
      <c r="S2582" s="4">
        <f>VLOOKUP(C2582,Ratings_Numbers!$A$1:$B$21,2,FALSE)</f>
        <v>6</v>
      </c>
      <c r="T2582" s="4">
        <f t="shared" si="105"/>
        <v>0</v>
      </c>
      <c r="U2582" s="18">
        <v>99304.725099999996</v>
      </c>
      <c r="V2582" s="18" t="s">
        <v>29</v>
      </c>
    </row>
    <row r="2583" spans="1:22" ht="15" customHeight="1" x14ac:dyDescent="0.35">
      <c r="A2583" s="18" t="s">
        <v>222</v>
      </c>
      <c r="B2583" s="7" t="str">
        <f t="shared" si="104"/>
        <v>Q1</v>
      </c>
      <c r="C2583" s="18" t="s">
        <v>32</v>
      </c>
      <c r="D2583" s="21">
        <v>42094</v>
      </c>
      <c r="E2583" s="18">
        <v>-0.67390000000000005</v>
      </c>
      <c r="F2583" s="18">
        <v>0.28910000000000002</v>
      </c>
      <c r="G2583" s="18">
        <v>-0.83160000000000001</v>
      </c>
      <c r="H2583" s="18">
        <v>95.411799999999999</v>
      </c>
      <c r="I2583" s="18">
        <v>93.588200000000001</v>
      </c>
      <c r="J2583" s="18">
        <v>79.470600000000005</v>
      </c>
      <c r="K2583" s="18">
        <v>17</v>
      </c>
      <c r="L2583" s="18">
        <v>43.060200000000002</v>
      </c>
      <c r="M2583" s="18">
        <v>23.602799999999998</v>
      </c>
      <c r="N2583" s="18">
        <v>19.095700000000001</v>
      </c>
      <c r="O2583" s="18">
        <v>10.2166</v>
      </c>
      <c r="P2583" s="18">
        <v>23.602799999999998</v>
      </c>
      <c r="Q2583" s="18">
        <v>19.095700000000001</v>
      </c>
      <c r="R2583" s="18">
        <v>10.2166</v>
      </c>
      <c r="S2583" s="4">
        <f>VLOOKUP(C2583,Ratings_Numbers!$A$1:$B$21,2,FALSE)</f>
        <v>6</v>
      </c>
      <c r="T2583" s="4">
        <f t="shared" si="105"/>
        <v>0</v>
      </c>
      <c r="U2583" s="18">
        <v>98739.973199999993</v>
      </c>
      <c r="V2583" s="18" t="s">
        <v>29</v>
      </c>
    </row>
    <row r="2584" spans="1:22" ht="15" customHeight="1" x14ac:dyDescent="0.35">
      <c r="A2584" s="18" t="s">
        <v>222</v>
      </c>
      <c r="B2584" s="7" t="str">
        <f t="shared" si="104"/>
        <v>Q2</v>
      </c>
      <c r="C2584" s="18" t="s">
        <v>32</v>
      </c>
      <c r="D2584" s="21">
        <v>42185</v>
      </c>
      <c r="E2584" s="18">
        <v>-0.55659999999999998</v>
      </c>
      <c r="F2584" s="18">
        <v>0.29659999999999997</v>
      </c>
      <c r="G2584" s="18">
        <v>-0.7107</v>
      </c>
      <c r="H2584" s="18">
        <v>89.235299999999995</v>
      </c>
      <c r="I2584" s="18">
        <v>87.764700000000005</v>
      </c>
      <c r="J2584" s="18">
        <v>73.588200000000001</v>
      </c>
      <c r="K2584" s="18">
        <v>17</v>
      </c>
      <c r="L2584" s="18">
        <v>41.932899999999997</v>
      </c>
      <c r="M2584" s="18">
        <v>23.2287</v>
      </c>
      <c r="N2584" s="18">
        <v>18.850100000000001</v>
      </c>
      <c r="O2584" s="18">
        <v>9.7891999999999992</v>
      </c>
      <c r="P2584" s="18">
        <v>23.2287</v>
      </c>
      <c r="Q2584" s="18">
        <v>18.850100000000001</v>
      </c>
      <c r="R2584" s="18">
        <v>9.7891999999999992</v>
      </c>
      <c r="S2584" s="4">
        <f>VLOOKUP(C2584,Ratings_Numbers!$A$1:$B$21,2,FALSE)</f>
        <v>6</v>
      </c>
      <c r="T2584" s="4">
        <f t="shared" si="105"/>
        <v>0</v>
      </c>
      <c r="U2584" s="18">
        <v>106008.04979999999</v>
      </c>
      <c r="V2584" s="18" t="s">
        <v>29</v>
      </c>
    </row>
    <row r="2585" spans="1:22" ht="15" customHeight="1" x14ac:dyDescent="0.35">
      <c r="A2585" s="18" t="s">
        <v>222</v>
      </c>
      <c r="B2585" s="7" t="str">
        <f t="shared" si="104"/>
        <v>Q3</v>
      </c>
      <c r="C2585" s="18" t="s">
        <v>32</v>
      </c>
      <c r="D2585" s="21">
        <v>42277</v>
      </c>
      <c r="E2585" s="18">
        <v>-0.54779999999999995</v>
      </c>
      <c r="F2585" s="18">
        <v>0.29970000000000002</v>
      </c>
      <c r="G2585" s="18">
        <v>-0.72440000000000004</v>
      </c>
      <c r="H2585" s="18">
        <v>111</v>
      </c>
      <c r="I2585" s="18">
        <v>106.4</v>
      </c>
      <c r="J2585" s="18">
        <v>91.2667</v>
      </c>
      <c r="K2585" s="18">
        <v>15</v>
      </c>
      <c r="L2585" s="18">
        <v>42.8249</v>
      </c>
      <c r="M2585" s="18">
        <v>23.7377</v>
      </c>
      <c r="N2585" s="18">
        <v>19.183900000000001</v>
      </c>
      <c r="O2585" s="18">
        <v>10.2159</v>
      </c>
      <c r="P2585" s="18">
        <v>23.7377</v>
      </c>
      <c r="Q2585" s="18">
        <v>19.183900000000001</v>
      </c>
      <c r="R2585" s="18">
        <v>10.2159</v>
      </c>
      <c r="S2585" s="4">
        <f>VLOOKUP(C2585,Ratings_Numbers!$A$1:$B$21,2,FALSE)</f>
        <v>6</v>
      </c>
      <c r="T2585" s="4">
        <f t="shared" si="105"/>
        <v>0</v>
      </c>
      <c r="U2585" s="18">
        <v>101323.1268</v>
      </c>
      <c r="V2585" s="18" t="s">
        <v>29</v>
      </c>
    </row>
    <row r="2586" spans="1:22" ht="15" customHeight="1" x14ac:dyDescent="0.35">
      <c r="A2586" s="18" t="s">
        <v>222</v>
      </c>
      <c r="B2586" s="7" t="str">
        <f t="shared" si="104"/>
        <v>Q4</v>
      </c>
      <c r="C2586" s="18" t="s">
        <v>32</v>
      </c>
      <c r="D2586" s="21">
        <v>42369</v>
      </c>
      <c r="E2586" s="18">
        <v>-0.55900000000000005</v>
      </c>
      <c r="F2586" s="18">
        <v>0.64359999999999995</v>
      </c>
      <c r="G2586" s="18">
        <v>-0.68330000000000002</v>
      </c>
      <c r="H2586" s="18">
        <v>117</v>
      </c>
      <c r="I2586" s="18">
        <v>112.66670000000001</v>
      </c>
      <c r="J2586" s="18">
        <v>92.25</v>
      </c>
      <c r="K2586" s="18">
        <v>12</v>
      </c>
      <c r="L2586" s="18">
        <v>37.095399999999998</v>
      </c>
      <c r="M2586" s="18">
        <v>53.909599999999998</v>
      </c>
      <c r="N2586" s="18">
        <v>35.026800000000001</v>
      </c>
      <c r="O2586" s="18">
        <v>20.110800000000001</v>
      </c>
      <c r="P2586" s="18">
        <v>53.909599999999998</v>
      </c>
      <c r="Q2586" s="18">
        <v>35.026800000000001</v>
      </c>
      <c r="R2586" s="18">
        <v>20.110800000000001</v>
      </c>
      <c r="S2586" s="4">
        <f>VLOOKUP(C2586,Ratings_Numbers!$A$1:$B$21,2,FALSE)</f>
        <v>6</v>
      </c>
      <c r="T2586" s="4">
        <f t="shared" si="105"/>
        <v>0</v>
      </c>
      <c r="U2586" s="18">
        <v>108653.75999999999</v>
      </c>
      <c r="V2586" s="18" t="s">
        <v>29</v>
      </c>
    </row>
    <row r="2587" spans="1:22" ht="15" customHeight="1" x14ac:dyDescent="0.35">
      <c r="A2587" s="18" t="s">
        <v>222</v>
      </c>
      <c r="B2587" s="7" t="str">
        <f t="shared" si="104"/>
        <v>Q1</v>
      </c>
      <c r="C2587" s="18" t="s">
        <v>32</v>
      </c>
      <c r="D2587" s="21">
        <v>42460</v>
      </c>
      <c r="E2587" s="18">
        <v>-0.46129999999999999</v>
      </c>
      <c r="F2587" s="18">
        <v>0.65669999999999995</v>
      </c>
      <c r="G2587" s="18">
        <v>-0.5665</v>
      </c>
      <c r="H2587" s="18">
        <v>82.35</v>
      </c>
      <c r="I2587" s="18">
        <v>80.5</v>
      </c>
      <c r="J2587" s="18">
        <v>67.400000000000006</v>
      </c>
      <c r="K2587" s="18">
        <v>20</v>
      </c>
      <c r="L2587" s="18">
        <v>34.448300000000003</v>
      </c>
      <c r="M2587" s="18">
        <v>60.478999999999999</v>
      </c>
      <c r="N2587" s="18">
        <v>37.686599999999999</v>
      </c>
      <c r="O2587" s="18">
        <v>20.9557</v>
      </c>
      <c r="P2587" s="18">
        <v>60.478999999999999</v>
      </c>
      <c r="Q2587" s="18">
        <v>37.686599999999999</v>
      </c>
      <c r="R2587" s="18">
        <v>20.9557</v>
      </c>
      <c r="S2587" s="4">
        <f>VLOOKUP(C2587,Ratings_Numbers!$A$1:$B$21,2,FALSE)</f>
        <v>6</v>
      </c>
      <c r="T2587" s="4">
        <f t="shared" si="105"/>
        <v>0</v>
      </c>
      <c r="U2587" s="18">
        <v>104139</v>
      </c>
      <c r="V2587" s="18" t="s">
        <v>29</v>
      </c>
    </row>
    <row r="2588" spans="1:22" ht="15" customHeight="1" x14ac:dyDescent="0.35">
      <c r="A2588" s="18" t="s">
        <v>222</v>
      </c>
      <c r="B2588" s="7" t="str">
        <f t="shared" si="104"/>
        <v>Q2</v>
      </c>
      <c r="C2588" s="18" t="s">
        <v>32</v>
      </c>
      <c r="D2588" s="21">
        <v>42551</v>
      </c>
      <c r="E2588" s="18">
        <v>-0.49220000000000003</v>
      </c>
      <c r="F2588" s="18">
        <v>0.63529999999999998</v>
      </c>
      <c r="G2588" s="18">
        <v>-0.60360000000000003</v>
      </c>
      <c r="H2588" s="18">
        <v>75.681799999999996</v>
      </c>
      <c r="I2588" s="18">
        <v>72.7727</v>
      </c>
      <c r="J2588" s="18">
        <v>62.7273</v>
      </c>
      <c r="K2588" s="18">
        <v>22</v>
      </c>
      <c r="L2588" s="18">
        <v>35.849400000000003</v>
      </c>
      <c r="M2588" s="18">
        <v>56.329900000000002</v>
      </c>
      <c r="N2588" s="18">
        <v>36.032699999999998</v>
      </c>
      <c r="O2588" s="18">
        <v>20.304600000000001</v>
      </c>
      <c r="P2588" s="18">
        <v>56.329900000000002</v>
      </c>
      <c r="Q2588" s="18">
        <v>36.032699999999998</v>
      </c>
      <c r="R2588" s="18">
        <v>20.304600000000001</v>
      </c>
      <c r="S2588" s="4">
        <f>VLOOKUP(C2588,Ratings_Numbers!$A$1:$B$21,2,FALSE)</f>
        <v>6</v>
      </c>
      <c r="T2588" s="4">
        <f t="shared" si="105"/>
        <v>0</v>
      </c>
      <c r="U2588" s="18">
        <v>96601.82</v>
      </c>
      <c r="V2588" s="18" t="s">
        <v>29</v>
      </c>
    </row>
    <row r="2589" spans="1:22" ht="15" customHeight="1" x14ac:dyDescent="0.35">
      <c r="A2589" s="18" t="s">
        <v>222</v>
      </c>
      <c r="B2589" s="7" t="str">
        <f t="shared" si="104"/>
        <v>Q3</v>
      </c>
      <c r="C2589" s="18" t="s">
        <v>32</v>
      </c>
      <c r="D2589" s="21">
        <v>42643</v>
      </c>
      <c r="E2589" s="18">
        <v>-0.54420000000000002</v>
      </c>
      <c r="F2589" s="18">
        <v>0.60419999999999996</v>
      </c>
      <c r="G2589" s="18">
        <v>-0.66359999999999997</v>
      </c>
      <c r="H2589" s="18">
        <v>86.782600000000002</v>
      </c>
      <c r="I2589" s="18">
        <v>84.391300000000001</v>
      </c>
      <c r="J2589" s="18">
        <v>72.608699999999999</v>
      </c>
      <c r="K2589" s="18">
        <v>23</v>
      </c>
      <c r="L2589" s="18">
        <v>35.900199999999998</v>
      </c>
      <c r="M2589" s="18">
        <v>53.224499999999999</v>
      </c>
      <c r="N2589" s="18">
        <v>34.7363</v>
      </c>
      <c r="O2589" s="18">
        <v>19.1999</v>
      </c>
      <c r="P2589" s="18">
        <v>53.224499999999999</v>
      </c>
      <c r="Q2589" s="18">
        <v>34.7363</v>
      </c>
      <c r="R2589" s="18">
        <v>19.1999</v>
      </c>
      <c r="S2589" s="4">
        <f>VLOOKUP(C2589,Ratings_Numbers!$A$1:$B$21,2,FALSE)</f>
        <v>6</v>
      </c>
      <c r="T2589" s="4">
        <f t="shared" si="105"/>
        <v>0</v>
      </c>
      <c r="U2589" s="18">
        <v>111132.84</v>
      </c>
      <c r="V2589" s="18" t="s">
        <v>29</v>
      </c>
    </row>
    <row r="2590" spans="1:22" ht="15" customHeight="1" x14ac:dyDescent="0.35">
      <c r="A2590" s="18" t="s">
        <v>222</v>
      </c>
      <c r="B2590" s="7" t="str">
        <f t="shared" si="104"/>
        <v>Q4</v>
      </c>
      <c r="C2590" s="18" t="s">
        <v>32</v>
      </c>
      <c r="D2590" s="21">
        <v>42735</v>
      </c>
      <c r="E2590" s="18">
        <v>-0.4511</v>
      </c>
      <c r="F2590" s="18">
        <v>0.89910000000000001</v>
      </c>
      <c r="G2590" s="18">
        <v>-0.54759999999999998</v>
      </c>
      <c r="H2590" s="18">
        <v>56.2</v>
      </c>
      <c r="I2590" s="18">
        <v>54.2333</v>
      </c>
      <c r="J2590" s="18">
        <v>45.433300000000003</v>
      </c>
      <c r="K2590" s="18">
        <v>30</v>
      </c>
      <c r="L2590" s="18">
        <v>30.2865</v>
      </c>
      <c r="M2590" s="18">
        <v>91.132999999999996</v>
      </c>
      <c r="N2590" s="18">
        <v>47.680399999999999</v>
      </c>
      <c r="O2590" s="18">
        <v>27.7376</v>
      </c>
      <c r="P2590" s="18">
        <v>91.132999999999996</v>
      </c>
      <c r="Q2590" s="18">
        <v>47.680399999999999</v>
      </c>
      <c r="R2590" s="18">
        <v>27.7376</v>
      </c>
      <c r="S2590" s="4">
        <f>VLOOKUP(C2590,Ratings_Numbers!$A$1:$B$21,2,FALSE)</f>
        <v>6</v>
      </c>
      <c r="T2590" s="4">
        <f t="shared" si="105"/>
        <v>0</v>
      </c>
      <c r="U2590" s="18">
        <v>111613.25</v>
      </c>
      <c r="V2590" s="18" t="s">
        <v>29</v>
      </c>
    </row>
    <row r="2591" spans="1:22" ht="15" customHeight="1" x14ac:dyDescent="0.3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 ht="15" customHeight="1" x14ac:dyDescent="0.35">
      <c r="A2592" s="18" t="s">
        <v>223</v>
      </c>
      <c r="B2592" s="7" t="str">
        <f t="shared" ref="B2592:B2623" si="106">IF(MONTH(D2592)&lt;4,"Q1",IF(MONTH(D2592)&lt;7,"Q2",IF(MONTH(D2592)&lt;10,"Q3","Q4")))</f>
        <v>Q2</v>
      </c>
      <c r="C2592" s="18" t="s">
        <v>25</v>
      </c>
      <c r="D2592" s="20">
        <v>33419</v>
      </c>
      <c r="E2592" s="7">
        <v>2.2374000000000001</v>
      </c>
      <c r="F2592" s="7">
        <v>3.6431</v>
      </c>
      <c r="G2592" s="7">
        <v>3.4931000000000001</v>
      </c>
      <c r="H2592" s="7">
        <v>5.1727999999999996</v>
      </c>
      <c r="I2592" s="7">
        <v>16.193109969999998</v>
      </c>
      <c r="J2592" s="7">
        <v>3.0369999999999999</v>
      </c>
      <c r="K2592" s="7">
        <v>81</v>
      </c>
      <c r="L2592" s="7">
        <v>41.422499999999999</v>
      </c>
      <c r="M2592" s="7">
        <v>49.673499999999997</v>
      </c>
      <c r="N2592" s="7">
        <v>29.247499999999999</v>
      </c>
      <c r="O2592" s="18">
        <v>23.000499999999999</v>
      </c>
      <c r="P2592" s="18">
        <v>69.838300000000004</v>
      </c>
      <c r="Q2592" s="18">
        <v>41.1205</v>
      </c>
      <c r="R2592" s="18">
        <v>32.337499999999999</v>
      </c>
      <c r="S2592" s="4">
        <f>VLOOKUP(C2592,Ratings_Numbers!$A$1:$B$21,2,FALSE)</f>
        <v>7</v>
      </c>
      <c r="T2592" s="18">
        <v>0</v>
      </c>
      <c r="U2592" s="18">
        <v>7769.0998</v>
      </c>
      <c r="V2592" s="18" t="s">
        <v>202</v>
      </c>
    </row>
    <row r="2593" spans="1:22" ht="15" customHeight="1" x14ac:dyDescent="0.35">
      <c r="A2593" s="18" t="s">
        <v>223</v>
      </c>
      <c r="B2593" s="7" t="str">
        <f t="shared" si="106"/>
        <v>Q3</v>
      </c>
      <c r="C2593" s="18" t="s">
        <v>25</v>
      </c>
      <c r="D2593" s="21">
        <v>33511</v>
      </c>
      <c r="E2593" s="18">
        <v>2.4138999999999999</v>
      </c>
      <c r="F2593" s="18">
        <v>4.2286999999999999</v>
      </c>
      <c r="G2593" s="18">
        <v>3.9229000000000003</v>
      </c>
      <c r="H2593" s="18">
        <v>5.4303999999999997</v>
      </c>
      <c r="I2593" s="18">
        <v>16.193109969999998</v>
      </c>
      <c r="J2593" s="18">
        <v>3.1899000000000002</v>
      </c>
      <c r="K2593" s="18">
        <v>79</v>
      </c>
      <c r="L2593" s="18">
        <v>40.981499999999997</v>
      </c>
      <c r="M2593" s="18">
        <v>49.440600000000003</v>
      </c>
      <c r="N2593" s="18">
        <v>28.7011</v>
      </c>
      <c r="O2593" s="18">
        <v>22.649699999999999</v>
      </c>
      <c r="P2593" s="18">
        <v>72.260499999999993</v>
      </c>
      <c r="Q2593" s="18">
        <v>41.948399999999999</v>
      </c>
      <c r="R2593" s="18">
        <v>33.103999999999999</v>
      </c>
      <c r="S2593" s="4">
        <f>VLOOKUP(C2593,Ratings_Numbers!$A$1:$B$21,2,FALSE)</f>
        <v>7</v>
      </c>
      <c r="T2593" s="4">
        <f t="shared" ref="T2593:T2656" si="107">S2593-S2592</f>
        <v>0</v>
      </c>
      <c r="U2593" s="18">
        <v>7541.4372999999996</v>
      </c>
      <c r="V2593" s="18" t="s">
        <v>202</v>
      </c>
    </row>
    <row r="2594" spans="1:22" ht="15" customHeight="1" x14ac:dyDescent="0.35">
      <c r="A2594" s="18" t="s">
        <v>223</v>
      </c>
      <c r="B2594" s="7" t="str">
        <f t="shared" si="106"/>
        <v>Q4</v>
      </c>
      <c r="C2594" s="18" t="s">
        <v>25</v>
      </c>
      <c r="D2594" s="21">
        <v>33603</v>
      </c>
      <c r="E2594" s="18">
        <v>2.8090999999999999</v>
      </c>
      <c r="F2594" s="18">
        <v>4.9851999999999999</v>
      </c>
      <c r="G2594" s="18">
        <v>4.7501999999999995</v>
      </c>
      <c r="H2594" s="18">
        <v>5.25</v>
      </c>
      <c r="I2594" s="18">
        <v>16.193109969999998</v>
      </c>
      <c r="J2594" s="18">
        <v>2.9079000000000002</v>
      </c>
      <c r="K2594" s="18">
        <v>76</v>
      </c>
      <c r="L2594" s="18">
        <v>38.411099999999998</v>
      </c>
      <c r="M2594" s="18">
        <v>49.142099999999999</v>
      </c>
      <c r="N2594" s="18">
        <v>28.2332</v>
      </c>
      <c r="O2594" s="18">
        <v>22.4282</v>
      </c>
      <c r="P2594" s="18">
        <v>74.0578</v>
      </c>
      <c r="Q2594" s="18">
        <v>42.547800000000002</v>
      </c>
      <c r="R2594" s="18">
        <v>33.799599999999998</v>
      </c>
      <c r="S2594" s="4">
        <f>VLOOKUP(C2594,Ratings_Numbers!$A$1:$B$21,2,FALSE)</f>
        <v>7</v>
      </c>
      <c r="T2594" s="4">
        <f t="shared" si="107"/>
        <v>0</v>
      </c>
      <c r="U2594" s="18">
        <v>7959.375</v>
      </c>
      <c r="V2594" s="18" t="s">
        <v>202</v>
      </c>
    </row>
    <row r="2595" spans="1:22" ht="15" customHeight="1" x14ac:dyDescent="0.35">
      <c r="A2595" s="18" t="s">
        <v>223</v>
      </c>
      <c r="B2595" s="7" t="str">
        <f t="shared" si="106"/>
        <v>Q1</v>
      </c>
      <c r="C2595" s="18" t="s">
        <v>25</v>
      </c>
      <c r="D2595" s="21">
        <v>33694</v>
      </c>
      <c r="E2595" s="18">
        <v>2.5303</v>
      </c>
      <c r="F2595" s="18">
        <v>4.6790000000000003</v>
      </c>
      <c r="G2595" s="18">
        <v>4.4942000000000002</v>
      </c>
      <c r="H2595" s="18">
        <v>6.1268000000000002</v>
      </c>
      <c r="I2595" s="18">
        <v>16.193109969999998</v>
      </c>
      <c r="J2595" s="18">
        <v>3.2113</v>
      </c>
      <c r="K2595" s="18">
        <v>71</v>
      </c>
      <c r="L2595" s="18">
        <v>42.933</v>
      </c>
      <c r="M2595" s="18">
        <v>43.119900000000001</v>
      </c>
      <c r="N2595" s="18">
        <v>27.036999999999999</v>
      </c>
      <c r="O2595" s="18">
        <v>21.577300000000001</v>
      </c>
      <c r="P2595" s="18">
        <v>59.484499999999997</v>
      </c>
      <c r="Q2595" s="18">
        <v>37.298000000000002</v>
      </c>
      <c r="R2595" s="18">
        <v>29.766200000000001</v>
      </c>
      <c r="S2595" s="4">
        <f>VLOOKUP(C2595,Ratings_Numbers!$A$1:$B$21,2,FALSE)</f>
        <v>7</v>
      </c>
      <c r="T2595" s="4">
        <f t="shared" si="107"/>
        <v>0</v>
      </c>
      <c r="U2595" s="18">
        <v>8768.7374</v>
      </c>
      <c r="V2595" s="18" t="s">
        <v>202</v>
      </c>
    </row>
    <row r="2596" spans="1:22" ht="15" customHeight="1" x14ac:dyDescent="0.35">
      <c r="A2596" s="18" t="s">
        <v>223</v>
      </c>
      <c r="B2596" s="7" t="str">
        <f t="shared" si="106"/>
        <v>Q2</v>
      </c>
      <c r="C2596" s="18" t="s">
        <v>25</v>
      </c>
      <c r="D2596" s="21">
        <v>33785</v>
      </c>
      <c r="E2596" s="18">
        <v>2.7544</v>
      </c>
      <c r="F2596" s="18">
        <v>5.2503000000000002</v>
      </c>
      <c r="G2596" s="18">
        <v>5.0021000000000004</v>
      </c>
      <c r="H2596" s="18">
        <v>8.6999999999999993</v>
      </c>
      <c r="I2596" s="18">
        <v>16.193109969999998</v>
      </c>
      <c r="J2596" s="18">
        <v>4.68</v>
      </c>
      <c r="K2596" s="18">
        <v>50</v>
      </c>
      <c r="L2596" s="18">
        <v>41.241599999999998</v>
      </c>
      <c r="M2596" s="18">
        <v>44.4283</v>
      </c>
      <c r="N2596" s="18">
        <v>26.956700000000001</v>
      </c>
      <c r="O2596" s="18">
        <v>21.426300000000001</v>
      </c>
      <c r="P2596" s="18">
        <v>64.813800000000001</v>
      </c>
      <c r="Q2596" s="18">
        <v>39.325499999999998</v>
      </c>
      <c r="R2596" s="18">
        <v>31.2576</v>
      </c>
      <c r="S2596" s="4">
        <f>VLOOKUP(C2596,Ratings_Numbers!$A$1:$B$21,2,FALSE)</f>
        <v>7</v>
      </c>
      <c r="T2596" s="4">
        <f t="shared" si="107"/>
        <v>0</v>
      </c>
      <c r="U2596" s="18">
        <v>8538.7248</v>
      </c>
      <c r="V2596" s="18" t="s">
        <v>202</v>
      </c>
    </row>
    <row r="2597" spans="1:22" ht="15" customHeight="1" x14ac:dyDescent="0.35">
      <c r="A2597" s="18" t="s">
        <v>223</v>
      </c>
      <c r="B2597" s="7" t="str">
        <f t="shared" si="106"/>
        <v>Q3</v>
      </c>
      <c r="C2597" s="18" t="s">
        <v>25</v>
      </c>
      <c r="D2597" s="21">
        <v>33877</v>
      </c>
      <c r="E2597" s="18">
        <v>3.0436999999999999</v>
      </c>
      <c r="F2597" s="18">
        <v>5.99</v>
      </c>
      <c r="G2597" s="18">
        <v>5.6969000000000003</v>
      </c>
      <c r="H2597" s="18">
        <v>7.1695000000000002</v>
      </c>
      <c r="I2597" s="18">
        <v>16.193109969999998</v>
      </c>
      <c r="J2597" s="18">
        <v>3.7458</v>
      </c>
      <c r="K2597" s="18">
        <v>59</v>
      </c>
      <c r="L2597" s="18">
        <v>40.392400000000002</v>
      </c>
      <c r="M2597" s="18">
        <v>41.448500000000003</v>
      </c>
      <c r="N2597" s="18">
        <v>24.3049</v>
      </c>
      <c r="O2597" s="18">
        <v>19.634699999999999</v>
      </c>
      <c r="P2597" s="18">
        <v>70.535399999999996</v>
      </c>
      <c r="Q2597" s="18">
        <v>41.3611</v>
      </c>
      <c r="R2597" s="18">
        <v>33.413600000000002</v>
      </c>
      <c r="S2597" s="4">
        <f>VLOOKUP(C2597,Ratings_Numbers!$A$1:$B$21,2,FALSE)</f>
        <v>7</v>
      </c>
      <c r="T2597" s="4">
        <f t="shared" si="107"/>
        <v>0</v>
      </c>
      <c r="U2597" s="18">
        <v>7811.9126999999999</v>
      </c>
      <c r="V2597" s="18" t="s">
        <v>202</v>
      </c>
    </row>
    <row r="2598" spans="1:22" ht="15" customHeight="1" x14ac:dyDescent="0.35">
      <c r="A2598" s="18" t="s">
        <v>223</v>
      </c>
      <c r="B2598" s="7" t="str">
        <f t="shared" si="106"/>
        <v>Q4</v>
      </c>
      <c r="C2598" s="18" t="s">
        <v>25</v>
      </c>
      <c r="D2598" s="21">
        <v>33969</v>
      </c>
      <c r="E2598" s="18">
        <v>3.0729000000000002</v>
      </c>
      <c r="F2598" s="18">
        <v>6.4066000000000001</v>
      </c>
      <c r="G2598" s="18">
        <v>6.1421999999999999</v>
      </c>
      <c r="H2598" s="18">
        <v>6.0895999999999999</v>
      </c>
      <c r="I2598" s="18">
        <v>16.193109969999998</v>
      </c>
      <c r="J2598" s="18">
        <v>2.5074999999999998</v>
      </c>
      <c r="K2598" s="18">
        <v>67</v>
      </c>
      <c r="L2598" s="18">
        <v>37.602499999999999</v>
      </c>
      <c r="M2598" s="18">
        <v>41.7532</v>
      </c>
      <c r="N2598" s="18">
        <v>24.061599999999999</v>
      </c>
      <c r="O2598" s="18">
        <v>18.810400000000001</v>
      </c>
      <c r="P2598" s="18">
        <v>73.526600000000002</v>
      </c>
      <c r="Q2598" s="18">
        <v>42.372</v>
      </c>
      <c r="R2598" s="18">
        <v>33.124699999999997</v>
      </c>
      <c r="S2598" s="4">
        <f>VLOOKUP(C2598,Ratings_Numbers!$A$1:$B$21,2,FALSE)</f>
        <v>7</v>
      </c>
      <c r="T2598" s="4">
        <f t="shared" si="107"/>
        <v>0</v>
      </c>
      <c r="U2598" s="18">
        <v>8174.8873000000003</v>
      </c>
      <c r="V2598" s="18" t="s">
        <v>202</v>
      </c>
    </row>
    <row r="2599" spans="1:22" ht="15" customHeight="1" x14ac:dyDescent="0.35">
      <c r="A2599" s="18" t="s">
        <v>223</v>
      </c>
      <c r="B2599" s="7" t="str">
        <f t="shared" si="106"/>
        <v>Q1</v>
      </c>
      <c r="C2599" s="18" t="s">
        <v>25</v>
      </c>
      <c r="D2599" s="21">
        <v>34059</v>
      </c>
      <c r="E2599" s="18">
        <v>3.1680999999999999</v>
      </c>
      <c r="F2599" s="18">
        <v>6.9122000000000003</v>
      </c>
      <c r="G2599" s="18">
        <v>6.5984999999999996</v>
      </c>
      <c r="H2599" s="18">
        <v>5.3972999999999995</v>
      </c>
      <c r="I2599" s="18">
        <v>16.193109969999998</v>
      </c>
      <c r="J2599" s="18">
        <v>2.3835999999999999</v>
      </c>
      <c r="K2599" s="18">
        <v>73</v>
      </c>
      <c r="L2599" s="18">
        <v>37.5411</v>
      </c>
      <c r="M2599" s="18">
        <v>44.492699999999999</v>
      </c>
      <c r="N2599" s="18">
        <v>25.463899999999999</v>
      </c>
      <c r="O2599" s="18">
        <v>19.9635</v>
      </c>
      <c r="P2599" s="18">
        <v>74.728700000000003</v>
      </c>
      <c r="Q2599" s="18">
        <v>42.7684</v>
      </c>
      <c r="R2599" s="18">
        <v>33.530099999999997</v>
      </c>
      <c r="S2599" s="4">
        <f>VLOOKUP(C2599,Ratings_Numbers!$A$1:$B$21,2,FALSE)</f>
        <v>7</v>
      </c>
      <c r="T2599" s="4">
        <f t="shared" si="107"/>
        <v>0</v>
      </c>
      <c r="U2599" s="18">
        <v>7693.7498999999998</v>
      </c>
      <c r="V2599" s="18" t="s">
        <v>202</v>
      </c>
    </row>
    <row r="2600" spans="1:22" ht="15" customHeight="1" x14ac:dyDescent="0.35">
      <c r="A2600" s="18" t="s">
        <v>223</v>
      </c>
      <c r="B2600" s="7" t="str">
        <f t="shared" si="106"/>
        <v>Q2</v>
      </c>
      <c r="C2600" s="18" t="s">
        <v>25</v>
      </c>
      <c r="D2600" s="21">
        <v>34150</v>
      </c>
      <c r="E2600" s="18">
        <v>3.2842000000000002</v>
      </c>
      <c r="F2600" s="18">
        <v>7.4660000000000002</v>
      </c>
      <c r="G2600" s="18">
        <v>7.1098999999999997</v>
      </c>
      <c r="H2600" s="18">
        <v>5.4303999999999997</v>
      </c>
      <c r="I2600" s="18">
        <v>16.193109969999998</v>
      </c>
      <c r="J2600" s="18">
        <v>2.5442999999999998</v>
      </c>
      <c r="K2600" s="18">
        <v>79</v>
      </c>
      <c r="L2600" s="18">
        <v>37.1631</v>
      </c>
      <c r="M2600" s="18">
        <v>43.985999999999997</v>
      </c>
      <c r="N2600" s="18">
        <v>24.8628</v>
      </c>
      <c r="O2600" s="18">
        <v>19.54</v>
      </c>
      <c r="P2600" s="18">
        <v>76.9148</v>
      </c>
      <c r="Q2600" s="18">
        <v>43.4756</v>
      </c>
      <c r="R2600" s="18">
        <v>34.167999999999999</v>
      </c>
      <c r="S2600" s="4">
        <f>VLOOKUP(C2600,Ratings_Numbers!$A$1:$B$21,2,FALSE)</f>
        <v>7</v>
      </c>
      <c r="T2600" s="4">
        <f t="shared" si="107"/>
        <v>0</v>
      </c>
      <c r="U2600" s="18">
        <v>7891.2002000000002</v>
      </c>
      <c r="V2600" s="18" t="s">
        <v>202</v>
      </c>
    </row>
    <row r="2601" spans="1:22" ht="15" customHeight="1" x14ac:dyDescent="0.35">
      <c r="A2601" s="18" t="s">
        <v>223</v>
      </c>
      <c r="B2601" s="7" t="str">
        <f t="shared" si="106"/>
        <v>Q3</v>
      </c>
      <c r="C2601" s="18" t="s">
        <v>25</v>
      </c>
      <c r="D2601" s="21">
        <v>34242</v>
      </c>
      <c r="E2601" s="18">
        <v>3.2542</v>
      </c>
      <c r="F2601" s="18">
        <v>7.6424000000000003</v>
      </c>
      <c r="G2601" s="18">
        <v>7.2550999999999997</v>
      </c>
      <c r="H2601" s="18">
        <v>5.3291000000000004</v>
      </c>
      <c r="I2601" s="18">
        <v>16.193109969999998</v>
      </c>
      <c r="J2601" s="18">
        <v>2.5063</v>
      </c>
      <c r="K2601" s="18">
        <v>79</v>
      </c>
      <c r="L2601" s="18">
        <v>36.771000000000001</v>
      </c>
      <c r="M2601" s="18">
        <v>44.270299999999999</v>
      </c>
      <c r="N2601" s="18">
        <v>24.988499999999998</v>
      </c>
      <c r="O2601" s="18">
        <v>19.514700000000001</v>
      </c>
      <c r="P2601" s="18">
        <v>77.1631</v>
      </c>
      <c r="Q2601" s="18">
        <v>43.5548</v>
      </c>
      <c r="R2601" s="18">
        <v>34.014099999999999</v>
      </c>
      <c r="S2601" s="4">
        <f>VLOOKUP(C2601,Ratings_Numbers!$A$1:$B$21,2,FALSE)</f>
        <v>7</v>
      </c>
      <c r="T2601" s="4">
        <f t="shared" si="107"/>
        <v>0</v>
      </c>
      <c r="U2601" s="18">
        <v>7440.875</v>
      </c>
      <c r="V2601" s="18" t="s">
        <v>202</v>
      </c>
    </row>
    <row r="2602" spans="1:22" ht="15" customHeight="1" x14ac:dyDescent="0.35">
      <c r="A2602" s="18" t="s">
        <v>223</v>
      </c>
      <c r="B2602" s="7" t="str">
        <f t="shared" si="106"/>
        <v>Q4</v>
      </c>
      <c r="C2602" s="18" t="s">
        <v>25</v>
      </c>
      <c r="D2602" s="21">
        <v>34334</v>
      </c>
      <c r="E2602" s="18">
        <v>3.1897000000000002</v>
      </c>
      <c r="F2602" s="18">
        <v>7.0247000000000002</v>
      </c>
      <c r="G2602" s="18">
        <v>6.7259000000000002</v>
      </c>
      <c r="H2602" s="18">
        <v>5.8734000000000002</v>
      </c>
      <c r="I2602" s="18">
        <v>16.193109969999998</v>
      </c>
      <c r="J2602" s="18">
        <v>3</v>
      </c>
      <c r="K2602" s="18">
        <v>79</v>
      </c>
      <c r="L2602" s="18">
        <v>37.430100000000003</v>
      </c>
      <c r="M2602" s="18">
        <v>48.616199999999999</v>
      </c>
      <c r="N2602" s="18">
        <v>27.494800000000001</v>
      </c>
      <c r="O2602" s="18">
        <v>21.6523</v>
      </c>
      <c r="P2602" s="18">
        <v>76.819199999999995</v>
      </c>
      <c r="Q2602" s="18">
        <v>43.445099999999996</v>
      </c>
      <c r="R2602" s="18">
        <v>34.213200000000001</v>
      </c>
      <c r="S2602" s="4">
        <f>VLOOKUP(C2602,Ratings_Numbers!$A$1:$B$21,2,FALSE)</f>
        <v>7</v>
      </c>
      <c r="T2602" s="4">
        <f t="shared" si="107"/>
        <v>0</v>
      </c>
      <c r="U2602" s="18">
        <v>8394.2250999999997</v>
      </c>
      <c r="V2602" s="18" t="s">
        <v>202</v>
      </c>
    </row>
    <row r="2603" spans="1:22" ht="15" customHeight="1" x14ac:dyDescent="0.35">
      <c r="A2603" s="18" t="s">
        <v>223</v>
      </c>
      <c r="B2603" s="7" t="str">
        <f t="shared" si="106"/>
        <v>Q1</v>
      </c>
      <c r="C2603" s="18" t="s">
        <v>25</v>
      </c>
      <c r="D2603" s="21">
        <v>34424</v>
      </c>
      <c r="E2603" s="18">
        <v>3.3929</v>
      </c>
      <c r="F2603" s="18">
        <v>7.1192000000000002</v>
      </c>
      <c r="G2603" s="18">
        <v>6.9740000000000002</v>
      </c>
      <c r="H2603" s="18">
        <v>5.5454999999999997</v>
      </c>
      <c r="I2603" s="18">
        <v>16.193109969999998</v>
      </c>
      <c r="J2603" s="18">
        <v>2.7403</v>
      </c>
      <c r="K2603" s="18">
        <v>77</v>
      </c>
      <c r="L2603" s="18">
        <v>36.624600000000001</v>
      </c>
      <c r="M2603" s="18">
        <v>48.5518</v>
      </c>
      <c r="N2603" s="18">
        <v>26.7896</v>
      </c>
      <c r="O2603" s="18">
        <v>21.156400000000001</v>
      </c>
      <c r="P2603" s="18">
        <v>81.233999999999995</v>
      </c>
      <c r="Q2603" s="18">
        <v>44.822699999999998</v>
      </c>
      <c r="R2603" s="18">
        <v>35.3977</v>
      </c>
      <c r="S2603" s="4">
        <f>VLOOKUP(C2603,Ratings_Numbers!$A$1:$B$21,2,FALSE)</f>
        <v>7</v>
      </c>
      <c r="T2603" s="4">
        <f t="shared" si="107"/>
        <v>0</v>
      </c>
      <c r="U2603" s="18">
        <v>8457.2248999999993</v>
      </c>
      <c r="V2603" s="18" t="s">
        <v>202</v>
      </c>
    </row>
    <row r="2604" spans="1:22" ht="15" customHeight="1" x14ac:dyDescent="0.35">
      <c r="A2604" s="18" t="s">
        <v>223</v>
      </c>
      <c r="B2604" s="7" t="str">
        <f t="shared" si="106"/>
        <v>Q2</v>
      </c>
      <c r="C2604" s="18" t="s">
        <v>25</v>
      </c>
      <c r="D2604" s="21">
        <v>34515</v>
      </c>
      <c r="E2604" s="18">
        <v>3.4797000000000002</v>
      </c>
      <c r="F2604" s="18">
        <v>7.1774000000000004</v>
      </c>
      <c r="G2604" s="18">
        <v>6.9592999999999998</v>
      </c>
      <c r="H2604" s="18">
        <v>5.3255999999999997</v>
      </c>
      <c r="I2604" s="18">
        <v>16.193109969999998</v>
      </c>
      <c r="J2604" s="18">
        <v>2.7791000000000001</v>
      </c>
      <c r="K2604" s="18">
        <v>86</v>
      </c>
      <c r="L2604" s="18">
        <v>36.339599999999997</v>
      </c>
      <c r="M2604" s="18">
        <v>53.016399999999997</v>
      </c>
      <c r="N2604" s="18">
        <v>28.7209</v>
      </c>
      <c r="O2604" s="18">
        <v>22.912199999999999</v>
      </c>
      <c r="P2604" s="18">
        <v>84.591800000000006</v>
      </c>
      <c r="Q2604" s="18">
        <v>45.8264</v>
      </c>
      <c r="R2604" s="18">
        <v>36.558300000000003</v>
      </c>
      <c r="S2604" s="4">
        <f>VLOOKUP(C2604,Ratings_Numbers!$A$1:$B$21,2,FALSE)</f>
        <v>7</v>
      </c>
      <c r="T2604" s="4">
        <f t="shared" si="107"/>
        <v>0</v>
      </c>
      <c r="U2604" s="18">
        <v>8261.3747999999996</v>
      </c>
      <c r="V2604" s="18" t="s">
        <v>202</v>
      </c>
    </row>
    <row r="2605" spans="1:22" ht="15" customHeight="1" x14ac:dyDescent="0.35">
      <c r="A2605" s="18" t="s">
        <v>223</v>
      </c>
      <c r="B2605" s="7" t="str">
        <f t="shared" si="106"/>
        <v>Q3</v>
      </c>
      <c r="C2605" s="18" t="s">
        <v>25</v>
      </c>
      <c r="D2605" s="21">
        <v>34607</v>
      </c>
      <c r="E2605" s="18">
        <v>3.3704999999999998</v>
      </c>
      <c r="F2605" s="18">
        <v>6.6646000000000001</v>
      </c>
      <c r="G2605" s="18">
        <v>6.4611000000000001</v>
      </c>
      <c r="H2605" s="18">
        <v>5.4021999999999997</v>
      </c>
      <c r="I2605" s="18">
        <v>16.193109969999998</v>
      </c>
      <c r="J2605" s="18">
        <v>3</v>
      </c>
      <c r="K2605" s="18">
        <v>92</v>
      </c>
      <c r="L2605" s="18">
        <v>36.384700000000002</v>
      </c>
      <c r="M2605" s="18">
        <v>59.038499999999999</v>
      </c>
      <c r="N2605" s="18">
        <v>32.073700000000002</v>
      </c>
      <c r="O2605" s="18">
        <v>25.467600000000001</v>
      </c>
      <c r="P2605" s="18">
        <v>84.071299999999994</v>
      </c>
      <c r="Q2605" s="18">
        <v>45.673200000000001</v>
      </c>
      <c r="R2605" s="18">
        <v>36.265999999999998</v>
      </c>
      <c r="S2605" s="4">
        <f>VLOOKUP(C2605,Ratings_Numbers!$A$1:$B$21,2,FALSE)</f>
        <v>7</v>
      </c>
      <c r="T2605" s="4">
        <f t="shared" si="107"/>
        <v>0</v>
      </c>
      <c r="U2605" s="18">
        <v>9812.5</v>
      </c>
      <c r="V2605" s="18" t="s">
        <v>202</v>
      </c>
    </row>
    <row r="2606" spans="1:22" ht="15" customHeight="1" x14ac:dyDescent="0.35">
      <c r="A2606" s="18" t="s">
        <v>223</v>
      </c>
      <c r="B2606" s="7" t="str">
        <f t="shared" si="106"/>
        <v>Q4</v>
      </c>
      <c r="C2606" s="18" t="s">
        <v>25</v>
      </c>
      <c r="D2606" s="21">
        <v>34699</v>
      </c>
      <c r="E2606" s="18">
        <v>3.2206000000000001</v>
      </c>
      <c r="F2606" s="18">
        <v>6.1532</v>
      </c>
      <c r="G2606" s="18">
        <v>5.8994</v>
      </c>
      <c r="H2606" s="18">
        <v>6.0319000000000003</v>
      </c>
      <c r="I2606" s="18">
        <v>16.193109969999998</v>
      </c>
      <c r="J2606" s="18">
        <v>3.5956999999999999</v>
      </c>
      <c r="K2606" s="18">
        <v>94</v>
      </c>
      <c r="L2606" s="18">
        <v>36.521599999999999</v>
      </c>
      <c r="M2606" s="18">
        <v>65.110900000000001</v>
      </c>
      <c r="N2606" s="18">
        <v>33.305999999999997</v>
      </c>
      <c r="O2606" s="18">
        <v>25.027999999999999</v>
      </c>
      <c r="P2606" s="18">
        <v>95.492999999999995</v>
      </c>
      <c r="Q2606" s="18">
        <v>48.847299999999997</v>
      </c>
      <c r="R2606" s="18">
        <v>36.706699999999998</v>
      </c>
      <c r="S2606" s="4">
        <f>VLOOKUP(C2606,Ratings_Numbers!$A$1:$B$21,2,FALSE)</f>
        <v>7</v>
      </c>
      <c r="T2606" s="4">
        <f t="shared" si="107"/>
        <v>0</v>
      </c>
      <c r="U2606" s="18">
        <v>9489.7127</v>
      </c>
      <c r="V2606" s="18" t="s">
        <v>202</v>
      </c>
    </row>
    <row r="2607" spans="1:22" ht="15" customHeight="1" x14ac:dyDescent="0.35">
      <c r="A2607" s="18" t="s">
        <v>223</v>
      </c>
      <c r="B2607" s="7" t="str">
        <f t="shared" si="106"/>
        <v>Q1</v>
      </c>
      <c r="C2607" s="18" t="s">
        <v>25</v>
      </c>
      <c r="D2607" s="21">
        <v>34789</v>
      </c>
      <c r="E2607" s="18">
        <v>2.8928000000000003</v>
      </c>
      <c r="F2607" s="18">
        <v>4.9530000000000003</v>
      </c>
      <c r="G2607" s="18">
        <v>4.8091999999999997</v>
      </c>
      <c r="H2607" s="18">
        <v>7.1538000000000004</v>
      </c>
      <c r="I2607" s="18">
        <v>4.8173000000000004</v>
      </c>
      <c r="J2607" s="18">
        <v>4.9038000000000004</v>
      </c>
      <c r="K2607" s="18">
        <v>104</v>
      </c>
      <c r="L2607" s="18">
        <v>36.7502</v>
      </c>
      <c r="M2607" s="18">
        <v>64.516599999999997</v>
      </c>
      <c r="N2607" s="18">
        <v>32.462499999999999</v>
      </c>
      <c r="O2607" s="18">
        <v>23.71</v>
      </c>
      <c r="P2607" s="18">
        <v>98.742099999999994</v>
      </c>
      <c r="Q2607" s="18">
        <v>49.683500000000002</v>
      </c>
      <c r="R2607" s="18">
        <v>36.2879</v>
      </c>
      <c r="S2607" s="4">
        <f>VLOOKUP(C2607,Ratings_Numbers!$A$1:$B$21,2,FALSE)</f>
        <v>7</v>
      </c>
      <c r="T2607" s="4">
        <f t="shared" si="107"/>
        <v>0</v>
      </c>
      <c r="U2607" s="18">
        <v>9494.9999000000007</v>
      </c>
      <c r="V2607" s="18" t="s">
        <v>202</v>
      </c>
    </row>
    <row r="2608" spans="1:22" ht="15" customHeight="1" x14ac:dyDescent="0.35">
      <c r="A2608" s="18" t="s">
        <v>223</v>
      </c>
      <c r="B2608" s="7" t="str">
        <f t="shared" si="106"/>
        <v>Q2</v>
      </c>
      <c r="C2608" s="18" t="s">
        <v>25</v>
      </c>
      <c r="D2608" s="21">
        <v>34880</v>
      </c>
      <c r="E2608" s="18">
        <v>3.2616000000000001</v>
      </c>
      <c r="F2608" s="18">
        <v>5.1553000000000004</v>
      </c>
      <c r="G2608" s="18">
        <v>4.9641999999999999</v>
      </c>
      <c r="H2608" s="18">
        <v>6.9275000000000002</v>
      </c>
      <c r="I2608" s="18">
        <v>4.5362</v>
      </c>
      <c r="J2608" s="18">
        <v>5.0145</v>
      </c>
      <c r="K2608" s="18">
        <v>138</v>
      </c>
      <c r="L2608" s="18">
        <v>30.1584</v>
      </c>
      <c r="M2608" s="18">
        <v>61.819200000000002</v>
      </c>
      <c r="N2608" s="18">
        <v>30.513300000000001</v>
      </c>
      <c r="O2608" s="18">
        <v>23.7636</v>
      </c>
      <c r="P2608" s="18">
        <v>102.5973</v>
      </c>
      <c r="Q2608" s="18">
        <v>50.640999999999998</v>
      </c>
      <c r="R2608" s="18">
        <v>39.438899999999997</v>
      </c>
      <c r="S2608" s="4">
        <f>VLOOKUP(C2608,Ratings_Numbers!$A$1:$B$21,2,FALSE)</f>
        <v>7</v>
      </c>
      <c r="T2608" s="4">
        <f t="shared" si="107"/>
        <v>0</v>
      </c>
      <c r="U2608" s="18">
        <v>10890.25</v>
      </c>
      <c r="V2608" s="18" t="s">
        <v>202</v>
      </c>
    </row>
    <row r="2609" spans="1:22" ht="15" customHeight="1" x14ac:dyDescent="0.35">
      <c r="A2609" s="18" t="s">
        <v>223</v>
      </c>
      <c r="B2609" s="7" t="str">
        <f t="shared" si="106"/>
        <v>Q3</v>
      </c>
      <c r="C2609" s="18" t="s">
        <v>25</v>
      </c>
      <c r="D2609" s="21">
        <v>34972</v>
      </c>
      <c r="E2609" s="18">
        <v>2.4279000000000002</v>
      </c>
      <c r="F2609" s="18">
        <v>3.6593</v>
      </c>
      <c r="G2609" s="18">
        <v>3.4946999999999999</v>
      </c>
      <c r="H2609" s="18">
        <v>7.6433999999999997</v>
      </c>
      <c r="I2609" s="18">
        <v>4.9844999999999997</v>
      </c>
      <c r="J2609" s="18">
        <v>5.5814000000000004</v>
      </c>
      <c r="K2609" s="18">
        <v>129</v>
      </c>
      <c r="L2609" s="18">
        <v>32.018099999999997</v>
      </c>
      <c r="M2609" s="18">
        <v>54.668900000000001</v>
      </c>
      <c r="N2609" s="18">
        <v>29.9404</v>
      </c>
      <c r="O2609" s="18">
        <v>23.100899999999999</v>
      </c>
      <c r="P2609" s="18">
        <v>82.592600000000004</v>
      </c>
      <c r="Q2609" s="18">
        <v>45.2333</v>
      </c>
      <c r="R2609" s="18">
        <v>34.900399999999998</v>
      </c>
      <c r="S2609" s="4">
        <f>VLOOKUP(C2609,Ratings_Numbers!$A$1:$B$21,2,FALSE)</f>
        <v>7</v>
      </c>
      <c r="T2609" s="4">
        <f t="shared" si="107"/>
        <v>0</v>
      </c>
      <c r="U2609" s="18">
        <v>10951.835800000001</v>
      </c>
      <c r="V2609" s="18" t="s">
        <v>202</v>
      </c>
    </row>
    <row r="2610" spans="1:22" ht="15" customHeight="1" x14ac:dyDescent="0.35">
      <c r="A2610" s="18" t="s">
        <v>223</v>
      </c>
      <c r="B2610" s="7" t="str">
        <f t="shared" si="106"/>
        <v>Q4</v>
      </c>
      <c r="C2610" s="18" t="s">
        <v>25</v>
      </c>
      <c r="D2610" s="21">
        <v>35064</v>
      </c>
      <c r="E2610" s="18">
        <v>2.2288999999999999</v>
      </c>
      <c r="F2610" s="18">
        <v>3.2641999999999998</v>
      </c>
      <c r="G2610" s="18">
        <v>3.1404000000000001</v>
      </c>
      <c r="H2610" s="18">
        <v>7.0983999999999998</v>
      </c>
      <c r="I2610" s="18">
        <v>2.1638999999999999</v>
      </c>
      <c r="J2610" s="18">
        <v>4.9097999999999997</v>
      </c>
      <c r="K2610" s="18">
        <v>122</v>
      </c>
      <c r="L2610" s="18">
        <v>32.518700000000003</v>
      </c>
      <c r="M2610" s="18">
        <v>58.214199999999998</v>
      </c>
      <c r="N2610" s="18">
        <v>32.239899999999999</v>
      </c>
      <c r="O2610" s="18">
        <v>24.7988</v>
      </c>
      <c r="P2610" s="18">
        <v>80.565899999999999</v>
      </c>
      <c r="Q2610" s="18">
        <v>44.618600000000001</v>
      </c>
      <c r="R2610" s="18">
        <v>34.320399999999999</v>
      </c>
      <c r="S2610" s="4">
        <f>VLOOKUP(C2610,Ratings_Numbers!$A$1:$B$21,2,FALSE)</f>
        <v>7</v>
      </c>
      <c r="T2610" s="4">
        <f t="shared" si="107"/>
        <v>0</v>
      </c>
      <c r="U2610" s="18">
        <v>9902.2677999999996</v>
      </c>
      <c r="V2610" s="18" t="s">
        <v>202</v>
      </c>
    </row>
    <row r="2611" spans="1:22" ht="15" customHeight="1" x14ac:dyDescent="0.35">
      <c r="A2611" s="18" t="s">
        <v>223</v>
      </c>
      <c r="B2611" s="7" t="str">
        <f t="shared" si="106"/>
        <v>Q1</v>
      </c>
      <c r="C2611" s="18" t="s">
        <v>25</v>
      </c>
      <c r="D2611" s="21">
        <v>35155</v>
      </c>
      <c r="E2611" s="18">
        <v>2.7438000000000002</v>
      </c>
      <c r="F2611" s="18">
        <v>4.1247999999999996</v>
      </c>
      <c r="G2611" s="18">
        <v>3.9582000000000002</v>
      </c>
      <c r="H2611" s="18">
        <v>5.1760000000000002</v>
      </c>
      <c r="I2611" s="18">
        <v>3.1520000000000001</v>
      </c>
      <c r="J2611" s="18">
        <v>3.0720000000000001</v>
      </c>
      <c r="K2611" s="18">
        <v>125</v>
      </c>
      <c r="L2611" s="18">
        <v>32.622500000000002</v>
      </c>
      <c r="M2611" s="18">
        <v>47.41</v>
      </c>
      <c r="N2611" s="18">
        <v>25.781600000000001</v>
      </c>
      <c r="O2611" s="18">
        <v>19.5169</v>
      </c>
      <c r="P2611" s="18">
        <v>83.891000000000005</v>
      </c>
      <c r="Q2611" s="18">
        <v>45.619900000000001</v>
      </c>
      <c r="R2611" s="18">
        <v>34.534700000000001</v>
      </c>
      <c r="S2611" s="4">
        <f>VLOOKUP(C2611,Ratings_Numbers!$A$1:$B$21,2,FALSE)</f>
        <v>7</v>
      </c>
      <c r="T2611" s="4">
        <f t="shared" si="107"/>
        <v>0</v>
      </c>
      <c r="U2611" s="18">
        <v>11784.745699999999</v>
      </c>
      <c r="V2611" s="18" t="s">
        <v>202</v>
      </c>
    </row>
    <row r="2612" spans="1:22" ht="15" customHeight="1" x14ac:dyDescent="0.35">
      <c r="A2612" s="18" t="s">
        <v>223</v>
      </c>
      <c r="B2612" s="7" t="str">
        <f t="shared" si="106"/>
        <v>Q2</v>
      </c>
      <c r="C2612" s="18" t="s">
        <v>25</v>
      </c>
      <c r="D2612" s="21">
        <v>35246</v>
      </c>
      <c r="E2612" s="18">
        <v>2.9794</v>
      </c>
      <c r="F2612" s="18">
        <v>4.7457000000000003</v>
      </c>
      <c r="G2612" s="18">
        <v>4.5697999999999999</v>
      </c>
      <c r="H2612" s="18">
        <v>4.7882999999999996</v>
      </c>
      <c r="I2612" s="18">
        <v>2.2701000000000002</v>
      </c>
      <c r="J2612" s="18">
        <v>2.5838999999999999</v>
      </c>
      <c r="K2612" s="18">
        <v>137</v>
      </c>
      <c r="L2612" s="18">
        <v>33.1693</v>
      </c>
      <c r="M2612" s="18">
        <v>50.196599999999997</v>
      </c>
      <c r="N2612" s="18">
        <v>27.364599999999999</v>
      </c>
      <c r="O2612" s="18">
        <v>20.792300000000001</v>
      </c>
      <c r="P2612" s="18">
        <v>83.435900000000004</v>
      </c>
      <c r="Q2612" s="18">
        <v>45.484999999999999</v>
      </c>
      <c r="R2612" s="18">
        <v>34.560600000000001</v>
      </c>
      <c r="S2612" s="4">
        <f>VLOOKUP(C2612,Ratings_Numbers!$A$1:$B$21,2,FALSE)</f>
        <v>7</v>
      </c>
      <c r="T2612" s="4">
        <f t="shared" si="107"/>
        <v>0</v>
      </c>
      <c r="U2612" s="18">
        <v>11060.6196</v>
      </c>
      <c r="V2612" s="18" t="s">
        <v>202</v>
      </c>
    </row>
    <row r="2613" spans="1:22" ht="15" customHeight="1" x14ac:dyDescent="0.35">
      <c r="A2613" s="18" t="s">
        <v>223</v>
      </c>
      <c r="B2613" s="7" t="str">
        <f t="shared" si="106"/>
        <v>Q3</v>
      </c>
      <c r="C2613" s="18" t="s">
        <v>25</v>
      </c>
      <c r="D2613" s="21">
        <v>35338</v>
      </c>
      <c r="E2613" s="18">
        <v>3.3662999999999998</v>
      </c>
      <c r="F2613" s="18">
        <v>5.86</v>
      </c>
      <c r="G2613" s="18">
        <v>5.6218000000000004</v>
      </c>
      <c r="H2613" s="18">
        <v>4.9264999999999999</v>
      </c>
      <c r="I2613" s="18">
        <v>2.3824000000000001</v>
      </c>
      <c r="J2613" s="18">
        <v>2.6691000000000003</v>
      </c>
      <c r="K2613" s="18">
        <v>136</v>
      </c>
      <c r="L2613" s="18">
        <v>32.957599999999999</v>
      </c>
      <c r="M2613" s="18">
        <v>52.585500000000003</v>
      </c>
      <c r="N2613" s="18">
        <v>28.466899999999999</v>
      </c>
      <c r="O2613" s="18">
        <v>21.646100000000001</v>
      </c>
      <c r="P2613" s="18">
        <v>84.725300000000004</v>
      </c>
      <c r="Q2613" s="18">
        <v>45.865600000000001</v>
      </c>
      <c r="R2613" s="18">
        <v>34.876100000000001</v>
      </c>
      <c r="S2613" s="4">
        <f>VLOOKUP(C2613,Ratings_Numbers!$A$1:$B$21,2,FALSE)</f>
        <v>7</v>
      </c>
      <c r="T2613" s="4">
        <f t="shared" si="107"/>
        <v>0</v>
      </c>
      <c r="U2613" s="18">
        <v>12756.6302</v>
      </c>
      <c r="V2613" s="18" t="s">
        <v>202</v>
      </c>
    </row>
    <row r="2614" spans="1:22" ht="15" customHeight="1" x14ac:dyDescent="0.35">
      <c r="A2614" s="18" t="s">
        <v>223</v>
      </c>
      <c r="B2614" s="7" t="str">
        <f t="shared" si="106"/>
        <v>Q4</v>
      </c>
      <c r="C2614" s="18" t="s">
        <v>25</v>
      </c>
      <c r="D2614" s="21">
        <v>35430</v>
      </c>
      <c r="E2614" s="18">
        <v>3.6859000000000002</v>
      </c>
      <c r="F2614" s="18">
        <v>7.0331000000000001</v>
      </c>
      <c r="G2614" s="18">
        <v>6.7851999999999997</v>
      </c>
      <c r="H2614" s="18">
        <v>4.8560999999999996</v>
      </c>
      <c r="I2614" s="18">
        <v>1.4470000000000001</v>
      </c>
      <c r="J2614" s="18">
        <v>2.4167000000000001</v>
      </c>
      <c r="K2614" s="18">
        <v>132</v>
      </c>
      <c r="L2614" s="18">
        <v>33.073799999999999</v>
      </c>
      <c r="M2614" s="18">
        <v>57.389099999999999</v>
      </c>
      <c r="N2614" s="18">
        <v>30.911000000000001</v>
      </c>
      <c r="O2614" s="18">
        <v>23.683299999999999</v>
      </c>
      <c r="P2614" s="18">
        <v>85.659099999999995</v>
      </c>
      <c r="Q2614" s="18">
        <v>46.137900000000002</v>
      </c>
      <c r="R2614" s="18">
        <v>35.349699999999999</v>
      </c>
      <c r="S2614" s="4">
        <f>VLOOKUP(C2614,Ratings_Numbers!$A$1:$B$21,2,FALSE)</f>
        <v>7</v>
      </c>
      <c r="T2614" s="4">
        <f t="shared" si="107"/>
        <v>0</v>
      </c>
      <c r="U2614" s="18">
        <v>12178.3097</v>
      </c>
      <c r="V2614" s="18" t="s">
        <v>202</v>
      </c>
    </row>
    <row r="2615" spans="1:22" ht="15" customHeight="1" x14ac:dyDescent="0.35">
      <c r="A2615" s="18" t="s">
        <v>223</v>
      </c>
      <c r="B2615" s="7" t="str">
        <f t="shared" si="106"/>
        <v>Q1</v>
      </c>
      <c r="C2615" s="18" t="s">
        <v>25</v>
      </c>
      <c r="D2615" s="21">
        <v>35520</v>
      </c>
      <c r="E2615" s="18">
        <v>3.7010000000000001</v>
      </c>
      <c r="F2615" s="18">
        <v>7.7747000000000002</v>
      </c>
      <c r="G2615" s="18">
        <v>7.3352000000000004</v>
      </c>
      <c r="H2615" s="18">
        <v>3.7199999999999998</v>
      </c>
      <c r="I2615" s="18">
        <v>2.3733</v>
      </c>
      <c r="J2615" s="18">
        <v>1.5867</v>
      </c>
      <c r="K2615" s="18">
        <v>150</v>
      </c>
      <c r="L2615" s="18">
        <v>33.078800000000001</v>
      </c>
      <c r="M2615" s="18">
        <v>56.685200000000002</v>
      </c>
      <c r="N2615" s="18">
        <v>30.667300000000001</v>
      </c>
      <c r="O2615" s="18">
        <v>23.506399999999999</v>
      </c>
      <c r="P2615" s="18">
        <v>84.839399999999998</v>
      </c>
      <c r="Q2615" s="18">
        <v>45.899000000000001</v>
      </c>
      <c r="R2615" s="18">
        <v>35.1815</v>
      </c>
      <c r="S2615" s="4">
        <f>VLOOKUP(C2615,Ratings_Numbers!$A$1:$B$21,2,FALSE)</f>
        <v>7</v>
      </c>
      <c r="T2615" s="4">
        <f t="shared" si="107"/>
        <v>0</v>
      </c>
      <c r="U2615" s="18">
        <v>11731.199500000001</v>
      </c>
      <c r="V2615" s="18" t="s">
        <v>202</v>
      </c>
    </row>
    <row r="2616" spans="1:22" ht="15" customHeight="1" x14ac:dyDescent="0.35">
      <c r="A2616" s="18" t="s">
        <v>223</v>
      </c>
      <c r="B2616" s="7" t="str">
        <f t="shared" si="106"/>
        <v>Q2</v>
      </c>
      <c r="C2616" s="18" t="s">
        <v>25</v>
      </c>
      <c r="D2616" s="21">
        <v>35611</v>
      </c>
      <c r="E2616" s="18">
        <v>3.8519999999999999</v>
      </c>
      <c r="F2616" s="18">
        <v>8.4007000000000005</v>
      </c>
      <c r="G2616" s="18">
        <v>8.0128000000000004</v>
      </c>
      <c r="H2616" s="18">
        <v>4.5679999999999996</v>
      </c>
      <c r="I2616" s="18">
        <v>2.504</v>
      </c>
      <c r="J2616" s="18">
        <v>2.024</v>
      </c>
      <c r="K2616" s="18">
        <v>125</v>
      </c>
      <c r="L2616" s="18">
        <v>31.6831</v>
      </c>
      <c r="M2616" s="18">
        <v>59.9694</v>
      </c>
      <c r="N2616" s="18">
        <v>31.766300000000001</v>
      </c>
      <c r="O2616" s="18">
        <v>23.983000000000001</v>
      </c>
      <c r="P2616" s="18">
        <v>88.782799999999995</v>
      </c>
      <c r="Q2616" s="18">
        <v>47.0291</v>
      </c>
      <c r="R2616" s="18">
        <v>35.506100000000004</v>
      </c>
      <c r="S2616" s="4">
        <f>VLOOKUP(C2616,Ratings_Numbers!$A$1:$B$21,2,FALSE)</f>
        <v>7</v>
      </c>
      <c r="T2616" s="4">
        <f t="shared" si="107"/>
        <v>0</v>
      </c>
      <c r="U2616" s="18">
        <v>14651.3068</v>
      </c>
      <c r="V2616" s="18" t="s">
        <v>202</v>
      </c>
    </row>
    <row r="2617" spans="1:22" ht="15" customHeight="1" x14ac:dyDescent="0.35">
      <c r="A2617" s="18" t="s">
        <v>223</v>
      </c>
      <c r="B2617" s="7" t="str">
        <f t="shared" si="106"/>
        <v>Q3</v>
      </c>
      <c r="C2617" s="18" t="s">
        <v>25</v>
      </c>
      <c r="D2617" s="21">
        <v>35703</v>
      </c>
      <c r="E2617" s="18">
        <v>3.8464</v>
      </c>
      <c r="F2617" s="18">
        <v>8.5545000000000009</v>
      </c>
      <c r="G2617" s="18">
        <v>8.1424000000000003</v>
      </c>
      <c r="H2617" s="18">
        <v>5.3250000000000002</v>
      </c>
      <c r="I2617" s="18">
        <v>3.2749999999999999</v>
      </c>
      <c r="J2617" s="18">
        <v>2.7332999999999998</v>
      </c>
      <c r="K2617" s="18">
        <v>120</v>
      </c>
      <c r="L2617" s="18">
        <v>31.9377</v>
      </c>
      <c r="M2617" s="18">
        <v>60.448599999999999</v>
      </c>
      <c r="N2617" s="18">
        <v>32.083300000000001</v>
      </c>
      <c r="O2617" s="18">
        <v>24.2973</v>
      </c>
      <c r="P2617" s="18">
        <v>88.411600000000007</v>
      </c>
      <c r="Q2617" s="18">
        <v>46.924700000000001</v>
      </c>
      <c r="R2617" s="18">
        <v>35.536999999999999</v>
      </c>
      <c r="S2617" s="4">
        <f>VLOOKUP(C2617,Ratings_Numbers!$A$1:$B$21,2,FALSE)</f>
        <v>7</v>
      </c>
      <c r="T2617" s="4">
        <f t="shared" si="107"/>
        <v>0</v>
      </c>
      <c r="U2617" s="18">
        <v>16626.499299999999</v>
      </c>
      <c r="V2617" s="18" t="s">
        <v>202</v>
      </c>
    </row>
    <row r="2618" spans="1:22" ht="15" customHeight="1" x14ac:dyDescent="0.35">
      <c r="A2618" s="18" t="s">
        <v>223</v>
      </c>
      <c r="B2618" s="7" t="str">
        <f t="shared" si="106"/>
        <v>Q4</v>
      </c>
      <c r="C2618" s="18" t="s">
        <v>25</v>
      </c>
      <c r="D2618" s="21">
        <v>35795</v>
      </c>
      <c r="E2618" s="18">
        <v>3.7303999999999999</v>
      </c>
      <c r="F2618" s="18">
        <v>8.1728000000000005</v>
      </c>
      <c r="G2618" s="18">
        <v>7.8254999999999999</v>
      </c>
      <c r="H2618" s="18">
        <v>6.6947000000000001</v>
      </c>
      <c r="I2618" s="18">
        <v>2.4316</v>
      </c>
      <c r="J2618" s="18">
        <v>3.4420999999999999</v>
      </c>
      <c r="K2618" s="18">
        <v>95</v>
      </c>
      <c r="L2618" s="18">
        <v>32.555900000000001</v>
      </c>
      <c r="M2618" s="18">
        <v>66.222300000000004</v>
      </c>
      <c r="N2618" s="18">
        <v>35.470300000000002</v>
      </c>
      <c r="O2618" s="18">
        <v>26.739899999999999</v>
      </c>
      <c r="P2618" s="18">
        <v>86.698099999999997</v>
      </c>
      <c r="Q2618" s="18">
        <v>46.437600000000003</v>
      </c>
      <c r="R2618" s="18">
        <v>35.007800000000003</v>
      </c>
      <c r="S2618" s="4">
        <f>VLOOKUP(C2618,Ratings_Numbers!$A$1:$B$21,2,FALSE)</f>
        <v>7</v>
      </c>
      <c r="T2618" s="4">
        <f t="shared" si="107"/>
        <v>0</v>
      </c>
      <c r="U2618" s="18">
        <v>13032.3755</v>
      </c>
      <c r="V2618" s="18" t="s">
        <v>202</v>
      </c>
    </row>
    <row r="2619" spans="1:22" ht="15" customHeight="1" x14ac:dyDescent="0.35">
      <c r="A2619" s="18" t="s">
        <v>223</v>
      </c>
      <c r="B2619" s="7" t="str">
        <f t="shared" si="106"/>
        <v>Q1</v>
      </c>
      <c r="C2619" s="18" t="s">
        <v>25</v>
      </c>
      <c r="D2619" s="21">
        <v>35885</v>
      </c>
      <c r="E2619" s="18">
        <v>3.5796000000000001</v>
      </c>
      <c r="F2619" s="18">
        <v>7.5464000000000002</v>
      </c>
      <c r="G2619" s="18">
        <v>7.1192000000000002</v>
      </c>
      <c r="H2619" s="18">
        <v>4.0506000000000002</v>
      </c>
      <c r="I2619" s="18">
        <v>2.5529000000000002</v>
      </c>
      <c r="J2619" s="18">
        <v>2.1646000000000001</v>
      </c>
      <c r="K2619" s="18">
        <v>158</v>
      </c>
      <c r="L2619" s="18">
        <v>32.126399999999997</v>
      </c>
      <c r="M2619" s="18">
        <v>66.611599999999996</v>
      </c>
      <c r="N2619" s="18">
        <v>35.707300000000004</v>
      </c>
      <c r="O2619" s="18">
        <v>26.988800000000001</v>
      </c>
      <c r="P2619" s="18">
        <v>86.549199999999999</v>
      </c>
      <c r="Q2619" s="18">
        <v>46.394799999999996</v>
      </c>
      <c r="R2619" s="18">
        <v>35.066899999999997</v>
      </c>
      <c r="S2619" s="4">
        <f>VLOOKUP(C2619,Ratings_Numbers!$A$1:$B$21,2,FALSE)</f>
        <v>7</v>
      </c>
      <c r="T2619" s="4">
        <f t="shared" si="107"/>
        <v>0</v>
      </c>
      <c r="U2619" s="18">
        <v>14179.6875</v>
      </c>
      <c r="V2619" s="18" t="s">
        <v>202</v>
      </c>
    </row>
    <row r="2620" spans="1:22" ht="15" customHeight="1" x14ac:dyDescent="0.35">
      <c r="A2620" s="18" t="s">
        <v>223</v>
      </c>
      <c r="B2620" s="7" t="str">
        <f t="shared" si="106"/>
        <v>Q2</v>
      </c>
      <c r="C2620" s="18" t="s">
        <v>25</v>
      </c>
      <c r="D2620" s="21">
        <v>35976</v>
      </c>
      <c r="E2620" s="18">
        <v>3.1579000000000002</v>
      </c>
      <c r="F2620" s="18">
        <v>6.6436000000000002</v>
      </c>
      <c r="G2620" s="18">
        <v>6.2089999999999996</v>
      </c>
      <c r="H2620" s="18">
        <v>4.4871999999999996</v>
      </c>
      <c r="I2620" s="18">
        <v>1.7919</v>
      </c>
      <c r="J2620" s="18">
        <v>2.1345999999999998</v>
      </c>
      <c r="K2620" s="18">
        <v>156</v>
      </c>
      <c r="L2620" s="18">
        <v>33.958799999999997</v>
      </c>
      <c r="M2620" s="18">
        <v>60.816600000000001</v>
      </c>
      <c r="N2620" s="18">
        <v>34.500500000000002</v>
      </c>
      <c r="O2620" s="18">
        <v>26.543800000000001</v>
      </c>
      <c r="P2620" s="18">
        <v>76.277600000000007</v>
      </c>
      <c r="Q2620" s="18">
        <v>43.271299999999997</v>
      </c>
      <c r="R2620" s="18">
        <v>33.291899999999998</v>
      </c>
      <c r="S2620" s="4">
        <f>VLOOKUP(C2620,Ratings_Numbers!$A$1:$B$21,2,FALSE)</f>
        <v>7</v>
      </c>
      <c r="T2620" s="4">
        <f t="shared" si="107"/>
        <v>0</v>
      </c>
      <c r="U2620" s="18">
        <v>13218.199699999999</v>
      </c>
      <c r="V2620" s="18" t="s">
        <v>202</v>
      </c>
    </row>
    <row r="2621" spans="1:22" ht="15" customHeight="1" x14ac:dyDescent="0.35">
      <c r="A2621" s="18" t="s">
        <v>223</v>
      </c>
      <c r="B2621" s="7" t="str">
        <f t="shared" si="106"/>
        <v>Q3</v>
      </c>
      <c r="C2621" s="18" t="s">
        <v>25</v>
      </c>
      <c r="D2621" s="21">
        <v>36068</v>
      </c>
      <c r="E2621" s="18">
        <v>2.8933999999999997</v>
      </c>
      <c r="F2621" s="18">
        <v>6.4561000000000002</v>
      </c>
      <c r="G2621" s="18">
        <v>5.7844999999999995</v>
      </c>
      <c r="H2621" s="18">
        <v>3.9116</v>
      </c>
      <c r="I2621" s="18">
        <v>2.375</v>
      </c>
      <c r="J2621" s="18">
        <v>1.8639000000000001</v>
      </c>
      <c r="K2621" s="18">
        <v>147</v>
      </c>
      <c r="L2621" s="18">
        <v>33.120399999999997</v>
      </c>
      <c r="M2621" s="18">
        <v>55.682699999999997</v>
      </c>
      <c r="N2621" s="18">
        <v>33.462499999999999</v>
      </c>
      <c r="O2621" s="18">
        <v>25.509599999999999</v>
      </c>
      <c r="P2621" s="18">
        <v>66.403400000000005</v>
      </c>
      <c r="Q2621" s="18">
        <v>39.905099999999997</v>
      </c>
      <c r="R2621" s="18">
        <v>30.420999999999999</v>
      </c>
      <c r="S2621" s="4">
        <f>VLOOKUP(C2621,Ratings_Numbers!$A$1:$B$21,2,FALSE)</f>
        <v>7</v>
      </c>
      <c r="T2621" s="4">
        <f t="shared" si="107"/>
        <v>0</v>
      </c>
      <c r="U2621" s="18">
        <v>14313.875</v>
      </c>
      <c r="V2621" s="18" t="s">
        <v>202</v>
      </c>
    </row>
    <row r="2622" spans="1:22" ht="15" customHeight="1" x14ac:dyDescent="0.35">
      <c r="A2622" s="18" t="s">
        <v>223</v>
      </c>
      <c r="B2622" s="7" t="str">
        <f t="shared" si="106"/>
        <v>Q4</v>
      </c>
      <c r="C2622" s="18" t="s">
        <v>25</v>
      </c>
      <c r="D2622" s="21">
        <v>36160</v>
      </c>
      <c r="E2622" s="18">
        <v>2.8322000000000003</v>
      </c>
      <c r="F2622" s="18">
        <v>6.1775000000000002</v>
      </c>
      <c r="G2622" s="18">
        <v>5.7835999999999999</v>
      </c>
      <c r="H2622" s="18">
        <v>3.6471</v>
      </c>
      <c r="I2622" s="18">
        <v>1.1336999999999999</v>
      </c>
      <c r="J2622" s="18">
        <v>1.7124000000000001</v>
      </c>
      <c r="K2622" s="18">
        <v>153</v>
      </c>
      <c r="L2622" s="18">
        <v>33.776000000000003</v>
      </c>
      <c r="M2622" s="18">
        <v>52.026000000000003</v>
      </c>
      <c r="N2622" s="18">
        <v>32.365099999999998</v>
      </c>
      <c r="O2622" s="18">
        <v>24.3095</v>
      </c>
      <c r="P2622" s="18">
        <v>60.747100000000003</v>
      </c>
      <c r="Q2622" s="18">
        <v>37.790500000000002</v>
      </c>
      <c r="R2622" s="18">
        <v>28.384399999999999</v>
      </c>
      <c r="S2622" s="4">
        <f>VLOOKUP(C2622,Ratings_Numbers!$A$1:$B$21,2,FALSE)</f>
        <v>7</v>
      </c>
      <c r="T2622" s="4">
        <f t="shared" si="107"/>
        <v>0</v>
      </c>
      <c r="U2622" s="18">
        <v>18489.637500000001</v>
      </c>
      <c r="V2622" s="18" t="s">
        <v>202</v>
      </c>
    </row>
    <row r="2623" spans="1:22" ht="15" customHeight="1" x14ac:dyDescent="0.35">
      <c r="A2623" s="18" t="s">
        <v>223</v>
      </c>
      <c r="B2623" s="7" t="str">
        <f t="shared" si="106"/>
        <v>Q1</v>
      </c>
      <c r="C2623" s="18" t="s">
        <v>25</v>
      </c>
      <c r="D2623" s="21">
        <v>36250</v>
      </c>
      <c r="E2623" s="18">
        <v>2.8849999999999998</v>
      </c>
      <c r="F2623" s="18">
        <v>6.7664999999999997</v>
      </c>
      <c r="G2623" s="18">
        <v>6.4017999999999997</v>
      </c>
      <c r="H2623" s="18">
        <v>4.3286999999999995</v>
      </c>
      <c r="I2623" s="18">
        <v>2.8138000000000001</v>
      </c>
      <c r="J2623" s="18">
        <v>1.6503000000000001</v>
      </c>
      <c r="K2623" s="18">
        <v>143</v>
      </c>
      <c r="L2623" s="18">
        <v>33.194299999999998</v>
      </c>
      <c r="M2623" s="18">
        <v>52.818899999999999</v>
      </c>
      <c r="N2623" s="18">
        <v>32.624299999999998</v>
      </c>
      <c r="O2623" s="18">
        <v>24.407</v>
      </c>
      <c r="P2623" s="18">
        <v>61.900799999999997</v>
      </c>
      <c r="Q2623" s="18">
        <v>38.233800000000002</v>
      </c>
      <c r="R2623" s="18">
        <v>28.6037</v>
      </c>
      <c r="S2623" s="4">
        <f>VLOOKUP(C2623,Ratings_Numbers!$A$1:$B$21,2,FALSE)</f>
        <v>7</v>
      </c>
      <c r="T2623" s="4">
        <f t="shared" si="107"/>
        <v>0</v>
      </c>
      <c r="U2623" s="18">
        <v>12943.125</v>
      </c>
      <c r="V2623" s="18" t="s">
        <v>202</v>
      </c>
    </row>
    <row r="2624" spans="1:22" ht="15" customHeight="1" x14ac:dyDescent="0.35">
      <c r="A2624" s="18" t="s">
        <v>223</v>
      </c>
      <c r="B2624" s="7" t="str">
        <f t="shared" ref="B2624:B2655" si="108">IF(MONTH(D2624)&lt;4,"Q1",IF(MONTH(D2624)&lt;7,"Q2",IF(MONTH(D2624)&lt;10,"Q3","Q4")))</f>
        <v>Q2</v>
      </c>
      <c r="C2624" s="18" t="s">
        <v>25</v>
      </c>
      <c r="D2624" s="21">
        <v>36341</v>
      </c>
      <c r="E2624" s="18">
        <v>3.4834000000000001</v>
      </c>
      <c r="F2624" s="18">
        <v>8.3786000000000005</v>
      </c>
      <c r="G2624" s="18">
        <v>7.8065999999999995</v>
      </c>
      <c r="H2624" s="18">
        <v>5.6341000000000001</v>
      </c>
      <c r="I2624" s="18">
        <v>2.7481999999999998</v>
      </c>
      <c r="J2624" s="18">
        <v>2.5935000000000001</v>
      </c>
      <c r="K2624" s="18">
        <v>123</v>
      </c>
      <c r="L2624" s="18">
        <v>33.746600000000001</v>
      </c>
      <c r="M2624" s="18">
        <v>54.839399999999998</v>
      </c>
      <c r="N2624" s="18">
        <v>33.069899999999997</v>
      </c>
      <c r="O2624" s="18">
        <v>24.714400000000001</v>
      </c>
      <c r="P2624" s="18">
        <v>65.828900000000004</v>
      </c>
      <c r="Q2624" s="18">
        <v>39.696899999999999</v>
      </c>
      <c r="R2624" s="18">
        <v>29.667000000000002</v>
      </c>
      <c r="S2624" s="4">
        <f>VLOOKUP(C2624,Ratings_Numbers!$A$1:$B$21,2,FALSE)</f>
        <v>7</v>
      </c>
      <c r="T2624" s="4">
        <f t="shared" si="107"/>
        <v>0</v>
      </c>
      <c r="U2624" s="18">
        <v>20758.275300000001</v>
      </c>
      <c r="V2624" s="18" t="s">
        <v>202</v>
      </c>
    </row>
    <row r="2625" spans="1:22" ht="15" customHeight="1" x14ac:dyDescent="0.35">
      <c r="A2625" s="18" t="s">
        <v>223</v>
      </c>
      <c r="B2625" s="7" t="str">
        <f t="shared" si="108"/>
        <v>Q3</v>
      </c>
      <c r="C2625" s="18" t="s">
        <v>25</v>
      </c>
      <c r="D2625" s="21">
        <v>36433</v>
      </c>
      <c r="E2625" s="18">
        <v>3.0872000000000002</v>
      </c>
      <c r="F2625" s="18">
        <v>6.8529</v>
      </c>
      <c r="G2625" s="18">
        <v>6.5750999999999999</v>
      </c>
      <c r="H2625" s="18">
        <v>6.2462999999999997</v>
      </c>
      <c r="I2625" s="18">
        <v>4.069</v>
      </c>
      <c r="J2625" s="18">
        <v>3.3881000000000001</v>
      </c>
      <c r="K2625" s="18">
        <v>134</v>
      </c>
      <c r="L2625" s="18">
        <v>34.158799999999999</v>
      </c>
      <c r="M2625" s="18">
        <v>54.584699999999998</v>
      </c>
      <c r="N2625" s="18">
        <v>33.551600000000001</v>
      </c>
      <c r="O2625" s="18">
        <v>24.876200000000001</v>
      </c>
      <c r="P2625" s="18">
        <v>62.688899999999997</v>
      </c>
      <c r="Q2625" s="18">
        <v>38.533000000000001</v>
      </c>
      <c r="R2625" s="18">
        <v>28.569600000000001</v>
      </c>
      <c r="S2625" s="4">
        <f>VLOOKUP(C2625,Ratings_Numbers!$A$1:$B$21,2,FALSE)</f>
        <v>7</v>
      </c>
      <c r="T2625" s="4">
        <f t="shared" si="107"/>
        <v>0</v>
      </c>
      <c r="U2625" s="18">
        <v>19869.037199999999</v>
      </c>
      <c r="V2625" s="18" t="s">
        <v>202</v>
      </c>
    </row>
    <row r="2626" spans="1:22" ht="15" customHeight="1" x14ac:dyDescent="0.35">
      <c r="A2626" s="18" t="s">
        <v>223</v>
      </c>
      <c r="B2626" s="7" t="str">
        <f t="shared" si="108"/>
        <v>Q4</v>
      </c>
      <c r="C2626" s="18" t="s">
        <v>25</v>
      </c>
      <c r="D2626" s="21">
        <v>36525</v>
      </c>
      <c r="E2626" s="18">
        <v>2.5461</v>
      </c>
      <c r="F2626" s="18">
        <v>5.4770000000000003</v>
      </c>
      <c r="G2626" s="18">
        <v>5.1829999999999998</v>
      </c>
      <c r="H2626" s="18">
        <v>7.0071000000000003</v>
      </c>
      <c r="I2626" s="18">
        <v>3.8811</v>
      </c>
      <c r="J2626" s="18">
        <v>3.7730000000000001</v>
      </c>
      <c r="K2626" s="18">
        <v>141</v>
      </c>
      <c r="L2626" s="18">
        <v>34.0426</v>
      </c>
      <c r="M2626" s="18">
        <v>54.930599999999998</v>
      </c>
      <c r="N2626" s="18">
        <v>33.981000000000002</v>
      </c>
      <c r="O2626" s="18">
        <v>24.8447</v>
      </c>
      <c r="P2626" s="18">
        <v>61.650799999999997</v>
      </c>
      <c r="Q2626" s="18">
        <v>38.138300000000001</v>
      </c>
      <c r="R2626" s="18">
        <v>27.8842</v>
      </c>
      <c r="S2626" s="4">
        <f>VLOOKUP(C2626,Ratings_Numbers!$A$1:$B$21,2,FALSE)</f>
        <v>7</v>
      </c>
      <c r="T2626" s="4">
        <f t="shared" si="107"/>
        <v>0</v>
      </c>
      <c r="U2626" s="18">
        <v>23331.262500000001</v>
      </c>
      <c r="V2626" s="18" t="s">
        <v>202</v>
      </c>
    </row>
    <row r="2627" spans="1:22" ht="15" customHeight="1" x14ac:dyDescent="0.35">
      <c r="A2627" s="18" t="s">
        <v>223</v>
      </c>
      <c r="B2627" s="7" t="str">
        <f t="shared" si="108"/>
        <v>Q1</v>
      </c>
      <c r="C2627" s="18" t="s">
        <v>25</v>
      </c>
      <c r="D2627" s="21">
        <v>36616</v>
      </c>
      <c r="E2627" s="18">
        <v>2.1223000000000001</v>
      </c>
      <c r="F2627" s="18">
        <v>4.7625999999999999</v>
      </c>
      <c r="G2627" s="18">
        <v>3.9249999999999998</v>
      </c>
      <c r="H2627" s="18">
        <v>7.3052999999999999</v>
      </c>
      <c r="I2627" s="18">
        <v>5.3841000000000001</v>
      </c>
      <c r="J2627" s="18">
        <v>4.3817000000000004</v>
      </c>
      <c r="K2627" s="18">
        <v>131</v>
      </c>
      <c r="L2627" s="18">
        <v>33.3735</v>
      </c>
      <c r="M2627" s="18">
        <v>51.663899999999998</v>
      </c>
      <c r="N2627" s="18">
        <v>31.546399999999998</v>
      </c>
      <c r="O2627" s="18">
        <v>22.9801</v>
      </c>
      <c r="P2627" s="18">
        <v>63.771099999999997</v>
      </c>
      <c r="Q2627" s="18">
        <v>38.9392</v>
      </c>
      <c r="R2627" s="18">
        <v>28.365400000000001</v>
      </c>
      <c r="S2627" s="4">
        <f>VLOOKUP(C2627,Ratings_Numbers!$A$1:$B$21,2,FALSE)</f>
        <v>7</v>
      </c>
      <c r="T2627" s="4">
        <f t="shared" si="107"/>
        <v>0</v>
      </c>
      <c r="U2627" s="18">
        <v>17681.400000000001</v>
      </c>
      <c r="V2627" s="18" t="s">
        <v>202</v>
      </c>
    </row>
    <row r="2628" spans="1:22" ht="15" customHeight="1" x14ac:dyDescent="0.35">
      <c r="A2628" s="18" t="s">
        <v>223</v>
      </c>
      <c r="B2628" s="7" t="str">
        <f t="shared" si="108"/>
        <v>Q2</v>
      </c>
      <c r="C2628" s="18" t="s">
        <v>33</v>
      </c>
      <c r="D2628" s="21">
        <v>36707</v>
      </c>
      <c r="E2628" s="18">
        <v>3.8323999999999998</v>
      </c>
      <c r="F2628" s="18">
        <v>7.0806000000000004</v>
      </c>
      <c r="G2628" s="18">
        <v>6.5763999999999996</v>
      </c>
      <c r="H2628" s="18">
        <v>7.1474000000000002</v>
      </c>
      <c r="I2628" s="18">
        <v>5.1001000000000003</v>
      </c>
      <c r="J2628" s="18">
        <v>4.5576999999999996</v>
      </c>
      <c r="K2628" s="18">
        <v>156</v>
      </c>
      <c r="L2628" s="18">
        <v>29.334600000000002</v>
      </c>
      <c r="M2628" s="18">
        <v>78.154499999999999</v>
      </c>
      <c r="N2628" s="18">
        <v>39.637700000000002</v>
      </c>
      <c r="O2628" s="18">
        <v>29.091699999999999</v>
      </c>
      <c r="P2628" s="18">
        <v>97.171899999999994</v>
      </c>
      <c r="Q2628" s="18">
        <v>49.282800000000002</v>
      </c>
      <c r="R2628" s="18">
        <v>36.1706</v>
      </c>
      <c r="S2628" s="4">
        <f>VLOOKUP(C2628,Ratings_Numbers!$A$1:$B$21,2,FALSE)</f>
        <v>8</v>
      </c>
      <c r="T2628" s="4">
        <f t="shared" si="107"/>
        <v>1</v>
      </c>
      <c r="U2628" s="18">
        <v>14366.643599999999</v>
      </c>
      <c r="V2628" s="18" t="s">
        <v>202</v>
      </c>
    </row>
    <row r="2629" spans="1:22" ht="15" customHeight="1" x14ac:dyDescent="0.35">
      <c r="A2629" s="18" t="s">
        <v>223</v>
      </c>
      <c r="B2629" s="7" t="str">
        <f t="shared" si="108"/>
        <v>Q3</v>
      </c>
      <c r="C2629" s="18" t="s">
        <v>33</v>
      </c>
      <c r="D2629" s="21">
        <v>36799</v>
      </c>
      <c r="E2629" s="18">
        <v>3.3567999999999998</v>
      </c>
      <c r="F2629" s="18">
        <v>6.1425000000000001</v>
      </c>
      <c r="G2629" s="18">
        <v>5.6814999999999998</v>
      </c>
      <c r="H2629" s="18">
        <v>4.4568000000000003</v>
      </c>
      <c r="I2629" s="18">
        <v>2.9146000000000001</v>
      </c>
      <c r="J2629" s="18">
        <v>2.6006999999999998</v>
      </c>
      <c r="K2629" s="18">
        <v>278</v>
      </c>
      <c r="L2629" s="18">
        <v>29.260999999999999</v>
      </c>
      <c r="M2629" s="18">
        <v>80.301199999999994</v>
      </c>
      <c r="N2629" s="18">
        <v>40.407600000000002</v>
      </c>
      <c r="O2629" s="18">
        <v>29.535699999999999</v>
      </c>
      <c r="P2629" s="18">
        <v>98.728099999999998</v>
      </c>
      <c r="Q2629" s="18">
        <v>49.68</v>
      </c>
      <c r="R2629" s="18">
        <v>36.313299999999998</v>
      </c>
      <c r="S2629" s="4">
        <f>VLOOKUP(C2629,Ratings_Numbers!$A$1:$B$21,2,FALSE)</f>
        <v>8</v>
      </c>
      <c r="T2629" s="4">
        <f t="shared" si="107"/>
        <v>0</v>
      </c>
      <c r="U2629" s="18">
        <v>13810.1623</v>
      </c>
      <c r="V2629" s="18" t="s">
        <v>202</v>
      </c>
    </row>
    <row r="2630" spans="1:22" ht="15" customHeight="1" x14ac:dyDescent="0.35">
      <c r="A2630" s="18" t="s">
        <v>223</v>
      </c>
      <c r="B2630" s="7" t="str">
        <f t="shared" si="108"/>
        <v>Q4</v>
      </c>
      <c r="C2630" s="18" t="s">
        <v>33</v>
      </c>
      <c r="D2630" s="21">
        <v>36891</v>
      </c>
      <c r="E2630" s="18">
        <v>3.0661999999999998</v>
      </c>
      <c r="F2630" s="18">
        <v>5.8864000000000001</v>
      </c>
      <c r="G2630" s="18">
        <v>5.4086999999999996</v>
      </c>
      <c r="H2630" s="18">
        <v>4.4343000000000004</v>
      </c>
      <c r="I2630" s="18">
        <v>2.6021000000000001</v>
      </c>
      <c r="J2630" s="18">
        <v>1.992</v>
      </c>
      <c r="K2630" s="18">
        <v>251</v>
      </c>
      <c r="L2630" s="18">
        <v>28.578199999999999</v>
      </c>
      <c r="M2630" s="18">
        <v>83.243399999999994</v>
      </c>
      <c r="N2630" s="18">
        <v>42.220500000000001</v>
      </c>
      <c r="O2630" s="18">
        <v>30.036300000000001</v>
      </c>
      <c r="P2630" s="18">
        <v>97.163399999999996</v>
      </c>
      <c r="Q2630" s="18">
        <v>49.2806</v>
      </c>
      <c r="R2630" s="18">
        <v>35.058999999999997</v>
      </c>
      <c r="S2630" s="4">
        <f>VLOOKUP(C2630,Ratings_Numbers!$A$1:$B$21,2,FALSE)</f>
        <v>8</v>
      </c>
      <c r="T2630" s="4">
        <f t="shared" si="107"/>
        <v>0</v>
      </c>
      <c r="U2630" s="18">
        <v>19651.218799999999</v>
      </c>
      <c r="V2630" s="18" t="s">
        <v>202</v>
      </c>
    </row>
    <row r="2631" spans="1:22" ht="15" customHeight="1" x14ac:dyDescent="0.35">
      <c r="A2631" s="18" t="s">
        <v>223</v>
      </c>
      <c r="B2631" s="7" t="str">
        <f t="shared" si="108"/>
        <v>Q1</v>
      </c>
      <c r="C2631" s="18" t="s">
        <v>33</v>
      </c>
      <c r="D2631" s="21">
        <v>36981</v>
      </c>
      <c r="E2631" s="18">
        <v>3.0314999999999999</v>
      </c>
      <c r="F2631" s="18">
        <v>6.1947999999999999</v>
      </c>
      <c r="G2631" s="18">
        <v>5.7038000000000002</v>
      </c>
      <c r="H2631" s="18">
        <v>3.0184000000000002</v>
      </c>
      <c r="I2631" s="18">
        <v>2.2982</v>
      </c>
      <c r="J2631" s="18">
        <v>1.2684</v>
      </c>
      <c r="K2631" s="18">
        <v>272</v>
      </c>
      <c r="L2631" s="18">
        <v>29.156400000000001</v>
      </c>
      <c r="M2631" s="18">
        <v>81.023399999999995</v>
      </c>
      <c r="N2631" s="18">
        <v>41.671300000000002</v>
      </c>
      <c r="O2631" s="18">
        <v>29.896799999999999</v>
      </c>
      <c r="P2631" s="18">
        <v>94.434799999999996</v>
      </c>
      <c r="Q2631" s="18">
        <v>48.568899999999999</v>
      </c>
      <c r="R2631" s="18">
        <v>34.845500000000001</v>
      </c>
      <c r="S2631" s="4">
        <f>VLOOKUP(C2631,Ratings_Numbers!$A$1:$B$21,2,FALSE)</f>
        <v>8</v>
      </c>
      <c r="T2631" s="4">
        <f t="shared" si="107"/>
        <v>0</v>
      </c>
      <c r="U2631" s="18">
        <v>17426.64</v>
      </c>
      <c r="V2631" s="18" t="s">
        <v>202</v>
      </c>
    </row>
    <row r="2632" spans="1:22" ht="15" customHeight="1" x14ac:dyDescent="0.35">
      <c r="A2632" s="18" t="s">
        <v>223</v>
      </c>
      <c r="B2632" s="7" t="str">
        <f t="shared" si="108"/>
        <v>Q2</v>
      </c>
      <c r="C2632" s="18" t="s">
        <v>33</v>
      </c>
      <c r="D2632" s="21">
        <v>37072</v>
      </c>
      <c r="E2632" s="18">
        <v>3.3163</v>
      </c>
      <c r="F2632" s="18">
        <v>7.1981999999999999</v>
      </c>
      <c r="G2632" s="18">
        <v>6.8177000000000003</v>
      </c>
      <c r="H2632" s="18">
        <v>3.0617999999999999</v>
      </c>
      <c r="I2632" s="18">
        <v>2.0537999999999998</v>
      </c>
      <c r="J2632" s="18">
        <v>1.4</v>
      </c>
      <c r="K2632" s="18">
        <v>275</v>
      </c>
      <c r="L2632" s="18">
        <v>28.554400000000001</v>
      </c>
      <c r="M2632" s="18">
        <v>88.953000000000003</v>
      </c>
      <c r="N2632" s="18">
        <v>44.9724</v>
      </c>
      <c r="O2632" s="18">
        <v>32.516199999999998</v>
      </c>
      <c r="P2632" s="18">
        <v>97.794799999999995</v>
      </c>
      <c r="Q2632" s="18">
        <v>49.442500000000003</v>
      </c>
      <c r="R2632" s="18">
        <v>35.7483</v>
      </c>
      <c r="S2632" s="4">
        <f>VLOOKUP(C2632,Ratings_Numbers!$A$1:$B$21,2,FALSE)</f>
        <v>8</v>
      </c>
      <c r="T2632" s="4">
        <f t="shared" si="107"/>
        <v>0</v>
      </c>
      <c r="U2632" s="18">
        <v>17243.099999999999</v>
      </c>
      <c r="V2632" s="18" t="s">
        <v>202</v>
      </c>
    </row>
    <row r="2633" spans="1:22" ht="15" customHeight="1" x14ac:dyDescent="0.35">
      <c r="A2633" s="18" t="s">
        <v>223</v>
      </c>
      <c r="B2633" s="7" t="str">
        <f t="shared" si="108"/>
        <v>Q3</v>
      </c>
      <c r="C2633" s="18" t="s">
        <v>35</v>
      </c>
      <c r="D2633" s="21">
        <v>37164</v>
      </c>
      <c r="E2633" s="18">
        <v>3.4548000000000001</v>
      </c>
      <c r="F2633" s="18">
        <v>9.0366</v>
      </c>
      <c r="G2633" s="18">
        <v>7.7841000000000005</v>
      </c>
      <c r="H2633" s="18">
        <v>3.6425999999999998</v>
      </c>
      <c r="I2633" s="18">
        <v>2.6303000000000001</v>
      </c>
      <c r="J2633" s="18">
        <v>1.6254999999999999</v>
      </c>
      <c r="K2633" s="18">
        <v>235</v>
      </c>
      <c r="L2633" s="18">
        <v>27.5533</v>
      </c>
      <c r="M2633" s="18">
        <v>95.491200000000006</v>
      </c>
      <c r="N2633" s="18">
        <v>46.789400000000001</v>
      </c>
      <c r="O2633" s="18">
        <v>33.968800000000002</v>
      </c>
      <c r="P2633" s="18">
        <v>104.0872</v>
      </c>
      <c r="Q2633" s="18">
        <v>51.001300000000001</v>
      </c>
      <c r="R2633" s="18">
        <v>37.026600000000002</v>
      </c>
      <c r="S2633" s="4">
        <f>VLOOKUP(C2633,Ratings_Numbers!$A$1:$B$21,2,FALSE)</f>
        <v>9</v>
      </c>
      <c r="T2633" s="4">
        <f t="shared" si="107"/>
        <v>1</v>
      </c>
      <c r="U2633" s="18">
        <v>16790.719499999999</v>
      </c>
      <c r="V2633" s="18" t="s">
        <v>202</v>
      </c>
    </row>
    <row r="2634" spans="1:22" ht="15" customHeight="1" x14ac:dyDescent="0.35">
      <c r="A2634" s="18" t="s">
        <v>223</v>
      </c>
      <c r="B2634" s="7" t="str">
        <f t="shared" si="108"/>
        <v>Q4</v>
      </c>
      <c r="C2634" s="18" t="s">
        <v>35</v>
      </c>
      <c r="D2634" s="21">
        <v>37256</v>
      </c>
      <c r="E2634" s="18">
        <v>3.6884000000000001</v>
      </c>
      <c r="F2634" s="18">
        <v>9.3476999999999997</v>
      </c>
      <c r="G2634" s="18">
        <v>8.4947999999999997</v>
      </c>
      <c r="H2634" s="18">
        <v>5.3468999999999998</v>
      </c>
      <c r="I2634" s="18">
        <v>2.8332999999999999</v>
      </c>
      <c r="J2634" s="18">
        <v>2.1972999999999998</v>
      </c>
      <c r="K2634" s="18">
        <v>147</v>
      </c>
      <c r="L2634" s="18">
        <v>27.681100000000001</v>
      </c>
      <c r="M2634" s="18">
        <v>93.164299999999997</v>
      </c>
      <c r="N2634" s="18">
        <v>46.507399999999997</v>
      </c>
      <c r="O2634" s="18">
        <v>33.507300000000001</v>
      </c>
      <c r="P2634" s="18">
        <v>100.3216</v>
      </c>
      <c r="Q2634" s="18">
        <v>50.080300000000001</v>
      </c>
      <c r="R2634" s="18">
        <v>36.081400000000002</v>
      </c>
      <c r="S2634" s="4">
        <f>VLOOKUP(C2634,Ratings_Numbers!$A$1:$B$21,2,FALSE)</f>
        <v>9</v>
      </c>
      <c r="T2634" s="4">
        <f t="shared" si="107"/>
        <v>0</v>
      </c>
      <c r="U2634" s="18">
        <v>19432.560000000001</v>
      </c>
      <c r="V2634" s="18" t="s">
        <v>202</v>
      </c>
    </row>
    <row r="2635" spans="1:22" ht="15" customHeight="1" x14ac:dyDescent="0.35">
      <c r="A2635" s="18" t="s">
        <v>223</v>
      </c>
      <c r="B2635" s="7" t="str">
        <f t="shared" si="108"/>
        <v>Q1</v>
      </c>
      <c r="C2635" s="18" t="s">
        <v>35</v>
      </c>
      <c r="D2635" s="21">
        <v>37346</v>
      </c>
      <c r="E2635" s="18">
        <v>3.8008999999999999</v>
      </c>
      <c r="F2635" s="18">
        <v>9.2204999999999995</v>
      </c>
      <c r="G2635" s="18">
        <v>8.5413999999999994</v>
      </c>
      <c r="H2635" s="18">
        <v>25.212536409999998</v>
      </c>
      <c r="I2635" s="18">
        <v>16.193109969999998</v>
      </c>
      <c r="J2635" s="18">
        <v>20.831923459999999</v>
      </c>
      <c r="K2635" s="18">
        <v>126.3117096</v>
      </c>
      <c r="L2635" s="18">
        <v>28.088699999999999</v>
      </c>
      <c r="M2635" s="18">
        <v>92.253399999999999</v>
      </c>
      <c r="N2635" s="18">
        <v>46.706000000000003</v>
      </c>
      <c r="O2635" s="18">
        <v>33.683199999999999</v>
      </c>
      <c r="P2635" s="18">
        <v>97.519300000000001</v>
      </c>
      <c r="Q2635" s="18">
        <v>49.372</v>
      </c>
      <c r="R2635" s="18">
        <v>35.605800000000002</v>
      </c>
      <c r="S2635" s="4">
        <f>VLOOKUP(C2635,Ratings_Numbers!$A$1:$B$21,2,FALSE)</f>
        <v>9</v>
      </c>
      <c r="T2635" s="4">
        <f t="shared" si="107"/>
        <v>0</v>
      </c>
      <c r="U2635" s="18">
        <v>20760.927500000002</v>
      </c>
      <c r="V2635" s="18" t="s">
        <v>202</v>
      </c>
    </row>
    <row r="2636" spans="1:22" ht="15" customHeight="1" x14ac:dyDescent="0.35">
      <c r="A2636" s="18" t="s">
        <v>223</v>
      </c>
      <c r="B2636" s="7" t="str">
        <f t="shared" si="108"/>
        <v>Q2</v>
      </c>
      <c r="C2636" s="18" t="s">
        <v>35</v>
      </c>
      <c r="D2636" s="21">
        <v>37437</v>
      </c>
      <c r="E2636" s="18">
        <v>3.6390000000000002</v>
      </c>
      <c r="F2636" s="18">
        <v>8.3023000000000007</v>
      </c>
      <c r="G2636" s="18">
        <v>7.7527999999999997</v>
      </c>
      <c r="H2636" s="18">
        <v>4.4774000000000003</v>
      </c>
      <c r="I2636" s="18">
        <v>3.2772000000000001</v>
      </c>
      <c r="J2636" s="18">
        <v>2.4422000000000001</v>
      </c>
      <c r="K2636" s="18">
        <v>199</v>
      </c>
      <c r="L2636" s="18">
        <v>28.4068</v>
      </c>
      <c r="M2636" s="18">
        <v>92.524100000000004</v>
      </c>
      <c r="N2636" s="18">
        <v>48.058500000000002</v>
      </c>
      <c r="O2636" s="18">
        <v>34.417000000000002</v>
      </c>
      <c r="P2636" s="18">
        <v>92.524100000000004</v>
      </c>
      <c r="Q2636" s="18">
        <v>48.058500000000002</v>
      </c>
      <c r="R2636" s="18">
        <v>34.417000000000002</v>
      </c>
      <c r="S2636" s="4">
        <f>VLOOKUP(C2636,Ratings_Numbers!$A$1:$B$21,2,FALSE)</f>
        <v>9</v>
      </c>
      <c r="T2636" s="4">
        <f t="shared" si="107"/>
        <v>0</v>
      </c>
      <c r="U2636" s="18">
        <v>21014.2765</v>
      </c>
      <c r="V2636" s="18" t="s">
        <v>202</v>
      </c>
    </row>
    <row r="2637" spans="1:22" ht="15" customHeight="1" x14ac:dyDescent="0.35">
      <c r="A2637" s="18" t="s">
        <v>223</v>
      </c>
      <c r="B2637" s="7" t="str">
        <f t="shared" si="108"/>
        <v>Q3</v>
      </c>
      <c r="C2637" s="18" t="s">
        <v>35</v>
      </c>
      <c r="D2637" s="21">
        <v>37529</v>
      </c>
      <c r="E2637" s="18">
        <v>3.5670000000000002</v>
      </c>
      <c r="F2637" s="18">
        <v>7.8475000000000001</v>
      </c>
      <c r="G2637" s="18">
        <v>7.2312000000000003</v>
      </c>
      <c r="H2637" s="18">
        <v>4.7150999999999996</v>
      </c>
      <c r="I2637" s="18">
        <v>3.4331999999999998</v>
      </c>
      <c r="J2637" s="18">
        <v>2.5268999999999999</v>
      </c>
      <c r="K2637" s="18">
        <v>186</v>
      </c>
      <c r="L2637" s="18">
        <v>28.005500000000001</v>
      </c>
      <c r="M2637" s="18">
        <v>89.266499999999994</v>
      </c>
      <c r="N2637" s="18">
        <v>45.837499999999999</v>
      </c>
      <c r="O2637" s="18">
        <v>32.876600000000003</v>
      </c>
      <c r="P2637" s="18">
        <v>94.745500000000007</v>
      </c>
      <c r="Q2637" s="18">
        <v>48.6509</v>
      </c>
      <c r="R2637" s="18">
        <v>34.894599999999997</v>
      </c>
      <c r="S2637" s="4">
        <f>VLOOKUP(C2637,Ratings_Numbers!$A$1:$B$21,2,FALSE)</f>
        <v>9</v>
      </c>
      <c r="T2637" s="4">
        <f t="shared" si="107"/>
        <v>0</v>
      </c>
      <c r="U2637" s="18">
        <v>16029.3032</v>
      </c>
      <c r="V2637" s="18" t="s">
        <v>202</v>
      </c>
    </row>
    <row r="2638" spans="1:22" ht="15" customHeight="1" x14ac:dyDescent="0.35">
      <c r="A2638" s="18" t="s">
        <v>223</v>
      </c>
      <c r="B2638" s="7" t="str">
        <f t="shared" si="108"/>
        <v>Q4</v>
      </c>
      <c r="C2638" s="18" t="s">
        <v>35</v>
      </c>
      <c r="D2638" s="21">
        <v>37621</v>
      </c>
      <c r="E2638" s="18">
        <v>3.5972</v>
      </c>
      <c r="F2638" s="18">
        <v>7.4954000000000001</v>
      </c>
      <c r="G2638" s="18">
        <v>6.8781999999999996</v>
      </c>
      <c r="H2638" s="18">
        <v>4.3678999999999997</v>
      </c>
      <c r="I2638" s="18">
        <v>2.2663000000000002</v>
      </c>
      <c r="J2638" s="18">
        <v>2.3315999999999999</v>
      </c>
      <c r="K2638" s="18">
        <v>193</v>
      </c>
      <c r="L2638" s="18">
        <v>21.8217</v>
      </c>
      <c r="M2638" s="18">
        <v>122.7136</v>
      </c>
      <c r="N2638" s="18">
        <v>55.099299999999999</v>
      </c>
      <c r="O2638" s="18">
        <v>38.594900000000003</v>
      </c>
      <c r="P2638" s="18">
        <v>122.7136</v>
      </c>
      <c r="Q2638" s="18">
        <v>55.099299999999999</v>
      </c>
      <c r="R2638" s="18">
        <v>38.594900000000003</v>
      </c>
      <c r="S2638" s="4">
        <f>VLOOKUP(C2638,Ratings_Numbers!$A$1:$B$21,2,FALSE)</f>
        <v>9</v>
      </c>
      <c r="T2638" s="4">
        <f t="shared" si="107"/>
        <v>0</v>
      </c>
      <c r="U2638" s="18">
        <v>16754.127</v>
      </c>
      <c r="V2638" s="18" t="s">
        <v>202</v>
      </c>
    </row>
    <row r="2639" spans="1:22" ht="15" customHeight="1" x14ac:dyDescent="0.35">
      <c r="A2639" s="18" t="s">
        <v>223</v>
      </c>
      <c r="B2639" s="7" t="str">
        <f t="shared" si="108"/>
        <v>Q1</v>
      </c>
      <c r="C2639" s="18" t="s">
        <v>35</v>
      </c>
      <c r="D2639" s="21">
        <v>37711</v>
      </c>
      <c r="E2639" s="18">
        <v>3.6457000000000002</v>
      </c>
      <c r="F2639" s="18">
        <v>8.2738999999999994</v>
      </c>
      <c r="G2639" s="18">
        <v>6.9977</v>
      </c>
      <c r="H2639" s="18">
        <v>3.9401999999999999</v>
      </c>
      <c r="I2639" s="18">
        <v>2.9741</v>
      </c>
      <c r="J2639" s="18">
        <v>1.8043</v>
      </c>
      <c r="K2639" s="18">
        <v>184</v>
      </c>
      <c r="L2639" s="18">
        <v>21.170300000000001</v>
      </c>
      <c r="M2639" s="18">
        <v>128.87020000000001</v>
      </c>
      <c r="N2639" s="18">
        <v>55.706899999999997</v>
      </c>
      <c r="O2639" s="18">
        <v>39.924199999999999</v>
      </c>
      <c r="P2639" s="18">
        <v>131.33619999999999</v>
      </c>
      <c r="Q2639" s="18">
        <v>56.7729</v>
      </c>
      <c r="R2639" s="18">
        <v>40.688099999999999</v>
      </c>
      <c r="S2639" s="4">
        <f>VLOOKUP(C2639,Ratings_Numbers!$A$1:$B$21,2,FALSE)</f>
        <v>9</v>
      </c>
      <c r="T2639" s="4">
        <f t="shared" si="107"/>
        <v>0</v>
      </c>
      <c r="U2639" s="18">
        <v>16186.819799999999</v>
      </c>
      <c r="V2639" s="18" t="s">
        <v>202</v>
      </c>
    </row>
    <row r="2640" spans="1:22" ht="15" customHeight="1" x14ac:dyDescent="0.35">
      <c r="A2640" s="18" t="s">
        <v>223</v>
      </c>
      <c r="B2640" s="7" t="str">
        <f t="shared" si="108"/>
        <v>Q2</v>
      </c>
      <c r="C2640" s="18" t="s">
        <v>35</v>
      </c>
      <c r="D2640" s="21">
        <v>37802</v>
      </c>
      <c r="E2640" s="18">
        <v>4.3010000000000002</v>
      </c>
      <c r="F2640" s="18">
        <v>9.4832000000000001</v>
      </c>
      <c r="G2640" s="18">
        <v>8.5938999999999997</v>
      </c>
      <c r="H2640" s="18">
        <v>3.9588000000000001</v>
      </c>
      <c r="I2640" s="18">
        <v>2.6358999999999999</v>
      </c>
      <c r="J2640" s="18">
        <v>1.8351</v>
      </c>
      <c r="K2640" s="18">
        <v>194</v>
      </c>
      <c r="L2640" s="18">
        <v>22.399899999999999</v>
      </c>
      <c r="M2640" s="18">
        <v>153.75229999999999</v>
      </c>
      <c r="N2640" s="18">
        <v>59.376899999999999</v>
      </c>
      <c r="O2640" s="18">
        <v>42.054400000000001</v>
      </c>
      <c r="P2640" s="18">
        <v>158.94309999999999</v>
      </c>
      <c r="Q2640" s="18">
        <v>61.381500000000003</v>
      </c>
      <c r="R2640" s="18">
        <v>43.474200000000003</v>
      </c>
      <c r="S2640" s="4">
        <f>VLOOKUP(C2640,Ratings_Numbers!$A$1:$B$21,2,FALSE)</f>
        <v>9</v>
      </c>
      <c r="T2640" s="4">
        <f t="shared" si="107"/>
        <v>0</v>
      </c>
      <c r="U2640" s="18">
        <v>17121.8164</v>
      </c>
      <c r="V2640" s="18" t="s">
        <v>202</v>
      </c>
    </row>
    <row r="2641" spans="1:22" ht="15" customHeight="1" x14ac:dyDescent="0.35">
      <c r="A2641" s="18" t="s">
        <v>223</v>
      </c>
      <c r="B2641" s="7" t="str">
        <f t="shared" si="108"/>
        <v>Q3</v>
      </c>
      <c r="C2641" s="18" t="s">
        <v>35</v>
      </c>
      <c r="D2641" s="21">
        <v>37894</v>
      </c>
      <c r="E2641" s="18">
        <v>4.3711000000000002</v>
      </c>
      <c r="F2641" s="18">
        <v>10.144</v>
      </c>
      <c r="G2641" s="18">
        <v>9.0965000000000007</v>
      </c>
      <c r="H2641" s="18">
        <v>3.7793999999999999</v>
      </c>
      <c r="I2641" s="18">
        <v>2.4264999999999999</v>
      </c>
      <c r="J2641" s="18">
        <v>1.7402</v>
      </c>
      <c r="K2641" s="18">
        <v>204</v>
      </c>
      <c r="L2641" s="18">
        <v>22.504200000000001</v>
      </c>
      <c r="M2641" s="18">
        <v>152.2191</v>
      </c>
      <c r="N2641" s="18">
        <v>58.793999999999997</v>
      </c>
      <c r="O2641" s="18">
        <v>41.884599999999999</v>
      </c>
      <c r="P2641" s="18">
        <v>158.9025</v>
      </c>
      <c r="Q2641" s="18">
        <v>61.375399999999999</v>
      </c>
      <c r="R2641" s="18">
        <v>43.723700000000001</v>
      </c>
      <c r="S2641" s="4">
        <f>VLOOKUP(C2641,Ratings_Numbers!$A$1:$B$21,2,FALSE)</f>
        <v>9</v>
      </c>
      <c r="T2641" s="4">
        <f t="shared" si="107"/>
        <v>0</v>
      </c>
      <c r="U2641" s="18">
        <v>18745.2078</v>
      </c>
      <c r="V2641" s="18" t="s">
        <v>202</v>
      </c>
    </row>
    <row r="2642" spans="1:22" ht="15" customHeight="1" x14ac:dyDescent="0.35">
      <c r="A2642" s="18" t="s">
        <v>223</v>
      </c>
      <c r="B2642" s="7" t="str">
        <f t="shared" si="108"/>
        <v>Q4</v>
      </c>
      <c r="C2642" s="18" t="s">
        <v>35</v>
      </c>
      <c r="D2642" s="21">
        <v>37986</v>
      </c>
      <c r="E2642" s="18">
        <v>3.9538000000000002</v>
      </c>
      <c r="F2642" s="18">
        <v>9.1771999999999991</v>
      </c>
      <c r="G2642" s="18">
        <v>7.7815000000000003</v>
      </c>
      <c r="H2642" s="18">
        <v>5.7729999999999997</v>
      </c>
      <c r="I2642" s="18">
        <v>3.2010999999999998</v>
      </c>
      <c r="J2642" s="18">
        <v>3.5135000000000001</v>
      </c>
      <c r="K2642" s="18">
        <v>185</v>
      </c>
      <c r="L2642" s="18">
        <v>23.186499999999999</v>
      </c>
      <c r="M2642" s="18">
        <v>136.42359999999999</v>
      </c>
      <c r="N2642" s="18">
        <v>52.961100000000002</v>
      </c>
      <c r="O2642" s="18">
        <v>37.860700000000001</v>
      </c>
      <c r="P2642" s="18">
        <v>157.59200000000001</v>
      </c>
      <c r="Q2642" s="18">
        <v>61.178899999999999</v>
      </c>
      <c r="R2642" s="18">
        <v>43.735399999999998</v>
      </c>
      <c r="S2642" s="4">
        <f>VLOOKUP(C2642,Ratings_Numbers!$A$1:$B$21,2,FALSE)</f>
        <v>9</v>
      </c>
      <c r="T2642" s="4">
        <f t="shared" si="107"/>
        <v>0</v>
      </c>
      <c r="U2642" s="18">
        <v>20757.465</v>
      </c>
      <c r="V2642" s="18" t="s">
        <v>202</v>
      </c>
    </row>
    <row r="2643" spans="1:22" ht="15" customHeight="1" x14ac:dyDescent="0.35">
      <c r="A2643" s="18" t="s">
        <v>223</v>
      </c>
      <c r="B2643" s="7" t="str">
        <f t="shared" si="108"/>
        <v>Q1</v>
      </c>
      <c r="C2643" s="18" t="s">
        <v>35</v>
      </c>
      <c r="D2643" s="21">
        <v>38077</v>
      </c>
      <c r="E2643" s="18">
        <v>3.9901</v>
      </c>
      <c r="F2643" s="18">
        <v>9.1762999999999995</v>
      </c>
      <c r="G2643" s="18">
        <v>7.8650000000000002</v>
      </c>
      <c r="H2643" s="18">
        <v>3.7551000000000001</v>
      </c>
      <c r="I2643" s="18">
        <v>2.4272999999999998</v>
      </c>
      <c r="J2643" s="18">
        <v>1.7092000000000001</v>
      </c>
      <c r="K2643" s="18">
        <v>196</v>
      </c>
      <c r="L2643" s="18">
        <v>23.400400000000001</v>
      </c>
      <c r="M2643" s="18">
        <v>139.86420000000001</v>
      </c>
      <c r="N2643" s="18">
        <v>54.281700000000001</v>
      </c>
      <c r="O2643" s="18">
        <v>39.173699999999997</v>
      </c>
      <c r="P2643" s="18">
        <v>157.66390000000001</v>
      </c>
      <c r="Q2643" s="18">
        <v>61.189700000000002</v>
      </c>
      <c r="R2643" s="18">
        <v>44.159100000000002</v>
      </c>
      <c r="S2643" s="4">
        <f>VLOOKUP(C2643,Ratings_Numbers!$A$1:$B$21,2,FALSE)</f>
        <v>9</v>
      </c>
      <c r="T2643" s="4">
        <f t="shared" si="107"/>
        <v>0</v>
      </c>
      <c r="U2643" s="18">
        <v>20525.682499999999</v>
      </c>
      <c r="V2643" s="18" t="s">
        <v>202</v>
      </c>
    </row>
    <row r="2644" spans="1:22" ht="15" customHeight="1" x14ac:dyDescent="0.35">
      <c r="A2644" s="18" t="s">
        <v>223</v>
      </c>
      <c r="B2644" s="7" t="str">
        <f t="shared" si="108"/>
        <v>Q2</v>
      </c>
      <c r="C2644" s="18" t="s">
        <v>35</v>
      </c>
      <c r="D2644" s="21">
        <v>38168</v>
      </c>
      <c r="E2644" s="18">
        <v>3.6749999999999998</v>
      </c>
      <c r="F2644" s="18">
        <v>7.9863</v>
      </c>
      <c r="G2644" s="18">
        <v>6.9649000000000001</v>
      </c>
      <c r="H2644" s="18">
        <v>4.8087</v>
      </c>
      <c r="I2644" s="18">
        <v>3.0547</v>
      </c>
      <c r="J2644" s="18">
        <v>2.6393</v>
      </c>
      <c r="K2644" s="18">
        <v>183</v>
      </c>
      <c r="L2644" s="18">
        <v>24.212199999999999</v>
      </c>
      <c r="M2644" s="18">
        <v>137.17859999999999</v>
      </c>
      <c r="N2644" s="18">
        <v>55.840200000000003</v>
      </c>
      <c r="O2644" s="18">
        <v>40.156399999999998</v>
      </c>
      <c r="P2644" s="18">
        <v>145.6628</v>
      </c>
      <c r="Q2644" s="18">
        <v>59.293799999999997</v>
      </c>
      <c r="R2644" s="18">
        <v>42.64</v>
      </c>
      <c r="S2644" s="4">
        <f>VLOOKUP(C2644,Ratings_Numbers!$A$1:$B$21,2,FALSE)</f>
        <v>9</v>
      </c>
      <c r="T2644" s="4">
        <f t="shared" si="107"/>
        <v>0</v>
      </c>
      <c r="U2644" s="18">
        <v>21728.670300000002</v>
      </c>
      <c r="V2644" s="18" t="s">
        <v>202</v>
      </c>
    </row>
    <row r="2645" spans="1:22" ht="15" customHeight="1" x14ac:dyDescent="0.35">
      <c r="A2645" s="18" t="s">
        <v>223</v>
      </c>
      <c r="B2645" s="7" t="str">
        <f t="shared" si="108"/>
        <v>Q3</v>
      </c>
      <c r="C2645" s="18" t="s">
        <v>35</v>
      </c>
      <c r="D2645" s="21">
        <v>38260</v>
      </c>
      <c r="E2645" s="18">
        <v>3.9382999999999999</v>
      </c>
      <c r="F2645" s="18">
        <v>7.7732000000000001</v>
      </c>
      <c r="G2645" s="18">
        <v>6.8289999999999997</v>
      </c>
      <c r="H2645" s="18">
        <v>3.7389000000000001</v>
      </c>
      <c r="I2645" s="18">
        <v>2.7332999999999998</v>
      </c>
      <c r="J2645" s="18">
        <v>2.6</v>
      </c>
      <c r="K2645" s="18">
        <v>180</v>
      </c>
      <c r="L2645" s="18">
        <v>22.491599999999998</v>
      </c>
      <c r="M2645" s="18">
        <v>153.99549999999999</v>
      </c>
      <c r="N2645" s="18">
        <v>59.102400000000003</v>
      </c>
      <c r="O2645" s="18">
        <v>41.760199999999998</v>
      </c>
      <c r="P2645" s="18">
        <v>160.55690000000001</v>
      </c>
      <c r="Q2645" s="18">
        <v>61.620699999999999</v>
      </c>
      <c r="R2645" s="18">
        <v>43.539499999999997</v>
      </c>
      <c r="S2645" s="4">
        <f>VLOOKUP(C2645,Ratings_Numbers!$A$1:$B$21,2,FALSE)</f>
        <v>9</v>
      </c>
      <c r="T2645" s="4">
        <f t="shared" si="107"/>
        <v>0</v>
      </c>
      <c r="U2645" s="18">
        <v>19659.465</v>
      </c>
      <c r="V2645" s="18" t="s">
        <v>202</v>
      </c>
    </row>
    <row r="2646" spans="1:22" ht="15" customHeight="1" x14ac:dyDescent="0.35">
      <c r="A2646" s="18" t="s">
        <v>223</v>
      </c>
      <c r="B2646" s="7" t="str">
        <f t="shared" si="108"/>
        <v>Q4</v>
      </c>
      <c r="C2646" s="18" t="s">
        <v>35</v>
      </c>
      <c r="D2646" s="21">
        <v>38352</v>
      </c>
      <c r="E2646" s="18">
        <v>3.3155000000000001</v>
      </c>
      <c r="F2646" s="18">
        <v>6.5995999999999997</v>
      </c>
      <c r="G2646" s="18">
        <v>5.4291999999999998</v>
      </c>
      <c r="H2646" s="18">
        <v>7.6307</v>
      </c>
      <c r="I2646" s="18">
        <v>4.9611000000000001</v>
      </c>
      <c r="J2646" s="18">
        <v>5.2954999999999997</v>
      </c>
      <c r="K2646" s="18">
        <v>176</v>
      </c>
      <c r="L2646" s="18">
        <v>24.122499999999999</v>
      </c>
      <c r="M2646" s="18">
        <v>144.1747</v>
      </c>
      <c r="N2646" s="18">
        <v>57.8232</v>
      </c>
      <c r="O2646" s="18">
        <v>41.301099999999998</v>
      </c>
      <c r="P2646" s="18">
        <v>149.33690000000001</v>
      </c>
      <c r="Q2646" s="18">
        <v>59.893599999999999</v>
      </c>
      <c r="R2646" s="18">
        <v>42.779899999999998</v>
      </c>
      <c r="S2646" s="4">
        <f>VLOOKUP(C2646,Ratings_Numbers!$A$1:$B$21,2,FALSE)</f>
        <v>9</v>
      </c>
      <c r="T2646" s="4">
        <f t="shared" si="107"/>
        <v>0</v>
      </c>
      <c r="U2646" s="18">
        <v>20475</v>
      </c>
      <c r="V2646" s="18" t="s">
        <v>202</v>
      </c>
    </row>
    <row r="2647" spans="1:22" ht="15" customHeight="1" x14ac:dyDescent="0.35">
      <c r="A2647" s="18" t="s">
        <v>223</v>
      </c>
      <c r="B2647" s="7" t="str">
        <f t="shared" si="108"/>
        <v>Q1</v>
      </c>
      <c r="C2647" s="18" t="s">
        <v>35</v>
      </c>
      <c r="D2647" s="21">
        <v>38442</v>
      </c>
      <c r="E2647" s="18">
        <v>3.3704000000000001</v>
      </c>
      <c r="F2647" s="18">
        <v>6.1471999999999998</v>
      </c>
      <c r="G2647" s="18">
        <v>5.4694000000000003</v>
      </c>
      <c r="H2647" s="18">
        <v>4.5536000000000003</v>
      </c>
      <c r="I2647" s="18">
        <v>3.3412000000000002</v>
      </c>
      <c r="J2647" s="18">
        <v>2.2202000000000002</v>
      </c>
      <c r="K2647" s="18">
        <v>168</v>
      </c>
      <c r="L2647" s="18">
        <v>24.772500000000001</v>
      </c>
      <c r="M2647" s="18">
        <v>138.10499999999999</v>
      </c>
      <c r="N2647" s="18">
        <v>57.163400000000003</v>
      </c>
      <c r="O2647" s="18">
        <v>40.615000000000002</v>
      </c>
      <c r="P2647" s="18">
        <v>141.59690000000001</v>
      </c>
      <c r="Q2647" s="18">
        <v>58.608699999999999</v>
      </c>
      <c r="R2647" s="18">
        <v>41.6419</v>
      </c>
      <c r="S2647" s="4">
        <f>VLOOKUP(C2647,Ratings_Numbers!$A$1:$B$21,2,FALSE)</f>
        <v>9</v>
      </c>
      <c r="T2647" s="4">
        <f t="shared" si="107"/>
        <v>0</v>
      </c>
      <c r="U2647" s="18">
        <v>18045.494999999999</v>
      </c>
      <c r="V2647" s="18" t="s">
        <v>202</v>
      </c>
    </row>
    <row r="2648" spans="1:22" ht="15" customHeight="1" x14ac:dyDescent="0.35">
      <c r="A2648" s="18" t="s">
        <v>223</v>
      </c>
      <c r="B2648" s="7" t="str">
        <f t="shared" si="108"/>
        <v>Q2</v>
      </c>
      <c r="C2648" s="18" t="s">
        <v>35</v>
      </c>
      <c r="D2648" s="21">
        <v>38533</v>
      </c>
      <c r="E2648" s="18">
        <v>3.4050000000000002</v>
      </c>
      <c r="F2648" s="18">
        <v>6.1814999999999998</v>
      </c>
      <c r="G2648" s="18">
        <v>5.6036999999999999</v>
      </c>
      <c r="H2648" s="18">
        <v>5.0452000000000004</v>
      </c>
      <c r="I2648" s="18">
        <v>3.0127000000000002</v>
      </c>
      <c r="J2648" s="18">
        <v>2.5289999999999999</v>
      </c>
      <c r="K2648" s="18">
        <v>155</v>
      </c>
      <c r="L2648" s="18">
        <v>24.875599999999999</v>
      </c>
      <c r="M2648" s="18">
        <v>133.5557</v>
      </c>
      <c r="N2648" s="18">
        <v>55.762500000000003</v>
      </c>
      <c r="O2648" s="18">
        <v>39.3658</v>
      </c>
      <c r="P2648" s="18">
        <v>139.50800000000001</v>
      </c>
      <c r="Q2648" s="18">
        <v>58.247700000000002</v>
      </c>
      <c r="R2648" s="18">
        <v>41.1203</v>
      </c>
      <c r="S2648" s="4">
        <f>VLOOKUP(C2648,Ratings_Numbers!$A$1:$B$21,2,FALSE)</f>
        <v>9</v>
      </c>
      <c r="T2648" s="4">
        <f t="shared" si="107"/>
        <v>0</v>
      </c>
      <c r="U2648" s="18">
        <v>14814.984</v>
      </c>
      <c r="V2648" s="18" t="s">
        <v>202</v>
      </c>
    </row>
    <row r="2649" spans="1:22" ht="15" customHeight="1" x14ac:dyDescent="0.35">
      <c r="A2649" s="18" t="s">
        <v>223</v>
      </c>
      <c r="B2649" s="7" t="str">
        <f t="shared" si="108"/>
        <v>Q3</v>
      </c>
      <c r="C2649" s="18" t="s">
        <v>35</v>
      </c>
      <c r="D2649" s="21">
        <v>38625</v>
      </c>
      <c r="E2649" s="18">
        <v>3.0129000000000001</v>
      </c>
      <c r="F2649" s="18">
        <v>5.6128</v>
      </c>
      <c r="G2649" s="18">
        <v>5.0830000000000002</v>
      </c>
      <c r="H2649" s="18">
        <v>4.8512000000000004</v>
      </c>
      <c r="I2649" s="18">
        <v>2.7199</v>
      </c>
      <c r="J2649" s="18">
        <v>3.0083000000000002</v>
      </c>
      <c r="K2649" s="18">
        <v>121</v>
      </c>
      <c r="L2649" s="18">
        <v>31.165900000000001</v>
      </c>
      <c r="M2649" s="18">
        <v>118.76519999999999</v>
      </c>
      <c r="N2649" s="18">
        <v>52.195</v>
      </c>
      <c r="O2649" s="18">
        <v>37.861600000000003</v>
      </c>
      <c r="P2649" s="18">
        <v>127.54130000000001</v>
      </c>
      <c r="Q2649" s="18">
        <v>56.051900000000003</v>
      </c>
      <c r="R2649" s="18">
        <v>40.659399999999998</v>
      </c>
      <c r="S2649" s="4">
        <f>VLOOKUP(C2649,Ratings_Numbers!$A$1:$B$21,2,FALSE)</f>
        <v>9</v>
      </c>
      <c r="T2649" s="4">
        <f t="shared" si="107"/>
        <v>0</v>
      </c>
      <c r="U2649" s="18">
        <v>14613.92</v>
      </c>
      <c r="V2649" s="18" t="s">
        <v>202</v>
      </c>
    </row>
    <row r="2650" spans="1:22" ht="15" customHeight="1" x14ac:dyDescent="0.35">
      <c r="A2650" s="18" t="s">
        <v>223</v>
      </c>
      <c r="B2650" s="7" t="str">
        <f t="shared" si="108"/>
        <v>Q4</v>
      </c>
      <c r="C2650" s="18" t="s">
        <v>35</v>
      </c>
      <c r="D2650" s="21">
        <v>38717</v>
      </c>
      <c r="E2650" s="18">
        <v>4.3185000000000002</v>
      </c>
      <c r="F2650" s="18">
        <v>11.4056</v>
      </c>
      <c r="G2650" s="18">
        <v>9.8719999999999999</v>
      </c>
      <c r="H2650" s="18">
        <v>2.0661999999999998</v>
      </c>
      <c r="I2650" s="18">
        <v>-0.55030000000000001</v>
      </c>
      <c r="J2650" s="18">
        <v>-0.39069999999999999</v>
      </c>
      <c r="K2650" s="18">
        <v>151</v>
      </c>
      <c r="L2650" s="18">
        <v>29.0258</v>
      </c>
      <c r="M2650" s="18">
        <v>128.7433</v>
      </c>
      <c r="N2650" s="18">
        <v>53.082000000000001</v>
      </c>
      <c r="O2650" s="18">
        <v>38.312899999999999</v>
      </c>
      <c r="P2650" s="18">
        <v>142.5368</v>
      </c>
      <c r="Q2650" s="18">
        <v>58.769100000000002</v>
      </c>
      <c r="R2650" s="18">
        <v>42.417700000000004</v>
      </c>
      <c r="S2650" s="4">
        <f>VLOOKUP(C2650,Ratings_Numbers!$A$1:$B$21,2,FALSE)</f>
        <v>9</v>
      </c>
      <c r="T2650" s="4">
        <f t="shared" si="107"/>
        <v>0</v>
      </c>
      <c r="U2650" s="18">
        <v>16482.344000000001</v>
      </c>
      <c r="V2650" s="18" t="s">
        <v>202</v>
      </c>
    </row>
    <row r="2651" spans="1:22" ht="15" customHeight="1" x14ac:dyDescent="0.35">
      <c r="A2651" s="18" t="s">
        <v>223</v>
      </c>
      <c r="B2651" s="7" t="str">
        <f t="shared" si="108"/>
        <v>Q1</v>
      </c>
      <c r="C2651" s="18" t="s">
        <v>35</v>
      </c>
      <c r="D2651" s="21">
        <v>38807</v>
      </c>
      <c r="E2651" s="18">
        <v>4.8213999999999997</v>
      </c>
      <c r="F2651" s="18">
        <v>12.305</v>
      </c>
      <c r="G2651" s="18">
        <v>11.5435</v>
      </c>
      <c r="H2651" s="18">
        <v>3.6779000000000002</v>
      </c>
      <c r="I2651" s="18">
        <v>2.5</v>
      </c>
      <c r="J2651" s="18">
        <v>1.5705</v>
      </c>
      <c r="K2651" s="18">
        <v>149</v>
      </c>
      <c r="L2651" s="18">
        <v>26.4604</v>
      </c>
      <c r="M2651" s="18">
        <v>145.44200000000001</v>
      </c>
      <c r="N2651" s="18">
        <v>56.427</v>
      </c>
      <c r="O2651" s="18">
        <v>39.653100000000002</v>
      </c>
      <c r="P2651" s="18">
        <v>157.7527</v>
      </c>
      <c r="Q2651" s="18">
        <v>61.203099999999999</v>
      </c>
      <c r="R2651" s="18">
        <v>43.009500000000003</v>
      </c>
      <c r="S2651" s="4">
        <f>VLOOKUP(C2651,Ratings_Numbers!$A$1:$B$21,2,FALSE)</f>
        <v>9</v>
      </c>
      <c r="T2651" s="4">
        <f t="shared" si="107"/>
        <v>0</v>
      </c>
      <c r="U2651" s="18">
        <v>17029.182000000001</v>
      </c>
      <c r="V2651" s="18" t="s">
        <v>202</v>
      </c>
    </row>
    <row r="2652" spans="1:22" ht="15" customHeight="1" x14ac:dyDescent="0.35">
      <c r="A2652" s="18" t="s">
        <v>223</v>
      </c>
      <c r="B2652" s="7" t="str">
        <f t="shared" si="108"/>
        <v>Q2</v>
      </c>
      <c r="C2652" s="18" t="s">
        <v>35</v>
      </c>
      <c r="D2652" s="21">
        <v>38898</v>
      </c>
      <c r="E2652" s="18">
        <v>5.0086000000000004</v>
      </c>
      <c r="F2652" s="18">
        <v>11.8293</v>
      </c>
      <c r="G2652" s="18">
        <v>11.529500000000001</v>
      </c>
      <c r="H2652" s="18">
        <v>4.4391999999999996</v>
      </c>
      <c r="I2652" s="18">
        <v>2.2903000000000002</v>
      </c>
      <c r="J2652" s="18">
        <v>2.5338000000000003</v>
      </c>
      <c r="K2652" s="18">
        <v>148</v>
      </c>
      <c r="L2652" s="18">
        <v>27.150700000000001</v>
      </c>
      <c r="M2652" s="18">
        <v>123.79130000000001</v>
      </c>
      <c r="N2652" s="18">
        <v>49.8979</v>
      </c>
      <c r="O2652" s="18">
        <v>34.556899999999999</v>
      </c>
      <c r="P2652" s="18">
        <v>148.08930000000001</v>
      </c>
      <c r="Q2652" s="18">
        <v>59.691899999999997</v>
      </c>
      <c r="R2652" s="18">
        <v>41.339799999999997</v>
      </c>
      <c r="S2652" s="4">
        <f>VLOOKUP(C2652,Ratings_Numbers!$A$1:$B$21,2,FALSE)</f>
        <v>9</v>
      </c>
      <c r="T2652" s="4">
        <f t="shared" si="107"/>
        <v>0</v>
      </c>
      <c r="U2652" s="18">
        <v>15928.5512</v>
      </c>
      <c r="V2652" s="18" t="s">
        <v>202</v>
      </c>
    </row>
    <row r="2653" spans="1:22" ht="15" customHeight="1" x14ac:dyDescent="0.35">
      <c r="A2653" s="18" t="s">
        <v>223</v>
      </c>
      <c r="B2653" s="7" t="str">
        <f t="shared" si="108"/>
        <v>Q3</v>
      </c>
      <c r="C2653" s="18" t="s">
        <v>35</v>
      </c>
      <c r="D2653" s="21">
        <v>38990</v>
      </c>
      <c r="E2653" s="18">
        <v>3.7945000000000002</v>
      </c>
      <c r="F2653" s="18">
        <v>8.0015000000000001</v>
      </c>
      <c r="G2653" s="18">
        <v>7.4379999999999997</v>
      </c>
      <c r="H2653" s="18">
        <v>7.2431000000000001</v>
      </c>
      <c r="I2653" s="18">
        <v>4.7706999999999997</v>
      </c>
      <c r="J2653" s="18">
        <v>5.25</v>
      </c>
      <c r="K2653" s="18">
        <v>144</v>
      </c>
      <c r="L2653" s="18">
        <v>23.792000000000002</v>
      </c>
      <c r="M2653" s="18">
        <v>149.3811</v>
      </c>
      <c r="N2653" s="18">
        <v>54.824599999999997</v>
      </c>
      <c r="O2653" s="18">
        <v>36.6601</v>
      </c>
      <c r="P2653" s="18">
        <v>172.47069999999999</v>
      </c>
      <c r="Q2653" s="18">
        <v>63.2988</v>
      </c>
      <c r="R2653" s="18">
        <v>42.326500000000003</v>
      </c>
      <c r="S2653" s="4">
        <f>VLOOKUP(C2653,Ratings_Numbers!$A$1:$B$21,2,FALSE)</f>
        <v>9</v>
      </c>
      <c r="T2653" s="4">
        <f t="shared" si="107"/>
        <v>0</v>
      </c>
      <c r="U2653" s="18">
        <v>17082.978999999999</v>
      </c>
      <c r="V2653" s="18" t="s">
        <v>202</v>
      </c>
    </row>
    <row r="2654" spans="1:22" ht="15" customHeight="1" x14ac:dyDescent="0.35">
      <c r="A2654" s="18" t="s">
        <v>223</v>
      </c>
      <c r="B2654" s="7" t="str">
        <f t="shared" si="108"/>
        <v>Q4</v>
      </c>
      <c r="C2654" s="18" t="s">
        <v>35</v>
      </c>
      <c r="D2654" s="21">
        <v>39082</v>
      </c>
      <c r="E2654" s="18">
        <v>2.1459999999999999</v>
      </c>
      <c r="F2654" s="18">
        <v>4.9779</v>
      </c>
      <c r="G2654" s="18">
        <v>3.8586999999999998</v>
      </c>
      <c r="H2654" s="18">
        <v>4.5125000000000002</v>
      </c>
      <c r="I2654" s="18">
        <v>0.61180000000000001</v>
      </c>
      <c r="J2654" s="18">
        <v>1.075</v>
      </c>
      <c r="K2654" s="18">
        <v>80</v>
      </c>
      <c r="L2654" s="18">
        <v>33.132199999999997</v>
      </c>
      <c r="M2654" s="18">
        <v>79.880099999999999</v>
      </c>
      <c r="N2654" s="18">
        <v>42.411799999999999</v>
      </c>
      <c r="O2654" s="18">
        <v>27.173999999999999</v>
      </c>
      <c r="P2654" s="18">
        <v>88.343900000000005</v>
      </c>
      <c r="Q2654" s="18">
        <v>46.9056</v>
      </c>
      <c r="R2654" s="18">
        <v>30.0533</v>
      </c>
      <c r="S2654" s="4">
        <f>VLOOKUP(C2654,Ratings_Numbers!$A$1:$B$21,2,FALSE)</f>
        <v>9</v>
      </c>
      <c r="T2654" s="4">
        <f t="shared" si="107"/>
        <v>0</v>
      </c>
      <c r="U2654" s="18">
        <v>15464.35</v>
      </c>
      <c r="V2654" s="18" t="s">
        <v>202</v>
      </c>
    </row>
    <row r="2655" spans="1:22" ht="15" customHeight="1" x14ac:dyDescent="0.35">
      <c r="A2655" s="18" t="s">
        <v>223</v>
      </c>
      <c r="B2655" s="7" t="str">
        <f t="shared" si="108"/>
        <v>Q1</v>
      </c>
      <c r="C2655" s="18" t="s">
        <v>35</v>
      </c>
      <c r="D2655" s="21">
        <v>39172</v>
      </c>
      <c r="E2655" s="18">
        <v>1.6741000000000001</v>
      </c>
      <c r="F2655" s="18">
        <v>4.3451000000000004</v>
      </c>
      <c r="G2655" s="18">
        <v>2.8401000000000001</v>
      </c>
      <c r="H2655" s="18">
        <v>10.377000000000001</v>
      </c>
      <c r="I2655" s="18">
        <v>6.3193999999999999</v>
      </c>
      <c r="J2655" s="18">
        <v>6.0819999999999999</v>
      </c>
      <c r="K2655" s="18">
        <v>61</v>
      </c>
      <c r="L2655" s="18">
        <v>33.206200000000003</v>
      </c>
      <c r="M2655" s="18">
        <v>77.9071</v>
      </c>
      <c r="N2655" s="18">
        <v>42.215000000000003</v>
      </c>
      <c r="O2655" s="18">
        <v>26.6404</v>
      </c>
      <c r="P2655" s="18">
        <v>84.548500000000004</v>
      </c>
      <c r="Q2655" s="18">
        <v>45.813699999999997</v>
      </c>
      <c r="R2655" s="18">
        <v>28.9114</v>
      </c>
      <c r="S2655" s="4">
        <f>VLOOKUP(C2655,Ratings_Numbers!$A$1:$B$21,2,FALSE)</f>
        <v>9</v>
      </c>
      <c r="T2655" s="4">
        <f t="shared" si="107"/>
        <v>0</v>
      </c>
      <c r="U2655" s="18">
        <v>16194.36</v>
      </c>
      <c r="V2655" s="18" t="s">
        <v>202</v>
      </c>
    </row>
    <row r="2656" spans="1:22" ht="15" customHeight="1" x14ac:dyDescent="0.35">
      <c r="A2656" s="18" t="s">
        <v>223</v>
      </c>
      <c r="B2656" s="7" t="str">
        <f t="shared" ref="B2656:B2687" si="109">IF(MONTH(D2656)&lt;4,"Q1",IF(MONTH(D2656)&lt;7,"Q2",IF(MONTH(D2656)&lt;10,"Q3","Q4")))</f>
        <v>Q2</v>
      </c>
      <c r="C2656" s="18" t="s">
        <v>35</v>
      </c>
      <c r="D2656" s="21">
        <v>39263</v>
      </c>
      <c r="E2656" s="18">
        <v>1.8717000000000001</v>
      </c>
      <c r="F2656" s="18">
        <v>4.1836000000000002</v>
      </c>
      <c r="G2656" s="18">
        <v>3.1408</v>
      </c>
      <c r="H2656" s="18">
        <v>8.35</v>
      </c>
      <c r="I2656" s="18">
        <v>3.7652999999999999</v>
      </c>
      <c r="J2656" s="18">
        <v>4.9874999999999998</v>
      </c>
      <c r="K2656" s="18">
        <v>80</v>
      </c>
      <c r="L2656" s="18">
        <v>32.843800000000002</v>
      </c>
      <c r="M2656" s="18">
        <v>79.263300000000001</v>
      </c>
      <c r="N2656" s="18">
        <v>42.625100000000003</v>
      </c>
      <c r="O2656" s="18">
        <v>26.861599999999999</v>
      </c>
      <c r="P2656" s="18">
        <v>85.954599999999999</v>
      </c>
      <c r="Q2656" s="18">
        <v>46.223399999999998</v>
      </c>
      <c r="R2656" s="18">
        <v>29.129200000000001</v>
      </c>
      <c r="S2656" s="4">
        <f>VLOOKUP(C2656,Ratings_Numbers!$A$1:$B$21,2,FALSE)</f>
        <v>9</v>
      </c>
      <c r="T2656" s="4">
        <f t="shared" si="107"/>
        <v>0</v>
      </c>
      <c r="U2656" s="18">
        <v>16725.115000000002</v>
      </c>
      <c r="V2656" s="18" t="s">
        <v>202</v>
      </c>
    </row>
    <row r="2657" spans="1:22" ht="15" customHeight="1" x14ac:dyDescent="0.35">
      <c r="A2657" s="18" t="s">
        <v>223</v>
      </c>
      <c r="B2657" s="7" t="str">
        <f t="shared" si="109"/>
        <v>Q3</v>
      </c>
      <c r="C2657" s="18" t="s">
        <v>35</v>
      </c>
      <c r="D2657" s="21">
        <v>39355</v>
      </c>
      <c r="E2657" s="18">
        <v>2.1377000000000002</v>
      </c>
      <c r="F2657" s="18">
        <v>5.2493999999999996</v>
      </c>
      <c r="G2657" s="18">
        <v>3.9310999999999998</v>
      </c>
      <c r="H2657" s="18">
        <v>9.2468000000000004</v>
      </c>
      <c r="I2657" s="18">
        <v>4.5616000000000003</v>
      </c>
      <c r="J2657" s="18">
        <v>5.6494</v>
      </c>
      <c r="K2657" s="18">
        <v>77</v>
      </c>
      <c r="L2657" s="18">
        <v>33.548400000000001</v>
      </c>
      <c r="M2657" s="18">
        <v>75.712400000000002</v>
      </c>
      <c r="N2657" s="18">
        <v>41.400300000000001</v>
      </c>
      <c r="O2657" s="18">
        <v>26.105799999999999</v>
      </c>
      <c r="P2657" s="18">
        <v>82.878799999999998</v>
      </c>
      <c r="Q2657" s="18">
        <v>45.319000000000003</v>
      </c>
      <c r="R2657" s="18">
        <v>28.576899999999998</v>
      </c>
      <c r="S2657" s="4">
        <f>VLOOKUP(C2657,Ratings_Numbers!$A$1:$B$21,2,FALSE)</f>
        <v>9</v>
      </c>
      <c r="T2657" s="4">
        <f t="shared" ref="T2657:T2694" si="110">S2657-S2656</f>
        <v>0</v>
      </c>
      <c r="U2657" s="18">
        <v>15359.534</v>
      </c>
      <c r="V2657" s="18" t="s">
        <v>202</v>
      </c>
    </row>
    <row r="2658" spans="1:22" ht="15" customHeight="1" x14ac:dyDescent="0.35">
      <c r="A2658" s="18" t="s">
        <v>223</v>
      </c>
      <c r="B2658" s="7" t="str">
        <f t="shared" si="109"/>
        <v>Q4</v>
      </c>
      <c r="C2658" s="18" t="s">
        <v>35</v>
      </c>
      <c r="D2658" s="21">
        <v>39447</v>
      </c>
      <c r="E2658" s="18">
        <v>2.0373999999999999</v>
      </c>
      <c r="F2658" s="18">
        <v>3.8510999999999997</v>
      </c>
      <c r="G2658" s="18">
        <v>3.3246000000000002</v>
      </c>
      <c r="H2658" s="18">
        <v>10.0253</v>
      </c>
      <c r="I2658" s="18">
        <v>3.8</v>
      </c>
      <c r="J2658" s="18">
        <v>6.5062999999999995</v>
      </c>
      <c r="K2658" s="18">
        <v>79</v>
      </c>
      <c r="L2658" s="18">
        <v>35.895499999999998</v>
      </c>
      <c r="M2658" s="18">
        <v>71.382000000000005</v>
      </c>
      <c r="N2658" s="18">
        <v>40.9343</v>
      </c>
      <c r="O2658" s="18">
        <v>26.296600000000002</v>
      </c>
      <c r="P2658" s="18">
        <v>74.382000000000005</v>
      </c>
      <c r="Q2658" s="18">
        <v>42.654600000000002</v>
      </c>
      <c r="R2658" s="18">
        <v>27.401800000000001</v>
      </c>
      <c r="S2658" s="4">
        <f>VLOOKUP(C2658,Ratings_Numbers!$A$1:$B$21,2,FALSE)</f>
        <v>9</v>
      </c>
      <c r="T2658" s="4">
        <f t="shared" si="110"/>
        <v>0</v>
      </c>
      <c r="U2658" s="18">
        <v>13767.976000000001</v>
      </c>
      <c r="V2658" s="18" t="s">
        <v>202</v>
      </c>
    </row>
    <row r="2659" spans="1:22" ht="15" customHeight="1" x14ac:dyDescent="0.35">
      <c r="A2659" s="18" t="s">
        <v>223</v>
      </c>
      <c r="B2659" s="7" t="str">
        <f t="shared" si="109"/>
        <v>Q1</v>
      </c>
      <c r="C2659" s="18" t="s">
        <v>35</v>
      </c>
      <c r="D2659" s="21">
        <v>39538</v>
      </c>
      <c r="E2659" s="18">
        <v>2.1181000000000001</v>
      </c>
      <c r="F2659" s="18">
        <v>4.0552000000000001</v>
      </c>
      <c r="G2659" s="18">
        <v>3.5276000000000001</v>
      </c>
      <c r="H2659" s="18">
        <v>6.1212</v>
      </c>
      <c r="I2659" s="18">
        <v>3.7961</v>
      </c>
      <c r="J2659" s="18">
        <v>3.2323</v>
      </c>
      <c r="K2659" s="18">
        <v>99</v>
      </c>
      <c r="L2659" s="18">
        <v>36.949300000000001</v>
      </c>
      <c r="M2659" s="18">
        <v>65.385000000000005</v>
      </c>
      <c r="N2659" s="18">
        <v>37.738300000000002</v>
      </c>
      <c r="O2659" s="18">
        <v>24.787500000000001</v>
      </c>
      <c r="P2659" s="18">
        <v>73.259</v>
      </c>
      <c r="Q2659" s="18">
        <v>42.282899999999998</v>
      </c>
      <c r="R2659" s="18">
        <v>27.772500000000001</v>
      </c>
      <c r="S2659" s="4">
        <f>VLOOKUP(C2659,Ratings_Numbers!$A$1:$B$21,2,FALSE)</f>
        <v>9</v>
      </c>
      <c r="T2659" s="4">
        <f t="shared" si="110"/>
        <v>0</v>
      </c>
      <c r="U2659" s="18">
        <v>11633.44</v>
      </c>
      <c r="V2659" s="18" t="s">
        <v>202</v>
      </c>
    </row>
    <row r="2660" spans="1:22" ht="15" customHeight="1" x14ac:dyDescent="0.35">
      <c r="A2660" s="18" t="s">
        <v>223</v>
      </c>
      <c r="B2660" s="7" t="str">
        <f t="shared" si="109"/>
        <v>Q2</v>
      </c>
      <c r="C2660" s="18" t="s">
        <v>35</v>
      </c>
      <c r="D2660" s="21">
        <v>39629</v>
      </c>
      <c r="E2660" s="18">
        <v>2.0274000000000001</v>
      </c>
      <c r="F2660" s="18">
        <v>5.8194999999999997</v>
      </c>
      <c r="G2660" s="18">
        <v>3.4253999999999998</v>
      </c>
      <c r="H2660" s="18">
        <v>6.4630000000000001</v>
      </c>
      <c r="I2660" s="18">
        <v>3.7806999999999999</v>
      </c>
      <c r="J2660" s="18">
        <v>3.6389</v>
      </c>
      <c r="K2660" s="18">
        <v>108</v>
      </c>
      <c r="L2660" s="18">
        <v>33.972000000000001</v>
      </c>
      <c r="M2660" s="18">
        <v>91.454700000000003</v>
      </c>
      <c r="N2660" s="18">
        <v>45.906300000000002</v>
      </c>
      <c r="O2660" s="18">
        <v>31.87</v>
      </c>
      <c r="P2660" s="18">
        <v>99.220399999999998</v>
      </c>
      <c r="Q2660" s="18">
        <v>49.804299999999998</v>
      </c>
      <c r="R2660" s="18">
        <v>34.5762</v>
      </c>
      <c r="S2660" s="4">
        <f>VLOOKUP(C2660,Ratings_Numbers!$A$1:$B$21,2,FALSE)</f>
        <v>9</v>
      </c>
      <c r="T2660" s="4">
        <f t="shared" si="110"/>
        <v>0</v>
      </c>
      <c r="U2660" s="18">
        <v>9963.08</v>
      </c>
      <c r="V2660" s="18" t="s">
        <v>202</v>
      </c>
    </row>
    <row r="2661" spans="1:22" ht="15" customHeight="1" x14ac:dyDescent="0.35">
      <c r="A2661" s="18" t="s">
        <v>223</v>
      </c>
      <c r="B2661" s="7" t="str">
        <f t="shared" si="109"/>
        <v>Q3</v>
      </c>
      <c r="C2661" s="18" t="s">
        <v>35</v>
      </c>
      <c r="D2661" s="21">
        <v>39721</v>
      </c>
      <c r="E2661" s="18">
        <v>3.9946999999999999</v>
      </c>
      <c r="F2661" s="18">
        <v>7.6345000000000001</v>
      </c>
      <c r="G2661" s="18">
        <v>7.1452999999999998</v>
      </c>
      <c r="H2661" s="18">
        <v>4.8522999999999996</v>
      </c>
      <c r="I2661" s="18">
        <v>2.9937</v>
      </c>
      <c r="J2661" s="18">
        <v>2.3422999999999998</v>
      </c>
      <c r="K2661" s="18">
        <v>149</v>
      </c>
      <c r="L2661" s="18">
        <v>29.053000000000001</v>
      </c>
      <c r="M2661" s="18">
        <v>124.74460000000001</v>
      </c>
      <c r="N2661" s="18">
        <v>53.394199999999998</v>
      </c>
      <c r="O2661" s="18">
        <v>37.2303</v>
      </c>
      <c r="P2661" s="18">
        <v>133.62950000000001</v>
      </c>
      <c r="Q2661" s="18">
        <v>57.197200000000002</v>
      </c>
      <c r="R2661" s="18">
        <v>39.881999999999998</v>
      </c>
      <c r="S2661" s="4">
        <f>VLOOKUP(C2661,Ratings_Numbers!$A$1:$B$21,2,FALSE)</f>
        <v>9</v>
      </c>
      <c r="T2661" s="4">
        <f t="shared" si="110"/>
        <v>0</v>
      </c>
      <c r="U2661" s="18">
        <v>11194.567999999999</v>
      </c>
      <c r="V2661" s="18" t="s">
        <v>202</v>
      </c>
    </row>
    <row r="2662" spans="1:22" ht="15" customHeight="1" x14ac:dyDescent="0.35">
      <c r="A2662" s="18" t="s">
        <v>223</v>
      </c>
      <c r="B2662" s="7" t="str">
        <f t="shared" si="109"/>
        <v>Q4</v>
      </c>
      <c r="C2662" s="18" t="s">
        <v>35</v>
      </c>
      <c r="D2662" s="21">
        <v>39813</v>
      </c>
      <c r="E2662" s="18">
        <v>4.0906000000000002</v>
      </c>
      <c r="F2662" s="18">
        <v>9.1125000000000007</v>
      </c>
      <c r="G2662" s="18">
        <v>8.2491000000000003</v>
      </c>
      <c r="H2662" s="18">
        <v>3.5832999999999999</v>
      </c>
      <c r="I2662" s="18">
        <v>1.9036</v>
      </c>
      <c r="J2662" s="18">
        <v>1.4611000000000001</v>
      </c>
      <c r="K2662" s="18">
        <v>180</v>
      </c>
      <c r="L2662" s="18">
        <v>15.4907</v>
      </c>
      <c r="M2662" s="18">
        <v>255.53280000000001</v>
      </c>
      <c r="N2662" s="18">
        <v>68.260999999999996</v>
      </c>
      <c r="O2662" s="18">
        <v>41.786499999999997</v>
      </c>
      <c r="P2662" s="18">
        <v>274.3467</v>
      </c>
      <c r="Q2662" s="18">
        <v>73.286799999999999</v>
      </c>
      <c r="R2662" s="18">
        <v>44.863100000000003</v>
      </c>
      <c r="S2662" s="4">
        <f>VLOOKUP(C2662,Ratings_Numbers!$A$1:$B$21,2,FALSE)</f>
        <v>9</v>
      </c>
      <c r="T2662" s="4">
        <f t="shared" si="110"/>
        <v>0</v>
      </c>
      <c r="U2662" s="18">
        <v>5044.5</v>
      </c>
      <c r="V2662" s="18" t="s">
        <v>202</v>
      </c>
    </row>
    <row r="2663" spans="1:22" ht="15" customHeight="1" x14ac:dyDescent="0.35">
      <c r="A2663" s="18" t="s">
        <v>223</v>
      </c>
      <c r="B2663" s="7" t="str">
        <f t="shared" si="109"/>
        <v>Q1</v>
      </c>
      <c r="C2663" s="18" t="s">
        <v>35</v>
      </c>
      <c r="D2663" s="21">
        <v>39903</v>
      </c>
      <c r="E2663" s="18">
        <v>3.4098999999999999</v>
      </c>
      <c r="F2663" s="18">
        <v>6.8139000000000003</v>
      </c>
      <c r="G2663" s="18">
        <v>6.2477999999999998</v>
      </c>
      <c r="H2663" s="18">
        <v>5.9249000000000001</v>
      </c>
      <c r="I2663" s="18">
        <v>5.0965999999999996</v>
      </c>
      <c r="J2663" s="18">
        <v>3.9422000000000001</v>
      </c>
      <c r="K2663" s="18">
        <v>173</v>
      </c>
      <c r="L2663" s="18">
        <v>15.805300000000001</v>
      </c>
      <c r="M2663" s="18">
        <v>250.4342</v>
      </c>
      <c r="N2663" s="18">
        <v>69.0505</v>
      </c>
      <c r="O2663" s="18">
        <v>41.797899999999998</v>
      </c>
      <c r="P2663" s="18">
        <v>262.68279999999999</v>
      </c>
      <c r="Q2663" s="18">
        <v>72.427700000000002</v>
      </c>
      <c r="R2663" s="18">
        <v>43.842300000000002</v>
      </c>
      <c r="S2663" s="4">
        <f>VLOOKUP(C2663,Ratings_Numbers!$A$1:$B$21,2,FALSE)</f>
        <v>9</v>
      </c>
      <c r="T2663" s="4">
        <f t="shared" si="110"/>
        <v>0</v>
      </c>
      <c r="U2663" s="18">
        <v>3039.8719999999998</v>
      </c>
      <c r="V2663" s="18" t="s">
        <v>202</v>
      </c>
    </row>
    <row r="2664" spans="1:22" ht="15" customHeight="1" x14ac:dyDescent="0.35">
      <c r="A2664" s="18" t="s">
        <v>223</v>
      </c>
      <c r="B2664" s="7" t="str">
        <f t="shared" si="109"/>
        <v>Q2</v>
      </c>
      <c r="C2664" s="18" t="s">
        <v>35</v>
      </c>
      <c r="D2664" s="21">
        <v>39994</v>
      </c>
      <c r="E2664" s="18">
        <v>2.6825999999999999</v>
      </c>
      <c r="F2664" s="18">
        <v>5.4942000000000002</v>
      </c>
      <c r="G2664" s="18">
        <v>4.6618000000000004</v>
      </c>
      <c r="H2664" s="18">
        <v>5.8888999999999996</v>
      </c>
      <c r="I2664" s="18">
        <v>5.0488999999999997</v>
      </c>
      <c r="J2664" s="18">
        <v>3.85</v>
      </c>
      <c r="K2664" s="18">
        <v>180</v>
      </c>
      <c r="L2664" s="18">
        <v>18.179400000000001</v>
      </c>
      <c r="M2664" s="18">
        <v>207.34399999999999</v>
      </c>
      <c r="N2664" s="18">
        <v>65.8352</v>
      </c>
      <c r="O2664" s="18">
        <v>39.530799999999999</v>
      </c>
      <c r="P2664" s="18">
        <v>214.94390000000001</v>
      </c>
      <c r="Q2664" s="18">
        <v>68.2483</v>
      </c>
      <c r="R2664" s="18">
        <v>40.979700000000001</v>
      </c>
      <c r="S2664" s="4">
        <f>VLOOKUP(C2664,Ratings_Numbers!$A$1:$B$21,2,FALSE)</f>
        <v>9</v>
      </c>
      <c r="T2664" s="4">
        <f t="shared" si="110"/>
        <v>0</v>
      </c>
      <c r="U2664" s="18">
        <v>6543.7250000000004</v>
      </c>
      <c r="V2664" s="18" t="s">
        <v>202</v>
      </c>
    </row>
    <row r="2665" spans="1:22" ht="15" customHeight="1" x14ac:dyDescent="0.35">
      <c r="A2665" s="18" t="s">
        <v>223</v>
      </c>
      <c r="B2665" s="7" t="str">
        <f t="shared" si="109"/>
        <v>Q3</v>
      </c>
      <c r="C2665" s="18" t="s">
        <v>35</v>
      </c>
      <c r="D2665" s="21">
        <v>40086</v>
      </c>
      <c r="E2665" s="18">
        <v>2.0615999999999999</v>
      </c>
      <c r="F2665" s="18">
        <v>4.0159000000000002</v>
      </c>
      <c r="G2665" s="18">
        <v>3.3264</v>
      </c>
      <c r="H2665" s="18">
        <v>6.4180999999999999</v>
      </c>
      <c r="I2665" s="18">
        <v>5.7430000000000003</v>
      </c>
      <c r="J2665" s="18">
        <v>4.2824999999999998</v>
      </c>
      <c r="K2665" s="18">
        <v>177</v>
      </c>
      <c r="L2665" s="18">
        <v>21.157399999999999</v>
      </c>
      <c r="M2665" s="18">
        <v>157.25700000000001</v>
      </c>
      <c r="N2665" s="18">
        <v>59.673699999999997</v>
      </c>
      <c r="O2665" s="18">
        <v>34.680100000000003</v>
      </c>
      <c r="P2665" s="18">
        <v>163.5282</v>
      </c>
      <c r="Q2665" s="18">
        <v>62.053400000000003</v>
      </c>
      <c r="R2665" s="18">
        <v>36.063099999999999</v>
      </c>
      <c r="S2665" s="4">
        <f>VLOOKUP(C2665,Ratings_Numbers!$A$1:$B$21,2,FALSE)</f>
        <v>9</v>
      </c>
      <c r="T2665" s="4">
        <f t="shared" si="110"/>
        <v>0</v>
      </c>
      <c r="U2665" s="18">
        <v>9625.59</v>
      </c>
      <c r="V2665" s="18" t="s">
        <v>202</v>
      </c>
    </row>
    <row r="2666" spans="1:22" ht="15" customHeight="1" x14ac:dyDescent="0.35">
      <c r="A2666" s="18" t="s">
        <v>223</v>
      </c>
      <c r="B2666" s="7" t="str">
        <f t="shared" si="109"/>
        <v>Q4</v>
      </c>
      <c r="C2666" s="18" t="s">
        <v>35</v>
      </c>
      <c r="D2666" s="21">
        <v>40178</v>
      </c>
      <c r="E2666" s="18">
        <v>2.1379999999999999</v>
      </c>
      <c r="F2666" s="18">
        <v>4.8357000000000001</v>
      </c>
      <c r="G2666" s="18">
        <v>3.8228</v>
      </c>
      <c r="H2666" s="18">
        <v>0.69189999999999996</v>
      </c>
      <c r="I2666" s="18">
        <v>-0.27429999999999999</v>
      </c>
      <c r="J2666" s="18">
        <v>-1.5407</v>
      </c>
      <c r="K2666" s="18">
        <v>172</v>
      </c>
      <c r="L2666" s="18">
        <v>23.575199999999999</v>
      </c>
      <c r="M2666" s="18">
        <v>139.55240000000001</v>
      </c>
      <c r="N2666" s="18">
        <v>57.097099999999998</v>
      </c>
      <c r="O2666" s="18">
        <v>34.167099999999998</v>
      </c>
      <c r="P2666" s="18">
        <v>144.41249999999999</v>
      </c>
      <c r="Q2666" s="18">
        <v>59.085599999999999</v>
      </c>
      <c r="R2666" s="18">
        <v>35.356999999999999</v>
      </c>
      <c r="S2666" s="4">
        <f>VLOOKUP(C2666,Ratings_Numbers!$A$1:$B$21,2,FALSE)</f>
        <v>9</v>
      </c>
      <c r="T2666" s="4">
        <f t="shared" si="110"/>
        <v>0</v>
      </c>
      <c r="U2666" s="18">
        <v>11598.418</v>
      </c>
      <c r="V2666" s="18" t="s">
        <v>202</v>
      </c>
    </row>
    <row r="2667" spans="1:22" ht="15" customHeight="1" x14ac:dyDescent="0.35">
      <c r="A2667" s="18" t="s">
        <v>223</v>
      </c>
      <c r="B2667" s="7" t="str">
        <f t="shared" si="109"/>
        <v>Q1</v>
      </c>
      <c r="C2667" s="18" t="s">
        <v>35</v>
      </c>
      <c r="D2667" s="21">
        <v>40268</v>
      </c>
      <c r="E2667" s="18">
        <v>2.7090000000000001</v>
      </c>
      <c r="F2667" s="18">
        <v>7.7198000000000002</v>
      </c>
      <c r="G2667" s="18">
        <v>6.2121000000000004</v>
      </c>
      <c r="H2667" s="18">
        <v>2.1835</v>
      </c>
      <c r="I2667" s="18">
        <v>1.3975</v>
      </c>
      <c r="J2667" s="18">
        <v>-0.1646</v>
      </c>
      <c r="K2667" s="18">
        <v>158</v>
      </c>
      <c r="L2667" s="18">
        <v>23.144500000000001</v>
      </c>
      <c r="M2667" s="18">
        <v>142.0522</v>
      </c>
      <c r="N2667" s="18">
        <v>57.2866</v>
      </c>
      <c r="O2667" s="18">
        <v>34.193800000000003</v>
      </c>
      <c r="P2667" s="18">
        <v>147.9676</v>
      </c>
      <c r="Q2667" s="18">
        <v>59.672199999999997</v>
      </c>
      <c r="R2667" s="18">
        <v>35.617699999999999</v>
      </c>
      <c r="S2667" s="4">
        <f>VLOOKUP(C2667,Ratings_Numbers!$A$1:$B$21,2,FALSE)</f>
        <v>9</v>
      </c>
      <c r="T2667" s="4">
        <f t="shared" si="110"/>
        <v>0</v>
      </c>
      <c r="U2667" s="18">
        <v>10739.804</v>
      </c>
      <c r="V2667" s="18" t="s">
        <v>202</v>
      </c>
    </row>
    <row r="2668" spans="1:22" ht="15" customHeight="1" x14ac:dyDescent="0.35">
      <c r="A2668" s="18" t="s">
        <v>223</v>
      </c>
      <c r="B2668" s="7" t="str">
        <f t="shared" si="109"/>
        <v>Q2</v>
      </c>
      <c r="C2668" s="18" t="s">
        <v>35</v>
      </c>
      <c r="D2668" s="21">
        <v>40359</v>
      </c>
      <c r="E2668" s="18">
        <v>3.1545999999999998</v>
      </c>
      <c r="F2668" s="18">
        <v>12.0364</v>
      </c>
      <c r="G2668" s="18">
        <v>9.5147999999999993</v>
      </c>
      <c r="H2668" s="18">
        <v>3.8902000000000001</v>
      </c>
      <c r="I2668" s="18">
        <v>2.9041999999999999</v>
      </c>
      <c r="J2668" s="18">
        <v>1.6768000000000001</v>
      </c>
      <c r="K2668" s="18">
        <v>164</v>
      </c>
      <c r="L2668" s="18">
        <v>22.729299999999999</v>
      </c>
      <c r="M2668" s="18">
        <v>144.31909999999999</v>
      </c>
      <c r="N2668" s="18">
        <v>57.652000000000001</v>
      </c>
      <c r="O2668" s="18">
        <v>34.2316</v>
      </c>
      <c r="P2668" s="18">
        <v>150.32820000000001</v>
      </c>
      <c r="Q2668" s="18">
        <v>60.052399999999999</v>
      </c>
      <c r="R2668" s="18">
        <v>35.656999999999996</v>
      </c>
      <c r="S2668" s="4">
        <f>VLOOKUP(C2668,Ratings_Numbers!$A$1:$B$21,2,FALSE)</f>
        <v>9</v>
      </c>
      <c r="T2668" s="4">
        <f t="shared" si="110"/>
        <v>0</v>
      </c>
      <c r="U2668" s="18">
        <v>9884.7839999999997</v>
      </c>
      <c r="V2668" s="18" t="s">
        <v>202</v>
      </c>
    </row>
    <row r="2669" spans="1:22" ht="15" customHeight="1" x14ac:dyDescent="0.35">
      <c r="A2669" s="18" t="s">
        <v>223</v>
      </c>
      <c r="B2669" s="7" t="str">
        <f t="shared" si="109"/>
        <v>Q3</v>
      </c>
      <c r="C2669" s="18" t="s">
        <v>35</v>
      </c>
      <c r="D2669" s="21">
        <v>40451</v>
      </c>
      <c r="E2669" s="18">
        <v>3.38</v>
      </c>
      <c r="F2669" s="18">
        <v>12.7965</v>
      </c>
      <c r="G2669" s="18">
        <v>10.7042</v>
      </c>
      <c r="H2669" s="18">
        <v>6.5494000000000003</v>
      </c>
      <c r="I2669" s="18">
        <v>5.2831000000000001</v>
      </c>
      <c r="J2669" s="18">
        <v>4.3148</v>
      </c>
      <c r="K2669" s="18">
        <v>162</v>
      </c>
      <c r="L2669" s="18">
        <v>25.461400000000001</v>
      </c>
      <c r="M2669" s="18">
        <v>126.96599999999999</v>
      </c>
      <c r="N2669" s="18">
        <v>54.805599999999998</v>
      </c>
      <c r="O2669" s="18">
        <v>33.592399999999998</v>
      </c>
      <c r="P2669" s="18">
        <v>131.6662</v>
      </c>
      <c r="Q2669" s="18">
        <v>56.834400000000002</v>
      </c>
      <c r="R2669" s="18">
        <v>34.835999999999999</v>
      </c>
      <c r="S2669" s="4">
        <f>VLOOKUP(C2669,Ratings_Numbers!$A$1:$B$21,2,FALSE)</f>
        <v>9</v>
      </c>
      <c r="T2669" s="4">
        <f t="shared" si="110"/>
        <v>0</v>
      </c>
      <c r="U2669" s="18">
        <v>9511.2749999999996</v>
      </c>
      <c r="V2669" s="18" t="s">
        <v>202</v>
      </c>
    </row>
    <row r="2670" spans="1:22" ht="15" customHeight="1" x14ac:dyDescent="0.35">
      <c r="A2670" s="18" t="s">
        <v>223</v>
      </c>
      <c r="B2670" s="7" t="str">
        <f t="shared" si="109"/>
        <v>Q4</v>
      </c>
      <c r="C2670" s="18" t="s">
        <v>35</v>
      </c>
      <c r="D2670" s="21">
        <v>40543</v>
      </c>
      <c r="E2670" s="18">
        <v>2.2862</v>
      </c>
      <c r="F2670" s="18">
        <v>6.0636000000000001</v>
      </c>
      <c r="G2670" s="18">
        <v>4.6139999999999999</v>
      </c>
      <c r="H2670" s="18">
        <v>5.2956000000000003</v>
      </c>
      <c r="I2670" s="18">
        <v>3.2147000000000001</v>
      </c>
      <c r="J2670" s="18">
        <v>3.0314000000000001</v>
      </c>
      <c r="K2670" s="18">
        <v>159</v>
      </c>
      <c r="L2670" s="18">
        <v>26.939499999999999</v>
      </c>
      <c r="M2670" s="18">
        <v>117.9842</v>
      </c>
      <c r="N2670" s="18">
        <v>53.049799999999998</v>
      </c>
      <c r="O2670" s="18">
        <v>32.947000000000003</v>
      </c>
      <c r="P2670" s="18">
        <v>122.40260000000001</v>
      </c>
      <c r="Q2670" s="18">
        <v>55.036499999999997</v>
      </c>
      <c r="R2670" s="18">
        <v>34.180900000000001</v>
      </c>
      <c r="S2670" s="4">
        <f>VLOOKUP(C2670,Ratings_Numbers!$A$1:$B$21,2,FALSE)</f>
        <v>9</v>
      </c>
      <c r="T2670" s="4">
        <f t="shared" si="110"/>
        <v>0</v>
      </c>
      <c r="U2670" s="18">
        <v>11922.948</v>
      </c>
      <c r="V2670" s="18" t="s">
        <v>202</v>
      </c>
    </row>
    <row r="2671" spans="1:22" ht="15" customHeight="1" x14ac:dyDescent="0.35">
      <c r="A2671" s="18" t="s">
        <v>223</v>
      </c>
      <c r="B2671" s="7" t="str">
        <f t="shared" si="109"/>
        <v>Q1</v>
      </c>
      <c r="C2671" s="18" t="s">
        <v>35</v>
      </c>
      <c r="D2671" s="21">
        <v>40633</v>
      </c>
      <c r="E2671" s="18">
        <v>1.9149</v>
      </c>
      <c r="F2671" s="18">
        <v>4.3525999999999998</v>
      </c>
      <c r="G2671" s="18">
        <v>3.3071000000000002</v>
      </c>
      <c r="H2671" s="18">
        <v>5.6266999999999996</v>
      </c>
      <c r="I2671" s="18">
        <v>4.3052000000000001</v>
      </c>
      <c r="J2671" s="18">
        <v>3.36</v>
      </c>
      <c r="K2671" s="18">
        <v>150</v>
      </c>
      <c r="L2671" s="18">
        <v>28.599299999999999</v>
      </c>
      <c r="M2671" s="18">
        <v>107.67</v>
      </c>
      <c r="N2671" s="18">
        <v>50.639499999999998</v>
      </c>
      <c r="O2671" s="18">
        <v>31.865600000000001</v>
      </c>
      <c r="P2671" s="18">
        <v>112.62050000000001</v>
      </c>
      <c r="Q2671" s="18">
        <v>52.967799999999997</v>
      </c>
      <c r="R2671" s="18">
        <v>33.3307</v>
      </c>
      <c r="S2671" s="4">
        <f>VLOOKUP(C2671,Ratings_Numbers!$A$1:$B$21,2,FALSE)</f>
        <v>9</v>
      </c>
      <c r="T2671" s="4">
        <f t="shared" si="110"/>
        <v>0</v>
      </c>
      <c r="U2671" s="18">
        <v>13197.714</v>
      </c>
      <c r="V2671" s="18" t="s">
        <v>202</v>
      </c>
    </row>
    <row r="2672" spans="1:22" ht="15" customHeight="1" x14ac:dyDescent="0.35">
      <c r="A2672" s="18" t="s">
        <v>223</v>
      </c>
      <c r="B2672" s="7" t="str">
        <f t="shared" si="109"/>
        <v>Q2</v>
      </c>
      <c r="C2672" s="18" t="s">
        <v>35</v>
      </c>
      <c r="D2672" s="21">
        <v>40724</v>
      </c>
      <c r="E2672" s="18">
        <v>1.7324000000000002</v>
      </c>
      <c r="F2672" s="18">
        <v>4.0118</v>
      </c>
      <c r="G2672" s="18">
        <v>2.8774999999999999</v>
      </c>
      <c r="H2672" s="18">
        <v>5.1067</v>
      </c>
      <c r="I2672" s="18">
        <v>3.4870000000000001</v>
      </c>
      <c r="J2672" s="18">
        <v>2.8666999999999998</v>
      </c>
      <c r="K2672" s="18">
        <v>150</v>
      </c>
      <c r="L2672" s="18">
        <v>29.5884</v>
      </c>
      <c r="M2672" s="18">
        <v>98.820400000000006</v>
      </c>
      <c r="N2672" s="18">
        <v>47.860700000000001</v>
      </c>
      <c r="O2672" s="18">
        <v>30.237300000000001</v>
      </c>
      <c r="P2672" s="18">
        <v>106.4751</v>
      </c>
      <c r="Q2672" s="18">
        <v>51.567999999999998</v>
      </c>
      <c r="R2672" s="18">
        <v>32.579500000000003</v>
      </c>
      <c r="S2672" s="4">
        <f>VLOOKUP(C2672,Ratings_Numbers!$A$1:$B$21,2,FALSE)</f>
        <v>9</v>
      </c>
      <c r="T2672" s="4">
        <f t="shared" si="110"/>
        <v>0</v>
      </c>
      <c r="U2672" s="18">
        <v>13034.322</v>
      </c>
      <c r="V2672" s="18" t="s">
        <v>202</v>
      </c>
    </row>
    <row r="2673" spans="1:22" ht="15" customHeight="1" x14ac:dyDescent="0.35">
      <c r="A2673" s="18" t="s">
        <v>223</v>
      </c>
      <c r="B2673" s="7" t="str">
        <f t="shared" si="109"/>
        <v>Q3</v>
      </c>
      <c r="C2673" s="18" t="s">
        <v>35</v>
      </c>
      <c r="D2673" s="21">
        <v>40816</v>
      </c>
      <c r="E2673" s="18">
        <v>1.7353000000000001</v>
      </c>
      <c r="F2673" s="18">
        <v>4.3825000000000003</v>
      </c>
      <c r="G2673" s="18">
        <v>2.9699</v>
      </c>
      <c r="H2673" s="18">
        <v>5.875</v>
      </c>
      <c r="I2673" s="18">
        <v>3.54</v>
      </c>
      <c r="J2673" s="18">
        <v>3.5486</v>
      </c>
      <c r="K2673" s="18">
        <v>144</v>
      </c>
      <c r="L2673" s="18">
        <v>28.652200000000001</v>
      </c>
      <c r="M2673" s="18">
        <v>101.8141</v>
      </c>
      <c r="N2673" s="18">
        <v>48.432400000000001</v>
      </c>
      <c r="O2673" s="18">
        <v>30.1966</v>
      </c>
      <c r="P2673" s="18">
        <v>110.2193</v>
      </c>
      <c r="Q2673" s="18">
        <v>52.430599999999998</v>
      </c>
      <c r="R2673" s="18">
        <v>32.689500000000002</v>
      </c>
      <c r="S2673" s="4">
        <f>VLOOKUP(C2673,Ratings_Numbers!$A$1:$B$21,2,FALSE)</f>
        <v>9</v>
      </c>
      <c r="T2673" s="4">
        <f t="shared" si="110"/>
        <v>0</v>
      </c>
      <c r="U2673" s="18">
        <v>10162.575000000001</v>
      </c>
      <c r="V2673" s="18" t="s">
        <v>202</v>
      </c>
    </row>
    <row r="2674" spans="1:22" ht="15" customHeight="1" x14ac:dyDescent="0.35">
      <c r="A2674" s="18" t="s">
        <v>223</v>
      </c>
      <c r="B2674" s="7" t="str">
        <f t="shared" si="109"/>
        <v>Q4</v>
      </c>
      <c r="C2674" s="18" t="s">
        <v>35</v>
      </c>
      <c r="D2674" s="21">
        <v>40908</v>
      </c>
      <c r="E2674" s="18">
        <v>1.7753999999999999</v>
      </c>
      <c r="F2674" s="18">
        <v>4.9565000000000001</v>
      </c>
      <c r="G2674" s="18">
        <v>2.9584999999999999</v>
      </c>
      <c r="H2674" s="18">
        <v>5.7565999999999997</v>
      </c>
      <c r="I2674" s="18">
        <v>2.7563</v>
      </c>
      <c r="J2674" s="18">
        <v>3.6447000000000003</v>
      </c>
      <c r="K2674" s="18">
        <v>152</v>
      </c>
      <c r="L2674" s="18">
        <v>24.5947</v>
      </c>
      <c r="M2674" s="18">
        <v>131.55330000000001</v>
      </c>
      <c r="N2674" s="18">
        <v>54.395299999999999</v>
      </c>
      <c r="O2674" s="18">
        <v>34.0107</v>
      </c>
      <c r="P2674" s="18">
        <v>141.8468</v>
      </c>
      <c r="Q2674" s="18">
        <v>58.651499999999999</v>
      </c>
      <c r="R2674" s="18">
        <v>36.671799999999998</v>
      </c>
      <c r="S2674" s="4">
        <f>VLOOKUP(C2674,Ratings_Numbers!$A$1:$B$21,2,FALSE)</f>
        <v>9</v>
      </c>
      <c r="T2674" s="4">
        <f t="shared" si="110"/>
        <v>0</v>
      </c>
      <c r="U2674" s="18">
        <v>12935.2</v>
      </c>
      <c r="V2674" s="18" t="s">
        <v>202</v>
      </c>
    </row>
    <row r="2675" spans="1:22" ht="15" customHeight="1" x14ac:dyDescent="0.35">
      <c r="A2675" s="18" t="s">
        <v>223</v>
      </c>
      <c r="B2675" s="7" t="str">
        <f t="shared" si="109"/>
        <v>Q1</v>
      </c>
      <c r="C2675" s="18" t="s">
        <v>35</v>
      </c>
      <c r="D2675" s="21">
        <v>40999</v>
      </c>
      <c r="E2675" s="18">
        <v>3.2059000000000002</v>
      </c>
      <c r="F2675" s="18">
        <v>6.2062999999999997</v>
      </c>
      <c r="G2675" s="18">
        <v>5.5197000000000003</v>
      </c>
      <c r="H2675" s="18">
        <v>4.0601000000000003</v>
      </c>
      <c r="I2675" s="18">
        <v>2.4233000000000002</v>
      </c>
      <c r="J2675" s="18">
        <v>2.0819999999999999</v>
      </c>
      <c r="K2675" s="18">
        <v>183</v>
      </c>
      <c r="L2675" s="18">
        <v>20.860299999999999</v>
      </c>
      <c r="M2675" s="18">
        <v>145.53579999999999</v>
      </c>
      <c r="N2675" s="18">
        <v>56.986800000000002</v>
      </c>
      <c r="O2675" s="18">
        <v>32.2166</v>
      </c>
      <c r="P2675" s="18">
        <v>155.38499999999999</v>
      </c>
      <c r="Q2675" s="18">
        <v>60.843400000000003</v>
      </c>
      <c r="R2675" s="18">
        <v>34.396900000000002</v>
      </c>
      <c r="S2675" s="4">
        <f>VLOOKUP(C2675,Ratings_Numbers!$A$1:$B$21,2,FALSE)</f>
        <v>9</v>
      </c>
      <c r="T2675" s="4">
        <f t="shared" si="110"/>
        <v>0</v>
      </c>
      <c r="U2675" s="18">
        <v>15349.23</v>
      </c>
      <c r="V2675" s="18" t="s">
        <v>202</v>
      </c>
    </row>
    <row r="2676" spans="1:22" ht="15" customHeight="1" x14ac:dyDescent="0.35">
      <c r="A2676" s="18" t="s">
        <v>223</v>
      </c>
      <c r="B2676" s="7" t="str">
        <f t="shared" si="109"/>
        <v>Q2</v>
      </c>
      <c r="C2676" s="18" t="s">
        <v>35</v>
      </c>
      <c r="D2676" s="21">
        <v>41090</v>
      </c>
      <c r="E2676" s="18">
        <v>3.1465999999999998</v>
      </c>
      <c r="F2676" s="18">
        <v>6.2107999999999999</v>
      </c>
      <c r="G2676" s="18">
        <v>5.5368000000000004</v>
      </c>
      <c r="H2676" s="18">
        <v>4.1452999999999998</v>
      </c>
      <c r="I2676" s="18">
        <v>1.6771</v>
      </c>
      <c r="J2676" s="18">
        <v>2.1006</v>
      </c>
      <c r="K2676" s="18">
        <v>179</v>
      </c>
      <c r="L2676" s="18">
        <v>20.173500000000001</v>
      </c>
      <c r="M2676" s="18">
        <v>147.70230000000001</v>
      </c>
      <c r="N2676" s="18">
        <v>56.914700000000003</v>
      </c>
      <c r="O2676" s="18">
        <v>31.667100000000001</v>
      </c>
      <c r="P2676" s="18">
        <v>159.51509999999999</v>
      </c>
      <c r="Q2676" s="18">
        <v>61.4666</v>
      </c>
      <c r="R2676" s="18">
        <v>34.1997</v>
      </c>
      <c r="S2676" s="4">
        <f>VLOOKUP(C2676,Ratings_Numbers!$A$1:$B$21,2,FALSE)</f>
        <v>9</v>
      </c>
      <c r="T2676" s="4">
        <f t="shared" si="110"/>
        <v>0</v>
      </c>
      <c r="U2676" s="18">
        <v>12645.234</v>
      </c>
      <c r="V2676" s="18" t="s">
        <v>202</v>
      </c>
    </row>
    <row r="2677" spans="1:22" ht="15" customHeight="1" x14ac:dyDescent="0.35">
      <c r="A2677" s="18" t="s">
        <v>223</v>
      </c>
      <c r="B2677" s="7" t="str">
        <f t="shared" si="109"/>
        <v>Q3</v>
      </c>
      <c r="C2677" s="18" t="s">
        <v>35</v>
      </c>
      <c r="D2677" s="21">
        <v>41182</v>
      </c>
      <c r="E2677" s="18">
        <v>2.8475000000000001</v>
      </c>
      <c r="F2677" s="18">
        <v>5.8311000000000002</v>
      </c>
      <c r="G2677" s="18">
        <v>5.1204000000000001</v>
      </c>
      <c r="H2677" s="18">
        <v>4.3959000000000001</v>
      </c>
      <c r="I2677" s="18">
        <v>2.7536</v>
      </c>
      <c r="J2677" s="18">
        <v>2.4518</v>
      </c>
      <c r="K2677" s="18">
        <v>197</v>
      </c>
      <c r="L2677" s="18">
        <v>21.516500000000001</v>
      </c>
      <c r="M2677" s="18">
        <v>136.8005</v>
      </c>
      <c r="N2677" s="18">
        <v>56.430399999999999</v>
      </c>
      <c r="O2677" s="18">
        <v>30.859000000000002</v>
      </c>
      <c r="P2677" s="18">
        <v>142.42339999999999</v>
      </c>
      <c r="Q2677" s="18">
        <v>58.749899999999997</v>
      </c>
      <c r="R2677" s="18">
        <v>32.127400000000002</v>
      </c>
      <c r="S2677" s="4">
        <f>VLOOKUP(C2677,Ratings_Numbers!$A$1:$B$21,2,FALSE)</f>
        <v>9</v>
      </c>
      <c r="T2677" s="4">
        <f t="shared" si="110"/>
        <v>0</v>
      </c>
      <c r="U2677" s="18">
        <v>15929.951999999999</v>
      </c>
      <c r="V2677" s="18" t="s">
        <v>202</v>
      </c>
    </row>
    <row r="2678" spans="1:22" ht="15" customHeight="1" x14ac:dyDescent="0.35">
      <c r="A2678" s="18" t="s">
        <v>223</v>
      </c>
      <c r="B2678" s="7" t="str">
        <f t="shared" si="109"/>
        <v>Q4</v>
      </c>
      <c r="C2678" s="18" t="s">
        <v>35</v>
      </c>
      <c r="D2678" s="21">
        <v>41274</v>
      </c>
      <c r="E2678" s="18">
        <v>2.7774999999999999</v>
      </c>
      <c r="F2678" s="18">
        <v>5.9787999999999997</v>
      </c>
      <c r="G2678" s="18">
        <v>5.2111000000000001</v>
      </c>
      <c r="H2678" s="18">
        <v>4.5163000000000002</v>
      </c>
      <c r="I2678" s="18">
        <v>2.3384999999999998</v>
      </c>
      <c r="J2678" s="18">
        <v>2.4782999999999999</v>
      </c>
      <c r="K2678" s="18">
        <v>184</v>
      </c>
      <c r="L2678" s="18">
        <v>19.606300000000001</v>
      </c>
      <c r="M2678" s="18">
        <v>146.1121</v>
      </c>
      <c r="N2678" s="18">
        <v>57.796900000000001</v>
      </c>
      <c r="O2678" s="18">
        <v>30.155799999999999</v>
      </c>
      <c r="P2678" s="18">
        <v>152.80289999999999</v>
      </c>
      <c r="Q2678" s="18">
        <v>60.4435</v>
      </c>
      <c r="R2678" s="18">
        <v>31.5367</v>
      </c>
      <c r="S2678" s="4">
        <f>VLOOKUP(C2678,Ratings_Numbers!$A$1:$B$21,2,FALSE)</f>
        <v>9</v>
      </c>
      <c r="T2678" s="4">
        <f t="shared" si="110"/>
        <v>0</v>
      </c>
      <c r="U2678" s="18">
        <v>17525.098099999999</v>
      </c>
      <c r="V2678" s="18" t="s">
        <v>202</v>
      </c>
    </row>
    <row r="2679" spans="1:22" ht="15" customHeight="1" x14ac:dyDescent="0.35">
      <c r="A2679" s="18" t="s">
        <v>223</v>
      </c>
      <c r="B2679" s="7" t="str">
        <f t="shared" si="109"/>
        <v>Q1</v>
      </c>
      <c r="C2679" s="18" t="s">
        <v>35</v>
      </c>
      <c r="D2679" s="21">
        <v>41364</v>
      </c>
      <c r="E2679" s="18">
        <v>2.8917000000000002</v>
      </c>
      <c r="F2679" s="18">
        <v>5.9813000000000001</v>
      </c>
      <c r="G2679" s="18">
        <v>5.4348000000000001</v>
      </c>
      <c r="H2679" s="18">
        <v>4.3672000000000004</v>
      </c>
      <c r="I2679" s="18">
        <v>3.0773000000000001</v>
      </c>
      <c r="J2679" s="18">
        <v>2.226</v>
      </c>
      <c r="K2679" s="18">
        <v>177</v>
      </c>
      <c r="L2679" s="18">
        <v>20.729099999999999</v>
      </c>
      <c r="M2679" s="18">
        <v>133.095</v>
      </c>
      <c r="N2679" s="18">
        <v>54.707300000000004</v>
      </c>
      <c r="O2679" s="18">
        <v>29.038499999999999</v>
      </c>
      <c r="P2679" s="18">
        <v>143.28569999999999</v>
      </c>
      <c r="Q2679" s="18">
        <v>58.896099999999997</v>
      </c>
      <c r="R2679" s="18">
        <v>31.261900000000001</v>
      </c>
      <c r="S2679" s="4">
        <f>VLOOKUP(C2679,Ratings_Numbers!$A$1:$B$21,2,FALSE)</f>
        <v>9</v>
      </c>
      <c r="T2679" s="4">
        <f t="shared" si="110"/>
        <v>0</v>
      </c>
      <c r="U2679" s="18">
        <v>20681.007600000001</v>
      </c>
      <c r="V2679" s="18" t="s">
        <v>202</v>
      </c>
    </row>
    <row r="2680" spans="1:22" ht="15" customHeight="1" x14ac:dyDescent="0.35">
      <c r="A2680" s="18" t="s">
        <v>223</v>
      </c>
      <c r="B2680" s="7" t="str">
        <f t="shared" si="109"/>
        <v>Q2</v>
      </c>
      <c r="C2680" s="18" t="s">
        <v>35</v>
      </c>
      <c r="D2680" s="21">
        <v>41455</v>
      </c>
      <c r="E2680" s="18">
        <v>2.6257999999999999</v>
      </c>
      <c r="F2680" s="18">
        <v>5.4318999999999997</v>
      </c>
      <c r="G2680" s="18">
        <v>4.7854000000000001</v>
      </c>
      <c r="H2680" s="18">
        <v>5.1215000000000002</v>
      </c>
      <c r="I2680" s="18">
        <v>3.5404999999999998</v>
      </c>
      <c r="J2680" s="18">
        <v>2.9337</v>
      </c>
      <c r="K2680" s="18">
        <v>181</v>
      </c>
      <c r="L2680" s="18">
        <v>20.6084</v>
      </c>
      <c r="M2680" s="18">
        <v>128.92529999999999</v>
      </c>
      <c r="N2680" s="18">
        <v>52.810499999999998</v>
      </c>
      <c r="O2680" s="18">
        <v>27.8292</v>
      </c>
      <c r="P2680" s="18">
        <v>144.12809999999999</v>
      </c>
      <c r="Q2680" s="18">
        <v>59.0379</v>
      </c>
      <c r="R2680" s="18">
        <v>31.110800000000001</v>
      </c>
      <c r="S2680" s="4">
        <f>VLOOKUP(C2680,Ratings_Numbers!$A$1:$B$21,2,FALSE)</f>
        <v>9</v>
      </c>
      <c r="T2680" s="4">
        <f t="shared" si="110"/>
        <v>0</v>
      </c>
      <c r="U2680" s="18">
        <v>19726.9892</v>
      </c>
      <c r="V2680" s="18" t="s">
        <v>202</v>
      </c>
    </row>
    <row r="2681" spans="1:22" ht="15" customHeight="1" x14ac:dyDescent="0.35">
      <c r="A2681" s="18" t="s">
        <v>223</v>
      </c>
      <c r="B2681" s="7" t="str">
        <f t="shared" si="109"/>
        <v>Q3</v>
      </c>
      <c r="C2681" s="18" t="s">
        <v>35</v>
      </c>
      <c r="D2681" s="21">
        <v>41547</v>
      </c>
      <c r="E2681" s="18">
        <v>2.2225999999999999</v>
      </c>
      <c r="F2681" s="18">
        <v>5.0171000000000001</v>
      </c>
      <c r="G2681" s="18">
        <v>4.0087999999999999</v>
      </c>
      <c r="H2681" s="18">
        <v>5.8642000000000003</v>
      </c>
      <c r="I2681" s="18">
        <v>4.0903999999999998</v>
      </c>
      <c r="J2681" s="18">
        <v>3.3889</v>
      </c>
      <c r="K2681" s="18">
        <v>162</v>
      </c>
      <c r="L2681" s="18">
        <v>22.185400000000001</v>
      </c>
      <c r="M2681" s="18">
        <v>118.00579999999999</v>
      </c>
      <c r="N2681" s="18">
        <v>51.6691</v>
      </c>
      <c r="O2681" s="18">
        <v>27.309799999999999</v>
      </c>
      <c r="P2681" s="18">
        <v>128.3877</v>
      </c>
      <c r="Q2681" s="18">
        <v>56.214799999999997</v>
      </c>
      <c r="R2681" s="18">
        <v>29.712499999999999</v>
      </c>
      <c r="S2681" s="4">
        <f>VLOOKUP(C2681,Ratings_Numbers!$A$1:$B$21,2,FALSE)</f>
        <v>9</v>
      </c>
      <c r="T2681" s="4">
        <f t="shared" si="110"/>
        <v>0</v>
      </c>
      <c r="U2681" s="18">
        <v>19976.32</v>
      </c>
      <c r="V2681" s="18" t="s">
        <v>202</v>
      </c>
    </row>
    <row r="2682" spans="1:22" ht="15" customHeight="1" x14ac:dyDescent="0.35">
      <c r="A2682" s="18" t="s">
        <v>223</v>
      </c>
      <c r="B2682" s="7" t="str">
        <f t="shared" si="109"/>
        <v>Q4</v>
      </c>
      <c r="C2682" s="18" t="s">
        <v>35</v>
      </c>
      <c r="D2682" s="21">
        <v>41639</v>
      </c>
      <c r="E2682" s="18">
        <v>2.2646000000000002</v>
      </c>
      <c r="F2682" s="18">
        <v>5.1370000000000005</v>
      </c>
      <c r="G2682" s="18">
        <v>4.1612999999999998</v>
      </c>
      <c r="H2682" s="18">
        <v>4.96</v>
      </c>
      <c r="I2682" s="18">
        <v>1.9677</v>
      </c>
      <c r="J2682" s="18">
        <v>2.4866999999999999</v>
      </c>
      <c r="K2682" s="18">
        <v>150</v>
      </c>
      <c r="L2682" s="18">
        <v>25.7073</v>
      </c>
      <c r="M2682" s="18">
        <v>104.4986</v>
      </c>
      <c r="N2682" s="18">
        <v>49.2166</v>
      </c>
      <c r="O2682" s="18">
        <v>27.997299999999999</v>
      </c>
      <c r="P2682" s="18">
        <v>112.32389999999999</v>
      </c>
      <c r="Q2682" s="18">
        <v>52.902099999999997</v>
      </c>
      <c r="R2682" s="18">
        <v>30.093900000000001</v>
      </c>
      <c r="S2682" s="4">
        <f>VLOOKUP(C2682,Ratings_Numbers!$A$1:$B$21,2,FALSE)</f>
        <v>9</v>
      </c>
      <c r="T2682" s="4">
        <f t="shared" si="110"/>
        <v>0</v>
      </c>
      <c r="U2682" s="18">
        <v>21393.358</v>
      </c>
      <c r="V2682" s="18" t="s">
        <v>202</v>
      </c>
    </row>
    <row r="2683" spans="1:22" ht="15" customHeight="1" x14ac:dyDescent="0.35">
      <c r="A2683" s="18" t="s">
        <v>223</v>
      </c>
      <c r="B2683" s="7" t="str">
        <f t="shared" si="109"/>
        <v>Q1</v>
      </c>
      <c r="C2683" s="18" t="s">
        <v>35</v>
      </c>
      <c r="D2683" s="21">
        <v>41729</v>
      </c>
      <c r="E2683" s="18">
        <v>2.7164999999999999</v>
      </c>
      <c r="F2683" s="18">
        <v>6.4707999999999997</v>
      </c>
      <c r="G2683" s="18">
        <v>5.5503999999999998</v>
      </c>
      <c r="H2683" s="18">
        <v>2.1707000000000001</v>
      </c>
      <c r="I2683" s="18">
        <v>0.4647</v>
      </c>
      <c r="J2683" s="18">
        <v>2.4400000000000002E-2</v>
      </c>
      <c r="K2683" s="18">
        <v>164</v>
      </c>
      <c r="L2683" s="18">
        <v>24.671800000000001</v>
      </c>
      <c r="M2683" s="18">
        <v>112.042</v>
      </c>
      <c r="N2683" s="18">
        <v>51.130200000000002</v>
      </c>
      <c r="O2683" s="18">
        <v>28.8874</v>
      </c>
      <c r="P2683" s="18">
        <v>119.1307</v>
      </c>
      <c r="Q2683" s="18">
        <v>54.365099999999998</v>
      </c>
      <c r="R2683" s="18">
        <v>30.7151</v>
      </c>
      <c r="S2683" s="4">
        <f>VLOOKUP(C2683,Ratings_Numbers!$A$1:$B$21,2,FALSE)</f>
        <v>9</v>
      </c>
      <c r="T2683" s="4">
        <f t="shared" si="110"/>
        <v>0</v>
      </c>
      <c r="U2683" s="18">
        <v>19872.0962</v>
      </c>
      <c r="V2683" s="18" t="s">
        <v>202</v>
      </c>
    </row>
    <row r="2684" spans="1:22" ht="15" customHeight="1" x14ac:dyDescent="0.35">
      <c r="A2684" s="18" t="s">
        <v>223</v>
      </c>
      <c r="B2684" s="7" t="str">
        <f t="shared" si="109"/>
        <v>Q2</v>
      </c>
      <c r="C2684" s="18" t="s">
        <v>35</v>
      </c>
      <c r="D2684" s="21">
        <v>41820</v>
      </c>
      <c r="E2684" s="18">
        <v>3.1764999999999999</v>
      </c>
      <c r="F2684" s="18">
        <v>8.0105000000000004</v>
      </c>
      <c r="G2684" s="18">
        <v>6.9694000000000003</v>
      </c>
      <c r="H2684" s="18">
        <v>3.8351999999999999</v>
      </c>
      <c r="I2684" s="18">
        <v>1.7473000000000001</v>
      </c>
      <c r="J2684" s="18">
        <v>1.7955000000000001</v>
      </c>
      <c r="K2684" s="18">
        <v>176</v>
      </c>
      <c r="L2684" s="18">
        <v>24.420500000000001</v>
      </c>
      <c r="M2684" s="18">
        <v>116.98090000000001</v>
      </c>
      <c r="N2684" s="18">
        <v>51.003399999999999</v>
      </c>
      <c r="O2684" s="18">
        <v>29.209099999999999</v>
      </c>
      <c r="P2684" s="18">
        <v>129.35900000000001</v>
      </c>
      <c r="Q2684" s="18">
        <v>56.400199999999998</v>
      </c>
      <c r="R2684" s="18">
        <v>32.299900000000001</v>
      </c>
      <c r="S2684" s="4">
        <f>VLOOKUP(C2684,Ratings_Numbers!$A$1:$B$21,2,FALSE)</f>
        <v>9</v>
      </c>
      <c r="T2684" s="4">
        <f t="shared" si="110"/>
        <v>0</v>
      </c>
      <c r="U2684" s="18">
        <v>21566.840400000001</v>
      </c>
      <c r="V2684" s="18" t="s">
        <v>202</v>
      </c>
    </row>
    <row r="2685" spans="1:22" ht="15" customHeight="1" x14ac:dyDescent="0.35">
      <c r="A2685" s="18" t="s">
        <v>223</v>
      </c>
      <c r="B2685" s="7" t="str">
        <f t="shared" si="109"/>
        <v>Q3</v>
      </c>
      <c r="C2685" s="18" t="s">
        <v>35</v>
      </c>
      <c r="D2685" s="21">
        <v>41912</v>
      </c>
      <c r="E2685" s="18">
        <v>2.8128000000000002</v>
      </c>
      <c r="F2685" s="18">
        <v>6.9222999999999999</v>
      </c>
      <c r="G2685" s="18">
        <v>5.6978</v>
      </c>
      <c r="H2685" s="18">
        <v>6.2035</v>
      </c>
      <c r="I2685" s="18">
        <v>4.1807999999999996</v>
      </c>
      <c r="J2685" s="18">
        <v>4.1279000000000003</v>
      </c>
      <c r="K2685" s="18">
        <v>172</v>
      </c>
      <c r="L2685" s="18">
        <v>23.1813</v>
      </c>
      <c r="M2685" s="18">
        <v>128.82329999999999</v>
      </c>
      <c r="N2685" s="18">
        <v>53.855800000000002</v>
      </c>
      <c r="O2685" s="18">
        <v>30.568300000000001</v>
      </c>
      <c r="P2685" s="18">
        <v>139.2002</v>
      </c>
      <c r="Q2685" s="18">
        <v>58.194000000000003</v>
      </c>
      <c r="R2685" s="18">
        <v>33.0306</v>
      </c>
      <c r="S2685" s="4">
        <f>VLOOKUP(C2685,Ratings_Numbers!$A$1:$B$21,2,FALSE)</f>
        <v>9</v>
      </c>
      <c r="T2685" s="4">
        <f t="shared" si="110"/>
        <v>0</v>
      </c>
      <c r="U2685" s="18">
        <v>20217.7945</v>
      </c>
      <c r="V2685" s="18" t="s">
        <v>202</v>
      </c>
    </row>
    <row r="2686" spans="1:22" ht="15" customHeight="1" x14ac:dyDescent="0.35">
      <c r="A2686" s="18" t="s">
        <v>223</v>
      </c>
      <c r="B2686" s="7" t="str">
        <f t="shared" si="109"/>
        <v>Q4</v>
      </c>
      <c r="C2686" s="18" t="s">
        <v>35</v>
      </c>
      <c r="D2686" s="21">
        <v>42004</v>
      </c>
      <c r="E2686" s="18">
        <v>2.5897000000000001</v>
      </c>
      <c r="F2686" s="18">
        <v>6.3373999999999997</v>
      </c>
      <c r="G2686" s="18">
        <v>5.0655999999999999</v>
      </c>
      <c r="H2686" s="18">
        <v>4.8182</v>
      </c>
      <c r="I2686" s="18">
        <v>2.2806999999999999</v>
      </c>
      <c r="J2686" s="18">
        <v>2.7212000000000001</v>
      </c>
      <c r="K2686" s="18">
        <v>165</v>
      </c>
      <c r="L2686" s="18">
        <v>17.8322</v>
      </c>
      <c r="M2686" s="18">
        <v>163.9939</v>
      </c>
      <c r="N2686" s="18">
        <v>58.970999999999997</v>
      </c>
      <c r="O2686" s="18">
        <v>30.0899</v>
      </c>
      <c r="P2686" s="18">
        <v>178.09229999999999</v>
      </c>
      <c r="Q2686" s="18">
        <v>64.040700000000001</v>
      </c>
      <c r="R2686" s="18">
        <v>32.6768</v>
      </c>
      <c r="S2686" s="4">
        <f>VLOOKUP(C2686,Ratings_Numbers!$A$1:$B$21,2,FALSE)</f>
        <v>9</v>
      </c>
      <c r="T2686" s="4">
        <f t="shared" si="110"/>
        <v>0</v>
      </c>
      <c r="U2686" s="18">
        <v>22512.494299999998</v>
      </c>
      <c r="V2686" s="18" t="s">
        <v>202</v>
      </c>
    </row>
    <row r="2687" spans="1:22" ht="15" customHeight="1" x14ac:dyDescent="0.35">
      <c r="A2687" s="18" t="s">
        <v>223</v>
      </c>
      <c r="B2687" s="7" t="str">
        <f t="shared" si="109"/>
        <v>Q1</v>
      </c>
      <c r="C2687" s="18" t="s">
        <v>35</v>
      </c>
      <c r="D2687" s="21">
        <v>42094</v>
      </c>
      <c r="E2687" s="18">
        <v>2.2183000000000002</v>
      </c>
      <c r="F2687" s="18">
        <v>4.5217999999999998</v>
      </c>
      <c r="G2687" s="18">
        <v>3.7408000000000001</v>
      </c>
      <c r="H2687" s="18">
        <v>5.4465000000000003</v>
      </c>
      <c r="I2687" s="18">
        <v>3.2951999999999999</v>
      </c>
      <c r="J2687" s="18">
        <v>3.4150999999999998</v>
      </c>
      <c r="K2687" s="18">
        <v>159</v>
      </c>
      <c r="L2687" s="18">
        <v>17.3705</v>
      </c>
      <c r="M2687" s="18">
        <v>169.11850000000001</v>
      </c>
      <c r="N2687" s="18">
        <v>59.888199999999998</v>
      </c>
      <c r="O2687" s="18">
        <v>30.253499999999999</v>
      </c>
      <c r="P2687" s="18">
        <v>182.39060000000001</v>
      </c>
      <c r="Q2687" s="18">
        <v>64.588099999999997</v>
      </c>
      <c r="R2687" s="18">
        <v>32.627699999999997</v>
      </c>
      <c r="S2687" s="4">
        <f>VLOOKUP(C2687,Ratings_Numbers!$A$1:$B$21,2,FALSE)</f>
        <v>9</v>
      </c>
      <c r="T2687" s="4">
        <f t="shared" si="110"/>
        <v>0</v>
      </c>
      <c r="U2687" s="18">
        <v>23404.0173</v>
      </c>
      <c r="V2687" s="18" t="s">
        <v>202</v>
      </c>
    </row>
    <row r="2688" spans="1:22" ht="15" customHeight="1" x14ac:dyDescent="0.35">
      <c r="A2688" s="18" t="s">
        <v>223</v>
      </c>
      <c r="B2688" s="7" t="str">
        <f t="shared" ref="B2688:B2694" si="111">IF(MONTH(D2688)&lt;4,"Q1",IF(MONTH(D2688)&lt;7,"Q2",IF(MONTH(D2688)&lt;10,"Q3","Q4")))</f>
        <v>Q2</v>
      </c>
      <c r="C2688" s="18" t="s">
        <v>35</v>
      </c>
      <c r="D2688" s="21">
        <v>42185</v>
      </c>
      <c r="E2688" s="18">
        <v>2.4051</v>
      </c>
      <c r="F2688" s="18">
        <v>4.6997999999999998</v>
      </c>
      <c r="G2688" s="18">
        <v>3.9470000000000001</v>
      </c>
      <c r="H2688" s="18">
        <v>4.5</v>
      </c>
      <c r="I2688" s="18">
        <v>2.2456</v>
      </c>
      <c r="J2688" s="18">
        <v>2.5</v>
      </c>
      <c r="K2688" s="18">
        <v>164</v>
      </c>
      <c r="L2688" s="18">
        <v>17.3611</v>
      </c>
      <c r="M2688" s="18">
        <v>179.3357</v>
      </c>
      <c r="N2688" s="18">
        <v>60.298200000000001</v>
      </c>
      <c r="O2688" s="18">
        <v>32.000100000000003</v>
      </c>
      <c r="P2688" s="18">
        <v>197.4145</v>
      </c>
      <c r="Q2688" s="18">
        <v>66.376900000000006</v>
      </c>
      <c r="R2688" s="18">
        <v>35.226100000000002</v>
      </c>
      <c r="S2688" s="4">
        <f>VLOOKUP(C2688,Ratings_Numbers!$A$1:$B$21,2,FALSE)</f>
        <v>9</v>
      </c>
      <c r="T2688" s="4">
        <f t="shared" si="110"/>
        <v>0</v>
      </c>
      <c r="U2688" s="18">
        <v>19879.532800000001</v>
      </c>
      <c r="V2688" s="18" t="s">
        <v>202</v>
      </c>
    </row>
    <row r="2689" spans="1:22" ht="15" customHeight="1" x14ac:dyDescent="0.35">
      <c r="A2689" s="18" t="s">
        <v>223</v>
      </c>
      <c r="B2689" s="7" t="str">
        <f t="shared" si="111"/>
        <v>Q3</v>
      </c>
      <c r="C2689" s="18" t="s">
        <v>35</v>
      </c>
      <c r="D2689" s="21">
        <v>42277</v>
      </c>
      <c r="E2689" s="18">
        <v>2.6692</v>
      </c>
      <c r="F2689" s="18">
        <v>5.1496000000000004</v>
      </c>
      <c r="G2689" s="18">
        <v>4.5598000000000001</v>
      </c>
      <c r="H2689" s="18">
        <v>5.0570000000000004</v>
      </c>
      <c r="I2689" s="18">
        <v>2.9079999999999999</v>
      </c>
      <c r="J2689" s="18">
        <v>2.9746999999999999</v>
      </c>
      <c r="K2689" s="18">
        <v>158</v>
      </c>
      <c r="L2689" s="18">
        <v>13.598700000000001</v>
      </c>
      <c r="M2689" s="18">
        <v>198.8143</v>
      </c>
      <c r="N2689" s="18">
        <v>62.983699999999999</v>
      </c>
      <c r="O2689" s="18">
        <v>27.788399999999999</v>
      </c>
      <c r="P2689" s="18">
        <v>215.66</v>
      </c>
      <c r="Q2689" s="18">
        <v>68.320300000000003</v>
      </c>
      <c r="R2689" s="18">
        <v>30.142900000000001</v>
      </c>
      <c r="S2689" s="4">
        <f>VLOOKUP(C2689,Ratings_Numbers!$A$1:$B$21,2,FALSE)</f>
        <v>9</v>
      </c>
      <c r="T2689" s="4">
        <f t="shared" si="110"/>
        <v>0</v>
      </c>
      <c r="U2689" s="18">
        <v>15665.957899999999</v>
      </c>
      <c r="V2689" s="18" t="s">
        <v>202</v>
      </c>
    </row>
    <row r="2690" spans="1:22" ht="15" customHeight="1" x14ac:dyDescent="0.35">
      <c r="A2690" s="18" t="s">
        <v>223</v>
      </c>
      <c r="B2690" s="7" t="str">
        <f t="shared" si="111"/>
        <v>Q4</v>
      </c>
      <c r="C2690" s="18" t="s">
        <v>35</v>
      </c>
      <c r="D2690" s="21">
        <v>42369</v>
      </c>
      <c r="E2690" s="18">
        <v>2.6387999999999998</v>
      </c>
      <c r="F2690" s="18">
        <v>5.0906000000000002</v>
      </c>
      <c r="G2690" s="18">
        <v>4.5140000000000002</v>
      </c>
      <c r="H2690" s="18">
        <v>4.3681000000000001</v>
      </c>
      <c r="I2690" s="18">
        <v>1.3195000000000001</v>
      </c>
      <c r="J2690" s="18">
        <v>2.4417</v>
      </c>
      <c r="K2690" s="18">
        <v>163</v>
      </c>
      <c r="L2690" s="18">
        <v>12.721500000000001</v>
      </c>
      <c r="M2690" s="18">
        <v>226.24709999999999</v>
      </c>
      <c r="N2690" s="18">
        <v>67.106800000000007</v>
      </c>
      <c r="O2690" s="18">
        <v>28.967300000000002</v>
      </c>
      <c r="P2690" s="18">
        <v>237.14500000000001</v>
      </c>
      <c r="Q2690" s="18">
        <v>70.339200000000005</v>
      </c>
      <c r="R2690" s="18">
        <v>30.3626</v>
      </c>
      <c r="S2690" s="4">
        <f>VLOOKUP(C2690,Ratings_Numbers!$A$1:$B$21,2,FALSE)</f>
        <v>9</v>
      </c>
      <c r="T2690" s="4">
        <f t="shared" si="110"/>
        <v>0</v>
      </c>
      <c r="U2690" s="18">
        <v>15537.678</v>
      </c>
      <c r="V2690" s="18" t="s">
        <v>202</v>
      </c>
    </row>
    <row r="2691" spans="1:22" ht="15" customHeight="1" x14ac:dyDescent="0.35">
      <c r="A2691" s="18" t="s">
        <v>223</v>
      </c>
      <c r="B2691" s="7" t="str">
        <f t="shared" si="111"/>
        <v>Q1</v>
      </c>
      <c r="C2691" s="18" t="s">
        <v>35</v>
      </c>
      <c r="D2691" s="21">
        <v>42460</v>
      </c>
      <c r="E2691" s="18">
        <v>2.7648999999999999</v>
      </c>
      <c r="F2691" s="18">
        <v>5.4569000000000001</v>
      </c>
      <c r="G2691" s="18">
        <v>4.7846000000000002</v>
      </c>
      <c r="H2691" s="18">
        <v>4.5250000000000004</v>
      </c>
      <c r="I2691" s="18">
        <v>2.4849999999999999</v>
      </c>
      <c r="J2691" s="18">
        <v>2.75</v>
      </c>
      <c r="K2691" s="18">
        <v>160</v>
      </c>
      <c r="L2691" s="18">
        <v>13.639099999999999</v>
      </c>
      <c r="M2691" s="18">
        <v>207.1362</v>
      </c>
      <c r="N2691" s="18">
        <v>64.715800000000002</v>
      </c>
      <c r="O2691" s="18">
        <v>28.4251</v>
      </c>
      <c r="P2691" s="18">
        <v>220.07040000000001</v>
      </c>
      <c r="Q2691" s="18">
        <v>68.756900000000002</v>
      </c>
      <c r="R2691" s="18">
        <v>30.2</v>
      </c>
      <c r="S2691" s="4">
        <f>VLOOKUP(C2691,Ratings_Numbers!$A$1:$B$21,2,FALSE)</f>
        <v>9</v>
      </c>
      <c r="T2691" s="4">
        <f t="shared" si="110"/>
        <v>0</v>
      </c>
      <c r="U2691" s="18">
        <v>16874.129499999999</v>
      </c>
      <c r="V2691" s="18" t="s">
        <v>202</v>
      </c>
    </row>
    <row r="2692" spans="1:22" ht="15" customHeight="1" x14ac:dyDescent="0.35">
      <c r="A2692" s="18" t="s">
        <v>223</v>
      </c>
      <c r="B2692" s="7" t="str">
        <f t="shared" si="111"/>
        <v>Q2</v>
      </c>
      <c r="C2692" s="18" t="s">
        <v>35</v>
      </c>
      <c r="D2692" s="21">
        <v>42551</v>
      </c>
      <c r="E2692" s="18">
        <v>3.0901999999999998</v>
      </c>
      <c r="F2692" s="18">
        <v>6.6380999999999997</v>
      </c>
      <c r="G2692" s="18">
        <v>5.7568999999999999</v>
      </c>
      <c r="H2692" s="18">
        <v>2.4186000000000001</v>
      </c>
      <c r="I2692" s="18">
        <v>0.49159999999999998</v>
      </c>
      <c r="J2692" s="18">
        <v>0.66859999999999997</v>
      </c>
      <c r="K2692" s="18">
        <v>172</v>
      </c>
      <c r="L2692" s="18">
        <v>12.8186</v>
      </c>
      <c r="M2692" s="18">
        <v>217.9931</v>
      </c>
      <c r="N2692" s="18">
        <v>65.372100000000003</v>
      </c>
      <c r="O2692" s="18">
        <v>28.096299999999999</v>
      </c>
      <c r="P2692" s="18">
        <v>233.46520000000001</v>
      </c>
      <c r="Q2692" s="18">
        <v>70.011899999999997</v>
      </c>
      <c r="R2692" s="18">
        <v>30.090499999999999</v>
      </c>
      <c r="S2692" s="4">
        <f>VLOOKUP(C2692,Ratings_Numbers!$A$1:$B$21,2,FALSE)</f>
        <v>9</v>
      </c>
      <c r="T2692" s="4">
        <f t="shared" si="110"/>
        <v>0</v>
      </c>
      <c r="U2692" s="18">
        <v>17426.147400000002</v>
      </c>
      <c r="V2692" s="18" t="s">
        <v>202</v>
      </c>
    </row>
    <row r="2693" spans="1:22" ht="15" customHeight="1" x14ac:dyDescent="0.35">
      <c r="A2693" s="18" t="s">
        <v>223</v>
      </c>
      <c r="B2693" s="7" t="str">
        <f t="shared" si="111"/>
        <v>Q3</v>
      </c>
      <c r="C2693" s="18" t="s">
        <v>35</v>
      </c>
      <c r="D2693" s="21">
        <v>42643</v>
      </c>
      <c r="E2693" s="18">
        <v>3.1221000000000001</v>
      </c>
      <c r="F2693" s="18">
        <v>7.4767000000000001</v>
      </c>
      <c r="G2693" s="18">
        <v>5.7195</v>
      </c>
      <c r="H2693" s="18">
        <v>4.5248999999999997</v>
      </c>
      <c r="I2693" s="18">
        <v>2.9415</v>
      </c>
      <c r="J2693" s="18">
        <v>2.7900999999999998</v>
      </c>
      <c r="K2693" s="18">
        <v>181</v>
      </c>
      <c r="L2693" s="18">
        <v>12.910600000000001</v>
      </c>
      <c r="M2693" s="18">
        <v>255.92339999999999</v>
      </c>
      <c r="N2693" s="18">
        <v>71.5334</v>
      </c>
      <c r="O2693" s="18">
        <v>33.198399999999999</v>
      </c>
      <c r="P2693" s="18">
        <v>257.76780000000002</v>
      </c>
      <c r="Q2693" s="18">
        <v>72.048900000000003</v>
      </c>
      <c r="R2693" s="18">
        <v>33.437600000000003</v>
      </c>
      <c r="S2693" s="4">
        <f>VLOOKUP(C2693,Ratings_Numbers!$A$1:$B$21,2,FALSE)</f>
        <v>9</v>
      </c>
      <c r="T2693" s="4">
        <f t="shared" si="110"/>
        <v>0</v>
      </c>
      <c r="U2693" s="18">
        <v>19728.6083</v>
      </c>
      <c r="V2693" s="18" t="s">
        <v>202</v>
      </c>
    </row>
    <row r="2694" spans="1:22" ht="15" customHeight="1" x14ac:dyDescent="0.35">
      <c r="A2694" s="18" t="s">
        <v>223</v>
      </c>
      <c r="B2694" s="7" t="str">
        <f t="shared" si="111"/>
        <v>Q4</v>
      </c>
      <c r="C2694" s="18" t="s">
        <v>35</v>
      </c>
      <c r="D2694" s="21">
        <v>42735</v>
      </c>
      <c r="E2694" s="18">
        <v>3.8035999999999999</v>
      </c>
      <c r="F2694" s="18">
        <v>7.6653000000000002</v>
      </c>
      <c r="G2694" s="18">
        <v>6.9653999999999998</v>
      </c>
      <c r="H2694" s="18">
        <v>4.0879000000000003</v>
      </c>
      <c r="I2694" s="18">
        <v>1.5819999999999999</v>
      </c>
      <c r="J2694" s="18">
        <v>2.2856999999999998</v>
      </c>
      <c r="K2694" s="18">
        <v>182</v>
      </c>
      <c r="L2694" s="18">
        <v>13.0184</v>
      </c>
      <c r="M2694" s="18">
        <v>254.072</v>
      </c>
      <c r="N2694" s="18">
        <v>70.662899999999993</v>
      </c>
      <c r="O2694" s="18">
        <v>33.2134</v>
      </c>
      <c r="P2694" s="18">
        <v>259.55489999999998</v>
      </c>
      <c r="Q2694" s="18">
        <v>72.187799999999996</v>
      </c>
      <c r="R2694" s="18">
        <v>33.930100000000003</v>
      </c>
      <c r="S2694" s="4">
        <f>VLOOKUP(C2694,Ratings_Numbers!$A$1:$B$21,2,FALSE)</f>
        <v>9</v>
      </c>
      <c r="T2694" s="4">
        <f t="shared" si="110"/>
        <v>0</v>
      </c>
      <c r="U2694" s="18">
        <v>21873.719700000001</v>
      </c>
      <c r="V2694" s="18" t="s">
        <v>202</v>
      </c>
    </row>
    <row r="2695" spans="1:22" ht="15" customHeight="1" x14ac:dyDescent="0.3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</row>
    <row r="2696" spans="1:22" ht="15" customHeight="1" x14ac:dyDescent="0.35">
      <c r="A2696" s="18" t="s">
        <v>224</v>
      </c>
      <c r="B2696" s="7" t="str">
        <f t="shared" ref="B2696:B2727" si="112">IF(MONTH(D2696)&lt;4,"Q1",IF(MONTH(D2696)&lt;7,"Q2",IF(MONTH(D2696)&lt;10,"Q3","Q4")))</f>
        <v>Q2</v>
      </c>
      <c r="C2696" s="18" t="s">
        <v>35</v>
      </c>
      <c r="D2696" s="21">
        <v>33785</v>
      </c>
      <c r="E2696" s="18">
        <v>2.4147458140000002</v>
      </c>
      <c r="F2696" s="18">
        <v>11.3341114479315</v>
      </c>
      <c r="G2696" s="18">
        <v>9.101455563</v>
      </c>
      <c r="H2696" s="18">
        <v>25.212536409999998</v>
      </c>
      <c r="I2696" s="18">
        <v>16.193109969999998</v>
      </c>
      <c r="J2696" s="18">
        <v>4.4443999999999999</v>
      </c>
      <c r="K2696" s="18">
        <v>27</v>
      </c>
      <c r="L2696" s="18">
        <v>20.776599999999998</v>
      </c>
      <c r="M2696" s="18">
        <v>53.806199999999997</v>
      </c>
      <c r="N2696" s="18">
        <v>23.4894</v>
      </c>
      <c r="O2696" s="18">
        <v>17.630400000000002</v>
      </c>
      <c r="P2696" s="18">
        <v>129.06569999999999</v>
      </c>
      <c r="Q2696" s="18">
        <v>56.3444</v>
      </c>
      <c r="R2696" s="18">
        <v>42.290199999999999</v>
      </c>
      <c r="S2696" s="4">
        <f>VLOOKUP(C2696,Ratings_Numbers!$A$1:$B$21,2,FALSE)</f>
        <v>9</v>
      </c>
      <c r="T2696" s="4">
        <v>0</v>
      </c>
      <c r="U2696" s="18">
        <v>2083.2647999999999</v>
      </c>
      <c r="V2696" s="18" t="s">
        <v>202</v>
      </c>
    </row>
    <row r="2697" spans="1:22" ht="15" customHeight="1" x14ac:dyDescent="0.35">
      <c r="A2697" s="18" t="s">
        <v>224</v>
      </c>
      <c r="B2697" s="7" t="str">
        <f t="shared" si="112"/>
        <v>Q3</v>
      </c>
      <c r="C2697" s="18" t="s">
        <v>35</v>
      </c>
      <c r="D2697" s="21">
        <v>33877</v>
      </c>
      <c r="E2697" s="18">
        <v>2.4147458140000002</v>
      </c>
      <c r="F2697" s="18">
        <v>1.5642</v>
      </c>
      <c r="G2697" s="18">
        <v>1.5569</v>
      </c>
      <c r="H2697" s="18">
        <v>25.212536409999998</v>
      </c>
      <c r="I2697" s="18">
        <v>16.193109969999998</v>
      </c>
      <c r="J2697" s="18">
        <v>3.2121</v>
      </c>
      <c r="K2697" s="18">
        <v>33</v>
      </c>
      <c r="L2697" s="18">
        <v>21.4773</v>
      </c>
      <c r="M2697" s="18">
        <v>58.843499999999999</v>
      </c>
      <c r="N2697" s="18">
        <v>25.753599999999999</v>
      </c>
      <c r="O2697" s="18">
        <v>19.659099999999999</v>
      </c>
      <c r="P2697" s="18">
        <v>128.4864</v>
      </c>
      <c r="Q2697" s="18">
        <v>56.233699999999999</v>
      </c>
      <c r="R2697" s="18">
        <v>42.926099999999998</v>
      </c>
      <c r="S2697" s="4">
        <f>VLOOKUP(C2697,Ratings_Numbers!$A$1:$B$21,2,FALSE)</f>
        <v>9</v>
      </c>
      <c r="T2697" s="4">
        <f t="shared" ref="T2697:T2759" si="113">S2697-S2696</f>
        <v>0</v>
      </c>
      <c r="U2697" s="18">
        <v>2085.6016</v>
      </c>
      <c r="V2697" s="18" t="s">
        <v>202</v>
      </c>
    </row>
    <row r="2698" spans="1:22" ht="15" customHeight="1" x14ac:dyDescent="0.35">
      <c r="A2698" s="18" t="s">
        <v>224</v>
      </c>
      <c r="B2698" s="7" t="str">
        <f t="shared" si="112"/>
        <v>Q4</v>
      </c>
      <c r="C2698" s="18" t="s">
        <v>35</v>
      </c>
      <c r="D2698" s="21">
        <v>33969</v>
      </c>
      <c r="E2698" s="18">
        <v>2.4147458140000002</v>
      </c>
      <c r="F2698" s="18">
        <v>3.3925000000000001</v>
      </c>
      <c r="G2698" s="18">
        <v>3.3363999999999998</v>
      </c>
      <c r="H2698" s="18">
        <v>25.212536409999998</v>
      </c>
      <c r="I2698" s="18">
        <v>16.193109969999998</v>
      </c>
      <c r="J2698" s="18">
        <v>3.25</v>
      </c>
      <c r="K2698" s="18">
        <v>24</v>
      </c>
      <c r="L2698" s="18">
        <v>16.267900000000001</v>
      </c>
      <c r="M2698" s="18">
        <v>70.793700000000001</v>
      </c>
      <c r="N2698" s="18">
        <v>27.9099</v>
      </c>
      <c r="O2698" s="18">
        <v>20.006</v>
      </c>
      <c r="P2698" s="18">
        <v>153.6508</v>
      </c>
      <c r="Q2698" s="18">
        <v>60.575699999999998</v>
      </c>
      <c r="R2698" s="18">
        <v>43.421100000000003</v>
      </c>
      <c r="S2698" s="4">
        <f>VLOOKUP(C2698,Ratings_Numbers!$A$1:$B$21,2,FALSE)</f>
        <v>9</v>
      </c>
      <c r="T2698" s="4">
        <f t="shared" si="113"/>
        <v>0</v>
      </c>
      <c r="U2698" s="18">
        <v>2194.25</v>
      </c>
      <c r="V2698" s="18" t="s">
        <v>202</v>
      </c>
    </row>
    <row r="2699" spans="1:22" ht="15" customHeight="1" x14ac:dyDescent="0.35">
      <c r="A2699" s="18" t="s">
        <v>224</v>
      </c>
      <c r="B2699" s="7" t="str">
        <f t="shared" si="112"/>
        <v>Q1</v>
      </c>
      <c r="C2699" s="18" t="s">
        <v>35</v>
      </c>
      <c r="D2699" s="21">
        <v>34059</v>
      </c>
      <c r="E2699" s="18">
        <v>2.4147458140000002</v>
      </c>
      <c r="F2699" s="18">
        <v>3.75</v>
      </c>
      <c r="G2699" s="18">
        <v>3.6771000000000003</v>
      </c>
      <c r="H2699" s="18">
        <v>5.6154000000000002</v>
      </c>
      <c r="I2699" s="18">
        <v>16.193109969999998</v>
      </c>
      <c r="J2699" s="18">
        <v>3.0769000000000002</v>
      </c>
      <c r="K2699" s="18">
        <v>26</v>
      </c>
      <c r="L2699" s="18">
        <v>17.4693</v>
      </c>
      <c r="M2699" s="18">
        <v>97.464500000000001</v>
      </c>
      <c r="N2699" s="18">
        <v>39.612499999999997</v>
      </c>
      <c r="O2699" s="18">
        <v>28.746600000000001</v>
      </c>
      <c r="P2699" s="18">
        <v>146.0446</v>
      </c>
      <c r="Q2699" s="18">
        <v>59.356999999999999</v>
      </c>
      <c r="R2699" s="18">
        <v>43.075099999999999</v>
      </c>
      <c r="S2699" s="4">
        <f>VLOOKUP(C2699,Ratings_Numbers!$A$1:$B$21,2,FALSE)</f>
        <v>9</v>
      </c>
      <c r="T2699" s="4">
        <f t="shared" si="113"/>
        <v>0</v>
      </c>
      <c r="U2699" s="18">
        <v>2337.6212999999998</v>
      </c>
      <c r="V2699" s="18" t="s">
        <v>202</v>
      </c>
    </row>
    <row r="2700" spans="1:22" ht="15" customHeight="1" x14ac:dyDescent="0.35">
      <c r="A2700" s="18" t="s">
        <v>224</v>
      </c>
      <c r="B2700" s="7" t="str">
        <f t="shared" si="112"/>
        <v>Q2</v>
      </c>
      <c r="C2700" s="18" t="s">
        <v>35</v>
      </c>
      <c r="D2700" s="21">
        <v>34150</v>
      </c>
      <c r="E2700" s="18">
        <v>2.4147458140000002</v>
      </c>
      <c r="F2700" s="18">
        <v>3.8986000000000001</v>
      </c>
      <c r="G2700" s="18">
        <v>3.7746</v>
      </c>
      <c r="H2700" s="18">
        <v>5.5713999999999997</v>
      </c>
      <c r="I2700" s="18">
        <v>16.193109969999998</v>
      </c>
      <c r="J2700" s="18">
        <v>3.25</v>
      </c>
      <c r="K2700" s="18">
        <v>28</v>
      </c>
      <c r="L2700" s="18">
        <v>18.288599999999999</v>
      </c>
      <c r="M2700" s="18">
        <v>93.583399999999997</v>
      </c>
      <c r="N2700" s="18">
        <v>39.549399999999999</v>
      </c>
      <c r="O2700" s="18">
        <v>28.562799999999999</v>
      </c>
      <c r="P2700" s="18">
        <v>136.62389999999999</v>
      </c>
      <c r="Q2700" s="18">
        <v>57.738799999999998</v>
      </c>
      <c r="R2700" s="18">
        <v>41.699300000000001</v>
      </c>
      <c r="S2700" s="4">
        <f>VLOOKUP(C2700,Ratings_Numbers!$A$1:$B$21,2,FALSE)</f>
        <v>9</v>
      </c>
      <c r="T2700" s="4">
        <f t="shared" si="113"/>
        <v>0</v>
      </c>
      <c r="U2700" s="18">
        <v>2068.1610999999998</v>
      </c>
      <c r="V2700" s="18" t="s">
        <v>202</v>
      </c>
    </row>
    <row r="2701" spans="1:22" ht="15" customHeight="1" x14ac:dyDescent="0.35">
      <c r="A2701" s="18" t="s">
        <v>224</v>
      </c>
      <c r="B2701" s="7" t="str">
        <f t="shared" si="112"/>
        <v>Q3</v>
      </c>
      <c r="C2701" s="18" t="s">
        <v>35</v>
      </c>
      <c r="D2701" s="21">
        <v>34242</v>
      </c>
      <c r="E2701" s="18">
        <v>2.4147458140000002</v>
      </c>
      <c r="F2701" s="18">
        <v>4.3093000000000004</v>
      </c>
      <c r="G2701" s="18">
        <v>4.1951999999999998</v>
      </c>
      <c r="H2701" s="18">
        <v>5.7308000000000003</v>
      </c>
      <c r="I2701" s="18">
        <v>16.193109969999998</v>
      </c>
      <c r="J2701" s="18">
        <v>3.2307999999999999</v>
      </c>
      <c r="K2701" s="18">
        <v>26</v>
      </c>
      <c r="L2701" s="18">
        <v>18.7669</v>
      </c>
      <c r="M2701" s="18">
        <v>96.502099999999999</v>
      </c>
      <c r="N2701" s="18">
        <v>38.969700000000003</v>
      </c>
      <c r="O2701" s="18">
        <v>28.2105</v>
      </c>
      <c r="P2701" s="18">
        <v>147.6337</v>
      </c>
      <c r="Q2701" s="18">
        <v>59.617800000000003</v>
      </c>
      <c r="R2701" s="18">
        <v>43.157899999999998</v>
      </c>
      <c r="S2701" s="4">
        <f>VLOOKUP(C2701,Ratings_Numbers!$A$1:$B$21,2,FALSE)</f>
        <v>9</v>
      </c>
      <c r="T2701" s="4">
        <f t="shared" si="113"/>
        <v>0</v>
      </c>
      <c r="U2701" s="18">
        <v>2075.3105999999998</v>
      </c>
      <c r="V2701" s="18" t="s">
        <v>202</v>
      </c>
    </row>
    <row r="2702" spans="1:22" ht="15" customHeight="1" x14ac:dyDescent="0.35">
      <c r="A2702" s="18" t="s">
        <v>224</v>
      </c>
      <c r="B2702" s="7" t="str">
        <f t="shared" si="112"/>
        <v>Q4</v>
      </c>
      <c r="C2702" s="18" t="s">
        <v>35</v>
      </c>
      <c r="D2702" s="21">
        <v>34334</v>
      </c>
      <c r="E2702" s="18">
        <v>2.4147458140000002</v>
      </c>
      <c r="F2702" s="18">
        <v>4.0118</v>
      </c>
      <c r="G2702" s="18">
        <v>3.9115000000000002</v>
      </c>
      <c r="H2702" s="18">
        <v>25.212536409999998</v>
      </c>
      <c r="I2702" s="18">
        <v>16.193109969999998</v>
      </c>
      <c r="J2702" s="18">
        <v>3.36</v>
      </c>
      <c r="K2702" s="18">
        <v>25</v>
      </c>
      <c r="L2702" s="18">
        <v>19.508400000000002</v>
      </c>
      <c r="M2702" s="18">
        <v>98.3673</v>
      </c>
      <c r="N2702" s="18">
        <v>41.196599999999997</v>
      </c>
      <c r="O2702" s="18">
        <v>29.616</v>
      </c>
      <c r="P2702" s="18">
        <v>138.77549999999999</v>
      </c>
      <c r="Q2702" s="18">
        <v>58.119700000000002</v>
      </c>
      <c r="R2702" s="18">
        <v>41.7819</v>
      </c>
      <c r="S2702" s="4">
        <f>VLOOKUP(C2702,Ratings_Numbers!$A$1:$B$21,2,FALSE)</f>
        <v>9</v>
      </c>
      <c r="T2702" s="4">
        <f t="shared" si="113"/>
        <v>0</v>
      </c>
      <c r="U2702" s="18">
        <v>2235.2312000000002</v>
      </c>
      <c r="V2702" s="18" t="s">
        <v>202</v>
      </c>
    </row>
    <row r="2703" spans="1:22" ht="15" customHeight="1" x14ac:dyDescent="0.35">
      <c r="A2703" s="18" t="s">
        <v>224</v>
      </c>
      <c r="B2703" s="7" t="str">
        <f t="shared" si="112"/>
        <v>Q1</v>
      </c>
      <c r="C2703" s="18" t="s">
        <v>35</v>
      </c>
      <c r="D2703" s="21">
        <v>34424</v>
      </c>
      <c r="E2703" s="18">
        <v>2.4147458140000002</v>
      </c>
      <c r="F2703" s="18">
        <v>3.7179000000000002</v>
      </c>
      <c r="G2703" s="18">
        <v>3.6229</v>
      </c>
      <c r="H2703" s="18">
        <v>7.2173999999999996</v>
      </c>
      <c r="I2703" s="18">
        <v>16.193109969999998</v>
      </c>
      <c r="J2703" s="18">
        <v>4.3042999999999996</v>
      </c>
      <c r="K2703" s="18">
        <v>23</v>
      </c>
      <c r="L2703" s="18">
        <v>20.754100000000001</v>
      </c>
      <c r="M2703" s="18">
        <v>92.718400000000003</v>
      </c>
      <c r="N2703" s="18">
        <v>40.448999999999998</v>
      </c>
      <c r="O2703" s="18">
        <v>29.276499999999999</v>
      </c>
      <c r="P2703" s="18">
        <v>129.22329999999999</v>
      </c>
      <c r="Q2703" s="18">
        <v>56.374400000000001</v>
      </c>
      <c r="R2703" s="18">
        <v>40.803199999999997</v>
      </c>
      <c r="S2703" s="4">
        <f>VLOOKUP(C2703,Ratings_Numbers!$A$1:$B$21,2,FALSE)</f>
        <v>9</v>
      </c>
      <c r="T2703" s="4">
        <f t="shared" si="113"/>
        <v>0</v>
      </c>
      <c r="U2703" s="18">
        <v>2354.9378999999999</v>
      </c>
      <c r="V2703" s="18" t="s">
        <v>202</v>
      </c>
    </row>
    <row r="2704" spans="1:22" ht="15" customHeight="1" x14ac:dyDescent="0.35">
      <c r="A2704" s="18" t="s">
        <v>224</v>
      </c>
      <c r="B2704" s="7" t="str">
        <f t="shared" si="112"/>
        <v>Q2</v>
      </c>
      <c r="C2704" s="18" t="s">
        <v>35</v>
      </c>
      <c r="D2704" s="21">
        <v>34515</v>
      </c>
      <c r="E2704" s="18">
        <v>2.4147458140000002</v>
      </c>
      <c r="F2704" s="18">
        <v>3.3742999999999999</v>
      </c>
      <c r="G2704" s="18">
        <v>3.2781000000000002</v>
      </c>
      <c r="H2704" s="18">
        <v>7.2916999999999996</v>
      </c>
      <c r="I2704" s="18">
        <v>16.193109969999998</v>
      </c>
      <c r="J2704" s="18">
        <v>4.4583000000000004</v>
      </c>
      <c r="K2704" s="18">
        <v>24</v>
      </c>
      <c r="L2704" s="18">
        <v>22.579699999999999</v>
      </c>
      <c r="M2704" s="18">
        <v>85.572599999999994</v>
      </c>
      <c r="N2704" s="18">
        <v>40.025300000000001</v>
      </c>
      <c r="O2704" s="18">
        <v>28.801200000000001</v>
      </c>
      <c r="P2704" s="18">
        <v>113.7962</v>
      </c>
      <c r="Q2704" s="18">
        <v>53.226500000000001</v>
      </c>
      <c r="R2704" s="18">
        <v>38.3005</v>
      </c>
      <c r="S2704" s="4">
        <f>VLOOKUP(C2704,Ratings_Numbers!$A$1:$B$21,2,FALSE)</f>
        <v>9</v>
      </c>
      <c r="T2704" s="4">
        <f t="shared" si="113"/>
        <v>0</v>
      </c>
      <c r="U2704" s="18">
        <v>2658.9614000000001</v>
      </c>
      <c r="V2704" s="18" t="s">
        <v>202</v>
      </c>
    </row>
    <row r="2705" spans="1:22" ht="15" customHeight="1" x14ac:dyDescent="0.35">
      <c r="A2705" s="18" t="s">
        <v>224</v>
      </c>
      <c r="B2705" s="7" t="str">
        <f t="shared" si="112"/>
        <v>Q3</v>
      </c>
      <c r="C2705" s="18" t="s">
        <v>35</v>
      </c>
      <c r="D2705" s="21">
        <v>34607</v>
      </c>
      <c r="E2705" s="18">
        <v>2.4147458140000002</v>
      </c>
      <c r="F2705" s="18">
        <v>2.9213</v>
      </c>
      <c r="G2705" s="18">
        <v>2.7545999999999999</v>
      </c>
      <c r="H2705" s="18">
        <v>6.625</v>
      </c>
      <c r="I2705" s="18">
        <v>16.193109969999998</v>
      </c>
      <c r="J2705" s="18">
        <v>4.4375</v>
      </c>
      <c r="K2705" s="18">
        <v>32</v>
      </c>
      <c r="L2705" s="18">
        <v>23.867999999999999</v>
      </c>
      <c r="M2705" s="18">
        <v>81.128900000000002</v>
      </c>
      <c r="N2705" s="18">
        <v>39.322200000000002</v>
      </c>
      <c r="O2705" s="18">
        <v>28.133199999999999</v>
      </c>
      <c r="P2705" s="18">
        <v>106.3184</v>
      </c>
      <c r="Q2705" s="18">
        <v>51.531199999999998</v>
      </c>
      <c r="R2705" s="18">
        <v>36.868200000000002</v>
      </c>
      <c r="S2705" s="4">
        <f>VLOOKUP(C2705,Ratings_Numbers!$A$1:$B$21,2,FALSE)</f>
        <v>9</v>
      </c>
      <c r="T2705" s="4">
        <f t="shared" si="113"/>
        <v>0</v>
      </c>
      <c r="U2705" s="18">
        <v>3345.5174999999999</v>
      </c>
      <c r="V2705" s="18" t="s">
        <v>202</v>
      </c>
    </row>
    <row r="2706" spans="1:22" ht="15" customHeight="1" x14ac:dyDescent="0.35">
      <c r="A2706" s="18" t="s">
        <v>224</v>
      </c>
      <c r="B2706" s="7" t="str">
        <f t="shared" si="112"/>
        <v>Q4</v>
      </c>
      <c r="C2706" s="18" t="s">
        <v>35</v>
      </c>
      <c r="D2706" s="21">
        <v>34699</v>
      </c>
      <c r="E2706" s="18">
        <v>1.6309</v>
      </c>
      <c r="F2706" s="18">
        <v>2.7263000000000002</v>
      </c>
      <c r="G2706" s="18">
        <v>2.5905</v>
      </c>
      <c r="H2706" s="18">
        <v>6.3448000000000002</v>
      </c>
      <c r="I2706" s="18">
        <v>16.193109969999998</v>
      </c>
      <c r="J2706" s="18">
        <v>4</v>
      </c>
      <c r="K2706" s="18">
        <v>29</v>
      </c>
      <c r="L2706" s="18">
        <v>23.8352</v>
      </c>
      <c r="M2706" s="18">
        <v>73.801699999999997</v>
      </c>
      <c r="N2706" s="18">
        <v>36.080800000000004</v>
      </c>
      <c r="O2706" s="18">
        <v>25.369299999999999</v>
      </c>
      <c r="P2706" s="18">
        <v>104.5455</v>
      </c>
      <c r="Q2706" s="18">
        <v>51.1111</v>
      </c>
      <c r="R2706" s="18">
        <v>35.9375</v>
      </c>
      <c r="S2706" s="4">
        <f>VLOOKUP(C2706,Ratings_Numbers!$A$1:$B$21,2,FALSE)</f>
        <v>9</v>
      </c>
      <c r="T2706" s="4">
        <f t="shared" si="113"/>
        <v>0</v>
      </c>
      <c r="U2706" s="18">
        <v>2826.1916000000001</v>
      </c>
      <c r="V2706" s="18" t="s">
        <v>202</v>
      </c>
    </row>
    <row r="2707" spans="1:22" ht="15" customHeight="1" x14ac:dyDescent="0.35">
      <c r="A2707" s="18" t="s">
        <v>224</v>
      </c>
      <c r="B2707" s="7" t="str">
        <f t="shared" si="112"/>
        <v>Q1</v>
      </c>
      <c r="C2707" s="18" t="s">
        <v>35</v>
      </c>
      <c r="D2707" s="21">
        <v>34789</v>
      </c>
      <c r="E2707" s="18">
        <v>1.7265000000000001</v>
      </c>
      <c r="F2707" s="18">
        <v>2.7574999999999998</v>
      </c>
      <c r="G2707" s="18">
        <v>2.6814</v>
      </c>
      <c r="H2707" s="18">
        <v>7.5556000000000001</v>
      </c>
      <c r="I2707" s="18">
        <v>4.0740999999999996</v>
      </c>
      <c r="J2707" s="18">
        <v>4.9630000000000001</v>
      </c>
      <c r="K2707" s="18">
        <v>27</v>
      </c>
      <c r="L2707" s="18">
        <v>24.26</v>
      </c>
      <c r="M2707" s="18">
        <v>69.645700000000005</v>
      </c>
      <c r="N2707" s="18">
        <v>33.040500000000002</v>
      </c>
      <c r="O2707" s="18">
        <v>23.928100000000001</v>
      </c>
      <c r="P2707" s="18">
        <v>110.789</v>
      </c>
      <c r="Q2707" s="18">
        <v>52.559199999999997</v>
      </c>
      <c r="R2707" s="18">
        <v>38.063600000000001</v>
      </c>
      <c r="S2707" s="4">
        <f>VLOOKUP(C2707,Ratings_Numbers!$A$1:$B$21,2,FALSE)</f>
        <v>9</v>
      </c>
      <c r="T2707" s="4">
        <f t="shared" si="113"/>
        <v>0</v>
      </c>
      <c r="U2707" s="18">
        <v>3198.5491000000002</v>
      </c>
      <c r="V2707" s="18" t="s">
        <v>202</v>
      </c>
    </row>
    <row r="2708" spans="1:22" ht="15" customHeight="1" x14ac:dyDescent="0.35">
      <c r="A2708" s="18" t="s">
        <v>224</v>
      </c>
      <c r="B2708" s="7" t="str">
        <f t="shared" si="112"/>
        <v>Q2</v>
      </c>
      <c r="C2708" s="18" t="s">
        <v>25</v>
      </c>
      <c r="D2708" s="21">
        <v>34880</v>
      </c>
      <c r="E2708" s="18">
        <v>1.7189000000000001</v>
      </c>
      <c r="F2708" s="18">
        <v>2.6861000000000002</v>
      </c>
      <c r="G2708" s="18">
        <v>2.6202999999999999</v>
      </c>
      <c r="H2708" s="18">
        <v>6.5937999999999999</v>
      </c>
      <c r="I2708" s="18">
        <v>1.9375</v>
      </c>
      <c r="J2708" s="18">
        <v>4.375</v>
      </c>
      <c r="K2708" s="18">
        <v>32</v>
      </c>
      <c r="L2708" s="18">
        <v>25.3766</v>
      </c>
      <c r="M2708" s="18">
        <v>75.055499999999995</v>
      </c>
      <c r="N2708" s="18">
        <v>36.474800000000002</v>
      </c>
      <c r="O2708" s="18">
        <v>26.337700000000002</v>
      </c>
      <c r="P2708" s="18">
        <v>105.7735</v>
      </c>
      <c r="Q2708" s="18">
        <v>51.402900000000002</v>
      </c>
      <c r="R2708" s="18">
        <v>37.116900000000001</v>
      </c>
      <c r="S2708" s="4">
        <f>VLOOKUP(C2708,Ratings_Numbers!$A$1:$B$21,2,FALSE)</f>
        <v>7</v>
      </c>
      <c r="T2708" s="4">
        <f t="shared" si="113"/>
        <v>-2</v>
      </c>
      <c r="U2708" s="18">
        <v>3444.2172999999998</v>
      </c>
      <c r="V2708" s="18" t="s">
        <v>202</v>
      </c>
    </row>
    <row r="2709" spans="1:22" ht="15" customHeight="1" x14ac:dyDescent="0.35">
      <c r="A2709" s="18" t="s">
        <v>224</v>
      </c>
      <c r="B2709" s="7" t="str">
        <f t="shared" si="112"/>
        <v>Q3</v>
      </c>
      <c r="C2709" s="18" t="s">
        <v>25</v>
      </c>
      <c r="D2709" s="21">
        <v>34972</v>
      </c>
      <c r="E2709" s="18">
        <v>1.7469000000000001</v>
      </c>
      <c r="F2709" s="18">
        <v>2.7016999999999998</v>
      </c>
      <c r="G2709" s="18">
        <v>2.6787999999999998</v>
      </c>
      <c r="H2709" s="18">
        <v>7</v>
      </c>
      <c r="I2709" s="18">
        <v>0.89659999999999995</v>
      </c>
      <c r="J2709" s="18">
        <v>4.5861999999999998</v>
      </c>
      <c r="K2709" s="18">
        <v>29</v>
      </c>
      <c r="L2709" s="18">
        <v>26.673500000000001</v>
      </c>
      <c r="M2709" s="18">
        <v>65.500299999999996</v>
      </c>
      <c r="N2709" s="18">
        <v>32.934600000000003</v>
      </c>
      <c r="O2709" s="18">
        <v>23.822900000000001</v>
      </c>
      <c r="P2709" s="18">
        <v>98.880300000000005</v>
      </c>
      <c r="Q2709" s="18">
        <v>49.718499999999999</v>
      </c>
      <c r="R2709" s="18">
        <v>35.963299999999997</v>
      </c>
      <c r="S2709" s="4">
        <f>VLOOKUP(C2709,Ratings_Numbers!$A$1:$B$21,2,FALSE)</f>
        <v>7</v>
      </c>
      <c r="T2709" s="4">
        <f t="shared" si="113"/>
        <v>0</v>
      </c>
      <c r="U2709" s="18">
        <v>3741.5758000000001</v>
      </c>
      <c r="V2709" s="18" t="s">
        <v>202</v>
      </c>
    </row>
    <row r="2710" spans="1:22" ht="15" customHeight="1" x14ac:dyDescent="0.35">
      <c r="A2710" s="18" t="s">
        <v>224</v>
      </c>
      <c r="B2710" s="7" t="str">
        <f t="shared" si="112"/>
        <v>Q4</v>
      </c>
      <c r="C2710" s="18" t="s">
        <v>25</v>
      </c>
      <c r="D2710" s="21">
        <v>35064</v>
      </c>
      <c r="E2710" s="18">
        <v>1.6047</v>
      </c>
      <c r="F2710" s="18">
        <v>2.4727999999999999</v>
      </c>
      <c r="G2710" s="18">
        <v>2.4447000000000001</v>
      </c>
      <c r="H2710" s="18">
        <v>6.9286000000000003</v>
      </c>
      <c r="I2710" s="18">
        <v>0.5</v>
      </c>
      <c r="J2710" s="18">
        <v>4.5</v>
      </c>
      <c r="K2710" s="18">
        <v>28</v>
      </c>
      <c r="L2710" s="18">
        <v>27.116599999999998</v>
      </c>
      <c r="M2710" s="18">
        <v>61.020299999999999</v>
      </c>
      <c r="N2710" s="18">
        <v>32.771299999999997</v>
      </c>
      <c r="O2710" s="18">
        <v>22.568899999999999</v>
      </c>
      <c r="P2710" s="18">
        <v>86.200100000000006</v>
      </c>
      <c r="Q2710" s="18">
        <v>46.2943</v>
      </c>
      <c r="R2710" s="18">
        <v>31.882000000000001</v>
      </c>
      <c r="S2710" s="4">
        <f>VLOOKUP(C2710,Ratings_Numbers!$A$1:$B$21,2,FALSE)</f>
        <v>7</v>
      </c>
      <c r="T2710" s="4">
        <f t="shared" si="113"/>
        <v>0</v>
      </c>
      <c r="U2710" s="18">
        <v>4725.4894999999997</v>
      </c>
      <c r="V2710" s="18" t="s">
        <v>202</v>
      </c>
    </row>
    <row r="2711" spans="1:22" ht="15" customHeight="1" x14ac:dyDescent="0.35">
      <c r="A2711" s="18" t="s">
        <v>224</v>
      </c>
      <c r="B2711" s="7" t="str">
        <f t="shared" si="112"/>
        <v>Q1</v>
      </c>
      <c r="C2711" s="18" t="s">
        <v>25</v>
      </c>
      <c r="D2711" s="21">
        <v>35155</v>
      </c>
      <c r="E2711" s="18">
        <v>3.6778</v>
      </c>
      <c r="F2711" s="18">
        <v>5.7918000000000003</v>
      </c>
      <c r="G2711" s="18">
        <v>5.7064000000000004</v>
      </c>
      <c r="H2711" s="18">
        <v>5.28</v>
      </c>
      <c r="I2711" s="18">
        <v>0.82</v>
      </c>
      <c r="J2711" s="18">
        <v>3.26</v>
      </c>
      <c r="K2711" s="18">
        <v>50</v>
      </c>
      <c r="L2711" s="18">
        <v>22.622900000000001</v>
      </c>
      <c r="M2711" s="18">
        <v>67.571299999999994</v>
      </c>
      <c r="N2711" s="18">
        <v>27.058399999999999</v>
      </c>
      <c r="O2711" s="18">
        <v>20.693100000000001</v>
      </c>
      <c r="P2711" s="18">
        <v>149.72399999999999</v>
      </c>
      <c r="Q2711" s="18">
        <v>59.955799999999996</v>
      </c>
      <c r="R2711" s="18">
        <v>45.851500000000001</v>
      </c>
      <c r="S2711" s="4">
        <f>VLOOKUP(C2711,Ratings_Numbers!$A$1:$B$21,2,FALSE)</f>
        <v>7</v>
      </c>
      <c r="T2711" s="4">
        <f t="shared" si="113"/>
        <v>0</v>
      </c>
      <c r="U2711" s="18">
        <v>6170.3770000000004</v>
      </c>
      <c r="V2711" s="18" t="s">
        <v>202</v>
      </c>
    </row>
    <row r="2712" spans="1:22" ht="15" customHeight="1" x14ac:dyDescent="0.35">
      <c r="A2712" s="18" t="s">
        <v>224</v>
      </c>
      <c r="B2712" s="7" t="str">
        <f t="shared" si="112"/>
        <v>Q2</v>
      </c>
      <c r="C2712" s="18" t="s">
        <v>25</v>
      </c>
      <c r="D2712" s="21">
        <v>35246</v>
      </c>
      <c r="E2712" s="18">
        <v>3.4557000000000002</v>
      </c>
      <c r="F2712" s="18">
        <v>5.5548000000000002</v>
      </c>
      <c r="G2712" s="18">
        <v>5.4603999999999999</v>
      </c>
      <c r="H2712" s="18">
        <v>5.6326999999999998</v>
      </c>
      <c r="I2712" s="18">
        <v>1.2652999999999999</v>
      </c>
      <c r="J2712" s="18">
        <v>3.4897999999999998</v>
      </c>
      <c r="K2712" s="18">
        <v>49</v>
      </c>
      <c r="L2712" s="18">
        <v>23.404800000000002</v>
      </c>
      <c r="M2712" s="18">
        <v>61.507899999999999</v>
      </c>
      <c r="N2712" s="18">
        <v>25.0809</v>
      </c>
      <c r="O2712" s="18">
        <v>19.308</v>
      </c>
      <c r="P2712" s="18">
        <v>145.2381</v>
      </c>
      <c r="Q2712" s="18">
        <v>59.223300000000002</v>
      </c>
      <c r="R2712" s="18">
        <v>45.591700000000003</v>
      </c>
      <c r="S2712" s="4">
        <f>VLOOKUP(C2712,Ratings_Numbers!$A$1:$B$21,2,FALSE)</f>
        <v>7</v>
      </c>
      <c r="T2712" s="4">
        <f t="shared" si="113"/>
        <v>0</v>
      </c>
      <c r="U2712" s="18">
        <v>6577.0573999999997</v>
      </c>
      <c r="V2712" s="18" t="s">
        <v>202</v>
      </c>
    </row>
    <row r="2713" spans="1:22" ht="15" customHeight="1" x14ac:dyDescent="0.35">
      <c r="A2713" s="18" t="s">
        <v>224</v>
      </c>
      <c r="B2713" s="7" t="str">
        <f t="shared" si="112"/>
        <v>Q3</v>
      </c>
      <c r="C2713" s="18" t="s">
        <v>25</v>
      </c>
      <c r="D2713" s="21">
        <v>35338</v>
      </c>
      <c r="E2713" s="18">
        <v>3.2509999999999999</v>
      </c>
      <c r="F2713" s="18">
        <v>5.3048000000000002</v>
      </c>
      <c r="G2713" s="18">
        <v>5.1772999999999998</v>
      </c>
      <c r="H2713" s="18">
        <v>6.1702000000000004</v>
      </c>
      <c r="I2713" s="18">
        <v>1.5956999999999999</v>
      </c>
      <c r="J2713" s="18">
        <v>3.8936000000000002</v>
      </c>
      <c r="K2713" s="18">
        <v>47</v>
      </c>
      <c r="L2713" s="18">
        <v>24.064900000000002</v>
      </c>
      <c r="M2713" s="18">
        <v>70.565899999999999</v>
      </c>
      <c r="N2713" s="18">
        <v>28.914999999999999</v>
      </c>
      <c r="O2713" s="18">
        <v>22.4025</v>
      </c>
      <c r="P2713" s="18">
        <v>144.04560000000001</v>
      </c>
      <c r="Q2713" s="18">
        <v>59.024099999999997</v>
      </c>
      <c r="R2713" s="18">
        <v>45.73</v>
      </c>
      <c r="S2713" s="4">
        <f>VLOOKUP(C2713,Ratings_Numbers!$A$1:$B$21,2,FALSE)</f>
        <v>7</v>
      </c>
      <c r="T2713" s="4">
        <f t="shared" si="113"/>
        <v>0</v>
      </c>
      <c r="U2713" s="18">
        <v>6727.0919999999996</v>
      </c>
      <c r="V2713" s="18" t="s">
        <v>202</v>
      </c>
    </row>
    <row r="2714" spans="1:22" ht="15" customHeight="1" x14ac:dyDescent="0.35">
      <c r="A2714" s="18" t="s">
        <v>224</v>
      </c>
      <c r="B2714" s="7" t="str">
        <f t="shared" si="112"/>
        <v>Q4</v>
      </c>
      <c r="C2714" s="18" t="s">
        <v>25</v>
      </c>
      <c r="D2714" s="21">
        <v>35430</v>
      </c>
      <c r="E2714" s="18">
        <v>2.8462000000000001</v>
      </c>
      <c r="F2714" s="18">
        <v>4.6311999999999998</v>
      </c>
      <c r="G2714" s="18">
        <v>4.5418000000000003</v>
      </c>
      <c r="H2714" s="18">
        <v>6.0204000000000004</v>
      </c>
      <c r="I2714" s="18">
        <v>1.1020000000000001</v>
      </c>
      <c r="J2714" s="18">
        <v>3.8367</v>
      </c>
      <c r="K2714" s="18">
        <v>49</v>
      </c>
      <c r="L2714" s="18">
        <v>25.524000000000001</v>
      </c>
      <c r="M2714" s="18">
        <v>68.338700000000003</v>
      </c>
      <c r="N2714" s="18">
        <v>29.581399999999999</v>
      </c>
      <c r="O2714" s="18">
        <v>22.592199999999998</v>
      </c>
      <c r="P2714" s="18">
        <v>131.01929999999999</v>
      </c>
      <c r="Q2714" s="18">
        <v>56.7136</v>
      </c>
      <c r="R2714" s="18">
        <v>43.313899999999997</v>
      </c>
      <c r="S2714" s="4">
        <f>VLOOKUP(C2714,Ratings_Numbers!$A$1:$B$21,2,FALSE)</f>
        <v>7</v>
      </c>
      <c r="T2714" s="4">
        <f t="shared" si="113"/>
        <v>0</v>
      </c>
      <c r="U2714" s="18">
        <v>7270.6840000000002</v>
      </c>
      <c r="V2714" s="18" t="s">
        <v>202</v>
      </c>
    </row>
    <row r="2715" spans="1:22" ht="15" customHeight="1" x14ac:dyDescent="0.35">
      <c r="A2715" s="18" t="s">
        <v>224</v>
      </c>
      <c r="B2715" s="7" t="str">
        <f t="shared" si="112"/>
        <v>Q1</v>
      </c>
      <c r="C2715" s="18" t="s">
        <v>25</v>
      </c>
      <c r="D2715" s="21">
        <v>35520</v>
      </c>
      <c r="E2715" s="18">
        <v>2.8296000000000001</v>
      </c>
      <c r="F2715" s="18">
        <v>4.5670000000000002</v>
      </c>
      <c r="G2715" s="18">
        <v>4.4722999999999997</v>
      </c>
      <c r="H2715" s="18">
        <v>6.0195999999999996</v>
      </c>
      <c r="I2715" s="18">
        <v>2.0979999999999999</v>
      </c>
      <c r="J2715" s="18">
        <v>3.8627000000000002</v>
      </c>
      <c r="K2715" s="18">
        <v>51</v>
      </c>
      <c r="L2715" s="18">
        <v>25.661200000000001</v>
      </c>
      <c r="M2715" s="18">
        <v>64.362099999999998</v>
      </c>
      <c r="N2715" s="18">
        <v>28.116099999999999</v>
      </c>
      <c r="O2715" s="18">
        <v>22.060700000000001</v>
      </c>
      <c r="P2715" s="18">
        <v>128.9152</v>
      </c>
      <c r="Q2715" s="18">
        <v>56.3157</v>
      </c>
      <c r="R2715" s="18">
        <v>44.186999999999998</v>
      </c>
      <c r="S2715" s="4">
        <f>VLOOKUP(C2715,Ratings_Numbers!$A$1:$B$21,2,FALSE)</f>
        <v>7</v>
      </c>
      <c r="T2715" s="4">
        <f t="shared" si="113"/>
        <v>0</v>
      </c>
      <c r="U2715" s="18">
        <v>7076.4286000000002</v>
      </c>
      <c r="V2715" s="18" t="s">
        <v>202</v>
      </c>
    </row>
    <row r="2716" spans="1:22" ht="15" customHeight="1" x14ac:dyDescent="0.35">
      <c r="A2716" s="18" t="s">
        <v>224</v>
      </c>
      <c r="B2716" s="7" t="str">
        <f t="shared" si="112"/>
        <v>Q2</v>
      </c>
      <c r="C2716" s="18" t="s">
        <v>25</v>
      </c>
      <c r="D2716" s="21">
        <v>35611</v>
      </c>
      <c r="E2716" s="18">
        <v>2.5648</v>
      </c>
      <c r="F2716" s="18">
        <v>4.0727000000000002</v>
      </c>
      <c r="G2716" s="18">
        <v>4.0103999999999997</v>
      </c>
      <c r="H2716" s="18">
        <v>6</v>
      </c>
      <c r="I2716" s="18">
        <v>1.8269</v>
      </c>
      <c r="J2716" s="18">
        <v>3.8845999999999998</v>
      </c>
      <c r="K2716" s="18">
        <v>52</v>
      </c>
      <c r="L2716" s="18">
        <v>27.258299999999998</v>
      </c>
      <c r="M2716" s="18">
        <v>64.332800000000006</v>
      </c>
      <c r="N2716" s="18">
        <v>29.9284</v>
      </c>
      <c r="O2716" s="18">
        <v>23.2789</v>
      </c>
      <c r="P2716" s="18">
        <v>114.956</v>
      </c>
      <c r="Q2716" s="18">
        <v>53.478900000000003</v>
      </c>
      <c r="R2716" s="18">
        <v>41.597000000000001</v>
      </c>
      <c r="S2716" s="4">
        <f>VLOOKUP(C2716,Ratings_Numbers!$A$1:$B$21,2,FALSE)</f>
        <v>7</v>
      </c>
      <c r="T2716" s="4">
        <f t="shared" si="113"/>
        <v>0</v>
      </c>
      <c r="U2716" s="18">
        <v>8848.6715999999997</v>
      </c>
      <c r="V2716" s="18" t="s">
        <v>202</v>
      </c>
    </row>
    <row r="2717" spans="1:22" ht="15" customHeight="1" x14ac:dyDescent="0.35">
      <c r="A2717" s="18" t="s">
        <v>224</v>
      </c>
      <c r="B2717" s="7" t="str">
        <f t="shared" si="112"/>
        <v>Q3</v>
      </c>
      <c r="C2717" s="18" t="s">
        <v>25</v>
      </c>
      <c r="D2717" s="21">
        <v>35703</v>
      </c>
      <c r="E2717" s="18">
        <v>2.6486999999999998</v>
      </c>
      <c r="F2717" s="18">
        <v>4.1920999999999999</v>
      </c>
      <c r="G2717" s="18">
        <v>4.1246999999999998</v>
      </c>
      <c r="H2717" s="18">
        <v>5.7407000000000004</v>
      </c>
      <c r="I2717" s="18">
        <v>1.7037</v>
      </c>
      <c r="J2717" s="18">
        <v>3.6852</v>
      </c>
      <c r="K2717" s="18">
        <v>54</v>
      </c>
      <c r="L2717" s="18">
        <v>27.054300000000001</v>
      </c>
      <c r="M2717" s="18">
        <v>75.606999999999999</v>
      </c>
      <c r="N2717" s="18">
        <v>33.891500000000001</v>
      </c>
      <c r="O2717" s="18">
        <v>26.149899999999999</v>
      </c>
      <c r="P2717" s="18">
        <v>123.0855</v>
      </c>
      <c r="Q2717" s="18">
        <v>55.174100000000003</v>
      </c>
      <c r="R2717" s="18">
        <v>42.571100000000001</v>
      </c>
      <c r="S2717" s="4">
        <f>VLOOKUP(C2717,Ratings_Numbers!$A$1:$B$21,2,FALSE)</f>
        <v>7</v>
      </c>
      <c r="T2717" s="4">
        <f t="shared" si="113"/>
        <v>0</v>
      </c>
      <c r="U2717" s="18">
        <v>8070.0676000000003</v>
      </c>
      <c r="V2717" s="18" t="s">
        <v>202</v>
      </c>
    </row>
    <row r="2718" spans="1:22" ht="15" customHeight="1" x14ac:dyDescent="0.35">
      <c r="A2718" s="18" t="s">
        <v>224</v>
      </c>
      <c r="B2718" s="7" t="str">
        <f t="shared" si="112"/>
        <v>Q4</v>
      </c>
      <c r="C2718" s="18" t="s">
        <v>25</v>
      </c>
      <c r="D2718" s="21">
        <v>35795</v>
      </c>
      <c r="E2718" s="18">
        <v>2.6520000000000001</v>
      </c>
      <c r="F2718" s="18">
        <v>4.2047999999999996</v>
      </c>
      <c r="G2718" s="18">
        <v>4.1501000000000001</v>
      </c>
      <c r="H2718" s="18">
        <v>5.1017000000000001</v>
      </c>
      <c r="I2718" s="18">
        <v>0.30509999999999998</v>
      </c>
      <c r="J2718" s="18">
        <v>3.1863999999999999</v>
      </c>
      <c r="K2718" s="18">
        <v>59</v>
      </c>
      <c r="L2718" s="18">
        <v>27.170300000000001</v>
      </c>
      <c r="M2718" s="18">
        <v>105.73950000000001</v>
      </c>
      <c r="N2718" s="18">
        <v>47.717100000000002</v>
      </c>
      <c r="O2718" s="18">
        <v>36.798999999999999</v>
      </c>
      <c r="P2718" s="18">
        <v>121.5968</v>
      </c>
      <c r="Q2718" s="18">
        <v>54.872999999999998</v>
      </c>
      <c r="R2718" s="18">
        <v>42.317500000000003</v>
      </c>
      <c r="S2718" s="4">
        <f>VLOOKUP(C2718,Ratings_Numbers!$A$1:$B$21,2,FALSE)</f>
        <v>7</v>
      </c>
      <c r="T2718" s="4">
        <f t="shared" si="113"/>
        <v>0</v>
      </c>
      <c r="U2718" s="18">
        <v>7081.8297000000002</v>
      </c>
      <c r="V2718" s="18" t="s">
        <v>202</v>
      </c>
    </row>
    <row r="2719" spans="1:22" ht="15" customHeight="1" x14ac:dyDescent="0.35">
      <c r="A2719" s="18" t="s">
        <v>224</v>
      </c>
      <c r="B2719" s="7" t="str">
        <f t="shared" si="112"/>
        <v>Q1</v>
      </c>
      <c r="C2719" s="18" t="s">
        <v>25</v>
      </c>
      <c r="D2719" s="21">
        <v>35885</v>
      </c>
      <c r="E2719" s="18">
        <v>2.7502</v>
      </c>
      <c r="F2719" s="18">
        <v>4.3548</v>
      </c>
      <c r="G2719" s="18">
        <v>4.3093000000000004</v>
      </c>
      <c r="H2719" s="18">
        <v>4.8922999999999996</v>
      </c>
      <c r="I2719" s="18">
        <v>2.2614999999999998</v>
      </c>
      <c r="J2719" s="18">
        <v>3.1231</v>
      </c>
      <c r="K2719" s="18">
        <v>65</v>
      </c>
      <c r="L2719" s="18">
        <v>26.811</v>
      </c>
      <c r="M2719" s="18">
        <v>111.5513</v>
      </c>
      <c r="N2719" s="18">
        <v>48.991900000000001</v>
      </c>
      <c r="O2719" s="18">
        <v>37.695500000000003</v>
      </c>
      <c r="P2719" s="18">
        <v>127.6934</v>
      </c>
      <c r="Q2719" s="18">
        <v>56.081299999999999</v>
      </c>
      <c r="R2719" s="18">
        <v>43.150300000000001</v>
      </c>
      <c r="S2719" s="4">
        <f>VLOOKUP(C2719,Ratings_Numbers!$A$1:$B$21,2,FALSE)</f>
        <v>7</v>
      </c>
      <c r="T2719" s="4">
        <f t="shared" si="113"/>
        <v>0</v>
      </c>
      <c r="U2719" s="18">
        <v>8117.1979000000001</v>
      </c>
      <c r="V2719" s="18" t="s">
        <v>202</v>
      </c>
    </row>
    <row r="2720" spans="1:22" ht="15" customHeight="1" x14ac:dyDescent="0.35">
      <c r="A2720" s="18" t="s">
        <v>224</v>
      </c>
      <c r="B2720" s="7" t="str">
        <f t="shared" si="112"/>
        <v>Q2</v>
      </c>
      <c r="C2720" s="18" t="s">
        <v>25</v>
      </c>
      <c r="D2720" s="21">
        <v>35976</v>
      </c>
      <c r="E2720" s="18">
        <v>2.7439</v>
      </c>
      <c r="F2720" s="18">
        <v>4.3316999999999997</v>
      </c>
      <c r="G2720" s="18">
        <v>4.2934999999999999</v>
      </c>
      <c r="H2720" s="18">
        <v>5.0746000000000002</v>
      </c>
      <c r="I2720" s="18">
        <v>2.2090000000000001</v>
      </c>
      <c r="J2720" s="18">
        <v>3.2984999999999998</v>
      </c>
      <c r="K2720" s="18">
        <v>67</v>
      </c>
      <c r="L2720" s="18">
        <v>27.218699999999998</v>
      </c>
      <c r="M2720" s="18">
        <v>114.33240000000001</v>
      </c>
      <c r="N2720" s="18">
        <v>50.263199999999998</v>
      </c>
      <c r="O2720" s="18">
        <v>39.002400000000002</v>
      </c>
      <c r="P2720" s="18">
        <v>127.46729999999999</v>
      </c>
      <c r="Q2720" s="18">
        <v>56.037599999999998</v>
      </c>
      <c r="R2720" s="18">
        <v>43.4831</v>
      </c>
      <c r="S2720" s="4">
        <f>VLOOKUP(C2720,Ratings_Numbers!$A$1:$B$21,2,FALSE)</f>
        <v>7</v>
      </c>
      <c r="T2720" s="4">
        <f t="shared" si="113"/>
        <v>0</v>
      </c>
      <c r="U2720" s="18">
        <v>7404.2866000000004</v>
      </c>
      <c r="V2720" s="18" t="s">
        <v>202</v>
      </c>
    </row>
    <row r="2721" spans="1:22" ht="15" customHeight="1" x14ac:dyDescent="0.35">
      <c r="A2721" s="18" t="s">
        <v>224</v>
      </c>
      <c r="B2721" s="7" t="str">
        <f t="shared" si="112"/>
        <v>Q3</v>
      </c>
      <c r="C2721" s="18" t="s">
        <v>25</v>
      </c>
      <c r="D2721" s="21">
        <v>36068</v>
      </c>
      <c r="E2721" s="18">
        <v>2.5634999999999999</v>
      </c>
      <c r="F2721" s="18">
        <v>4.0532000000000004</v>
      </c>
      <c r="G2721" s="18">
        <v>4.0048000000000004</v>
      </c>
      <c r="H2721" s="18">
        <v>5.2031000000000001</v>
      </c>
      <c r="I2721" s="18">
        <v>2.4531000000000001</v>
      </c>
      <c r="J2721" s="18">
        <v>3.3593999999999999</v>
      </c>
      <c r="K2721" s="18">
        <v>64</v>
      </c>
      <c r="L2721" s="18">
        <v>28.107500000000002</v>
      </c>
      <c r="M2721" s="18">
        <v>105.7801</v>
      </c>
      <c r="N2721" s="18">
        <v>48.331200000000003</v>
      </c>
      <c r="O2721" s="18">
        <v>37.1158</v>
      </c>
      <c r="P2721" s="18">
        <v>118.8652</v>
      </c>
      <c r="Q2721" s="18">
        <v>54.309800000000003</v>
      </c>
      <c r="R2721" s="18">
        <v>41.707099999999997</v>
      </c>
      <c r="S2721" s="4">
        <f>VLOOKUP(C2721,Ratings_Numbers!$A$1:$B$21,2,FALSE)</f>
        <v>7</v>
      </c>
      <c r="T2721" s="4">
        <f t="shared" si="113"/>
        <v>0</v>
      </c>
      <c r="U2721" s="18">
        <v>5156.7145</v>
      </c>
      <c r="V2721" s="18" t="s">
        <v>202</v>
      </c>
    </row>
    <row r="2722" spans="1:22" ht="15" customHeight="1" x14ac:dyDescent="0.35">
      <c r="A2722" s="18" t="s">
        <v>224</v>
      </c>
      <c r="B2722" s="7" t="str">
        <f t="shared" si="112"/>
        <v>Q4</v>
      </c>
      <c r="C2722" s="18" t="s">
        <v>25</v>
      </c>
      <c r="D2722" s="21">
        <v>36160</v>
      </c>
      <c r="E2722" s="18">
        <v>2.4733000000000001</v>
      </c>
      <c r="F2722" s="18">
        <v>3.8837000000000002</v>
      </c>
      <c r="G2722" s="18">
        <v>3.8433999999999999</v>
      </c>
      <c r="H2722" s="18">
        <v>4.9843999999999999</v>
      </c>
      <c r="I2722" s="18">
        <v>1.2031000000000001</v>
      </c>
      <c r="J2722" s="18">
        <v>3.1875</v>
      </c>
      <c r="K2722" s="18">
        <v>64</v>
      </c>
      <c r="L2722" s="18">
        <v>28.804300000000001</v>
      </c>
      <c r="M2722" s="18">
        <v>100.0346</v>
      </c>
      <c r="N2722" s="18">
        <v>46.9358</v>
      </c>
      <c r="O2722" s="18">
        <v>35.758400000000002</v>
      </c>
      <c r="P2722" s="18">
        <v>113.1306</v>
      </c>
      <c r="Q2722" s="18">
        <v>53.080399999999997</v>
      </c>
      <c r="R2722" s="18">
        <v>40.439700000000002</v>
      </c>
      <c r="S2722" s="4">
        <f>VLOOKUP(C2722,Ratings_Numbers!$A$1:$B$21,2,FALSE)</f>
        <v>7</v>
      </c>
      <c r="T2722" s="4">
        <f t="shared" si="113"/>
        <v>0</v>
      </c>
      <c r="U2722" s="18">
        <v>5554.3777</v>
      </c>
      <c r="V2722" s="18" t="s">
        <v>202</v>
      </c>
    </row>
    <row r="2723" spans="1:22" ht="15" customHeight="1" x14ac:dyDescent="0.35">
      <c r="A2723" s="18" t="s">
        <v>224</v>
      </c>
      <c r="B2723" s="7" t="str">
        <f t="shared" si="112"/>
        <v>Q1</v>
      </c>
      <c r="C2723" s="18" t="s">
        <v>25</v>
      </c>
      <c r="D2723" s="21">
        <v>36250</v>
      </c>
      <c r="E2723" s="18">
        <v>2.3807</v>
      </c>
      <c r="F2723" s="18">
        <v>3.7616000000000001</v>
      </c>
      <c r="G2723" s="18">
        <v>3.7275</v>
      </c>
      <c r="H2723" s="18">
        <v>5.1753999999999998</v>
      </c>
      <c r="I2723" s="18">
        <v>2.7018</v>
      </c>
      <c r="J2723" s="18">
        <v>3.1930000000000001</v>
      </c>
      <c r="K2723" s="18">
        <v>57</v>
      </c>
      <c r="L2723" s="18">
        <v>27.539899999999999</v>
      </c>
      <c r="M2723" s="18">
        <v>111.5416</v>
      </c>
      <c r="N2723" s="18">
        <v>49.622999999999998</v>
      </c>
      <c r="O2723" s="18">
        <v>37.095700000000001</v>
      </c>
      <c r="P2723" s="18">
        <v>124.77800000000001</v>
      </c>
      <c r="Q2723" s="18">
        <v>55.511699999999998</v>
      </c>
      <c r="R2723" s="18">
        <v>41.497799999999998</v>
      </c>
      <c r="S2723" s="4">
        <f>VLOOKUP(C2723,Ratings_Numbers!$A$1:$B$21,2,FALSE)</f>
        <v>7</v>
      </c>
      <c r="T2723" s="4">
        <f t="shared" si="113"/>
        <v>0</v>
      </c>
      <c r="U2723" s="18">
        <v>5686.0104000000001</v>
      </c>
      <c r="V2723" s="18" t="s">
        <v>202</v>
      </c>
    </row>
    <row r="2724" spans="1:22" ht="15" customHeight="1" x14ac:dyDescent="0.35">
      <c r="A2724" s="18" t="s">
        <v>224</v>
      </c>
      <c r="B2724" s="7" t="str">
        <f t="shared" si="112"/>
        <v>Q2</v>
      </c>
      <c r="C2724" s="18" t="s">
        <v>25</v>
      </c>
      <c r="D2724" s="21">
        <v>36341</v>
      </c>
      <c r="E2724" s="18">
        <v>2.3641000000000001</v>
      </c>
      <c r="F2724" s="18">
        <v>3.8087</v>
      </c>
      <c r="G2724" s="18">
        <v>3.7509999999999999</v>
      </c>
      <c r="H2724" s="18">
        <v>5.78</v>
      </c>
      <c r="I2724" s="18">
        <v>2.5</v>
      </c>
      <c r="J2724" s="18">
        <v>3.56</v>
      </c>
      <c r="K2724" s="18">
        <v>50</v>
      </c>
      <c r="L2724" s="18">
        <v>29.084299999999999</v>
      </c>
      <c r="M2724" s="18">
        <v>104.878</v>
      </c>
      <c r="N2724" s="18">
        <v>48.8108</v>
      </c>
      <c r="O2724" s="18">
        <v>36.426000000000002</v>
      </c>
      <c r="P2724" s="18">
        <v>114.8664</v>
      </c>
      <c r="Q2724" s="18">
        <v>53.459499999999998</v>
      </c>
      <c r="R2724" s="18">
        <v>39.895099999999999</v>
      </c>
      <c r="S2724" s="4">
        <f>VLOOKUP(C2724,Ratings_Numbers!$A$1:$B$21,2,FALSE)</f>
        <v>7</v>
      </c>
      <c r="T2724" s="4">
        <f t="shared" si="113"/>
        <v>0</v>
      </c>
      <c r="U2724" s="18">
        <v>7800.0502999999999</v>
      </c>
      <c r="V2724" s="18" t="s">
        <v>202</v>
      </c>
    </row>
    <row r="2725" spans="1:22" ht="15" customHeight="1" x14ac:dyDescent="0.35">
      <c r="A2725" s="18" t="s">
        <v>224</v>
      </c>
      <c r="B2725" s="7" t="str">
        <f t="shared" si="112"/>
        <v>Q3</v>
      </c>
      <c r="C2725" s="18" t="s">
        <v>25</v>
      </c>
      <c r="D2725" s="21">
        <v>36433</v>
      </c>
      <c r="E2725" s="18">
        <v>2.4123999999999999</v>
      </c>
      <c r="F2725" s="18">
        <v>3.8868</v>
      </c>
      <c r="G2725" s="18">
        <v>3.8407999999999998</v>
      </c>
      <c r="H2725" s="18">
        <v>6.5319000000000003</v>
      </c>
      <c r="I2725" s="18">
        <v>3.1488999999999998</v>
      </c>
      <c r="J2725" s="18">
        <v>4.1702000000000004</v>
      </c>
      <c r="K2725" s="18">
        <v>47</v>
      </c>
      <c r="L2725" s="18">
        <v>29.090199999999999</v>
      </c>
      <c r="M2725" s="18">
        <v>106.9342</v>
      </c>
      <c r="N2725" s="18">
        <v>49.719299999999997</v>
      </c>
      <c r="O2725" s="18">
        <v>37.054499999999997</v>
      </c>
      <c r="P2725" s="18">
        <v>115.07599999999999</v>
      </c>
      <c r="Q2725" s="18">
        <v>53.504800000000003</v>
      </c>
      <c r="R2725" s="18">
        <v>39.875799999999998</v>
      </c>
      <c r="S2725" s="4">
        <f>VLOOKUP(C2725,Ratings_Numbers!$A$1:$B$21,2,FALSE)</f>
        <v>7</v>
      </c>
      <c r="T2725" s="4">
        <f t="shared" si="113"/>
        <v>0</v>
      </c>
      <c r="U2725" s="18">
        <v>7311.7</v>
      </c>
      <c r="V2725" s="18" t="s">
        <v>202</v>
      </c>
    </row>
    <row r="2726" spans="1:22" ht="15" customHeight="1" x14ac:dyDescent="0.35">
      <c r="A2726" s="18" t="s">
        <v>224</v>
      </c>
      <c r="B2726" s="7" t="str">
        <f t="shared" si="112"/>
        <v>Q4</v>
      </c>
      <c r="C2726" s="18" t="s">
        <v>25</v>
      </c>
      <c r="D2726" s="21">
        <v>36525</v>
      </c>
      <c r="E2726" s="18">
        <v>2.4344999999999999</v>
      </c>
      <c r="F2726" s="18">
        <v>3.9721000000000002</v>
      </c>
      <c r="G2726" s="18">
        <v>3.8714</v>
      </c>
      <c r="H2726" s="18">
        <v>6.16</v>
      </c>
      <c r="I2726" s="18">
        <v>2.38</v>
      </c>
      <c r="J2726" s="18">
        <v>3.96</v>
      </c>
      <c r="K2726" s="18">
        <v>50</v>
      </c>
      <c r="L2726" s="18">
        <v>29.6555</v>
      </c>
      <c r="M2726" s="18">
        <v>77.496300000000005</v>
      </c>
      <c r="N2726" s="18">
        <v>36.911999999999999</v>
      </c>
      <c r="O2726" s="18">
        <v>27.337499999999999</v>
      </c>
      <c r="P2726" s="18">
        <v>109.9486</v>
      </c>
      <c r="Q2726" s="18">
        <v>52.369300000000003</v>
      </c>
      <c r="R2726" s="18">
        <v>38.785299999999999</v>
      </c>
      <c r="S2726" s="4">
        <f>VLOOKUP(C2726,Ratings_Numbers!$A$1:$B$21,2,FALSE)</f>
        <v>7</v>
      </c>
      <c r="T2726" s="4">
        <f t="shared" si="113"/>
        <v>0</v>
      </c>
      <c r="U2726" s="18">
        <v>8002.0522000000001</v>
      </c>
      <c r="V2726" s="18" t="s">
        <v>202</v>
      </c>
    </row>
    <row r="2727" spans="1:22" ht="15" customHeight="1" x14ac:dyDescent="0.35">
      <c r="A2727" s="18" t="s">
        <v>224</v>
      </c>
      <c r="B2727" s="7" t="str">
        <f t="shared" si="112"/>
        <v>Q1</v>
      </c>
      <c r="C2727" s="18" t="s">
        <v>25</v>
      </c>
      <c r="D2727" s="21">
        <v>36616</v>
      </c>
      <c r="E2727" s="18">
        <v>2.4824999999999999</v>
      </c>
      <c r="F2727" s="18">
        <v>3.9487000000000001</v>
      </c>
      <c r="G2727" s="18">
        <v>3.9165999999999999</v>
      </c>
      <c r="H2727" s="18">
        <v>6.25</v>
      </c>
      <c r="I2727" s="18">
        <v>3.1922999999999999</v>
      </c>
      <c r="J2727" s="18">
        <v>3.9807999999999999</v>
      </c>
      <c r="K2727" s="18">
        <v>52</v>
      </c>
      <c r="L2727" s="18">
        <v>29.696100000000001</v>
      </c>
      <c r="M2727" s="18">
        <v>76.285300000000007</v>
      </c>
      <c r="N2727" s="18">
        <v>36.091099999999997</v>
      </c>
      <c r="O2727" s="18">
        <v>27.016300000000001</v>
      </c>
      <c r="P2727" s="18">
        <v>111.3686</v>
      </c>
      <c r="Q2727" s="18">
        <v>52.689300000000003</v>
      </c>
      <c r="R2727" s="18">
        <v>39.441000000000003</v>
      </c>
      <c r="S2727" s="4">
        <f>VLOOKUP(C2727,Ratings_Numbers!$A$1:$B$21,2,FALSE)</f>
        <v>7</v>
      </c>
      <c r="T2727" s="4">
        <f t="shared" si="113"/>
        <v>0</v>
      </c>
      <c r="U2727" s="18">
        <v>6562.3060999999998</v>
      </c>
      <c r="V2727" s="18" t="s">
        <v>202</v>
      </c>
    </row>
    <row r="2728" spans="1:22" ht="15" customHeight="1" x14ac:dyDescent="0.35">
      <c r="A2728" s="18" t="s">
        <v>224</v>
      </c>
      <c r="B2728" s="7" t="str">
        <f t="shared" ref="B2728:B2759" si="114">IF(MONTH(D2728)&lt;4,"Q1",IF(MONTH(D2728)&lt;7,"Q2",IF(MONTH(D2728)&lt;10,"Q3","Q4")))</f>
        <v>Q2</v>
      </c>
      <c r="C2728" s="18" t="s">
        <v>25</v>
      </c>
      <c r="D2728" s="21">
        <v>36707</v>
      </c>
      <c r="E2728" s="18">
        <v>2.6667000000000001</v>
      </c>
      <c r="F2728" s="18">
        <v>4.2039999999999997</v>
      </c>
      <c r="G2728" s="18">
        <v>4.1730999999999998</v>
      </c>
      <c r="H2728" s="18">
        <v>5.7193000000000005</v>
      </c>
      <c r="I2728" s="18">
        <v>2.3860000000000001</v>
      </c>
      <c r="J2728" s="18">
        <v>3.6490999999999998</v>
      </c>
      <c r="K2728" s="18">
        <v>57</v>
      </c>
      <c r="L2728" s="18">
        <v>29.8399</v>
      </c>
      <c r="M2728" s="18">
        <v>113.8176</v>
      </c>
      <c r="N2728" s="18">
        <v>48.584400000000002</v>
      </c>
      <c r="O2728" s="18">
        <v>36.6235</v>
      </c>
      <c r="P2728" s="18">
        <v>134.26769999999999</v>
      </c>
      <c r="Q2728" s="18">
        <v>57.313800000000001</v>
      </c>
      <c r="R2728" s="18">
        <v>43.203800000000001</v>
      </c>
      <c r="S2728" s="4">
        <f>VLOOKUP(C2728,Ratings_Numbers!$A$1:$B$21,2,FALSE)</f>
        <v>7</v>
      </c>
      <c r="T2728" s="4">
        <f t="shared" si="113"/>
        <v>0</v>
      </c>
      <c r="U2728" s="18">
        <v>5917.3712999999998</v>
      </c>
      <c r="V2728" s="18" t="s">
        <v>202</v>
      </c>
    </row>
    <row r="2729" spans="1:22" ht="15" customHeight="1" x14ac:dyDescent="0.35">
      <c r="A2729" s="18" t="s">
        <v>224</v>
      </c>
      <c r="B2729" s="7" t="str">
        <f t="shared" si="114"/>
        <v>Q3</v>
      </c>
      <c r="C2729" s="18" t="s">
        <v>25</v>
      </c>
      <c r="D2729" s="21">
        <v>36799</v>
      </c>
      <c r="E2729" s="18">
        <v>2.5093999999999999</v>
      </c>
      <c r="F2729" s="18">
        <v>3.9694000000000003</v>
      </c>
      <c r="G2729" s="18">
        <v>3.9314999999999998</v>
      </c>
      <c r="H2729" s="18">
        <v>5.5344999999999995</v>
      </c>
      <c r="I2729" s="18">
        <v>2.6379000000000001</v>
      </c>
      <c r="J2729" s="18">
        <v>3.5171999999999999</v>
      </c>
      <c r="K2729" s="18">
        <v>58</v>
      </c>
      <c r="L2729" s="18">
        <v>30.7682</v>
      </c>
      <c r="M2729" s="18">
        <v>106.3523</v>
      </c>
      <c r="N2729" s="18">
        <v>46.9788</v>
      </c>
      <c r="O2729" s="18">
        <v>34.942399999999999</v>
      </c>
      <c r="P2729" s="18">
        <v>126.3835</v>
      </c>
      <c r="Q2729" s="18">
        <v>55.827199999999998</v>
      </c>
      <c r="R2729" s="18">
        <v>41.523699999999998</v>
      </c>
      <c r="S2729" s="4">
        <f>VLOOKUP(C2729,Ratings_Numbers!$A$1:$B$21,2,FALSE)</f>
        <v>7</v>
      </c>
      <c r="T2729" s="4">
        <f t="shared" si="113"/>
        <v>0</v>
      </c>
      <c r="U2729" s="18">
        <v>5927.7870999999996</v>
      </c>
      <c r="V2729" s="18" t="s">
        <v>202</v>
      </c>
    </row>
    <row r="2730" spans="1:22" ht="15" customHeight="1" x14ac:dyDescent="0.35">
      <c r="A2730" s="18" t="s">
        <v>224</v>
      </c>
      <c r="B2730" s="7" t="str">
        <f t="shared" si="114"/>
        <v>Q4</v>
      </c>
      <c r="C2730" s="18" t="s">
        <v>25</v>
      </c>
      <c r="D2730" s="21">
        <v>36891</v>
      </c>
      <c r="E2730" s="18">
        <v>2.4146000000000001</v>
      </c>
      <c r="F2730" s="18">
        <v>3.8445999999999998</v>
      </c>
      <c r="G2730" s="18">
        <v>3.8066</v>
      </c>
      <c r="H2730" s="18">
        <v>5.5438999999999998</v>
      </c>
      <c r="I2730" s="18">
        <v>2.2631999999999999</v>
      </c>
      <c r="J2730" s="18">
        <v>3.4737</v>
      </c>
      <c r="K2730" s="18">
        <v>57</v>
      </c>
      <c r="L2730" s="18">
        <v>30.3659</v>
      </c>
      <c r="M2730" s="18">
        <v>105.0099</v>
      </c>
      <c r="N2730" s="18">
        <v>46.693800000000003</v>
      </c>
      <c r="O2730" s="18">
        <v>34.024700000000003</v>
      </c>
      <c r="P2730" s="18">
        <v>124.8907</v>
      </c>
      <c r="Q2730" s="18">
        <v>55.533900000000003</v>
      </c>
      <c r="R2730" s="18">
        <v>40.4664</v>
      </c>
      <c r="S2730" s="4">
        <f>VLOOKUP(C2730,Ratings_Numbers!$A$1:$B$21,2,FALSE)</f>
        <v>7</v>
      </c>
      <c r="T2730" s="4">
        <f t="shared" si="113"/>
        <v>0</v>
      </c>
      <c r="U2730" s="18">
        <v>7072.4430000000002</v>
      </c>
      <c r="V2730" s="18" t="s">
        <v>202</v>
      </c>
    </row>
    <row r="2731" spans="1:22" ht="15" customHeight="1" x14ac:dyDescent="0.35">
      <c r="A2731" s="18" t="s">
        <v>224</v>
      </c>
      <c r="B2731" s="7" t="str">
        <f t="shared" si="114"/>
        <v>Q1</v>
      </c>
      <c r="C2731" s="18" t="s">
        <v>25</v>
      </c>
      <c r="D2731" s="21">
        <v>36981</v>
      </c>
      <c r="E2731" s="18">
        <v>2.4359999999999999</v>
      </c>
      <c r="F2731" s="18">
        <v>3.8818999999999999</v>
      </c>
      <c r="G2731" s="18">
        <v>3.8300999999999998</v>
      </c>
      <c r="H2731" s="18">
        <v>6.1071</v>
      </c>
      <c r="I2731" s="18">
        <v>3.5179</v>
      </c>
      <c r="J2731" s="18">
        <v>3.9285999999999999</v>
      </c>
      <c r="K2731" s="18">
        <v>56</v>
      </c>
      <c r="L2731" s="18">
        <v>29.931000000000001</v>
      </c>
      <c r="M2731" s="18">
        <v>108.47320000000001</v>
      </c>
      <c r="N2731" s="18">
        <v>47.414400000000001</v>
      </c>
      <c r="O2731" s="18">
        <v>34.670400000000001</v>
      </c>
      <c r="P2731" s="18">
        <v>128.77699999999999</v>
      </c>
      <c r="Q2731" s="18">
        <v>56.289299999999997</v>
      </c>
      <c r="R2731" s="18">
        <v>41.1599</v>
      </c>
      <c r="S2731" s="4">
        <f>VLOOKUP(C2731,Ratings_Numbers!$A$1:$B$21,2,FALSE)</f>
        <v>7</v>
      </c>
      <c r="T2731" s="4">
        <f t="shared" si="113"/>
        <v>0</v>
      </c>
      <c r="U2731" s="18">
        <v>7171.5043999999998</v>
      </c>
      <c r="V2731" s="18" t="s">
        <v>202</v>
      </c>
    </row>
    <row r="2732" spans="1:22" ht="15" customHeight="1" x14ac:dyDescent="0.35">
      <c r="A2732" s="18" t="s">
        <v>224</v>
      </c>
      <c r="B2732" s="7" t="str">
        <f t="shared" si="114"/>
        <v>Q2</v>
      </c>
      <c r="C2732" s="18" t="s">
        <v>25</v>
      </c>
      <c r="D2732" s="21">
        <v>37072</v>
      </c>
      <c r="E2732" s="18">
        <v>2.3841999999999999</v>
      </c>
      <c r="F2732" s="18">
        <v>3.8155999999999999</v>
      </c>
      <c r="G2732" s="18">
        <v>3.7605</v>
      </c>
      <c r="H2732" s="18">
        <v>6.1455000000000002</v>
      </c>
      <c r="I2732" s="18">
        <v>3.6181999999999999</v>
      </c>
      <c r="J2732" s="18">
        <v>3.8727</v>
      </c>
      <c r="K2732" s="18">
        <v>55</v>
      </c>
      <c r="L2732" s="18">
        <v>30.790800000000001</v>
      </c>
      <c r="M2732" s="18">
        <v>113.33069999999999</v>
      </c>
      <c r="N2732" s="18">
        <v>50.633800000000001</v>
      </c>
      <c r="O2732" s="18">
        <v>37.193899999999999</v>
      </c>
      <c r="P2732" s="18">
        <v>123.82429999999999</v>
      </c>
      <c r="Q2732" s="18">
        <v>55.322099999999999</v>
      </c>
      <c r="R2732" s="18">
        <v>40.637799999999999</v>
      </c>
      <c r="S2732" s="4">
        <f>VLOOKUP(C2732,Ratings_Numbers!$A$1:$B$21,2,FALSE)</f>
        <v>7</v>
      </c>
      <c r="T2732" s="4">
        <f t="shared" si="113"/>
        <v>0</v>
      </c>
      <c r="U2732" s="18">
        <v>7591.7690000000002</v>
      </c>
      <c r="V2732" s="18" t="s">
        <v>202</v>
      </c>
    </row>
    <row r="2733" spans="1:22" ht="15" customHeight="1" x14ac:dyDescent="0.35">
      <c r="A2733" s="18" t="s">
        <v>224</v>
      </c>
      <c r="B2733" s="7" t="str">
        <f t="shared" si="114"/>
        <v>Q3</v>
      </c>
      <c r="C2733" s="18" t="s">
        <v>25</v>
      </c>
      <c r="D2733" s="21">
        <v>37164</v>
      </c>
      <c r="E2733" s="18">
        <v>2.3843999999999999</v>
      </c>
      <c r="F2733" s="18">
        <v>3.8391999999999999</v>
      </c>
      <c r="G2733" s="18">
        <v>3.8029000000000002</v>
      </c>
      <c r="H2733" s="18">
        <v>5.4745999999999997</v>
      </c>
      <c r="I2733" s="18">
        <v>3.2202999999999999</v>
      </c>
      <c r="J2733" s="18">
        <v>3.3220000000000001</v>
      </c>
      <c r="K2733" s="18">
        <v>59</v>
      </c>
      <c r="L2733" s="18">
        <v>29.898599999999998</v>
      </c>
      <c r="M2733" s="18">
        <v>117.9903</v>
      </c>
      <c r="N2733" s="18">
        <v>51.6038</v>
      </c>
      <c r="O2733" s="18">
        <v>37.837800000000001</v>
      </c>
      <c r="P2733" s="18">
        <v>128.64670000000001</v>
      </c>
      <c r="Q2733" s="18">
        <v>56.264400000000002</v>
      </c>
      <c r="R2733" s="18">
        <v>41.255200000000002</v>
      </c>
      <c r="S2733" s="4">
        <f>VLOOKUP(C2733,Ratings_Numbers!$A$1:$B$21,2,FALSE)</f>
        <v>7</v>
      </c>
      <c r="T2733" s="4">
        <f t="shared" si="113"/>
        <v>0</v>
      </c>
      <c r="U2733" s="18">
        <v>6755.7</v>
      </c>
      <c r="V2733" s="18" t="s">
        <v>202</v>
      </c>
    </row>
    <row r="2734" spans="1:22" ht="15" customHeight="1" x14ac:dyDescent="0.35">
      <c r="A2734" s="18" t="s">
        <v>224</v>
      </c>
      <c r="B2734" s="7" t="str">
        <f t="shared" si="114"/>
        <v>Q4</v>
      </c>
      <c r="C2734" s="18" t="s">
        <v>25</v>
      </c>
      <c r="D2734" s="21">
        <v>37256</v>
      </c>
      <c r="E2734" s="18">
        <v>2.2130999999999998</v>
      </c>
      <c r="F2734" s="18">
        <v>3.5838999999999999</v>
      </c>
      <c r="G2734" s="18">
        <v>3.5371999999999999</v>
      </c>
      <c r="H2734" s="18">
        <v>6.1111000000000004</v>
      </c>
      <c r="I2734" s="18">
        <v>2.8148</v>
      </c>
      <c r="J2734" s="18">
        <v>3.7963</v>
      </c>
      <c r="K2734" s="18">
        <v>54</v>
      </c>
      <c r="L2734" s="18">
        <v>32.106299999999997</v>
      </c>
      <c r="M2734" s="18">
        <v>103.298</v>
      </c>
      <c r="N2734" s="18">
        <v>48.427199999999999</v>
      </c>
      <c r="O2734" s="18">
        <v>35.320799999999998</v>
      </c>
      <c r="P2734" s="18">
        <v>113.30549999999999</v>
      </c>
      <c r="Q2734" s="18">
        <v>53.118899999999996</v>
      </c>
      <c r="R2734" s="18">
        <v>38.742699999999999</v>
      </c>
      <c r="S2734" s="4">
        <f>VLOOKUP(C2734,Ratings_Numbers!$A$1:$B$21,2,FALSE)</f>
        <v>7</v>
      </c>
      <c r="T2734" s="4">
        <f t="shared" si="113"/>
        <v>0</v>
      </c>
      <c r="U2734" s="18">
        <v>8958.3919000000005</v>
      </c>
      <c r="V2734" s="18" t="s">
        <v>202</v>
      </c>
    </row>
    <row r="2735" spans="1:22" ht="15" customHeight="1" x14ac:dyDescent="0.35">
      <c r="A2735" s="18" t="s">
        <v>224</v>
      </c>
      <c r="B2735" s="7" t="str">
        <f t="shared" si="114"/>
        <v>Q1</v>
      </c>
      <c r="C2735" s="18" t="s">
        <v>25</v>
      </c>
      <c r="D2735" s="21">
        <v>37346</v>
      </c>
      <c r="E2735" s="18">
        <v>2.2456999999999998</v>
      </c>
      <c r="F2735" s="18">
        <v>3.6473</v>
      </c>
      <c r="G2735" s="18">
        <v>3.6012</v>
      </c>
      <c r="H2735" s="18">
        <v>6.5098000000000003</v>
      </c>
      <c r="I2735" s="18">
        <v>4.4118000000000004</v>
      </c>
      <c r="J2735" s="18">
        <v>4.1372999999999998</v>
      </c>
      <c r="K2735" s="18">
        <v>51</v>
      </c>
      <c r="L2735" s="18">
        <v>32.965200000000003</v>
      </c>
      <c r="M2735" s="18">
        <v>99.122500000000002</v>
      </c>
      <c r="N2735" s="18">
        <v>47.197099999999999</v>
      </c>
      <c r="O2735" s="18">
        <v>34.814399999999999</v>
      </c>
      <c r="P2735" s="18">
        <v>110.0183</v>
      </c>
      <c r="Q2735" s="18">
        <v>52.385100000000001</v>
      </c>
      <c r="R2735" s="18">
        <v>38.641300000000001</v>
      </c>
      <c r="S2735" s="4">
        <f>VLOOKUP(C2735,Ratings_Numbers!$A$1:$B$21,2,FALSE)</f>
        <v>7</v>
      </c>
      <c r="T2735" s="4">
        <f t="shared" si="113"/>
        <v>0</v>
      </c>
      <c r="U2735" s="18">
        <v>9768.7486000000008</v>
      </c>
      <c r="V2735" s="18" t="s">
        <v>202</v>
      </c>
    </row>
    <row r="2736" spans="1:22" ht="15" customHeight="1" x14ac:dyDescent="0.35">
      <c r="A2736" s="18" t="s">
        <v>224</v>
      </c>
      <c r="B2736" s="7" t="str">
        <f t="shared" si="114"/>
        <v>Q2</v>
      </c>
      <c r="C2736" s="18" t="s">
        <v>25</v>
      </c>
      <c r="D2736" s="21">
        <v>37437</v>
      </c>
      <c r="E2736" s="18">
        <v>2.2481</v>
      </c>
      <c r="F2736" s="18">
        <v>3.6105</v>
      </c>
      <c r="G2736" s="18">
        <v>3.5723000000000003</v>
      </c>
      <c r="H2736" s="18">
        <v>7.3403999999999998</v>
      </c>
      <c r="I2736" s="18">
        <v>4.9149000000000003</v>
      </c>
      <c r="J2736" s="18">
        <v>4.7872000000000003</v>
      </c>
      <c r="K2736" s="18">
        <v>47</v>
      </c>
      <c r="L2736" s="18">
        <v>30.540299999999998</v>
      </c>
      <c r="M2736" s="18">
        <v>108.5064</v>
      </c>
      <c r="N2736" s="18">
        <v>49.1676</v>
      </c>
      <c r="O2736" s="18">
        <v>35.628100000000003</v>
      </c>
      <c r="P2736" s="18">
        <v>120.68689999999999</v>
      </c>
      <c r="Q2736" s="18">
        <v>54.686900000000001</v>
      </c>
      <c r="R2736" s="18">
        <v>39.627600000000001</v>
      </c>
      <c r="S2736" s="4">
        <f>VLOOKUP(C2736,Ratings_Numbers!$A$1:$B$21,2,FALSE)</f>
        <v>7</v>
      </c>
      <c r="T2736" s="4">
        <f t="shared" si="113"/>
        <v>0</v>
      </c>
      <c r="U2736" s="18">
        <v>9195.6985999999997</v>
      </c>
      <c r="V2736" s="18" t="s">
        <v>202</v>
      </c>
    </row>
    <row r="2737" spans="1:22" ht="15" customHeight="1" x14ac:dyDescent="0.35">
      <c r="A2737" s="18" t="s">
        <v>224</v>
      </c>
      <c r="B2737" s="7" t="str">
        <f t="shared" si="114"/>
        <v>Q3</v>
      </c>
      <c r="C2737" s="18" t="s">
        <v>25</v>
      </c>
      <c r="D2737" s="21">
        <v>37529</v>
      </c>
      <c r="E2737" s="18">
        <v>2.1017000000000001</v>
      </c>
      <c r="F2737" s="18">
        <v>3.3391000000000002</v>
      </c>
      <c r="G2737" s="18">
        <v>3.2879999999999998</v>
      </c>
      <c r="H2737" s="18">
        <v>5.3967999999999998</v>
      </c>
      <c r="I2737" s="18">
        <v>3.5079000000000002</v>
      </c>
      <c r="J2737" s="18">
        <v>3.4920999999999998</v>
      </c>
      <c r="K2737" s="18">
        <v>63</v>
      </c>
      <c r="L2737" s="18">
        <v>30.366499999999998</v>
      </c>
      <c r="M2737" s="18">
        <v>111.5025</v>
      </c>
      <c r="N2737" s="18">
        <v>50.219799999999999</v>
      </c>
      <c r="O2737" s="18">
        <v>36.194499999999998</v>
      </c>
      <c r="P2737" s="18">
        <v>122.02889999999999</v>
      </c>
      <c r="Q2737" s="18">
        <v>54.960799999999999</v>
      </c>
      <c r="R2737" s="18">
        <v>39.611499999999999</v>
      </c>
      <c r="S2737" s="4">
        <f>VLOOKUP(C2737,Ratings_Numbers!$A$1:$B$21,2,FALSE)</f>
        <v>7</v>
      </c>
      <c r="T2737" s="4">
        <f t="shared" si="113"/>
        <v>0</v>
      </c>
      <c r="U2737" s="18">
        <v>8265.1514000000006</v>
      </c>
      <c r="V2737" s="18" t="s">
        <v>202</v>
      </c>
    </row>
    <row r="2738" spans="1:22" ht="15" customHeight="1" x14ac:dyDescent="0.35">
      <c r="A2738" s="18" t="s">
        <v>224</v>
      </c>
      <c r="B2738" s="7" t="str">
        <f t="shared" si="114"/>
        <v>Q4</v>
      </c>
      <c r="C2738" s="18" t="s">
        <v>25</v>
      </c>
      <c r="D2738" s="21">
        <v>37621</v>
      </c>
      <c r="E2738" s="18">
        <v>1.9948000000000001</v>
      </c>
      <c r="F2738" s="18">
        <v>3.1406000000000001</v>
      </c>
      <c r="G2738" s="18">
        <v>3.0960000000000001</v>
      </c>
      <c r="H2738" s="18">
        <v>7.5777999999999999</v>
      </c>
      <c r="I2738" s="18">
        <v>4.0667</v>
      </c>
      <c r="J2738" s="18">
        <v>4.8666999999999998</v>
      </c>
      <c r="K2738" s="18">
        <v>45</v>
      </c>
      <c r="L2738" s="18">
        <v>31.6173</v>
      </c>
      <c r="M2738" s="18">
        <v>100.2396</v>
      </c>
      <c r="N2738" s="18">
        <v>47.7913</v>
      </c>
      <c r="O2738" s="18">
        <v>33.914299999999997</v>
      </c>
      <c r="P2738" s="18">
        <v>109.7444</v>
      </c>
      <c r="Q2738" s="18">
        <v>52.322899999999997</v>
      </c>
      <c r="R2738" s="18">
        <v>37.130099999999999</v>
      </c>
      <c r="S2738" s="4">
        <f>VLOOKUP(C2738,Ratings_Numbers!$A$1:$B$21,2,FALSE)</f>
        <v>7</v>
      </c>
      <c r="T2738" s="4">
        <f t="shared" si="113"/>
        <v>0</v>
      </c>
      <c r="U2738" s="18">
        <v>9374.2224000000006</v>
      </c>
      <c r="V2738" s="18" t="s">
        <v>202</v>
      </c>
    </row>
    <row r="2739" spans="1:22" ht="15" customHeight="1" x14ac:dyDescent="0.35">
      <c r="A2739" s="18" t="s">
        <v>224</v>
      </c>
      <c r="B2739" s="7" t="str">
        <f t="shared" si="114"/>
        <v>Q1</v>
      </c>
      <c r="C2739" s="18" t="s">
        <v>25</v>
      </c>
      <c r="D2739" s="21">
        <v>37711</v>
      </c>
      <c r="E2739" s="18">
        <v>1.9779</v>
      </c>
      <c r="F2739" s="18">
        <v>3.1408999999999998</v>
      </c>
      <c r="G2739" s="18">
        <v>3.0745</v>
      </c>
      <c r="H2739" s="18">
        <v>7.8810000000000002</v>
      </c>
      <c r="I2739" s="18">
        <v>4.9523999999999999</v>
      </c>
      <c r="J2739" s="18">
        <v>4.9762000000000004</v>
      </c>
      <c r="K2739" s="18">
        <v>42</v>
      </c>
      <c r="L2739" s="18">
        <v>32.760199999999998</v>
      </c>
      <c r="M2739" s="18">
        <v>95.866500000000002</v>
      </c>
      <c r="N2739" s="18">
        <v>46.997599999999998</v>
      </c>
      <c r="O2739" s="18">
        <v>33.434699999999999</v>
      </c>
      <c r="P2739" s="18">
        <v>103.98180000000001</v>
      </c>
      <c r="Q2739" s="18">
        <v>50.975999999999999</v>
      </c>
      <c r="R2739" s="18">
        <v>36.265000000000001</v>
      </c>
      <c r="S2739" s="4">
        <f>VLOOKUP(C2739,Ratings_Numbers!$A$1:$B$21,2,FALSE)</f>
        <v>7</v>
      </c>
      <c r="T2739" s="4">
        <f t="shared" si="113"/>
        <v>0</v>
      </c>
      <c r="U2739" s="18">
        <v>9135.2929000000004</v>
      </c>
      <c r="V2739" s="18" t="s">
        <v>202</v>
      </c>
    </row>
    <row r="2740" spans="1:22" ht="15" customHeight="1" x14ac:dyDescent="0.35">
      <c r="A2740" s="18" t="s">
        <v>224</v>
      </c>
      <c r="B2740" s="7" t="str">
        <f t="shared" si="114"/>
        <v>Q2</v>
      </c>
      <c r="C2740" s="18" t="s">
        <v>25</v>
      </c>
      <c r="D2740" s="21">
        <v>37802</v>
      </c>
      <c r="E2740" s="18">
        <v>2.1169000000000002</v>
      </c>
      <c r="F2740" s="18">
        <v>3.3622000000000001</v>
      </c>
      <c r="G2740" s="18">
        <v>3.3007</v>
      </c>
      <c r="H2740" s="18">
        <v>10.199999999999999</v>
      </c>
      <c r="I2740" s="18">
        <v>-3.8856999999999999</v>
      </c>
      <c r="J2740" s="18">
        <v>6.5713999999999997</v>
      </c>
      <c r="K2740" s="18">
        <v>35</v>
      </c>
      <c r="L2740" s="18">
        <v>35.896799999999999</v>
      </c>
      <c r="M2740" s="18">
        <v>91.076099999999997</v>
      </c>
      <c r="N2740" s="18">
        <v>46.2667</v>
      </c>
      <c r="O2740" s="18">
        <v>34.600499999999997</v>
      </c>
      <c r="P2740" s="18">
        <v>96.850399999999993</v>
      </c>
      <c r="Q2740" s="18">
        <v>49.2</v>
      </c>
      <c r="R2740" s="18">
        <v>36.794200000000004</v>
      </c>
      <c r="S2740" s="4">
        <f>VLOOKUP(C2740,Ratings_Numbers!$A$1:$B$21,2,FALSE)</f>
        <v>7</v>
      </c>
      <c r="T2740" s="4">
        <f t="shared" si="113"/>
        <v>0</v>
      </c>
      <c r="U2740" s="18">
        <v>9837.7088999999996</v>
      </c>
      <c r="V2740" s="18" t="s">
        <v>202</v>
      </c>
    </row>
    <row r="2741" spans="1:22" ht="15" customHeight="1" x14ac:dyDescent="0.35">
      <c r="A2741" s="18" t="s">
        <v>224</v>
      </c>
      <c r="B2741" s="7" t="str">
        <f t="shared" si="114"/>
        <v>Q3</v>
      </c>
      <c r="C2741" s="18" t="s">
        <v>25</v>
      </c>
      <c r="D2741" s="21">
        <v>37894</v>
      </c>
      <c r="E2741" s="18">
        <v>2.077</v>
      </c>
      <c r="F2741" s="18">
        <v>3.294</v>
      </c>
      <c r="G2741" s="18">
        <v>3.2427999999999999</v>
      </c>
      <c r="H2741" s="18">
        <v>9.8157999999999994</v>
      </c>
      <c r="I2741" s="18">
        <v>5.3947000000000003</v>
      </c>
      <c r="J2741" s="18">
        <v>6.3158000000000003</v>
      </c>
      <c r="K2741" s="18">
        <v>38</v>
      </c>
      <c r="L2741" s="18">
        <v>35.626600000000003</v>
      </c>
      <c r="M2741" s="18">
        <v>91.358400000000003</v>
      </c>
      <c r="N2741" s="18">
        <v>46.4161</v>
      </c>
      <c r="O2741" s="18">
        <v>34.597700000000003</v>
      </c>
      <c r="P2741" s="18">
        <v>96.8249</v>
      </c>
      <c r="Q2741" s="18">
        <v>49.193399999999997</v>
      </c>
      <c r="R2741" s="18">
        <v>36.667900000000003</v>
      </c>
      <c r="S2741" s="4">
        <f>VLOOKUP(C2741,Ratings_Numbers!$A$1:$B$21,2,FALSE)</f>
        <v>7</v>
      </c>
      <c r="T2741" s="4">
        <f t="shared" si="113"/>
        <v>0</v>
      </c>
      <c r="U2741" s="18">
        <v>10052.9982</v>
      </c>
      <c r="V2741" s="18" t="s">
        <v>202</v>
      </c>
    </row>
    <row r="2742" spans="1:22" ht="15" customHeight="1" x14ac:dyDescent="0.35">
      <c r="A2742" s="18" t="s">
        <v>224</v>
      </c>
      <c r="B2742" s="7" t="str">
        <f t="shared" si="114"/>
        <v>Q4</v>
      </c>
      <c r="C2742" s="18" t="s">
        <v>25</v>
      </c>
      <c r="D2742" s="21">
        <v>37986</v>
      </c>
      <c r="E2742" s="18">
        <v>1.9155</v>
      </c>
      <c r="F2742" s="18">
        <v>3.0377999999999998</v>
      </c>
      <c r="G2742" s="18">
        <v>2.9838</v>
      </c>
      <c r="H2742" s="18">
        <v>10.6389</v>
      </c>
      <c r="I2742" s="18">
        <v>5.1111000000000004</v>
      </c>
      <c r="J2742" s="18">
        <v>6.8888999999999996</v>
      </c>
      <c r="K2742" s="18">
        <v>36</v>
      </c>
      <c r="L2742" s="18">
        <v>37.182400000000001</v>
      </c>
      <c r="M2742" s="18">
        <v>81.053899999999999</v>
      </c>
      <c r="N2742" s="18">
        <v>43.630099999999999</v>
      </c>
      <c r="O2742" s="18">
        <v>32.040900000000001</v>
      </c>
      <c r="P2742" s="18">
        <v>85.775199999999998</v>
      </c>
      <c r="Q2742" s="18">
        <v>46.171500000000002</v>
      </c>
      <c r="R2742" s="18">
        <v>33.907299999999999</v>
      </c>
      <c r="S2742" s="4">
        <f>VLOOKUP(C2742,Ratings_Numbers!$A$1:$B$21,2,FALSE)</f>
        <v>7</v>
      </c>
      <c r="T2742" s="4">
        <f t="shared" si="113"/>
        <v>0</v>
      </c>
      <c r="U2742" s="18">
        <v>12456.485199999999</v>
      </c>
      <c r="V2742" s="18" t="s">
        <v>202</v>
      </c>
    </row>
    <row r="2743" spans="1:22" ht="15" customHeight="1" x14ac:dyDescent="0.35">
      <c r="A2743" s="18" t="s">
        <v>224</v>
      </c>
      <c r="B2743" s="7" t="str">
        <f t="shared" si="114"/>
        <v>Q1</v>
      </c>
      <c r="C2743" s="18" t="s">
        <v>25</v>
      </c>
      <c r="D2743" s="21">
        <v>38077</v>
      </c>
      <c r="E2743" s="18">
        <v>1.8546</v>
      </c>
      <c r="F2743" s="18">
        <v>2.9039999999999999</v>
      </c>
      <c r="G2743" s="18">
        <v>2.8662000000000001</v>
      </c>
      <c r="H2743" s="18">
        <v>10.8108</v>
      </c>
      <c r="I2743" s="18">
        <v>7.4595000000000002</v>
      </c>
      <c r="J2743" s="18">
        <v>7.0541</v>
      </c>
      <c r="K2743" s="18">
        <v>37</v>
      </c>
      <c r="L2743" s="18">
        <v>37.660600000000002</v>
      </c>
      <c r="M2743" s="18">
        <v>80.773799999999994</v>
      </c>
      <c r="N2743" s="18">
        <v>43.597200000000001</v>
      </c>
      <c r="O2743" s="18">
        <v>32.340600000000002</v>
      </c>
      <c r="P2743" s="18">
        <v>85.272900000000007</v>
      </c>
      <c r="Q2743" s="18">
        <v>46.025599999999997</v>
      </c>
      <c r="R2743" s="18">
        <v>34.1419</v>
      </c>
      <c r="S2743" s="4">
        <f>VLOOKUP(C2743,Ratings_Numbers!$A$1:$B$21,2,FALSE)</f>
        <v>7</v>
      </c>
      <c r="T2743" s="4">
        <f t="shared" si="113"/>
        <v>0</v>
      </c>
      <c r="U2743" s="18">
        <v>12063.034900000001</v>
      </c>
      <c r="V2743" s="18" t="s">
        <v>202</v>
      </c>
    </row>
    <row r="2744" spans="1:22" ht="15" customHeight="1" x14ac:dyDescent="0.35">
      <c r="A2744" s="18" t="s">
        <v>224</v>
      </c>
      <c r="B2744" s="7" t="str">
        <f t="shared" si="114"/>
        <v>Q2</v>
      </c>
      <c r="C2744" s="18" t="s">
        <v>25</v>
      </c>
      <c r="D2744" s="21">
        <v>38168</v>
      </c>
      <c r="E2744" s="18">
        <v>1.9132</v>
      </c>
      <c r="F2744" s="18">
        <v>2.9618000000000002</v>
      </c>
      <c r="G2744" s="18">
        <v>2.9392</v>
      </c>
      <c r="H2744" s="18">
        <v>10.538499999999999</v>
      </c>
      <c r="I2744" s="18">
        <v>6.9486999999999997</v>
      </c>
      <c r="J2744" s="18">
        <v>6.9486999999999997</v>
      </c>
      <c r="K2744" s="18">
        <v>39</v>
      </c>
      <c r="L2744" s="18">
        <v>37.256999999999998</v>
      </c>
      <c r="M2744" s="18">
        <v>84.426699999999997</v>
      </c>
      <c r="N2744" s="18">
        <v>44.605800000000002</v>
      </c>
      <c r="O2744" s="18">
        <v>33.462200000000003</v>
      </c>
      <c r="P2744" s="18">
        <v>89.272999999999996</v>
      </c>
      <c r="Q2744" s="18">
        <v>47.1663</v>
      </c>
      <c r="R2744" s="18">
        <v>35.383000000000003</v>
      </c>
      <c r="S2744" s="4">
        <f>VLOOKUP(C2744,Ratings_Numbers!$A$1:$B$21,2,FALSE)</f>
        <v>7</v>
      </c>
      <c r="T2744" s="4">
        <f t="shared" si="113"/>
        <v>0</v>
      </c>
      <c r="U2744" s="18">
        <v>12968.115900000001</v>
      </c>
      <c r="V2744" s="18" t="s">
        <v>202</v>
      </c>
    </row>
    <row r="2745" spans="1:22" ht="15" customHeight="1" x14ac:dyDescent="0.35">
      <c r="A2745" s="18" t="s">
        <v>224</v>
      </c>
      <c r="B2745" s="7" t="str">
        <f t="shared" si="114"/>
        <v>Q3</v>
      </c>
      <c r="C2745" s="18" t="s">
        <v>25</v>
      </c>
      <c r="D2745" s="21">
        <v>38260</v>
      </c>
      <c r="E2745" s="18">
        <v>1.7772999999999999</v>
      </c>
      <c r="F2745" s="18">
        <v>2.7416999999999998</v>
      </c>
      <c r="G2745" s="18">
        <v>2.7208000000000001</v>
      </c>
      <c r="H2745" s="18">
        <v>10.7179</v>
      </c>
      <c r="I2745" s="18">
        <v>6.5896999999999997</v>
      </c>
      <c r="J2745" s="18">
        <v>7</v>
      </c>
      <c r="K2745" s="18">
        <v>39</v>
      </c>
      <c r="L2745" s="18">
        <v>38.817799999999998</v>
      </c>
      <c r="M2745" s="18">
        <v>63.160800000000002</v>
      </c>
      <c r="N2745" s="18">
        <v>34.942700000000002</v>
      </c>
      <c r="O2745" s="18">
        <v>26.0168</v>
      </c>
      <c r="P2745" s="18">
        <v>80.755200000000002</v>
      </c>
      <c r="Q2745" s="18">
        <v>44.676600000000001</v>
      </c>
      <c r="R2745" s="18">
        <v>33.264200000000002</v>
      </c>
      <c r="S2745" s="4">
        <f>VLOOKUP(C2745,Ratings_Numbers!$A$1:$B$21,2,FALSE)</f>
        <v>7</v>
      </c>
      <c r="T2745" s="4">
        <f t="shared" si="113"/>
        <v>0</v>
      </c>
      <c r="U2745" s="18">
        <v>13878.661</v>
      </c>
      <c r="V2745" s="18" t="s">
        <v>202</v>
      </c>
    </row>
    <row r="2746" spans="1:22" ht="15" customHeight="1" x14ac:dyDescent="0.35">
      <c r="A2746" s="18" t="s">
        <v>224</v>
      </c>
      <c r="B2746" s="7" t="str">
        <f t="shared" si="114"/>
        <v>Q4</v>
      </c>
      <c r="C2746" s="18" t="s">
        <v>25</v>
      </c>
      <c r="D2746" s="21">
        <v>38352</v>
      </c>
      <c r="E2746" s="18">
        <v>2.1072000000000002</v>
      </c>
      <c r="F2746" s="18">
        <v>3.2547999999999999</v>
      </c>
      <c r="G2746" s="18">
        <v>3.2317999999999998</v>
      </c>
      <c r="H2746" s="18">
        <v>10.8</v>
      </c>
      <c r="I2746" s="18">
        <v>4.7249999999999996</v>
      </c>
      <c r="J2746" s="18">
        <v>6.95</v>
      </c>
      <c r="K2746" s="18">
        <v>40</v>
      </c>
      <c r="L2746" s="18">
        <v>36.525599999999997</v>
      </c>
      <c r="M2746" s="18">
        <v>75.032600000000002</v>
      </c>
      <c r="N2746" s="18">
        <v>39.0867</v>
      </c>
      <c r="O2746" s="18">
        <v>29.115200000000002</v>
      </c>
      <c r="P2746" s="18">
        <v>91.964500000000001</v>
      </c>
      <c r="Q2746" s="18">
        <v>47.906999999999996</v>
      </c>
      <c r="R2746" s="18">
        <v>35.685400000000001</v>
      </c>
      <c r="S2746" s="4">
        <f>VLOOKUP(C2746,Ratings_Numbers!$A$1:$B$21,2,FALSE)</f>
        <v>7</v>
      </c>
      <c r="T2746" s="4">
        <f t="shared" si="113"/>
        <v>0</v>
      </c>
      <c r="U2746" s="18">
        <v>14287.8573</v>
      </c>
      <c r="V2746" s="18" t="s">
        <v>202</v>
      </c>
    </row>
    <row r="2747" spans="1:22" ht="15" customHeight="1" x14ac:dyDescent="0.35">
      <c r="A2747" s="18" t="s">
        <v>224</v>
      </c>
      <c r="B2747" s="7" t="str">
        <f t="shared" si="114"/>
        <v>Q1</v>
      </c>
      <c r="C2747" s="18" t="s">
        <v>25</v>
      </c>
      <c r="D2747" s="21">
        <v>38442</v>
      </c>
      <c r="E2747" s="18">
        <v>1.9971000000000001</v>
      </c>
      <c r="F2747" s="18">
        <v>3.0987999999999998</v>
      </c>
      <c r="G2747" s="18">
        <v>3.0754999999999999</v>
      </c>
      <c r="H2747" s="18">
        <v>25.212536409999998</v>
      </c>
      <c r="I2747" s="18">
        <v>16.193109969999998</v>
      </c>
      <c r="J2747" s="18">
        <v>20.831923459999999</v>
      </c>
      <c r="K2747" s="18">
        <v>126.3117096</v>
      </c>
      <c r="L2747" s="18">
        <v>37.133800000000001</v>
      </c>
      <c r="M2747" s="18">
        <v>73.372900000000001</v>
      </c>
      <c r="N2747" s="18">
        <v>38.806199999999997</v>
      </c>
      <c r="O2747" s="18">
        <v>28.895399999999999</v>
      </c>
      <c r="P2747" s="18">
        <v>89.075400000000002</v>
      </c>
      <c r="Q2747" s="18">
        <v>47.1111</v>
      </c>
      <c r="R2747" s="18">
        <v>35.079300000000003</v>
      </c>
      <c r="S2747" s="4">
        <f>VLOOKUP(C2747,Ratings_Numbers!$A$1:$B$21,2,FALSE)</f>
        <v>7</v>
      </c>
      <c r="T2747" s="4">
        <f t="shared" si="113"/>
        <v>0</v>
      </c>
      <c r="U2747" s="18">
        <v>15481.8485</v>
      </c>
      <c r="V2747" s="18" t="s">
        <v>202</v>
      </c>
    </row>
    <row r="2748" spans="1:22" ht="15" customHeight="1" x14ac:dyDescent="0.35">
      <c r="A2748" s="18" t="s">
        <v>224</v>
      </c>
      <c r="B2748" s="7" t="str">
        <f t="shared" si="114"/>
        <v>Q2</v>
      </c>
      <c r="C2748" s="18" t="s">
        <v>25</v>
      </c>
      <c r="D2748" s="21">
        <v>38533</v>
      </c>
      <c r="E2748" s="18">
        <v>1.8439999999999999</v>
      </c>
      <c r="F2748" s="18">
        <v>2.8557999999999999</v>
      </c>
      <c r="G2748" s="18">
        <v>2.8317999999999999</v>
      </c>
      <c r="H2748" s="18">
        <v>25.212536409999998</v>
      </c>
      <c r="I2748" s="18">
        <v>16.193109969999998</v>
      </c>
      <c r="J2748" s="18">
        <v>20.831923459999999</v>
      </c>
      <c r="K2748" s="18">
        <v>126.3117096</v>
      </c>
      <c r="L2748" s="18">
        <v>38.452199999999998</v>
      </c>
      <c r="M2748" s="18">
        <v>69.451300000000003</v>
      </c>
      <c r="N2748" s="18">
        <v>38.112000000000002</v>
      </c>
      <c r="O2748" s="18">
        <v>28.278199999999998</v>
      </c>
      <c r="P2748" s="18">
        <v>82.229399999999998</v>
      </c>
      <c r="Q2748" s="18">
        <v>45.124099999999999</v>
      </c>
      <c r="R2748" s="18">
        <v>33.480899999999998</v>
      </c>
      <c r="S2748" s="4">
        <f>VLOOKUP(C2748,Ratings_Numbers!$A$1:$B$21,2,FALSE)</f>
        <v>7</v>
      </c>
      <c r="T2748" s="4">
        <f t="shared" si="113"/>
        <v>0</v>
      </c>
      <c r="U2748" s="18">
        <v>15066.6188</v>
      </c>
      <c r="V2748" s="18" t="s">
        <v>202</v>
      </c>
    </row>
    <row r="2749" spans="1:22" ht="15" customHeight="1" x14ac:dyDescent="0.35">
      <c r="A2749" s="18" t="s">
        <v>224</v>
      </c>
      <c r="B2749" s="7" t="str">
        <f t="shared" si="114"/>
        <v>Q3</v>
      </c>
      <c r="C2749" s="18" t="s">
        <v>25</v>
      </c>
      <c r="D2749" s="21">
        <v>38625</v>
      </c>
      <c r="E2749" s="18">
        <v>1.7536</v>
      </c>
      <c r="F2749" s="18">
        <v>2.7019000000000002</v>
      </c>
      <c r="G2749" s="18">
        <v>2.6861999999999999</v>
      </c>
      <c r="H2749" s="18">
        <v>12.1</v>
      </c>
      <c r="I2749" s="18">
        <v>6.2249999999999996</v>
      </c>
      <c r="J2749" s="18">
        <v>7.9749999999999996</v>
      </c>
      <c r="K2749" s="18">
        <v>40</v>
      </c>
      <c r="L2749" s="18">
        <v>38.037700000000001</v>
      </c>
      <c r="M2749" s="18">
        <v>68.691999999999993</v>
      </c>
      <c r="N2749" s="18">
        <v>38.195399999999999</v>
      </c>
      <c r="O2749" s="18">
        <v>27.646799999999999</v>
      </c>
      <c r="P2749" s="18">
        <v>79.843800000000002</v>
      </c>
      <c r="Q2749" s="18">
        <v>44.3962</v>
      </c>
      <c r="R2749" s="18">
        <v>32.135100000000001</v>
      </c>
      <c r="S2749" s="4">
        <f>VLOOKUP(C2749,Ratings_Numbers!$A$1:$B$21,2,FALSE)</f>
        <v>7</v>
      </c>
      <c r="T2749" s="4">
        <f t="shared" si="113"/>
        <v>0</v>
      </c>
      <c r="U2749" s="18">
        <v>15448.030699999999</v>
      </c>
      <c r="V2749" s="18" t="s">
        <v>202</v>
      </c>
    </row>
    <row r="2750" spans="1:22" ht="15" customHeight="1" x14ac:dyDescent="0.35">
      <c r="A2750" s="18" t="s">
        <v>224</v>
      </c>
      <c r="B2750" s="7" t="str">
        <f t="shared" si="114"/>
        <v>Q4</v>
      </c>
      <c r="C2750" s="18" t="s">
        <v>25</v>
      </c>
      <c r="D2750" s="21">
        <v>38717</v>
      </c>
      <c r="E2750" s="18">
        <v>1.6806999999999999</v>
      </c>
      <c r="F2750" s="18">
        <v>2.6867000000000001</v>
      </c>
      <c r="G2750" s="18">
        <v>2.5518000000000001</v>
      </c>
      <c r="H2750" s="18">
        <v>25.212536409999998</v>
      </c>
      <c r="I2750" s="18">
        <v>16.193109969999998</v>
      </c>
      <c r="J2750" s="18">
        <v>20.831923459999999</v>
      </c>
      <c r="K2750" s="18">
        <v>126.3117096</v>
      </c>
      <c r="L2750" s="18">
        <v>37.193800000000003</v>
      </c>
      <c r="M2750" s="18">
        <v>71.296300000000002</v>
      </c>
      <c r="N2750" s="18">
        <v>38.7498</v>
      </c>
      <c r="O2750" s="18">
        <v>27.890599999999999</v>
      </c>
      <c r="P2750" s="18">
        <v>83.991200000000006</v>
      </c>
      <c r="Q2750" s="18">
        <v>45.6496</v>
      </c>
      <c r="R2750" s="18">
        <v>32.856700000000004</v>
      </c>
      <c r="S2750" s="4">
        <f>VLOOKUP(C2750,Ratings_Numbers!$A$1:$B$21,2,FALSE)</f>
        <v>7</v>
      </c>
      <c r="T2750" s="4">
        <f t="shared" si="113"/>
        <v>0</v>
      </c>
      <c r="U2750" s="18">
        <v>17071.0628</v>
      </c>
      <c r="V2750" s="18" t="s">
        <v>202</v>
      </c>
    </row>
    <row r="2751" spans="1:22" ht="15" customHeight="1" x14ac:dyDescent="0.35">
      <c r="A2751" s="18" t="s">
        <v>224</v>
      </c>
      <c r="B2751" s="7" t="str">
        <f t="shared" si="114"/>
        <v>Q1</v>
      </c>
      <c r="C2751" s="18" t="s">
        <v>25</v>
      </c>
      <c r="D2751" s="21">
        <v>38807</v>
      </c>
      <c r="E2751" s="18">
        <v>1.6713</v>
      </c>
      <c r="F2751" s="18">
        <v>2.5319000000000003</v>
      </c>
      <c r="G2751" s="18">
        <v>2.5082</v>
      </c>
      <c r="H2751" s="18">
        <v>13.815799999999999</v>
      </c>
      <c r="I2751" s="18">
        <v>6.4047999999999998</v>
      </c>
      <c r="J2751" s="18">
        <v>9.3157999999999994</v>
      </c>
      <c r="K2751" s="18">
        <v>38</v>
      </c>
      <c r="L2751" s="18">
        <v>38.856400000000001</v>
      </c>
      <c r="M2751" s="18">
        <v>64.104299999999995</v>
      </c>
      <c r="N2751" s="18">
        <v>35.878599999999999</v>
      </c>
      <c r="O2751" s="18">
        <v>26.1586</v>
      </c>
      <c r="P2751" s="18">
        <v>78.670400000000001</v>
      </c>
      <c r="Q2751" s="18">
        <v>44.030999999999999</v>
      </c>
      <c r="R2751" s="18">
        <v>32.102499999999999</v>
      </c>
      <c r="S2751" s="4">
        <f>VLOOKUP(C2751,Ratings_Numbers!$A$1:$B$21,2,FALSE)</f>
        <v>7</v>
      </c>
      <c r="T2751" s="4">
        <f t="shared" si="113"/>
        <v>0</v>
      </c>
      <c r="U2751" s="18">
        <v>17819.9025</v>
      </c>
      <c r="V2751" s="18" t="s">
        <v>202</v>
      </c>
    </row>
    <row r="2752" spans="1:22" ht="15" customHeight="1" x14ac:dyDescent="0.35">
      <c r="A2752" s="18" t="s">
        <v>224</v>
      </c>
      <c r="B2752" s="7" t="str">
        <f t="shared" si="114"/>
        <v>Q2</v>
      </c>
      <c r="C2752" s="18" t="s">
        <v>25</v>
      </c>
      <c r="D2752" s="21">
        <v>38898</v>
      </c>
      <c r="E2752" s="18">
        <v>1.6513</v>
      </c>
      <c r="F2752" s="18">
        <v>2.4778000000000002</v>
      </c>
      <c r="G2752" s="18">
        <v>2.4626999999999999</v>
      </c>
      <c r="H2752" s="18">
        <v>13.2927</v>
      </c>
      <c r="I2752" s="18">
        <v>5.7446999999999999</v>
      </c>
      <c r="J2752" s="18">
        <v>9.0488</v>
      </c>
      <c r="K2752" s="18">
        <v>41</v>
      </c>
      <c r="L2752" s="18">
        <v>39.385599999999997</v>
      </c>
      <c r="M2752" s="18">
        <v>57.669899999999998</v>
      </c>
      <c r="N2752" s="18">
        <v>32.538499999999999</v>
      </c>
      <c r="O2752" s="18">
        <v>23.793700000000001</v>
      </c>
      <c r="P2752" s="18">
        <v>77.236099999999993</v>
      </c>
      <c r="Q2752" s="18">
        <v>43.578099999999999</v>
      </c>
      <c r="R2752" s="18">
        <v>31.866399999999999</v>
      </c>
      <c r="S2752" s="4">
        <f>VLOOKUP(C2752,Ratings_Numbers!$A$1:$B$21,2,FALSE)</f>
        <v>7</v>
      </c>
      <c r="T2752" s="4">
        <f t="shared" si="113"/>
        <v>0</v>
      </c>
      <c r="U2752" s="18">
        <v>17407.331999999999</v>
      </c>
      <c r="V2752" s="18" t="s">
        <v>202</v>
      </c>
    </row>
    <row r="2753" spans="1:22" ht="15" customHeight="1" x14ac:dyDescent="0.35">
      <c r="A2753" s="18" t="s">
        <v>224</v>
      </c>
      <c r="B2753" s="7" t="str">
        <f t="shared" si="114"/>
        <v>Q3</v>
      </c>
      <c r="C2753" s="18" t="s">
        <v>25</v>
      </c>
      <c r="D2753" s="21">
        <v>38990</v>
      </c>
      <c r="E2753" s="18">
        <v>1.4715</v>
      </c>
      <c r="F2753" s="18">
        <v>2.1905000000000001</v>
      </c>
      <c r="G2753" s="18">
        <v>2.1753</v>
      </c>
      <c r="H2753" s="18">
        <v>14.3947</v>
      </c>
      <c r="I2753" s="18">
        <v>6.4650999999999996</v>
      </c>
      <c r="J2753" s="18">
        <v>9.8421000000000003</v>
      </c>
      <c r="K2753" s="18">
        <v>38</v>
      </c>
      <c r="L2753" s="18">
        <v>41.134999999999998</v>
      </c>
      <c r="M2753" s="18">
        <v>60.046799999999998</v>
      </c>
      <c r="N2753" s="18">
        <v>35.851199999999999</v>
      </c>
      <c r="O2753" s="18">
        <v>25.849</v>
      </c>
      <c r="P2753" s="18">
        <v>67.488799999999998</v>
      </c>
      <c r="Q2753" s="18">
        <v>40.294499999999999</v>
      </c>
      <c r="R2753" s="18">
        <v>29.052600000000002</v>
      </c>
      <c r="S2753" s="4">
        <f>VLOOKUP(C2753,Ratings_Numbers!$A$1:$B$21,2,FALSE)</f>
        <v>7</v>
      </c>
      <c r="T2753" s="4">
        <f t="shared" si="113"/>
        <v>0</v>
      </c>
      <c r="U2753" s="18">
        <v>19102.7048</v>
      </c>
      <c r="V2753" s="18" t="s">
        <v>202</v>
      </c>
    </row>
    <row r="2754" spans="1:22" ht="15" customHeight="1" x14ac:dyDescent="0.35">
      <c r="A2754" s="18" t="s">
        <v>224</v>
      </c>
      <c r="B2754" s="7" t="str">
        <f t="shared" si="114"/>
        <v>Q4</v>
      </c>
      <c r="C2754" s="18" t="s">
        <v>32</v>
      </c>
      <c r="D2754" s="21">
        <v>39082</v>
      </c>
      <c r="E2754" s="18">
        <v>1.431</v>
      </c>
      <c r="F2754" s="18">
        <v>2.1227</v>
      </c>
      <c r="G2754" s="18">
        <v>2.0985</v>
      </c>
      <c r="H2754" s="18">
        <v>15.026300000000001</v>
      </c>
      <c r="I2754" s="18">
        <v>6.1590999999999996</v>
      </c>
      <c r="J2754" s="18">
        <v>10.3421</v>
      </c>
      <c r="K2754" s="18">
        <v>38</v>
      </c>
      <c r="L2754" s="18">
        <v>41.019599999999997</v>
      </c>
      <c r="M2754" s="18">
        <v>62.416200000000003</v>
      </c>
      <c r="N2754" s="18">
        <v>37.529899999999998</v>
      </c>
      <c r="O2754" s="18">
        <v>26.850999999999999</v>
      </c>
      <c r="P2754" s="18">
        <v>66.310699999999997</v>
      </c>
      <c r="Q2754" s="18">
        <v>39.871600000000001</v>
      </c>
      <c r="R2754" s="18">
        <v>28.526399999999999</v>
      </c>
      <c r="S2754" s="4">
        <f>VLOOKUP(C2754,Ratings_Numbers!$A$1:$B$21,2,FALSE)</f>
        <v>6</v>
      </c>
      <c r="T2754" s="4">
        <f t="shared" si="113"/>
        <v>-1</v>
      </c>
      <c r="U2754" s="18">
        <v>19036.673999999999</v>
      </c>
      <c r="V2754" s="18" t="s">
        <v>202</v>
      </c>
    </row>
    <row r="2755" spans="1:22" ht="15" customHeight="1" x14ac:dyDescent="0.35">
      <c r="A2755" s="18" t="s">
        <v>224</v>
      </c>
      <c r="B2755" s="7" t="str">
        <f t="shared" si="114"/>
        <v>Q1</v>
      </c>
      <c r="C2755" s="18" t="s">
        <v>32</v>
      </c>
      <c r="D2755" s="21">
        <v>39172</v>
      </c>
      <c r="E2755" s="18">
        <v>1.6518000000000002</v>
      </c>
      <c r="F2755" s="18">
        <v>2.4276</v>
      </c>
      <c r="G2755" s="18">
        <v>2.4106999999999998</v>
      </c>
      <c r="H2755" s="18">
        <v>15.3421</v>
      </c>
      <c r="I2755" s="18">
        <v>6.6222000000000003</v>
      </c>
      <c r="J2755" s="18">
        <v>10.5526</v>
      </c>
      <c r="K2755" s="18">
        <v>38</v>
      </c>
      <c r="L2755" s="18">
        <v>38.023499999999999</v>
      </c>
      <c r="M2755" s="18">
        <v>72.365300000000005</v>
      </c>
      <c r="N2755" s="18">
        <v>40.305900000000001</v>
      </c>
      <c r="O2755" s="18">
        <v>28.932600000000001</v>
      </c>
      <c r="P2755" s="18">
        <v>79.540099999999995</v>
      </c>
      <c r="Q2755" s="18">
        <v>44.302100000000003</v>
      </c>
      <c r="R2755" s="18">
        <v>31.801200000000001</v>
      </c>
      <c r="S2755" s="4">
        <f>VLOOKUP(C2755,Ratings_Numbers!$A$1:$B$21,2,FALSE)</f>
        <v>6</v>
      </c>
      <c r="T2755" s="4">
        <f t="shared" si="113"/>
        <v>0</v>
      </c>
      <c r="U2755" s="18">
        <v>20065.5409</v>
      </c>
      <c r="V2755" s="18" t="s">
        <v>202</v>
      </c>
    </row>
    <row r="2756" spans="1:22" ht="15" customHeight="1" x14ac:dyDescent="0.35">
      <c r="A2756" s="18" t="s">
        <v>224</v>
      </c>
      <c r="B2756" s="7" t="str">
        <f t="shared" si="114"/>
        <v>Q2</v>
      </c>
      <c r="C2756" s="18" t="s">
        <v>32</v>
      </c>
      <c r="D2756" s="21">
        <v>39263</v>
      </c>
      <c r="E2756" s="18">
        <v>1.5819000000000001</v>
      </c>
      <c r="F2756" s="18">
        <v>2.3081999999999998</v>
      </c>
      <c r="G2756" s="18">
        <v>2.2944</v>
      </c>
      <c r="H2756" s="18">
        <v>15.2195</v>
      </c>
      <c r="I2756" s="18">
        <v>5.9</v>
      </c>
      <c r="J2756" s="18">
        <v>10.6098</v>
      </c>
      <c r="K2756" s="18">
        <v>41</v>
      </c>
      <c r="L2756" s="18">
        <v>39.5886</v>
      </c>
      <c r="M2756" s="18">
        <v>67.014200000000002</v>
      </c>
      <c r="N2756" s="18">
        <v>38.7864</v>
      </c>
      <c r="O2756" s="18">
        <v>27.81</v>
      </c>
      <c r="P2756" s="18">
        <v>72.777299999999997</v>
      </c>
      <c r="Q2756" s="18">
        <v>42.122</v>
      </c>
      <c r="R2756" s="18">
        <v>30.201599999999999</v>
      </c>
      <c r="S2756" s="4">
        <f>VLOOKUP(C2756,Ratings_Numbers!$A$1:$B$21,2,FALSE)</f>
        <v>6</v>
      </c>
      <c r="T2756" s="4">
        <f t="shared" si="113"/>
        <v>0</v>
      </c>
      <c r="U2756" s="18">
        <v>23026.361499999999</v>
      </c>
      <c r="V2756" s="18" t="s">
        <v>202</v>
      </c>
    </row>
    <row r="2757" spans="1:22" ht="15" customHeight="1" x14ac:dyDescent="0.35">
      <c r="A2757" s="18" t="s">
        <v>224</v>
      </c>
      <c r="B2757" s="7" t="str">
        <f t="shared" si="114"/>
        <v>Q3</v>
      </c>
      <c r="C2757" s="18" t="s">
        <v>32</v>
      </c>
      <c r="D2757" s="21">
        <v>39355</v>
      </c>
      <c r="E2757" s="18">
        <v>1.6313</v>
      </c>
      <c r="F2757" s="18">
        <v>2.3643999999999998</v>
      </c>
      <c r="G2757" s="18">
        <v>2.3491</v>
      </c>
      <c r="H2757" s="18">
        <v>15</v>
      </c>
      <c r="I2757" s="18">
        <v>5.5556000000000001</v>
      </c>
      <c r="J2757" s="18">
        <v>10.545500000000001</v>
      </c>
      <c r="K2757" s="18">
        <v>44</v>
      </c>
      <c r="L2757" s="18">
        <v>38.130299999999998</v>
      </c>
      <c r="M2757" s="18">
        <v>65.311700000000002</v>
      </c>
      <c r="N2757" s="18">
        <v>36.6447</v>
      </c>
      <c r="O2757" s="18">
        <v>26.209700000000002</v>
      </c>
      <c r="P2757" s="18">
        <v>78.229399999999998</v>
      </c>
      <c r="Q2757" s="18">
        <v>43.892499999999998</v>
      </c>
      <c r="R2757" s="18">
        <v>31.393599999999999</v>
      </c>
      <c r="S2757" s="4">
        <f>VLOOKUP(C2757,Ratings_Numbers!$A$1:$B$21,2,FALSE)</f>
        <v>6</v>
      </c>
      <c r="T2757" s="4">
        <f t="shared" si="113"/>
        <v>0</v>
      </c>
      <c r="U2757" s="18">
        <v>26460.705399999999</v>
      </c>
      <c r="V2757" s="18" t="s">
        <v>202</v>
      </c>
    </row>
    <row r="2758" spans="1:22" ht="15" customHeight="1" x14ac:dyDescent="0.35">
      <c r="A2758" s="18" t="s">
        <v>224</v>
      </c>
      <c r="B2758" s="7" t="str">
        <f t="shared" si="114"/>
        <v>Q4</v>
      </c>
      <c r="C2758" s="18" t="s">
        <v>32</v>
      </c>
      <c r="D2758" s="21">
        <v>39447</v>
      </c>
      <c r="E2758" s="18">
        <v>1.6328</v>
      </c>
      <c r="F2758" s="18">
        <v>2.3511000000000002</v>
      </c>
      <c r="G2758" s="18">
        <v>2.3416000000000001</v>
      </c>
      <c r="H2758" s="18">
        <v>13.8</v>
      </c>
      <c r="I2758" s="18">
        <v>4.8814000000000002</v>
      </c>
      <c r="J2758" s="18">
        <v>9.66</v>
      </c>
      <c r="K2758" s="18">
        <v>50</v>
      </c>
      <c r="L2758" s="18">
        <v>38.424700000000001</v>
      </c>
      <c r="M2758" s="18">
        <v>61.5779</v>
      </c>
      <c r="N2758" s="18">
        <v>34.842100000000002</v>
      </c>
      <c r="O2758" s="18">
        <v>25.138200000000001</v>
      </c>
      <c r="P2758" s="18">
        <v>76.734399999999994</v>
      </c>
      <c r="Q2758" s="18">
        <v>43.417900000000003</v>
      </c>
      <c r="R2758" s="18">
        <v>31.325700000000001</v>
      </c>
      <c r="S2758" s="4">
        <f>VLOOKUP(C2758,Ratings_Numbers!$A$1:$B$21,2,FALSE)</f>
        <v>6</v>
      </c>
      <c r="T2758" s="4">
        <f t="shared" si="113"/>
        <v>0</v>
      </c>
      <c r="U2758" s="18">
        <v>27986.9539</v>
      </c>
      <c r="V2758" s="18" t="s">
        <v>202</v>
      </c>
    </row>
    <row r="2759" spans="1:22" ht="15" customHeight="1" x14ac:dyDescent="0.35">
      <c r="A2759" s="18" t="s">
        <v>224</v>
      </c>
      <c r="B2759" s="7" t="str">
        <f t="shared" si="114"/>
        <v>Q1</v>
      </c>
      <c r="C2759" s="18" t="s">
        <v>32</v>
      </c>
      <c r="D2759" s="21">
        <v>39538</v>
      </c>
      <c r="E2759" s="18">
        <v>1.6970000000000001</v>
      </c>
      <c r="F2759" s="18">
        <v>2.4317000000000002</v>
      </c>
      <c r="G2759" s="18">
        <v>2.4205000000000001</v>
      </c>
      <c r="H2759" s="18">
        <v>15.085100000000001</v>
      </c>
      <c r="I2759" s="18">
        <v>6.2930999999999999</v>
      </c>
      <c r="J2759" s="18">
        <v>10.617000000000001</v>
      </c>
      <c r="K2759" s="18">
        <v>47</v>
      </c>
      <c r="L2759" s="18">
        <v>37.207099999999997</v>
      </c>
      <c r="M2759" s="18">
        <v>64.505700000000004</v>
      </c>
      <c r="N2759" s="18">
        <v>35.370800000000003</v>
      </c>
      <c r="O2759" s="18">
        <v>25.585699999999999</v>
      </c>
      <c r="P2759" s="18">
        <v>82.369900000000001</v>
      </c>
      <c r="Q2759" s="18">
        <v>45.166400000000003</v>
      </c>
      <c r="R2759" s="18">
        <v>32.671399999999998</v>
      </c>
      <c r="S2759" s="4">
        <f>VLOOKUP(C2759,Ratings_Numbers!$A$1:$B$21,2,FALSE)</f>
        <v>6</v>
      </c>
      <c r="T2759" s="4">
        <f t="shared" si="113"/>
        <v>0</v>
      </c>
      <c r="U2759" s="18">
        <v>26373.8449</v>
      </c>
      <c r="V2759" s="18" t="s">
        <v>202</v>
      </c>
    </row>
    <row r="2760" spans="1:22" ht="15" customHeight="1" x14ac:dyDescent="0.35">
      <c r="A2760" s="18" t="s">
        <v>224</v>
      </c>
      <c r="B2760" s="7" t="str">
        <f t="shared" ref="B2760:B2794" si="115">IF(MONTH(D2760)&lt;4,"Q1",IF(MONTH(D2760)&lt;7,"Q2",IF(MONTH(D2760)&lt;10,"Q3","Q4")))</f>
        <v>Q2</v>
      </c>
      <c r="C2760" s="18" t="s">
        <v>32</v>
      </c>
      <c r="D2760" s="21">
        <v>39629</v>
      </c>
      <c r="E2760" s="18">
        <v>1.6179000000000001</v>
      </c>
      <c r="F2760" s="18">
        <v>2.3037999999999998</v>
      </c>
      <c r="G2760" s="18">
        <v>2.2902</v>
      </c>
      <c r="H2760" s="18">
        <v>14.711500000000001</v>
      </c>
      <c r="I2760" s="18">
        <v>6.2096999999999998</v>
      </c>
      <c r="J2760" s="18">
        <v>10.557700000000001</v>
      </c>
      <c r="K2760" s="18">
        <v>52</v>
      </c>
      <c r="L2760" s="18">
        <v>39.305500000000002</v>
      </c>
      <c r="M2760" s="18">
        <v>61.356000000000002</v>
      </c>
      <c r="N2760" s="18">
        <v>34.712800000000001</v>
      </c>
      <c r="O2760" s="18">
        <v>25.464400000000001</v>
      </c>
      <c r="P2760" s="18">
        <v>76.753500000000003</v>
      </c>
      <c r="Q2760" s="18">
        <v>43.423999999999999</v>
      </c>
      <c r="R2760" s="18">
        <v>31.854700000000001</v>
      </c>
      <c r="S2760" s="4">
        <f>VLOOKUP(C2760,Ratings_Numbers!$A$1:$B$21,2,FALSE)</f>
        <v>6</v>
      </c>
      <c r="T2760" s="4">
        <f t="shared" ref="T2760:T2794" si="116">S2760-S2759</f>
        <v>0</v>
      </c>
      <c r="U2760" s="18">
        <v>29684.186399999999</v>
      </c>
      <c r="V2760" s="18" t="s">
        <v>202</v>
      </c>
    </row>
    <row r="2761" spans="1:22" ht="15" customHeight="1" x14ac:dyDescent="0.35">
      <c r="A2761" s="18" t="s">
        <v>224</v>
      </c>
      <c r="B2761" s="7" t="str">
        <f t="shared" si="115"/>
        <v>Q3</v>
      </c>
      <c r="C2761" s="18" t="s">
        <v>32</v>
      </c>
      <c r="D2761" s="21">
        <v>39721</v>
      </c>
      <c r="E2761" s="18">
        <v>1.6867000000000001</v>
      </c>
      <c r="F2761" s="18">
        <v>2.3929999999999998</v>
      </c>
      <c r="G2761" s="18">
        <v>2.3814000000000002</v>
      </c>
      <c r="H2761" s="18">
        <v>15.06</v>
      </c>
      <c r="I2761" s="18">
        <v>5.6128999999999998</v>
      </c>
      <c r="J2761" s="18">
        <v>10.7</v>
      </c>
      <c r="K2761" s="18">
        <v>50</v>
      </c>
      <c r="L2761" s="18">
        <v>35.242800000000003</v>
      </c>
      <c r="M2761" s="18">
        <v>70.065399999999997</v>
      </c>
      <c r="N2761" s="18">
        <v>35.9101</v>
      </c>
      <c r="O2761" s="18">
        <v>26.242999999999999</v>
      </c>
      <c r="P2761" s="18">
        <v>95.113500000000002</v>
      </c>
      <c r="Q2761" s="18">
        <v>48.747799999999998</v>
      </c>
      <c r="R2761" s="18">
        <v>35.624699999999997</v>
      </c>
      <c r="S2761" s="4">
        <f>VLOOKUP(C2761,Ratings_Numbers!$A$1:$B$21,2,FALSE)</f>
        <v>6</v>
      </c>
      <c r="T2761" s="4">
        <f t="shared" si="116"/>
        <v>0</v>
      </c>
      <c r="U2761" s="18">
        <v>22124.400799999999</v>
      </c>
      <c r="V2761" s="18" t="s">
        <v>202</v>
      </c>
    </row>
    <row r="2762" spans="1:22" ht="15" customHeight="1" x14ac:dyDescent="0.35">
      <c r="A2762" s="18" t="s">
        <v>224</v>
      </c>
      <c r="B2762" s="7" t="str">
        <f t="shared" si="115"/>
        <v>Q4</v>
      </c>
      <c r="C2762" s="18" t="s">
        <v>32</v>
      </c>
      <c r="D2762" s="21">
        <v>39813</v>
      </c>
      <c r="E2762" s="18">
        <v>1.7265000000000001</v>
      </c>
      <c r="F2762" s="18">
        <v>2.4607999999999999</v>
      </c>
      <c r="G2762" s="18">
        <v>2.4451999999999998</v>
      </c>
      <c r="H2762" s="18">
        <v>13.571400000000001</v>
      </c>
      <c r="I2762" s="18">
        <v>3.05</v>
      </c>
      <c r="J2762" s="18">
        <v>9.3673000000000002</v>
      </c>
      <c r="K2762" s="18">
        <v>49</v>
      </c>
      <c r="L2762" s="18">
        <v>30.710899999999999</v>
      </c>
      <c r="M2762" s="18">
        <v>86.035700000000006</v>
      </c>
      <c r="N2762" s="18">
        <v>39.727899999999998</v>
      </c>
      <c r="O2762" s="18">
        <v>28.412700000000001</v>
      </c>
      <c r="P2762" s="18">
        <v>116.56229999999999</v>
      </c>
      <c r="Q2762" s="18">
        <v>53.823900000000002</v>
      </c>
      <c r="R2762" s="18">
        <v>38.493899999999996</v>
      </c>
      <c r="S2762" s="4">
        <f>VLOOKUP(C2762,Ratings_Numbers!$A$1:$B$21,2,FALSE)</f>
        <v>6</v>
      </c>
      <c r="T2762" s="4">
        <f t="shared" si="116"/>
        <v>0</v>
      </c>
      <c r="U2762" s="18">
        <v>18215.290799999999</v>
      </c>
      <c r="V2762" s="18" t="s">
        <v>202</v>
      </c>
    </row>
    <row r="2763" spans="1:22" ht="15" customHeight="1" x14ac:dyDescent="0.35">
      <c r="A2763" s="18" t="s">
        <v>224</v>
      </c>
      <c r="B2763" s="7" t="str">
        <f t="shared" si="115"/>
        <v>Q1</v>
      </c>
      <c r="C2763" s="18" t="s">
        <v>32</v>
      </c>
      <c r="D2763" s="21">
        <v>39903</v>
      </c>
      <c r="E2763" s="18">
        <v>1.7673999999999999</v>
      </c>
      <c r="F2763" s="18">
        <v>2.5415999999999999</v>
      </c>
      <c r="G2763" s="18">
        <v>2.5144000000000002</v>
      </c>
      <c r="H2763" s="18">
        <v>25.212536409999998</v>
      </c>
      <c r="I2763" s="18">
        <v>16.193109969999998</v>
      </c>
      <c r="J2763" s="18">
        <v>20.831923459999999</v>
      </c>
      <c r="K2763" s="18">
        <v>126.3117096</v>
      </c>
      <c r="L2763" s="18">
        <v>31.679200000000002</v>
      </c>
      <c r="M2763" s="18">
        <v>86.171400000000006</v>
      </c>
      <c r="N2763" s="18">
        <v>40.0212</v>
      </c>
      <c r="O2763" s="18">
        <v>29.322500000000002</v>
      </c>
      <c r="P2763" s="18">
        <v>115.3143</v>
      </c>
      <c r="Q2763" s="18">
        <v>53.5563</v>
      </c>
      <c r="R2763" s="18">
        <v>39.2393</v>
      </c>
      <c r="S2763" s="4">
        <f>VLOOKUP(C2763,Ratings_Numbers!$A$1:$B$21,2,FALSE)</f>
        <v>6</v>
      </c>
      <c r="T2763" s="4">
        <f t="shared" si="116"/>
        <v>0</v>
      </c>
      <c r="U2763" s="18">
        <v>20689.454399999999</v>
      </c>
      <c r="V2763" s="18" t="s">
        <v>202</v>
      </c>
    </row>
    <row r="2764" spans="1:22" ht="15" customHeight="1" x14ac:dyDescent="0.35">
      <c r="A2764" s="18" t="s">
        <v>224</v>
      </c>
      <c r="B2764" s="7" t="str">
        <f t="shared" si="115"/>
        <v>Q2</v>
      </c>
      <c r="C2764" s="18" t="s">
        <v>32</v>
      </c>
      <c r="D2764" s="21">
        <v>39994</v>
      </c>
      <c r="E2764" s="18">
        <v>1.8702999999999999</v>
      </c>
      <c r="F2764" s="18">
        <v>2.7122000000000002</v>
      </c>
      <c r="G2764" s="18">
        <v>2.6945999999999999</v>
      </c>
      <c r="H2764" s="18">
        <v>25.212536409999998</v>
      </c>
      <c r="I2764" s="18">
        <v>16.193109969999998</v>
      </c>
      <c r="J2764" s="18">
        <v>20.831923459999999</v>
      </c>
      <c r="K2764" s="18">
        <v>126.3117096</v>
      </c>
      <c r="L2764" s="18">
        <v>34.138100000000001</v>
      </c>
      <c r="M2764" s="18">
        <v>81.318200000000004</v>
      </c>
      <c r="N2764" s="18">
        <v>40.008000000000003</v>
      </c>
      <c r="O2764" s="18">
        <v>29.603999999999999</v>
      </c>
      <c r="P2764" s="18">
        <v>103.2552</v>
      </c>
      <c r="Q2764" s="18">
        <v>50.800800000000002</v>
      </c>
      <c r="R2764" s="18">
        <v>37.590200000000003</v>
      </c>
      <c r="S2764" s="4">
        <f>VLOOKUP(C2764,Ratings_Numbers!$A$1:$B$21,2,FALSE)</f>
        <v>6</v>
      </c>
      <c r="T2764" s="4">
        <f t="shared" si="116"/>
        <v>0</v>
      </c>
      <c r="U2764" s="18">
        <v>21804.0628</v>
      </c>
      <c r="V2764" s="18" t="s">
        <v>202</v>
      </c>
    </row>
    <row r="2765" spans="1:22" ht="15" customHeight="1" x14ac:dyDescent="0.35">
      <c r="A2765" s="18" t="s">
        <v>224</v>
      </c>
      <c r="B2765" s="7" t="str">
        <f t="shared" si="115"/>
        <v>Q3</v>
      </c>
      <c r="C2765" s="18" t="s">
        <v>32</v>
      </c>
      <c r="D2765" s="21">
        <v>40086</v>
      </c>
      <c r="E2765" s="18">
        <v>2.1991000000000001</v>
      </c>
      <c r="F2765" s="18">
        <v>3.4396</v>
      </c>
      <c r="G2765" s="18">
        <v>3.3967999999999998</v>
      </c>
      <c r="H2765" s="18">
        <v>25.212536409999998</v>
      </c>
      <c r="I2765" s="18">
        <v>16.193109969999998</v>
      </c>
      <c r="J2765" s="18">
        <v>20.831923459999999</v>
      </c>
      <c r="K2765" s="18">
        <v>126.3117096</v>
      </c>
      <c r="L2765" s="18">
        <v>35.883099999999999</v>
      </c>
      <c r="M2765" s="18">
        <v>87.423699999999997</v>
      </c>
      <c r="N2765" s="18">
        <v>44.418300000000002</v>
      </c>
      <c r="O2765" s="18">
        <v>33.356900000000003</v>
      </c>
      <c r="P2765" s="18">
        <v>96.818899999999999</v>
      </c>
      <c r="Q2765" s="18">
        <v>49.191899999999997</v>
      </c>
      <c r="R2765" s="18">
        <v>36.941600000000001</v>
      </c>
      <c r="S2765" s="4">
        <f>VLOOKUP(C2765,Ratings_Numbers!$A$1:$B$21,2,FALSE)</f>
        <v>6</v>
      </c>
      <c r="T2765" s="4">
        <f t="shared" si="116"/>
        <v>0</v>
      </c>
      <c r="U2765" s="18">
        <v>25063.252</v>
      </c>
      <c r="V2765" s="18" t="s">
        <v>202</v>
      </c>
    </row>
    <row r="2766" spans="1:22" ht="15" customHeight="1" x14ac:dyDescent="0.35">
      <c r="A2766" s="18" t="s">
        <v>224</v>
      </c>
      <c r="B2766" s="7" t="str">
        <f t="shared" si="115"/>
        <v>Q4</v>
      </c>
      <c r="C2766" s="18" t="s">
        <v>32</v>
      </c>
      <c r="D2766" s="21">
        <v>40178</v>
      </c>
      <c r="E2766" s="18">
        <v>2.0693999999999999</v>
      </c>
      <c r="F2766" s="18">
        <v>3.2094999999999998</v>
      </c>
      <c r="G2766" s="18">
        <v>3.181</v>
      </c>
      <c r="H2766" s="18">
        <v>25.212536409999998</v>
      </c>
      <c r="I2766" s="18">
        <v>16.193109969999998</v>
      </c>
      <c r="J2766" s="18">
        <v>20.831923459999999</v>
      </c>
      <c r="K2766" s="18">
        <v>126.3117096</v>
      </c>
      <c r="L2766" s="18">
        <v>37.123699999999999</v>
      </c>
      <c r="M2766" s="18">
        <v>84.224500000000006</v>
      </c>
      <c r="N2766" s="18">
        <v>44.445500000000003</v>
      </c>
      <c r="O2766" s="18">
        <v>33.226199999999999</v>
      </c>
      <c r="P2766" s="18">
        <v>89.500699999999995</v>
      </c>
      <c r="Q2766" s="18">
        <v>47.229700000000001</v>
      </c>
      <c r="R2766" s="18">
        <v>35.307699999999997</v>
      </c>
      <c r="S2766" s="4">
        <f>VLOOKUP(C2766,Ratings_Numbers!$A$1:$B$21,2,FALSE)</f>
        <v>6</v>
      </c>
      <c r="T2766" s="4">
        <f t="shared" si="116"/>
        <v>0</v>
      </c>
      <c r="U2766" s="18">
        <v>24613.216400000001</v>
      </c>
      <c r="V2766" s="18" t="s">
        <v>202</v>
      </c>
    </row>
    <row r="2767" spans="1:22" ht="15" customHeight="1" x14ac:dyDescent="0.35">
      <c r="A2767" s="18" t="s">
        <v>224</v>
      </c>
      <c r="B2767" s="7" t="str">
        <f t="shared" si="115"/>
        <v>Q1</v>
      </c>
      <c r="C2767" s="18" t="s">
        <v>32</v>
      </c>
      <c r="D2767" s="21">
        <v>40268</v>
      </c>
      <c r="E2767" s="18">
        <v>2.0217000000000001</v>
      </c>
      <c r="F2767" s="18">
        <v>3.3523999999999998</v>
      </c>
      <c r="G2767" s="18">
        <v>3.1191</v>
      </c>
      <c r="H2767" s="18">
        <v>25.212536409999998</v>
      </c>
      <c r="I2767" s="18">
        <v>16.193109969999998</v>
      </c>
      <c r="J2767" s="18">
        <v>20.831923459999999</v>
      </c>
      <c r="K2767" s="18">
        <v>126.3117096</v>
      </c>
      <c r="L2767" s="18">
        <v>36.653799999999997</v>
      </c>
      <c r="M2767" s="18">
        <v>82.582899999999995</v>
      </c>
      <c r="N2767" s="18">
        <v>42.500399999999999</v>
      </c>
      <c r="O2767" s="18">
        <v>32.131500000000003</v>
      </c>
      <c r="P2767" s="18">
        <v>94.310599999999994</v>
      </c>
      <c r="Q2767" s="18">
        <v>48.536000000000001</v>
      </c>
      <c r="R2767" s="18">
        <v>36.694499999999998</v>
      </c>
      <c r="S2767" s="4">
        <f>VLOOKUP(C2767,Ratings_Numbers!$A$1:$B$21,2,FALSE)</f>
        <v>6</v>
      </c>
      <c r="T2767" s="4">
        <f t="shared" si="116"/>
        <v>0</v>
      </c>
      <c r="U2767" s="18">
        <v>25393.6911</v>
      </c>
      <c r="V2767" s="18" t="s">
        <v>202</v>
      </c>
    </row>
    <row r="2768" spans="1:22" ht="15" customHeight="1" x14ac:dyDescent="0.35">
      <c r="A2768" s="18" t="s">
        <v>224</v>
      </c>
      <c r="B2768" s="7" t="str">
        <f t="shared" si="115"/>
        <v>Q2</v>
      </c>
      <c r="C2768" s="18" t="s">
        <v>32</v>
      </c>
      <c r="D2768" s="21">
        <v>40359</v>
      </c>
      <c r="E2768" s="18">
        <v>1.9073</v>
      </c>
      <c r="F2768" s="18">
        <v>2.9356999999999998</v>
      </c>
      <c r="G2768" s="18">
        <v>2.9077000000000002</v>
      </c>
      <c r="H2768" s="18">
        <v>25.212536409999998</v>
      </c>
      <c r="I2768" s="18">
        <v>16.193109969999998</v>
      </c>
      <c r="J2768" s="18">
        <v>20.831923459999999</v>
      </c>
      <c r="K2768" s="18">
        <v>126.3117096</v>
      </c>
      <c r="L2768" s="18">
        <v>38.147199999999998</v>
      </c>
      <c r="M2768" s="18">
        <v>82.937399999999997</v>
      </c>
      <c r="N2768" s="18">
        <v>44.315800000000003</v>
      </c>
      <c r="O2768" s="18">
        <v>33.466299999999997</v>
      </c>
      <c r="P2768" s="18">
        <v>87.150999999999996</v>
      </c>
      <c r="Q2768" s="18">
        <v>46.5672</v>
      </c>
      <c r="R2768" s="18">
        <v>35.166499999999999</v>
      </c>
      <c r="S2768" s="4">
        <f>VLOOKUP(C2768,Ratings_Numbers!$A$1:$B$21,2,FALSE)</f>
        <v>6</v>
      </c>
      <c r="T2768" s="4">
        <f t="shared" si="116"/>
        <v>0</v>
      </c>
      <c r="U2768" s="18">
        <v>23257.900099999999</v>
      </c>
      <c r="V2768" s="18" t="s">
        <v>202</v>
      </c>
    </row>
    <row r="2769" spans="1:22" ht="15" customHeight="1" x14ac:dyDescent="0.35">
      <c r="A2769" s="18" t="s">
        <v>224</v>
      </c>
      <c r="B2769" s="7" t="str">
        <f t="shared" si="115"/>
        <v>Q3</v>
      </c>
      <c r="C2769" s="18" t="s">
        <v>32</v>
      </c>
      <c r="D2769" s="21">
        <v>40451</v>
      </c>
      <c r="E2769" s="18">
        <v>1.6703000000000001</v>
      </c>
      <c r="F2769" s="18">
        <v>2.4302999999999999</v>
      </c>
      <c r="G2769" s="18">
        <v>2.3963999999999999</v>
      </c>
      <c r="H2769" s="18">
        <v>25.212536409999998</v>
      </c>
      <c r="I2769" s="18">
        <v>16.193109969999998</v>
      </c>
      <c r="J2769" s="18">
        <v>20.831923459999999</v>
      </c>
      <c r="K2769" s="18">
        <v>126.3117096</v>
      </c>
      <c r="L2769" s="18">
        <v>39.788800000000002</v>
      </c>
      <c r="M2769" s="18">
        <v>76.066400000000002</v>
      </c>
      <c r="N2769" s="18">
        <v>42.210900000000002</v>
      </c>
      <c r="O2769" s="18">
        <v>31.9785</v>
      </c>
      <c r="P2769" s="18">
        <v>80.205399999999997</v>
      </c>
      <c r="Q2769" s="18">
        <v>44.507800000000003</v>
      </c>
      <c r="R2769" s="18">
        <v>33.718499999999999</v>
      </c>
      <c r="S2769" s="4">
        <f>VLOOKUP(C2769,Ratings_Numbers!$A$1:$B$21,2,FALSE)</f>
        <v>6</v>
      </c>
      <c r="T2769" s="4">
        <f t="shared" si="116"/>
        <v>0</v>
      </c>
      <c r="U2769" s="18">
        <v>27653.829900000001</v>
      </c>
      <c r="V2769" s="18" t="s">
        <v>202</v>
      </c>
    </row>
    <row r="2770" spans="1:22" ht="15" customHeight="1" x14ac:dyDescent="0.35">
      <c r="A2770" s="18" t="s">
        <v>224</v>
      </c>
      <c r="B2770" s="7" t="str">
        <f t="shared" si="115"/>
        <v>Q4</v>
      </c>
      <c r="C2770" s="18" t="s">
        <v>32</v>
      </c>
      <c r="D2770" s="21">
        <v>40543</v>
      </c>
      <c r="E2770" s="18">
        <v>1.8351</v>
      </c>
      <c r="F2770" s="18">
        <v>2.6691000000000003</v>
      </c>
      <c r="G2770" s="18">
        <v>2.6503000000000001</v>
      </c>
      <c r="H2770" s="18">
        <v>25.212536409999998</v>
      </c>
      <c r="I2770" s="18">
        <v>16.193109969999998</v>
      </c>
      <c r="J2770" s="18">
        <v>20.831923459999999</v>
      </c>
      <c r="K2770" s="18">
        <v>126.3117096</v>
      </c>
      <c r="L2770" s="18">
        <v>37.9206</v>
      </c>
      <c r="M2770" s="18">
        <v>83.889300000000006</v>
      </c>
      <c r="N2770" s="18">
        <v>44.052300000000002</v>
      </c>
      <c r="O2770" s="18">
        <v>33.7502</v>
      </c>
      <c r="P2770" s="18">
        <v>90.431200000000004</v>
      </c>
      <c r="Q2770" s="18">
        <v>47.4876</v>
      </c>
      <c r="R2770" s="18">
        <v>36.382100000000001</v>
      </c>
      <c r="S2770" s="4">
        <f>VLOOKUP(C2770,Ratings_Numbers!$A$1:$B$21,2,FALSE)</f>
        <v>6</v>
      </c>
      <c r="T2770" s="4">
        <f t="shared" si="116"/>
        <v>0</v>
      </c>
      <c r="U2770" s="18">
        <v>29022.552500000002</v>
      </c>
      <c r="V2770" s="18" t="s">
        <v>202</v>
      </c>
    </row>
    <row r="2771" spans="1:22" ht="15" customHeight="1" x14ac:dyDescent="0.35">
      <c r="A2771" s="18" t="s">
        <v>224</v>
      </c>
      <c r="B2771" s="7" t="str">
        <f t="shared" si="115"/>
        <v>Q1</v>
      </c>
      <c r="C2771" s="18" t="s">
        <v>32</v>
      </c>
      <c r="D2771" s="21">
        <v>40633</v>
      </c>
      <c r="E2771" s="18">
        <v>1.8348</v>
      </c>
      <c r="F2771" s="18">
        <v>2.6608999999999998</v>
      </c>
      <c r="G2771" s="18">
        <v>2.6217000000000001</v>
      </c>
      <c r="H2771" s="18">
        <v>25.212536409999998</v>
      </c>
      <c r="I2771" s="18">
        <v>16.193109969999998</v>
      </c>
      <c r="J2771" s="18">
        <v>20.831923459999999</v>
      </c>
      <c r="K2771" s="18">
        <v>126.3117096</v>
      </c>
      <c r="L2771" s="18">
        <v>38.935200000000002</v>
      </c>
      <c r="M2771" s="18">
        <v>83.845799999999997</v>
      </c>
      <c r="N2771" s="18">
        <v>44.290900000000001</v>
      </c>
      <c r="O2771" s="18">
        <v>34.615400000000001</v>
      </c>
      <c r="P2771" s="18">
        <v>89.307000000000002</v>
      </c>
      <c r="Q2771" s="18">
        <v>47.175800000000002</v>
      </c>
      <c r="R2771" s="18">
        <v>36.869999999999997</v>
      </c>
      <c r="S2771" s="4">
        <f>VLOOKUP(C2771,Ratings_Numbers!$A$1:$B$21,2,FALSE)</f>
        <v>6</v>
      </c>
      <c r="T2771" s="4">
        <f t="shared" si="116"/>
        <v>0</v>
      </c>
      <c r="U2771" s="18">
        <v>30823.556700000001</v>
      </c>
      <c r="V2771" s="18" t="s">
        <v>202</v>
      </c>
    </row>
    <row r="2772" spans="1:22" ht="15" customHeight="1" x14ac:dyDescent="0.35">
      <c r="A2772" s="18" t="s">
        <v>224</v>
      </c>
      <c r="B2772" s="7" t="str">
        <f t="shared" si="115"/>
        <v>Q2</v>
      </c>
      <c r="C2772" s="18" t="s">
        <v>32</v>
      </c>
      <c r="D2772" s="21">
        <v>40724</v>
      </c>
      <c r="E2772" s="18">
        <v>1.8645</v>
      </c>
      <c r="F2772" s="18">
        <v>2.6909000000000001</v>
      </c>
      <c r="G2772" s="18">
        <v>2.6556999999999999</v>
      </c>
      <c r="H2772" s="18">
        <v>25.212536409999998</v>
      </c>
      <c r="I2772" s="18">
        <v>16.193109969999998</v>
      </c>
      <c r="J2772" s="18">
        <v>20.831923459999999</v>
      </c>
      <c r="K2772" s="18">
        <v>126.3117096</v>
      </c>
      <c r="L2772" s="18">
        <v>39.000599999999999</v>
      </c>
      <c r="M2772" s="18">
        <v>83.973399999999998</v>
      </c>
      <c r="N2772" s="18">
        <v>44.107399999999998</v>
      </c>
      <c r="O2772" s="18">
        <v>34.643500000000003</v>
      </c>
      <c r="P2772" s="18">
        <v>90.384</v>
      </c>
      <c r="Q2772" s="18">
        <v>47.474600000000002</v>
      </c>
      <c r="R2772" s="18">
        <v>37.288200000000003</v>
      </c>
      <c r="S2772" s="4">
        <f>VLOOKUP(C2772,Ratings_Numbers!$A$1:$B$21,2,FALSE)</f>
        <v>6</v>
      </c>
      <c r="T2772" s="4">
        <f t="shared" si="116"/>
        <v>0</v>
      </c>
      <c r="U2772" s="18">
        <v>32750.952700000002</v>
      </c>
      <c r="V2772" s="18" t="s">
        <v>202</v>
      </c>
    </row>
    <row r="2773" spans="1:22" ht="15" customHeight="1" x14ac:dyDescent="0.35">
      <c r="A2773" s="18" t="s">
        <v>224</v>
      </c>
      <c r="B2773" s="7" t="str">
        <f t="shared" si="115"/>
        <v>Q3</v>
      </c>
      <c r="C2773" s="18" t="s">
        <v>32</v>
      </c>
      <c r="D2773" s="21">
        <v>40816</v>
      </c>
      <c r="E2773" s="18">
        <v>1.8468</v>
      </c>
      <c r="F2773" s="18">
        <v>2.6794000000000002</v>
      </c>
      <c r="G2773" s="18">
        <v>2.6263000000000001</v>
      </c>
      <c r="H2773" s="18">
        <v>25.212536409999998</v>
      </c>
      <c r="I2773" s="18">
        <v>16.193109969999998</v>
      </c>
      <c r="J2773" s="18">
        <v>20.831923459999999</v>
      </c>
      <c r="K2773" s="18">
        <v>126.3117096</v>
      </c>
      <c r="L2773" s="18">
        <v>36.177799999999998</v>
      </c>
      <c r="M2773" s="18">
        <v>94.902799999999999</v>
      </c>
      <c r="N2773" s="18">
        <v>46.729900000000001</v>
      </c>
      <c r="O2773" s="18">
        <v>36.53</v>
      </c>
      <c r="P2773" s="18">
        <v>103.0877</v>
      </c>
      <c r="Q2773" s="18">
        <v>50.760199999999998</v>
      </c>
      <c r="R2773" s="18">
        <v>39.680500000000002</v>
      </c>
      <c r="S2773" s="4">
        <f>VLOOKUP(C2773,Ratings_Numbers!$A$1:$B$21,2,FALSE)</f>
        <v>6</v>
      </c>
      <c r="T2773" s="4">
        <f t="shared" si="116"/>
        <v>0</v>
      </c>
      <c r="U2773" s="18">
        <v>28021.521000000001</v>
      </c>
      <c r="V2773" s="18" t="s">
        <v>202</v>
      </c>
    </row>
    <row r="2774" spans="1:22" ht="15" customHeight="1" x14ac:dyDescent="0.35">
      <c r="A2774" s="18" t="s">
        <v>224</v>
      </c>
      <c r="B2774" s="7" t="str">
        <f t="shared" si="115"/>
        <v>Q4</v>
      </c>
      <c r="C2774" s="18" t="s">
        <v>32</v>
      </c>
      <c r="D2774" s="21">
        <v>40908</v>
      </c>
      <c r="E2774" s="18">
        <v>1.8646</v>
      </c>
      <c r="F2774" s="18">
        <v>2.6588000000000003</v>
      </c>
      <c r="G2774" s="18">
        <v>2.6223999999999998</v>
      </c>
      <c r="H2774" s="18">
        <v>25.212536409999998</v>
      </c>
      <c r="I2774" s="18">
        <v>16.193109969999998</v>
      </c>
      <c r="J2774" s="18">
        <v>20.831923459999999</v>
      </c>
      <c r="K2774" s="18">
        <v>126.3117096</v>
      </c>
      <c r="L2774" s="18">
        <v>33.553400000000003</v>
      </c>
      <c r="M2774" s="18">
        <v>100.7073</v>
      </c>
      <c r="N2774" s="18">
        <v>47.236800000000002</v>
      </c>
      <c r="O2774" s="18">
        <v>35.693300000000001</v>
      </c>
      <c r="P2774" s="18">
        <v>113.1965</v>
      </c>
      <c r="Q2774" s="18">
        <v>53.094900000000003</v>
      </c>
      <c r="R2774" s="18">
        <v>40.119799999999998</v>
      </c>
      <c r="S2774" s="4">
        <f>VLOOKUP(C2774,Ratings_Numbers!$A$1:$B$21,2,FALSE)</f>
        <v>6</v>
      </c>
      <c r="T2774" s="4">
        <f t="shared" si="116"/>
        <v>0</v>
      </c>
      <c r="U2774" s="18">
        <v>31912.858800000002</v>
      </c>
      <c r="V2774" s="18" t="s">
        <v>202</v>
      </c>
    </row>
    <row r="2775" spans="1:22" ht="15" customHeight="1" x14ac:dyDescent="0.35">
      <c r="A2775" s="18" t="s">
        <v>224</v>
      </c>
      <c r="B2775" s="7" t="str">
        <f t="shared" si="115"/>
        <v>Q1</v>
      </c>
      <c r="C2775" s="18" t="s">
        <v>32</v>
      </c>
      <c r="D2775" s="21">
        <v>40999</v>
      </c>
      <c r="E2775" s="18">
        <v>1.9201000000000001</v>
      </c>
      <c r="F2775" s="18">
        <v>2.738</v>
      </c>
      <c r="G2775" s="18">
        <v>2.6953</v>
      </c>
      <c r="H2775" s="18">
        <v>25.212536409999998</v>
      </c>
      <c r="I2775" s="18">
        <v>16.193109969999998</v>
      </c>
      <c r="J2775" s="18">
        <v>20.831923459999999</v>
      </c>
      <c r="K2775" s="18">
        <v>126.3117096</v>
      </c>
      <c r="L2775" s="18">
        <v>34.9679</v>
      </c>
      <c r="M2775" s="18">
        <v>102.4414</v>
      </c>
      <c r="N2775" s="18">
        <v>48.921700000000001</v>
      </c>
      <c r="O2775" s="18">
        <v>37.793599999999998</v>
      </c>
      <c r="P2775" s="18">
        <v>109.3984</v>
      </c>
      <c r="Q2775" s="18">
        <v>52.244199999999999</v>
      </c>
      <c r="R2775" s="18">
        <v>40.360300000000002</v>
      </c>
      <c r="S2775" s="4">
        <f>VLOOKUP(C2775,Ratings_Numbers!$A$1:$B$21,2,FALSE)</f>
        <v>6</v>
      </c>
      <c r="T2775" s="4">
        <f t="shared" si="116"/>
        <v>0</v>
      </c>
      <c r="U2775" s="18">
        <v>34241.746099999997</v>
      </c>
      <c r="V2775" s="18" t="s">
        <v>202</v>
      </c>
    </row>
    <row r="2776" spans="1:22" ht="15" customHeight="1" x14ac:dyDescent="0.35">
      <c r="A2776" s="18" t="s">
        <v>224</v>
      </c>
      <c r="B2776" s="7" t="str">
        <f t="shared" si="115"/>
        <v>Q2</v>
      </c>
      <c r="C2776" s="18" t="s">
        <v>32</v>
      </c>
      <c r="D2776" s="21">
        <v>41090</v>
      </c>
      <c r="E2776" s="18">
        <v>1.9593</v>
      </c>
      <c r="F2776" s="18">
        <v>2.7835000000000001</v>
      </c>
      <c r="G2776" s="18">
        <v>2.7420999999999998</v>
      </c>
      <c r="H2776" s="18">
        <v>25.212536409999998</v>
      </c>
      <c r="I2776" s="18">
        <v>16.193109969999998</v>
      </c>
      <c r="J2776" s="18">
        <v>20.831923459999999</v>
      </c>
      <c r="K2776" s="18">
        <v>126.3117096</v>
      </c>
      <c r="L2776" s="18">
        <v>33.646900000000002</v>
      </c>
      <c r="M2776" s="18">
        <v>101.1367</v>
      </c>
      <c r="N2776" s="18">
        <v>46.248699999999999</v>
      </c>
      <c r="O2776" s="18">
        <v>35.720300000000002</v>
      </c>
      <c r="P2776" s="18">
        <v>118.68</v>
      </c>
      <c r="Q2776" s="18">
        <v>54.271099999999997</v>
      </c>
      <c r="R2776" s="18">
        <v>41.9163</v>
      </c>
      <c r="S2776" s="4">
        <f>VLOOKUP(C2776,Ratings_Numbers!$A$1:$B$21,2,FALSE)</f>
        <v>6</v>
      </c>
      <c r="T2776" s="4">
        <f t="shared" si="116"/>
        <v>0</v>
      </c>
      <c r="U2776" s="18">
        <v>32420.188099999999</v>
      </c>
      <c r="V2776" s="18" t="s">
        <v>202</v>
      </c>
    </row>
    <row r="2777" spans="1:22" ht="15" customHeight="1" x14ac:dyDescent="0.35">
      <c r="A2777" s="18" t="s">
        <v>224</v>
      </c>
      <c r="B2777" s="7" t="str">
        <f t="shared" si="115"/>
        <v>Q3</v>
      </c>
      <c r="C2777" s="18" t="s">
        <v>32</v>
      </c>
      <c r="D2777" s="21">
        <v>41182</v>
      </c>
      <c r="E2777" s="18">
        <v>2.0459999999999998</v>
      </c>
      <c r="F2777" s="18">
        <v>2.9257999999999997</v>
      </c>
      <c r="G2777" s="18">
        <v>2.8815</v>
      </c>
      <c r="H2777" s="18">
        <v>25.212536409999998</v>
      </c>
      <c r="I2777" s="18">
        <v>16.193109969999998</v>
      </c>
      <c r="J2777" s="18">
        <v>20.831923459999999</v>
      </c>
      <c r="K2777" s="18">
        <v>126.3117096</v>
      </c>
      <c r="L2777" s="18">
        <v>34.1006</v>
      </c>
      <c r="M2777" s="18">
        <v>100.6776</v>
      </c>
      <c r="N2777" s="18">
        <v>47.389099999999999</v>
      </c>
      <c r="O2777" s="18">
        <v>36.2209</v>
      </c>
      <c r="P2777" s="18">
        <v>112.44880000000001</v>
      </c>
      <c r="Q2777" s="18">
        <v>52.9298</v>
      </c>
      <c r="R2777" s="18">
        <v>40.455799999999996</v>
      </c>
      <c r="S2777" s="4">
        <f>VLOOKUP(C2777,Ratings_Numbers!$A$1:$B$21,2,FALSE)</f>
        <v>6</v>
      </c>
      <c r="T2777" s="4">
        <f t="shared" si="116"/>
        <v>0</v>
      </c>
      <c r="U2777" s="18">
        <v>30865.494500000001</v>
      </c>
      <c r="V2777" s="18" t="s">
        <v>202</v>
      </c>
    </row>
    <row r="2778" spans="1:22" ht="15" customHeight="1" x14ac:dyDescent="0.35">
      <c r="A2778" s="18" t="s">
        <v>224</v>
      </c>
      <c r="B2778" s="7" t="str">
        <f t="shared" si="115"/>
        <v>Q4</v>
      </c>
      <c r="C2778" s="18" t="s">
        <v>32</v>
      </c>
      <c r="D2778" s="21">
        <v>41274</v>
      </c>
      <c r="E2778" s="18">
        <v>2.0956999999999999</v>
      </c>
      <c r="F2778" s="18">
        <v>3.0209000000000001</v>
      </c>
      <c r="G2778" s="18">
        <v>2.9565000000000001</v>
      </c>
      <c r="H2778" s="18">
        <v>25.212536409999998</v>
      </c>
      <c r="I2778" s="18">
        <v>16.193109969999998</v>
      </c>
      <c r="J2778" s="18">
        <v>20.831923459999999</v>
      </c>
      <c r="K2778" s="18">
        <v>126.3117096</v>
      </c>
      <c r="L2778" s="18">
        <v>33.521299999999997</v>
      </c>
      <c r="M2778" s="18">
        <v>104.11150000000001</v>
      </c>
      <c r="N2778" s="18">
        <v>48.501800000000003</v>
      </c>
      <c r="O2778" s="18">
        <v>36.954099999999997</v>
      </c>
      <c r="P2778" s="18">
        <v>114.655</v>
      </c>
      <c r="Q2778" s="18">
        <v>53.413600000000002</v>
      </c>
      <c r="R2778" s="18">
        <v>40.6965</v>
      </c>
      <c r="S2778" s="4">
        <f>VLOOKUP(C2778,Ratings_Numbers!$A$1:$B$21,2,FALSE)</f>
        <v>6</v>
      </c>
      <c r="T2778" s="4">
        <f t="shared" si="116"/>
        <v>0</v>
      </c>
      <c r="U2778" s="18">
        <v>32422.316599999998</v>
      </c>
      <c r="V2778" s="18" t="s">
        <v>202</v>
      </c>
    </row>
    <row r="2779" spans="1:22" ht="15" customHeight="1" x14ac:dyDescent="0.35">
      <c r="A2779" s="18" t="s">
        <v>224</v>
      </c>
      <c r="B2779" s="7" t="str">
        <f t="shared" si="115"/>
        <v>Q1</v>
      </c>
      <c r="C2779" s="18" t="s">
        <v>32</v>
      </c>
      <c r="D2779" s="21">
        <v>41364</v>
      </c>
      <c r="E2779" s="18">
        <v>2.5000999999999998</v>
      </c>
      <c r="F2779" s="18">
        <v>3.6</v>
      </c>
      <c r="G2779" s="18">
        <v>3.5531000000000001</v>
      </c>
      <c r="H2779" s="18">
        <v>25.212536409999998</v>
      </c>
      <c r="I2779" s="18">
        <v>16.193109969999998</v>
      </c>
      <c r="J2779" s="18">
        <v>20.831923459999999</v>
      </c>
      <c r="K2779" s="18">
        <v>126.3117096</v>
      </c>
      <c r="L2779" s="18">
        <v>31.497</v>
      </c>
      <c r="M2779" s="18">
        <v>119.0929</v>
      </c>
      <c r="N2779" s="18">
        <v>51.124899999999997</v>
      </c>
      <c r="O2779" s="18">
        <v>39.681399999999996</v>
      </c>
      <c r="P2779" s="18">
        <v>132.9451</v>
      </c>
      <c r="Q2779" s="18">
        <v>57.071399999999997</v>
      </c>
      <c r="R2779" s="18">
        <v>44.296900000000001</v>
      </c>
      <c r="S2779" s="4">
        <f>VLOOKUP(C2779,Ratings_Numbers!$A$1:$B$21,2,FALSE)</f>
        <v>6</v>
      </c>
      <c r="T2779" s="4">
        <f t="shared" si="116"/>
        <v>0</v>
      </c>
      <c r="U2779" s="18">
        <v>32987.999400000001</v>
      </c>
      <c r="V2779" s="18" t="s">
        <v>202</v>
      </c>
    </row>
    <row r="2780" spans="1:22" ht="15" customHeight="1" x14ac:dyDescent="0.35">
      <c r="A2780" s="18" t="s">
        <v>224</v>
      </c>
      <c r="B2780" s="7" t="str">
        <f t="shared" si="115"/>
        <v>Q2</v>
      </c>
      <c r="C2780" s="18" t="s">
        <v>32</v>
      </c>
      <c r="D2780" s="21">
        <v>41455</v>
      </c>
      <c r="E2780" s="18">
        <v>2.5859000000000001</v>
      </c>
      <c r="F2780" s="18">
        <v>3.7335000000000003</v>
      </c>
      <c r="G2780" s="18">
        <v>3.6917</v>
      </c>
      <c r="H2780" s="18">
        <v>25.212536409999998</v>
      </c>
      <c r="I2780" s="18">
        <v>16.193109969999998</v>
      </c>
      <c r="J2780" s="18">
        <v>20.831923459999999</v>
      </c>
      <c r="K2780" s="18">
        <v>126.3117096</v>
      </c>
      <c r="L2780" s="18">
        <v>29.9833</v>
      </c>
      <c r="M2780" s="18">
        <v>125.1074</v>
      </c>
      <c r="N2780" s="18">
        <v>51.088299999999997</v>
      </c>
      <c r="O2780" s="18">
        <v>39.770400000000002</v>
      </c>
      <c r="P2780" s="18">
        <v>144.88460000000001</v>
      </c>
      <c r="Q2780" s="18">
        <v>59.164400000000001</v>
      </c>
      <c r="R2780" s="18">
        <v>46.057400000000001</v>
      </c>
      <c r="S2780" s="4">
        <f>VLOOKUP(C2780,Ratings_Numbers!$A$1:$B$21,2,FALSE)</f>
        <v>6</v>
      </c>
      <c r="T2780" s="4">
        <f t="shared" si="116"/>
        <v>0</v>
      </c>
      <c r="U2780" s="18">
        <v>33954.220999999998</v>
      </c>
      <c r="V2780" s="18" t="s">
        <v>202</v>
      </c>
    </row>
    <row r="2781" spans="1:22" ht="15" customHeight="1" x14ac:dyDescent="0.35">
      <c r="A2781" s="18" t="s">
        <v>224</v>
      </c>
      <c r="B2781" s="7" t="str">
        <f t="shared" si="115"/>
        <v>Q3</v>
      </c>
      <c r="C2781" s="18" t="s">
        <v>32</v>
      </c>
      <c r="D2781" s="21">
        <v>41547</v>
      </c>
      <c r="E2781" s="18">
        <v>2.4516</v>
      </c>
      <c r="F2781" s="18">
        <v>3.5381999999999998</v>
      </c>
      <c r="G2781" s="18">
        <v>3.4857</v>
      </c>
      <c r="H2781" s="18">
        <v>25.212536409999998</v>
      </c>
      <c r="I2781" s="18">
        <v>16.193109969999998</v>
      </c>
      <c r="J2781" s="18">
        <v>20.831923459999999</v>
      </c>
      <c r="K2781" s="18">
        <v>126.3117096</v>
      </c>
      <c r="L2781" s="18">
        <v>30.954000000000001</v>
      </c>
      <c r="M2781" s="18">
        <v>119.8935</v>
      </c>
      <c r="N2781" s="18">
        <v>50.528799999999997</v>
      </c>
      <c r="O2781" s="18">
        <v>39.293199999999999</v>
      </c>
      <c r="P2781" s="18">
        <v>137.27760000000001</v>
      </c>
      <c r="Q2781" s="18">
        <v>57.8553</v>
      </c>
      <c r="R2781" s="18">
        <v>44.990499999999997</v>
      </c>
      <c r="S2781" s="4">
        <f>VLOOKUP(C2781,Ratings_Numbers!$A$1:$B$21,2,FALSE)</f>
        <v>6</v>
      </c>
      <c r="T2781" s="4">
        <f t="shared" si="116"/>
        <v>0</v>
      </c>
      <c r="U2781" s="18">
        <v>35385.423999999999</v>
      </c>
      <c r="V2781" s="18" t="s">
        <v>202</v>
      </c>
    </row>
    <row r="2782" spans="1:22" ht="15" customHeight="1" x14ac:dyDescent="0.35">
      <c r="A2782" s="18" t="s">
        <v>224</v>
      </c>
      <c r="B2782" s="7" t="str">
        <f t="shared" si="115"/>
        <v>Q4</v>
      </c>
      <c r="C2782" s="18" t="s">
        <v>32</v>
      </c>
      <c r="D2782" s="21">
        <v>41639</v>
      </c>
      <c r="E2782" s="18">
        <v>2.3227000000000002</v>
      </c>
      <c r="F2782" s="18">
        <v>3.3565999999999998</v>
      </c>
      <c r="G2782" s="18">
        <v>3.3039999999999998</v>
      </c>
      <c r="H2782" s="18">
        <v>25.212536409999998</v>
      </c>
      <c r="I2782" s="18">
        <v>16.193109969999998</v>
      </c>
      <c r="J2782" s="18">
        <v>20.831923459999999</v>
      </c>
      <c r="K2782" s="18">
        <v>126.3117096</v>
      </c>
      <c r="L2782" s="18">
        <v>32.628999999999998</v>
      </c>
      <c r="M2782" s="18">
        <v>114.608</v>
      </c>
      <c r="N2782" s="18">
        <v>50.752499999999998</v>
      </c>
      <c r="O2782" s="18">
        <v>39.6248</v>
      </c>
      <c r="P2782" s="18">
        <v>125.8175</v>
      </c>
      <c r="Q2782" s="18">
        <v>55.716500000000003</v>
      </c>
      <c r="R2782" s="18">
        <v>43.500399999999999</v>
      </c>
      <c r="S2782" s="4">
        <f>VLOOKUP(C2782,Ratings_Numbers!$A$1:$B$21,2,FALSE)</f>
        <v>6</v>
      </c>
      <c r="T2782" s="4">
        <f t="shared" si="116"/>
        <v>0</v>
      </c>
      <c r="U2782" s="18">
        <v>38246.226300000002</v>
      </c>
      <c r="V2782" s="18" t="s">
        <v>202</v>
      </c>
    </row>
    <row r="2783" spans="1:22" ht="15" customHeight="1" x14ac:dyDescent="0.35">
      <c r="A2783" s="18" t="s">
        <v>224</v>
      </c>
      <c r="B2783" s="7" t="str">
        <f t="shared" si="115"/>
        <v>Q1</v>
      </c>
      <c r="C2783" s="18" t="s">
        <v>32</v>
      </c>
      <c r="D2783" s="21">
        <v>41729</v>
      </c>
      <c r="E2783" s="18">
        <v>2.3839999999999999</v>
      </c>
      <c r="F2783" s="18">
        <v>3.4333</v>
      </c>
      <c r="G2783" s="18">
        <v>3.38</v>
      </c>
      <c r="H2783" s="18">
        <v>25.212536409999998</v>
      </c>
      <c r="I2783" s="18">
        <v>16.193109969999998</v>
      </c>
      <c r="J2783" s="18">
        <v>20.831923459999999</v>
      </c>
      <c r="K2783" s="18">
        <v>126.3117096</v>
      </c>
      <c r="L2783" s="18">
        <v>32.135599999999997</v>
      </c>
      <c r="M2783" s="18">
        <v>122.37779999999999</v>
      </c>
      <c r="N2783" s="18">
        <v>52.6432</v>
      </c>
      <c r="O2783" s="18">
        <v>41.698300000000003</v>
      </c>
      <c r="P2783" s="18">
        <v>132.46639999999999</v>
      </c>
      <c r="Q2783" s="18">
        <v>56.982999999999997</v>
      </c>
      <c r="R2783" s="18">
        <v>45.135800000000003</v>
      </c>
      <c r="S2783" s="4">
        <f>VLOOKUP(C2783,Ratings_Numbers!$A$1:$B$21,2,FALSE)</f>
        <v>6</v>
      </c>
      <c r="T2783" s="4">
        <f t="shared" si="116"/>
        <v>0</v>
      </c>
      <c r="U2783" s="18">
        <v>38365.6662</v>
      </c>
      <c r="V2783" s="18" t="s">
        <v>202</v>
      </c>
    </row>
    <row r="2784" spans="1:22" ht="15" customHeight="1" x14ac:dyDescent="0.35">
      <c r="A2784" s="18" t="s">
        <v>224</v>
      </c>
      <c r="B2784" s="7" t="str">
        <f t="shared" si="115"/>
        <v>Q2</v>
      </c>
      <c r="C2784" s="18" t="s">
        <v>32</v>
      </c>
      <c r="D2784" s="21">
        <v>41820</v>
      </c>
      <c r="E2784" s="18">
        <v>2.3186999999999998</v>
      </c>
      <c r="F2784" s="18">
        <v>3.3547000000000002</v>
      </c>
      <c r="G2784" s="18">
        <v>3.2913999999999999</v>
      </c>
      <c r="H2784" s="18">
        <v>25.212536409999998</v>
      </c>
      <c r="I2784" s="18">
        <v>16.193109969999998</v>
      </c>
      <c r="J2784" s="18">
        <v>20.831923459999999</v>
      </c>
      <c r="K2784" s="18">
        <v>126.3117096</v>
      </c>
      <c r="L2784" s="18">
        <v>33.027500000000003</v>
      </c>
      <c r="M2784" s="18">
        <v>114.2</v>
      </c>
      <c r="N2784" s="18">
        <v>51.395099999999999</v>
      </c>
      <c r="O2784" s="18">
        <v>40.931899999999999</v>
      </c>
      <c r="P2784" s="18">
        <v>122.2</v>
      </c>
      <c r="Q2784" s="18">
        <v>54.9955</v>
      </c>
      <c r="R2784" s="18">
        <v>43.799300000000002</v>
      </c>
      <c r="S2784" s="4">
        <f>VLOOKUP(C2784,Ratings_Numbers!$A$1:$B$21,2,FALSE)</f>
        <v>6</v>
      </c>
      <c r="T2784" s="4">
        <f t="shared" si="116"/>
        <v>0</v>
      </c>
      <c r="U2784" s="18">
        <v>38793.495799999997</v>
      </c>
      <c r="V2784" s="18" t="s">
        <v>202</v>
      </c>
    </row>
    <row r="2785" spans="1:22" ht="15" customHeight="1" x14ac:dyDescent="0.35">
      <c r="A2785" s="18" t="s">
        <v>224</v>
      </c>
      <c r="B2785" s="7" t="str">
        <f t="shared" si="115"/>
        <v>Q3</v>
      </c>
      <c r="C2785" s="18" t="s">
        <v>32</v>
      </c>
      <c r="D2785" s="21">
        <v>41912</v>
      </c>
      <c r="E2785" s="18">
        <v>2.2728999999999999</v>
      </c>
      <c r="F2785" s="18">
        <v>3.2892000000000001</v>
      </c>
      <c r="G2785" s="18">
        <v>3.2286000000000001</v>
      </c>
      <c r="H2785" s="18">
        <v>25.212536409999998</v>
      </c>
      <c r="I2785" s="18">
        <v>16.193109969999998</v>
      </c>
      <c r="J2785" s="18">
        <v>20.831923459999999</v>
      </c>
      <c r="K2785" s="18">
        <v>126.3117096</v>
      </c>
      <c r="L2785" s="18">
        <v>32.142899999999997</v>
      </c>
      <c r="M2785" s="18">
        <v>113.4502</v>
      </c>
      <c r="N2785" s="18">
        <v>49.775399999999998</v>
      </c>
      <c r="O2785" s="18">
        <v>39.683100000000003</v>
      </c>
      <c r="P2785" s="18">
        <v>127.9243</v>
      </c>
      <c r="Q2785" s="18">
        <v>56.125799999999998</v>
      </c>
      <c r="R2785" s="18">
        <v>44.745899999999999</v>
      </c>
      <c r="S2785" s="4">
        <f>VLOOKUP(C2785,Ratings_Numbers!$A$1:$B$21,2,FALSE)</f>
        <v>6</v>
      </c>
      <c r="T2785" s="4">
        <f t="shared" si="116"/>
        <v>0</v>
      </c>
      <c r="U2785" s="18">
        <v>37587.057800000002</v>
      </c>
      <c r="V2785" s="18" t="s">
        <v>202</v>
      </c>
    </row>
    <row r="2786" spans="1:22" ht="15" customHeight="1" x14ac:dyDescent="0.35">
      <c r="A2786" s="18" t="s">
        <v>224</v>
      </c>
      <c r="B2786" s="7" t="str">
        <f t="shared" si="115"/>
        <v>Q4</v>
      </c>
      <c r="C2786" s="18" t="s">
        <v>32</v>
      </c>
      <c r="D2786" s="21">
        <v>42004</v>
      </c>
      <c r="E2786" s="18">
        <v>2.4083999999999999</v>
      </c>
      <c r="F2786" s="18">
        <v>3.5371999999999999</v>
      </c>
      <c r="G2786" s="18">
        <v>3.4889000000000001</v>
      </c>
      <c r="H2786" s="18">
        <v>25.212536409999998</v>
      </c>
      <c r="I2786" s="18">
        <v>16.193109969999998</v>
      </c>
      <c r="J2786" s="18">
        <v>20.831923459999999</v>
      </c>
      <c r="K2786" s="18">
        <v>126.3117096</v>
      </c>
      <c r="L2786" s="18">
        <v>28.4435</v>
      </c>
      <c r="M2786" s="18">
        <v>139.60560000000001</v>
      </c>
      <c r="N2786" s="18">
        <v>56.0379</v>
      </c>
      <c r="O2786" s="18">
        <v>43.684600000000003</v>
      </c>
      <c r="P2786" s="18">
        <v>149.12710000000001</v>
      </c>
      <c r="Q2786" s="18">
        <v>59.8598</v>
      </c>
      <c r="R2786" s="18">
        <v>46.664000000000001</v>
      </c>
      <c r="S2786" s="4">
        <f>VLOOKUP(C2786,Ratings_Numbers!$A$1:$B$21,2,FALSE)</f>
        <v>6</v>
      </c>
      <c r="T2786" s="4">
        <f t="shared" si="116"/>
        <v>0</v>
      </c>
      <c r="U2786" s="18">
        <v>37476.784699999997</v>
      </c>
      <c r="V2786" s="18" t="s">
        <v>202</v>
      </c>
    </row>
    <row r="2787" spans="1:22" ht="15" customHeight="1" x14ac:dyDescent="0.35">
      <c r="A2787" s="18" t="s">
        <v>224</v>
      </c>
      <c r="B2787" s="7" t="str">
        <f t="shared" si="115"/>
        <v>Q1</v>
      </c>
      <c r="C2787" s="18" t="s">
        <v>32</v>
      </c>
      <c r="D2787" s="21">
        <v>42094</v>
      </c>
      <c r="E2787" s="18">
        <v>2.4956999999999998</v>
      </c>
      <c r="F2787" s="18">
        <v>3.6760999999999999</v>
      </c>
      <c r="G2787" s="18">
        <v>3.6303000000000001</v>
      </c>
      <c r="H2787" s="18">
        <v>25.212536409999998</v>
      </c>
      <c r="I2787" s="18">
        <v>16.193109969999998</v>
      </c>
      <c r="J2787" s="18">
        <v>20.831923459999999</v>
      </c>
      <c r="K2787" s="18">
        <v>126.3117096</v>
      </c>
      <c r="L2787" s="18">
        <v>26.2407</v>
      </c>
      <c r="M2787" s="18">
        <v>162.63679999999999</v>
      </c>
      <c r="N2787" s="18">
        <v>59.307600000000001</v>
      </c>
      <c r="O2787" s="18">
        <v>45.866199999999999</v>
      </c>
      <c r="P2787" s="18">
        <v>174.22579999999999</v>
      </c>
      <c r="Q2787" s="18">
        <v>63.533700000000003</v>
      </c>
      <c r="R2787" s="18">
        <v>49.134599999999999</v>
      </c>
      <c r="S2787" s="4">
        <f>VLOOKUP(C2787,Ratings_Numbers!$A$1:$B$21,2,FALSE)</f>
        <v>6</v>
      </c>
      <c r="T2787" s="4">
        <f t="shared" si="116"/>
        <v>0</v>
      </c>
      <c r="U2787" s="18">
        <v>34810.5723</v>
      </c>
      <c r="V2787" s="18" t="s">
        <v>202</v>
      </c>
    </row>
    <row r="2788" spans="1:22" ht="15" customHeight="1" x14ac:dyDescent="0.35">
      <c r="A2788" s="18" t="s">
        <v>224</v>
      </c>
      <c r="B2788" s="7" t="str">
        <f t="shared" si="115"/>
        <v>Q2</v>
      </c>
      <c r="C2788" s="18" t="s">
        <v>32</v>
      </c>
      <c r="D2788" s="21">
        <v>42185</v>
      </c>
      <c r="E2788" s="18">
        <v>2.6423000000000001</v>
      </c>
      <c r="F2788" s="18">
        <v>3.9962</v>
      </c>
      <c r="G2788" s="18">
        <v>3.9379999999999997</v>
      </c>
      <c r="H2788" s="18">
        <v>25.212536409999998</v>
      </c>
      <c r="I2788" s="18">
        <v>16.193109969999998</v>
      </c>
      <c r="J2788" s="18">
        <v>20.831923459999999</v>
      </c>
      <c r="K2788" s="18">
        <v>126.3117096</v>
      </c>
      <c r="L2788" s="18">
        <v>26.034500000000001</v>
      </c>
      <c r="M2788" s="18">
        <v>159.68469999999999</v>
      </c>
      <c r="N2788" s="18">
        <v>59.282899999999998</v>
      </c>
      <c r="O2788" s="18">
        <v>46.221200000000003</v>
      </c>
      <c r="P2788" s="18">
        <v>169.3604</v>
      </c>
      <c r="Q2788" s="18">
        <v>62.875</v>
      </c>
      <c r="R2788" s="18">
        <v>49.021900000000002</v>
      </c>
      <c r="S2788" s="4">
        <f>VLOOKUP(C2788,Ratings_Numbers!$A$1:$B$21,2,FALSE)</f>
        <v>6</v>
      </c>
      <c r="T2788" s="4">
        <f t="shared" si="116"/>
        <v>0</v>
      </c>
      <c r="U2788" s="18">
        <v>34247.680899999999</v>
      </c>
      <c r="V2788" s="18" t="s">
        <v>202</v>
      </c>
    </row>
    <row r="2789" spans="1:22" ht="15" customHeight="1" x14ac:dyDescent="0.35">
      <c r="A2789" s="18" t="s">
        <v>224</v>
      </c>
      <c r="B2789" s="7" t="str">
        <f t="shared" si="115"/>
        <v>Q3</v>
      </c>
      <c r="C2789" s="18" t="s">
        <v>32</v>
      </c>
      <c r="D2789" s="21">
        <v>42277</v>
      </c>
      <c r="E2789" s="18">
        <v>2.4060000000000001</v>
      </c>
      <c r="F2789" s="18">
        <v>4.2831000000000001</v>
      </c>
      <c r="G2789" s="18">
        <v>4.2218999999999998</v>
      </c>
      <c r="H2789" s="18">
        <v>25.212536409999998</v>
      </c>
      <c r="I2789" s="18">
        <v>16.193109969999998</v>
      </c>
      <c r="J2789" s="18">
        <v>20.831923459999999</v>
      </c>
      <c r="K2789" s="18">
        <v>126.3117096</v>
      </c>
      <c r="L2789" s="18">
        <v>23.1036</v>
      </c>
      <c r="M2789" s="18">
        <v>188.17789999999999</v>
      </c>
      <c r="N2789" s="18">
        <v>63.203099999999999</v>
      </c>
      <c r="O2789" s="18">
        <v>49.073500000000003</v>
      </c>
      <c r="P2789" s="18">
        <v>197.7353</v>
      </c>
      <c r="Q2789" s="18">
        <v>66.4131</v>
      </c>
      <c r="R2789" s="18">
        <v>51.565899999999999</v>
      </c>
      <c r="S2789" s="4">
        <f>VLOOKUP(C2789,Ratings_Numbers!$A$1:$B$21,2,FALSE)</f>
        <v>6</v>
      </c>
      <c r="T2789" s="4">
        <f t="shared" si="116"/>
        <v>0</v>
      </c>
      <c r="U2789" s="18">
        <v>29014.3645</v>
      </c>
      <c r="V2789" s="18" t="s">
        <v>202</v>
      </c>
    </row>
    <row r="2790" spans="1:22" ht="15" customHeight="1" x14ac:dyDescent="0.35">
      <c r="A2790" s="18" t="s">
        <v>224</v>
      </c>
      <c r="B2790" s="7" t="str">
        <f t="shared" si="115"/>
        <v>Q4</v>
      </c>
      <c r="C2790" s="18" t="s">
        <v>32</v>
      </c>
      <c r="D2790" s="21">
        <v>42369</v>
      </c>
      <c r="E2790" s="18">
        <v>2.2812999999999999</v>
      </c>
      <c r="F2790" s="18">
        <v>3.9771999999999998</v>
      </c>
      <c r="G2790" s="18">
        <v>3.9138000000000002</v>
      </c>
      <c r="H2790" s="18">
        <v>25.212536409999998</v>
      </c>
      <c r="I2790" s="18">
        <v>16.193109969999998</v>
      </c>
      <c r="J2790" s="18">
        <v>20.831923459999999</v>
      </c>
      <c r="K2790" s="18">
        <v>126.3117096</v>
      </c>
      <c r="L2790" s="18">
        <v>23.9587</v>
      </c>
      <c r="M2790" s="18">
        <v>182.9393</v>
      </c>
      <c r="N2790" s="18">
        <v>63.485900000000001</v>
      </c>
      <c r="O2790" s="18">
        <v>48.992800000000003</v>
      </c>
      <c r="P2790" s="18">
        <v>188.1574</v>
      </c>
      <c r="Q2790" s="18">
        <v>65.296700000000001</v>
      </c>
      <c r="R2790" s="18">
        <v>50.390300000000003</v>
      </c>
      <c r="S2790" s="4">
        <f>VLOOKUP(C2790,Ratings_Numbers!$A$1:$B$21,2,FALSE)</f>
        <v>6</v>
      </c>
      <c r="T2790" s="4">
        <f t="shared" si="116"/>
        <v>0</v>
      </c>
      <c r="U2790" s="18">
        <v>29171.6096</v>
      </c>
      <c r="V2790" s="18" t="s">
        <v>202</v>
      </c>
    </row>
    <row r="2791" spans="1:22" ht="15" customHeight="1" x14ac:dyDescent="0.35">
      <c r="A2791" s="18" t="s">
        <v>224</v>
      </c>
      <c r="B2791" s="7" t="str">
        <f t="shared" si="115"/>
        <v>Q1</v>
      </c>
      <c r="C2791" s="18" t="s">
        <v>32</v>
      </c>
      <c r="D2791" s="21">
        <v>42460</v>
      </c>
      <c r="E2791" s="18">
        <v>2.3498000000000001</v>
      </c>
      <c r="F2791" s="18">
        <v>4.1757999999999997</v>
      </c>
      <c r="G2791" s="18">
        <v>4.0777000000000001</v>
      </c>
      <c r="H2791" s="18">
        <v>25.212536409999998</v>
      </c>
      <c r="I2791" s="18">
        <v>16.193109969999998</v>
      </c>
      <c r="J2791" s="18">
        <v>20.831923459999999</v>
      </c>
      <c r="K2791" s="18">
        <v>126.3117096</v>
      </c>
      <c r="L2791" s="18">
        <v>25.692499999999999</v>
      </c>
      <c r="M2791" s="18">
        <v>170.02209999999999</v>
      </c>
      <c r="N2791" s="18">
        <v>62.193100000000001</v>
      </c>
      <c r="O2791" s="18">
        <v>48.473100000000002</v>
      </c>
      <c r="P2791" s="18">
        <v>173.3776</v>
      </c>
      <c r="Q2791" s="18">
        <v>63.4206</v>
      </c>
      <c r="R2791" s="18">
        <v>49.429699999999997</v>
      </c>
      <c r="S2791" s="4">
        <f>VLOOKUP(C2791,Ratings_Numbers!$A$1:$B$21,2,FALSE)</f>
        <v>6</v>
      </c>
      <c r="T2791" s="4">
        <f t="shared" si="116"/>
        <v>0</v>
      </c>
      <c r="U2791" s="18">
        <v>32648.567999999999</v>
      </c>
      <c r="V2791" s="18" t="s">
        <v>202</v>
      </c>
    </row>
    <row r="2792" spans="1:22" ht="15" customHeight="1" x14ac:dyDescent="0.35">
      <c r="A2792" s="18" t="s">
        <v>224</v>
      </c>
      <c r="B2792" s="7" t="str">
        <f t="shared" si="115"/>
        <v>Q2</v>
      </c>
      <c r="C2792" s="18" t="s">
        <v>32</v>
      </c>
      <c r="D2792" s="21">
        <v>42551</v>
      </c>
      <c r="E2792" s="18">
        <v>2.3361999999999998</v>
      </c>
      <c r="F2792" s="18">
        <v>4.2186000000000003</v>
      </c>
      <c r="G2792" s="18">
        <v>3.9784000000000002</v>
      </c>
      <c r="H2792" s="18">
        <v>25.212536409999998</v>
      </c>
      <c r="I2792" s="18">
        <v>16.193109969999998</v>
      </c>
      <c r="J2792" s="18">
        <v>20.831923459999999</v>
      </c>
      <c r="K2792" s="18">
        <v>126.3117096</v>
      </c>
      <c r="L2792" s="18">
        <v>25.9452</v>
      </c>
      <c r="M2792" s="18">
        <v>165.3175</v>
      </c>
      <c r="N2792" s="18">
        <v>59.232999999999997</v>
      </c>
      <c r="O2792" s="18">
        <v>46.388399999999997</v>
      </c>
      <c r="P2792" s="18">
        <v>179.09700000000001</v>
      </c>
      <c r="Q2792" s="18">
        <v>64.170199999999994</v>
      </c>
      <c r="R2792" s="18">
        <v>50.254899999999999</v>
      </c>
      <c r="S2792" s="4">
        <f>VLOOKUP(C2792,Ratings_Numbers!$A$1:$B$21,2,FALSE)</f>
        <v>6</v>
      </c>
      <c r="T2792" s="4">
        <f t="shared" si="116"/>
        <v>0</v>
      </c>
      <c r="U2792" s="18">
        <v>32057.1849</v>
      </c>
      <c r="V2792" s="18" t="s">
        <v>202</v>
      </c>
    </row>
    <row r="2793" spans="1:22" ht="15" customHeight="1" x14ac:dyDescent="0.35">
      <c r="A2793" s="18" t="s">
        <v>224</v>
      </c>
      <c r="B2793" s="7" t="str">
        <f t="shared" si="115"/>
        <v>Q3</v>
      </c>
      <c r="C2793" s="18" t="s">
        <v>32</v>
      </c>
      <c r="D2793" s="21">
        <v>42643</v>
      </c>
      <c r="E2793" s="18">
        <v>2.7303999999999999</v>
      </c>
      <c r="F2793" s="18">
        <v>4.3491</v>
      </c>
      <c r="G2793" s="18">
        <v>4.0720000000000001</v>
      </c>
      <c r="H2793" s="18">
        <v>25.212536409999998</v>
      </c>
      <c r="I2793" s="18">
        <v>16.193109969999998</v>
      </c>
      <c r="J2793" s="18">
        <v>20.831923459999999</v>
      </c>
      <c r="K2793" s="18">
        <v>126.3117096</v>
      </c>
      <c r="L2793" s="18">
        <v>26.375299999999999</v>
      </c>
      <c r="M2793" s="18">
        <v>163.3032</v>
      </c>
      <c r="N2793" s="18">
        <v>59.550699999999999</v>
      </c>
      <c r="O2793" s="18">
        <v>46.389400000000002</v>
      </c>
      <c r="P2793" s="18">
        <v>174.22550000000001</v>
      </c>
      <c r="Q2793" s="18">
        <v>63.533700000000003</v>
      </c>
      <c r="R2793" s="18">
        <v>49.492100000000001</v>
      </c>
      <c r="S2793" s="4">
        <f>VLOOKUP(C2793,Ratings_Numbers!$A$1:$B$21,2,FALSE)</f>
        <v>6</v>
      </c>
      <c r="T2793" s="4">
        <f t="shared" si="116"/>
        <v>0</v>
      </c>
      <c r="U2793" s="18">
        <v>34483.551800000001</v>
      </c>
      <c r="V2793" s="18" t="s">
        <v>202</v>
      </c>
    </row>
    <row r="2794" spans="1:22" ht="15" customHeight="1" x14ac:dyDescent="0.35">
      <c r="A2794" s="18" t="s">
        <v>224</v>
      </c>
      <c r="B2794" s="7" t="str">
        <f t="shared" si="115"/>
        <v>Q4</v>
      </c>
      <c r="C2794" s="18" t="s">
        <v>32</v>
      </c>
      <c r="D2794" s="21">
        <v>42735</v>
      </c>
      <c r="E2794" s="18">
        <v>2.6758999999999999</v>
      </c>
      <c r="F2794" s="18">
        <v>4.2515999999999998</v>
      </c>
      <c r="G2794" s="18">
        <v>4.0174000000000003</v>
      </c>
      <c r="H2794" s="18">
        <v>25.212536409999998</v>
      </c>
      <c r="I2794" s="18">
        <v>16.193109969999998</v>
      </c>
      <c r="J2794" s="18">
        <v>20.831923459999999</v>
      </c>
      <c r="K2794" s="18">
        <v>126.3117096</v>
      </c>
      <c r="L2794" s="18">
        <v>25.9725</v>
      </c>
      <c r="M2794" s="18">
        <v>163.5547</v>
      </c>
      <c r="N2794" s="18">
        <v>59.5777</v>
      </c>
      <c r="O2794" s="18">
        <v>46.125599999999999</v>
      </c>
      <c r="P2794" s="18">
        <v>174.5231</v>
      </c>
      <c r="Q2794" s="18">
        <v>63.5732</v>
      </c>
      <c r="R2794" s="18">
        <v>49.218899999999998</v>
      </c>
      <c r="S2794" s="4">
        <f>VLOOKUP(C2794,Ratings_Numbers!$A$1:$B$21,2,FALSE)</f>
        <v>6</v>
      </c>
      <c r="T2794" s="4">
        <f t="shared" si="116"/>
        <v>0</v>
      </c>
      <c r="U2794" s="18">
        <v>33387.548199999997</v>
      </c>
      <c r="V2794" s="18" t="s">
        <v>202</v>
      </c>
    </row>
    <row r="2795" spans="1:22" ht="15" customHeight="1" x14ac:dyDescent="0.3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</row>
    <row r="2796" spans="1:22" ht="15" customHeight="1" x14ac:dyDescent="0.35">
      <c r="A2796" s="18" t="s">
        <v>225</v>
      </c>
      <c r="B2796" s="7" t="str">
        <f t="shared" ref="B2796:B2834" si="117">IF(MONTH(D2796)&lt;4,"Q1",IF(MONTH(D2796)&lt;7,"Q2",IF(MONTH(D2796)&lt;10,"Q3","Q4")))</f>
        <v>Q2</v>
      </c>
      <c r="C2796" s="18" t="s">
        <v>31</v>
      </c>
      <c r="D2796" s="20">
        <v>39263</v>
      </c>
      <c r="E2796" s="7">
        <v>-0.70350000000000001</v>
      </c>
      <c r="F2796" s="7">
        <v>0.67100000000000004</v>
      </c>
      <c r="G2796" s="7">
        <v>-0.81479999999999997</v>
      </c>
      <c r="H2796" s="7">
        <v>25.212536409999998</v>
      </c>
      <c r="K2796" s="7">
        <v>126.3117096</v>
      </c>
      <c r="L2796" s="7">
        <v>50.4861</v>
      </c>
      <c r="M2796" s="7">
        <v>2.0179999999999998</v>
      </c>
      <c r="N2796" s="7">
        <v>1.9238</v>
      </c>
      <c r="O2796" s="18">
        <v>1.1480999999999999</v>
      </c>
      <c r="P2796" s="18">
        <v>4.8952</v>
      </c>
      <c r="Q2796" s="18">
        <v>4.6668000000000003</v>
      </c>
      <c r="R2796" s="18">
        <v>2.7850000000000001</v>
      </c>
      <c r="S2796" s="4">
        <f>VLOOKUP(C2796,Ratings_Numbers!$A$1:$B$21,2,FALSE)</f>
        <v>5</v>
      </c>
      <c r="T2796" s="18">
        <v>0</v>
      </c>
      <c r="U2796" s="18">
        <v>18117.2399</v>
      </c>
      <c r="V2796" s="18" t="s">
        <v>146</v>
      </c>
    </row>
    <row r="2797" spans="1:22" ht="15" customHeight="1" x14ac:dyDescent="0.35">
      <c r="A2797" s="18" t="s">
        <v>225</v>
      </c>
      <c r="B2797" s="7" t="str">
        <f t="shared" si="117"/>
        <v>Q3</v>
      </c>
      <c r="C2797" s="18" t="s">
        <v>31</v>
      </c>
      <c r="D2797" s="21">
        <v>39355</v>
      </c>
      <c r="E2797" s="18">
        <v>-0.66949999999999998</v>
      </c>
      <c r="F2797" s="18">
        <v>1.1638999999999999</v>
      </c>
      <c r="G2797" s="18">
        <v>-0.76970000000000005</v>
      </c>
      <c r="H2797" s="18">
        <v>25.212536409999998</v>
      </c>
      <c r="I2797" s="18"/>
      <c r="J2797" s="18"/>
      <c r="K2797" s="18">
        <v>126.3117096</v>
      </c>
      <c r="L2797" s="18">
        <v>48.825400000000002</v>
      </c>
      <c r="M2797" s="18">
        <v>7.4398</v>
      </c>
      <c r="N2797" s="18">
        <v>6.7039999999999997</v>
      </c>
      <c r="O2797" s="18">
        <v>4.1029</v>
      </c>
      <c r="P2797" s="18">
        <v>10.9755</v>
      </c>
      <c r="Q2797" s="18">
        <v>9.8901000000000003</v>
      </c>
      <c r="R2797" s="18">
        <v>6.0526999999999997</v>
      </c>
      <c r="S2797" s="4">
        <f>VLOOKUP(C2797,Ratings_Numbers!$A$1:$B$21,2,FALSE)</f>
        <v>5</v>
      </c>
      <c r="T2797" s="4">
        <f t="shared" ref="T2797:T2834" si="118">S2797-S2796</f>
        <v>0</v>
      </c>
      <c r="U2797" s="18">
        <v>20003.9771</v>
      </c>
      <c r="V2797" s="18" t="s">
        <v>146</v>
      </c>
    </row>
    <row r="2798" spans="1:22" ht="15" customHeight="1" x14ac:dyDescent="0.35">
      <c r="A2798" s="18" t="s">
        <v>225</v>
      </c>
      <c r="B2798" s="7" t="str">
        <f t="shared" si="117"/>
        <v>Q4</v>
      </c>
      <c r="C2798" s="18" t="s">
        <v>31</v>
      </c>
      <c r="D2798" s="21">
        <v>39447</v>
      </c>
      <c r="E2798" s="18">
        <v>-0.2525</v>
      </c>
      <c r="F2798" s="18">
        <v>0.87709999999999999</v>
      </c>
      <c r="G2798" s="18">
        <v>-0.2878</v>
      </c>
      <c r="H2798" s="18">
        <v>25.212536409999998</v>
      </c>
      <c r="I2798" s="18"/>
      <c r="J2798" s="18"/>
      <c r="K2798" s="18">
        <v>17.975999999999999</v>
      </c>
      <c r="L2798" s="18">
        <v>51.4009</v>
      </c>
      <c r="M2798" s="18">
        <v>7.7782999999999998</v>
      </c>
      <c r="N2798" s="18">
        <v>7.0556000000000001</v>
      </c>
      <c r="O2798" s="18">
        <v>4.1974999999999998</v>
      </c>
      <c r="P2798" s="18">
        <v>10.2423</v>
      </c>
      <c r="Q2798" s="18">
        <v>9.2906999999999993</v>
      </c>
      <c r="R2798" s="18">
        <v>5.5271999999999997</v>
      </c>
      <c r="S2798" s="4">
        <f>VLOOKUP(C2798,Ratings_Numbers!$A$1:$B$21,2,FALSE)</f>
        <v>5</v>
      </c>
      <c r="T2798" s="4">
        <f t="shared" si="118"/>
        <v>0</v>
      </c>
      <c r="U2798" s="18">
        <v>25161.712599999999</v>
      </c>
      <c r="V2798" s="18" t="s">
        <v>146</v>
      </c>
    </row>
    <row r="2799" spans="1:22" ht="15" customHeight="1" x14ac:dyDescent="0.35">
      <c r="A2799" s="18" t="s">
        <v>225</v>
      </c>
      <c r="B2799" s="7" t="str">
        <f t="shared" si="117"/>
        <v>Q1</v>
      </c>
      <c r="C2799" s="18" t="s">
        <v>31</v>
      </c>
      <c r="D2799" s="21">
        <v>39538</v>
      </c>
      <c r="E2799" s="18">
        <v>3.0099999999999998E-2</v>
      </c>
      <c r="F2799" s="18">
        <v>0.80689999999999995</v>
      </c>
      <c r="G2799" s="18">
        <v>3.4299999999999997E-2</v>
      </c>
      <c r="H2799" s="18">
        <v>25.212536409999998</v>
      </c>
      <c r="I2799" s="18"/>
      <c r="J2799" s="18"/>
      <c r="K2799" s="18">
        <v>18</v>
      </c>
      <c r="L2799" s="18">
        <v>54.152299999999997</v>
      </c>
      <c r="M2799" s="18">
        <v>7.6422999999999996</v>
      </c>
      <c r="N2799" s="18">
        <v>6.9436</v>
      </c>
      <c r="O2799" s="18">
        <v>4.3414999999999999</v>
      </c>
      <c r="P2799" s="18">
        <v>10.062900000000001</v>
      </c>
      <c r="Q2799" s="18">
        <v>9.1427999999999994</v>
      </c>
      <c r="R2799" s="18">
        <v>5.7165999999999997</v>
      </c>
      <c r="S2799" s="4">
        <f>VLOOKUP(C2799,Ratings_Numbers!$A$1:$B$21,2,FALSE)</f>
        <v>5</v>
      </c>
      <c r="T2799" s="4">
        <f t="shared" si="118"/>
        <v>0</v>
      </c>
      <c r="U2799" s="18">
        <v>23773.1934</v>
      </c>
      <c r="V2799" s="18" t="s">
        <v>146</v>
      </c>
    </row>
    <row r="2800" spans="1:22" ht="15" customHeight="1" x14ac:dyDescent="0.35">
      <c r="A2800" s="18" t="s">
        <v>225</v>
      </c>
      <c r="B2800" s="7" t="str">
        <f t="shared" si="117"/>
        <v>Q2</v>
      </c>
      <c r="C2800" s="18" t="s">
        <v>31</v>
      </c>
      <c r="D2800" s="21">
        <v>39629</v>
      </c>
      <c r="E2800" s="18">
        <v>-9.5799999999999996E-2</v>
      </c>
      <c r="F2800" s="18">
        <v>0.74709999999999999</v>
      </c>
      <c r="G2800" s="18">
        <v>-0.1085</v>
      </c>
      <c r="H2800" s="18">
        <v>25.212536409999998</v>
      </c>
      <c r="I2800" s="18"/>
      <c r="J2800" s="18"/>
      <c r="K2800" s="18">
        <v>18</v>
      </c>
      <c r="L2800" s="18">
        <v>55.091299999999997</v>
      </c>
      <c r="M2800" s="18">
        <v>7.4683999999999999</v>
      </c>
      <c r="N2800" s="18">
        <v>6.7995999999999999</v>
      </c>
      <c r="O2800" s="18">
        <v>4.2991000000000001</v>
      </c>
      <c r="P2800" s="18">
        <v>9.8353999999999999</v>
      </c>
      <c r="Q2800" s="18">
        <v>8.9547000000000008</v>
      </c>
      <c r="R2800" s="18">
        <v>5.6616999999999997</v>
      </c>
      <c r="S2800" s="4">
        <f>VLOOKUP(C2800,Ratings_Numbers!$A$1:$B$21,2,FALSE)</f>
        <v>5</v>
      </c>
      <c r="T2800" s="4">
        <f t="shared" si="118"/>
        <v>0</v>
      </c>
      <c r="U2800" s="18">
        <v>20721.6397</v>
      </c>
      <c r="V2800" s="18" t="s">
        <v>146</v>
      </c>
    </row>
    <row r="2801" spans="1:22" ht="15" customHeight="1" x14ac:dyDescent="0.35">
      <c r="A2801" s="18" t="s">
        <v>225</v>
      </c>
      <c r="B2801" s="7" t="str">
        <f t="shared" si="117"/>
        <v>Q3</v>
      </c>
      <c r="C2801" s="18" t="s">
        <v>31</v>
      </c>
      <c r="D2801" s="21">
        <v>39721</v>
      </c>
      <c r="E2801" s="18">
        <v>-0.33050000000000002</v>
      </c>
      <c r="F2801" s="18">
        <v>0.66559999999999997</v>
      </c>
      <c r="G2801" s="18">
        <v>-0.37530000000000002</v>
      </c>
      <c r="H2801" s="18">
        <v>25.212536409999998</v>
      </c>
      <c r="I2801" s="18"/>
      <c r="J2801" s="18"/>
      <c r="K2801" s="18">
        <v>18</v>
      </c>
      <c r="L2801" s="18">
        <v>56.170099999999998</v>
      </c>
      <c r="M2801" s="18">
        <v>7.2508999999999997</v>
      </c>
      <c r="N2801" s="18">
        <v>6.6654999999999998</v>
      </c>
      <c r="O2801" s="18">
        <v>4.3632999999999997</v>
      </c>
      <c r="P2801" s="18">
        <v>8.7827999999999999</v>
      </c>
      <c r="Q2801" s="18">
        <v>8.0737000000000005</v>
      </c>
      <c r="R2801" s="18">
        <v>5.2850999999999999</v>
      </c>
      <c r="S2801" s="4">
        <f>VLOOKUP(C2801,Ratings_Numbers!$A$1:$B$21,2,FALSE)</f>
        <v>5</v>
      </c>
      <c r="T2801" s="4">
        <f t="shared" si="118"/>
        <v>0</v>
      </c>
      <c r="U2801" s="18">
        <v>22801.927199999998</v>
      </c>
      <c r="V2801" s="18" t="s">
        <v>146</v>
      </c>
    </row>
    <row r="2802" spans="1:22" ht="15" customHeight="1" x14ac:dyDescent="0.35">
      <c r="A2802" s="18" t="s">
        <v>225</v>
      </c>
      <c r="B2802" s="7" t="str">
        <f t="shared" si="117"/>
        <v>Q4</v>
      </c>
      <c r="C2802" s="18" t="s">
        <v>31</v>
      </c>
      <c r="D2802" s="21">
        <v>39813</v>
      </c>
      <c r="E2802" s="18">
        <v>-0.47670000000000001</v>
      </c>
      <c r="F2802" s="18">
        <v>0.70020000000000004</v>
      </c>
      <c r="G2802" s="18">
        <v>-0.54569999999999996</v>
      </c>
      <c r="H2802" s="18">
        <v>25.212536409999998</v>
      </c>
      <c r="I2802" s="18"/>
      <c r="J2802" s="18"/>
      <c r="K2802" s="18">
        <v>126.3117096</v>
      </c>
      <c r="L2802" s="18">
        <v>60.575200000000002</v>
      </c>
      <c r="M2802" s="18">
        <v>7.6623000000000001</v>
      </c>
      <c r="N2802" s="18">
        <v>7.0110000000000001</v>
      </c>
      <c r="O2802" s="18">
        <v>4.7279999999999998</v>
      </c>
      <c r="P2802" s="18">
        <v>9.2890999999999995</v>
      </c>
      <c r="Q2802" s="18">
        <v>8.4995999999999992</v>
      </c>
      <c r="R2802" s="18">
        <v>5.7317999999999998</v>
      </c>
      <c r="S2802" s="4">
        <f>VLOOKUP(C2802,Ratings_Numbers!$A$1:$B$21,2,FALSE)</f>
        <v>5</v>
      </c>
      <c r="T2802" s="4">
        <f t="shared" si="118"/>
        <v>0</v>
      </c>
      <c r="U2802" s="18">
        <v>15734.6024</v>
      </c>
      <c r="V2802" s="18" t="s">
        <v>146</v>
      </c>
    </row>
    <row r="2803" spans="1:22" ht="15" customHeight="1" x14ac:dyDescent="0.35">
      <c r="A2803" s="18" t="s">
        <v>225</v>
      </c>
      <c r="B2803" s="7" t="str">
        <f t="shared" si="117"/>
        <v>Q1</v>
      </c>
      <c r="C2803" s="18" t="s">
        <v>31</v>
      </c>
      <c r="D2803" s="21">
        <v>39903</v>
      </c>
      <c r="E2803" s="18">
        <v>-0.41449999999999998</v>
      </c>
      <c r="F2803" s="18">
        <v>0.86660000000000004</v>
      </c>
      <c r="G2803" s="18">
        <v>-0.49280000000000002</v>
      </c>
      <c r="H2803" s="18">
        <v>10.4</v>
      </c>
      <c r="I2803" s="18"/>
      <c r="J2803" s="18"/>
      <c r="K2803" s="18">
        <v>15</v>
      </c>
      <c r="L2803" s="18">
        <v>62.799799999999998</v>
      </c>
      <c r="M2803" s="18">
        <v>7.6829000000000001</v>
      </c>
      <c r="N2803" s="18">
        <v>7.0284000000000004</v>
      </c>
      <c r="O2803" s="18">
        <v>4.9055999999999997</v>
      </c>
      <c r="P2803" s="18">
        <v>9.3124000000000002</v>
      </c>
      <c r="Q2803" s="18">
        <v>8.5190000000000001</v>
      </c>
      <c r="R2803" s="18">
        <v>5.9459999999999997</v>
      </c>
      <c r="S2803" s="4">
        <f>VLOOKUP(C2803,Ratings_Numbers!$A$1:$B$21,2,FALSE)</f>
        <v>5</v>
      </c>
      <c r="T2803" s="4">
        <f t="shared" si="118"/>
        <v>0</v>
      </c>
      <c r="U2803" s="18">
        <v>6132.8293000000003</v>
      </c>
      <c r="V2803" s="18" t="s">
        <v>146</v>
      </c>
    </row>
    <row r="2804" spans="1:22" ht="15" customHeight="1" x14ac:dyDescent="0.35">
      <c r="A2804" s="18" t="s">
        <v>225</v>
      </c>
      <c r="B2804" s="7" t="str">
        <f t="shared" si="117"/>
        <v>Q2</v>
      </c>
      <c r="C2804" s="18" t="s">
        <v>31</v>
      </c>
      <c r="D2804" s="21">
        <v>39994</v>
      </c>
      <c r="E2804" s="18">
        <v>-0.76919999999999999</v>
      </c>
      <c r="F2804" s="18">
        <v>0.91510000000000002</v>
      </c>
      <c r="G2804" s="18">
        <v>-0.93189999999999995</v>
      </c>
      <c r="H2804" s="18">
        <v>27.133299999999998</v>
      </c>
      <c r="I2804" s="18"/>
      <c r="J2804" s="18"/>
      <c r="K2804" s="18">
        <v>15</v>
      </c>
      <c r="L2804" s="18">
        <v>62.442999999999998</v>
      </c>
      <c r="M2804" s="18">
        <v>7.2695999999999996</v>
      </c>
      <c r="N2804" s="18">
        <v>6.6809000000000003</v>
      </c>
      <c r="O2804" s="18">
        <v>4.6155999999999997</v>
      </c>
      <c r="P2804" s="18">
        <v>8.8131000000000004</v>
      </c>
      <c r="Q2804" s="18">
        <v>8.0992999999999995</v>
      </c>
      <c r="R2804" s="18">
        <v>5.5956000000000001</v>
      </c>
      <c r="S2804" s="4">
        <f>VLOOKUP(C2804,Ratings_Numbers!$A$1:$B$21,2,FALSE)</f>
        <v>5</v>
      </c>
      <c r="T2804" s="4">
        <f t="shared" si="118"/>
        <v>0</v>
      </c>
      <c r="U2804" s="18">
        <v>8756.1227999999992</v>
      </c>
      <c r="V2804" s="18" t="s">
        <v>146</v>
      </c>
    </row>
    <row r="2805" spans="1:22" ht="15" customHeight="1" x14ac:dyDescent="0.35">
      <c r="A2805" s="18" t="s">
        <v>225</v>
      </c>
      <c r="B2805" s="7" t="str">
        <f t="shared" si="117"/>
        <v>Q3</v>
      </c>
      <c r="C2805" s="18" t="s">
        <v>31</v>
      </c>
      <c r="D2805" s="21">
        <v>40086</v>
      </c>
      <c r="E2805" s="18">
        <v>-1.0778000000000001</v>
      </c>
      <c r="F2805" s="18">
        <v>0.93310000000000004</v>
      </c>
      <c r="G2805" s="18">
        <v>-1.3224</v>
      </c>
      <c r="H2805" s="18">
        <v>33.7333</v>
      </c>
      <c r="I2805" s="18"/>
      <c r="J2805" s="18"/>
      <c r="K2805" s="18">
        <v>15</v>
      </c>
      <c r="L2805" s="18">
        <v>61.080399999999997</v>
      </c>
      <c r="M2805" s="18">
        <v>7.0949999999999998</v>
      </c>
      <c r="N2805" s="18">
        <v>6.5331999999999999</v>
      </c>
      <c r="O2805" s="18">
        <v>4.4107000000000003</v>
      </c>
      <c r="P2805" s="18">
        <v>8.5998000000000001</v>
      </c>
      <c r="Q2805" s="18">
        <v>7.9188000000000001</v>
      </c>
      <c r="R2805" s="18">
        <v>5.3460999999999999</v>
      </c>
      <c r="S2805" s="4">
        <f>VLOOKUP(C2805,Ratings_Numbers!$A$1:$B$21,2,FALSE)</f>
        <v>5</v>
      </c>
      <c r="T2805" s="4">
        <f t="shared" si="118"/>
        <v>0</v>
      </c>
      <c r="U2805" s="18">
        <v>28902.823799999998</v>
      </c>
      <c r="V2805" s="18" t="s">
        <v>146</v>
      </c>
    </row>
    <row r="2806" spans="1:22" ht="15" customHeight="1" x14ac:dyDescent="0.35">
      <c r="A2806" s="18" t="s">
        <v>225</v>
      </c>
      <c r="B2806" s="7" t="str">
        <f t="shared" si="117"/>
        <v>Q4</v>
      </c>
      <c r="C2806" s="18" t="s">
        <v>31</v>
      </c>
      <c r="D2806" s="21">
        <v>40178</v>
      </c>
      <c r="E2806" s="18">
        <v>0.61580000000000001</v>
      </c>
      <c r="F2806" s="18">
        <v>4.5271999999999997</v>
      </c>
      <c r="G2806" s="18">
        <v>0.76680000000000004</v>
      </c>
      <c r="H2806" s="18">
        <v>21.304300000000001</v>
      </c>
      <c r="I2806" s="18"/>
      <c r="J2806" s="18"/>
      <c r="K2806" s="18">
        <v>126.3117096</v>
      </c>
      <c r="L2806" s="18">
        <v>13.6579</v>
      </c>
      <c r="M2806" s="18">
        <v>13.9861</v>
      </c>
      <c r="N2806" s="18">
        <v>11.363</v>
      </c>
      <c r="O2806" s="18">
        <v>1.9278999999999999</v>
      </c>
      <c r="P2806" s="18">
        <v>23.084800000000001</v>
      </c>
      <c r="Q2806" s="18">
        <v>18.755199999999999</v>
      </c>
      <c r="R2806" s="18">
        <v>3.1821000000000002</v>
      </c>
      <c r="S2806" s="4">
        <f>VLOOKUP(C2806,Ratings_Numbers!$A$1:$B$21,2,FALSE)</f>
        <v>5</v>
      </c>
      <c r="T2806" s="4">
        <f t="shared" si="118"/>
        <v>0</v>
      </c>
      <c r="U2806" s="18">
        <v>14372.306</v>
      </c>
      <c r="V2806" s="18" t="s">
        <v>146</v>
      </c>
    </row>
    <row r="2807" spans="1:22" ht="15" customHeight="1" x14ac:dyDescent="0.35">
      <c r="A2807" s="18" t="s">
        <v>225</v>
      </c>
      <c r="B2807" s="7" t="str">
        <f t="shared" si="117"/>
        <v>Q1</v>
      </c>
      <c r="C2807" s="18" t="s">
        <v>31</v>
      </c>
      <c r="D2807" s="21">
        <v>40268</v>
      </c>
      <c r="E2807" s="18">
        <v>1.2319</v>
      </c>
      <c r="F2807" s="18">
        <v>2.956</v>
      </c>
      <c r="G2807" s="18">
        <v>1.4708999999999999</v>
      </c>
      <c r="H2807" s="18">
        <v>19.25</v>
      </c>
      <c r="I2807" s="18"/>
      <c r="J2807" s="18"/>
      <c r="K2807" s="18">
        <v>126.3117096</v>
      </c>
      <c r="L2807" s="18">
        <v>14.6656</v>
      </c>
      <c r="M2807" s="18">
        <v>18.095500000000001</v>
      </c>
      <c r="N2807" s="18">
        <v>14.877000000000001</v>
      </c>
      <c r="O2807" s="18">
        <v>2.6776</v>
      </c>
      <c r="P2807" s="18">
        <v>21.6342</v>
      </c>
      <c r="Q2807" s="18">
        <v>17.786300000000001</v>
      </c>
      <c r="R2807" s="18">
        <v>3.2012</v>
      </c>
      <c r="S2807" s="4">
        <f>VLOOKUP(C2807,Ratings_Numbers!$A$1:$B$21,2,FALSE)</f>
        <v>5</v>
      </c>
      <c r="T2807" s="4">
        <f t="shared" si="118"/>
        <v>0</v>
      </c>
      <c r="U2807" s="18">
        <v>13797.434300000001</v>
      </c>
      <c r="V2807" s="18" t="s">
        <v>146</v>
      </c>
    </row>
    <row r="2808" spans="1:22" ht="15" customHeight="1" x14ac:dyDescent="0.35">
      <c r="A2808" s="18" t="s">
        <v>225</v>
      </c>
      <c r="B2808" s="7" t="str">
        <f t="shared" si="117"/>
        <v>Q2</v>
      </c>
      <c r="C2808" s="18" t="s">
        <v>31</v>
      </c>
      <c r="D2808" s="21">
        <v>40359</v>
      </c>
      <c r="E2808" s="18">
        <v>1.0826</v>
      </c>
      <c r="F2808" s="18">
        <v>2.3081999999999998</v>
      </c>
      <c r="G2808" s="18">
        <v>1.2842</v>
      </c>
      <c r="H2808" s="18">
        <v>20.078900000000001</v>
      </c>
      <c r="I2808" s="18"/>
      <c r="J2808" s="18"/>
      <c r="K2808" s="18">
        <v>126.3117096</v>
      </c>
      <c r="L2808" s="18">
        <v>15.377800000000001</v>
      </c>
      <c r="M2808" s="18">
        <v>17.798400000000001</v>
      </c>
      <c r="N2808" s="18">
        <v>14.886100000000001</v>
      </c>
      <c r="O2808" s="18">
        <v>2.7589999999999999</v>
      </c>
      <c r="P2808" s="18">
        <v>19.563500000000001</v>
      </c>
      <c r="Q2808" s="18">
        <v>16.362400000000001</v>
      </c>
      <c r="R2808" s="18">
        <v>3.0327000000000002</v>
      </c>
      <c r="S2808" s="4">
        <f>VLOOKUP(C2808,Ratings_Numbers!$A$1:$B$21,2,FALSE)</f>
        <v>5</v>
      </c>
      <c r="T2808" s="4">
        <f t="shared" si="118"/>
        <v>0</v>
      </c>
      <c r="U2808" s="18">
        <v>9109.6029999999992</v>
      </c>
      <c r="V2808" s="18" t="s">
        <v>146</v>
      </c>
    </row>
    <row r="2809" spans="1:22" ht="15" customHeight="1" x14ac:dyDescent="0.35">
      <c r="A2809" s="18" t="s">
        <v>225</v>
      </c>
      <c r="B2809" s="7" t="str">
        <f t="shared" si="117"/>
        <v>Q3</v>
      </c>
      <c r="C2809" s="18" t="s">
        <v>31</v>
      </c>
      <c r="D2809" s="21">
        <v>40451</v>
      </c>
      <c r="E2809" s="18">
        <v>0.67620000000000002</v>
      </c>
      <c r="F2809" s="18">
        <v>1.8649</v>
      </c>
      <c r="G2809" s="18">
        <v>0.79500000000000004</v>
      </c>
      <c r="H2809" s="18">
        <v>23.621600000000001</v>
      </c>
      <c r="I2809" s="18"/>
      <c r="J2809" s="18"/>
      <c r="K2809" s="18">
        <v>126.3117096</v>
      </c>
      <c r="L2809" s="18">
        <v>14.555</v>
      </c>
      <c r="M2809" s="18">
        <v>17.540800000000001</v>
      </c>
      <c r="N2809" s="18">
        <v>14.873799999999999</v>
      </c>
      <c r="O2809" s="18">
        <v>2.5758999999999999</v>
      </c>
      <c r="P2809" s="18">
        <v>17.931000000000001</v>
      </c>
      <c r="Q2809" s="18">
        <v>15.204700000000001</v>
      </c>
      <c r="R2809" s="18">
        <v>2.6332</v>
      </c>
      <c r="S2809" s="4">
        <f>VLOOKUP(C2809,Ratings_Numbers!$A$1:$B$21,2,FALSE)</f>
        <v>5</v>
      </c>
      <c r="T2809" s="4">
        <f t="shared" si="118"/>
        <v>0</v>
      </c>
      <c r="U2809" s="18">
        <v>10684.8081</v>
      </c>
      <c r="V2809" s="18" t="s">
        <v>146</v>
      </c>
    </row>
    <row r="2810" spans="1:22" ht="15" customHeight="1" x14ac:dyDescent="0.35">
      <c r="A2810" s="18" t="s">
        <v>225</v>
      </c>
      <c r="B2810" s="7" t="str">
        <f t="shared" si="117"/>
        <v>Q4</v>
      </c>
      <c r="C2810" s="18" t="s">
        <v>31</v>
      </c>
      <c r="D2810" s="21">
        <v>40543</v>
      </c>
      <c r="E2810" s="18">
        <v>0.36409999999999998</v>
      </c>
      <c r="F2810" s="18">
        <v>1.5314000000000001</v>
      </c>
      <c r="G2810" s="18">
        <v>0.4194</v>
      </c>
      <c r="H2810" s="18">
        <v>30.8857</v>
      </c>
      <c r="I2810" s="18"/>
      <c r="J2810" s="18"/>
      <c r="K2810" s="18">
        <v>126.3117096</v>
      </c>
      <c r="L2810" s="18">
        <v>14.6213</v>
      </c>
      <c r="M2810" s="18">
        <v>17.232600000000001</v>
      </c>
      <c r="N2810" s="18">
        <v>14.651999999999999</v>
      </c>
      <c r="O2810" s="18">
        <v>2.5423</v>
      </c>
      <c r="P2810" s="18">
        <v>17.612400000000001</v>
      </c>
      <c r="Q2810" s="18">
        <v>14.975</v>
      </c>
      <c r="R2810" s="18">
        <v>2.5983999999999998</v>
      </c>
      <c r="S2810" s="4">
        <f>VLOOKUP(C2810,Ratings_Numbers!$A$1:$B$21,2,FALSE)</f>
        <v>5</v>
      </c>
      <c r="T2810" s="4">
        <f t="shared" si="118"/>
        <v>0</v>
      </c>
      <c r="U2810" s="18">
        <v>25007.252199999999</v>
      </c>
      <c r="V2810" s="18" t="s">
        <v>146</v>
      </c>
    </row>
    <row r="2811" spans="1:22" ht="15" customHeight="1" x14ac:dyDescent="0.35">
      <c r="A2811" s="18" t="s">
        <v>225</v>
      </c>
      <c r="B2811" s="7" t="str">
        <f t="shared" si="117"/>
        <v>Q1</v>
      </c>
      <c r="C2811" s="18" t="s">
        <v>31</v>
      </c>
      <c r="D2811" s="21">
        <v>40633</v>
      </c>
      <c r="E2811" s="18">
        <v>0.48599999999999999</v>
      </c>
      <c r="F2811" s="18">
        <v>1.4247000000000001</v>
      </c>
      <c r="G2811" s="18">
        <v>0.55489999999999995</v>
      </c>
      <c r="H2811" s="18">
        <v>24.473700000000001</v>
      </c>
      <c r="I2811" s="18"/>
      <c r="J2811" s="18"/>
      <c r="K2811" s="18">
        <v>126.3117096</v>
      </c>
      <c r="L2811" s="18">
        <v>14.8401</v>
      </c>
      <c r="M2811" s="18">
        <v>17.041</v>
      </c>
      <c r="N2811" s="18">
        <v>14.559900000000001</v>
      </c>
      <c r="O2811" s="18">
        <v>2.5512999999999999</v>
      </c>
      <c r="P2811" s="18">
        <v>17.041</v>
      </c>
      <c r="Q2811" s="18">
        <v>14.559900000000001</v>
      </c>
      <c r="R2811" s="18">
        <v>2.5512999999999999</v>
      </c>
      <c r="S2811" s="4">
        <f>VLOOKUP(C2811,Ratings_Numbers!$A$1:$B$21,2,FALSE)</f>
        <v>5</v>
      </c>
      <c r="T2811" s="4">
        <f t="shared" si="118"/>
        <v>0</v>
      </c>
      <c r="U2811" s="18">
        <v>26587.275699999998</v>
      </c>
      <c r="V2811" s="18" t="s">
        <v>146</v>
      </c>
    </row>
    <row r="2812" spans="1:22" ht="15" customHeight="1" x14ac:dyDescent="0.35">
      <c r="A2812" s="18" t="s">
        <v>225</v>
      </c>
      <c r="B2812" s="7" t="str">
        <f t="shared" si="117"/>
        <v>Q2</v>
      </c>
      <c r="C2812" s="18" t="s">
        <v>31</v>
      </c>
      <c r="D2812" s="21">
        <v>40724</v>
      </c>
      <c r="E2812" s="18">
        <v>0.9849</v>
      </c>
      <c r="F2812" s="18">
        <v>1.9399</v>
      </c>
      <c r="G2812" s="18">
        <v>1.1155999999999999</v>
      </c>
      <c r="H2812" s="18">
        <v>23.3415</v>
      </c>
      <c r="I2812" s="18"/>
      <c r="J2812" s="18"/>
      <c r="K2812" s="18">
        <v>126.3117096</v>
      </c>
      <c r="L2812" s="18">
        <v>13.198700000000001</v>
      </c>
      <c r="M2812" s="18">
        <v>24.2439</v>
      </c>
      <c r="N2812" s="18">
        <v>19.138400000000001</v>
      </c>
      <c r="O2812" s="18">
        <v>3.2315999999999998</v>
      </c>
      <c r="P2812" s="18">
        <v>26.676400000000001</v>
      </c>
      <c r="Q2812" s="18">
        <v>21.058700000000002</v>
      </c>
      <c r="R2812" s="18">
        <v>3.5558000000000001</v>
      </c>
      <c r="S2812" s="4">
        <f>VLOOKUP(C2812,Ratings_Numbers!$A$1:$B$21,2,FALSE)</f>
        <v>5</v>
      </c>
      <c r="T2812" s="4">
        <f t="shared" si="118"/>
        <v>0</v>
      </c>
      <c r="U2812" s="18">
        <v>25900.262699999999</v>
      </c>
      <c r="V2812" s="18" t="s">
        <v>146</v>
      </c>
    </row>
    <row r="2813" spans="1:22" ht="15" customHeight="1" x14ac:dyDescent="0.35">
      <c r="A2813" s="18" t="s">
        <v>225</v>
      </c>
      <c r="B2813" s="7" t="str">
        <f t="shared" si="117"/>
        <v>Q3</v>
      </c>
      <c r="C2813" s="18" t="s">
        <v>31</v>
      </c>
      <c r="D2813" s="21">
        <v>40816</v>
      </c>
      <c r="E2813" s="18">
        <v>0.90190000000000003</v>
      </c>
      <c r="F2813" s="18">
        <v>1.9333</v>
      </c>
      <c r="G2813" s="18">
        <v>1.0287999999999999</v>
      </c>
      <c r="H2813" s="18">
        <v>16.2041</v>
      </c>
      <c r="I2813" s="18"/>
      <c r="J2813" s="18"/>
      <c r="K2813" s="18">
        <v>126.3117096</v>
      </c>
      <c r="L2813" s="18">
        <v>14.187900000000001</v>
      </c>
      <c r="M2813" s="18">
        <v>25.166399999999999</v>
      </c>
      <c r="N2813" s="18">
        <v>20.042200000000001</v>
      </c>
      <c r="O2813" s="18">
        <v>3.6010999999999997</v>
      </c>
      <c r="P2813" s="18">
        <v>25.567399999999999</v>
      </c>
      <c r="Q2813" s="18">
        <v>20.361499999999999</v>
      </c>
      <c r="R2813" s="18">
        <v>3.6583999999999999</v>
      </c>
      <c r="S2813" s="4">
        <f>VLOOKUP(C2813,Ratings_Numbers!$A$1:$B$21,2,FALSE)</f>
        <v>5</v>
      </c>
      <c r="T2813" s="4">
        <f t="shared" si="118"/>
        <v>0</v>
      </c>
      <c r="U2813" s="18">
        <v>20575.6747</v>
      </c>
      <c r="V2813" s="18" t="s">
        <v>146</v>
      </c>
    </row>
    <row r="2814" spans="1:22" ht="15" customHeight="1" x14ac:dyDescent="0.35">
      <c r="A2814" s="18" t="s">
        <v>225</v>
      </c>
      <c r="B2814" s="7" t="str">
        <f t="shared" si="117"/>
        <v>Q4</v>
      </c>
      <c r="C2814" s="18" t="s">
        <v>31</v>
      </c>
      <c r="D2814" s="21">
        <v>40908</v>
      </c>
      <c r="E2814" s="18">
        <v>0.79520000000000002</v>
      </c>
      <c r="F2814" s="18">
        <v>2.0404</v>
      </c>
      <c r="G2814" s="18">
        <v>0.9163</v>
      </c>
      <c r="H2814" s="18">
        <v>19.020800000000001</v>
      </c>
      <c r="I2814" s="18"/>
      <c r="J2814" s="18"/>
      <c r="K2814" s="18">
        <v>126.3117096</v>
      </c>
      <c r="L2814" s="18">
        <v>13.923</v>
      </c>
      <c r="M2814" s="18">
        <v>24.7883</v>
      </c>
      <c r="N2814" s="18">
        <v>19.801500000000001</v>
      </c>
      <c r="O2814" s="18">
        <v>3.4820000000000002</v>
      </c>
      <c r="P2814" s="18">
        <v>25.184000000000001</v>
      </c>
      <c r="Q2814" s="18">
        <v>20.117599999999999</v>
      </c>
      <c r="R2814" s="18">
        <v>3.5375999999999999</v>
      </c>
      <c r="S2814" s="4">
        <f>VLOOKUP(C2814,Ratings_Numbers!$A$1:$B$21,2,FALSE)</f>
        <v>5</v>
      </c>
      <c r="T2814" s="4">
        <f t="shared" si="118"/>
        <v>0</v>
      </c>
      <c r="U2814" s="18">
        <v>24679.6692</v>
      </c>
      <c r="V2814" s="18" t="s">
        <v>146</v>
      </c>
    </row>
    <row r="2815" spans="1:22" ht="15" customHeight="1" x14ac:dyDescent="0.35">
      <c r="A2815" s="18" t="s">
        <v>225</v>
      </c>
      <c r="B2815" s="7" t="str">
        <f t="shared" si="117"/>
        <v>Q1</v>
      </c>
      <c r="C2815" s="18" t="s">
        <v>31</v>
      </c>
      <c r="D2815" s="21">
        <v>40999</v>
      </c>
      <c r="E2815" s="18">
        <v>1.0436000000000001</v>
      </c>
      <c r="F2815" s="18">
        <v>2.0175000000000001</v>
      </c>
      <c r="G2815" s="18">
        <v>1.2050000000000001</v>
      </c>
      <c r="H2815" s="18">
        <v>19.653099999999998</v>
      </c>
      <c r="I2815" s="18"/>
      <c r="J2815" s="18"/>
      <c r="K2815" s="18">
        <v>126.3117096</v>
      </c>
      <c r="L2815" s="18">
        <v>13.639099999999999</v>
      </c>
      <c r="M2815" s="18">
        <v>24.4358</v>
      </c>
      <c r="N2815" s="18">
        <v>19.575700000000001</v>
      </c>
      <c r="O2815" s="18">
        <v>3.3618999999999999</v>
      </c>
      <c r="P2815" s="18">
        <v>24.8276</v>
      </c>
      <c r="Q2815" s="18">
        <v>19.889499999999998</v>
      </c>
      <c r="R2815" s="18">
        <v>3.4157999999999999</v>
      </c>
      <c r="S2815" s="4">
        <f>VLOOKUP(C2815,Ratings_Numbers!$A$1:$B$21,2,FALSE)</f>
        <v>5</v>
      </c>
      <c r="T2815" s="4">
        <f t="shared" si="118"/>
        <v>0</v>
      </c>
      <c r="U2815" s="18">
        <v>28595.950499999999</v>
      </c>
      <c r="V2815" s="18" t="s">
        <v>146</v>
      </c>
    </row>
    <row r="2816" spans="1:22" ht="15" customHeight="1" x14ac:dyDescent="0.35">
      <c r="A2816" s="18" t="s">
        <v>225</v>
      </c>
      <c r="B2816" s="7" t="str">
        <f t="shared" si="117"/>
        <v>Q2</v>
      </c>
      <c r="C2816" s="18" t="s">
        <v>31</v>
      </c>
      <c r="D2816" s="21">
        <v>41090</v>
      </c>
      <c r="E2816" s="18">
        <v>1.1585000000000001</v>
      </c>
      <c r="F2816" s="18">
        <v>2.5175999999999998</v>
      </c>
      <c r="G2816" s="18">
        <v>1.3458000000000001</v>
      </c>
      <c r="H2816" s="18">
        <v>17.192299999999999</v>
      </c>
      <c r="I2816" s="18"/>
      <c r="J2816" s="18"/>
      <c r="K2816" s="18">
        <v>126.3117096</v>
      </c>
      <c r="L2816" s="18">
        <v>13.5204</v>
      </c>
      <c r="M2816" s="18">
        <v>30.638200000000001</v>
      </c>
      <c r="N2816" s="18">
        <v>23.380800000000001</v>
      </c>
      <c r="O2816" s="18">
        <v>4.1779999999999999</v>
      </c>
      <c r="P2816" s="18">
        <v>31.04</v>
      </c>
      <c r="Q2816" s="18">
        <v>23.6874</v>
      </c>
      <c r="R2816" s="18">
        <v>4.2328000000000001</v>
      </c>
      <c r="S2816" s="4">
        <f>VLOOKUP(C2816,Ratings_Numbers!$A$1:$B$21,2,FALSE)</f>
        <v>5</v>
      </c>
      <c r="T2816" s="4">
        <f t="shared" si="118"/>
        <v>0</v>
      </c>
      <c r="U2816" s="18">
        <v>28423.241399999999</v>
      </c>
      <c r="V2816" s="18" t="s">
        <v>146</v>
      </c>
    </row>
    <row r="2817" spans="1:22" ht="15" customHeight="1" x14ac:dyDescent="0.35">
      <c r="A2817" s="18" t="s">
        <v>225</v>
      </c>
      <c r="B2817" s="7" t="str">
        <f t="shared" si="117"/>
        <v>Q3</v>
      </c>
      <c r="C2817" s="18" t="s">
        <v>31</v>
      </c>
      <c r="D2817" s="21">
        <v>41182</v>
      </c>
      <c r="E2817" s="18">
        <v>1.0295000000000001</v>
      </c>
      <c r="F2817" s="18">
        <v>2.4693000000000001</v>
      </c>
      <c r="G2817" s="18">
        <v>1.1865000000000001</v>
      </c>
      <c r="H2817" s="18">
        <v>17.9649</v>
      </c>
      <c r="I2817" s="18"/>
      <c r="J2817" s="18"/>
      <c r="K2817" s="18">
        <v>126.3117096</v>
      </c>
      <c r="L2817" s="18">
        <v>12.9945</v>
      </c>
      <c r="M2817" s="18">
        <v>31.759</v>
      </c>
      <c r="N2817" s="18">
        <v>24.031700000000001</v>
      </c>
      <c r="O2817" s="18">
        <v>4.1638000000000002</v>
      </c>
      <c r="P2817" s="18">
        <v>32.154600000000002</v>
      </c>
      <c r="Q2817" s="18">
        <v>24.331</v>
      </c>
      <c r="R2817" s="18">
        <v>4.2157</v>
      </c>
      <c r="S2817" s="4">
        <f>VLOOKUP(C2817,Ratings_Numbers!$A$1:$B$21,2,FALSE)</f>
        <v>5</v>
      </c>
      <c r="T2817" s="4">
        <f t="shared" si="118"/>
        <v>0</v>
      </c>
      <c r="U2817" s="18">
        <v>29794.4431</v>
      </c>
      <c r="V2817" s="18" t="s">
        <v>146</v>
      </c>
    </row>
    <row r="2818" spans="1:22" ht="15" customHeight="1" x14ac:dyDescent="0.35">
      <c r="A2818" s="18" t="s">
        <v>225</v>
      </c>
      <c r="B2818" s="7" t="str">
        <f t="shared" si="117"/>
        <v>Q4</v>
      </c>
      <c r="C2818" s="18" t="s">
        <v>31</v>
      </c>
      <c r="D2818" s="21">
        <v>41274</v>
      </c>
      <c r="E2818" s="18">
        <v>0.89980000000000004</v>
      </c>
      <c r="F2818" s="18">
        <v>2.3586</v>
      </c>
      <c r="G2818" s="18">
        <v>1.032</v>
      </c>
      <c r="H2818" s="18">
        <v>19.315799999999999</v>
      </c>
      <c r="I2818" s="18"/>
      <c r="J2818" s="18"/>
      <c r="K2818" s="18">
        <v>126.3117096</v>
      </c>
      <c r="L2818" s="18">
        <v>12.6729</v>
      </c>
      <c r="M2818" s="18">
        <v>31.616199999999999</v>
      </c>
      <c r="N2818" s="18">
        <v>23.950399999999998</v>
      </c>
      <c r="O2818" s="18">
        <v>4.0354000000000001</v>
      </c>
      <c r="P2818" s="18">
        <v>32.006999999999998</v>
      </c>
      <c r="Q2818" s="18">
        <v>24.246500000000001</v>
      </c>
      <c r="R2818" s="18">
        <v>4.0853000000000002</v>
      </c>
      <c r="S2818" s="4">
        <f>VLOOKUP(C2818,Ratings_Numbers!$A$1:$B$21,2,FALSE)</f>
        <v>5</v>
      </c>
      <c r="T2818" s="4">
        <f t="shared" si="118"/>
        <v>0</v>
      </c>
      <c r="U2818" s="18">
        <v>34908.214099999997</v>
      </c>
      <c r="V2818" s="18" t="s">
        <v>146</v>
      </c>
    </row>
    <row r="2819" spans="1:22" ht="15" customHeight="1" x14ac:dyDescent="0.35">
      <c r="A2819" s="18" t="s">
        <v>225</v>
      </c>
      <c r="B2819" s="7" t="str">
        <f t="shared" si="117"/>
        <v>Q1</v>
      </c>
      <c r="C2819" s="18" t="s">
        <v>31</v>
      </c>
      <c r="D2819" s="21">
        <v>41364</v>
      </c>
      <c r="E2819" s="18">
        <v>1.0037</v>
      </c>
      <c r="F2819" s="18">
        <v>2.2601</v>
      </c>
      <c r="G2819" s="18">
        <v>1.1491</v>
      </c>
      <c r="H2819" s="18">
        <v>19.314800000000002</v>
      </c>
      <c r="I2819" s="18"/>
      <c r="J2819" s="18"/>
      <c r="K2819" s="18">
        <v>126.3117096</v>
      </c>
      <c r="L2819" s="18">
        <v>12.6259</v>
      </c>
      <c r="M2819" s="18">
        <v>31.286300000000001</v>
      </c>
      <c r="N2819" s="18">
        <v>23.8306</v>
      </c>
      <c r="O2819" s="18">
        <v>3.9948000000000001</v>
      </c>
      <c r="P2819" s="18">
        <v>31.286300000000001</v>
      </c>
      <c r="Q2819" s="18">
        <v>23.8306</v>
      </c>
      <c r="R2819" s="18">
        <v>3.9948000000000001</v>
      </c>
      <c r="S2819" s="4">
        <f>VLOOKUP(C2819,Ratings_Numbers!$A$1:$B$21,2,FALSE)</f>
        <v>5</v>
      </c>
      <c r="T2819" s="4">
        <f t="shared" si="118"/>
        <v>0</v>
      </c>
      <c r="U2819" s="18">
        <v>43404.360399999998</v>
      </c>
      <c r="V2819" s="18" t="s">
        <v>146</v>
      </c>
    </row>
    <row r="2820" spans="1:22" ht="15" customHeight="1" x14ac:dyDescent="0.35">
      <c r="A2820" s="18" t="s">
        <v>225</v>
      </c>
      <c r="B2820" s="7" t="str">
        <f t="shared" si="117"/>
        <v>Q2</v>
      </c>
      <c r="C2820" s="18" t="s">
        <v>31</v>
      </c>
      <c r="D2820" s="21">
        <v>41455</v>
      </c>
      <c r="E2820" s="18">
        <v>0.80730000000000002</v>
      </c>
      <c r="F2820" s="18">
        <v>1.9066000000000001</v>
      </c>
      <c r="G2820" s="18">
        <v>0.91920000000000002</v>
      </c>
      <c r="H2820" s="18">
        <v>20.037700000000001</v>
      </c>
      <c r="I2820" s="18"/>
      <c r="J2820" s="18"/>
      <c r="K2820" s="18">
        <v>126.3117096</v>
      </c>
      <c r="L2820" s="18">
        <v>13.207599999999999</v>
      </c>
      <c r="M2820" s="18">
        <v>27.5015</v>
      </c>
      <c r="N2820" s="18">
        <v>21.569500000000001</v>
      </c>
      <c r="O2820" s="18">
        <v>3.6558000000000002</v>
      </c>
      <c r="P2820" s="18">
        <v>27.5015</v>
      </c>
      <c r="Q2820" s="18">
        <v>21.569500000000001</v>
      </c>
      <c r="R2820" s="18">
        <v>3.6558000000000002</v>
      </c>
      <c r="S2820" s="4">
        <f>VLOOKUP(C2820,Ratings_Numbers!$A$1:$B$21,2,FALSE)</f>
        <v>5</v>
      </c>
      <c r="T2820" s="4">
        <f t="shared" si="118"/>
        <v>0</v>
      </c>
      <c r="U2820" s="18">
        <v>43189.3321</v>
      </c>
      <c r="V2820" s="18" t="s">
        <v>146</v>
      </c>
    </row>
    <row r="2821" spans="1:22" ht="15" customHeight="1" x14ac:dyDescent="0.35">
      <c r="A2821" s="18" t="s">
        <v>225</v>
      </c>
      <c r="B2821" s="7" t="str">
        <f t="shared" si="117"/>
        <v>Q3</v>
      </c>
      <c r="C2821" s="18" t="s">
        <v>31</v>
      </c>
      <c r="D2821" s="21">
        <v>41547</v>
      </c>
      <c r="E2821" s="18">
        <v>0.70620000000000005</v>
      </c>
      <c r="F2821" s="18">
        <v>1.8593</v>
      </c>
      <c r="G2821" s="18">
        <v>0.80120000000000002</v>
      </c>
      <c r="H2821" s="18">
        <v>20.557700000000001</v>
      </c>
      <c r="I2821" s="18"/>
      <c r="J2821" s="18"/>
      <c r="K2821" s="18">
        <v>126.3117096</v>
      </c>
      <c r="L2821" s="18">
        <v>12.222300000000001</v>
      </c>
      <c r="M2821" s="18">
        <v>26.796700000000001</v>
      </c>
      <c r="N2821" s="18">
        <v>21.133600000000001</v>
      </c>
      <c r="O2821" s="18">
        <v>3.2936000000000001</v>
      </c>
      <c r="P2821" s="18">
        <v>26.796700000000001</v>
      </c>
      <c r="Q2821" s="18">
        <v>21.133600000000001</v>
      </c>
      <c r="R2821" s="18">
        <v>3.2936000000000001</v>
      </c>
      <c r="S2821" s="4">
        <f>VLOOKUP(C2821,Ratings_Numbers!$A$1:$B$21,2,FALSE)</f>
        <v>5</v>
      </c>
      <c r="T2821" s="4">
        <f t="shared" si="118"/>
        <v>0</v>
      </c>
      <c r="U2821" s="18">
        <v>45268.732799999998</v>
      </c>
      <c r="V2821" s="18" t="s">
        <v>146</v>
      </c>
    </row>
    <row r="2822" spans="1:22" ht="15" customHeight="1" x14ac:dyDescent="0.35">
      <c r="A2822" s="18" t="s">
        <v>225</v>
      </c>
      <c r="B2822" s="7" t="str">
        <f t="shared" si="117"/>
        <v>Q4</v>
      </c>
      <c r="C2822" s="18" t="s">
        <v>31</v>
      </c>
      <c r="D2822" s="21">
        <v>41639</v>
      </c>
      <c r="E2822" s="18">
        <v>0.65529999999999999</v>
      </c>
      <c r="F2822" s="18">
        <v>1.8496999999999999</v>
      </c>
      <c r="G2822" s="18">
        <v>0.73850000000000005</v>
      </c>
      <c r="H2822" s="18">
        <v>24.5962</v>
      </c>
      <c r="I2822" s="18"/>
      <c r="J2822" s="18"/>
      <c r="K2822" s="18">
        <v>126.3117096</v>
      </c>
      <c r="L2822" s="18">
        <v>12.0342</v>
      </c>
      <c r="M2822" s="18">
        <v>27.4572</v>
      </c>
      <c r="N2822" s="18">
        <v>21.542300000000001</v>
      </c>
      <c r="O2822" s="18">
        <v>3.3237000000000001</v>
      </c>
      <c r="P2822" s="18">
        <v>27.4572</v>
      </c>
      <c r="Q2822" s="18">
        <v>21.542300000000001</v>
      </c>
      <c r="R2822" s="18">
        <v>3.3237000000000001</v>
      </c>
      <c r="S2822" s="4">
        <f>VLOOKUP(C2822,Ratings_Numbers!$A$1:$B$21,2,FALSE)</f>
        <v>5</v>
      </c>
      <c r="T2822" s="4">
        <f t="shared" si="118"/>
        <v>0</v>
      </c>
      <c r="U2822" s="18">
        <v>52720.638599999998</v>
      </c>
      <c r="V2822" s="18" t="s">
        <v>146</v>
      </c>
    </row>
    <row r="2823" spans="1:22" ht="15" customHeight="1" x14ac:dyDescent="0.35">
      <c r="A2823" s="18" t="s">
        <v>225</v>
      </c>
      <c r="B2823" s="7" t="str">
        <f t="shared" si="117"/>
        <v>Q1</v>
      </c>
      <c r="C2823" s="18" t="s">
        <v>31</v>
      </c>
      <c r="D2823" s="21">
        <v>41729</v>
      </c>
      <c r="E2823" s="18">
        <v>0.82130000000000003</v>
      </c>
      <c r="F2823" s="18">
        <v>1.9912000000000001</v>
      </c>
      <c r="G2823" s="18">
        <v>0.92159999999999997</v>
      </c>
      <c r="H2823" s="18">
        <v>22.641500000000001</v>
      </c>
      <c r="I2823" s="18"/>
      <c r="J2823" s="18"/>
      <c r="K2823" s="18">
        <v>126.3117096</v>
      </c>
      <c r="L2823" s="18">
        <v>12.2415</v>
      </c>
      <c r="M2823" s="18">
        <v>30.736899999999999</v>
      </c>
      <c r="N2823" s="18">
        <v>23.5105</v>
      </c>
      <c r="O2823" s="18">
        <v>3.7818000000000001</v>
      </c>
      <c r="P2823" s="18">
        <v>30.736899999999999</v>
      </c>
      <c r="Q2823" s="18">
        <v>23.5105</v>
      </c>
      <c r="R2823" s="18">
        <v>3.7818000000000001</v>
      </c>
      <c r="S2823" s="4">
        <f>VLOOKUP(C2823,Ratings_Numbers!$A$1:$B$21,2,FALSE)</f>
        <v>5</v>
      </c>
      <c r="T2823" s="4">
        <f t="shared" si="118"/>
        <v>0</v>
      </c>
      <c r="U2823" s="18">
        <v>52519.114099999999</v>
      </c>
      <c r="V2823" s="18" t="s">
        <v>146</v>
      </c>
    </row>
    <row r="2824" spans="1:22" ht="15" customHeight="1" x14ac:dyDescent="0.35">
      <c r="A2824" s="18" t="s">
        <v>225</v>
      </c>
      <c r="B2824" s="7" t="str">
        <f t="shared" si="117"/>
        <v>Q2</v>
      </c>
      <c r="C2824" s="18" t="s">
        <v>31</v>
      </c>
      <c r="D2824" s="21">
        <v>41820</v>
      </c>
      <c r="E2824" s="18">
        <v>0.73280000000000001</v>
      </c>
      <c r="F2824" s="18">
        <v>2.0185</v>
      </c>
      <c r="G2824" s="18">
        <v>0.82</v>
      </c>
      <c r="H2824" s="18">
        <v>20.65</v>
      </c>
      <c r="I2824" s="18"/>
      <c r="J2824" s="18"/>
      <c r="K2824" s="18">
        <v>126.3117096</v>
      </c>
      <c r="L2824" s="18">
        <v>11.602</v>
      </c>
      <c r="M2824" s="18">
        <v>31.959</v>
      </c>
      <c r="N2824" s="18">
        <v>24.218900000000001</v>
      </c>
      <c r="O2824" s="18">
        <v>3.7269000000000001</v>
      </c>
      <c r="P2824" s="18">
        <v>31.959</v>
      </c>
      <c r="Q2824" s="18">
        <v>24.218900000000001</v>
      </c>
      <c r="R2824" s="18">
        <v>3.7269000000000001</v>
      </c>
      <c r="S2824" s="4">
        <f>VLOOKUP(C2824,Ratings_Numbers!$A$1:$B$21,2,FALSE)</f>
        <v>5</v>
      </c>
      <c r="T2824" s="4">
        <f t="shared" si="118"/>
        <v>0</v>
      </c>
      <c r="U2824" s="18">
        <v>53126.5455</v>
      </c>
      <c r="V2824" s="18" t="s">
        <v>146</v>
      </c>
    </row>
    <row r="2825" spans="1:22" ht="15" customHeight="1" x14ac:dyDescent="0.35">
      <c r="A2825" s="18" t="s">
        <v>225</v>
      </c>
      <c r="B2825" s="7" t="str">
        <f t="shared" si="117"/>
        <v>Q3</v>
      </c>
      <c r="C2825" s="18" t="s">
        <v>31</v>
      </c>
      <c r="D2825" s="21">
        <v>41912</v>
      </c>
      <c r="E2825" s="18">
        <v>0.53639999999999999</v>
      </c>
      <c r="F2825" s="18">
        <v>1.9727000000000001</v>
      </c>
      <c r="G2825" s="18">
        <v>0.59830000000000005</v>
      </c>
      <c r="H2825" s="18">
        <v>20.8689</v>
      </c>
      <c r="I2825" s="18"/>
      <c r="J2825" s="18"/>
      <c r="K2825" s="18">
        <v>126.3117096</v>
      </c>
      <c r="L2825" s="18">
        <v>12.1654</v>
      </c>
      <c r="M2825" s="18">
        <v>32.406799999999997</v>
      </c>
      <c r="N2825" s="18">
        <v>24.475200000000001</v>
      </c>
      <c r="O2825" s="18">
        <v>3.9611999999999998</v>
      </c>
      <c r="P2825" s="18">
        <v>32.406799999999997</v>
      </c>
      <c r="Q2825" s="18">
        <v>24.475200000000001</v>
      </c>
      <c r="R2825" s="18">
        <v>3.9611999999999998</v>
      </c>
      <c r="S2825" s="4">
        <f>VLOOKUP(C2825,Ratings_Numbers!$A$1:$B$21,2,FALSE)</f>
        <v>5</v>
      </c>
      <c r="T2825" s="4">
        <f t="shared" si="118"/>
        <v>0</v>
      </c>
      <c r="U2825" s="18">
        <v>54328.811800000003</v>
      </c>
      <c r="V2825" s="18" t="s">
        <v>146</v>
      </c>
    </row>
    <row r="2826" spans="1:22" ht="15" customHeight="1" x14ac:dyDescent="0.35">
      <c r="A2826" s="18" t="s">
        <v>225</v>
      </c>
      <c r="B2826" s="7" t="str">
        <f t="shared" si="117"/>
        <v>Q4</v>
      </c>
      <c r="C2826" s="18" t="s">
        <v>31</v>
      </c>
      <c r="D2826" s="21">
        <v>42004</v>
      </c>
      <c r="E2826" s="18">
        <v>0.52629999999999999</v>
      </c>
      <c r="F2826" s="18">
        <v>1.8858999999999999</v>
      </c>
      <c r="G2826" s="18">
        <v>0.58720000000000006</v>
      </c>
      <c r="H2826" s="18">
        <v>20.7759</v>
      </c>
      <c r="I2826" s="18"/>
      <c r="J2826" s="18"/>
      <c r="K2826" s="18">
        <v>126.3117096</v>
      </c>
      <c r="L2826" s="18">
        <v>11.4124</v>
      </c>
      <c r="M2826" s="18">
        <v>30.238299999999999</v>
      </c>
      <c r="N2826" s="18">
        <v>23.217700000000001</v>
      </c>
      <c r="O2826" s="18">
        <v>3.4659</v>
      </c>
      <c r="P2826" s="18">
        <v>30.238299999999999</v>
      </c>
      <c r="Q2826" s="18">
        <v>23.217700000000001</v>
      </c>
      <c r="R2826" s="18">
        <v>3.4659</v>
      </c>
      <c r="S2826" s="4">
        <f>VLOOKUP(C2826,Ratings_Numbers!$A$1:$B$21,2,FALSE)</f>
        <v>5</v>
      </c>
      <c r="T2826" s="4">
        <f t="shared" si="118"/>
        <v>0</v>
      </c>
      <c r="U2826" s="18">
        <v>58921.1639</v>
      </c>
      <c r="V2826" s="18" t="s">
        <v>146</v>
      </c>
    </row>
    <row r="2827" spans="1:22" ht="15" customHeight="1" x14ac:dyDescent="0.35">
      <c r="A2827" s="18" t="s">
        <v>225</v>
      </c>
      <c r="B2827" s="7" t="str">
        <f t="shared" si="117"/>
        <v>Q1</v>
      </c>
      <c r="C2827" s="18" t="s">
        <v>31</v>
      </c>
      <c r="D2827" s="21">
        <v>42094</v>
      </c>
      <c r="E2827" s="18">
        <v>0.93869999999999998</v>
      </c>
      <c r="F2827" s="18">
        <v>2.0177</v>
      </c>
      <c r="G2827" s="18">
        <v>1.0447</v>
      </c>
      <c r="H2827" s="18">
        <v>23.392199999999999</v>
      </c>
      <c r="I2827" s="18"/>
      <c r="J2827" s="18"/>
      <c r="K2827" s="18">
        <v>126.3117096</v>
      </c>
      <c r="L2827" s="18">
        <v>11.278700000000001</v>
      </c>
      <c r="M2827" s="18">
        <v>32.3992</v>
      </c>
      <c r="N2827" s="18">
        <v>24.470800000000001</v>
      </c>
      <c r="O2827" s="18">
        <v>3.6677</v>
      </c>
      <c r="P2827" s="18">
        <v>32.3992</v>
      </c>
      <c r="Q2827" s="18">
        <v>24.470800000000001</v>
      </c>
      <c r="R2827" s="18">
        <v>3.6677</v>
      </c>
      <c r="S2827" s="4">
        <f>VLOOKUP(C2827,Ratings_Numbers!$A$1:$B$21,2,FALSE)</f>
        <v>5</v>
      </c>
      <c r="T2827" s="4">
        <f t="shared" si="118"/>
        <v>0</v>
      </c>
      <c r="U2827" s="18">
        <v>60345.1276</v>
      </c>
      <c r="V2827" s="18" t="s">
        <v>146</v>
      </c>
    </row>
    <row r="2828" spans="1:22" ht="15" customHeight="1" x14ac:dyDescent="0.35">
      <c r="A2828" s="18" t="s">
        <v>225</v>
      </c>
      <c r="B2828" s="7" t="str">
        <f t="shared" si="117"/>
        <v>Q2</v>
      </c>
      <c r="C2828" s="18" t="s">
        <v>31</v>
      </c>
      <c r="D2828" s="21">
        <v>42185</v>
      </c>
      <c r="E2828" s="18">
        <v>8.0999999999999996E-3</v>
      </c>
      <c r="F2828" s="18">
        <v>1.103</v>
      </c>
      <c r="G2828" s="18">
        <v>8.8999999999999999E-3</v>
      </c>
      <c r="H2828" s="18">
        <v>24.942299999999999</v>
      </c>
      <c r="I2828" s="18"/>
      <c r="J2828" s="18"/>
      <c r="K2828" s="18">
        <v>126.3117096</v>
      </c>
      <c r="L2828" s="18">
        <v>11.7194</v>
      </c>
      <c r="M2828" s="18">
        <v>17.748999999999999</v>
      </c>
      <c r="N2828" s="18">
        <v>15.073600000000001</v>
      </c>
      <c r="O2828" s="18">
        <v>2.0872999999999999</v>
      </c>
      <c r="P2828" s="18">
        <v>17.748999999999999</v>
      </c>
      <c r="Q2828" s="18">
        <v>15.073600000000001</v>
      </c>
      <c r="R2828" s="18">
        <v>2.0872999999999999</v>
      </c>
      <c r="S2828" s="4">
        <f>VLOOKUP(C2828,Ratings_Numbers!$A$1:$B$21,2,FALSE)</f>
        <v>5</v>
      </c>
      <c r="T2828" s="4">
        <f t="shared" si="118"/>
        <v>0</v>
      </c>
      <c r="U2828" s="18">
        <v>56825.205499999996</v>
      </c>
      <c r="V2828" s="18" t="s">
        <v>146</v>
      </c>
    </row>
    <row r="2829" spans="1:22" ht="15" customHeight="1" x14ac:dyDescent="0.35">
      <c r="A2829" s="18" t="s">
        <v>225</v>
      </c>
      <c r="B2829" s="7" t="str">
        <f t="shared" si="117"/>
        <v>Q3</v>
      </c>
      <c r="C2829" s="18" t="s">
        <v>31</v>
      </c>
      <c r="D2829" s="21">
        <v>42277</v>
      </c>
      <c r="E2829" s="18">
        <v>-0.1449</v>
      </c>
      <c r="F2829" s="18">
        <v>1.0953999999999999</v>
      </c>
      <c r="G2829" s="18">
        <v>-0.16</v>
      </c>
      <c r="H2829" s="18">
        <v>25.88</v>
      </c>
      <c r="I2829" s="18"/>
      <c r="J2829" s="18"/>
      <c r="K2829" s="18">
        <v>126.3117096</v>
      </c>
      <c r="L2829" s="18">
        <v>12.6616</v>
      </c>
      <c r="M2829" s="18">
        <v>17.38</v>
      </c>
      <c r="N2829" s="18">
        <v>14.8066</v>
      </c>
      <c r="O2829" s="18">
        <v>2.2275999999999998</v>
      </c>
      <c r="P2829" s="18">
        <v>17.38</v>
      </c>
      <c r="Q2829" s="18">
        <v>14.8066</v>
      </c>
      <c r="R2829" s="18">
        <v>2.2275999999999998</v>
      </c>
      <c r="S2829" s="4">
        <f>VLOOKUP(C2829,Ratings_Numbers!$A$1:$B$21,2,FALSE)</f>
        <v>5</v>
      </c>
      <c r="T2829" s="4">
        <f t="shared" si="118"/>
        <v>0</v>
      </c>
      <c r="U2829" s="18">
        <v>48761.880299999997</v>
      </c>
      <c r="V2829" s="18" t="s">
        <v>146</v>
      </c>
    </row>
    <row r="2830" spans="1:22" ht="15" customHeight="1" x14ac:dyDescent="0.35">
      <c r="A2830" s="18" t="s">
        <v>225</v>
      </c>
      <c r="B2830" s="7" t="str">
        <f t="shared" si="117"/>
        <v>Q4</v>
      </c>
      <c r="C2830" s="18" t="s">
        <v>31</v>
      </c>
      <c r="D2830" s="21">
        <v>42369</v>
      </c>
      <c r="E2830" s="18">
        <v>-0.2319</v>
      </c>
      <c r="F2830" s="18">
        <v>1.0902000000000001</v>
      </c>
      <c r="G2830" s="18">
        <v>-0.255</v>
      </c>
      <c r="H2830" s="18">
        <v>23.313700000000001</v>
      </c>
      <c r="I2830" s="18"/>
      <c r="J2830" s="18"/>
      <c r="K2830" s="18">
        <v>126.3117096</v>
      </c>
      <c r="L2830" s="18">
        <v>12.6533</v>
      </c>
      <c r="M2830" s="18">
        <v>17.2498</v>
      </c>
      <c r="N2830" s="18">
        <v>14.712</v>
      </c>
      <c r="O2830" s="18">
        <v>2.1886000000000001</v>
      </c>
      <c r="P2830" s="18">
        <v>17.2498</v>
      </c>
      <c r="Q2830" s="18">
        <v>14.712</v>
      </c>
      <c r="R2830" s="18">
        <v>2.1886000000000001</v>
      </c>
      <c r="S2830" s="4">
        <f>VLOOKUP(C2830,Ratings_Numbers!$A$1:$B$21,2,FALSE)</f>
        <v>5</v>
      </c>
      <c r="T2830" s="4">
        <f t="shared" si="118"/>
        <v>0</v>
      </c>
      <c r="U2830" s="18">
        <v>55661.761500000001</v>
      </c>
      <c r="V2830" s="18" t="s">
        <v>146</v>
      </c>
    </row>
    <row r="2831" spans="1:22" ht="15" customHeight="1" x14ac:dyDescent="0.35">
      <c r="A2831" s="18" t="s">
        <v>225</v>
      </c>
      <c r="B2831" s="7" t="str">
        <f t="shared" si="117"/>
        <v>Q1</v>
      </c>
      <c r="C2831" s="18" t="s">
        <v>31</v>
      </c>
      <c r="D2831" s="21">
        <v>42460</v>
      </c>
      <c r="E2831" s="18">
        <v>3.6299999999999999E-2</v>
      </c>
      <c r="F2831" s="18">
        <v>1.1841999999999999</v>
      </c>
      <c r="G2831" s="18">
        <v>0.04</v>
      </c>
      <c r="H2831" s="18">
        <v>19.941199999999998</v>
      </c>
      <c r="I2831" s="18"/>
      <c r="J2831" s="18"/>
      <c r="K2831" s="18">
        <v>126.3117096</v>
      </c>
      <c r="L2831" s="18">
        <v>12.735099999999999</v>
      </c>
      <c r="M2831" s="18">
        <v>17.784400000000002</v>
      </c>
      <c r="N2831" s="18">
        <v>15.0991</v>
      </c>
      <c r="O2831" s="18">
        <v>2.3121</v>
      </c>
      <c r="P2831" s="18">
        <v>17.784400000000002</v>
      </c>
      <c r="Q2831" s="18">
        <v>15.0991</v>
      </c>
      <c r="R2831" s="18">
        <v>2.3121</v>
      </c>
      <c r="S2831" s="4">
        <f>VLOOKUP(C2831,Ratings_Numbers!$A$1:$B$21,2,FALSE)</f>
        <v>5</v>
      </c>
      <c r="T2831" s="4">
        <f t="shared" si="118"/>
        <v>0</v>
      </c>
      <c r="U2831" s="18">
        <v>55712.899899999997</v>
      </c>
      <c r="V2831" s="18" t="s">
        <v>146</v>
      </c>
    </row>
    <row r="2832" spans="1:22" ht="15" customHeight="1" x14ac:dyDescent="0.35">
      <c r="A2832" s="18" t="s">
        <v>225</v>
      </c>
      <c r="B2832" s="7" t="str">
        <f t="shared" si="117"/>
        <v>Q2</v>
      </c>
      <c r="C2832" s="18" t="s">
        <v>31</v>
      </c>
      <c r="D2832" s="21">
        <v>42551</v>
      </c>
      <c r="E2832" s="18">
        <v>1.47E-2</v>
      </c>
      <c r="F2832" s="18">
        <v>1.19</v>
      </c>
      <c r="G2832" s="18">
        <v>1.6199999999999999E-2</v>
      </c>
      <c r="H2832" s="18">
        <v>24.529399999999999</v>
      </c>
      <c r="I2832" s="18"/>
      <c r="J2832" s="18"/>
      <c r="K2832" s="18">
        <v>126.3117096</v>
      </c>
      <c r="L2832" s="18">
        <v>12.8653</v>
      </c>
      <c r="M2832" s="18">
        <v>17.6128</v>
      </c>
      <c r="N2832" s="18">
        <v>14.975199999999999</v>
      </c>
      <c r="O2832" s="18">
        <v>2.3125</v>
      </c>
      <c r="P2832" s="18">
        <v>17.6128</v>
      </c>
      <c r="Q2832" s="18">
        <v>14.975199999999999</v>
      </c>
      <c r="R2832" s="18">
        <v>2.3125</v>
      </c>
      <c r="S2832" s="4">
        <f>VLOOKUP(C2832,Ratings_Numbers!$A$1:$B$21,2,FALSE)</f>
        <v>5</v>
      </c>
      <c r="T2832" s="4">
        <f t="shared" si="118"/>
        <v>0</v>
      </c>
      <c r="U2832" s="18">
        <v>55790.070099999997</v>
      </c>
      <c r="V2832" s="18" t="s">
        <v>146</v>
      </c>
    </row>
    <row r="2833" spans="1:22" ht="15" customHeight="1" x14ac:dyDescent="0.35">
      <c r="A2833" s="18" t="s">
        <v>225</v>
      </c>
      <c r="B2833" s="7" t="str">
        <f t="shared" si="117"/>
        <v>Q3</v>
      </c>
      <c r="C2833" s="18" t="s">
        <v>31</v>
      </c>
      <c r="D2833" s="21">
        <v>42643</v>
      </c>
      <c r="E2833" s="18">
        <v>-4.65E-2</v>
      </c>
      <c r="F2833" s="18">
        <v>1.2094</v>
      </c>
      <c r="G2833" s="18">
        <v>-5.11E-2</v>
      </c>
      <c r="H2833" s="18">
        <v>24.942299999999999</v>
      </c>
      <c r="I2833" s="18"/>
      <c r="J2833" s="18"/>
      <c r="K2833" s="18">
        <v>126.3117096</v>
      </c>
      <c r="L2833" s="18">
        <v>12.7477</v>
      </c>
      <c r="M2833" s="18">
        <v>17.702400000000001</v>
      </c>
      <c r="N2833" s="18">
        <v>15.039899999999999</v>
      </c>
      <c r="O2833" s="18">
        <v>2.3079000000000001</v>
      </c>
      <c r="P2833" s="18">
        <v>17.702400000000001</v>
      </c>
      <c r="Q2833" s="18">
        <v>15.039899999999999</v>
      </c>
      <c r="R2833" s="18">
        <v>2.3079000000000001</v>
      </c>
      <c r="S2833" s="4">
        <f>VLOOKUP(C2833,Ratings_Numbers!$A$1:$B$21,2,FALSE)</f>
        <v>5</v>
      </c>
      <c r="T2833" s="4">
        <f t="shared" si="118"/>
        <v>0</v>
      </c>
      <c r="U2833" s="18">
        <v>58816.827100000002</v>
      </c>
      <c r="V2833" s="18" t="s">
        <v>146</v>
      </c>
    </row>
    <row r="2834" spans="1:22" ht="15" customHeight="1" x14ac:dyDescent="0.35">
      <c r="A2834" s="18" t="s">
        <v>225</v>
      </c>
      <c r="B2834" s="7" t="str">
        <f t="shared" si="117"/>
        <v>Q4</v>
      </c>
      <c r="C2834" s="18" t="s">
        <v>31</v>
      </c>
      <c r="D2834" s="21">
        <v>42735</v>
      </c>
      <c r="E2834" s="18">
        <v>-0.1978</v>
      </c>
      <c r="F2834" s="18">
        <v>1.1609</v>
      </c>
      <c r="G2834" s="18">
        <v>-0.2172</v>
      </c>
      <c r="H2834" s="18">
        <v>25.2745</v>
      </c>
      <c r="I2834" s="18"/>
      <c r="J2834" s="18"/>
      <c r="K2834" s="18">
        <v>126.3117096</v>
      </c>
      <c r="L2834" s="18">
        <v>13.2157</v>
      </c>
      <c r="M2834" s="18">
        <v>17.485700000000001</v>
      </c>
      <c r="N2834" s="18">
        <v>14.8832</v>
      </c>
      <c r="O2834" s="18">
        <v>2.3304</v>
      </c>
      <c r="P2834" s="18">
        <v>17.485700000000001</v>
      </c>
      <c r="Q2834" s="18">
        <v>14.8832</v>
      </c>
      <c r="R2834" s="18">
        <v>2.3304</v>
      </c>
      <c r="S2834" s="4">
        <f>VLOOKUP(C2834,Ratings_Numbers!$A$1:$B$21,2,FALSE)</f>
        <v>5</v>
      </c>
      <c r="T2834" s="4">
        <f t="shared" si="118"/>
        <v>0</v>
      </c>
      <c r="U2834" s="18">
        <v>61470.316899999998</v>
      </c>
      <c r="V2834" s="18" t="s">
        <v>146</v>
      </c>
    </row>
    <row r="2835" spans="1:22" ht="15" customHeight="1" x14ac:dyDescent="0.3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</row>
    <row r="2836" spans="1:22" ht="15" customHeight="1" x14ac:dyDescent="0.35">
      <c r="A2836" s="18" t="s">
        <v>226</v>
      </c>
      <c r="B2836" s="7" t="str">
        <f t="shared" ref="B2836:B2867" si="119">IF(MONTH(D2836)&lt;4,"Q1",IF(MONTH(D2836)&lt;7,"Q2",IF(MONTH(D2836)&lt;10,"Q3","Q4")))</f>
        <v>Q1</v>
      </c>
      <c r="C2836" s="18" t="s">
        <v>31</v>
      </c>
      <c r="D2836" s="20">
        <v>33684</v>
      </c>
      <c r="E2836" s="7">
        <v>2.1095999999999999</v>
      </c>
      <c r="F2836" s="7">
        <v>4.1445999999999996</v>
      </c>
      <c r="G2836" s="7">
        <v>3.1733000000000002</v>
      </c>
      <c r="H2836" s="7">
        <v>5.3007</v>
      </c>
      <c r="I2836" s="7">
        <v>16.193109969999998</v>
      </c>
      <c r="J2836" s="7">
        <v>3.3595999999999999</v>
      </c>
      <c r="K2836" s="7">
        <v>136</v>
      </c>
      <c r="L2836" s="7">
        <v>28.658200000000001</v>
      </c>
      <c r="M2836" s="7">
        <v>133.7715</v>
      </c>
      <c r="N2836" s="7">
        <v>51.130899999999997</v>
      </c>
      <c r="O2836" s="18">
        <v>38.336500000000001</v>
      </c>
      <c r="P2836" s="18">
        <v>161.62559999999999</v>
      </c>
      <c r="Q2836" s="18">
        <v>61.7774</v>
      </c>
      <c r="R2836" s="18">
        <v>46.319000000000003</v>
      </c>
      <c r="S2836" s="4">
        <f>VLOOKUP(C2836,Ratings_Numbers!$A$1:$B$21,2,FALSE)</f>
        <v>5</v>
      </c>
      <c r="T2836" s="18">
        <v>0</v>
      </c>
      <c r="U2836" s="18">
        <v>25951.525799999999</v>
      </c>
      <c r="V2836" s="18" t="s">
        <v>212</v>
      </c>
    </row>
    <row r="2837" spans="1:22" ht="15" customHeight="1" x14ac:dyDescent="0.35">
      <c r="A2837" s="18" t="s">
        <v>226</v>
      </c>
      <c r="B2837" s="7" t="str">
        <f t="shared" si="119"/>
        <v>Q2</v>
      </c>
      <c r="C2837" s="18" t="s">
        <v>31</v>
      </c>
      <c r="D2837" s="21">
        <v>33768</v>
      </c>
      <c r="E2837" s="18">
        <v>2.0245000000000002</v>
      </c>
      <c r="F2837" s="18">
        <v>3.9899</v>
      </c>
      <c r="G2837" s="18">
        <v>3.0373000000000001</v>
      </c>
      <c r="H2837" s="18">
        <v>6.7141999999999999</v>
      </c>
      <c r="I2837" s="18">
        <v>16.193109969999998</v>
      </c>
      <c r="J2837" s="18">
        <v>4.8204000000000002</v>
      </c>
      <c r="K2837" s="18">
        <v>140.30000000000001</v>
      </c>
      <c r="L2837" s="18">
        <v>29.963100000000001</v>
      </c>
      <c r="M2837" s="18">
        <v>124.4579</v>
      </c>
      <c r="N2837" s="18">
        <v>50.069600000000001</v>
      </c>
      <c r="O2837" s="18">
        <v>37.291499999999999</v>
      </c>
      <c r="P2837" s="18">
        <v>148.56970000000001</v>
      </c>
      <c r="Q2837" s="18">
        <v>59.769800000000004</v>
      </c>
      <c r="R2837" s="18">
        <v>44.516100000000002</v>
      </c>
      <c r="S2837" s="4">
        <f>VLOOKUP(C2837,Ratings_Numbers!$A$1:$B$21,2,FALSE)</f>
        <v>5</v>
      </c>
      <c r="T2837" s="4">
        <f t="shared" ref="T2837:T2900" si="120">S2837-S2836</f>
        <v>0</v>
      </c>
      <c r="U2837" s="18">
        <v>28512</v>
      </c>
      <c r="V2837" s="18" t="s">
        <v>212</v>
      </c>
    </row>
    <row r="2838" spans="1:22" ht="15" customHeight="1" x14ac:dyDescent="0.35">
      <c r="A2838" s="18" t="s">
        <v>226</v>
      </c>
      <c r="B2838" s="7" t="str">
        <f t="shared" si="119"/>
        <v>Q3</v>
      </c>
      <c r="C2838" s="18" t="s">
        <v>31</v>
      </c>
      <c r="D2838" s="21">
        <v>33852</v>
      </c>
      <c r="E2838" s="18">
        <v>1.8816000000000002</v>
      </c>
      <c r="F2838" s="18">
        <v>3.6798999999999999</v>
      </c>
      <c r="G2838" s="18">
        <v>2.7984999999999998</v>
      </c>
      <c r="H2838" s="18">
        <v>7.6073000000000004</v>
      </c>
      <c r="I2838" s="18">
        <v>16.193109969999998</v>
      </c>
      <c r="J2838" s="18">
        <v>5.4039000000000001</v>
      </c>
      <c r="K2838" s="18">
        <v>134.19999999999999</v>
      </c>
      <c r="L2838" s="18">
        <v>31.392600000000002</v>
      </c>
      <c r="M2838" s="18">
        <v>119.88590000000001</v>
      </c>
      <c r="N2838" s="18">
        <v>50.639000000000003</v>
      </c>
      <c r="O2838" s="18">
        <v>37.635300000000001</v>
      </c>
      <c r="P2838" s="18">
        <v>136.74629999999999</v>
      </c>
      <c r="Q2838" s="18">
        <v>57.7607</v>
      </c>
      <c r="R2838" s="18">
        <v>42.928199999999997</v>
      </c>
      <c r="S2838" s="4">
        <f>VLOOKUP(C2838,Ratings_Numbers!$A$1:$B$21,2,FALSE)</f>
        <v>5</v>
      </c>
      <c r="T2838" s="4">
        <f t="shared" si="120"/>
        <v>0</v>
      </c>
      <c r="U2838" s="18">
        <v>29855.4375</v>
      </c>
      <c r="V2838" s="18" t="s">
        <v>212</v>
      </c>
    </row>
    <row r="2839" spans="1:22" ht="15" customHeight="1" x14ac:dyDescent="0.35">
      <c r="A2839" s="18" t="s">
        <v>226</v>
      </c>
      <c r="B2839" s="7" t="str">
        <f t="shared" si="119"/>
        <v>Q4</v>
      </c>
      <c r="C2839" s="18" t="s">
        <v>31</v>
      </c>
      <c r="D2839" s="21">
        <v>33964</v>
      </c>
      <c r="E2839" s="18">
        <v>1.8441000000000001</v>
      </c>
      <c r="F2839" s="18">
        <v>3.6570999999999998</v>
      </c>
      <c r="G2839" s="18">
        <v>2.7890000000000001</v>
      </c>
      <c r="H2839" s="18">
        <v>5.1383999999999999</v>
      </c>
      <c r="I2839" s="18">
        <v>16.193109969999998</v>
      </c>
      <c r="J2839" s="18">
        <v>2.9203000000000001</v>
      </c>
      <c r="K2839" s="18">
        <v>175.6</v>
      </c>
      <c r="L2839" s="18">
        <v>25.5627</v>
      </c>
      <c r="M2839" s="18">
        <v>148.71629999999999</v>
      </c>
      <c r="N2839" s="18">
        <v>56.780700000000003</v>
      </c>
      <c r="O2839" s="18">
        <v>38.015999999999998</v>
      </c>
      <c r="P2839" s="18">
        <v>161.9135</v>
      </c>
      <c r="Q2839" s="18">
        <v>61.819499999999998</v>
      </c>
      <c r="R2839" s="18">
        <v>41.389499999999998</v>
      </c>
      <c r="S2839" s="4">
        <f>VLOOKUP(C2839,Ratings_Numbers!$A$1:$B$21,2,FALSE)</f>
        <v>5</v>
      </c>
      <c r="T2839" s="4">
        <f t="shared" si="120"/>
        <v>0</v>
      </c>
      <c r="U2839" s="18">
        <v>33749.299500000001</v>
      </c>
      <c r="V2839" s="18" t="s">
        <v>212</v>
      </c>
    </row>
    <row r="2840" spans="1:22" ht="15" customHeight="1" x14ac:dyDescent="0.35">
      <c r="A2840" s="18" t="s">
        <v>226</v>
      </c>
      <c r="B2840" s="7" t="str">
        <f t="shared" si="119"/>
        <v>Q1</v>
      </c>
      <c r="C2840" s="18" t="s">
        <v>31</v>
      </c>
      <c r="D2840" s="21">
        <v>34059</v>
      </c>
      <c r="E2840" s="18">
        <v>1.9816</v>
      </c>
      <c r="F2840" s="18">
        <v>3.79</v>
      </c>
      <c r="G2840" s="18">
        <v>3.0045000000000002</v>
      </c>
      <c r="H2840" s="18">
        <v>5.9074999999999998</v>
      </c>
      <c r="I2840" s="18">
        <v>16.193109969999998</v>
      </c>
      <c r="J2840" s="18">
        <v>3.7151000000000001</v>
      </c>
      <c r="K2840" s="18">
        <v>136.19999999999999</v>
      </c>
      <c r="L2840" s="18">
        <v>25.776599999999998</v>
      </c>
      <c r="M2840" s="18">
        <v>144.9323</v>
      </c>
      <c r="N2840" s="18">
        <v>54.596400000000003</v>
      </c>
      <c r="O2840" s="18">
        <v>37.358600000000003</v>
      </c>
      <c r="P2840" s="18">
        <v>165.46109999999999</v>
      </c>
      <c r="Q2840" s="18">
        <v>62.329700000000003</v>
      </c>
      <c r="R2840" s="18">
        <v>42.650199999999998</v>
      </c>
      <c r="S2840" s="4">
        <f>VLOOKUP(C2840,Ratings_Numbers!$A$1:$B$21,2,FALSE)</f>
        <v>5</v>
      </c>
      <c r="T2840" s="4">
        <f t="shared" si="120"/>
        <v>0</v>
      </c>
      <c r="U2840" s="18">
        <v>34304.286500000002</v>
      </c>
      <c r="V2840" s="18" t="s">
        <v>212</v>
      </c>
    </row>
    <row r="2841" spans="1:22" ht="15" customHeight="1" x14ac:dyDescent="0.35">
      <c r="A2841" s="18" t="s">
        <v>226</v>
      </c>
      <c r="B2841" s="7" t="str">
        <f t="shared" si="119"/>
        <v>Q2</v>
      </c>
      <c r="C2841" s="18" t="s">
        <v>31</v>
      </c>
      <c r="D2841" s="21">
        <v>34150</v>
      </c>
      <c r="E2841" s="18">
        <v>2.0122</v>
      </c>
      <c r="F2841" s="18">
        <v>3.6417000000000002</v>
      </c>
      <c r="G2841" s="18">
        <v>3.0571999999999999</v>
      </c>
      <c r="H2841" s="18">
        <v>7.9260999999999999</v>
      </c>
      <c r="I2841" s="18">
        <v>16.193109969999998</v>
      </c>
      <c r="J2841" s="18">
        <v>5.6</v>
      </c>
      <c r="K2841" s="18">
        <v>134</v>
      </c>
      <c r="L2841" s="18">
        <v>25.319299999999998</v>
      </c>
      <c r="M2841" s="18">
        <v>140.45650000000001</v>
      </c>
      <c r="N2841" s="18">
        <v>52.961100000000002</v>
      </c>
      <c r="O2841" s="18">
        <v>35.5627</v>
      </c>
      <c r="P2841" s="18">
        <v>165.20689999999999</v>
      </c>
      <c r="Q2841" s="18">
        <v>62.293599999999998</v>
      </c>
      <c r="R2841" s="18">
        <v>41.829300000000003</v>
      </c>
      <c r="S2841" s="4">
        <f>VLOOKUP(C2841,Ratings_Numbers!$A$1:$B$21,2,FALSE)</f>
        <v>5</v>
      </c>
      <c r="T2841" s="4">
        <f t="shared" si="120"/>
        <v>0</v>
      </c>
      <c r="U2841" s="18">
        <v>29252.199100000002</v>
      </c>
      <c r="V2841" s="18" t="s">
        <v>212</v>
      </c>
    </row>
    <row r="2842" spans="1:22" ht="15" customHeight="1" x14ac:dyDescent="0.35">
      <c r="A2842" s="18" t="s">
        <v>226</v>
      </c>
      <c r="B2842" s="7" t="str">
        <f t="shared" si="119"/>
        <v>Q3</v>
      </c>
      <c r="C2842" s="18" t="s">
        <v>31</v>
      </c>
      <c r="D2842" s="21">
        <v>34216</v>
      </c>
      <c r="E2842" s="18">
        <v>1.9186000000000001</v>
      </c>
      <c r="F2842" s="18">
        <v>3.4251</v>
      </c>
      <c r="G2842" s="18">
        <v>2.8891999999999998</v>
      </c>
      <c r="H2842" s="18">
        <v>8.8335000000000008</v>
      </c>
      <c r="I2842" s="18">
        <v>16.193109969999998</v>
      </c>
      <c r="J2842" s="18">
        <v>6.3886000000000003</v>
      </c>
      <c r="K2842" s="18">
        <v>133.30000000000001</v>
      </c>
      <c r="L2842" s="18">
        <v>26.387799999999999</v>
      </c>
      <c r="M2842" s="18">
        <v>130.0181</v>
      </c>
      <c r="N2842" s="18">
        <v>51.581000000000003</v>
      </c>
      <c r="O2842" s="18">
        <v>34.308900000000001</v>
      </c>
      <c r="P2842" s="18">
        <v>152.0659</v>
      </c>
      <c r="Q2842" s="18">
        <v>60.327800000000003</v>
      </c>
      <c r="R2842" s="18">
        <v>40.126800000000003</v>
      </c>
      <c r="S2842" s="4">
        <f>VLOOKUP(C2842,Ratings_Numbers!$A$1:$B$21,2,FALSE)</f>
        <v>5</v>
      </c>
      <c r="T2842" s="4">
        <f t="shared" si="120"/>
        <v>0</v>
      </c>
      <c r="U2842" s="18">
        <v>30977.699499999999</v>
      </c>
      <c r="V2842" s="18" t="s">
        <v>212</v>
      </c>
    </row>
    <row r="2843" spans="1:22" ht="15" customHeight="1" x14ac:dyDescent="0.35">
      <c r="A2843" s="18" t="s">
        <v>226</v>
      </c>
      <c r="B2843" s="7" t="str">
        <f t="shared" si="119"/>
        <v>Q4</v>
      </c>
      <c r="C2843" s="18" t="s">
        <v>31</v>
      </c>
      <c r="D2843" s="21">
        <v>34328</v>
      </c>
      <c r="E2843" s="18">
        <v>1.7877000000000001</v>
      </c>
      <c r="F2843" s="18">
        <v>3.3146</v>
      </c>
      <c r="G2843" s="18">
        <v>2.6758999999999999</v>
      </c>
      <c r="H2843" s="18">
        <v>7.7216000000000005</v>
      </c>
      <c r="I2843" s="18">
        <v>16.193109969999998</v>
      </c>
      <c r="J2843" s="18">
        <v>4.7193000000000005</v>
      </c>
      <c r="K2843" s="18">
        <v>169.2</v>
      </c>
      <c r="L2843" s="18">
        <v>26.739000000000001</v>
      </c>
      <c r="M2843" s="18">
        <v>117.4152</v>
      </c>
      <c r="N2843" s="18">
        <v>46.596299999999999</v>
      </c>
      <c r="O2843" s="18">
        <v>31.395700000000001</v>
      </c>
      <c r="P2843" s="18">
        <v>151.98390000000001</v>
      </c>
      <c r="Q2843" s="18">
        <v>60.314900000000002</v>
      </c>
      <c r="R2843" s="18">
        <v>40.639000000000003</v>
      </c>
      <c r="S2843" s="4">
        <f>VLOOKUP(C2843,Ratings_Numbers!$A$1:$B$21,2,FALSE)</f>
        <v>5</v>
      </c>
      <c r="T2843" s="4">
        <f t="shared" si="120"/>
        <v>0</v>
      </c>
      <c r="U2843" s="18">
        <v>33449.749499999998</v>
      </c>
      <c r="V2843" s="18" t="s">
        <v>212</v>
      </c>
    </row>
    <row r="2844" spans="1:22" ht="15" customHeight="1" x14ac:dyDescent="0.35">
      <c r="A2844" s="18" t="s">
        <v>226</v>
      </c>
      <c r="B2844" s="7" t="str">
        <f t="shared" si="119"/>
        <v>Q1</v>
      </c>
      <c r="C2844" s="18" t="s">
        <v>31</v>
      </c>
      <c r="D2844" s="21">
        <v>34412</v>
      </c>
      <c r="E2844" s="18">
        <v>1.903</v>
      </c>
      <c r="F2844" s="18">
        <v>3.5406</v>
      </c>
      <c r="G2844" s="18">
        <v>2.8656000000000001</v>
      </c>
      <c r="H2844" s="18">
        <v>6.7691999999999997</v>
      </c>
      <c r="I2844" s="18">
        <v>16.193109969999998</v>
      </c>
      <c r="J2844" s="18">
        <v>4.1516000000000002</v>
      </c>
      <c r="K2844" s="18">
        <v>132.6</v>
      </c>
      <c r="L2844" s="18">
        <v>25.933299999999999</v>
      </c>
      <c r="M2844" s="18">
        <v>123.6168</v>
      </c>
      <c r="N2844" s="18">
        <v>46.050800000000002</v>
      </c>
      <c r="O2844" s="18">
        <v>32.058</v>
      </c>
      <c r="P2844" s="18">
        <v>168.4357</v>
      </c>
      <c r="Q2844" s="18">
        <v>62.747100000000003</v>
      </c>
      <c r="R2844" s="18">
        <v>43.680999999999997</v>
      </c>
      <c r="S2844" s="4">
        <f>VLOOKUP(C2844,Ratings_Numbers!$A$1:$B$21,2,FALSE)</f>
        <v>5</v>
      </c>
      <c r="T2844" s="4">
        <f t="shared" si="120"/>
        <v>0</v>
      </c>
      <c r="U2844" s="18">
        <v>29896.824100000002</v>
      </c>
      <c r="V2844" s="18" t="s">
        <v>212</v>
      </c>
    </row>
    <row r="2845" spans="1:22" ht="15" customHeight="1" x14ac:dyDescent="0.35">
      <c r="A2845" s="18" t="s">
        <v>226</v>
      </c>
      <c r="B2845" s="7" t="str">
        <f t="shared" si="119"/>
        <v>Q2</v>
      </c>
      <c r="C2845" s="18" t="s">
        <v>31</v>
      </c>
      <c r="D2845" s="21">
        <v>34496</v>
      </c>
      <c r="E2845" s="18">
        <v>1.9278</v>
      </c>
      <c r="F2845" s="18">
        <v>3.4969999999999999</v>
      </c>
      <c r="G2845" s="18">
        <v>2.9173</v>
      </c>
      <c r="H2845" s="18">
        <v>7.5709999999999997</v>
      </c>
      <c r="I2845" s="18">
        <v>16.193109969999998</v>
      </c>
      <c r="J2845" s="18">
        <v>5.2298</v>
      </c>
      <c r="K2845" s="18">
        <v>150.1</v>
      </c>
      <c r="L2845" s="18">
        <v>25.832699999999999</v>
      </c>
      <c r="M2845" s="18">
        <v>111.462</v>
      </c>
      <c r="N2845" s="18">
        <v>42.296100000000003</v>
      </c>
      <c r="O2845" s="18">
        <v>28.793600000000001</v>
      </c>
      <c r="P2845" s="18">
        <v>163.52789999999999</v>
      </c>
      <c r="Q2845" s="18">
        <v>62.0533</v>
      </c>
      <c r="R2845" s="18">
        <v>42.243600000000001</v>
      </c>
      <c r="S2845" s="4">
        <f>VLOOKUP(C2845,Ratings_Numbers!$A$1:$B$21,2,FALSE)</f>
        <v>5</v>
      </c>
      <c r="T2845" s="4">
        <f t="shared" si="120"/>
        <v>0</v>
      </c>
      <c r="U2845" s="18">
        <v>24638.549299999999</v>
      </c>
      <c r="V2845" s="18" t="s">
        <v>212</v>
      </c>
    </row>
    <row r="2846" spans="1:22" ht="15" customHeight="1" x14ac:dyDescent="0.35">
      <c r="A2846" s="18" t="s">
        <v>226</v>
      </c>
      <c r="B2846" s="7" t="str">
        <f t="shared" si="119"/>
        <v>Q3</v>
      </c>
      <c r="C2846" s="18" t="s">
        <v>31</v>
      </c>
      <c r="D2846" s="21">
        <v>34580</v>
      </c>
      <c r="E2846" s="18">
        <v>1.7635999999999998</v>
      </c>
      <c r="F2846" s="18">
        <v>3.1448</v>
      </c>
      <c r="G2846" s="18">
        <v>2.6604999999999999</v>
      </c>
      <c r="H2846" s="18">
        <v>8.7942999999999998</v>
      </c>
      <c r="I2846" s="18">
        <v>16.193109969999998</v>
      </c>
      <c r="J2846" s="18">
        <v>6.3604000000000003</v>
      </c>
      <c r="K2846" s="18">
        <v>151.19999999999999</v>
      </c>
      <c r="L2846" s="18">
        <v>27.793600000000001</v>
      </c>
      <c r="M2846" s="18">
        <v>99.563299999999998</v>
      </c>
      <c r="N2846" s="18">
        <v>41.191299999999998</v>
      </c>
      <c r="O2846" s="18">
        <v>27.6722</v>
      </c>
      <c r="P2846" s="18">
        <v>141.70949999999999</v>
      </c>
      <c r="Q2846" s="18">
        <v>58.628</v>
      </c>
      <c r="R2846" s="18">
        <v>39.386099999999999</v>
      </c>
      <c r="S2846" s="4">
        <f>VLOOKUP(C2846,Ratings_Numbers!$A$1:$B$21,2,FALSE)</f>
        <v>5</v>
      </c>
      <c r="T2846" s="4">
        <f t="shared" si="120"/>
        <v>0</v>
      </c>
      <c r="U2846" s="18">
        <v>26746.875</v>
      </c>
      <c r="V2846" s="18" t="s">
        <v>212</v>
      </c>
    </row>
    <row r="2847" spans="1:22" ht="15" customHeight="1" x14ac:dyDescent="0.35">
      <c r="A2847" s="18" t="s">
        <v>226</v>
      </c>
      <c r="B2847" s="7" t="str">
        <f t="shared" si="119"/>
        <v>Q4</v>
      </c>
      <c r="C2847" s="18" t="s">
        <v>31</v>
      </c>
      <c r="D2847" s="21">
        <v>34699</v>
      </c>
      <c r="E2847" s="18">
        <v>1.6808999999999998</v>
      </c>
      <c r="F2847" s="18">
        <v>2.9736000000000002</v>
      </c>
      <c r="G2847" s="18">
        <v>2.5087000000000002</v>
      </c>
      <c r="H2847" s="18">
        <v>6.6981999999999999</v>
      </c>
      <c r="I2847" s="18">
        <v>16.193109969999998</v>
      </c>
      <c r="J2847" s="18">
        <v>4.2823000000000002</v>
      </c>
      <c r="K2847" s="18">
        <v>211.1</v>
      </c>
      <c r="L2847" s="18">
        <v>27.654499999999999</v>
      </c>
      <c r="M2847" s="18">
        <v>128.9436</v>
      </c>
      <c r="N2847" s="18">
        <v>53.987499999999997</v>
      </c>
      <c r="O2847" s="18">
        <v>35.658700000000003</v>
      </c>
      <c r="P2847" s="18">
        <v>138.8399</v>
      </c>
      <c r="Q2847" s="18">
        <v>58.130899999999997</v>
      </c>
      <c r="R2847" s="18">
        <v>38.395499999999998</v>
      </c>
      <c r="S2847" s="4">
        <f>VLOOKUP(C2847,Ratings_Numbers!$A$1:$B$21,2,FALSE)</f>
        <v>5</v>
      </c>
      <c r="T2847" s="4">
        <f t="shared" si="120"/>
        <v>0</v>
      </c>
      <c r="U2847" s="18">
        <v>28633.875899999999</v>
      </c>
      <c r="V2847" s="18" t="s">
        <v>212</v>
      </c>
    </row>
    <row r="2848" spans="1:22" ht="15" customHeight="1" x14ac:dyDescent="0.35">
      <c r="A2848" s="18" t="s">
        <v>226</v>
      </c>
      <c r="B2848" s="7" t="str">
        <f t="shared" si="119"/>
        <v>Q1</v>
      </c>
      <c r="C2848" s="18" t="s">
        <v>31</v>
      </c>
      <c r="D2848" s="21">
        <v>34783</v>
      </c>
      <c r="E2848" s="18">
        <v>1.7495000000000001</v>
      </c>
      <c r="F2848" s="18">
        <v>3.0453000000000001</v>
      </c>
      <c r="G2848" s="18">
        <v>2.6113</v>
      </c>
      <c r="H2848" s="18">
        <v>6.3461999999999996</v>
      </c>
      <c r="I2848" s="18">
        <v>3.8525</v>
      </c>
      <c r="J2848" s="18">
        <v>3.9318999999999997</v>
      </c>
      <c r="K2848" s="18">
        <v>160</v>
      </c>
      <c r="L2848" s="18">
        <v>27.390799999999999</v>
      </c>
      <c r="M2848" s="18">
        <v>121.26990000000001</v>
      </c>
      <c r="N2848" s="18">
        <v>49.0139</v>
      </c>
      <c r="O2848" s="18">
        <v>33.216799999999999</v>
      </c>
      <c r="P2848" s="18">
        <v>147.41929999999999</v>
      </c>
      <c r="Q2848" s="18">
        <v>59.582799999999999</v>
      </c>
      <c r="R2848" s="18">
        <v>40.379300000000001</v>
      </c>
      <c r="S2848" s="4">
        <f>VLOOKUP(C2848,Ratings_Numbers!$A$1:$B$21,2,FALSE)</f>
        <v>5</v>
      </c>
      <c r="T2848" s="4">
        <f t="shared" si="120"/>
        <v>0</v>
      </c>
      <c r="U2848" s="18">
        <v>31729.074499999999</v>
      </c>
      <c r="V2848" s="18" t="s">
        <v>212</v>
      </c>
    </row>
    <row r="2849" spans="1:22" ht="15" customHeight="1" x14ac:dyDescent="0.35">
      <c r="A2849" s="18" t="s">
        <v>226</v>
      </c>
      <c r="B2849" s="7" t="str">
        <f t="shared" si="119"/>
        <v>Q2</v>
      </c>
      <c r="C2849" s="18" t="s">
        <v>31</v>
      </c>
      <c r="D2849" s="21">
        <v>34880</v>
      </c>
      <c r="E2849" s="18">
        <v>1.7183000000000002</v>
      </c>
      <c r="F2849" s="18">
        <v>3.0158</v>
      </c>
      <c r="G2849" s="18">
        <v>2.5764</v>
      </c>
      <c r="H2849" s="18">
        <v>7.9028</v>
      </c>
      <c r="I2849" s="18">
        <v>5.0183999999999997</v>
      </c>
      <c r="J2849" s="18">
        <v>5.3461999999999996</v>
      </c>
      <c r="K2849" s="18">
        <v>162.6</v>
      </c>
      <c r="L2849" s="18">
        <v>28.136900000000001</v>
      </c>
      <c r="M2849" s="18">
        <v>125.8073</v>
      </c>
      <c r="N2849" s="18">
        <v>52.363700000000001</v>
      </c>
      <c r="O2849" s="18">
        <v>35.398299999999999</v>
      </c>
      <c r="P2849" s="18">
        <v>140.25659999999999</v>
      </c>
      <c r="Q2849" s="18">
        <v>58.377800000000001</v>
      </c>
      <c r="R2849" s="18">
        <v>39.463799999999999</v>
      </c>
      <c r="S2849" s="4">
        <f>VLOOKUP(C2849,Ratings_Numbers!$A$1:$B$21,2,FALSE)</f>
        <v>5</v>
      </c>
      <c r="T2849" s="4">
        <f t="shared" si="120"/>
        <v>0</v>
      </c>
      <c r="U2849" s="18">
        <v>35894.951099999998</v>
      </c>
      <c r="V2849" s="18" t="s">
        <v>212</v>
      </c>
    </row>
    <row r="2850" spans="1:22" ht="15" customHeight="1" x14ac:dyDescent="0.35">
      <c r="A2850" s="18" t="s">
        <v>226</v>
      </c>
      <c r="B2850" s="7" t="str">
        <f t="shared" si="119"/>
        <v>Q3</v>
      </c>
      <c r="C2850" s="18" t="s">
        <v>31</v>
      </c>
      <c r="D2850" s="21">
        <v>34972</v>
      </c>
      <c r="E2850" s="18">
        <v>1.5787</v>
      </c>
      <c r="F2850" s="18">
        <v>2.7723</v>
      </c>
      <c r="G2850" s="18">
        <v>2.3715999999999999</v>
      </c>
      <c r="H2850" s="18">
        <v>9.0792999999999999</v>
      </c>
      <c r="I2850" s="18">
        <v>6.3479999999999999</v>
      </c>
      <c r="J2850" s="18">
        <v>6.4858000000000002</v>
      </c>
      <c r="K2850" s="18">
        <v>158.9</v>
      </c>
      <c r="L2850" s="18">
        <v>29.197700000000001</v>
      </c>
      <c r="M2850" s="18">
        <v>115.9858</v>
      </c>
      <c r="N2850" s="18">
        <v>51.091099999999997</v>
      </c>
      <c r="O2850" s="18">
        <v>33.865200000000002</v>
      </c>
      <c r="P2850" s="18">
        <v>127.0176</v>
      </c>
      <c r="Q2850" s="18">
        <v>55.950499999999998</v>
      </c>
      <c r="R2850" s="18">
        <v>37.086300000000001</v>
      </c>
      <c r="S2850" s="4">
        <f>VLOOKUP(C2850,Ratings_Numbers!$A$1:$B$21,2,FALSE)</f>
        <v>5</v>
      </c>
      <c r="T2850" s="4">
        <f t="shared" si="120"/>
        <v>0</v>
      </c>
      <c r="U2850" s="18">
        <v>40116.5988</v>
      </c>
      <c r="V2850" s="18" t="s">
        <v>212</v>
      </c>
    </row>
    <row r="2851" spans="1:22" ht="15" customHeight="1" x14ac:dyDescent="0.35">
      <c r="A2851" s="18" t="s">
        <v>226</v>
      </c>
      <c r="B2851" s="7" t="str">
        <f t="shared" si="119"/>
        <v>Q4</v>
      </c>
      <c r="C2851" s="18" t="s">
        <v>31</v>
      </c>
      <c r="D2851" s="21">
        <v>35063</v>
      </c>
      <c r="E2851" s="18">
        <v>1.4706999999999999</v>
      </c>
      <c r="F2851" s="18">
        <v>2.6276000000000002</v>
      </c>
      <c r="G2851" s="18">
        <v>2.2004999999999999</v>
      </c>
      <c r="H2851" s="18">
        <v>7.5007000000000001</v>
      </c>
      <c r="I2851" s="18">
        <v>-2.9929999999999999</v>
      </c>
      <c r="J2851" s="18">
        <v>4.8777999999999997</v>
      </c>
      <c r="K2851" s="18">
        <v>200.5</v>
      </c>
      <c r="L2851" s="18">
        <v>28.755099999999999</v>
      </c>
      <c r="M2851" s="18">
        <v>116.3544</v>
      </c>
      <c r="N2851" s="18">
        <v>51.482300000000002</v>
      </c>
      <c r="O2851" s="18">
        <v>33.457799999999999</v>
      </c>
      <c r="P2851" s="18">
        <v>126.0085</v>
      </c>
      <c r="Q2851" s="18">
        <v>55.753900000000002</v>
      </c>
      <c r="R2851" s="18">
        <v>36.233899999999998</v>
      </c>
      <c r="S2851" s="4">
        <f>VLOOKUP(C2851,Ratings_Numbers!$A$1:$B$21,2,FALSE)</f>
        <v>5</v>
      </c>
      <c r="T2851" s="4">
        <f t="shared" si="120"/>
        <v>0</v>
      </c>
      <c r="U2851" s="18">
        <v>44029.5</v>
      </c>
      <c r="V2851" s="18" t="s">
        <v>212</v>
      </c>
    </row>
    <row r="2852" spans="1:22" ht="15" customHeight="1" x14ac:dyDescent="0.35">
      <c r="A2852" s="18" t="s">
        <v>226</v>
      </c>
      <c r="B2852" s="7" t="str">
        <f t="shared" si="119"/>
        <v>Q1</v>
      </c>
      <c r="C2852" s="18" t="s">
        <v>31</v>
      </c>
      <c r="D2852" s="21">
        <v>35147</v>
      </c>
      <c r="E2852" s="18">
        <v>1.5003</v>
      </c>
      <c r="F2852" s="18">
        <v>2.6390000000000002</v>
      </c>
      <c r="G2852" s="18">
        <v>2.2235999999999998</v>
      </c>
      <c r="H2852" s="18">
        <v>7.6596000000000002</v>
      </c>
      <c r="I2852" s="18">
        <v>5.0354999999999999</v>
      </c>
      <c r="J2852" s="18">
        <v>5.0071000000000003</v>
      </c>
      <c r="K2852" s="18">
        <v>141</v>
      </c>
      <c r="L2852" s="18">
        <v>28.973400000000002</v>
      </c>
      <c r="M2852" s="18">
        <v>111.47629999999999</v>
      </c>
      <c r="N2852" s="18">
        <v>48.796100000000003</v>
      </c>
      <c r="O2852" s="18">
        <v>32.298400000000001</v>
      </c>
      <c r="P2852" s="18">
        <v>128.45310000000001</v>
      </c>
      <c r="Q2852" s="18">
        <v>56.2273</v>
      </c>
      <c r="R2852" s="18">
        <v>37.217199999999998</v>
      </c>
      <c r="S2852" s="4">
        <f>VLOOKUP(C2852,Ratings_Numbers!$A$1:$B$21,2,FALSE)</f>
        <v>5</v>
      </c>
      <c r="T2852" s="4">
        <f t="shared" si="120"/>
        <v>0</v>
      </c>
      <c r="U2852" s="18">
        <v>49777.75</v>
      </c>
      <c r="V2852" s="18" t="s">
        <v>212</v>
      </c>
    </row>
    <row r="2853" spans="1:22" ht="15" customHeight="1" x14ac:dyDescent="0.35">
      <c r="A2853" s="18" t="s">
        <v>226</v>
      </c>
      <c r="B2853" s="7" t="str">
        <f t="shared" si="119"/>
        <v>Q2</v>
      </c>
      <c r="C2853" s="18" t="s">
        <v>31</v>
      </c>
      <c r="D2853" s="21">
        <v>35231</v>
      </c>
      <c r="E2853" s="18">
        <v>1.5596999999999999</v>
      </c>
      <c r="F2853" s="18">
        <v>2.6507000000000001</v>
      </c>
      <c r="G2853" s="18">
        <v>2.2782999999999998</v>
      </c>
      <c r="H2853" s="18">
        <v>9.7801000000000009</v>
      </c>
      <c r="I2853" s="18">
        <v>5.5956999999999999</v>
      </c>
      <c r="J2853" s="18">
        <v>6.9928999999999997</v>
      </c>
      <c r="K2853" s="18">
        <v>141</v>
      </c>
      <c r="L2853" s="18">
        <v>28.5184</v>
      </c>
      <c r="M2853" s="18">
        <v>115.1348</v>
      </c>
      <c r="N2853" s="18">
        <v>49.710299999999997</v>
      </c>
      <c r="O2853" s="18">
        <v>32.834600000000002</v>
      </c>
      <c r="P2853" s="18">
        <v>131.6114</v>
      </c>
      <c r="Q2853" s="18">
        <v>56.824199999999998</v>
      </c>
      <c r="R2853" s="18">
        <v>37.533499999999997</v>
      </c>
      <c r="S2853" s="4">
        <f>VLOOKUP(C2853,Ratings_Numbers!$A$1:$B$21,2,FALSE)</f>
        <v>5</v>
      </c>
      <c r="T2853" s="4">
        <f t="shared" si="120"/>
        <v>0</v>
      </c>
      <c r="U2853" s="18">
        <v>51840.625</v>
      </c>
      <c r="V2853" s="18" t="s">
        <v>212</v>
      </c>
    </row>
    <row r="2854" spans="1:22" ht="15" customHeight="1" x14ac:dyDescent="0.35">
      <c r="A2854" s="18" t="s">
        <v>226</v>
      </c>
      <c r="B2854" s="7" t="str">
        <f t="shared" si="119"/>
        <v>Q3</v>
      </c>
      <c r="C2854" s="18" t="s">
        <v>31</v>
      </c>
      <c r="D2854" s="21">
        <v>35315</v>
      </c>
      <c r="E2854" s="18">
        <v>2.4147458140000002</v>
      </c>
      <c r="F2854" s="18">
        <v>2.8182</v>
      </c>
      <c r="G2854" s="18">
        <v>2.3618999999999999</v>
      </c>
      <c r="H2854" s="18">
        <v>25.212536409999998</v>
      </c>
      <c r="I2854" s="18">
        <v>16.193109969999998</v>
      </c>
      <c r="J2854" s="18">
        <v>5.3955000000000002</v>
      </c>
      <c r="K2854" s="18">
        <v>134</v>
      </c>
      <c r="L2854" s="18">
        <v>27.7303</v>
      </c>
      <c r="M2854" s="18">
        <v>124.6878</v>
      </c>
      <c r="N2854" s="18">
        <v>53.584200000000003</v>
      </c>
      <c r="O2854" s="18">
        <v>34.576300000000003</v>
      </c>
      <c r="P2854" s="18">
        <v>132.69499999999999</v>
      </c>
      <c r="Q2854" s="18">
        <v>57.025300000000001</v>
      </c>
      <c r="R2854" s="18">
        <v>36.796700000000001</v>
      </c>
      <c r="S2854" s="4">
        <f>VLOOKUP(C2854,Ratings_Numbers!$A$1:$B$21,2,FALSE)</f>
        <v>5</v>
      </c>
      <c r="T2854" s="4">
        <f t="shared" si="120"/>
        <v>0</v>
      </c>
      <c r="U2854" s="18">
        <v>44460</v>
      </c>
      <c r="V2854" s="18" t="s">
        <v>212</v>
      </c>
    </row>
    <row r="2855" spans="1:22" ht="15" customHeight="1" x14ac:dyDescent="0.35">
      <c r="A2855" s="18" t="s">
        <v>226</v>
      </c>
      <c r="B2855" s="7" t="str">
        <f t="shared" si="119"/>
        <v>Q4</v>
      </c>
      <c r="C2855" s="18" t="s">
        <v>31</v>
      </c>
      <c r="D2855" s="21">
        <v>35427</v>
      </c>
      <c r="E2855" s="18">
        <v>2.4147458140000002</v>
      </c>
      <c r="F2855" s="18">
        <v>2.7229000000000001</v>
      </c>
      <c r="G2855" s="18">
        <v>2.5243000000000002</v>
      </c>
      <c r="H2855" s="18">
        <v>25.212536409999998</v>
      </c>
      <c r="I2855" s="18">
        <v>16.193109969999998</v>
      </c>
      <c r="J2855" s="18">
        <v>3.5361000000000002</v>
      </c>
      <c r="K2855" s="18">
        <v>166</v>
      </c>
      <c r="L2855" s="18">
        <v>29.8872</v>
      </c>
      <c r="M2855" s="18">
        <v>123.41840000000001</v>
      </c>
      <c r="N2855" s="18">
        <v>55.240900000000003</v>
      </c>
      <c r="O2855" s="18">
        <v>36.886299999999999</v>
      </c>
      <c r="P2855" s="18">
        <v>123.41840000000001</v>
      </c>
      <c r="Q2855" s="18">
        <v>55.240900000000003</v>
      </c>
      <c r="R2855" s="18">
        <v>36.886299999999999</v>
      </c>
      <c r="S2855" s="4">
        <f>VLOOKUP(C2855,Ratings_Numbers!$A$1:$B$21,2,FALSE)</f>
        <v>5</v>
      </c>
      <c r="T2855" s="4">
        <f t="shared" si="120"/>
        <v>0</v>
      </c>
      <c r="U2855" s="18">
        <v>45770.625</v>
      </c>
      <c r="V2855" s="18" t="s">
        <v>212</v>
      </c>
    </row>
    <row r="2856" spans="1:22" ht="15" customHeight="1" x14ac:dyDescent="0.35">
      <c r="A2856" s="18" t="s">
        <v>226</v>
      </c>
      <c r="B2856" s="7" t="str">
        <f t="shared" si="119"/>
        <v>Q1</v>
      </c>
      <c r="C2856" s="18" t="s">
        <v>31</v>
      </c>
      <c r="D2856" s="21">
        <v>35511</v>
      </c>
      <c r="E2856" s="18">
        <v>2.4147458140000002</v>
      </c>
      <c r="F2856" s="18">
        <v>2.9325999999999999</v>
      </c>
      <c r="G2856" s="18">
        <v>2.6851000000000003</v>
      </c>
      <c r="H2856" s="18">
        <v>7.0609000000000002</v>
      </c>
      <c r="I2856" s="18">
        <v>4.5304000000000002</v>
      </c>
      <c r="J2856" s="18">
        <v>5.0522</v>
      </c>
      <c r="K2856" s="18">
        <v>115</v>
      </c>
      <c r="L2856" s="18">
        <v>26.870899999999999</v>
      </c>
      <c r="M2856" s="18">
        <v>122.4738</v>
      </c>
      <c r="N2856" s="18">
        <v>53.258800000000001</v>
      </c>
      <c r="O2856" s="18">
        <v>32.909799999999997</v>
      </c>
      <c r="P2856" s="18">
        <v>129.96</v>
      </c>
      <c r="Q2856" s="18">
        <v>56.514200000000002</v>
      </c>
      <c r="R2856" s="18">
        <v>34.921399999999998</v>
      </c>
      <c r="S2856" s="4">
        <f>VLOOKUP(C2856,Ratings_Numbers!$A$1:$B$21,2,FALSE)</f>
        <v>5</v>
      </c>
      <c r="T2856" s="4">
        <f t="shared" si="120"/>
        <v>0</v>
      </c>
      <c r="U2856" s="18">
        <v>50017.5</v>
      </c>
      <c r="V2856" s="18" t="s">
        <v>212</v>
      </c>
    </row>
    <row r="2857" spans="1:22" ht="15" customHeight="1" x14ac:dyDescent="0.35">
      <c r="A2857" s="18" t="s">
        <v>226</v>
      </c>
      <c r="B2857" s="7" t="str">
        <f t="shared" si="119"/>
        <v>Q2</v>
      </c>
      <c r="C2857" s="18" t="s">
        <v>31</v>
      </c>
      <c r="D2857" s="21">
        <v>35595</v>
      </c>
      <c r="E2857" s="18">
        <v>2.4147458140000002</v>
      </c>
      <c r="F2857" s="18">
        <v>3.2126000000000001</v>
      </c>
      <c r="G2857" s="18">
        <v>2.7938000000000001</v>
      </c>
      <c r="H2857" s="18">
        <v>8.4916999999999998</v>
      </c>
      <c r="I2857" s="18">
        <v>5.7416999999999998</v>
      </c>
      <c r="J2857" s="18">
        <v>6.35</v>
      </c>
      <c r="K2857" s="18">
        <v>120</v>
      </c>
      <c r="L2857" s="18">
        <v>26.582100000000001</v>
      </c>
      <c r="M2857" s="18">
        <v>113.5801</v>
      </c>
      <c r="N2857" s="18">
        <v>49.653300000000002</v>
      </c>
      <c r="O2857" s="18">
        <v>30.1919</v>
      </c>
      <c r="P2857" s="18">
        <v>128.74619999999999</v>
      </c>
      <c r="Q2857" s="18">
        <v>56.2834</v>
      </c>
      <c r="R2857" s="18">
        <v>34.223399999999998</v>
      </c>
      <c r="S2857" s="4">
        <f>VLOOKUP(C2857,Ratings_Numbers!$A$1:$B$21,2,FALSE)</f>
        <v>5</v>
      </c>
      <c r="T2857" s="4">
        <f t="shared" si="120"/>
        <v>0</v>
      </c>
      <c r="U2857" s="18">
        <v>59670</v>
      </c>
      <c r="V2857" s="18" t="s">
        <v>212</v>
      </c>
    </row>
    <row r="2858" spans="1:22" ht="15" customHeight="1" x14ac:dyDescent="0.35">
      <c r="A2858" s="18" t="s">
        <v>226</v>
      </c>
      <c r="B2858" s="7" t="str">
        <f t="shared" si="119"/>
        <v>Q3</v>
      </c>
      <c r="C2858" s="18" t="s">
        <v>31</v>
      </c>
      <c r="D2858" s="21">
        <v>35679</v>
      </c>
      <c r="E2858" s="18">
        <v>2.4147458140000002</v>
      </c>
      <c r="F2858" s="18">
        <v>3.1248999999999998</v>
      </c>
      <c r="G2858" s="18">
        <v>2.2585000000000002</v>
      </c>
      <c r="H2858" s="18">
        <v>9.6503999999999994</v>
      </c>
      <c r="I2858" s="18">
        <v>8.3414999999999999</v>
      </c>
      <c r="J2858" s="18">
        <v>7.5527999999999995</v>
      </c>
      <c r="K2858" s="18">
        <v>123</v>
      </c>
      <c r="L2858" s="18">
        <v>27.5379</v>
      </c>
      <c r="M2858" s="18">
        <v>56.485399999999998</v>
      </c>
      <c r="N2858" s="18">
        <v>23.457000000000001</v>
      </c>
      <c r="O2858" s="18">
        <v>15.5549</v>
      </c>
      <c r="P2858" s="18">
        <v>140.8038</v>
      </c>
      <c r="Q2858" s="18">
        <v>58.4724</v>
      </c>
      <c r="R2858" s="18">
        <v>38.7744</v>
      </c>
      <c r="S2858" s="4">
        <f>VLOOKUP(C2858,Ratings_Numbers!$A$1:$B$21,2,FALSE)</f>
        <v>5</v>
      </c>
      <c r="T2858" s="4">
        <f t="shared" si="120"/>
        <v>0</v>
      </c>
      <c r="U2858" s="18">
        <v>56887.5</v>
      </c>
      <c r="V2858" s="18" t="s">
        <v>212</v>
      </c>
    </row>
    <row r="2859" spans="1:22" ht="15" customHeight="1" x14ac:dyDescent="0.35">
      <c r="A2859" s="18" t="s">
        <v>226</v>
      </c>
      <c r="B2859" s="7" t="str">
        <f t="shared" si="119"/>
        <v>Q4</v>
      </c>
      <c r="C2859" s="18" t="s">
        <v>31</v>
      </c>
      <c r="D2859" s="21">
        <v>35792</v>
      </c>
      <c r="E2859" s="18">
        <v>0.50560000000000005</v>
      </c>
      <c r="F2859" s="18">
        <v>1.6631</v>
      </c>
      <c r="G2859" s="18">
        <v>0.69369999999999998</v>
      </c>
      <c r="H2859" s="18">
        <v>8.85</v>
      </c>
      <c r="I2859" s="18">
        <v>4.2750000000000004</v>
      </c>
      <c r="J2859" s="18">
        <v>5.85</v>
      </c>
      <c r="K2859" s="18">
        <v>120</v>
      </c>
      <c r="L2859" s="18">
        <v>34.505699999999997</v>
      </c>
      <c r="M2859" s="18">
        <v>71.309100000000001</v>
      </c>
      <c r="N2859" s="18">
        <v>41.625999999999998</v>
      </c>
      <c r="O2859" s="18">
        <v>24.605699999999999</v>
      </c>
      <c r="P2859" s="18">
        <v>71.309100000000001</v>
      </c>
      <c r="Q2859" s="18">
        <v>41.625999999999998</v>
      </c>
      <c r="R2859" s="18">
        <v>24.605699999999999</v>
      </c>
      <c r="S2859" s="4">
        <f>VLOOKUP(C2859,Ratings_Numbers!$A$1:$B$21,2,FALSE)</f>
        <v>5</v>
      </c>
      <c r="T2859" s="4">
        <f t="shared" si="120"/>
        <v>0</v>
      </c>
      <c r="U2859" s="18">
        <v>52194.5</v>
      </c>
      <c r="V2859" s="18" t="s">
        <v>212</v>
      </c>
    </row>
    <row r="2860" spans="1:22" ht="15" customHeight="1" x14ac:dyDescent="0.35">
      <c r="A2860" s="18" t="s">
        <v>226</v>
      </c>
      <c r="B2860" s="7" t="str">
        <f t="shared" si="119"/>
        <v>Q1</v>
      </c>
      <c r="C2860" s="18" t="s">
        <v>31</v>
      </c>
      <c r="D2860" s="21">
        <v>35875</v>
      </c>
      <c r="E2860" s="18">
        <v>0.76629999999999998</v>
      </c>
      <c r="F2860" s="18">
        <v>1.5806</v>
      </c>
      <c r="G2860" s="18">
        <v>1.0543</v>
      </c>
      <c r="H2860" s="18">
        <v>11</v>
      </c>
      <c r="I2860" s="18">
        <v>8</v>
      </c>
      <c r="J2860" s="18">
        <v>7.7632000000000003</v>
      </c>
      <c r="K2860" s="18">
        <v>76</v>
      </c>
      <c r="L2860" s="18">
        <v>33.979700000000001</v>
      </c>
      <c r="M2860" s="18">
        <v>72.326999999999998</v>
      </c>
      <c r="N2860" s="18">
        <v>41.970799999999997</v>
      </c>
      <c r="O2860" s="18">
        <v>24.576499999999999</v>
      </c>
      <c r="P2860" s="18">
        <v>72.326999999999998</v>
      </c>
      <c r="Q2860" s="18">
        <v>41.970799999999997</v>
      </c>
      <c r="R2860" s="18">
        <v>24.576499999999999</v>
      </c>
      <c r="S2860" s="4">
        <f>VLOOKUP(C2860,Ratings_Numbers!$A$1:$B$21,2,FALSE)</f>
        <v>5</v>
      </c>
      <c r="T2860" s="4">
        <f t="shared" si="120"/>
        <v>0</v>
      </c>
      <c r="U2860" s="18">
        <v>64113</v>
      </c>
      <c r="V2860" s="18" t="s">
        <v>212</v>
      </c>
    </row>
    <row r="2861" spans="1:22" ht="15" customHeight="1" x14ac:dyDescent="0.35">
      <c r="A2861" s="18" t="s">
        <v>226</v>
      </c>
      <c r="B2861" s="7" t="str">
        <f t="shared" si="119"/>
        <v>Q2</v>
      </c>
      <c r="C2861" s="18" t="s">
        <v>31</v>
      </c>
      <c r="D2861" s="21">
        <v>35959</v>
      </c>
      <c r="E2861" s="18">
        <v>1.0394000000000001</v>
      </c>
      <c r="F2861" s="18">
        <v>1.6269</v>
      </c>
      <c r="G2861" s="18">
        <v>1.4348000000000001</v>
      </c>
      <c r="H2861" s="18">
        <v>13.881600000000001</v>
      </c>
      <c r="I2861" s="18">
        <v>9.7762999999999991</v>
      </c>
      <c r="J2861" s="18">
        <v>10.236800000000001</v>
      </c>
      <c r="K2861" s="18">
        <v>76</v>
      </c>
      <c r="L2861" s="18">
        <v>32.154800000000002</v>
      </c>
      <c r="M2861" s="18">
        <v>77.020600000000002</v>
      </c>
      <c r="N2861" s="18">
        <v>42.715000000000003</v>
      </c>
      <c r="O2861" s="18">
        <v>24.765799999999999</v>
      </c>
      <c r="P2861" s="18">
        <v>80.312799999999996</v>
      </c>
      <c r="Q2861" s="18">
        <v>44.540799999999997</v>
      </c>
      <c r="R2861" s="18">
        <v>25.824400000000001</v>
      </c>
      <c r="S2861" s="4">
        <f>VLOOKUP(C2861,Ratings_Numbers!$A$1:$B$21,2,FALSE)</f>
        <v>5</v>
      </c>
      <c r="T2861" s="4">
        <f t="shared" si="120"/>
        <v>0</v>
      </c>
      <c r="U2861" s="18">
        <v>60054.75</v>
      </c>
      <c r="V2861" s="18" t="s">
        <v>212</v>
      </c>
    </row>
    <row r="2862" spans="1:22" ht="15" customHeight="1" x14ac:dyDescent="0.35">
      <c r="A2862" s="18" t="s">
        <v>226</v>
      </c>
      <c r="B2862" s="7" t="str">
        <f t="shared" si="119"/>
        <v>Q3</v>
      </c>
      <c r="C2862" s="18" t="s">
        <v>31</v>
      </c>
      <c r="D2862" s="21">
        <v>36043</v>
      </c>
      <c r="E2862" s="18">
        <v>1.8504</v>
      </c>
      <c r="F2862" s="18">
        <v>2.7515999999999998</v>
      </c>
      <c r="G2862" s="18">
        <v>2.5708000000000002</v>
      </c>
      <c r="H2862" s="18">
        <v>13.011200000000001</v>
      </c>
      <c r="I2862" s="18">
        <v>9.8538999999999994</v>
      </c>
      <c r="J2862" s="18">
        <v>9.9887999999999995</v>
      </c>
      <c r="K2862" s="18">
        <v>89</v>
      </c>
      <c r="L2862" s="18">
        <v>27.776499999999999</v>
      </c>
      <c r="M2862" s="18">
        <v>68.077200000000005</v>
      </c>
      <c r="N2862" s="18">
        <v>29.469899999999999</v>
      </c>
      <c r="O2862" s="18">
        <v>18.909500000000001</v>
      </c>
      <c r="P2862" s="18">
        <v>131.00559999999999</v>
      </c>
      <c r="Q2862" s="18">
        <v>56.710999999999999</v>
      </c>
      <c r="R2862" s="18">
        <v>36.388800000000003</v>
      </c>
      <c r="S2862" s="4">
        <f>VLOOKUP(C2862,Ratings_Numbers!$A$1:$B$21,2,FALSE)</f>
        <v>5</v>
      </c>
      <c r="T2862" s="4">
        <f t="shared" si="120"/>
        <v>0</v>
      </c>
      <c r="U2862" s="18">
        <v>45663.75</v>
      </c>
      <c r="V2862" s="18" t="s">
        <v>212</v>
      </c>
    </row>
    <row r="2863" spans="1:22" ht="15" customHeight="1" x14ac:dyDescent="0.35">
      <c r="A2863" s="18" t="s">
        <v>226</v>
      </c>
      <c r="B2863" s="7" t="str">
        <f t="shared" si="119"/>
        <v>Q4</v>
      </c>
      <c r="C2863" s="18" t="s">
        <v>31</v>
      </c>
      <c r="D2863" s="21">
        <v>36155</v>
      </c>
      <c r="E2863" s="18">
        <v>1.8399999999999999</v>
      </c>
      <c r="F2863" s="18">
        <v>2.7678000000000003</v>
      </c>
      <c r="G2863" s="18">
        <v>2.6306000000000003</v>
      </c>
      <c r="H2863" s="18">
        <v>6.8635999999999999</v>
      </c>
      <c r="I2863" s="18">
        <v>3.0714000000000001</v>
      </c>
      <c r="J2863" s="18">
        <v>3.9935</v>
      </c>
      <c r="K2863" s="18">
        <v>154</v>
      </c>
      <c r="L2863" s="18">
        <v>28.248000000000001</v>
      </c>
      <c r="M2863" s="18">
        <v>62.927700000000002</v>
      </c>
      <c r="N2863" s="18">
        <v>28.069700000000001</v>
      </c>
      <c r="O2863" s="18">
        <v>17.7758</v>
      </c>
      <c r="P2863" s="18">
        <v>124.1837</v>
      </c>
      <c r="Q2863" s="18">
        <v>55.393700000000003</v>
      </c>
      <c r="R2863" s="18">
        <v>35.0794</v>
      </c>
      <c r="S2863" s="4">
        <f>VLOOKUP(C2863,Ratings_Numbers!$A$1:$B$21,2,FALSE)</f>
        <v>5</v>
      </c>
      <c r="T2863" s="4">
        <f t="shared" si="120"/>
        <v>0</v>
      </c>
      <c r="U2863" s="18">
        <v>59483.5625</v>
      </c>
      <c r="V2863" s="18" t="s">
        <v>212</v>
      </c>
    </row>
    <row r="2864" spans="1:22" ht="15" customHeight="1" x14ac:dyDescent="0.35">
      <c r="A2864" s="18" t="s">
        <v>226</v>
      </c>
      <c r="B2864" s="7" t="str">
        <f t="shared" si="119"/>
        <v>Q1</v>
      </c>
      <c r="C2864" s="18" t="s">
        <v>31</v>
      </c>
      <c r="D2864" s="21">
        <v>36239</v>
      </c>
      <c r="E2864" s="18">
        <v>1.8062</v>
      </c>
      <c r="F2864" s="18">
        <v>4.2366000000000001</v>
      </c>
      <c r="G2864" s="18">
        <v>2.5975999999999999</v>
      </c>
      <c r="H2864" s="18">
        <v>7.75</v>
      </c>
      <c r="I2864" s="18">
        <v>5.9603000000000002</v>
      </c>
      <c r="J2864" s="18">
        <v>5.3225999999999996</v>
      </c>
      <c r="K2864" s="18">
        <v>124</v>
      </c>
      <c r="L2864" s="18">
        <v>24.172699999999999</v>
      </c>
      <c r="M2864" s="18">
        <v>82.081800000000001</v>
      </c>
      <c r="N2864" s="18">
        <v>28.281400000000001</v>
      </c>
      <c r="O2864" s="18">
        <v>19.8414</v>
      </c>
      <c r="P2864" s="18">
        <v>190.232</v>
      </c>
      <c r="Q2864" s="18">
        <v>65.544799999999995</v>
      </c>
      <c r="R2864" s="18">
        <v>45.984099999999998</v>
      </c>
      <c r="S2864" s="4">
        <f>VLOOKUP(C2864,Ratings_Numbers!$A$1:$B$21,2,FALSE)</f>
        <v>5</v>
      </c>
      <c r="T2864" s="4">
        <f t="shared" si="120"/>
        <v>0</v>
      </c>
      <c r="U2864" s="18">
        <v>58947.75</v>
      </c>
      <c r="V2864" s="18" t="s">
        <v>212</v>
      </c>
    </row>
    <row r="2865" spans="1:22" ht="15" customHeight="1" x14ac:dyDescent="0.35">
      <c r="A2865" s="18" t="s">
        <v>226</v>
      </c>
      <c r="B2865" s="7" t="str">
        <f t="shared" si="119"/>
        <v>Q2</v>
      </c>
      <c r="C2865" s="18" t="s">
        <v>31</v>
      </c>
      <c r="D2865" s="21">
        <v>36323</v>
      </c>
      <c r="E2865" s="18">
        <v>0.61680000000000001</v>
      </c>
      <c r="F2865" s="18">
        <v>1.9258</v>
      </c>
      <c r="G2865" s="18">
        <v>0.88249999999999995</v>
      </c>
      <c r="H2865" s="18">
        <v>9.1538000000000004</v>
      </c>
      <c r="I2865" s="18">
        <v>6.5377000000000001</v>
      </c>
      <c r="J2865" s="18">
        <v>6.9326999999999996</v>
      </c>
      <c r="K2865" s="18">
        <v>104</v>
      </c>
      <c r="L2865" s="18">
        <v>35.601399999999998</v>
      </c>
      <c r="M2865" s="18">
        <v>37.835099999999997</v>
      </c>
      <c r="N2865" s="18">
        <v>21.010100000000001</v>
      </c>
      <c r="O2865" s="18">
        <v>13.469799999999999</v>
      </c>
      <c r="P2865" s="18">
        <v>80.080699999999993</v>
      </c>
      <c r="Q2865" s="18">
        <v>44.469299999999997</v>
      </c>
      <c r="R2865" s="18">
        <v>28.509900000000002</v>
      </c>
      <c r="S2865" s="4">
        <f>VLOOKUP(C2865,Ratings_Numbers!$A$1:$B$21,2,FALSE)</f>
        <v>5</v>
      </c>
      <c r="T2865" s="4">
        <f t="shared" si="120"/>
        <v>0</v>
      </c>
      <c r="U2865" s="18">
        <v>51895.125</v>
      </c>
      <c r="V2865" s="18" t="s">
        <v>212</v>
      </c>
    </row>
    <row r="2866" spans="1:22" ht="15" customHeight="1" x14ac:dyDescent="0.35">
      <c r="A2866" s="18" t="s">
        <v>226</v>
      </c>
      <c r="B2866" s="7" t="str">
        <f t="shared" si="119"/>
        <v>Q3</v>
      </c>
      <c r="C2866" s="18" t="s">
        <v>31</v>
      </c>
      <c r="D2866" s="21">
        <v>36407</v>
      </c>
      <c r="E2866" s="18">
        <v>0.56010000000000004</v>
      </c>
      <c r="F2866" s="18">
        <v>1.0006999999999999</v>
      </c>
      <c r="G2866" s="18">
        <v>0.79949999999999999</v>
      </c>
      <c r="H2866" s="18">
        <v>12.9306</v>
      </c>
      <c r="I2866" s="18">
        <v>9.9595000000000002</v>
      </c>
      <c r="J2866" s="18">
        <v>10.2361</v>
      </c>
      <c r="K2866" s="18">
        <v>72</v>
      </c>
      <c r="L2866" s="18">
        <v>41.157800000000002</v>
      </c>
      <c r="M2866" s="18">
        <v>38.375500000000002</v>
      </c>
      <c r="N2866" s="18">
        <v>27.4618</v>
      </c>
      <c r="O2866" s="18">
        <v>15.794499999999999</v>
      </c>
      <c r="P2866" s="18">
        <v>39.741399999999999</v>
      </c>
      <c r="Q2866" s="18">
        <v>28.4392</v>
      </c>
      <c r="R2866" s="18">
        <v>16.3567</v>
      </c>
      <c r="S2866" s="4">
        <f>VLOOKUP(C2866,Ratings_Numbers!$A$1:$B$21,2,FALSE)</f>
        <v>5</v>
      </c>
      <c r="T2866" s="4">
        <f t="shared" si="120"/>
        <v>0</v>
      </c>
      <c r="U2866" s="18">
        <v>50552.5</v>
      </c>
      <c r="V2866" s="18" t="s">
        <v>212</v>
      </c>
    </row>
    <row r="2867" spans="1:22" ht="15" customHeight="1" x14ac:dyDescent="0.35">
      <c r="A2867" s="18" t="s">
        <v>226</v>
      </c>
      <c r="B2867" s="7" t="str">
        <f t="shared" si="119"/>
        <v>Q4</v>
      </c>
      <c r="C2867" s="18" t="s">
        <v>31</v>
      </c>
      <c r="D2867" s="21">
        <v>36519</v>
      </c>
      <c r="E2867" s="18">
        <v>0.50800000000000001</v>
      </c>
      <c r="F2867" s="18">
        <v>1.0562</v>
      </c>
      <c r="G2867" s="18">
        <v>0.68989999999999996</v>
      </c>
      <c r="H2867" s="18">
        <v>17</v>
      </c>
      <c r="I2867" s="18">
        <v>9.625</v>
      </c>
      <c r="J2867" s="18">
        <v>12.142899999999999</v>
      </c>
      <c r="K2867" s="18">
        <v>63</v>
      </c>
      <c r="L2867" s="18">
        <v>39.2057</v>
      </c>
      <c r="M2867" s="18">
        <v>40.866199999999999</v>
      </c>
      <c r="N2867" s="18">
        <v>28.329599999999999</v>
      </c>
      <c r="O2867" s="18">
        <v>16.021899999999999</v>
      </c>
      <c r="P2867" s="18">
        <v>44.252299999999998</v>
      </c>
      <c r="Q2867" s="18">
        <v>30.677</v>
      </c>
      <c r="R2867" s="18">
        <v>17.349399999999999</v>
      </c>
      <c r="S2867" s="4">
        <f>VLOOKUP(C2867,Ratings_Numbers!$A$1:$B$21,2,FALSE)</f>
        <v>5</v>
      </c>
      <c r="T2867" s="4">
        <f t="shared" si="120"/>
        <v>0</v>
      </c>
      <c r="U2867" s="18">
        <v>51561.5625</v>
      </c>
      <c r="V2867" s="18" t="s">
        <v>212</v>
      </c>
    </row>
    <row r="2868" spans="1:22" ht="15" customHeight="1" x14ac:dyDescent="0.35">
      <c r="A2868" s="18" t="s">
        <v>226</v>
      </c>
      <c r="B2868" s="7" t="str">
        <f t="shared" ref="B2868:B2899" si="121">IF(MONTH(D2868)&lt;4,"Q1",IF(MONTH(D2868)&lt;7,"Q2",IF(MONTH(D2868)&lt;10,"Q3","Q4")))</f>
        <v>Q1</v>
      </c>
      <c r="C2868" s="18" t="s">
        <v>31</v>
      </c>
      <c r="D2868" s="21">
        <v>36603</v>
      </c>
      <c r="E2868" s="18">
        <v>0.69769999999999999</v>
      </c>
      <c r="F2868" s="18">
        <v>1.1046</v>
      </c>
      <c r="G2868" s="18">
        <v>0.92390000000000005</v>
      </c>
      <c r="H2868" s="18">
        <v>18.234000000000002</v>
      </c>
      <c r="I2868" s="18">
        <v>14.895799999999999</v>
      </c>
      <c r="J2868" s="18">
        <v>13.936199999999999</v>
      </c>
      <c r="K2868" s="18">
        <v>47</v>
      </c>
      <c r="L2868" s="18">
        <v>38.238199999999999</v>
      </c>
      <c r="M2868" s="18">
        <v>44.582799999999999</v>
      </c>
      <c r="N2868" s="18">
        <v>29.950399999999998</v>
      </c>
      <c r="O2868" s="18">
        <v>17.047699999999999</v>
      </c>
      <c r="P2868" s="18">
        <v>48.8551</v>
      </c>
      <c r="Q2868" s="18">
        <v>32.820599999999999</v>
      </c>
      <c r="R2868" s="18">
        <v>18.6813</v>
      </c>
      <c r="S2868" s="4">
        <f>VLOOKUP(C2868,Ratings_Numbers!$A$1:$B$21,2,FALSE)</f>
        <v>5</v>
      </c>
      <c r="T2868" s="4">
        <f t="shared" si="120"/>
        <v>0</v>
      </c>
      <c r="U2868" s="18">
        <v>47553</v>
      </c>
      <c r="V2868" s="18" t="s">
        <v>212</v>
      </c>
    </row>
    <row r="2869" spans="1:22" ht="15" customHeight="1" x14ac:dyDescent="0.35">
      <c r="A2869" s="18" t="s">
        <v>226</v>
      </c>
      <c r="B2869" s="7" t="str">
        <f t="shared" si="121"/>
        <v>Q2</v>
      </c>
      <c r="C2869" s="18" t="s">
        <v>31</v>
      </c>
      <c r="D2869" s="21">
        <v>36687</v>
      </c>
      <c r="E2869" s="18">
        <v>0.61199999999999999</v>
      </c>
      <c r="F2869" s="18">
        <v>1.0061</v>
      </c>
      <c r="G2869" s="18">
        <v>0.8014</v>
      </c>
      <c r="H2869" s="18">
        <v>18.303599999999999</v>
      </c>
      <c r="I2869" s="18">
        <v>13.8772</v>
      </c>
      <c r="J2869" s="18">
        <v>14.446400000000001</v>
      </c>
      <c r="K2869" s="18">
        <v>56</v>
      </c>
      <c r="L2869" s="18">
        <v>38.571899999999999</v>
      </c>
      <c r="M2869" s="18">
        <v>40.640300000000003</v>
      </c>
      <c r="N2869" s="18">
        <v>28.178000000000001</v>
      </c>
      <c r="O2869" s="18">
        <v>15.675699999999999</v>
      </c>
      <c r="P2869" s="18">
        <v>44.2271</v>
      </c>
      <c r="Q2869" s="18">
        <v>30.664899999999999</v>
      </c>
      <c r="R2869" s="18">
        <v>17.059200000000001</v>
      </c>
      <c r="S2869" s="4">
        <f>VLOOKUP(C2869,Ratings_Numbers!$A$1:$B$21,2,FALSE)</f>
        <v>5</v>
      </c>
      <c r="T2869" s="4">
        <f t="shared" si="120"/>
        <v>0</v>
      </c>
      <c r="U2869" s="18">
        <v>59606.25</v>
      </c>
      <c r="V2869" s="18" t="s">
        <v>212</v>
      </c>
    </row>
    <row r="2870" spans="1:22" ht="15" customHeight="1" x14ac:dyDescent="0.35">
      <c r="A2870" s="18" t="s">
        <v>226</v>
      </c>
      <c r="B2870" s="7" t="str">
        <f t="shared" si="121"/>
        <v>Q3</v>
      </c>
      <c r="C2870" s="18" t="s">
        <v>31</v>
      </c>
      <c r="D2870" s="21">
        <v>36771</v>
      </c>
      <c r="E2870" s="18">
        <v>0.47210000000000002</v>
      </c>
      <c r="F2870" s="18">
        <v>0.85750000000000004</v>
      </c>
      <c r="G2870" s="18">
        <v>0.61650000000000005</v>
      </c>
      <c r="H2870" s="18">
        <v>21.734400000000001</v>
      </c>
      <c r="I2870" s="18">
        <v>15.0441</v>
      </c>
      <c r="J2870" s="18">
        <v>17.156300000000002</v>
      </c>
      <c r="K2870" s="18">
        <v>64</v>
      </c>
      <c r="L2870" s="18">
        <v>39.005600000000001</v>
      </c>
      <c r="M2870" s="18">
        <v>39.735799999999998</v>
      </c>
      <c r="N2870" s="18">
        <v>28.0977</v>
      </c>
      <c r="O2870" s="18">
        <v>15.4992</v>
      </c>
      <c r="P2870" s="18">
        <v>41.419899999999998</v>
      </c>
      <c r="Q2870" s="18">
        <v>29.288599999999999</v>
      </c>
      <c r="R2870" s="18">
        <v>16.156099999999999</v>
      </c>
      <c r="S2870" s="4">
        <f>VLOOKUP(C2870,Ratings_Numbers!$A$1:$B$21,2,FALSE)</f>
        <v>5</v>
      </c>
      <c r="T2870" s="4">
        <f t="shared" si="120"/>
        <v>0</v>
      </c>
      <c r="U2870" s="18">
        <v>61099.25</v>
      </c>
      <c r="V2870" s="18" t="s">
        <v>212</v>
      </c>
    </row>
    <row r="2871" spans="1:22" ht="15" customHeight="1" x14ac:dyDescent="0.35">
      <c r="A2871" s="18" t="s">
        <v>226</v>
      </c>
      <c r="B2871" s="7" t="str">
        <f t="shared" si="121"/>
        <v>Q4</v>
      </c>
      <c r="C2871" s="18" t="s">
        <v>31</v>
      </c>
      <c r="D2871" s="21">
        <v>36890</v>
      </c>
      <c r="E2871" s="18">
        <v>0.33479999999999999</v>
      </c>
      <c r="F2871" s="18">
        <v>0.80230000000000001</v>
      </c>
      <c r="G2871" s="18">
        <v>0.42630000000000001</v>
      </c>
      <c r="H2871" s="18">
        <v>17.352399999999999</v>
      </c>
      <c r="I2871" s="18">
        <v>11.4528</v>
      </c>
      <c r="J2871" s="18">
        <v>13.7143</v>
      </c>
      <c r="K2871" s="18">
        <v>105</v>
      </c>
      <c r="L2871" s="18">
        <v>36.503300000000003</v>
      </c>
      <c r="M2871" s="18">
        <v>39.457099999999997</v>
      </c>
      <c r="N2871" s="18">
        <v>27.765999999999998</v>
      </c>
      <c r="O2871" s="18">
        <v>14.4963</v>
      </c>
      <c r="P2871" s="18">
        <v>42.106000000000002</v>
      </c>
      <c r="Q2871" s="18">
        <v>29.63</v>
      </c>
      <c r="R2871" s="18">
        <v>15.4695</v>
      </c>
      <c r="S2871" s="4">
        <f>VLOOKUP(C2871,Ratings_Numbers!$A$1:$B$21,2,FALSE)</f>
        <v>5</v>
      </c>
      <c r="T2871" s="4">
        <f t="shared" si="120"/>
        <v>0</v>
      </c>
      <c r="U2871" s="18">
        <v>86684.8125</v>
      </c>
      <c r="V2871" s="18" t="s">
        <v>212</v>
      </c>
    </row>
    <row r="2872" spans="1:22" ht="15" customHeight="1" x14ac:dyDescent="0.35">
      <c r="A2872" s="18" t="s">
        <v>226</v>
      </c>
      <c r="B2872" s="7" t="str">
        <f t="shared" si="121"/>
        <v>Q1</v>
      </c>
      <c r="C2872" s="18" t="s">
        <v>31</v>
      </c>
      <c r="D2872" s="21">
        <v>36974</v>
      </c>
      <c r="E2872" s="18">
        <v>0.31</v>
      </c>
      <c r="F2872" s="18">
        <v>0.621</v>
      </c>
      <c r="G2872" s="18">
        <v>0.3926</v>
      </c>
      <c r="H2872" s="18">
        <v>21.1538</v>
      </c>
      <c r="I2872" s="18">
        <v>16.962299999999999</v>
      </c>
      <c r="J2872" s="18">
        <v>16.711500000000001</v>
      </c>
      <c r="K2872" s="18">
        <v>52</v>
      </c>
      <c r="L2872" s="18">
        <v>40.498399999999997</v>
      </c>
      <c r="M2872" s="18">
        <v>32.975999999999999</v>
      </c>
      <c r="N2872" s="18">
        <v>24.491399999999999</v>
      </c>
      <c r="O2872" s="18">
        <v>13.354800000000001</v>
      </c>
      <c r="P2872" s="18">
        <v>34.6434</v>
      </c>
      <c r="Q2872" s="18">
        <v>25.729700000000001</v>
      </c>
      <c r="R2872" s="18">
        <v>14.03</v>
      </c>
      <c r="S2872" s="4">
        <f>VLOOKUP(C2872,Ratings_Numbers!$A$1:$B$21,2,FALSE)</f>
        <v>5</v>
      </c>
      <c r="T2872" s="4">
        <f t="shared" si="120"/>
        <v>0</v>
      </c>
      <c r="U2872" s="18">
        <v>63582.5</v>
      </c>
      <c r="V2872" s="18" t="s">
        <v>212</v>
      </c>
    </row>
    <row r="2873" spans="1:22" ht="15" customHeight="1" x14ac:dyDescent="0.35">
      <c r="A2873" s="18" t="s">
        <v>226</v>
      </c>
      <c r="B2873" s="7" t="str">
        <f t="shared" si="121"/>
        <v>Q2</v>
      </c>
      <c r="C2873" s="18" t="s">
        <v>31</v>
      </c>
      <c r="D2873" s="21">
        <v>37058</v>
      </c>
      <c r="E2873" s="18">
        <v>0.1353</v>
      </c>
      <c r="F2873" s="18">
        <v>0.46710000000000002</v>
      </c>
      <c r="G2873" s="18">
        <v>0.16969999999999999</v>
      </c>
      <c r="H2873" s="18">
        <v>26.528300000000002</v>
      </c>
      <c r="I2873" s="18">
        <v>21.716999999999999</v>
      </c>
      <c r="J2873" s="18">
        <v>21.7925</v>
      </c>
      <c r="K2873" s="18">
        <v>53</v>
      </c>
      <c r="L2873" s="18">
        <v>44.290599999999998</v>
      </c>
      <c r="M2873" s="18">
        <v>22.3779</v>
      </c>
      <c r="N2873" s="18">
        <v>17.9497</v>
      </c>
      <c r="O2873" s="18">
        <v>9.9113000000000007</v>
      </c>
      <c r="P2873" s="18">
        <v>24.670100000000001</v>
      </c>
      <c r="Q2873" s="18">
        <v>19.7883</v>
      </c>
      <c r="R2873" s="18">
        <v>10.926500000000001</v>
      </c>
      <c r="S2873" s="4">
        <f>VLOOKUP(C2873,Ratings_Numbers!$A$1:$B$21,2,FALSE)</f>
        <v>5</v>
      </c>
      <c r="T2873" s="4">
        <f t="shared" si="120"/>
        <v>0</v>
      </c>
      <c r="U2873" s="18">
        <v>63462.42</v>
      </c>
      <c r="V2873" s="18" t="s">
        <v>212</v>
      </c>
    </row>
    <row r="2874" spans="1:22" ht="15" customHeight="1" x14ac:dyDescent="0.35">
      <c r="A2874" s="18" t="s">
        <v>226</v>
      </c>
      <c r="B2874" s="7" t="str">
        <f t="shared" si="121"/>
        <v>Q3</v>
      </c>
      <c r="C2874" s="18" t="s">
        <v>31</v>
      </c>
      <c r="D2874" s="21">
        <v>37142</v>
      </c>
      <c r="E2874" s="18">
        <v>3.09E-2</v>
      </c>
      <c r="F2874" s="18">
        <v>0.59970000000000001</v>
      </c>
      <c r="G2874" s="18">
        <v>3.8600000000000002E-2</v>
      </c>
      <c r="H2874" s="18">
        <v>33.369599999999998</v>
      </c>
      <c r="I2874" s="18">
        <v>24.25</v>
      </c>
      <c r="J2874" s="18">
        <v>26.587</v>
      </c>
      <c r="K2874" s="18">
        <v>46</v>
      </c>
      <c r="L2874" s="18">
        <v>42.268599999999999</v>
      </c>
      <c r="M2874" s="18">
        <v>26.192399999999999</v>
      </c>
      <c r="N2874" s="18">
        <v>20.340199999999999</v>
      </c>
      <c r="O2874" s="18">
        <v>11.108700000000001</v>
      </c>
      <c r="P2874" s="18">
        <v>28.771799999999999</v>
      </c>
      <c r="Q2874" s="18">
        <v>22.3432</v>
      </c>
      <c r="R2874" s="18">
        <v>12.2026</v>
      </c>
      <c r="S2874" s="4">
        <f>VLOOKUP(C2874,Ratings_Numbers!$A$1:$B$21,2,FALSE)</f>
        <v>5</v>
      </c>
      <c r="T2874" s="4">
        <f t="shared" si="120"/>
        <v>0</v>
      </c>
      <c r="U2874" s="18">
        <v>84324.6</v>
      </c>
      <c r="V2874" s="18" t="s">
        <v>212</v>
      </c>
    </row>
    <row r="2875" spans="1:22" ht="15" customHeight="1" x14ac:dyDescent="0.35">
      <c r="A2875" s="18" t="s">
        <v>226</v>
      </c>
      <c r="B2875" s="7" t="str">
        <f t="shared" si="121"/>
        <v>Q4</v>
      </c>
      <c r="C2875" s="18" t="s">
        <v>31</v>
      </c>
      <c r="D2875" s="21">
        <v>37254</v>
      </c>
      <c r="E2875" s="18">
        <v>0.2445</v>
      </c>
      <c r="F2875" s="18">
        <v>0.68169999999999997</v>
      </c>
      <c r="G2875" s="18">
        <v>0.30759999999999998</v>
      </c>
      <c r="H2875" s="18">
        <v>22.147100000000002</v>
      </c>
      <c r="I2875" s="18">
        <v>13.2029</v>
      </c>
      <c r="J2875" s="18">
        <v>17.073499999999999</v>
      </c>
      <c r="K2875" s="18">
        <v>68</v>
      </c>
      <c r="L2875" s="18">
        <v>39.861699999999999</v>
      </c>
      <c r="M2875" s="18">
        <v>30.5626</v>
      </c>
      <c r="N2875" s="18">
        <v>22.698899999999998</v>
      </c>
      <c r="O2875" s="18">
        <v>12.2194</v>
      </c>
      <c r="P2875" s="18">
        <v>34.643799999999999</v>
      </c>
      <c r="Q2875" s="18">
        <v>25.729900000000001</v>
      </c>
      <c r="R2875" s="18">
        <v>13.851100000000001</v>
      </c>
      <c r="S2875" s="4">
        <f>VLOOKUP(C2875,Ratings_Numbers!$A$1:$B$21,2,FALSE)</f>
        <v>5</v>
      </c>
      <c r="T2875" s="4">
        <f t="shared" si="120"/>
        <v>0</v>
      </c>
      <c r="U2875" s="18">
        <v>86131.8</v>
      </c>
      <c r="V2875" s="18" t="s">
        <v>212</v>
      </c>
    </row>
    <row r="2876" spans="1:22" ht="15" customHeight="1" x14ac:dyDescent="0.35">
      <c r="A2876" s="18" t="s">
        <v>226</v>
      </c>
      <c r="B2876" s="7" t="str">
        <f t="shared" si="121"/>
        <v>Q1</v>
      </c>
      <c r="C2876" s="18" t="s">
        <v>31</v>
      </c>
      <c r="D2876" s="21">
        <v>37338</v>
      </c>
      <c r="E2876" s="18">
        <v>0.17380000000000001</v>
      </c>
      <c r="F2876" s="18">
        <v>0.66759999999999997</v>
      </c>
      <c r="G2876" s="18">
        <v>0.217</v>
      </c>
      <c r="H2876" s="18">
        <v>40.871000000000002</v>
      </c>
      <c r="I2876" s="18">
        <v>33.75</v>
      </c>
      <c r="J2876" s="18">
        <v>33.451599999999999</v>
      </c>
      <c r="K2876" s="18">
        <v>31</v>
      </c>
      <c r="L2876" s="18">
        <v>40.723500000000001</v>
      </c>
      <c r="M2876" s="18">
        <v>24.685500000000001</v>
      </c>
      <c r="N2876" s="18">
        <v>18.541799999999999</v>
      </c>
      <c r="O2876" s="18">
        <v>10.065899999999999</v>
      </c>
      <c r="P2876" s="18">
        <v>33.134500000000003</v>
      </c>
      <c r="Q2876" s="18">
        <v>24.888000000000002</v>
      </c>
      <c r="R2876" s="18">
        <v>13.511100000000001</v>
      </c>
      <c r="S2876" s="4">
        <f>VLOOKUP(C2876,Ratings_Numbers!$A$1:$B$21,2,FALSE)</f>
        <v>5</v>
      </c>
      <c r="T2876" s="4">
        <f t="shared" si="120"/>
        <v>0</v>
      </c>
      <c r="U2876" s="18">
        <v>89838.5</v>
      </c>
      <c r="V2876" s="18" t="s">
        <v>212</v>
      </c>
    </row>
    <row r="2877" spans="1:22" ht="15" customHeight="1" x14ac:dyDescent="0.35">
      <c r="A2877" s="18" t="s">
        <v>226</v>
      </c>
      <c r="B2877" s="7" t="str">
        <f t="shared" si="121"/>
        <v>Q2</v>
      </c>
      <c r="C2877" s="18" t="s">
        <v>31</v>
      </c>
      <c r="D2877" s="21">
        <v>37422</v>
      </c>
      <c r="E2877" s="18">
        <v>2.6800000000000001E-2</v>
      </c>
      <c r="F2877" s="18">
        <v>0.65849999999999997</v>
      </c>
      <c r="G2877" s="18">
        <v>3.3300000000000003E-2</v>
      </c>
      <c r="H2877" s="18">
        <v>36.046500000000002</v>
      </c>
      <c r="I2877" s="18">
        <v>28.6279</v>
      </c>
      <c r="J2877" s="18">
        <v>30.023299999999999</v>
      </c>
      <c r="K2877" s="18">
        <v>43</v>
      </c>
      <c r="L2877" s="18">
        <v>41.462800000000001</v>
      </c>
      <c r="M2877" s="18">
        <v>22.4846</v>
      </c>
      <c r="N2877" s="18">
        <v>17.1753</v>
      </c>
      <c r="O2877" s="18">
        <v>9.3263999999999996</v>
      </c>
      <c r="P2877" s="18">
        <v>30.912500000000001</v>
      </c>
      <c r="Q2877" s="18">
        <v>23.613099999999999</v>
      </c>
      <c r="R2877" s="18">
        <v>12.8223</v>
      </c>
      <c r="S2877" s="4">
        <f>VLOOKUP(C2877,Ratings_Numbers!$A$1:$B$21,2,FALSE)</f>
        <v>5</v>
      </c>
      <c r="T2877" s="4">
        <f t="shared" si="120"/>
        <v>0</v>
      </c>
      <c r="U2877" s="18">
        <v>90143.9</v>
      </c>
      <c r="V2877" s="18" t="s">
        <v>212</v>
      </c>
    </row>
    <row r="2878" spans="1:22" ht="15" customHeight="1" x14ac:dyDescent="0.35">
      <c r="A2878" s="18" t="s">
        <v>226</v>
      </c>
      <c r="B2878" s="7" t="str">
        <f t="shared" si="121"/>
        <v>Q3</v>
      </c>
      <c r="C2878" s="18" t="s">
        <v>31</v>
      </c>
      <c r="D2878" s="21">
        <v>37506</v>
      </c>
      <c r="E2878" s="18">
        <v>0.12709999999999999</v>
      </c>
      <c r="F2878" s="18">
        <v>0.629</v>
      </c>
      <c r="G2878" s="18">
        <v>0.156</v>
      </c>
      <c r="H2878" s="18">
        <v>37.928600000000003</v>
      </c>
      <c r="I2878" s="18">
        <v>29.363600000000002</v>
      </c>
      <c r="J2878" s="18">
        <v>31.666699999999999</v>
      </c>
      <c r="K2878" s="18">
        <v>42</v>
      </c>
      <c r="L2878" s="18">
        <v>39.843699999999998</v>
      </c>
      <c r="M2878" s="18">
        <v>23.852499999999999</v>
      </c>
      <c r="N2878" s="18">
        <v>18.092700000000001</v>
      </c>
      <c r="O2878" s="18">
        <v>9.5448000000000004</v>
      </c>
      <c r="P2878" s="18">
        <v>31.834900000000001</v>
      </c>
      <c r="Q2878" s="18">
        <v>24.147500000000001</v>
      </c>
      <c r="R2878" s="18">
        <v>12.739000000000001</v>
      </c>
      <c r="S2878" s="4">
        <f>VLOOKUP(C2878,Ratings_Numbers!$A$1:$B$21,2,FALSE)</f>
        <v>5</v>
      </c>
      <c r="T2878" s="4">
        <f t="shared" si="120"/>
        <v>0</v>
      </c>
      <c r="U2878" s="18">
        <v>66216.570000000007</v>
      </c>
      <c r="V2878" s="18" t="s">
        <v>212</v>
      </c>
    </row>
    <row r="2879" spans="1:22" ht="15" customHeight="1" x14ac:dyDescent="0.35">
      <c r="A2879" s="18" t="s">
        <v>226</v>
      </c>
      <c r="B2879" s="7" t="str">
        <f t="shared" si="121"/>
        <v>Q4</v>
      </c>
      <c r="C2879" s="18" t="s">
        <v>31</v>
      </c>
      <c r="D2879" s="21">
        <v>37618</v>
      </c>
      <c r="E2879" s="18">
        <v>0.1522</v>
      </c>
      <c r="F2879" s="18">
        <v>0.56950000000000001</v>
      </c>
      <c r="G2879" s="18">
        <v>0.18729999999999999</v>
      </c>
      <c r="H2879" s="18">
        <v>24.661300000000001</v>
      </c>
      <c r="I2879" s="18">
        <v>14.5</v>
      </c>
      <c r="J2879" s="18">
        <v>18.854800000000001</v>
      </c>
      <c r="K2879" s="18">
        <v>62</v>
      </c>
      <c r="L2879" s="18">
        <v>40.393599999999999</v>
      </c>
      <c r="M2879" s="18">
        <v>22.965499999999999</v>
      </c>
      <c r="N2879" s="18">
        <v>17.821100000000001</v>
      </c>
      <c r="O2879" s="18">
        <v>9.3167000000000009</v>
      </c>
      <c r="P2879" s="18">
        <v>28.867000000000001</v>
      </c>
      <c r="Q2879" s="18">
        <v>22.400600000000001</v>
      </c>
      <c r="R2879" s="18">
        <v>11.710800000000001</v>
      </c>
      <c r="S2879" s="4">
        <f>VLOOKUP(C2879,Ratings_Numbers!$A$1:$B$21,2,FALSE)</f>
        <v>5</v>
      </c>
      <c r="T2879" s="4">
        <f t="shared" si="120"/>
        <v>0</v>
      </c>
      <c r="U2879" s="18">
        <v>71755.740000000005</v>
      </c>
      <c r="V2879" s="18" t="s">
        <v>212</v>
      </c>
    </row>
    <row r="2880" spans="1:22" ht="15" customHeight="1" x14ac:dyDescent="0.35">
      <c r="A2880" s="18" t="s">
        <v>226</v>
      </c>
      <c r="B2880" s="7" t="str">
        <f t="shared" si="121"/>
        <v>Q1</v>
      </c>
      <c r="C2880" s="18" t="s">
        <v>31</v>
      </c>
      <c r="D2880" s="21">
        <v>37702</v>
      </c>
      <c r="E2880" s="18">
        <v>0.2054</v>
      </c>
      <c r="F2880" s="18">
        <v>0.50609999999999999</v>
      </c>
      <c r="G2880" s="18">
        <v>0.25380000000000003</v>
      </c>
      <c r="H2880" s="18">
        <v>34.945900000000002</v>
      </c>
      <c r="I2880" s="18">
        <v>25.333300000000001</v>
      </c>
      <c r="J2880" s="18">
        <v>28.027000000000001</v>
      </c>
      <c r="K2880" s="18">
        <v>37</v>
      </c>
      <c r="L2880" s="18">
        <v>40.816800000000001</v>
      </c>
      <c r="M2880" s="18">
        <v>23.1157</v>
      </c>
      <c r="N2880" s="18">
        <v>18.397500000000001</v>
      </c>
      <c r="O2880" s="18">
        <v>9.4758999999999993</v>
      </c>
      <c r="P2880" s="18">
        <v>25.645600000000002</v>
      </c>
      <c r="Q2880" s="18">
        <v>20.411100000000001</v>
      </c>
      <c r="R2880" s="18">
        <v>10.513</v>
      </c>
      <c r="S2880" s="4">
        <f>VLOOKUP(C2880,Ratings_Numbers!$A$1:$B$21,2,FALSE)</f>
        <v>5</v>
      </c>
      <c r="T2880" s="4">
        <f t="shared" si="120"/>
        <v>0</v>
      </c>
      <c r="U2880" s="18">
        <v>71297</v>
      </c>
      <c r="V2880" s="18" t="s">
        <v>212</v>
      </c>
    </row>
    <row r="2881" spans="1:22" ht="15" customHeight="1" x14ac:dyDescent="0.35">
      <c r="A2881" s="18" t="s">
        <v>226</v>
      </c>
      <c r="B2881" s="7" t="str">
        <f t="shared" si="121"/>
        <v>Q2</v>
      </c>
      <c r="C2881" s="18" t="s">
        <v>31</v>
      </c>
      <c r="D2881" s="21">
        <v>37786</v>
      </c>
      <c r="E2881" s="18">
        <v>8.3699999999999997E-2</v>
      </c>
      <c r="F2881" s="18">
        <v>0.47770000000000001</v>
      </c>
      <c r="G2881" s="18">
        <v>0.1038</v>
      </c>
      <c r="H2881" s="18">
        <v>42.756799999999998</v>
      </c>
      <c r="I2881" s="18">
        <v>34.447400000000002</v>
      </c>
      <c r="J2881" s="18">
        <v>35.1892</v>
      </c>
      <c r="K2881" s="18">
        <v>37</v>
      </c>
      <c r="L2881" s="18">
        <v>42.762500000000003</v>
      </c>
      <c r="M2881" s="18">
        <v>19.2883</v>
      </c>
      <c r="N2881" s="18">
        <v>15.842000000000001</v>
      </c>
      <c r="O2881" s="18">
        <v>8.2801000000000009</v>
      </c>
      <c r="P2881" s="18">
        <v>21.7547</v>
      </c>
      <c r="Q2881" s="18">
        <v>17.867599999999999</v>
      </c>
      <c r="R2881" s="18">
        <v>9.3389000000000006</v>
      </c>
      <c r="S2881" s="4">
        <f>VLOOKUP(C2881,Ratings_Numbers!$A$1:$B$21,2,FALSE)</f>
        <v>5</v>
      </c>
      <c r="T2881" s="4">
        <f t="shared" si="120"/>
        <v>0</v>
      </c>
      <c r="U2881" s="18">
        <v>77042.28</v>
      </c>
      <c r="V2881" s="18" t="s">
        <v>212</v>
      </c>
    </row>
    <row r="2882" spans="1:22" ht="15" customHeight="1" x14ac:dyDescent="0.35">
      <c r="A2882" s="18" t="s">
        <v>226</v>
      </c>
      <c r="B2882" s="7" t="str">
        <f t="shared" si="121"/>
        <v>Q3</v>
      </c>
      <c r="C2882" s="18" t="s">
        <v>31</v>
      </c>
      <c r="D2882" s="21">
        <v>37870</v>
      </c>
      <c r="E2882" s="18">
        <v>-5.96E-2</v>
      </c>
      <c r="F2882" s="18">
        <v>0.46650000000000003</v>
      </c>
      <c r="G2882" s="18">
        <v>-7.3999999999999996E-2</v>
      </c>
      <c r="H2882" s="18">
        <v>43.5</v>
      </c>
      <c r="I2882" s="18">
        <v>36.5</v>
      </c>
      <c r="J2882" s="18">
        <v>36.131599999999999</v>
      </c>
      <c r="K2882" s="18">
        <v>38</v>
      </c>
      <c r="L2882" s="18">
        <v>42.9651</v>
      </c>
      <c r="M2882" s="18">
        <v>19.077300000000001</v>
      </c>
      <c r="N2882" s="18">
        <v>15.781499999999999</v>
      </c>
      <c r="O2882" s="18">
        <v>8.2274999999999991</v>
      </c>
      <c r="P2882" s="18">
        <v>20.8842</v>
      </c>
      <c r="Q2882" s="18">
        <v>17.276199999999999</v>
      </c>
      <c r="R2882" s="18">
        <v>9.0068000000000001</v>
      </c>
      <c r="S2882" s="4">
        <f>VLOOKUP(C2882,Ratings_Numbers!$A$1:$B$21,2,FALSE)</f>
        <v>5</v>
      </c>
      <c r="T2882" s="4">
        <f t="shared" si="120"/>
        <v>0</v>
      </c>
      <c r="U2882" s="18">
        <v>76114.61</v>
      </c>
      <c r="V2882" s="18" t="s">
        <v>212</v>
      </c>
    </row>
    <row r="2883" spans="1:22" ht="15" customHeight="1" x14ac:dyDescent="0.35">
      <c r="A2883" s="18" t="s">
        <v>226</v>
      </c>
      <c r="B2883" s="7" t="str">
        <f t="shared" si="121"/>
        <v>Q4</v>
      </c>
      <c r="C2883" s="18" t="s">
        <v>31</v>
      </c>
      <c r="D2883" s="21">
        <v>37982</v>
      </c>
      <c r="E2883" s="18">
        <v>4.7E-2</v>
      </c>
      <c r="F2883" s="18">
        <v>0.45979999999999999</v>
      </c>
      <c r="G2883" s="18">
        <v>5.8599999999999999E-2</v>
      </c>
      <c r="H2883" s="18">
        <v>32.941200000000002</v>
      </c>
      <c r="I2883" s="18">
        <v>23.117599999999999</v>
      </c>
      <c r="J2883" s="18">
        <v>25</v>
      </c>
      <c r="K2883" s="18">
        <v>51</v>
      </c>
      <c r="L2883" s="18">
        <v>46.7209</v>
      </c>
      <c r="M2883" s="18">
        <v>14.3338</v>
      </c>
      <c r="N2883" s="18">
        <v>12.0138</v>
      </c>
      <c r="O2883" s="18">
        <v>6.7201000000000004</v>
      </c>
      <c r="P2883" s="18">
        <v>19.3111</v>
      </c>
      <c r="Q2883" s="18">
        <v>16.185500000000001</v>
      </c>
      <c r="R2883" s="18">
        <v>9.0535999999999994</v>
      </c>
      <c r="S2883" s="4">
        <f>VLOOKUP(C2883,Ratings_Numbers!$A$1:$B$21,2,FALSE)</f>
        <v>5</v>
      </c>
      <c r="T2883" s="4">
        <f t="shared" si="120"/>
        <v>0</v>
      </c>
      <c r="U2883" s="18">
        <v>79231.350000000006</v>
      </c>
      <c r="V2883" s="18" t="s">
        <v>212</v>
      </c>
    </row>
    <row r="2884" spans="1:22" ht="15" customHeight="1" x14ac:dyDescent="0.35">
      <c r="A2884" s="18" t="s">
        <v>226</v>
      </c>
      <c r="B2884" s="7" t="str">
        <f t="shared" si="121"/>
        <v>Q1</v>
      </c>
      <c r="C2884" s="18" t="s">
        <v>28</v>
      </c>
      <c r="D2884" s="21">
        <v>38066</v>
      </c>
      <c r="E2884" s="18">
        <v>3.2300000000000002E-2</v>
      </c>
      <c r="F2884" s="18">
        <v>0.41520000000000001</v>
      </c>
      <c r="G2884" s="18">
        <v>4.02E-2</v>
      </c>
      <c r="H2884" s="18">
        <v>40.057099999999998</v>
      </c>
      <c r="I2884" s="18">
        <v>34.857100000000003</v>
      </c>
      <c r="J2884" s="18">
        <v>32.200000000000003</v>
      </c>
      <c r="K2884" s="18">
        <v>35</v>
      </c>
      <c r="L2884" s="18">
        <v>48.798200000000001</v>
      </c>
      <c r="M2884" s="18">
        <v>13.1988</v>
      </c>
      <c r="N2884" s="18">
        <v>11.292300000000001</v>
      </c>
      <c r="O2884" s="18">
        <v>6.4619999999999997</v>
      </c>
      <c r="P2884" s="18">
        <v>16.882899999999999</v>
      </c>
      <c r="Q2884" s="18">
        <v>14.4443</v>
      </c>
      <c r="R2884" s="18">
        <v>8.2657000000000007</v>
      </c>
      <c r="S2884" s="4">
        <f>VLOOKUP(C2884,Ratings_Numbers!$A$1:$B$21,2,FALSE)</f>
        <v>4</v>
      </c>
      <c r="T2884" s="4">
        <f t="shared" si="120"/>
        <v>-1</v>
      </c>
      <c r="U2884" s="18">
        <v>86988.44</v>
      </c>
      <c r="V2884" s="18" t="s">
        <v>212</v>
      </c>
    </row>
    <row r="2885" spans="1:22" ht="15" customHeight="1" x14ac:dyDescent="0.35">
      <c r="A2885" s="18" t="s">
        <v>226</v>
      </c>
      <c r="B2885" s="7" t="str">
        <f t="shared" si="121"/>
        <v>Q2</v>
      </c>
      <c r="C2885" s="18" t="s">
        <v>28</v>
      </c>
      <c r="D2885" s="21">
        <v>38150</v>
      </c>
      <c r="E2885" s="18">
        <v>0.1225</v>
      </c>
      <c r="F2885" s="18">
        <v>0.55220000000000002</v>
      </c>
      <c r="G2885" s="18">
        <v>0.152</v>
      </c>
      <c r="H2885" s="18">
        <v>46.324300000000001</v>
      </c>
      <c r="I2885" s="18">
        <v>39.027000000000001</v>
      </c>
      <c r="J2885" s="18">
        <v>38.4054</v>
      </c>
      <c r="K2885" s="18">
        <v>37</v>
      </c>
      <c r="L2885" s="18">
        <v>47.237099999999998</v>
      </c>
      <c r="M2885" s="18">
        <v>19.837700000000002</v>
      </c>
      <c r="N2885" s="18">
        <v>16.091899999999999</v>
      </c>
      <c r="O2885" s="18">
        <v>9.4019999999999992</v>
      </c>
      <c r="P2885" s="18">
        <v>23.277899999999999</v>
      </c>
      <c r="Q2885" s="18">
        <v>18.8825</v>
      </c>
      <c r="R2885" s="18">
        <v>11.032500000000001</v>
      </c>
      <c r="S2885" s="4">
        <f>VLOOKUP(C2885,Ratings_Numbers!$A$1:$B$21,2,FALSE)</f>
        <v>4</v>
      </c>
      <c r="T2885" s="4">
        <f t="shared" si="120"/>
        <v>0</v>
      </c>
      <c r="U2885" s="18">
        <v>93250.15</v>
      </c>
      <c r="V2885" s="18" t="s">
        <v>212</v>
      </c>
    </row>
    <row r="2886" spans="1:22" ht="15" customHeight="1" x14ac:dyDescent="0.35">
      <c r="A2886" s="18" t="s">
        <v>226</v>
      </c>
      <c r="B2886" s="7" t="str">
        <f t="shared" si="121"/>
        <v>Q3</v>
      </c>
      <c r="C2886" s="18" t="s">
        <v>28</v>
      </c>
      <c r="D2886" s="21">
        <v>38234</v>
      </c>
      <c r="E2886" s="18">
        <v>-1.38E-2</v>
      </c>
      <c r="F2886" s="18">
        <v>0.499</v>
      </c>
      <c r="G2886" s="18">
        <v>-1.7100000000000001E-2</v>
      </c>
      <c r="H2886" s="18">
        <v>44.0732</v>
      </c>
      <c r="I2886" s="18">
        <v>37.119</v>
      </c>
      <c r="J2886" s="18">
        <v>36.878</v>
      </c>
      <c r="K2886" s="18">
        <v>41</v>
      </c>
      <c r="L2886" s="18">
        <v>47.9026</v>
      </c>
      <c r="M2886" s="18">
        <v>18.842400000000001</v>
      </c>
      <c r="N2886" s="18">
        <v>15.5953</v>
      </c>
      <c r="O2886" s="18">
        <v>9.0549999999999997</v>
      </c>
      <c r="P2886" s="18">
        <v>20.821300000000001</v>
      </c>
      <c r="Q2886" s="18">
        <v>17.2331</v>
      </c>
      <c r="R2886" s="18">
        <v>10.006</v>
      </c>
      <c r="S2886" s="4">
        <f>VLOOKUP(C2886,Ratings_Numbers!$A$1:$B$21,2,FALSE)</f>
        <v>4</v>
      </c>
      <c r="T2886" s="4">
        <f t="shared" si="120"/>
        <v>0</v>
      </c>
      <c r="U2886" s="18">
        <v>85767.08</v>
      </c>
      <c r="V2886" s="18" t="s">
        <v>212</v>
      </c>
    </row>
    <row r="2887" spans="1:22" ht="15" customHeight="1" x14ac:dyDescent="0.35">
      <c r="A2887" s="18" t="s">
        <v>226</v>
      </c>
      <c r="B2887" s="7" t="str">
        <f t="shared" si="121"/>
        <v>Q4</v>
      </c>
      <c r="C2887" s="18" t="s">
        <v>28</v>
      </c>
      <c r="D2887" s="21">
        <v>38346</v>
      </c>
      <c r="E2887" s="18">
        <v>8.9999999999999998E-4</v>
      </c>
      <c r="F2887" s="18">
        <v>0.63800000000000001</v>
      </c>
      <c r="G2887" s="18">
        <v>1.1000000000000001E-3</v>
      </c>
      <c r="H2887" s="18">
        <v>32.407400000000003</v>
      </c>
      <c r="I2887" s="18">
        <v>19.327300000000001</v>
      </c>
      <c r="J2887" s="18">
        <v>24.9815</v>
      </c>
      <c r="K2887" s="18">
        <v>54</v>
      </c>
      <c r="L2887" s="18">
        <v>48.172400000000003</v>
      </c>
      <c r="M2887" s="18">
        <v>17.7254</v>
      </c>
      <c r="N2887" s="18">
        <v>14.121600000000001</v>
      </c>
      <c r="O2887" s="18">
        <v>8.5647000000000002</v>
      </c>
      <c r="P2887" s="18">
        <v>25.519500000000001</v>
      </c>
      <c r="Q2887" s="18">
        <v>20.331099999999999</v>
      </c>
      <c r="R2887" s="18">
        <v>12.3307</v>
      </c>
      <c r="S2887" s="4">
        <f>VLOOKUP(C2887,Ratings_Numbers!$A$1:$B$21,2,FALSE)</f>
        <v>4</v>
      </c>
      <c r="T2887" s="4">
        <f t="shared" si="120"/>
        <v>0</v>
      </c>
      <c r="U2887" s="18">
        <v>87207.26</v>
      </c>
      <c r="V2887" s="18" t="s">
        <v>212</v>
      </c>
    </row>
    <row r="2888" spans="1:22" ht="15" customHeight="1" x14ac:dyDescent="0.35">
      <c r="A2888" s="18" t="s">
        <v>226</v>
      </c>
      <c r="B2888" s="7" t="str">
        <f t="shared" si="121"/>
        <v>Q1</v>
      </c>
      <c r="C2888" s="18" t="s">
        <v>28</v>
      </c>
      <c r="D2888" s="21">
        <v>38430</v>
      </c>
      <c r="E2888" s="18">
        <v>0.1207</v>
      </c>
      <c r="F2888" s="18">
        <v>0.75849999999999995</v>
      </c>
      <c r="G2888" s="18">
        <v>0.14849999999999999</v>
      </c>
      <c r="H2888" s="18">
        <v>30.58</v>
      </c>
      <c r="I2888" s="18">
        <v>26.4314</v>
      </c>
      <c r="J2888" s="18">
        <v>24.94</v>
      </c>
      <c r="K2888" s="18">
        <v>50</v>
      </c>
      <c r="L2888" s="18">
        <v>48.383400000000002</v>
      </c>
      <c r="M2888" s="18">
        <v>17.1782</v>
      </c>
      <c r="N2888" s="18">
        <v>13.199299999999999</v>
      </c>
      <c r="O2888" s="18">
        <v>8.3359000000000005</v>
      </c>
      <c r="P2888" s="18">
        <v>30.144500000000001</v>
      </c>
      <c r="Q2888" s="18">
        <v>23.162299999999998</v>
      </c>
      <c r="R2888" s="18">
        <v>14.628</v>
      </c>
      <c r="S2888" s="4">
        <f>VLOOKUP(C2888,Ratings_Numbers!$A$1:$B$21,2,FALSE)</f>
        <v>4</v>
      </c>
      <c r="T2888" s="4">
        <f t="shared" si="120"/>
        <v>0</v>
      </c>
      <c r="U2888" s="18">
        <v>88243.74</v>
      </c>
      <c r="V2888" s="18" t="s">
        <v>212</v>
      </c>
    </row>
    <row r="2889" spans="1:22" ht="15" customHeight="1" x14ac:dyDescent="0.35">
      <c r="A2889" s="18" t="s">
        <v>226</v>
      </c>
      <c r="B2889" s="7" t="str">
        <f t="shared" si="121"/>
        <v>Q2</v>
      </c>
      <c r="C2889" s="18" t="s">
        <v>28</v>
      </c>
      <c r="D2889" s="21">
        <v>38514</v>
      </c>
      <c r="E2889" s="18">
        <v>5.8700000000000002E-2</v>
      </c>
      <c r="F2889" s="18">
        <v>0.76470000000000005</v>
      </c>
      <c r="G2889" s="18">
        <v>7.1999999999999995E-2</v>
      </c>
      <c r="H2889" s="18">
        <v>35.132100000000001</v>
      </c>
      <c r="I2889" s="18">
        <v>27.946400000000001</v>
      </c>
      <c r="J2889" s="18">
        <v>29.358499999999999</v>
      </c>
      <c r="K2889" s="18">
        <v>53</v>
      </c>
      <c r="L2889" s="18">
        <v>47.665399999999998</v>
      </c>
      <c r="M2889" s="18">
        <v>16.427099999999999</v>
      </c>
      <c r="N2889" s="18">
        <v>12.585699999999999</v>
      </c>
      <c r="O2889" s="18">
        <v>7.8527000000000005</v>
      </c>
      <c r="P2889" s="18">
        <v>30.5215</v>
      </c>
      <c r="Q2889" s="18">
        <v>23.3843</v>
      </c>
      <c r="R2889" s="18">
        <v>14.590400000000001</v>
      </c>
      <c r="S2889" s="4">
        <f>VLOOKUP(C2889,Ratings_Numbers!$A$1:$B$21,2,FALSE)</f>
        <v>4</v>
      </c>
      <c r="T2889" s="4">
        <f t="shared" si="120"/>
        <v>0</v>
      </c>
      <c r="U2889" s="18">
        <v>93218.08</v>
      </c>
      <c r="V2889" s="18" t="s">
        <v>212</v>
      </c>
    </row>
    <row r="2890" spans="1:22" ht="15" customHeight="1" x14ac:dyDescent="0.35">
      <c r="A2890" s="18" t="s">
        <v>226</v>
      </c>
      <c r="B2890" s="7" t="str">
        <f t="shared" si="121"/>
        <v>Q3</v>
      </c>
      <c r="C2890" s="18" t="s">
        <v>28</v>
      </c>
      <c r="D2890" s="21">
        <v>38598</v>
      </c>
      <c r="E2890" s="18">
        <v>-4.2900000000000001E-2</v>
      </c>
      <c r="F2890" s="18">
        <v>0.78290000000000004</v>
      </c>
      <c r="G2890" s="18">
        <v>-5.2499999999999998E-2</v>
      </c>
      <c r="H2890" s="18">
        <v>34.2759</v>
      </c>
      <c r="I2890" s="18">
        <v>28.793099999999999</v>
      </c>
      <c r="J2890" s="18">
        <v>28.965499999999999</v>
      </c>
      <c r="K2890" s="18">
        <v>58</v>
      </c>
      <c r="L2890" s="18">
        <v>45.501300000000001</v>
      </c>
      <c r="M2890" s="18">
        <v>16.312100000000001</v>
      </c>
      <c r="N2890" s="18">
        <v>12.321899999999999</v>
      </c>
      <c r="O2890" s="18">
        <v>7.4437999999999995</v>
      </c>
      <c r="P2890" s="18">
        <v>32.383000000000003</v>
      </c>
      <c r="Q2890" s="18">
        <v>24.461600000000001</v>
      </c>
      <c r="R2890" s="18">
        <v>14.777699999999999</v>
      </c>
      <c r="S2890" s="4">
        <f>VLOOKUP(C2890,Ratings_Numbers!$A$1:$B$21,2,FALSE)</f>
        <v>4</v>
      </c>
      <c r="T2890" s="4">
        <f t="shared" si="120"/>
        <v>0</v>
      </c>
      <c r="U2890" s="18">
        <v>90773.65</v>
      </c>
      <c r="V2890" s="18" t="s">
        <v>212</v>
      </c>
    </row>
    <row r="2891" spans="1:22" ht="15" customHeight="1" x14ac:dyDescent="0.35">
      <c r="A2891" s="18" t="s">
        <v>226</v>
      </c>
      <c r="B2891" s="7" t="str">
        <f t="shared" si="121"/>
        <v>Q4</v>
      </c>
      <c r="C2891" s="18" t="s">
        <v>28</v>
      </c>
      <c r="D2891" s="21">
        <v>38717</v>
      </c>
      <c r="E2891" s="18">
        <v>4.4299999999999999E-2</v>
      </c>
      <c r="F2891" s="18">
        <v>0.87839999999999996</v>
      </c>
      <c r="G2891" s="18">
        <v>5.3999999999999999E-2</v>
      </c>
      <c r="H2891" s="18">
        <v>19.484200000000001</v>
      </c>
      <c r="I2891" s="18">
        <v>9.4895999999999994</v>
      </c>
      <c r="J2891" s="18">
        <v>15.147399999999999</v>
      </c>
      <c r="K2891" s="18">
        <v>95</v>
      </c>
      <c r="L2891" s="18">
        <v>44.788400000000003</v>
      </c>
      <c r="M2891" s="18">
        <v>16.230399999999999</v>
      </c>
      <c r="N2891" s="18">
        <v>11.8902</v>
      </c>
      <c r="O2891" s="18">
        <v>7.2903000000000002</v>
      </c>
      <c r="P2891" s="18">
        <v>36.502699999999997</v>
      </c>
      <c r="Q2891" s="18">
        <v>26.741399999999999</v>
      </c>
      <c r="R2891" s="18">
        <v>16.396100000000001</v>
      </c>
      <c r="S2891" s="4">
        <f>VLOOKUP(C2891,Ratings_Numbers!$A$1:$B$21,2,FALSE)</f>
        <v>4</v>
      </c>
      <c r="T2891" s="4">
        <f t="shared" si="120"/>
        <v>0</v>
      </c>
      <c r="U2891" s="18">
        <v>97836.479999999996</v>
      </c>
      <c r="V2891" s="18" t="s">
        <v>212</v>
      </c>
    </row>
    <row r="2892" spans="1:22" ht="15" customHeight="1" x14ac:dyDescent="0.35">
      <c r="A2892" s="18" t="s">
        <v>226</v>
      </c>
      <c r="B2892" s="7" t="str">
        <f t="shared" si="121"/>
        <v>Q1</v>
      </c>
      <c r="C2892" s="18" t="s">
        <v>28</v>
      </c>
      <c r="D2892" s="21">
        <v>38801</v>
      </c>
      <c r="E2892" s="18">
        <v>0.16189999999999999</v>
      </c>
      <c r="F2892" s="18">
        <v>0.75890000000000002</v>
      </c>
      <c r="G2892" s="18">
        <v>0.19769999999999999</v>
      </c>
      <c r="H2892" s="18">
        <v>24.8871</v>
      </c>
      <c r="I2892" s="18">
        <v>19.292300000000001</v>
      </c>
      <c r="J2892" s="18">
        <v>20.2742</v>
      </c>
      <c r="K2892" s="18">
        <v>62</v>
      </c>
      <c r="L2892" s="18">
        <v>47.4285</v>
      </c>
      <c r="M2892" s="18">
        <v>15.5213</v>
      </c>
      <c r="N2892" s="18">
        <v>11.89</v>
      </c>
      <c r="O2892" s="18">
        <v>7.3821000000000003</v>
      </c>
      <c r="P2892" s="18">
        <v>30.540700000000001</v>
      </c>
      <c r="Q2892" s="18">
        <v>23.395499999999998</v>
      </c>
      <c r="R2892" s="18">
        <v>14.525399999999999</v>
      </c>
      <c r="S2892" s="4">
        <f>VLOOKUP(C2892,Ratings_Numbers!$A$1:$B$21,2,FALSE)</f>
        <v>4</v>
      </c>
      <c r="T2892" s="4">
        <f t="shared" si="120"/>
        <v>0</v>
      </c>
      <c r="U2892" s="18">
        <v>98267.04</v>
      </c>
      <c r="V2892" s="18" t="s">
        <v>212</v>
      </c>
    </row>
    <row r="2893" spans="1:22" ht="15" customHeight="1" x14ac:dyDescent="0.35">
      <c r="A2893" s="18" t="s">
        <v>226</v>
      </c>
      <c r="B2893" s="7" t="str">
        <f t="shared" si="121"/>
        <v>Q2</v>
      </c>
      <c r="C2893" s="18" t="s">
        <v>28</v>
      </c>
      <c r="D2893" s="21">
        <v>38885</v>
      </c>
      <c r="E2893" s="18">
        <v>0.1366</v>
      </c>
      <c r="F2893" s="18">
        <v>0.59960000000000002</v>
      </c>
      <c r="G2893" s="18">
        <v>0.16600000000000001</v>
      </c>
      <c r="H2893" s="18">
        <v>36</v>
      </c>
      <c r="I2893" s="18">
        <v>27.5</v>
      </c>
      <c r="J2893" s="18">
        <v>30.508500000000002</v>
      </c>
      <c r="K2893" s="18">
        <v>59</v>
      </c>
      <c r="L2893" s="18">
        <v>48.342100000000002</v>
      </c>
      <c r="M2893" s="18">
        <v>16.6875</v>
      </c>
      <c r="N2893" s="18">
        <v>13.424200000000001</v>
      </c>
      <c r="O2893" s="18">
        <v>8.0888000000000009</v>
      </c>
      <c r="P2893" s="18">
        <v>24.309100000000001</v>
      </c>
      <c r="Q2893" s="18">
        <v>19.555299999999999</v>
      </c>
      <c r="R2893" s="18">
        <v>11.783200000000001</v>
      </c>
      <c r="S2893" s="4">
        <f>VLOOKUP(C2893,Ratings_Numbers!$A$1:$B$21,2,FALSE)</f>
        <v>4</v>
      </c>
      <c r="T2893" s="4">
        <f t="shared" si="120"/>
        <v>0</v>
      </c>
      <c r="U2893" s="18">
        <v>98445.3</v>
      </c>
      <c r="V2893" s="18" t="s">
        <v>212</v>
      </c>
    </row>
    <row r="2894" spans="1:22" ht="15" customHeight="1" x14ac:dyDescent="0.35">
      <c r="A2894" s="18" t="s">
        <v>226</v>
      </c>
      <c r="B2894" s="7" t="str">
        <f t="shared" si="121"/>
        <v>Q3</v>
      </c>
      <c r="C2894" s="18" t="s">
        <v>28</v>
      </c>
      <c r="D2894" s="21">
        <v>38969</v>
      </c>
      <c r="E2894" s="18">
        <v>-3.95E-2</v>
      </c>
      <c r="F2894" s="18">
        <v>0.4874</v>
      </c>
      <c r="G2894" s="18">
        <v>-4.7899999999999998E-2</v>
      </c>
      <c r="H2894" s="18">
        <v>42.862699999999997</v>
      </c>
      <c r="I2894" s="18">
        <v>31.5</v>
      </c>
      <c r="J2894" s="18">
        <v>36.392200000000003</v>
      </c>
      <c r="K2894" s="18">
        <v>51</v>
      </c>
      <c r="L2894" s="18">
        <v>49.485500000000002</v>
      </c>
      <c r="M2894" s="18">
        <v>15.7921</v>
      </c>
      <c r="N2894" s="18">
        <v>13.232799999999999</v>
      </c>
      <c r="O2894" s="18">
        <v>7.8349000000000002</v>
      </c>
      <c r="P2894" s="18">
        <v>19.340299999999999</v>
      </c>
      <c r="Q2894" s="18">
        <v>16.206</v>
      </c>
      <c r="R2894" s="18">
        <v>9.5952000000000002</v>
      </c>
      <c r="S2894" s="4">
        <f>VLOOKUP(C2894,Ratings_Numbers!$A$1:$B$21,2,FALSE)</f>
        <v>4</v>
      </c>
      <c r="T2894" s="4">
        <f t="shared" si="120"/>
        <v>0</v>
      </c>
      <c r="U2894" s="18">
        <v>106545.58</v>
      </c>
      <c r="V2894" s="18" t="s">
        <v>212</v>
      </c>
    </row>
    <row r="2895" spans="1:22" ht="15" customHeight="1" x14ac:dyDescent="0.35">
      <c r="A2895" s="18" t="s">
        <v>226</v>
      </c>
      <c r="B2895" s="7" t="str">
        <f t="shared" si="121"/>
        <v>Q4</v>
      </c>
      <c r="C2895" s="18" t="s">
        <v>28</v>
      </c>
      <c r="D2895" s="21">
        <v>39081</v>
      </c>
      <c r="E2895" s="18">
        <v>2.9999999999999997E-4</v>
      </c>
      <c r="F2895" s="18">
        <v>0.43409999999999999</v>
      </c>
      <c r="G2895" s="18">
        <v>2.9999999999999997E-4</v>
      </c>
      <c r="H2895" s="18">
        <v>30.731300000000001</v>
      </c>
      <c r="I2895" s="18">
        <v>15.5694</v>
      </c>
      <c r="J2895" s="18">
        <v>23.7761</v>
      </c>
      <c r="K2895" s="18">
        <v>67</v>
      </c>
      <c r="L2895" s="18">
        <v>51.209499999999998</v>
      </c>
      <c r="M2895" s="18">
        <v>16.5929</v>
      </c>
      <c r="N2895" s="18">
        <v>14.017200000000001</v>
      </c>
      <c r="O2895" s="18">
        <v>8.5198999999999998</v>
      </c>
      <c r="P2895" s="18">
        <v>18.375800000000002</v>
      </c>
      <c r="Q2895" s="18">
        <v>15.523300000000001</v>
      </c>
      <c r="R2895" s="18">
        <v>9.4352999999999998</v>
      </c>
      <c r="S2895" s="4">
        <f>VLOOKUP(C2895,Ratings_Numbers!$A$1:$B$21,2,FALSE)</f>
        <v>4</v>
      </c>
      <c r="T2895" s="4">
        <f t="shared" si="120"/>
        <v>0</v>
      </c>
      <c r="U2895" s="18">
        <v>102456.9</v>
      </c>
      <c r="V2895" s="18" t="s">
        <v>212</v>
      </c>
    </row>
    <row r="2896" spans="1:22" ht="15" customHeight="1" x14ac:dyDescent="0.35">
      <c r="A2896" s="18" t="s">
        <v>226</v>
      </c>
      <c r="B2896" s="7" t="str">
        <f t="shared" si="121"/>
        <v>Q1</v>
      </c>
      <c r="C2896" s="18" t="s">
        <v>28</v>
      </c>
      <c r="D2896" s="21">
        <v>39165</v>
      </c>
      <c r="E2896" s="18">
        <v>0.13289999999999999</v>
      </c>
      <c r="F2896" s="18">
        <v>0.42130000000000001</v>
      </c>
      <c r="G2896" s="18">
        <v>0.1608</v>
      </c>
      <c r="H2896" s="18">
        <v>40.357100000000003</v>
      </c>
      <c r="I2896" s="18">
        <v>31.043500000000002</v>
      </c>
      <c r="J2896" s="18">
        <v>33.785699999999999</v>
      </c>
      <c r="K2896" s="18">
        <v>42</v>
      </c>
      <c r="L2896" s="18">
        <v>51.314100000000003</v>
      </c>
      <c r="M2896" s="18">
        <v>11.7735</v>
      </c>
      <c r="N2896" s="18">
        <v>9.9520999999999997</v>
      </c>
      <c r="O2896" s="18">
        <v>6.0576999999999996</v>
      </c>
      <c r="P2896" s="18">
        <v>18.302099999999999</v>
      </c>
      <c r="Q2896" s="18">
        <v>15.470599999999999</v>
      </c>
      <c r="R2896" s="18">
        <v>9.4167000000000005</v>
      </c>
      <c r="S2896" s="4">
        <f>VLOOKUP(C2896,Ratings_Numbers!$A$1:$B$21,2,FALSE)</f>
        <v>4</v>
      </c>
      <c r="T2896" s="4">
        <f t="shared" si="120"/>
        <v>0</v>
      </c>
      <c r="U2896" s="18">
        <v>104530.79</v>
      </c>
      <c r="V2896" s="18" t="s">
        <v>212</v>
      </c>
    </row>
    <row r="2897" spans="1:22" ht="15" customHeight="1" x14ac:dyDescent="0.35">
      <c r="A2897" s="18" t="s">
        <v>226</v>
      </c>
      <c r="B2897" s="7" t="str">
        <f t="shared" si="121"/>
        <v>Q2</v>
      </c>
      <c r="C2897" s="18" t="s">
        <v>27</v>
      </c>
      <c r="D2897" s="21">
        <v>39249</v>
      </c>
      <c r="E2897" s="18">
        <v>0.2142</v>
      </c>
      <c r="F2897" s="18">
        <v>0.53100000000000003</v>
      </c>
      <c r="G2897" s="18">
        <v>0.25819999999999999</v>
      </c>
      <c r="H2897" s="18">
        <v>42.425899999999999</v>
      </c>
      <c r="I2897" s="18">
        <v>30.762699999999999</v>
      </c>
      <c r="J2897" s="18">
        <v>36.277799999999999</v>
      </c>
      <c r="K2897" s="18">
        <v>54</v>
      </c>
      <c r="L2897" s="18">
        <v>49.591200000000001</v>
      </c>
      <c r="M2897" s="18">
        <v>20.5443</v>
      </c>
      <c r="N2897" s="18">
        <v>16.724799999999998</v>
      </c>
      <c r="O2897" s="18">
        <v>10.214600000000001</v>
      </c>
      <c r="P2897" s="18">
        <v>22.837499999999999</v>
      </c>
      <c r="Q2897" s="18">
        <v>18.591699999999999</v>
      </c>
      <c r="R2897" s="18">
        <v>11.354699999999999</v>
      </c>
      <c r="S2897" s="4">
        <f>VLOOKUP(C2897,Ratings_Numbers!$A$1:$B$21,2,FALSE)</f>
        <v>3</v>
      </c>
      <c r="T2897" s="4">
        <f t="shared" si="120"/>
        <v>-1</v>
      </c>
      <c r="U2897" s="18">
        <v>108088.28</v>
      </c>
      <c r="V2897" s="18" t="s">
        <v>212</v>
      </c>
    </row>
    <row r="2898" spans="1:22" ht="15" customHeight="1" x14ac:dyDescent="0.35">
      <c r="A2898" s="18" t="s">
        <v>226</v>
      </c>
      <c r="B2898" s="7" t="str">
        <f t="shared" si="121"/>
        <v>Q3</v>
      </c>
      <c r="C2898" s="18" t="s">
        <v>27</v>
      </c>
      <c r="D2898" s="21">
        <v>39333</v>
      </c>
      <c r="E2898" s="18">
        <v>8.7999999999999995E-2</v>
      </c>
      <c r="F2898" s="18">
        <v>0.4239</v>
      </c>
      <c r="G2898" s="18">
        <v>0.1056</v>
      </c>
      <c r="H2898" s="18">
        <v>42.1404</v>
      </c>
      <c r="I2898" s="18">
        <v>30.403199999999998</v>
      </c>
      <c r="J2898" s="18">
        <v>36.175400000000003</v>
      </c>
      <c r="K2898" s="18">
        <v>57</v>
      </c>
      <c r="L2898" s="18">
        <v>49.996899999999997</v>
      </c>
      <c r="M2898" s="18">
        <v>18.185199999999998</v>
      </c>
      <c r="N2898" s="18">
        <v>15.365399999999999</v>
      </c>
      <c r="O2898" s="18">
        <v>9.1150000000000002</v>
      </c>
      <c r="P2898" s="18">
        <v>18.351400000000002</v>
      </c>
      <c r="Q2898" s="18">
        <v>15.5059</v>
      </c>
      <c r="R2898" s="18">
        <v>9.1982999999999997</v>
      </c>
      <c r="S2898" s="4">
        <f>VLOOKUP(C2898,Ratings_Numbers!$A$1:$B$21,2,FALSE)</f>
        <v>3</v>
      </c>
      <c r="T2898" s="4">
        <f t="shared" si="120"/>
        <v>0</v>
      </c>
      <c r="U2898" s="18">
        <v>109447.8</v>
      </c>
      <c r="V2898" s="18" t="s">
        <v>212</v>
      </c>
    </row>
    <row r="2899" spans="1:22" ht="15" customHeight="1" x14ac:dyDescent="0.35">
      <c r="A2899" s="18" t="s">
        <v>226</v>
      </c>
      <c r="B2899" s="7" t="str">
        <f t="shared" si="121"/>
        <v>Q4</v>
      </c>
      <c r="C2899" s="18" t="s">
        <v>27</v>
      </c>
      <c r="D2899" s="21">
        <v>39445</v>
      </c>
      <c r="E2899" s="18">
        <v>0.20030000000000001</v>
      </c>
      <c r="F2899" s="18">
        <v>0.58620000000000005</v>
      </c>
      <c r="G2899" s="18">
        <v>0.2402</v>
      </c>
      <c r="H2899" s="18">
        <v>31.098600000000001</v>
      </c>
      <c r="I2899" s="18">
        <v>13.307700000000001</v>
      </c>
      <c r="J2899" s="18">
        <v>24.366199999999999</v>
      </c>
      <c r="K2899" s="18">
        <v>71</v>
      </c>
      <c r="L2899" s="18">
        <v>49.650599999999997</v>
      </c>
      <c r="M2899" s="18">
        <v>24.387799999999999</v>
      </c>
      <c r="N2899" s="18">
        <v>19.606300000000001</v>
      </c>
      <c r="O2899" s="18">
        <v>12.137600000000001</v>
      </c>
      <c r="P2899" s="18">
        <v>24.387799999999999</v>
      </c>
      <c r="Q2899" s="18">
        <v>19.606300000000001</v>
      </c>
      <c r="R2899" s="18">
        <v>12.137600000000001</v>
      </c>
      <c r="S2899" s="4">
        <f>VLOOKUP(C2899,Ratings_Numbers!$A$1:$B$21,2,FALSE)</f>
        <v>3</v>
      </c>
      <c r="T2899" s="4">
        <f t="shared" si="120"/>
        <v>0</v>
      </c>
      <c r="U2899" s="18">
        <v>123633.15</v>
      </c>
      <c r="V2899" s="18" t="s">
        <v>212</v>
      </c>
    </row>
    <row r="2900" spans="1:22" ht="15" customHeight="1" x14ac:dyDescent="0.35">
      <c r="A2900" s="18" t="s">
        <v>226</v>
      </c>
      <c r="B2900" s="7" t="str">
        <f t="shared" ref="B2900:B2935" si="122">IF(MONTH(D2900)&lt;4,"Q1",IF(MONTH(D2900)&lt;7,"Q2",IF(MONTH(D2900)&lt;10,"Q3","Q4")))</f>
        <v>Q1</v>
      </c>
      <c r="C2900" s="18" t="s">
        <v>27</v>
      </c>
      <c r="D2900" s="21">
        <v>39529</v>
      </c>
      <c r="E2900" s="18">
        <v>0.3871</v>
      </c>
      <c r="F2900" s="18">
        <v>0.81969999999999998</v>
      </c>
      <c r="G2900" s="18">
        <v>0.46410000000000001</v>
      </c>
      <c r="H2900" s="18">
        <v>32</v>
      </c>
      <c r="I2900" s="18">
        <v>24.951599999999999</v>
      </c>
      <c r="J2900" s="18">
        <v>26.7759</v>
      </c>
      <c r="K2900" s="18">
        <v>58</v>
      </c>
      <c r="L2900" s="18">
        <v>46.7044</v>
      </c>
      <c r="M2900" s="18">
        <v>29.221</v>
      </c>
      <c r="N2900" s="18">
        <v>21.514499999999998</v>
      </c>
      <c r="O2900" s="18">
        <v>13.681100000000001</v>
      </c>
      <c r="P2900" s="18">
        <v>35.820300000000003</v>
      </c>
      <c r="Q2900" s="18">
        <v>26.3733</v>
      </c>
      <c r="R2900" s="18">
        <v>16.770800000000001</v>
      </c>
      <c r="S2900" s="4">
        <f>VLOOKUP(C2900,Ratings_Numbers!$A$1:$B$21,2,FALSE)</f>
        <v>3</v>
      </c>
      <c r="T2900" s="4">
        <f t="shared" si="120"/>
        <v>0</v>
      </c>
      <c r="U2900" s="18">
        <v>112913.6499</v>
      </c>
      <c r="V2900" s="18" t="s">
        <v>212</v>
      </c>
    </row>
    <row r="2901" spans="1:22" ht="15" customHeight="1" x14ac:dyDescent="0.35">
      <c r="A2901" s="18" t="s">
        <v>226</v>
      </c>
      <c r="B2901" s="7" t="str">
        <f t="shared" si="122"/>
        <v>Q2</v>
      </c>
      <c r="C2901" s="18" t="s">
        <v>27</v>
      </c>
      <c r="D2901" s="21">
        <v>39613</v>
      </c>
      <c r="E2901" s="18">
        <v>0.44090000000000001</v>
      </c>
      <c r="F2901" s="18">
        <v>0.80389999999999995</v>
      </c>
      <c r="G2901" s="18">
        <v>0.52859999999999996</v>
      </c>
      <c r="H2901" s="18">
        <v>34.5946</v>
      </c>
      <c r="I2901" s="18">
        <v>25.6234</v>
      </c>
      <c r="J2901" s="18">
        <v>29.527000000000001</v>
      </c>
      <c r="K2901" s="18">
        <v>74</v>
      </c>
      <c r="L2901" s="18">
        <v>45.167099999999998</v>
      </c>
      <c r="M2901" s="18">
        <v>36.347799999999999</v>
      </c>
      <c r="N2901" s="18">
        <v>26.658200000000001</v>
      </c>
      <c r="O2901" s="18">
        <v>16.457799999999999</v>
      </c>
      <c r="P2901" s="18">
        <v>36.347799999999999</v>
      </c>
      <c r="Q2901" s="18">
        <v>26.658200000000001</v>
      </c>
      <c r="R2901" s="18">
        <v>16.457799999999999</v>
      </c>
      <c r="S2901" s="4">
        <f>VLOOKUP(C2901,Ratings_Numbers!$A$1:$B$21,2,FALSE)</f>
        <v>3</v>
      </c>
      <c r="T2901" s="4">
        <f t="shared" ref="T2901:T2935" si="123">S2901-S2900</f>
        <v>0</v>
      </c>
      <c r="U2901" s="18">
        <v>105735.29120000001</v>
      </c>
      <c r="V2901" s="18" t="s">
        <v>212</v>
      </c>
    </row>
    <row r="2902" spans="1:22" ht="15" customHeight="1" x14ac:dyDescent="0.35">
      <c r="A2902" s="18" t="s">
        <v>226</v>
      </c>
      <c r="B2902" s="7" t="str">
        <f t="shared" si="122"/>
        <v>Q3</v>
      </c>
      <c r="C2902" s="18" t="s">
        <v>27</v>
      </c>
      <c r="D2902" s="21">
        <v>39697</v>
      </c>
      <c r="E2902" s="18">
        <v>0.65449999999999997</v>
      </c>
      <c r="F2902" s="18">
        <v>1.0386</v>
      </c>
      <c r="G2902" s="18">
        <v>0.78920000000000001</v>
      </c>
      <c r="H2902" s="18">
        <v>32.342500000000001</v>
      </c>
      <c r="I2902" s="18">
        <v>24.773299999999999</v>
      </c>
      <c r="J2902" s="18">
        <v>27.178100000000001</v>
      </c>
      <c r="K2902" s="18">
        <v>73</v>
      </c>
      <c r="L2902" s="18">
        <v>41.632399999999997</v>
      </c>
      <c r="M2902" s="18">
        <v>40.7239</v>
      </c>
      <c r="N2902" s="18">
        <v>27.4756</v>
      </c>
      <c r="O2902" s="18">
        <v>16.997800000000002</v>
      </c>
      <c r="P2902" s="18">
        <v>48.218299999999999</v>
      </c>
      <c r="Q2902" s="18">
        <v>32.5319</v>
      </c>
      <c r="R2902" s="18">
        <v>20.125900000000001</v>
      </c>
      <c r="S2902" s="4">
        <f>VLOOKUP(C2902,Ratings_Numbers!$A$1:$B$21,2,FALSE)</f>
        <v>3</v>
      </c>
      <c r="T2902" s="4">
        <f t="shared" si="123"/>
        <v>0</v>
      </c>
      <c r="U2902" s="18">
        <v>107308.44</v>
      </c>
      <c r="V2902" s="18" t="s">
        <v>212</v>
      </c>
    </row>
    <row r="2903" spans="1:22" ht="15" customHeight="1" x14ac:dyDescent="0.35">
      <c r="A2903" s="18" t="s">
        <v>226</v>
      </c>
      <c r="B2903" s="7" t="str">
        <f t="shared" si="122"/>
        <v>Q4</v>
      </c>
      <c r="C2903" s="18" t="s">
        <v>27</v>
      </c>
      <c r="D2903" s="21">
        <v>39809</v>
      </c>
      <c r="E2903" s="18">
        <v>0.70179999999999998</v>
      </c>
      <c r="F2903" s="18">
        <v>1.1862999999999999</v>
      </c>
      <c r="G2903" s="18">
        <v>0.85799999999999998</v>
      </c>
      <c r="H2903" s="18">
        <v>13.717700000000001</v>
      </c>
      <c r="I2903" s="18">
        <v>5.0697999999999999</v>
      </c>
      <c r="J2903" s="18">
        <v>9.7822999999999993</v>
      </c>
      <c r="K2903" s="18">
        <v>124</v>
      </c>
      <c r="L2903" s="18">
        <v>33.519500000000001</v>
      </c>
      <c r="M2903" s="18">
        <v>64.91</v>
      </c>
      <c r="N2903" s="18">
        <v>38.646500000000003</v>
      </c>
      <c r="O2903" s="18">
        <v>21.831399999999999</v>
      </c>
      <c r="P2903" s="18">
        <v>67.957999999999998</v>
      </c>
      <c r="Q2903" s="18">
        <v>40.461300000000001</v>
      </c>
      <c r="R2903" s="18">
        <v>22.8566</v>
      </c>
      <c r="S2903" s="4">
        <f>VLOOKUP(C2903,Ratings_Numbers!$A$1:$B$21,2,FALSE)</f>
        <v>3</v>
      </c>
      <c r="T2903" s="4">
        <f t="shared" si="123"/>
        <v>0</v>
      </c>
      <c r="U2903" s="18">
        <v>84731.68</v>
      </c>
      <c r="V2903" s="18" t="s">
        <v>212</v>
      </c>
    </row>
    <row r="2904" spans="1:22" ht="15" customHeight="1" x14ac:dyDescent="0.35">
      <c r="A2904" s="18" t="s">
        <v>226</v>
      </c>
      <c r="B2904" s="7" t="str">
        <f t="shared" si="122"/>
        <v>Q1</v>
      </c>
      <c r="C2904" s="18" t="s">
        <v>27</v>
      </c>
      <c r="D2904" s="21">
        <v>39893</v>
      </c>
      <c r="E2904" s="18">
        <v>0.83399999999999996</v>
      </c>
      <c r="F2904" s="18">
        <v>1.3624000000000001</v>
      </c>
      <c r="G2904" s="18">
        <v>1.0199</v>
      </c>
      <c r="H2904" s="18">
        <v>19.408200000000001</v>
      </c>
      <c r="I2904" s="18">
        <v>16.04</v>
      </c>
      <c r="J2904" s="18">
        <v>16.2041</v>
      </c>
      <c r="K2904" s="18">
        <v>98</v>
      </c>
      <c r="L2904" s="18">
        <v>33.246699999999997</v>
      </c>
      <c r="M2904" s="18">
        <v>76.5047</v>
      </c>
      <c r="N2904" s="18">
        <v>42.832000000000001</v>
      </c>
      <c r="O2904" s="18">
        <v>26.387799999999999</v>
      </c>
      <c r="P2904" s="18">
        <v>78.615799999999993</v>
      </c>
      <c r="Q2904" s="18">
        <v>44.0139</v>
      </c>
      <c r="R2904" s="18">
        <v>27.1159</v>
      </c>
      <c r="S2904" s="4">
        <f>VLOOKUP(C2904,Ratings_Numbers!$A$1:$B$21,2,FALSE)</f>
        <v>3</v>
      </c>
      <c r="T2904" s="4">
        <f t="shared" si="123"/>
        <v>0</v>
      </c>
      <c r="U2904" s="18">
        <v>77831.12</v>
      </c>
      <c r="V2904" s="18" t="s">
        <v>212</v>
      </c>
    </row>
    <row r="2905" spans="1:22" ht="15" customHeight="1" x14ac:dyDescent="0.35">
      <c r="A2905" s="18" t="s">
        <v>226</v>
      </c>
      <c r="B2905" s="7" t="str">
        <f t="shared" si="122"/>
        <v>Q2</v>
      </c>
      <c r="C2905" s="18" t="s">
        <v>27</v>
      </c>
      <c r="D2905" s="21">
        <v>39977</v>
      </c>
      <c r="E2905" s="18">
        <v>0.7268</v>
      </c>
      <c r="F2905" s="18">
        <v>1.2358</v>
      </c>
      <c r="G2905" s="18">
        <v>0.88829999999999998</v>
      </c>
      <c r="H2905" s="18">
        <v>25.356400000000001</v>
      </c>
      <c r="I2905" s="18">
        <v>21.029699999999998</v>
      </c>
      <c r="J2905" s="18">
        <v>21.683199999999999</v>
      </c>
      <c r="K2905" s="18">
        <v>101</v>
      </c>
      <c r="L2905" s="18">
        <v>37.613999999999997</v>
      </c>
      <c r="M2905" s="18">
        <v>56.8048</v>
      </c>
      <c r="N2905" s="18">
        <v>35.542099999999998</v>
      </c>
      <c r="O2905" s="18">
        <v>22.091799999999999</v>
      </c>
      <c r="P2905" s="18">
        <v>59.823700000000002</v>
      </c>
      <c r="Q2905" s="18">
        <v>37.431100000000001</v>
      </c>
      <c r="R2905" s="18">
        <v>23.265899999999998</v>
      </c>
      <c r="S2905" s="4">
        <f>VLOOKUP(C2905,Ratings_Numbers!$A$1:$B$21,2,FALSE)</f>
        <v>3</v>
      </c>
      <c r="T2905" s="4">
        <f t="shared" si="123"/>
        <v>0</v>
      </c>
      <c r="U2905" s="18">
        <v>83533.05</v>
      </c>
      <c r="V2905" s="18" t="s">
        <v>212</v>
      </c>
    </row>
    <row r="2906" spans="1:22" ht="15" customHeight="1" x14ac:dyDescent="0.35">
      <c r="A2906" s="18" t="s">
        <v>226</v>
      </c>
      <c r="B2906" s="7" t="str">
        <f t="shared" si="122"/>
        <v>Q3</v>
      </c>
      <c r="C2906" s="18" t="s">
        <v>27</v>
      </c>
      <c r="D2906" s="21">
        <v>40061</v>
      </c>
      <c r="E2906" s="18">
        <v>0.51</v>
      </c>
      <c r="F2906" s="18">
        <v>1.1000000000000001</v>
      </c>
      <c r="G2906" s="18">
        <v>0.62090000000000001</v>
      </c>
      <c r="H2906" s="18">
        <v>30.581399999999999</v>
      </c>
      <c r="I2906" s="18">
        <v>25.895299999999999</v>
      </c>
      <c r="J2906" s="18">
        <v>25.953499999999998</v>
      </c>
      <c r="K2906" s="18">
        <v>86</v>
      </c>
      <c r="L2906" s="18">
        <v>39.495100000000001</v>
      </c>
      <c r="M2906" s="18">
        <v>46.958500000000001</v>
      </c>
      <c r="N2906" s="18">
        <v>31.2668</v>
      </c>
      <c r="O2906" s="18">
        <v>19.249099999999999</v>
      </c>
      <c r="P2906" s="18">
        <v>50.186300000000003</v>
      </c>
      <c r="Q2906" s="18">
        <v>33.415999999999997</v>
      </c>
      <c r="R2906" s="18">
        <v>20.572199999999999</v>
      </c>
      <c r="S2906" s="4">
        <f>VLOOKUP(C2906,Ratings_Numbers!$A$1:$B$21,2,FALSE)</f>
        <v>3</v>
      </c>
      <c r="T2906" s="4">
        <f t="shared" si="123"/>
        <v>0</v>
      </c>
      <c r="U2906" s="18">
        <v>89704.86</v>
      </c>
      <c r="V2906" s="18" t="s">
        <v>212</v>
      </c>
    </row>
    <row r="2907" spans="1:22" ht="15" customHeight="1" x14ac:dyDescent="0.35">
      <c r="A2907" s="18" t="s">
        <v>226</v>
      </c>
      <c r="B2907" s="7" t="str">
        <f t="shared" si="122"/>
        <v>Q4</v>
      </c>
      <c r="C2907" s="18" t="s">
        <v>27</v>
      </c>
      <c r="D2907" s="21">
        <v>40173</v>
      </c>
      <c r="E2907" s="18">
        <v>0.38529999999999998</v>
      </c>
      <c r="F2907" s="18">
        <v>0.97760000000000002</v>
      </c>
      <c r="G2907" s="18">
        <v>0.46360000000000001</v>
      </c>
      <c r="H2907" s="18">
        <v>23.089300000000001</v>
      </c>
      <c r="I2907" s="18">
        <v>14.123900000000001</v>
      </c>
      <c r="J2907" s="18">
        <v>18.160699999999999</v>
      </c>
      <c r="K2907" s="18">
        <v>112</v>
      </c>
      <c r="L2907" s="18">
        <v>42.067399999999999</v>
      </c>
      <c r="M2907" s="18">
        <v>42.426299999999998</v>
      </c>
      <c r="N2907" s="18">
        <v>29.242100000000001</v>
      </c>
      <c r="O2907" s="18">
        <v>18.570599999999999</v>
      </c>
      <c r="P2907" s="18">
        <v>45.086599999999997</v>
      </c>
      <c r="Q2907" s="18">
        <v>31.075600000000001</v>
      </c>
      <c r="R2907" s="18">
        <v>19.734999999999999</v>
      </c>
      <c r="S2907" s="4">
        <f>VLOOKUP(C2907,Ratings_Numbers!$A$1:$B$21,2,FALSE)</f>
        <v>3</v>
      </c>
      <c r="T2907" s="4">
        <f t="shared" si="123"/>
        <v>0</v>
      </c>
      <c r="U2907" s="18">
        <v>95402.4</v>
      </c>
      <c r="V2907" s="18" t="s">
        <v>212</v>
      </c>
    </row>
    <row r="2908" spans="1:22" ht="15" customHeight="1" x14ac:dyDescent="0.35">
      <c r="A2908" s="18" t="s">
        <v>226</v>
      </c>
      <c r="B2908" s="7" t="str">
        <f t="shared" si="122"/>
        <v>Q1</v>
      </c>
      <c r="C2908" s="18" t="s">
        <v>28</v>
      </c>
      <c r="D2908" s="21">
        <v>40257</v>
      </c>
      <c r="E2908" s="18">
        <v>1.9694</v>
      </c>
      <c r="F2908" s="18">
        <v>2.9958999999999998</v>
      </c>
      <c r="G2908" s="18">
        <v>2.4275000000000002</v>
      </c>
      <c r="H2908" s="18">
        <v>7.8960999999999997</v>
      </c>
      <c r="I2908" s="18">
        <v>6.0385</v>
      </c>
      <c r="J2908" s="18">
        <v>5.4545000000000003</v>
      </c>
      <c r="K2908" s="18">
        <v>154</v>
      </c>
      <c r="L2908" s="18">
        <v>33.5807</v>
      </c>
      <c r="M2908" s="18">
        <v>90.9773</v>
      </c>
      <c r="N2908" s="18">
        <v>45.486600000000003</v>
      </c>
      <c r="O2908" s="18">
        <v>30.998999999999999</v>
      </c>
      <c r="P2908" s="18">
        <v>100.00920000000001</v>
      </c>
      <c r="Q2908" s="18">
        <v>50.002299999999998</v>
      </c>
      <c r="R2908" s="18">
        <v>34.076500000000003</v>
      </c>
      <c r="S2908" s="4">
        <f>VLOOKUP(C2908,Ratings_Numbers!$A$1:$B$21,2,FALSE)</f>
        <v>4</v>
      </c>
      <c r="T2908" s="4">
        <f t="shared" si="123"/>
        <v>1</v>
      </c>
      <c r="U2908" s="18">
        <v>108226.56</v>
      </c>
      <c r="V2908" s="18" t="s">
        <v>212</v>
      </c>
    </row>
    <row r="2909" spans="1:22" ht="15" customHeight="1" x14ac:dyDescent="0.35">
      <c r="A2909" s="18" t="s">
        <v>226</v>
      </c>
      <c r="B2909" s="7" t="str">
        <f t="shared" si="122"/>
        <v>Q2</v>
      </c>
      <c r="C2909" s="18" t="s">
        <v>28</v>
      </c>
      <c r="D2909" s="21">
        <v>40341</v>
      </c>
      <c r="E2909" s="18">
        <v>2.0371999999999999</v>
      </c>
      <c r="F2909" s="18">
        <v>3.1821000000000002</v>
      </c>
      <c r="G2909" s="18">
        <v>2.5539000000000001</v>
      </c>
      <c r="H2909" s="18">
        <v>17.755800000000001</v>
      </c>
      <c r="I2909" s="18">
        <v>13.6416</v>
      </c>
      <c r="J2909" s="18">
        <v>14.3081</v>
      </c>
      <c r="K2909" s="18">
        <v>172</v>
      </c>
      <c r="L2909" s="18">
        <v>30.096499999999999</v>
      </c>
      <c r="M2909" s="18">
        <v>98.352900000000005</v>
      </c>
      <c r="N2909" s="18">
        <v>44.520699999999998</v>
      </c>
      <c r="O2909" s="18">
        <v>30.097999999999999</v>
      </c>
      <c r="P2909" s="18">
        <v>120.9149</v>
      </c>
      <c r="Q2909" s="18">
        <v>54.733699999999999</v>
      </c>
      <c r="R2909" s="18">
        <v>37.002499999999998</v>
      </c>
      <c r="S2909" s="4">
        <f>VLOOKUP(C2909,Ratings_Numbers!$A$1:$B$21,2,FALSE)</f>
        <v>4</v>
      </c>
      <c r="T2909" s="4">
        <f t="shared" si="123"/>
        <v>0</v>
      </c>
      <c r="U2909" s="18">
        <v>101251.08</v>
      </c>
      <c r="V2909" s="18" t="s">
        <v>212</v>
      </c>
    </row>
    <row r="2910" spans="1:22" ht="15" customHeight="1" x14ac:dyDescent="0.35">
      <c r="A2910" s="18" t="s">
        <v>226</v>
      </c>
      <c r="B2910" s="7" t="str">
        <f t="shared" si="122"/>
        <v>Q3</v>
      </c>
      <c r="C2910" s="18" t="s">
        <v>28</v>
      </c>
      <c r="D2910" s="21">
        <v>40425</v>
      </c>
      <c r="E2910" s="18">
        <v>1.7913999999999999</v>
      </c>
      <c r="F2910" s="18">
        <v>2.9748999999999999</v>
      </c>
      <c r="G2910" s="18">
        <v>2.2608000000000001</v>
      </c>
      <c r="H2910" s="18">
        <v>20.183399999999999</v>
      </c>
      <c r="I2910" s="18">
        <v>15.9353</v>
      </c>
      <c r="J2910" s="18">
        <v>16.568000000000001</v>
      </c>
      <c r="K2910" s="18">
        <v>169</v>
      </c>
      <c r="L2910" s="18">
        <v>29.829699999999999</v>
      </c>
      <c r="M2910" s="18">
        <v>91.1494</v>
      </c>
      <c r="N2910" s="18">
        <v>41.508200000000002</v>
      </c>
      <c r="O2910" s="18">
        <v>27.652799999999999</v>
      </c>
      <c r="P2910" s="18">
        <v>119.5938</v>
      </c>
      <c r="Q2910" s="18">
        <v>54.461399999999998</v>
      </c>
      <c r="R2910" s="18">
        <v>36.282299999999999</v>
      </c>
      <c r="S2910" s="4">
        <f>VLOOKUP(C2910,Ratings_Numbers!$A$1:$B$21,2,FALSE)</f>
        <v>4</v>
      </c>
      <c r="T2910" s="4">
        <f t="shared" si="123"/>
        <v>0</v>
      </c>
      <c r="U2910" s="18">
        <v>103731.74</v>
      </c>
      <c r="V2910" s="18" t="s">
        <v>212</v>
      </c>
    </row>
    <row r="2911" spans="1:22" ht="15" customHeight="1" x14ac:dyDescent="0.35">
      <c r="A2911" s="18" t="s">
        <v>226</v>
      </c>
      <c r="B2911" s="7" t="str">
        <f t="shared" si="122"/>
        <v>Q4</v>
      </c>
      <c r="C2911" s="18" t="s">
        <v>28</v>
      </c>
      <c r="D2911" s="21">
        <v>40537</v>
      </c>
      <c r="E2911" s="18">
        <v>1.7382</v>
      </c>
      <c r="F2911" s="18">
        <v>2.9881000000000002</v>
      </c>
      <c r="G2911" s="18">
        <v>2.2237</v>
      </c>
      <c r="H2911" s="18">
        <v>7.2990000000000004</v>
      </c>
      <c r="I2911" s="18">
        <v>3.4024000000000001</v>
      </c>
      <c r="J2911" s="18">
        <v>5.4680999999999997</v>
      </c>
      <c r="K2911" s="18">
        <v>408</v>
      </c>
      <c r="L2911" s="18">
        <v>30.993500000000001</v>
      </c>
      <c r="M2911" s="18">
        <v>93.122600000000006</v>
      </c>
      <c r="N2911" s="18">
        <v>43.126399999999997</v>
      </c>
      <c r="O2911" s="18">
        <v>29.3443</v>
      </c>
      <c r="P2911" s="18">
        <v>115.9294</v>
      </c>
      <c r="Q2911" s="18">
        <v>53.688600000000001</v>
      </c>
      <c r="R2911" s="18">
        <v>36.530999999999999</v>
      </c>
      <c r="S2911" s="4">
        <f>VLOOKUP(C2911,Ratings_Numbers!$A$1:$B$21,2,FALSE)</f>
        <v>4</v>
      </c>
      <c r="T2911" s="4">
        <f t="shared" si="123"/>
        <v>0</v>
      </c>
      <c r="U2911" s="18">
        <v>103855.89</v>
      </c>
      <c r="V2911" s="18" t="s">
        <v>212</v>
      </c>
    </row>
    <row r="2912" spans="1:22" ht="15" customHeight="1" x14ac:dyDescent="0.35">
      <c r="A2912" s="18" t="s">
        <v>226</v>
      </c>
      <c r="B2912" s="7" t="str">
        <f t="shared" si="122"/>
        <v>Q1</v>
      </c>
      <c r="C2912" s="18" t="s">
        <v>28</v>
      </c>
      <c r="D2912" s="21">
        <v>40621</v>
      </c>
      <c r="E2912" s="18">
        <v>1.9816</v>
      </c>
      <c r="F2912" s="18">
        <v>2.9504999999999999</v>
      </c>
      <c r="G2912" s="18">
        <v>2.5135000000000001</v>
      </c>
      <c r="H2912" s="18">
        <v>12.494400000000001</v>
      </c>
      <c r="I2912" s="18">
        <v>9.9779999999999998</v>
      </c>
      <c r="J2912" s="18">
        <v>9.5889000000000006</v>
      </c>
      <c r="K2912" s="18">
        <v>180</v>
      </c>
      <c r="L2912" s="18">
        <v>30.025300000000001</v>
      </c>
      <c r="M2912" s="18">
        <v>88.459900000000005</v>
      </c>
      <c r="N2912" s="18">
        <v>41.1661</v>
      </c>
      <c r="O2912" s="18">
        <v>28.654299999999999</v>
      </c>
      <c r="P2912" s="18">
        <v>114.88549999999999</v>
      </c>
      <c r="Q2912" s="18">
        <v>53.4636</v>
      </c>
      <c r="R2912" s="18">
        <v>37.214199999999998</v>
      </c>
      <c r="S2912" s="4">
        <f>VLOOKUP(C2912,Ratings_Numbers!$A$1:$B$21,2,FALSE)</f>
        <v>4</v>
      </c>
      <c r="T2912" s="4">
        <f t="shared" si="123"/>
        <v>0</v>
      </c>
      <c r="U2912" s="18">
        <v>99982.44</v>
      </c>
      <c r="V2912" s="18" t="s">
        <v>212</v>
      </c>
    </row>
    <row r="2913" spans="1:22" ht="15" customHeight="1" x14ac:dyDescent="0.35">
      <c r="A2913" s="18" t="s">
        <v>226</v>
      </c>
      <c r="B2913" s="7" t="str">
        <f t="shared" si="122"/>
        <v>Q2</v>
      </c>
      <c r="C2913" s="18" t="s">
        <v>28</v>
      </c>
      <c r="D2913" s="21">
        <v>40705</v>
      </c>
      <c r="E2913" s="18">
        <v>1.9889000000000001</v>
      </c>
      <c r="F2913" s="18">
        <v>2.8727</v>
      </c>
      <c r="G2913" s="18">
        <v>2.5211000000000001</v>
      </c>
      <c r="H2913" s="18">
        <v>17.175899999999999</v>
      </c>
      <c r="I2913" s="18">
        <v>12.9703</v>
      </c>
      <c r="J2913" s="18">
        <v>13.8392</v>
      </c>
      <c r="K2913" s="18">
        <v>199</v>
      </c>
      <c r="L2913" s="18">
        <v>31.594899999999999</v>
      </c>
      <c r="M2913" s="18">
        <v>88.662300000000002</v>
      </c>
      <c r="N2913" s="18">
        <v>41.799500000000002</v>
      </c>
      <c r="O2913" s="18">
        <v>28.5505</v>
      </c>
      <c r="P2913" s="18">
        <v>112.1133</v>
      </c>
      <c r="Q2913" s="18">
        <v>52.855400000000003</v>
      </c>
      <c r="R2913" s="18">
        <v>36.101999999999997</v>
      </c>
      <c r="S2913" s="4">
        <f>VLOOKUP(C2913,Ratings_Numbers!$A$1:$B$21,2,FALSE)</f>
        <v>4</v>
      </c>
      <c r="T2913" s="4">
        <f t="shared" si="123"/>
        <v>0</v>
      </c>
      <c r="U2913" s="18">
        <v>108598.89</v>
      </c>
      <c r="V2913" s="18" t="s">
        <v>212</v>
      </c>
    </row>
    <row r="2914" spans="1:22" ht="15" customHeight="1" x14ac:dyDescent="0.35">
      <c r="A2914" s="18" t="s">
        <v>226</v>
      </c>
      <c r="B2914" s="7" t="str">
        <f t="shared" si="122"/>
        <v>Q3</v>
      </c>
      <c r="C2914" s="18" t="s">
        <v>28</v>
      </c>
      <c r="D2914" s="21">
        <v>40789</v>
      </c>
      <c r="E2914" s="18">
        <v>1.9047000000000001</v>
      </c>
      <c r="F2914" s="18">
        <v>2.7919999999999998</v>
      </c>
      <c r="G2914" s="18">
        <v>2.4245000000000001</v>
      </c>
      <c r="H2914" s="18">
        <v>17.2057</v>
      </c>
      <c r="I2914" s="18">
        <v>13.578200000000001</v>
      </c>
      <c r="J2914" s="18">
        <v>13.904299999999999</v>
      </c>
      <c r="K2914" s="18">
        <v>209</v>
      </c>
      <c r="L2914" s="18">
        <v>31.224</v>
      </c>
      <c r="M2914" s="18">
        <v>90.742800000000003</v>
      </c>
      <c r="N2914" s="18">
        <v>42.830500000000001</v>
      </c>
      <c r="O2914" s="18">
        <v>28.895700000000001</v>
      </c>
      <c r="P2914" s="18">
        <v>111.8652</v>
      </c>
      <c r="Q2914" s="18">
        <v>52.800199999999997</v>
      </c>
      <c r="R2914" s="18">
        <v>35.6218</v>
      </c>
      <c r="S2914" s="4">
        <f>VLOOKUP(C2914,Ratings_Numbers!$A$1:$B$21,2,FALSE)</f>
        <v>4</v>
      </c>
      <c r="T2914" s="4">
        <f t="shared" si="123"/>
        <v>0</v>
      </c>
      <c r="U2914" s="18">
        <v>99254.399999999994</v>
      </c>
      <c r="V2914" s="18" t="s">
        <v>212</v>
      </c>
    </row>
    <row r="2915" spans="1:22" ht="15" customHeight="1" x14ac:dyDescent="0.35">
      <c r="A2915" s="18" t="s">
        <v>226</v>
      </c>
      <c r="B2915" s="7" t="str">
        <f t="shared" si="122"/>
        <v>Q4</v>
      </c>
      <c r="C2915" s="18" t="s">
        <v>28</v>
      </c>
      <c r="D2915" s="21">
        <v>40908</v>
      </c>
      <c r="E2915" s="18">
        <v>1.8066</v>
      </c>
      <c r="F2915" s="18">
        <v>2.7793000000000001</v>
      </c>
      <c r="G2915" s="18">
        <v>2.3199000000000001</v>
      </c>
      <c r="H2915" s="18">
        <v>11.422800000000001</v>
      </c>
      <c r="I2915" s="18">
        <v>6.2908999999999997</v>
      </c>
      <c r="J2915" s="18">
        <v>8.2609999999999992</v>
      </c>
      <c r="K2915" s="18">
        <v>272</v>
      </c>
      <c r="L2915" s="18">
        <v>28.1921</v>
      </c>
      <c r="M2915" s="18">
        <v>98.416200000000003</v>
      </c>
      <c r="N2915" s="18">
        <v>43.144799999999996</v>
      </c>
      <c r="O2915" s="18">
        <v>28.221</v>
      </c>
      <c r="P2915" s="18">
        <v>128.10659999999999</v>
      </c>
      <c r="Q2915" s="18">
        <v>56.160800000000002</v>
      </c>
      <c r="R2915" s="18">
        <v>36.734699999999997</v>
      </c>
      <c r="S2915" s="4">
        <f>VLOOKUP(C2915,Ratings_Numbers!$A$1:$B$21,2,FALSE)</f>
        <v>4</v>
      </c>
      <c r="T2915" s="4">
        <f t="shared" si="123"/>
        <v>0</v>
      </c>
      <c r="U2915" s="18">
        <v>103771.4</v>
      </c>
      <c r="V2915" s="18" t="s">
        <v>212</v>
      </c>
    </row>
    <row r="2916" spans="1:22" ht="15" customHeight="1" x14ac:dyDescent="0.35">
      <c r="A2916" s="18" t="s">
        <v>226</v>
      </c>
      <c r="B2916" s="7" t="str">
        <f t="shared" si="122"/>
        <v>Q1</v>
      </c>
      <c r="C2916" s="18" t="s">
        <v>28</v>
      </c>
      <c r="D2916" s="21">
        <v>40992</v>
      </c>
      <c r="E2916" s="18">
        <v>1.9275</v>
      </c>
      <c r="F2916" s="18">
        <v>2.8778000000000001</v>
      </c>
      <c r="G2916" s="18">
        <v>2.4817999999999998</v>
      </c>
      <c r="H2916" s="18">
        <v>11.5</v>
      </c>
      <c r="I2916" s="18">
        <v>9.8543000000000003</v>
      </c>
      <c r="J2916" s="18">
        <v>8.6969999999999992</v>
      </c>
      <c r="K2916" s="18">
        <v>198</v>
      </c>
      <c r="L2916" s="18">
        <v>30.38</v>
      </c>
      <c r="M2916" s="18">
        <v>96.079099999999997</v>
      </c>
      <c r="N2916" s="18">
        <v>43.529899999999998</v>
      </c>
      <c r="O2916" s="18">
        <v>29.646100000000001</v>
      </c>
      <c r="P2916" s="18">
        <v>120.7197</v>
      </c>
      <c r="Q2916" s="18">
        <v>54.6937</v>
      </c>
      <c r="R2916" s="18">
        <v>37.249099999999999</v>
      </c>
      <c r="S2916" s="4">
        <f>VLOOKUP(C2916,Ratings_Numbers!$A$1:$B$21,2,FALSE)</f>
        <v>4</v>
      </c>
      <c r="T2916" s="4">
        <f t="shared" si="123"/>
        <v>0</v>
      </c>
      <c r="U2916" s="18">
        <v>102325.1</v>
      </c>
      <c r="V2916" s="18" t="s">
        <v>212</v>
      </c>
    </row>
    <row r="2917" spans="1:22" ht="15" customHeight="1" x14ac:dyDescent="0.35">
      <c r="A2917" s="18" t="s">
        <v>226</v>
      </c>
      <c r="B2917" s="7" t="str">
        <f t="shared" si="122"/>
        <v>Q2</v>
      </c>
      <c r="C2917" s="18" t="s">
        <v>28</v>
      </c>
      <c r="D2917" s="21">
        <v>41076</v>
      </c>
      <c r="E2917" s="18">
        <v>2.0110999999999999</v>
      </c>
      <c r="F2917" s="18">
        <v>3.0623</v>
      </c>
      <c r="G2917" s="18">
        <v>2.6090999999999998</v>
      </c>
      <c r="H2917" s="18">
        <v>14.4641</v>
      </c>
      <c r="I2917" s="18">
        <v>11.609500000000001</v>
      </c>
      <c r="J2917" s="18">
        <v>11.373200000000001</v>
      </c>
      <c r="K2917" s="18">
        <v>209</v>
      </c>
      <c r="L2917" s="18">
        <v>28.2028</v>
      </c>
      <c r="M2917" s="18">
        <v>103.39400000000001</v>
      </c>
      <c r="N2917" s="18">
        <v>43.521999999999998</v>
      </c>
      <c r="O2917" s="18">
        <v>29.415700000000001</v>
      </c>
      <c r="P2917" s="18">
        <v>137.56739999999999</v>
      </c>
      <c r="Q2917" s="18">
        <v>57.906700000000001</v>
      </c>
      <c r="R2917" s="18">
        <v>39.137999999999998</v>
      </c>
      <c r="S2917" s="4">
        <f>VLOOKUP(C2917,Ratings_Numbers!$A$1:$B$21,2,FALSE)</f>
        <v>4</v>
      </c>
      <c r="T2917" s="4">
        <f t="shared" si="123"/>
        <v>0</v>
      </c>
      <c r="U2917" s="18">
        <v>108249.84</v>
      </c>
      <c r="V2917" s="18" t="s">
        <v>212</v>
      </c>
    </row>
    <row r="2918" spans="1:22" ht="15" customHeight="1" x14ac:dyDescent="0.35">
      <c r="A2918" s="18" t="s">
        <v>226</v>
      </c>
      <c r="B2918" s="7" t="str">
        <f t="shared" si="122"/>
        <v>Q3</v>
      </c>
      <c r="C2918" s="18" t="s">
        <v>28</v>
      </c>
      <c r="D2918" s="21">
        <v>41160</v>
      </c>
      <c r="E2918" s="18">
        <v>1.8772</v>
      </c>
      <c r="F2918" s="18">
        <v>3.0552000000000001</v>
      </c>
      <c r="G2918" s="18">
        <v>2.4308000000000001</v>
      </c>
      <c r="H2918" s="18">
        <v>16.8431</v>
      </c>
      <c r="I2918" s="18">
        <v>14.2136</v>
      </c>
      <c r="J2918" s="18">
        <v>13.7255</v>
      </c>
      <c r="K2918" s="18">
        <v>204</v>
      </c>
      <c r="L2918" s="18">
        <v>28.909600000000001</v>
      </c>
      <c r="M2918" s="18">
        <v>109.95180000000001</v>
      </c>
      <c r="N2918" s="18">
        <v>47.917299999999997</v>
      </c>
      <c r="O2918" s="18">
        <v>32.062899999999999</v>
      </c>
      <c r="P2918" s="18">
        <v>129.4616</v>
      </c>
      <c r="Q2918" s="18">
        <v>56.419699999999999</v>
      </c>
      <c r="R2918" s="18">
        <v>37.752099999999999</v>
      </c>
      <c r="S2918" s="4">
        <f>VLOOKUP(C2918,Ratings_Numbers!$A$1:$B$21,2,FALSE)</f>
        <v>4</v>
      </c>
      <c r="T2918" s="4">
        <f t="shared" si="123"/>
        <v>0</v>
      </c>
      <c r="U2918" s="18">
        <v>111827.1</v>
      </c>
      <c r="V2918" s="18" t="s">
        <v>212</v>
      </c>
    </row>
    <row r="2919" spans="1:22" ht="15" customHeight="1" x14ac:dyDescent="0.35">
      <c r="A2919" s="18" t="s">
        <v>226</v>
      </c>
      <c r="B2919" s="7" t="str">
        <f t="shared" si="122"/>
        <v>Q4</v>
      </c>
      <c r="C2919" s="18" t="s">
        <v>28</v>
      </c>
      <c r="D2919" s="21">
        <v>41272</v>
      </c>
      <c r="E2919" s="18">
        <v>1.8422000000000001</v>
      </c>
      <c r="F2919" s="18">
        <v>3.1122999999999998</v>
      </c>
      <c r="G2919" s="18">
        <v>2.3858999999999999</v>
      </c>
      <c r="H2919" s="18">
        <v>10.6424</v>
      </c>
      <c r="I2919" s="18">
        <v>6.09</v>
      </c>
      <c r="J2919" s="18">
        <v>7.6840000000000002</v>
      </c>
      <c r="K2919" s="18">
        <v>288</v>
      </c>
      <c r="L2919" s="18">
        <v>29.814599999999999</v>
      </c>
      <c r="M2919" s="18">
        <v>105.1118</v>
      </c>
      <c r="N2919" s="18">
        <v>46.384799999999998</v>
      </c>
      <c r="O2919" s="18">
        <v>31.5443</v>
      </c>
      <c r="P2919" s="18">
        <v>126.6083</v>
      </c>
      <c r="Q2919" s="18">
        <v>55.871000000000002</v>
      </c>
      <c r="R2919" s="18">
        <v>37.995399999999997</v>
      </c>
      <c r="S2919" s="4">
        <f>VLOOKUP(C2919,Ratings_Numbers!$A$1:$B$21,2,FALSE)</f>
        <v>4</v>
      </c>
      <c r="T2919" s="4">
        <f t="shared" si="123"/>
        <v>0</v>
      </c>
      <c r="U2919" s="18">
        <v>105022.88</v>
      </c>
      <c r="V2919" s="18" t="s">
        <v>212</v>
      </c>
    </row>
    <row r="2920" spans="1:22" ht="15" customHeight="1" x14ac:dyDescent="0.35">
      <c r="A2920" s="18" t="s">
        <v>226</v>
      </c>
      <c r="B2920" s="7" t="str">
        <f t="shared" si="122"/>
        <v>Q1</v>
      </c>
      <c r="C2920" s="18" t="s">
        <v>28</v>
      </c>
      <c r="D2920" s="21">
        <v>41356</v>
      </c>
      <c r="E2920" s="18">
        <v>1.9081999999999999</v>
      </c>
      <c r="F2920" s="18">
        <v>3.2492999999999999</v>
      </c>
      <c r="G2920" s="18">
        <v>2.4744999999999999</v>
      </c>
      <c r="H2920" s="18">
        <v>10.3224</v>
      </c>
      <c r="I2920" s="18">
        <v>8.8651</v>
      </c>
      <c r="J2920" s="18">
        <v>7.7477</v>
      </c>
      <c r="K2920" s="18">
        <v>214</v>
      </c>
      <c r="L2920" s="18">
        <v>29.6065</v>
      </c>
      <c r="M2920" s="18">
        <v>103.38760000000001</v>
      </c>
      <c r="N2920" s="18">
        <v>44.7806</v>
      </c>
      <c r="O2920" s="18">
        <v>30.820799999999998</v>
      </c>
      <c r="P2920" s="18">
        <v>130.87610000000001</v>
      </c>
      <c r="Q2920" s="18">
        <v>56.686700000000002</v>
      </c>
      <c r="R2920" s="18">
        <v>39.015300000000003</v>
      </c>
      <c r="S2920" s="4">
        <f>VLOOKUP(C2920,Ratings_Numbers!$A$1:$B$21,2,FALSE)</f>
        <v>4</v>
      </c>
      <c r="T2920" s="4">
        <f t="shared" si="123"/>
        <v>0</v>
      </c>
      <c r="U2920" s="18">
        <v>121498.8</v>
      </c>
      <c r="V2920" s="18" t="s">
        <v>212</v>
      </c>
    </row>
    <row r="2921" spans="1:22" ht="15" customHeight="1" x14ac:dyDescent="0.35">
      <c r="A2921" s="18" t="s">
        <v>226</v>
      </c>
      <c r="B2921" s="7" t="str">
        <f t="shared" si="122"/>
        <v>Q2</v>
      </c>
      <c r="C2921" s="18" t="s">
        <v>28</v>
      </c>
      <c r="D2921" s="21">
        <v>41440</v>
      </c>
      <c r="E2921" s="18">
        <v>1.7499</v>
      </c>
      <c r="F2921" s="18">
        <v>3.0933000000000002</v>
      </c>
      <c r="G2921" s="18">
        <v>2.2401</v>
      </c>
      <c r="H2921" s="18">
        <v>16.8413</v>
      </c>
      <c r="I2921" s="18">
        <v>13.851699999999999</v>
      </c>
      <c r="J2921" s="18">
        <v>13.7933</v>
      </c>
      <c r="K2921" s="18">
        <v>208</v>
      </c>
      <c r="L2921" s="18">
        <v>29.507000000000001</v>
      </c>
      <c r="M2921" s="18">
        <v>101.9635</v>
      </c>
      <c r="N2921" s="18">
        <v>44.403599999999997</v>
      </c>
      <c r="O2921" s="18">
        <v>30.2819</v>
      </c>
      <c r="P2921" s="18">
        <v>129.62880000000001</v>
      </c>
      <c r="Q2921" s="18">
        <v>56.451500000000003</v>
      </c>
      <c r="R2921" s="18">
        <v>38.498199999999997</v>
      </c>
      <c r="S2921" s="4">
        <f>VLOOKUP(C2921,Ratings_Numbers!$A$1:$B$21,2,FALSE)</f>
        <v>4</v>
      </c>
      <c r="T2921" s="4">
        <f t="shared" si="123"/>
        <v>0</v>
      </c>
      <c r="U2921" s="18">
        <v>127055.11</v>
      </c>
      <c r="V2921" s="18" t="s">
        <v>212</v>
      </c>
    </row>
    <row r="2922" spans="1:22" ht="15" customHeight="1" x14ac:dyDescent="0.35">
      <c r="A2922" s="18" t="s">
        <v>226</v>
      </c>
      <c r="B2922" s="7" t="str">
        <f t="shared" si="122"/>
        <v>Q3</v>
      </c>
      <c r="C2922" s="18" t="s">
        <v>31</v>
      </c>
      <c r="D2922" s="21">
        <v>41524</v>
      </c>
      <c r="E2922" s="18">
        <v>1.6402999999999999</v>
      </c>
      <c r="F2922" s="18">
        <v>3.1038999999999999</v>
      </c>
      <c r="G2922" s="18">
        <v>2.0998000000000001</v>
      </c>
      <c r="H2922" s="18">
        <v>15.5</v>
      </c>
      <c r="I2922" s="18">
        <v>12.720700000000001</v>
      </c>
      <c r="J2922" s="18">
        <v>12.6364</v>
      </c>
      <c r="K2922" s="18">
        <v>220</v>
      </c>
      <c r="L2922" s="18">
        <v>28.959600000000002</v>
      </c>
      <c r="M2922" s="18">
        <v>108.44119999999999</v>
      </c>
      <c r="N2922" s="18">
        <v>46.761400000000002</v>
      </c>
      <c r="O2922" s="18">
        <v>31.625699999999998</v>
      </c>
      <c r="P2922" s="18">
        <v>131.9034</v>
      </c>
      <c r="Q2922" s="18">
        <v>56.878599999999999</v>
      </c>
      <c r="R2922" s="18">
        <v>38.468200000000003</v>
      </c>
      <c r="S2922" s="4">
        <f>VLOOKUP(C2922,Ratings_Numbers!$A$1:$B$21,2,FALSE)</f>
        <v>5</v>
      </c>
      <c r="T2922" s="4">
        <f t="shared" si="123"/>
        <v>1</v>
      </c>
      <c r="U2922" s="18">
        <v>121822.62</v>
      </c>
      <c r="V2922" s="18" t="s">
        <v>212</v>
      </c>
    </row>
    <row r="2923" spans="1:22" ht="15" customHeight="1" x14ac:dyDescent="0.35">
      <c r="A2923" s="18" t="s">
        <v>226</v>
      </c>
      <c r="B2923" s="7" t="str">
        <f t="shared" si="122"/>
        <v>Q4</v>
      </c>
      <c r="C2923" s="18" t="s">
        <v>31</v>
      </c>
      <c r="D2923" s="21">
        <v>41636</v>
      </c>
      <c r="E2923" s="18">
        <v>1.6139000000000001</v>
      </c>
      <c r="F2923" s="18">
        <v>3.0539999999999998</v>
      </c>
      <c r="G2923" s="18">
        <v>2.0568</v>
      </c>
      <c r="H2923" s="18">
        <v>12.0669</v>
      </c>
      <c r="I2923" s="18">
        <v>7.1618000000000004</v>
      </c>
      <c r="J2923" s="18">
        <v>8.9145000000000003</v>
      </c>
      <c r="K2923" s="18">
        <v>269</v>
      </c>
      <c r="L2923" s="18">
        <v>31.2837</v>
      </c>
      <c r="M2923" s="18">
        <v>99.770399999999995</v>
      </c>
      <c r="N2923" s="18">
        <v>45.037799999999997</v>
      </c>
      <c r="O2923" s="18">
        <v>31.406300000000002</v>
      </c>
      <c r="P2923" s="18">
        <v>121.5261</v>
      </c>
      <c r="Q2923" s="18">
        <v>54.858600000000003</v>
      </c>
      <c r="R2923" s="18">
        <v>38.2547</v>
      </c>
      <c r="S2923" s="4">
        <f>VLOOKUP(C2923,Ratings_Numbers!$A$1:$B$21,2,FALSE)</f>
        <v>5</v>
      </c>
      <c r="T2923" s="4">
        <f t="shared" si="123"/>
        <v>0</v>
      </c>
      <c r="U2923" s="18">
        <v>126463.59</v>
      </c>
      <c r="V2923" s="18" t="s">
        <v>212</v>
      </c>
    </row>
    <row r="2924" spans="1:22" ht="15" customHeight="1" x14ac:dyDescent="0.35">
      <c r="A2924" s="18" t="s">
        <v>226</v>
      </c>
      <c r="B2924" s="7" t="str">
        <f t="shared" si="122"/>
        <v>Q1</v>
      </c>
      <c r="C2924" s="18" t="s">
        <v>31</v>
      </c>
      <c r="D2924" s="21">
        <v>41720</v>
      </c>
      <c r="E2924" s="18">
        <v>1.7591999999999999</v>
      </c>
      <c r="F2924" s="18">
        <v>3.2547000000000001</v>
      </c>
      <c r="G2924" s="18">
        <v>2.2311999999999999</v>
      </c>
      <c r="H2924" s="18">
        <v>11.636800000000001</v>
      </c>
      <c r="I2924" s="18">
        <v>9.7734000000000005</v>
      </c>
      <c r="J2924" s="18">
        <v>8.99</v>
      </c>
      <c r="K2924" s="18">
        <v>201</v>
      </c>
      <c r="L2924" s="18">
        <v>29.334299999999999</v>
      </c>
      <c r="M2924" s="18">
        <v>105.8839</v>
      </c>
      <c r="N2924" s="18">
        <v>44.1008</v>
      </c>
      <c r="O2924" s="18">
        <v>31.280200000000001</v>
      </c>
      <c r="P2924" s="18">
        <v>140.09520000000001</v>
      </c>
      <c r="Q2924" s="18">
        <v>58.349899999999998</v>
      </c>
      <c r="R2924" s="18">
        <v>41.387</v>
      </c>
      <c r="S2924" s="4">
        <f>VLOOKUP(C2924,Ratings_Numbers!$A$1:$B$21,2,FALSE)</f>
        <v>5</v>
      </c>
      <c r="T2924" s="4">
        <f t="shared" si="123"/>
        <v>0</v>
      </c>
      <c r="U2924" s="18">
        <v>124770.66</v>
      </c>
      <c r="V2924" s="18" t="s">
        <v>212</v>
      </c>
    </row>
    <row r="2925" spans="1:22" ht="15" customHeight="1" x14ac:dyDescent="0.35">
      <c r="A2925" s="18" t="s">
        <v>226</v>
      </c>
      <c r="B2925" s="7" t="str">
        <f t="shared" si="122"/>
        <v>Q2</v>
      </c>
      <c r="C2925" s="18" t="s">
        <v>31</v>
      </c>
      <c r="D2925" s="21">
        <v>41804</v>
      </c>
      <c r="E2925" s="18">
        <v>1.7210000000000001</v>
      </c>
      <c r="F2925" s="18">
        <v>3.3243999999999998</v>
      </c>
      <c r="G2925" s="18">
        <v>2.1808999999999998</v>
      </c>
      <c r="H2925" s="18">
        <v>16.870799999999999</v>
      </c>
      <c r="I2925" s="18">
        <v>14.0284</v>
      </c>
      <c r="J2925" s="18">
        <v>13.8565</v>
      </c>
      <c r="K2925" s="18">
        <v>209</v>
      </c>
      <c r="L2925" s="18">
        <v>29.129799999999999</v>
      </c>
      <c r="M2925" s="18">
        <v>108.5</v>
      </c>
      <c r="N2925" s="18">
        <v>45.362099999999998</v>
      </c>
      <c r="O2925" s="18">
        <v>31.8352</v>
      </c>
      <c r="P2925" s="18">
        <v>139.18639999999999</v>
      </c>
      <c r="Q2925" s="18">
        <v>58.191600000000001</v>
      </c>
      <c r="R2925" s="18">
        <v>40.838999999999999</v>
      </c>
      <c r="S2925" s="4">
        <f>VLOOKUP(C2925,Ratings_Numbers!$A$1:$B$21,2,FALSE)</f>
        <v>5</v>
      </c>
      <c r="T2925" s="4">
        <f t="shared" si="123"/>
        <v>0</v>
      </c>
      <c r="U2925" s="18">
        <v>131744.09</v>
      </c>
      <c r="V2925" s="18" t="s">
        <v>212</v>
      </c>
    </row>
    <row r="2926" spans="1:22" ht="15" customHeight="1" x14ac:dyDescent="0.35">
      <c r="A2926" s="18" t="s">
        <v>226</v>
      </c>
      <c r="B2926" s="7" t="str">
        <f t="shared" si="122"/>
        <v>Q3</v>
      </c>
      <c r="C2926" s="18" t="s">
        <v>31</v>
      </c>
      <c r="D2926" s="21">
        <v>41888</v>
      </c>
      <c r="E2926" s="18">
        <v>1.5754999999999999</v>
      </c>
      <c r="F2926" s="18">
        <v>3.2913000000000001</v>
      </c>
      <c r="G2926" s="18">
        <v>1.994</v>
      </c>
      <c r="H2926" s="18">
        <v>16.1814</v>
      </c>
      <c r="I2926" s="18">
        <v>13.2407</v>
      </c>
      <c r="J2926" s="18">
        <v>13.241899999999999</v>
      </c>
      <c r="K2926" s="18">
        <v>215</v>
      </c>
      <c r="L2926" s="18">
        <v>28.620799999999999</v>
      </c>
      <c r="M2926" s="18">
        <v>101.30249999999999</v>
      </c>
      <c r="N2926" s="18">
        <v>41.997900000000001</v>
      </c>
      <c r="O2926" s="18">
        <v>29.191199999999998</v>
      </c>
      <c r="P2926" s="18">
        <v>141.20840000000001</v>
      </c>
      <c r="Q2926" s="18">
        <v>58.542099999999998</v>
      </c>
      <c r="R2926" s="18">
        <v>40.6905</v>
      </c>
      <c r="S2926" s="4">
        <f>VLOOKUP(C2926,Ratings_Numbers!$A$1:$B$21,2,FALSE)</f>
        <v>5</v>
      </c>
      <c r="T2926" s="4">
        <f t="shared" si="123"/>
        <v>0</v>
      </c>
      <c r="U2926" s="18">
        <v>137900.25</v>
      </c>
      <c r="V2926" s="18" t="s">
        <v>212</v>
      </c>
    </row>
    <row r="2927" spans="1:22" ht="15" customHeight="1" x14ac:dyDescent="0.35">
      <c r="A2927" s="18" t="s">
        <v>226</v>
      </c>
      <c r="B2927" s="7" t="str">
        <f t="shared" si="122"/>
        <v>Q4</v>
      </c>
      <c r="C2927" s="18" t="s">
        <v>31</v>
      </c>
      <c r="D2927" s="21">
        <v>42000</v>
      </c>
      <c r="E2927" s="18">
        <v>1.6524999999999999</v>
      </c>
      <c r="F2927" s="18">
        <v>3.0160999999999998</v>
      </c>
      <c r="G2927" s="18">
        <v>2.1053000000000002</v>
      </c>
      <c r="H2927" s="18">
        <v>10.077500000000001</v>
      </c>
      <c r="I2927" s="18">
        <v>5.3575999999999997</v>
      </c>
      <c r="J2927" s="18">
        <v>7.1513999999999998</v>
      </c>
      <c r="K2927" s="18">
        <v>284</v>
      </c>
      <c r="L2927" s="18">
        <v>24.673400000000001</v>
      </c>
      <c r="M2927" s="18">
        <v>135.74770000000001</v>
      </c>
      <c r="N2927" s="18">
        <v>51.288600000000002</v>
      </c>
      <c r="O2927" s="18">
        <v>33.784300000000002</v>
      </c>
      <c r="P2927" s="18">
        <v>164.67400000000001</v>
      </c>
      <c r="Q2927" s="18">
        <v>62.217700000000001</v>
      </c>
      <c r="R2927" s="18">
        <v>40.983400000000003</v>
      </c>
      <c r="S2927" s="4">
        <f>VLOOKUP(C2927,Ratings_Numbers!$A$1:$B$21,2,FALSE)</f>
        <v>5</v>
      </c>
      <c r="T2927" s="4">
        <f t="shared" si="123"/>
        <v>0</v>
      </c>
      <c r="U2927" s="18">
        <v>144410.4</v>
      </c>
      <c r="V2927" s="18" t="s">
        <v>212</v>
      </c>
    </row>
    <row r="2928" spans="1:22" ht="15" customHeight="1" x14ac:dyDescent="0.35">
      <c r="A2928" s="18" t="s">
        <v>226</v>
      </c>
      <c r="B2928" s="7" t="str">
        <f t="shared" si="122"/>
        <v>Q1</v>
      </c>
      <c r="C2928" s="18" t="s">
        <v>31</v>
      </c>
      <c r="D2928" s="21">
        <v>42084</v>
      </c>
      <c r="E2928" s="18">
        <v>1.7985</v>
      </c>
      <c r="F2928" s="18">
        <v>3.1726000000000001</v>
      </c>
      <c r="G2928" s="18">
        <v>2.2850000000000001</v>
      </c>
      <c r="H2928" s="18">
        <v>10.8673</v>
      </c>
      <c r="I2928" s="18">
        <v>9.5425000000000004</v>
      </c>
      <c r="J2928" s="18">
        <v>8.5166000000000004</v>
      </c>
      <c r="K2928" s="18">
        <v>211</v>
      </c>
      <c r="L2928" s="18">
        <v>22.7332</v>
      </c>
      <c r="M2928" s="18">
        <v>140.11510000000001</v>
      </c>
      <c r="N2928" s="18">
        <v>48.330199999999998</v>
      </c>
      <c r="O2928" s="18">
        <v>32.176699999999997</v>
      </c>
      <c r="P2928" s="18">
        <v>189.9118</v>
      </c>
      <c r="Q2928" s="18">
        <v>65.506799999999998</v>
      </c>
      <c r="R2928" s="18">
        <v>43.612200000000001</v>
      </c>
      <c r="S2928" s="4">
        <f>VLOOKUP(C2928,Ratings_Numbers!$A$1:$B$21,2,FALSE)</f>
        <v>5</v>
      </c>
      <c r="T2928" s="4">
        <f t="shared" si="123"/>
        <v>0</v>
      </c>
      <c r="U2928" s="18">
        <v>141007.85999999999</v>
      </c>
      <c r="V2928" s="18" t="s">
        <v>212</v>
      </c>
    </row>
    <row r="2929" spans="1:22" ht="15" customHeight="1" x14ac:dyDescent="0.35">
      <c r="A2929" s="18" t="s">
        <v>226</v>
      </c>
      <c r="B2929" s="7" t="str">
        <f t="shared" si="122"/>
        <v>Q2</v>
      </c>
      <c r="C2929" s="18" t="s">
        <v>31</v>
      </c>
      <c r="D2929" s="21">
        <v>42168</v>
      </c>
      <c r="E2929" s="18">
        <v>1.8062</v>
      </c>
      <c r="F2929" s="18">
        <v>3.2854000000000001</v>
      </c>
      <c r="G2929" s="18">
        <v>2.2850000000000001</v>
      </c>
      <c r="H2929" s="18">
        <v>16.032299999999999</v>
      </c>
      <c r="I2929" s="18">
        <v>13.319599999999999</v>
      </c>
      <c r="J2929" s="18">
        <v>13.364100000000001</v>
      </c>
      <c r="K2929" s="18">
        <v>217</v>
      </c>
      <c r="L2929" s="18">
        <v>22.5444</v>
      </c>
      <c r="M2929" s="18">
        <v>140.15430000000001</v>
      </c>
      <c r="N2929" s="18">
        <v>48.151200000000003</v>
      </c>
      <c r="O2929" s="18">
        <v>31.932400000000001</v>
      </c>
      <c r="P2929" s="18">
        <v>191.07140000000001</v>
      </c>
      <c r="Q2929" s="18">
        <v>65.644199999999998</v>
      </c>
      <c r="R2929" s="18">
        <v>43.533299999999997</v>
      </c>
      <c r="S2929" s="4">
        <f>VLOOKUP(C2929,Ratings_Numbers!$A$1:$B$21,2,FALSE)</f>
        <v>5</v>
      </c>
      <c r="T2929" s="4">
        <f t="shared" si="123"/>
        <v>0</v>
      </c>
      <c r="U2929" s="18">
        <v>137985.28</v>
      </c>
      <c r="V2929" s="18" t="s">
        <v>212</v>
      </c>
    </row>
    <row r="2930" spans="1:22" ht="15" customHeight="1" x14ac:dyDescent="0.35">
      <c r="A2930" s="18" t="s">
        <v>226</v>
      </c>
      <c r="B2930" s="7" t="str">
        <f t="shared" si="122"/>
        <v>Q3</v>
      </c>
      <c r="C2930" s="18" t="s">
        <v>31</v>
      </c>
      <c r="D2930" s="21">
        <v>42252</v>
      </c>
      <c r="E2930" s="18">
        <v>1.9929999999999999</v>
      </c>
      <c r="F2930" s="18">
        <v>3.91</v>
      </c>
      <c r="G2930" s="18">
        <v>2.5987</v>
      </c>
      <c r="H2930" s="18">
        <v>8.8222000000000005</v>
      </c>
      <c r="I2930" s="18">
        <v>5.9648000000000003</v>
      </c>
      <c r="J2930" s="18">
        <v>6.2933000000000003</v>
      </c>
      <c r="K2930" s="18">
        <v>225</v>
      </c>
      <c r="L2930" s="18">
        <v>19.1983</v>
      </c>
      <c r="M2930" s="18">
        <v>193.81399999999999</v>
      </c>
      <c r="N2930" s="18">
        <v>57.941099999999999</v>
      </c>
      <c r="O2930" s="18">
        <v>37.649900000000002</v>
      </c>
      <c r="P2930" s="18">
        <v>234.5018</v>
      </c>
      <c r="Q2930" s="18">
        <v>70.104799999999997</v>
      </c>
      <c r="R2930" s="18">
        <v>45.553800000000003</v>
      </c>
      <c r="S2930" s="4">
        <f>VLOOKUP(C2930,Ratings_Numbers!$A$1:$B$21,2,FALSE)</f>
        <v>5</v>
      </c>
      <c r="T2930" s="4">
        <f t="shared" si="123"/>
        <v>0</v>
      </c>
      <c r="U2930" s="18">
        <v>132925.04</v>
      </c>
      <c r="V2930" s="18" t="s">
        <v>212</v>
      </c>
    </row>
    <row r="2931" spans="1:22" ht="15" customHeight="1" x14ac:dyDescent="0.35">
      <c r="A2931" s="18" t="s">
        <v>226</v>
      </c>
      <c r="B2931" s="7" t="str">
        <f t="shared" si="122"/>
        <v>Q4</v>
      </c>
      <c r="C2931" s="18" t="s">
        <v>31</v>
      </c>
      <c r="D2931" s="21">
        <v>42364</v>
      </c>
      <c r="E2931" s="18">
        <v>1.9756</v>
      </c>
      <c r="F2931" s="18">
        <v>3.9847000000000001</v>
      </c>
      <c r="G2931" s="18">
        <v>2.5470000000000002</v>
      </c>
      <c r="H2931" s="18">
        <v>9.5015999999999998</v>
      </c>
      <c r="I2931" s="18">
        <v>5.3655999999999997</v>
      </c>
      <c r="J2931" s="18">
        <v>7.0662000000000003</v>
      </c>
      <c r="K2931" s="18">
        <v>317</v>
      </c>
      <c r="L2931" s="18">
        <v>17.055399999999999</v>
      </c>
      <c r="M2931" s="18">
        <v>242.83459999999999</v>
      </c>
      <c r="N2931" s="18">
        <v>64.4679</v>
      </c>
      <c r="O2931" s="18">
        <v>41.932299999999998</v>
      </c>
      <c r="P2931" s="18">
        <v>276.67500000000001</v>
      </c>
      <c r="Q2931" s="18">
        <v>73.451899999999995</v>
      </c>
      <c r="R2931" s="18">
        <v>47.775799999999997</v>
      </c>
      <c r="S2931" s="4">
        <f>VLOOKUP(C2931,Ratings_Numbers!$A$1:$B$21,2,FALSE)</f>
        <v>5</v>
      </c>
      <c r="T2931" s="4">
        <f t="shared" si="123"/>
        <v>0</v>
      </c>
      <c r="U2931" s="18">
        <v>145581.92000000001</v>
      </c>
      <c r="V2931" s="18" t="s">
        <v>212</v>
      </c>
    </row>
    <row r="2932" spans="1:22" ht="15" customHeight="1" x14ac:dyDescent="0.35">
      <c r="A2932" s="18" t="s">
        <v>226</v>
      </c>
      <c r="B2932" s="7" t="str">
        <f t="shared" si="122"/>
        <v>Q1</v>
      </c>
      <c r="C2932" s="18" t="s">
        <v>31</v>
      </c>
      <c r="D2932" s="21">
        <v>42448</v>
      </c>
      <c r="E2932" s="18">
        <v>2.1692999999999998</v>
      </c>
      <c r="F2932" s="18">
        <v>4.2919</v>
      </c>
      <c r="G2932" s="18">
        <v>2.8064</v>
      </c>
      <c r="H2932" s="18">
        <v>8.5366</v>
      </c>
      <c r="I2932" s="18">
        <v>6.9271000000000003</v>
      </c>
      <c r="J2932" s="18">
        <v>6.5812999999999997</v>
      </c>
      <c r="K2932" s="18">
        <v>246</v>
      </c>
      <c r="L2932" s="18">
        <v>15.81</v>
      </c>
      <c r="M2932" s="18">
        <v>276.62720000000002</v>
      </c>
      <c r="N2932" s="18">
        <v>67.076899999999995</v>
      </c>
      <c r="O2932" s="18">
        <v>44.370800000000003</v>
      </c>
      <c r="P2932" s="18">
        <v>312.40320000000003</v>
      </c>
      <c r="Q2932" s="18">
        <v>75.751900000000006</v>
      </c>
      <c r="R2932" s="18">
        <v>50.109299999999998</v>
      </c>
      <c r="S2932" s="4">
        <f>VLOOKUP(C2932,Ratings_Numbers!$A$1:$B$21,2,FALSE)</f>
        <v>5</v>
      </c>
      <c r="T2932" s="4">
        <f t="shared" si="123"/>
        <v>0</v>
      </c>
      <c r="U2932" s="18">
        <v>146465.34</v>
      </c>
      <c r="V2932" s="18" t="s">
        <v>212</v>
      </c>
    </row>
    <row r="2933" spans="1:22" ht="15" customHeight="1" x14ac:dyDescent="0.35">
      <c r="A2933" s="18" t="s">
        <v>226</v>
      </c>
      <c r="B2933" s="7" t="str">
        <f t="shared" si="122"/>
        <v>Q2</v>
      </c>
      <c r="C2933" s="18" t="s">
        <v>31</v>
      </c>
      <c r="D2933" s="21">
        <v>42532</v>
      </c>
      <c r="E2933" s="18">
        <v>2.0935999999999999</v>
      </c>
      <c r="F2933" s="18">
        <v>4.3235000000000001</v>
      </c>
      <c r="G2933" s="18">
        <v>2.6996000000000002</v>
      </c>
      <c r="H2933" s="18">
        <v>13.8314</v>
      </c>
      <c r="I2933" s="18">
        <v>11.616300000000001</v>
      </c>
      <c r="J2933" s="18">
        <v>11.6235</v>
      </c>
      <c r="K2933" s="18">
        <v>255</v>
      </c>
      <c r="L2933" s="18">
        <v>16.788399999999999</v>
      </c>
      <c r="M2933" s="18">
        <v>249.24850000000001</v>
      </c>
      <c r="N2933" s="18">
        <v>64.268600000000006</v>
      </c>
      <c r="O2933" s="18">
        <v>42.424100000000003</v>
      </c>
      <c r="P2933" s="18">
        <v>287.82319999999999</v>
      </c>
      <c r="Q2933" s="18">
        <v>74.215100000000007</v>
      </c>
      <c r="R2933" s="18">
        <v>48.989800000000002</v>
      </c>
      <c r="S2933" s="4">
        <f>VLOOKUP(C2933,Ratings_Numbers!$A$1:$B$21,2,FALSE)</f>
        <v>5</v>
      </c>
      <c r="T2933" s="4">
        <f t="shared" si="123"/>
        <v>0</v>
      </c>
      <c r="U2933" s="18">
        <v>148869.71</v>
      </c>
      <c r="V2933" s="18" t="s">
        <v>212</v>
      </c>
    </row>
    <row r="2934" spans="1:22" ht="15" customHeight="1" x14ac:dyDescent="0.35">
      <c r="A2934" s="18" t="s">
        <v>226</v>
      </c>
      <c r="B2934" s="7" t="str">
        <f t="shared" si="122"/>
        <v>Q3</v>
      </c>
      <c r="C2934" s="18" t="s">
        <v>31</v>
      </c>
      <c r="D2934" s="21">
        <v>42616</v>
      </c>
      <c r="E2934" s="18">
        <v>1.7316</v>
      </c>
      <c r="F2934" s="18">
        <v>3.6920000000000002</v>
      </c>
      <c r="G2934" s="18">
        <v>2.1595</v>
      </c>
      <c r="H2934" s="18">
        <v>13.7166</v>
      </c>
      <c r="I2934" s="18">
        <v>11.007999999999999</v>
      </c>
      <c r="J2934" s="18">
        <v>11.421099999999999</v>
      </c>
      <c r="K2934" s="18">
        <v>247</v>
      </c>
      <c r="L2934" s="18">
        <v>16.998000000000001</v>
      </c>
      <c r="M2934" s="18">
        <v>230.55510000000001</v>
      </c>
      <c r="N2934" s="18">
        <v>60.677900000000001</v>
      </c>
      <c r="O2934" s="18">
        <v>39.679600000000001</v>
      </c>
      <c r="P2934" s="18">
        <v>279.96539999999999</v>
      </c>
      <c r="Q2934" s="18">
        <v>73.681799999999996</v>
      </c>
      <c r="R2934" s="18">
        <v>48.183300000000003</v>
      </c>
      <c r="S2934" s="4">
        <f>VLOOKUP(C2934,Ratings_Numbers!$A$1:$B$21,2,FALSE)</f>
        <v>5</v>
      </c>
      <c r="T2934" s="4">
        <f t="shared" si="123"/>
        <v>0</v>
      </c>
      <c r="U2934" s="18">
        <v>154901.32</v>
      </c>
      <c r="V2934" s="18" t="s">
        <v>212</v>
      </c>
    </row>
    <row r="2935" spans="1:22" ht="15" customHeight="1" x14ac:dyDescent="0.35">
      <c r="A2935" s="18" t="s">
        <v>226</v>
      </c>
      <c r="B2935" s="7" t="str">
        <f t="shared" si="122"/>
        <v>Q4</v>
      </c>
      <c r="C2935" s="18" t="s">
        <v>31</v>
      </c>
      <c r="D2935" s="21">
        <v>42735</v>
      </c>
      <c r="E2935" s="18">
        <v>1.7132000000000001</v>
      </c>
      <c r="F2935" s="18">
        <v>3.7757000000000001</v>
      </c>
      <c r="G2935" s="18">
        <v>2.1276999999999999</v>
      </c>
      <c r="H2935" s="18">
        <v>5.2827999999999999</v>
      </c>
      <c r="I2935" s="18">
        <v>2.7873000000000001</v>
      </c>
      <c r="J2935" s="18">
        <v>4.0084</v>
      </c>
      <c r="K2935" s="18">
        <v>594</v>
      </c>
      <c r="L2935" s="18">
        <v>14.911799999999999</v>
      </c>
      <c r="M2935" s="18">
        <v>268.35430000000002</v>
      </c>
      <c r="N2935" s="18">
        <v>62.423099999999998</v>
      </c>
      <c r="O2935" s="18">
        <v>40.541499999999999</v>
      </c>
      <c r="P2935" s="18">
        <v>329.89550000000003</v>
      </c>
      <c r="Q2935" s="18">
        <v>76.738500000000002</v>
      </c>
      <c r="R2935" s="18">
        <v>49.838799999999999</v>
      </c>
      <c r="S2935" s="4">
        <f>VLOOKUP(C2935,Ratings_Numbers!$A$1:$B$21,2,FALSE)</f>
        <v>5</v>
      </c>
      <c r="T2935" s="4">
        <f t="shared" si="123"/>
        <v>0</v>
      </c>
      <c r="U2935" s="18">
        <v>149411.64000000001</v>
      </c>
      <c r="V2935" s="18" t="s">
        <v>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opLeftCell="K1" workbookViewId="0">
      <selection activeCell="X3" sqref="X3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1" spans="1:24" s="7" customFormat="1" x14ac:dyDescent="0.35">
      <c r="J1" s="7" t="s">
        <v>227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15</v>
      </c>
      <c r="V1" s="4" t="s">
        <v>16</v>
      </c>
      <c r="W1" s="4" t="s">
        <v>17</v>
      </c>
      <c r="X1" s="4" t="s">
        <v>18</v>
      </c>
    </row>
    <row r="2" spans="1:24" s="7" customFormat="1" x14ac:dyDescent="0.35">
      <c r="J2" s="7" t="s">
        <v>228</v>
      </c>
      <c r="K2" s="7">
        <f>_xlfn.AGGREGATE(1,6,'Curr Rating Data'!E$2:E$2935)</f>
        <v>2.4147458140355234</v>
      </c>
      <c r="L2" s="7">
        <f>_xlfn.AGGREGATE(1,6,'Curr Rating Data'!F$2:F$2935)</f>
        <v>11.33411144793153</v>
      </c>
      <c r="M2" s="7">
        <f>_xlfn.AGGREGATE(1,6,'Curr Rating Data'!G$2:G$2935)</f>
        <v>9.1014555634705143</v>
      </c>
      <c r="N2" s="7">
        <f>_xlfn.AGGREGATE(1,6,'Curr Rating Data'!H$2:H$2935)</f>
        <v>25.251133004535411</v>
      </c>
      <c r="O2" s="7">
        <f>_xlfn.AGGREGATE(1,6,'Curr Rating Data'!I$2:I$2935)</f>
        <v>16.208008863591537</v>
      </c>
      <c r="P2" s="7">
        <f>_xlfn.AGGREGATE(1,6,'Curr Rating Data'!J$2:J$2935)</f>
        <v>20.852871743188874</v>
      </c>
      <c r="Q2" s="7">
        <f>_xlfn.AGGREGATE(1,6,'Curr Rating Data'!K$2:K$2935)</f>
        <v>126.36092497541426</v>
      </c>
      <c r="R2" s="7">
        <f>_xlfn.AGGREGATE(1,6,'Curr Rating Data'!L$2:L$2935)</f>
        <v>30.80705217853356</v>
      </c>
      <c r="S2" s="7">
        <f>_xlfn.AGGREGATE(1,6,'Curr Rating Data'!M$2:M$2935)</f>
        <v>209.63212293882643</v>
      </c>
      <c r="T2" s="7">
        <f>_xlfn.AGGREGATE(1,6,'Curr Rating Data'!N$2:N$2935)</f>
        <v>43.371713718663386</v>
      </c>
      <c r="U2" s="7">
        <f>_xlfn.AGGREGATE(1,6,'Curr Rating Data'!O$2:O$2935)</f>
        <v>27.363497736769869</v>
      </c>
      <c r="V2" s="7">
        <f>_xlfn.AGGREGATE(1,6,'Curr Rating Data'!P$2:P$2935)</f>
        <v>289.78154370228384</v>
      </c>
      <c r="W2" s="7">
        <f>_xlfn.AGGREGATE(1,6,'Curr Rating Data'!Q$2:Q$2935)</f>
        <v>53.746621169916516</v>
      </c>
      <c r="X2" s="7">
        <f>_xlfn.AGGREGATE(1,6,'Curr Rating Data'!R$2:R$2935)</f>
        <v>34.111388057104072</v>
      </c>
    </row>
    <row r="3" spans="1:24" s="7" customFormat="1" x14ac:dyDescent="0.35">
      <c r="K3" s="7">
        <v>2.4147458140363298</v>
      </c>
      <c r="L3" s="7">
        <v>11.3341114479315</v>
      </c>
      <c r="M3" s="7">
        <v>9.1014555634807337</v>
      </c>
      <c r="N3" s="7">
        <v>25.212536409155899</v>
      </c>
      <c r="O3" s="7">
        <v>16.193109967320297</v>
      </c>
      <c r="P3" s="7">
        <v>20.831923460180413</v>
      </c>
      <c r="Q3" s="7">
        <v>126.31170955165686</v>
      </c>
      <c r="R3" s="7">
        <v>30.830109441301353</v>
      </c>
      <c r="S3" s="7">
        <v>209.63212294010924</v>
      </c>
      <c r="T3" s="7">
        <v>43.371713718662917</v>
      </c>
      <c r="U3" s="7">
        <v>27.36349773676875</v>
      </c>
      <c r="V3" s="7">
        <v>289.78154370235848</v>
      </c>
      <c r="W3" s="7">
        <v>53.746621169916487</v>
      </c>
      <c r="X3" s="7">
        <v>34.111388057103063</v>
      </c>
    </row>
    <row r="5" spans="1:24" x14ac:dyDescent="0.35">
      <c r="L5">
        <f>COUNTA('Data 1Q Ahead Without Spaces'!A2:A1254)</f>
        <v>1253</v>
      </c>
    </row>
    <row r="6" spans="1:24" ht="15" thickBot="1" x14ac:dyDescent="0.4">
      <c r="A6" s="15" t="s">
        <v>188</v>
      </c>
      <c r="B6" s="7" t="s">
        <v>199</v>
      </c>
      <c r="C6" s="7" t="s">
        <v>190</v>
      </c>
      <c r="D6" s="7" t="s">
        <v>198</v>
      </c>
      <c r="E6" s="7" t="s">
        <v>197</v>
      </c>
      <c r="F6" s="7" t="s">
        <v>196</v>
      </c>
      <c r="G6" s="7" t="s">
        <v>195</v>
      </c>
      <c r="H6" s="7" t="s">
        <v>194</v>
      </c>
      <c r="I6" s="7" t="s">
        <v>193</v>
      </c>
      <c r="J6" s="7" t="s">
        <v>192</v>
      </c>
      <c r="K6" s="7" t="s">
        <v>191</v>
      </c>
      <c r="O6" s="4" t="s">
        <v>5</v>
      </c>
      <c r="P6" s="4" t="s">
        <v>6</v>
      </c>
      <c r="Q6" s="4" t="s">
        <v>7</v>
      </c>
      <c r="R6" s="4" t="s">
        <v>8</v>
      </c>
      <c r="S6" s="4" t="s">
        <v>9</v>
      </c>
      <c r="T6" s="4" t="s">
        <v>10</v>
      </c>
      <c r="U6" s="4" t="s">
        <v>11</v>
      </c>
      <c r="V6" s="4" t="s">
        <v>12</v>
      </c>
    </row>
    <row r="7" spans="1:24" ht="15" thickBot="1" x14ac:dyDescent="0.4">
      <c r="A7" s="16" t="s">
        <v>31</v>
      </c>
      <c r="B7" s="17">
        <v>4728.7499999999991</v>
      </c>
      <c r="C7" s="17">
        <v>-23.899999999999952</v>
      </c>
      <c r="D7" s="17">
        <v>7984.7500000000036</v>
      </c>
      <c r="E7" s="17">
        <v>8742.2200000000066</v>
      </c>
      <c r="F7" s="17">
        <v>26532.500000000007</v>
      </c>
      <c r="G7" s="17">
        <v>5369.9500000000007</v>
      </c>
      <c r="H7" s="17">
        <v>4438.3999999999969</v>
      </c>
      <c r="I7" s="17">
        <v>7426.9599999999991</v>
      </c>
      <c r="J7" s="17">
        <v>-14.870000000000008</v>
      </c>
      <c r="K7" s="17">
        <v>351.76000000000022</v>
      </c>
      <c r="L7">
        <f>GETPIVOTDATA("Sum of Long-Term Debt/Capital",$A$6,"Rating","A1")/$L$5</f>
        <v>3.7739425379090177</v>
      </c>
      <c r="N7" s="1" t="s">
        <v>0</v>
      </c>
      <c r="O7">
        <f>AVERAGEIF('Data 1Q Ahead Without Spaces'!$C$2:$C$1254,Sheet1!N7,'Data 1Q Ahead Without Spaces'!$E$2:$E$1254)</f>
        <v>-0.6970370370370369</v>
      </c>
      <c r="P7" s="7">
        <f>AVERAGEIF('Data 1Q Ahead Without Spaces'!$C$2:$C$1254,Sheet1!N7,'Data 1Q Ahead Without Spaces'!$F$2:$F$1254)</f>
        <v>1.0774074074074074</v>
      </c>
      <c r="Q7" s="7">
        <f>AVERAGEIF('Data 1Q Ahead Without Spaces'!$C$2:$C$1254,Sheet1!N7,'Data 1Q Ahead Without Spaces'!$G$2:$G$1254)</f>
        <v>-0.62407407407407411</v>
      </c>
      <c r="R7" s="7">
        <f>AVERAGEIF('Data 1Q Ahead Without Spaces'!$C$2:$C$1254,Sheet1!N7,'Data 1Q Ahead Without Spaces'!$H$2:$H$1254)</f>
        <v>80.908333333333317</v>
      </c>
      <c r="S7" s="7">
        <f>AVERAGEIF('Data 1Q Ahead Without Spaces'!$C$2:$C$1254,Sheet1!N7,'Data 1Q Ahead Without Spaces'!$I$2:$I$1254)</f>
        <v>56.427037037037039</v>
      </c>
      <c r="T7" s="7">
        <f>AVERAGEIF('Data 1Q Ahead Without Spaces'!$C$2:$C$1254,Sheet1!N7,'Data 1Q Ahead Without Spaces'!$J$2:$J$1254)</f>
        <v>61.076296296296306</v>
      </c>
      <c r="U7" s="7">
        <f>AVERAGEIF('Data 1Q Ahead Without Spaces'!$C$2:$C$1254,Sheet1!N7,'Data 1Q Ahead Without Spaces'!$K$2:$K$1254)</f>
        <v>101.5</v>
      </c>
    </row>
    <row r="8" spans="1:24" ht="15" thickBot="1" x14ac:dyDescent="0.4">
      <c r="A8" s="16" t="s">
        <v>32</v>
      </c>
      <c r="B8" s="17">
        <v>5058.6400000000012</v>
      </c>
      <c r="C8" s="17">
        <v>162.98999999999995</v>
      </c>
      <c r="D8" s="17">
        <v>8754.0999999999985</v>
      </c>
      <c r="E8" s="17">
        <v>5591.9499999999989</v>
      </c>
      <c r="F8" s="17">
        <v>20205.900000000001</v>
      </c>
      <c r="G8" s="17">
        <v>1636.4599999999996</v>
      </c>
      <c r="H8" s="17">
        <v>1588.35</v>
      </c>
      <c r="I8" s="17">
        <v>2047.1300000000012</v>
      </c>
      <c r="J8" s="17">
        <v>682.73</v>
      </c>
      <c r="K8" s="17">
        <v>792.49000000000012</v>
      </c>
      <c r="L8" s="7">
        <f t="shared" ref="L8:L24" si="0">GETPIVOTDATA("Sum of Long-Term Debt/Capital",$A$6,"Rating","A1")/$L$5</f>
        <v>3.7739425379090177</v>
      </c>
      <c r="N8" s="1" t="s">
        <v>26</v>
      </c>
      <c r="O8" s="7">
        <f>AVERAGEIF('Data 1Q Ahead Without Spaces'!$C$2:$C$1254,Sheet1!N8,'Data 1Q Ahead Without Spaces'!$E$2:$E$1254)</f>
        <v>-0.73124999999999984</v>
      </c>
      <c r="P8" s="7">
        <f>AVERAGEIF('Data 1Q Ahead Without Spaces'!$C$2:$C$1254,Sheet1!N8,'Data 1Q Ahead Without Spaces'!$F$2:$F$1254)</f>
        <v>1.05</v>
      </c>
      <c r="Q8" s="7">
        <f>AVERAGEIF('Data 1Q Ahead Without Spaces'!$C$2:$C$1254,Sheet1!N8,'Data 1Q Ahead Without Spaces'!$G$2:$G$1254)</f>
        <v>-0.75812499999999983</v>
      </c>
      <c r="R8" s="7">
        <f>AVERAGEIF('Data 1Q Ahead Without Spaces'!$C$2:$C$1254,Sheet1!N8,'Data 1Q Ahead Without Spaces'!$H$2:$H$1254)</f>
        <v>119.566875</v>
      </c>
      <c r="S8" s="7">
        <f>AVERAGEIF('Data 1Q Ahead Without Spaces'!$C$2:$C$1254,Sheet1!N8,'Data 1Q Ahead Without Spaces'!$I$2:$I$1254)</f>
        <v>43.000624999999992</v>
      </c>
      <c r="T8" s="7">
        <f>AVERAGEIF('Data 1Q Ahead Without Spaces'!$C$2:$C$1254,Sheet1!N8,'Data 1Q Ahead Without Spaces'!$J$2:$J$1254)</f>
        <v>80.404374999999973</v>
      </c>
      <c r="U8" s="7">
        <f>AVERAGEIF('Data 1Q Ahead Without Spaces'!$C$2:$C$1254,Sheet1!N8,'Data 1Q Ahead Without Spaces'!$K$2:$K$1254)</f>
        <v>188.78125</v>
      </c>
    </row>
    <row r="9" spans="1:24" ht="15" thickBot="1" x14ac:dyDescent="0.4">
      <c r="A9" s="16" t="s">
        <v>25</v>
      </c>
      <c r="B9" s="17">
        <v>3883.0999999999995</v>
      </c>
      <c r="C9" s="17">
        <v>102.44000000000007</v>
      </c>
      <c r="D9" s="17">
        <v>7551.1299999999983</v>
      </c>
      <c r="E9" s="17">
        <v>4384.6099999999997</v>
      </c>
      <c r="F9" s="17">
        <v>27226.3</v>
      </c>
      <c r="G9" s="17">
        <v>3616.9100000000008</v>
      </c>
      <c r="H9" s="17">
        <v>3282.9299999999994</v>
      </c>
      <c r="I9" s="17">
        <v>4327.1200000000017</v>
      </c>
      <c r="J9" s="17">
        <v>177.20999999999998</v>
      </c>
      <c r="K9" s="17">
        <v>271.3900000000001</v>
      </c>
      <c r="L9" s="7">
        <f t="shared" si="0"/>
        <v>3.7739425379090177</v>
      </c>
      <c r="N9" s="1" t="s">
        <v>27</v>
      </c>
      <c r="O9" s="7">
        <f>AVERAGEIF('Data 1Q Ahead Without Spaces'!$C$2:$C$1254,Sheet1!N9,'Data 1Q Ahead Without Spaces'!$E$2:$E$1254)</f>
        <v>-3.4440816326530594</v>
      </c>
      <c r="P9" s="7">
        <f>AVERAGEIF('Data 1Q Ahead Without Spaces'!$C$2:$C$1254,Sheet1!N9,'Data 1Q Ahead Without Spaces'!$F$2:$F$1254)</f>
        <v>1.7591836734693875</v>
      </c>
      <c r="Q9" s="7">
        <f>AVERAGEIF('Data 1Q Ahead Without Spaces'!$C$2:$C$1254,Sheet1!N9,'Data 1Q Ahead Without Spaces'!$G$2:$G$1254)</f>
        <v>-4.2367346938775512</v>
      </c>
      <c r="R9" s="7">
        <f>AVERAGEIF('Data 1Q Ahead Without Spaces'!$C$2:$C$1254,Sheet1!N9,'Data 1Q Ahead Without Spaces'!$H$2:$H$1254)</f>
        <v>90.31612244897957</v>
      </c>
      <c r="S9" s="7">
        <f>AVERAGEIF('Data 1Q Ahead Without Spaces'!$C$2:$C$1254,Sheet1!N9,'Data 1Q Ahead Without Spaces'!$I$2:$I$1254)</f>
        <v>57.733469387755086</v>
      </c>
      <c r="T9" s="7">
        <f>AVERAGEIF('Data 1Q Ahead Without Spaces'!$C$2:$C$1254,Sheet1!N9,'Data 1Q Ahead Without Spaces'!$J$2:$J$1254)</f>
        <v>72.130408163265287</v>
      </c>
      <c r="U9" s="7">
        <f>AVERAGEIF('Data 1Q Ahead Without Spaces'!$C$2:$C$1254,Sheet1!N9,'Data 1Q Ahead Without Spaces'!$K$2:$K$1254)</f>
        <v>377.75510204081633</v>
      </c>
    </row>
    <row r="10" spans="1:24" ht="15" thickBot="1" x14ac:dyDescent="0.4">
      <c r="A10" s="16" t="s">
        <v>26</v>
      </c>
      <c r="B10" s="17">
        <v>508.62999999999988</v>
      </c>
      <c r="C10" s="17">
        <v>-23.399999999999995</v>
      </c>
      <c r="D10" s="17">
        <v>665.33</v>
      </c>
      <c r="E10" s="17">
        <v>1654.03</v>
      </c>
      <c r="F10" s="17">
        <v>6041</v>
      </c>
      <c r="G10" s="17">
        <v>2572.9399999999991</v>
      </c>
      <c r="H10" s="17">
        <v>1376.0199999999998</v>
      </c>
      <c r="I10" s="17">
        <v>3826.14</v>
      </c>
      <c r="J10" s="17">
        <v>-24.259999999999994</v>
      </c>
      <c r="K10" s="17">
        <v>33.6</v>
      </c>
      <c r="L10" s="7">
        <f t="shared" si="0"/>
        <v>3.7739425379090177</v>
      </c>
      <c r="N10" s="1" t="s">
        <v>28</v>
      </c>
      <c r="O10" s="7">
        <f>AVERAGEIF('Data 1Q Ahead Without Spaces'!$C$2:$C$1254,Sheet1!N10,'Data 1Q Ahead Without Spaces'!$E$2:$E$1254)</f>
        <v>0.37562499999999988</v>
      </c>
      <c r="P10" s="7">
        <f>AVERAGEIF('Data 1Q Ahead Without Spaces'!$C$2:$C$1254,Sheet1!N10,'Data 1Q Ahead Without Spaces'!$F$2:$F$1254)</f>
        <v>0.91645833333333304</v>
      </c>
      <c r="Q10" s="7">
        <f>AVERAGEIF('Data 1Q Ahead Without Spaces'!$C$2:$C$1254,Sheet1!N10,'Data 1Q Ahead Without Spaces'!$G$2:$G$1254)</f>
        <v>0.47208333333333341</v>
      </c>
      <c r="R10" s="7">
        <f>AVERAGEIF('Data 1Q Ahead Without Spaces'!$C$2:$C$1254,Sheet1!N10,'Data 1Q Ahead Without Spaces'!$H$2:$H$1254)</f>
        <v>136.59812499999995</v>
      </c>
      <c r="S10" s="7">
        <f>AVERAGEIF('Data 1Q Ahead Without Spaces'!$C$2:$C$1254,Sheet1!N10,'Data 1Q Ahead Without Spaces'!$I$2:$I$1254)</f>
        <v>65.078541666666652</v>
      </c>
      <c r="T10" s="7">
        <f>AVERAGEIF('Data 1Q Ahead Without Spaces'!$C$2:$C$1254,Sheet1!N10,'Data 1Q Ahead Without Spaces'!$J$2:$J$1254)</f>
        <v>117.74395833333334</v>
      </c>
      <c r="U10" s="7">
        <f>AVERAGEIF('Data 1Q Ahead Without Spaces'!$C$2:$C$1254,Sheet1!N10,'Data 1Q Ahead Without Spaces'!$K$2:$K$1254)</f>
        <v>51.041666666666664</v>
      </c>
    </row>
    <row r="11" spans="1:24" ht="15" thickBot="1" x14ac:dyDescent="0.4">
      <c r="A11" s="16" t="s">
        <v>27</v>
      </c>
      <c r="B11" s="17">
        <v>525.66</v>
      </c>
      <c r="C11" s="17">
        <v>-168.75999999999991</v>
      </c>
      <c r="D11" s="17">
        <v>707.42000000000007</v>
      </c>
      <c r="E11" s="17">
        <v>2832.5699999999993</v>
      </c>
      <c r="F11" s="17">
        <v>18510</v>
      </c>
      <c r="G11" s="17">
        <v>3534.389999999999</v>
      </c>
      <c r="H11" s="17">
        <v>2828.9399999999991</v>
      </c>
      <c r="I11" s="17">
        <v>4425.4899999999989</v>
      </c>
      <c r="J11" s="17">
        <v>-207.60000000000002</v>
      </c>
      <c r="K11" s="17">
        <v>86.199999999999989</v>
      </c>
      <c r="L11" s="7">
        <f t="shared" si="0"/>
        <v>3.7739425379090177</v>
      </c>
      <c r="N11" s="1" t="s">
        <v>31</v>
      </c>
      <c r="O11" s="7">
        <f>AVERAGEIF('Data 1Q Ahead Without Spaces'!$C$2:$C$1254,Sheet1!N11,'Data 1Q Ahead Without Spaces'!$E$2:$E$1254)</f>
        <v>-0.13131868131868105</v>
      </c>
      <c r="P11" s="7">
        <f>AVERAGEIF('Data 1Q Ahead Without Spaces'!$C$2:$C$1254,Sheet1!N11,'Data 1Q Ahead Without Spaces'!$F$2:$F$1254)</f>
        <v>1.932747252747254</v>
      </c>
      <c r="Q11" s="7">
        <f>AVERAGEIF('Data 1Q Ahead Without Spaces'!$C$2:$C$1254,Sheet1!N11,'Data 1Q Ahead Without Spaces'!$G$2:$G$1254)</f>
        <v>-8.1703296703296749E-2</v>
      </c>
      <c r="R11" s="7">
        <f>AVERAGEIF('Data 1Q Ahead Without Spaces'!$C$2:$C$1254,Sheet1!N11,'Data 1Q Ahead Without Spaces'!$H$2:$H$1254)</f>
        <v>40.80747252747252</v>
      </c>
      <c r="S11" s="7">
        <f>AVERAGEIF('Data 1Q Ahead Without Spaces'!$C$2:$C$1254,Sheet1!N11,'Data 1Q Ahead Without Spaces'!$I$2:$I$1254)</f>
        <v>24.386813186813171</v>
      </c>
      <c r="T11" s="7">
        <f>AVERAGEIF('Data 1Q Ahead Without Spaces'!$C$2:$C$1254,Sheet1!N11,'Data 1Q Ahead Without Spaces'!$J$2:$J$1254)</f>
        <v>29.505219780219786</v>
      </c>
      <c r="U11" s="7">
        <f>AVERAGEIF('Data 1Q Ahead Without Spaces'!$C$2:$C$1254,Sheet1!N11,'Data 1Q Ahead Without Spaces'!$K$2:$K$1254)</f>
        <v>145.78296703296706</v>
      </c>
    </row>
    <row r="12" spans="1:24" ht="15" thickBot="1" x14ac:dyDescent="0.4">
      <c r="A12" s="16" t="s">
        <v>28</v>
      </c>
      <c r="B12" s="17">
        <v>1133.4100000000001</v>
      </c>
      <c r="C12" s="17">
        <v>18.029999999999994</v>
      </c>
      <c r="D12" s="17">
        <v>3284.2499999999991</v>
      </c>
      <c r="E12" s="17">
        <v>2266.3200000000002</v>
      </c>
      <c r="F12" s="17">
        <v>2450</v>
      </c>
      <c r="G12" s="17">
        <v>5651.71</v>
      </c>
      <c r="H12" s="17">
        <v>3123.7699999999991</v>
      </c>
      <c r="I12" s="17">
        <v>6556.7099999999982</v>
      </c>
      <c r="J12" s="17">
        <v>22.660000000000004</v>
      </c>
      <c r="K12" s="17">
        <v>43.989999999999988</v>
      </c>
      <c r="L12" s="7">
        <f t="shared" si="0"/>
        <v>3.7739425379090177</v>
      </c>
      <c r="N12" s="1" t="s">
        <v>32</v>
      </c>
      <c r="O12" s="7">
        <f>AVERAGEIF('Data 1Q Ahead Without Spaces'!$C$2:$C$1254,Sheet1!N12,'Data 1Q Ahead Without Spaces'!$E$2:$E$1254)</f>
        <v>1.058376623376623</v>
      </c>
      <c r="P12" s="7">
        <f>AVERAGEIF('Data 1Q Ahead Without Spaces'!$C$2:$C$1254,Sheet1!N12,'Data 1Q Ahead Without Spaces'!$F$2:$F$1254)</f>
        <v>5.1460389610389621</v>
      </c>
      <c r="Q12" s="7">
        <f>AVERAGEIF('Data 1Q Ahead Without Spaces'!$C$2:$C$1254,Sheet1!N12,'Data 1Q Ahead Without Spaces'!$G$2:$G$1254)</f>
        <v>4.4333116883116883</v>
      </c>
      <c r="R12" s="7">
        <f>AVERAGEIF('Data 1Q Ahead Without Spaces'!$C$2:$C$1254,Sheet1!N12,'Data 1Q Ahead Without Spaces'!$H$2:$H$1254)</f>
        <v>13.293051948051955</v>
      </c>
      <c r="S12" s="7">
        <f>AVERAGEIF('Data 1Q Ahead Without Spaces'!$C$2:$C$1254,Sheet1!N12,'Data 1Q Ahead Without Spaces'!$I$2:$I$1254)</f>
        <v>10.313961038961038</v>
      </c>
      <c r="T12" s="7">
        <f>AVERAGEIF('Data 1Q Ahead Without Spaces'!$C$2:$C$1254,Sheet1!N12,'Data 1Q Ahead Without Spaces'!$J$2:$J$1254)</f>
        <v>10.626363636363633</v>
      </c>
      <c r="U12" s="7">
        <f>AVERAGEIF('Data 1Q Ahead Without Spaces'!$C$2:$C$1254,Sheet1!N12,'Data 1Q Ahead Without Spaces'!$K$2:$K$1254)</f>
        <v>131.20714285714286</v>
      </c>
    </row>
    <row r="13" spans="1:24" ht="15" thickBot="1" x14ac:dyDescent="0.4">
      <c r="A13" s="16" t="s">
        <v>0</v>
      </c>
      <c r="B13" s="17">
        <v>627.51</v>
      </c>
      <c r="C13" s="17">
        <v>-37.639999999999993</v>
      </c>
      <c r="D13" s="17">
        <v>793.09999999999991</v>
      </c>
      <c r="E13" s="17">
        <v>2874.360000000001</v>
      </c>
      <c r="F13" s="17">
        <v>5481</v>
      </c>
      <c r="G13" s="17">
        <v>3298.1200000000003</v>
      </c>
      <c r="H13" s="17">
        <v>3047.06</v>
      </c>
      <c r="I13" s="17">
        <v>4369.0499999999993</v>
      </c>
      <c r="J13" s="17">
        <v>-33.700000000000003</v>
      </c>
      <c r="K13" s="17">
        <v>58.18</v>
      </c>
      <c r="L13" s="7">
        <f t="shared" si="0"/>
        <v>3.7739425379090177</v>
      </c>
      <c r="N13" s="1" t="s">
        <v>25</v>
      </c>
      <c r="O13" s="7">
        <f>AVERAGEIF('Data 1Q Ahead Without Spaces'!$C$2:$C$1254,Sheet1!N13,'Data 1Q Ahead Without Spaces'!$E$2:$E$1254)</f>
        <v>0.89078260869565273</v>
      </c>
      <c r="P13" s="7">
        <f>AVERAGEIF('Data 1Q Ahead Without Spaces'!$C$2:$C$1254,Sheet1!N13,'Data 1Q Ahead Without Spaces'!$F$2:$F$1254)</f>
        <v>2.3599130434782616</v>
      </c>
      <c r="Q13" s="7">
        <f>AVERAGEIF('Data 1Q Ahead Without Spaces'!$C$2:$C$1254,Sheet1!N13,'Data 1Q Ahead Without Spaces'!$G$2:$G$1254)</f>
        <v>1.5409565217391303</v>
      </c>
      <c r="R13" s="7">
        <f>AVERAGEIF('Data 1Q Ahead Without Spaces'!$C$2:$C$1254,Sheet1!N13,'Data 1Q Ahead Without Spaces'!$H$2:$H$1254)</f>
        <v>37.627130434782622</v>
      </c>
      <c r="S13" s="7">
        <f>AVERAGEIF('Data 1Q Ahead Without Spaces'!$C$2:$C$1254,Sheet1!N13,'Data 1Q Ahead Without Spaces'!$I$2:$I$1254)</f>
        <v>28.547217391304343</v>
      </c>
      <c r="T13" s="7">
        <f>AVERAGEIF('Data 1Q Ahead Without Spaces'!$C$2:$C$1254,Sheet1!N13,'Data 1Q Ahead Without Spaces'!$J$2:$J$1254)</f>
        <v>31.451391304347833</v>
      </c>
      <c r="U13" s="7">
        <f>AVERAGEIF('Data 1Q Ahead Without Spaces'!$C$2:$C$1254,Sheet1!N13,'Data 1Q Ahead Without Spaces'!$K$2:$K$1254)</f>
        <v>236.75043478260869</v>
      </c>
    </row>
    <row r="14" spans="1:24" ht="15" thickBot="1" x14ac:dyDescent="0.4">
      <c r="A14" s="16" t="s">
        <v>43</v>
      </c>
      <c r="B14" s="17">
        <v>3538.94</v>
      </c>
      <c r="C14" s="17">
        <v>225.98999999999998</v>
      </c>
      <c r="D14" s="17">
        <v>52469.390000000007</v>
      </c>
      <c r="E14" s="17">
        <v>444.64000000000004</v>
      </c>
      <c r="F14" s="17">
        <v>5247.6999999999989</v>
      </c>
      <c r="G14" s="17">
        <v>45.43</v>
      </c>
      <c r="H14" s="17">
        <v>88.330000000000013</v>
      </c>
      <c r="I14" s="17">
        <v>106.67000000000002</v>
      </c>
      <c r="J14" s="17">
        <v>1103.9699999999998</v>
      </c>
      <c r="K14" s="17">
        <v>1164.5600000000002</v>
      </c>
      <c r="L14" s="7">
        <f t="shared" si="0"/>
        <v>3.7739425379090177</v>
      </c>
      <c r="N14" s="1" t="s">
        <v>33</v>
      </c>
      <c r="O14" s="7">
        <f>AVERAGEIF('Data 1Q Ahead Without Spaces'!$C$2:$C$1254,Sheet1!N14,'Data 1Q Ahead Without Spaces'!$E$2:$E$1254)</f>
        <v>1.7134117647058826</v>
      </c>
      <c r="P14" s="7">
        <f>AVERAGEIF('Data 1Q Ahead Without Spaces'!$C$2:$C$1254,Sheet1!N14,'Data 1Q Ahead Without Spaces'!$F$2:$F$1254)</f>
        <v>3.5862352941176487</v>
      </c>
      <c r="Q14" s="7">
        <f>AVERAGEIF('Data 1Q Ahead Without Spaces'!$C$2:$C$1254,Sheet1!N14,'Data 1Q Ahead Without Spaces'!$G$2:$G$1254)</f>
        <v>2.8305882352941181</v>
      </c>
      <c r="R14" s="7">
        <f>AVERAGEIF('Data 1Q Ahead Without Spaces'!$C$2:$C$1254,Sheet1!N14,'Data 1Q Ahead Without Spaces'!$H$2:$H$1254)</f>
        <v>52.764705882352921</v>
      </c>
      <c r="S14" s="7">
        <f>AVERAGEIF('Data 1Q Ahead Without Spaces'!$C$2:$C$1254,Sheet1!N14,'Data 1Q Ahead Without Spaces'!$I$2:$I$1254)</f>
        <v>10.247058823529411</v>
      </c>
      <c r="T14" s="7">
        <f>AVERAGEIF('Data 1Q Ahead Without Spaces'!$C$2:$C$1254,Sheet1!N14,'Data 1Q Ahead Without Spaces'!$J$2:$J$1254)</f>
        <v>41.270823529411771</v>
      </c>
      <c r="U14" s="7">
        <f>AVERAGEIF('Data 1Q Ahead Without Spaces'!$C$2:$C$1254,Sheet1!N14,'Data 1Q Ahead Without Spaces'!$K$2:$K$1254)</f>
        <v>230.46588235294115</v>
      </c>
    </row>
    <row r="15" spans="1:24" ht="15" thickBot="1" x14ac:dyDescent="0.4">
      <c r="A15" s="16" t="s">
        <v>45</v>
      </c>
      <c r="B15" s="17">
        <v>884.94999999999982</v>
      </c>
      <c r="C15" s="17">
        <v>95.09999999999998</v>
      </c>
      <c r="D15" s="17">
        <v>17565.669999999998</v>
      </c>
      <c r="E15" s="17">
        <v>144.91</v>
      </c>
      <c r="F15" s="17">
        <v>1848.3000000000002</v>
      </c>
      <c r="G15" s="17">
        <v>6.05</v>
      </c>
      <c r="H15" s="17">
        <v>7.3499999999999979</v>
      </c>
      <c r="I15" s="17">
        <v>19.579999999999998</v>
      </c>
      <c r="J15" s="17">
        <v>1332.5100000000002</v>
      </c>
      <c r="K15" s="17">
        <v>1416.1399999999999</v>
      </c>
      <c r="L15" s="7">
        <f t="shared" si="0"/>
        <v>3.7739425379090177</v>
      </c>
      <c r="N15" s="1" t="s">
        <v>35</v>
      </c>
      <c r="O15" s="7">
        <f>AVERAGEIF('Data 1Q Ahead Without Spaces'!$C$2:$C$1254,Sheet1!N15,'Data 1Q Ahead Without Spaces'!$E$2:$E$1254)</f>
        <v>1.238571428571428</v>
      </c>
      <c r="P15" s="7">
        <f>AVERAGEIF('Data 1Q Ahead Without Spaces'!$C$2:$C$1254,Sheet1!N15,'Data 1Q Ahead Without Spaces'!$F$2:$F$1254)</f>
        <v>3.6011904761904767</v>
      </c>
      <c r="Q15" s="7">
        <f>AVERAGEIF('Data 1Q Ahead Without Spaces'!$C$2:$C$1254,Sheet1!N15,'Data 1Q Ahead Without Spaces'!$G$2:$G$1254)</f>
        <v>2.4096428571428583</v>
      </c>
      <c r="R15" s="7">
        <f>AVERAGEIF('Data 1Q Ahead Without Spaces'!$C$2:$C$1254,Sheet1!N15,'Data 1Q Ahead Without Spaces'!$H$2:$H$1254)</f>
        <v>14.740595238095242</v>
      </c>
      <c r="S15" s="7">
        <f>AVERAGEIF('Data 1Q Ahead Without Spaces'!$C$2:$C$1254,Sheet1!N15,'Data 1Q Ahead Without Spaces'!$I$2:$I$1254)</f>
        <v>11.275119047619041</v>
      </c>
      <c r="T15" s="7">
        <f>AVERAGEIF('Data 1Q Ahead Without Spaces'!$C$2:$C$1254,Sheet1!N15,'Data 1Q Ahead Without Spaces'!$J$2:$J$1254)</f>
        <v>11.356904761904765</v>
      </c>
      <c r="U15" s="7">
        <f>AVERAGEIF('Data 1Q Ahead Without Spaces'!$C$2:$C$1254,Sheet1!N15,'Data 1Q Ahead Without Spaces'!$K$2:$K$1254)</f>
        <v>65.811904761904756</v>
      </c>
    </row>
    <row r="16" spans="1:24" ht="15" thickBot="1" x14ac:dyDescent="0.4">
      <c r="A16" s="16" t="s">
        <v>47</v>
      </c>
      <c r="B16" s="17">
        <v>4909.25</v>
      </c>
      <c r="C16" s="17">
        <v>358.68999999999994</v>
      </c>
      <c r="D16" s="17">
        <v>23152.940000000002</v>
      </c>
      <c r="E16" s="17">
        <v>1145.4799999999998</v>
      </c>
      <c r="F16" s="17">
        <v>5966.7000000000007</v>
      </c>
      <c r="G16" s="17">
        <v>151.34000000000003</v>
      </c>
      <c r="H16" s="17">
        <v>156.85999999999993</v>
      </c>
      <c r="I16" s="17">
        <v>250.62999999999997</v>
      </c>
      <c r="J16" s="17">
        <v>931.92000000000007</v>
      </c>
      <c r="K16" s="17">
        <v>1054.4600000000005</v>
      </c>
      <c r="L16" s="7">
        <f t="shared" si="0"/>
        <v>3.7739425379090177</v>
      </c>
      <c r="N16" s="1" t="s">
        <v>36</v>
      </c>
      <c r="O16" s="7">
        <f>AVERAGEIF('Data 1Q Ahead Without Spaces'!$C$2:$C$1254,Sheet1!N16,'Data 1Q Ahead Without Spaces'!$E$2:$E$1254)</f>
        <v>3.8981052631578965</v>
      </c>
      <c r="P16" s="7">
        <f>AVERAGEIF('Data 1Q Ahead Without Spaces'!$C$2:$C$1254,Sheet1!N16,'Data 1Q Ahead Without Spaces'!$F$2:$F$1254)</f>
        <v>-42098.918315789473</v>
      </c>
      <c r="Q16" s="7">
        <f>AVERAGEIF('Data 1Q Ahead Without Spaces'!$C$2:$C$1254,Sheet1!N16,'Data 1Q Ahead Without Spaces'!$G$2:$G$1254)</f>
        <v>-42100.109684210525</v>
      </c>
      <c r="R16" s="7">
        <f>AVERAGEIF('Data 1Q Ahead Without Spaces'!$C$2:$C$1254,Sheet1!N16,'Data 1Q Ahead Without Spaces'!$H$2:$H$1254)</f>
        <v>55.822105263157873</v>
      </c>
      <c r="S16" s="7">
        <f>AVERAGEIF('Data 1Q Ahead Without Spaces'!$C$2:$C$1254,Sheet1!N16,'Data 1Q Ahead Without Spaces'!$I$2:$I$1254)</f>
        <v>18.913999999999998</v>
      </c>
      <c r="T16" s="7">
        <f>AVERAGEIF('Data 1Q Ahead Without Spaces'!$C$2:$C$1254,Sheet1!N16,'Data 1Q Ahead Without Spaces'!$J$2:$J$1254)</f>
        <v>36.193578947368415</v>
      </c>
      <c r="U16" s="7">
        <f>AVERAGEIF('Data 1Q Ahead Without Spaces'!$C$2:$C$1254,Sheet1!N16,'Data 1Q Ahead Without Spaces'!$K$2:$K$1254)</f>
        <v>52.013684210526314</v>
      </c>
    </row>
    <row r="17" spans="1:21" ht="15" thickBot="1" x14ac:dyDescent="0.4">
      <c r="A17" s="16" t="s">
        <v>37</v>
      </c>
      <c r="B17" s="17">
        <v>2377.7299999999996</v>
      </c>
      <c r="C17" s="17">
        <v>-1999558.7799999998</v>
      </c>
      <c r="D17" s="17">
        <v>4652.1899999999996</v>
      </c>
      <c r="E17" s="17">
        <v>2173.9900000000007</v>
      </c>
      <c r="F17" s="17">
        <v>4995.5</v>
      </c>
      <c r="G17" s="17">
        <v>134.63</v>
      </c>
      <c r="H17" s="17">
        <v>34.589999999999989</v>
      </c>
      <c r="I17" s="17">
        <v>261.70000000000005</v>
      </c>
      <c r="J17" s="17">
        <v>-3999594.7899999982</v>
      </c>
      <c r="K17" s="17">
        <v>-3999560.1499999985</v>
      </c>
      <c r="L17" s="7">
        <f t="shared" si="0"/>
        <v>3.7739425379090177</v>
      </c>
      <c r="N17" s="1" t="s">
        <v>37</v>
      </c>
      <c r="O17" s="7">
        <f>AVERAGEIF('Data 1Q Ahead Without Spaces'!$C$2:$C$1254,Sheet1!N17,'Data 1Q Ahead Without Spaces'!$E$2:$E$1254)</f>
        <v>-35706.40678571428</v>
      </c>
      <c r="P17" s="7">
        <f>AVERAGEIF('Data 1Q Ahead Without Spaces'!$C$2:$C$1254,Sheet1!N17,'Data 1Q Ahead Without Spaces'!$F$2:$F$1254)</f>
        <v>-71420.71696428569</v>
      </c>
      <c r="Q17" s="7">
        <f>AVERAGEIF('Data 1Q Ahead Without Spaces'!$C$2:$C$1254,Sheet1!N17,'Data 1Q Ahead Without Spaces'!$G$2:$G$1254)</f>
        <v>-71421.335535714257</v>
      </c>
      <c r="R17" s="7">
        <f>AVERAGEIF('Data 1Q Ahead Without Spaces'!$C$2:$C$1254,Sheet1!N17,'Data 1Q Ahead Without Spaces'!$H$2:$H$1254)</f>
        <v>4.6732142857142867</v>
      </c>
      <c r="S17" s="7">
        <f>AVERAGEIF('Data 1Q Ahead Without Spaces'!$C$2:$C$1254,Sheet1!N17,'Data 1Q Ahead Without Spaces'!$I$2:$I$1254)</f>
        <v>0.61767857142857119</v>
      </c>
      <c r="T17" s="7">
        <f>AVERAGEIF('Data 1Q Ahead Without Spaces'!$C$2:$C$1254,Sheet1!N17,'Data 1Q Ahead Without Spaces'!$J$2:$J$1254)</f>
        <v>2.4041071428571428</v>
      </c>
      <c r="U17" s="7">
        <f>AVERAGEIF('Data 1Q Ahead Without Spaces'!$C$2:$C$1254,Sheet1!N17,'Data 1Q Ahead Without Spaces'!$K$2:$K$1254)</f>
        <v>89.205357142857139</v>
      </c>
    </row>
    <row r="18" spans="1:21" ht="15" thickBot="1" x14ac:dyDescent="0.4">
      <c r="A18" s="16" t="s">
        <v>39</v>
      </c>
      <c r="B18" s="17">
        <v>5097.6099999999997</v>
      </c>
      <c r="C18" s="17">
        <v>226.47999999999996</v>
      </c>
      <c r="D18" s="17">
        <v>22297.419999999984</v>
      </c>
      <c r="E18" s="17">
        <v>2707.3599999999997</v>
      </c>
      <c r="F18" s="17">
        <v>6872.9000000000033</v>
      </c>
      <c r="G18" s="17">
        <v>373.19000000000005</v>
      </c>
      <c r="H18" s="17">
        <v>329.96999999999997</v>
      </c>
      <c r="I18" s="17">
        <v>558.02</v>
      </c>
      <c r="J18" s="17">
        <v>382.43000000000012</v>
      </c>
      <c r="K18" s="17">
        <v>659.62999999999977</v>
      </c>
      <c r="L18" s="7">
        <f t="shared" si="0"/>
        <v>3.7739425379090177</v>
      </c>
      <c r="N18" s="1" t="s">
        <v>39</v>
      </c>
      <c r="O18" s="7">
        <f>AVERAGEIF('Data 1Q Ahead Without Spaces'!$C$2:$C$1254,Sheet1!N18,'Data 1Q Ahead Without Spaces'!$E$2:$E$1254)</f>
        <v>2.4093617021276592</v>
      </c>
      <c r="P18" s="7">
        <f>AVERAGEIF('Data 1Q Ahead Without Spaces'!$C$2:$C$1254,Sheet1!N18,'Data 1Q Ahead Without Spaces'!$F$2:$F$1254)</f>
        <v>7.0173404255319127</v>
      </c>
      <c r="Q18" s="7">
        <f>AVERAGEIF('Data 1Q Ahead Without Spaces'!$C$2:$C$1254,Sheet1!N18,'Data 1Q Ahead Without Spaces'!$G$2:$G$1254)</f>
        <v>4.06840425531915</v>
      </c>
      <c r="R18" s="7">
        <f>AVERAGEIF('Data 1Q Ahead Without Spaces'!$C$2:$C$1254,Sheet1!N18,'Data 1Q Ahead Without Spaces'!$H$2:$H$1254)</f>
        <v>5.9363829787234037</v>
      </c>
      <c r="S18" s="7">
        <f>AVERAGEIF('Data 1Q Ahead Without Spaces'!$C$2:$C$1254,Sheet1!N18,'Data 1Q Ahead Without Spaces'!$I$2:$I$1254)</f>
        <v>3.51031914893617</v>
      </c>
      <c r="T18" s="7">
        <f>AVERAGEIF('Data 1Q Ahead Without Spaces'!$C$2:$C$1254,Sheet1!N18,'Data 1Q Ahead Without Spaces'!$J$2:$J$1254)</f>
        <v>3.9701063829787242</v>
      </c>
      <c r="U18" s="7">
        <f>AVERAGEIF('Data 1Q Ahead Without Spaces'!$C$2:$C$1254,Sheet1!N18,'Data 1Q Ahead Without Spaces'!$K$2:$K$1254)</f>
        <v>73.115957446808551</v>
      </c>
    </row>
    <row r="19" spans="1:21" ht="15" thickBot="1" x14ac:dyDescent="0.4">
      <c r="A19" s="16" t="s">
        <v>41</v>
      </c>
      <c r="B19" s="17">
        <v>4137.5199999999995</v>
      </c>
      <c r="C19" s="17">
        <v>177.5</v>
      </c>
      <c r="D19" s="17">
        <v>37965.519999999997</v>
      </c>
      <c r="E19" s="17">
        <v>1238.5499999999997</v>
      </c>
      <c r="F19" s="17">
        <v>5389.5999999999976</v>
      </c>
      <c r="G19" s="17">
        <v>225.09</v>
      </c>
      <c r="H19" s="17">
        <v>178.40999999999994</v>
      </c>
      <c r="I19" s="17">
        <v>363.31000000000006</v>
      </c>
      <c r="J19" s="17">
        <v>328.65</v>
      </c>
      <c r="K19" s="17">
        <v>398.65000000000003</v>
      </c>
      <c r="L19" s="7">
        <f t="shared" si="0"/>
        <v>3.7739425379090177</v>
      </c>
      <c r="N19" s="1" t="s">
        <v>41</v>
      </c>
      <c r="O19" s="7">
        <f>AVERAGEIF('Data 1Q Ahead Without Spaces'!$C$2:$C$1254,Sheet1!N19,'Data 1Q Ahead Without Spaces'!$E$2:$E$1254)</f>
        <v>2.9098360655737703</v>
      </c>
      <c r="P19" s="7">
        <f>AVERAGEIF('Data 1Q Ahead Without Spaces'!$C$2:$C$1254,Sheet1!N19,'Data 1Q Ahead Without Spaces'!$F$2:$F$1254)</f>
        <v>6.5352459016393452</v>
      </c>
      <c r="Q19" s="7">
        <f>AVERAGEIF('Data 1Q Ahead Without Spaces'!$C$2:$C$1254,Sheet1!N19,'Data 1Q Ahead Without Spaces'!$G$2:$G$1254)</f>
        <v>5.3877049180327869</v>
      </c>
      <c r="R19" s="7">
        <f>AVERAGEIF('Data 1Q Ahead Without Spaces'!$C$2:$C$1254,Sheet1!N19,'Data 1Q Ahead Without Spaces'!$H$2:$H$1254)</f>
        <v>5.9559016393442636</v>
      </c>
      <c r="S19" s="7">
        <f>AVERAGEIF('Data 1Q Ahead Without Spaces'!$C$2:$C$1254,Sheet1!N19,'Data 1Q Ahead Without Spaces'!$I$2:$I$1254)</f>
        <v>2.9247540983606548</v>
      </c>
      <c r="T19" s="7">
        <f>AVERAGEIF('Data 1Q Ahead Without Spaces'!$C$2:$C$1254,Sheet1!N19,'Data 1Q Ahead Without Spaces'!$J$2:$J$1254)</f>
        <v>3.69</v>
      </c>
      <c r="U19" s="7">
        <f>AVERAGEIF('Data 1Q Ahead Without Spaces'!$C$2:$C$1254,Sheet1!N19,'Data 1Q Ahead Without Spaces'!$K$2:$K$1254)</f>
        <v>88.354098360655698</v>
      </c>
    </row>
    <row r="20" spans="1:21" ht="15" thickBot="1" x14ac:dyDescent="0.4">
      <c r="A20" s="16" t="s">
        <v>33</v>
      </c>
      <c r="B20" s="17">
        <v>3453.3600000000015</v>
      </c>
      <c r="C20" s="17">
        <v>145.64000000000001</v>
      </c>
      <c r="D20" s="17">
        <v>14074.530000000004</v>
      </c>
      <c r="E20" s="17">
        <v>2802.7300000000005</v>
      </c>
      <c r="F20" s="17">
        <v>19589.599999999999</v>
      </c>
      <c r="G20" s="17">
        <v>3508.0200000000004</v>
      </c>
      <c r="H20" s="17">
        <v>871</v>
      </c>
      <c r="I20" s="17">
        <v>4484.9999999999982</v>
      </c>
      <c r="J20" s="17">
        <v>240.60000000000002</v>
      </c>
      <c r="K20" s="17">
        <v>304.83000000000015</v>
      </c>
      <c r="L20" s="7">
        <f t="shared" si="0"/>
        <v>3.7739425379090177</v>
      </c>
      <c r="N20" s="1" t="s">
        <v>43</v>
      </c>
      <c r="O20" s="7">
        <f>AVERAGEIF('Data 1Q Ahead Without Spaces'!$C$2:$C$1254,Sheet1!N20,'Data 1Q Ahead Without Spaces'!$E$2:$E$1254)</f>
        <v>5.3807142857142853</v>
      </c>
      <c r="P20" s="7">
        <f>AVERAGEIF('Data 1Q Ahead Without Spaces'!$C$2:$C$1254,Sheet1!N20,'Data 1Q Ahead Without Spaces'!$F$2:$F$1254)</f>
        <v>27.727619047619051</v>
      </c>
      <c r="Q20" s="7">
        <f>AVERAGEIF('Data 1Q Ahead Without Spaces'!$C$2:$C$1254,Sheet1!N20,'Data 1Q Ahead Without Spaces'!$G$2:$G$1254)</f>
        <v>26.284999999999997</v>
      </c>
      <c r="R20" s="7">
        <f>AVERAGEIF('Data 1Q Ahead Without Spaces'!$C$2:$C$1254,Sheet1!N20,'Data 1Q Ahead Without Spaces'!$H$2:$H$1254)</f>
        <v>2.5397619047619053</v>
      </c>
      <c r="S20" s="7">
        <f>AVERAGEIF('Data 1Q Ahead Without Spaces'!$C$2:$C$1254,Sheet1!N20,'Data 1Q Ahead Without Spaces'!$I$2:$I$1254)</f>
        <v>2.1030952380952384</v>
      </c>
      <c r="T20" s="7">
        <f>AVERAGEIF('Data 1Q Ahead Without Spaces'!$C$2:$C$1254,Sheet1!N20,'Data 1Q Ahead Without Spaces'!$J$2:$J$1254)</f>
        <v>1.0816666666666666</v>
      </c>
      <c r="U20" s="7">
        <f>AVERAGEIF('Data 1Q Ahead Without Spaces'!$C$2:$C$1254,Sheet1!N20,'Data 1Q Ahead Without Spaces'!$K$2:$K$1254)</f>
        <v>124.94523809523807</v>
      </c>
    </row>
    <row r="21" spans="1:21" ht="15" thickBot="1" x14ac:dyDescent="0.4">
      <c r="A21" s="16" t="s">
        <v>35</v>
      </c>
      <c r="B21" s="17">
        <v>3279.29</v>
      </c>
      <c r="C21" s="17">
        <v>104.03999999999995</v>
      </c>
      <c r="D21" s="17">
        <v>6803.56</v>
      </c>
      <c r="E21" s="17">
        <v>3129.7299999999977</v>
      </c>
      <c r="F21" s="17">
        <v>5528.2</v>
      </c>
      <c r="G21" s="17">
        <v>953.98000000000025</v>
      </c>
      <c r="H21" s="17">
        <v>947.10999999999945</v>
      </c>
      <c r="I21" s="17">
        <v>1238.2100000000003</v>
      </c>
      <c r="J21" s="17">
        <v>202.41000000000008</v>
      </c>
      <c r="K21" s="17">
        <v>302.50000000000006</v>
      </c>
      <c r="L21" s="7">
        <f t="shared" si="0"/>
        <v>3.7739425379090177</v>
      </c>
      <c r="N21" s="1" t="s">
        <v>45</v>
      </c>
      <c r="O21" s="7">
        <f>AVERAGEIF('Data 1Q Ahead Without Spaces'!$C$2:$C$1254,Sheet1!N21,'Data 1Q Ahead Without Spaces'!$E$2:$E$1254)</f>
        <v>8.6454545454545428</v>
      </c>
      <c r="P21" s="7">
        <f>AVERAGEIF('Data 1Q Ahead Without Spaces'!$C$2:$C$1254,Sheet1!N21,'Data 1Q Ahead Without Spaces'!$F$2:$F$1254)</f>
        <v>128.73999999999998</v>
      </c>
      <c r="Q21" s="7">
        <f>AVERAGEIF('Data 1Q Ahead Without Spaces'!$C$2:$C$1254,Sheet1!N21,'Data 1Q Ahead Without Spaces'!$G$2:$G$1254)</f>
        <v>121.13727272727274</v>
      </c>
      <c r="R21" s="7">
        <f>AVERAGEIF('Data 1Q Ahead Without Spaces'!$C$2:$C$1254,Sheet1!N21,'Data 1Q Ahead Without Spaces'!$H$2:$H$1254)</f>
        <v>1.7799999999999998</v>
      </c>
      <c r="S21" s="7">
        <f>AVERAGEIF('Data 1Q Ahead Without Spaces'!$C$2:$C$1254,Sheet1!N21,'Data 1Q Ahead Without Spaces'!$I$2:$I$1254)</f>
        <v>0.66818181818181799</v>
      </c>
      <c r="T21" s="7">
        <f>AVERAGEIF('Data 1Q Ahead Without Spaces'!$C$2:$C$1254,Sheet1!N21,'Data 1Q Ahead Without Spaces'!$J$2:$J$1254)</f>
        <v>0.54999999999999993</v>
      </c>
      <c r="U21" s="7">
        <f>AVERAGEIF('Data 1Q Ahead Without Spaces'!$C$2:$C$1254,Sheet1!N21,'Data 1Q Ahead Without Spaces'!$K$2:$K$1254)</f>
        <v>168.02727272727273</v>
      </c>
    </row>
    <row r="22" spans="1:21" ht="15" thickBot="1" x14ac:dyDescent="0.4">
      <c r="A22" s="16" t="s">
        <v>36</v>
      </c>
      <c r="B22" s="17">
        <v>3074.5700000000006</v>
      </c>
      <c r="C22" s="17">
        <v>370.32000000000016</v>
      </c>
      <c r="D22" s="17">
        <v>6594.3700000000017</v>
      </c>
      <c r="E22" s="17">
        <v>3993.8399999999979</v>
      </c>
      <c r="F22" s="17">
        <v>4941.3</v>
      </c>
      <c r="G22" s="17">
        <v>3438.3899999999994</v>
      </c>
      <c r="H22" s="17">
        <v>1796.83</v>
      </c>
      <c r="I22" s="17">
        <v>5303.0999999999976</v>
      </c>
      <c r="J22" s="17">
        <v>-3999510.42</v>
      </c>
      <c r="K22" s="17">
        <v>-3999397.2399999998</v>
      </c>
      <c r="L22" s="7">
        <f t="shared" si="0"/>
        <v>3.7739425379090177</v>
      </c>
      <c r="N22" s="1" t="s">
        <v>47</v>
      </c>
      <c r="O22" s="7">
        <f>AVERAGEIF('Data 1Q Ahead Without Spaces'!$C$2:$C$1254,Sheet1!N22,'Data 1Q Ahead Without Spaces'!$E$2:$E$1254)</f>
        <v>5.0519718309859147</v>
      </c>
      <c r="P22" s="7">
        <f>AVERAGEIF('Data 1Q Ahead Without Spaces'!$C$2:$C$1254,Sheet1!N22,'Data 1Q Ahead Without Spaces'!$F$2:$F$1254)</f>
        <v>14.851549295774655</v>
      </c>
      <c r="Q22" s="7">
        <f>AVERAGEIF('Data 1Q Ahead Without Spaces'!$C$2:$C$1254,Sheet1!N22,'Data 1Q Ahead Without Spaces'!$G$2:$G$1254)</f>
        <v>13.125633802816903</v>
      </c>
      <c r="R22" s="7">
        <f>AVERAGEIF('Data 1Q Ahead Without Spaces'!$C$2:$C$1254,Sheet1!N22,'Data 1Q Ahead Without Spaces'!$H$2:$H$1254)</f>
        <v>3.5299999999999994</v>
      </c>
      <c r="S22" s="7">
        <f>AVERAGEIF('Data 1Q Ahead Without Spaces'!$C$2:$C$1254,Sheet1!N22,'Data 1Q Ahead Without Spaces'!$I$2:$I$1254)</f>
        <v>2.2092957746478863</v>
      </c>
      <c r="T22" s="7">
        <f>AVERAGEIF('Data 1Q Ahead Without Spaces'!$C$2:$C$1254,Sheet1!N22,'Data 1Q Ahead Without Spaces'!$J$2:$J$1254)</f>
        <v>2.1315492957746485</v>
      </c>
      <c r="U22" s="7">
        <f>AVERAGEIF('Data 1Q Ahead Without Spaces'!$C$2:$C$1254,Sheet1!N22,'Data 1Q Ahead Without Spaces'!$K$2:$K$1254)</f>
        <v>84.038028169014098</v>
      </c>
    </row>
    <row r="23" spans="1:21" ht="15" thickBot="1" x14ac:dyDescent="0.4">
      <c r="A23" s="16" t="s">
        <v>49</v>
      </c>
      <c r="B23" s="17">
        <v>1458.8600000000001</v>
      </c>
      <c r="C23" s="17">
        <v>87.539999999999978</v>
      </c>
      <c r="D23" s="17">
        <v>92412.62999999999</v>
      </c>
      <c r="E23" s="17">
        <v>44.78</v>
      </c>
      <c r="F23" s="17">
        <v>2308.3000000000002</v>
      </c>
      <c r="G23" s="17">
        <v>24.490000000000002</v>
      </c>
      <c r="H23" s="17">
        <v>21.58</v>
      </c>
      <c r="I23" s="17">
        <v>42.54</v>
      </c>
      <c r="J23" s="17">
        <v>216.48999999999998</v>
      </c>
      <c r="K23" s="17">
        <v>267.98</v>
      </c>
      <c r="L23" s="7">
        <f t="shared" si="0"/>
        <v>3.7739425379090177</v>
      </c>
      <c r="N23" s="1" t="s">
        <v>49</v>
      </c>
      <c r="O23" s="7">
        <f>AVERAGEIF('Data 1Q Ahead Without Spaces'!$C$2:$C$1254,Sheet1!N23,'Data 1Q Ahead Without Spaces'!$E$2:$E$1254)</f>
        <v>5.4712499999999986</v>
      </c>
      <c r="P23" s="7">
        <f>AVERAGEIF('Data 1Q Ahead Without Spaces'!$C$2:$C$1254,Sheet1!N23,'Data 1Q Ahead Without Spaces'!$F$2:$F$1254)</f>
        <v>16.748750000000001</v>
      </c>
      <c r="Q23" s="7">
        <f>AVERAGEIF('Data 1Q Ahead Without Spaces'!$C$2:$C$1254,Sheet1!N23,'Data 1Q Ahead Without Spaces'!$G$2:$G$1254)</f>
        <v>13.530624999999999</v>
      </c>
      <c r="R23" s="7">
        <f>AVERAGEIF('Data 1Q Ahead Without Spaces'!$C$2:$C$1254,Sheet1!N23,'Data 1Q Ahead Without Spaces'!$H$2:$H$1254)</f>
        <v>2.6587499999999999</v>
      </c>
      <c r="S23" s="7">
        <f>AVERAGEIF('Data 1Q Ahead Without Spaces'!$C$2:$C$1254,Sheet1!N23,'Data 1Q Ahead Without Spaces'!$I$2:$I$1254)</f>
        <v>1.3487499999999999</v>
      </c>
      <c r="T23" s="7">
        <f>AVERAGEIF('Data 1Q Ahead Without Spaces'!$C$2:$C$1254,Sheet1!N23,'Data 1Q Ahead Without Spaces'!$J$2:$J$1254)</f>
        <v>1.5306250000000001</v>
      </c>
      <c r="U23" s="7">
        <f>AVERAGEIF('Data 1Q Ahead Without Spaces'!$C$2:$C$1254,Sheet1!N23,'Data 1Q Ahead Without Spaces'!$K$2:$K$1254)</f>
        <v>144.26875000000001</v>
      </c>
    </row>
    <row r="24" spans="1:21" ht="15" thickBot="1" x14ac:dyDescent="0.4">
      <c r="A24" s="16" t="s">
        <v>50</v>
      </c>
      <c r="B24" s="17">
        <v>349.86</v>
      </c>
      <c r="C24" s="17">
        <v>15.950000000000003</v>
      </c>
      <c r="D24" s="17">
        <v>3175.4799999999996</v>
      </c>
      <c r="E24" s="17">
        <v>16.420000000000002</v>
      </c>
      <c r="F24" s="17">
        <v>444</v>
      </c>
      <c r="G24" s="17">
        <v>5.0599999999999996</v>
      </c>
      <c r="H24" s="17">
        <v>4.37</v>
      </c>
      <c r="I24" s="17">
        <v>8.5400000000000009</v>
      </c>
      <c r="J24" s="17">
        <v>27.38</v>
      </c>
      <c r="K24" s="17">
        <v>32.630000000000003</v>
      </c>
      <c r="L24" s="7">
        <f t="shared" si="0"/>
        <v>3.7739425379090177</v>
      </c>
      <c r="N24" s="1" t="s">
        <v>50</v>
      </c>
      <c r="O24" s="7">
        <f>AVERAGEIF('Data 1Q Ahead Without Spaces'!$C$2:$C$1254,Sheet1!N24,'Data 1Q Ahead Without Spaces'!$E$2:$E$1254)</f>
        <v>3.9875000000000007</v>
      </c>
      <c r="P24" s="7">
        <f>AVERAGEIF('Data 1Q Ahead Without Spaces'!$C$2:$C$1254,Sheet1!N24,'Data 1Q Ahead Without Spaces'!$F$2:$F$1254)</f>
        <v>8.1575000000000006</v>
      </c>
      <c r="Q24" s="7">
        <f>AVERAGEIF('Data 1Q Ahead Without Spaces'!$C$2:$C$1254,Sheet1!N24,'Data 1Q Ahead Without Spaces'!$G$2:$G$1254)</f>
        <v>6.8449999999999998</v>
      </c>
      <c r="R24" s="7">
        <f>AVERAGEIF('Data 1Q Ahead Without Spaces'!$C$2:$C$1254,Sheet1!N24,'Data 1Q Ahead Without Spaces'!$H$2:$H$1254)</f>
        <v>2.1350000000000002</v>
      </c>
      <c r="S24" s="7">
        <f>AVERAGEIF('Data 1Q Ahead Without Spaces'!$C$2:$C$1254,Sheet1!N24,'Data 1Q Ahead Without Spaces'!$I$2:$I$1254)</f>
        <v>1.0925</v>
      </c>
      <c r="T24" s="7">
        <f>AVERAGEIF('Data 1Q Ahead Without Spaces'!$C$2:$C$1254,Sheet1!N24,'Data 1Q Ahead Without Spaces'!$J$2:$J$1254)</f>
        <v>1.2649999999999999</v>
      </c>
      <c r="U24" s="7">
        <f>AVERAGEIF('Data 1Q Ahead Without Spaces'!$C$2:$C$1254,Sheet1!N24,'Data 1Q Ahead Without Spaces'!$K$2:$K$1254)</f>
        <v>111</v>
      </c>
    </row>
    <row r="25" spans="1:21" ht="15" thickBot="1" x14ac:dyDescent="0.4">
      <c r="A25" s="16" t="s">
        <v>189</v>
      </c>
      <c r="B25" s="17">
        <v>49027.639999999992</v>
      </c>
      <c r="C25" s="17">
        <v>-1997721.7699999998</v>
      </c>
      <c r="D25" s="17">
        <v>310903.77999999997</v>
      </c>
      <c r="E25" s="17">
        <v>46188.49</v>
      </c>
      <c r="F25" s="17">
        <v>169578.80000000002</v>
      </c>
      <c r="G25" s="17">
        <v>34546.149999999987</v>
      </c>
      <c r="H25" s="17">
        <v>24121.87</v>
      </c>
      <c r="I25" s="17">
        <v>45615.899999999987</v>
      </c>
      <c r="J25" s="17">
        <v>-7993736.6799999978</v>
      </c>
      <c r="K25" s="17">
        <v>-7991718.3999999976</v>
      </c>
      <c r="N25" s="1" t="s">
        <v>52</v>
      </c>
      <c r="O25" s="7" t="e">
        <f>AVERAGEIF('Data 1Q Ahead Without Spaces'!$C$2:$C$1254,Sheet1!N25,'Data 1Q Ahead Without Spaces'!$E$2:$E$1254)</f>
        <v>#DIV/0!</v>
      </c>
      <c r="P25" s="7" t="e">
        <f>AVERAGEIF('Data 1Q Ahead Without Spaces'!$C$2:$C$1254,Sheet1!N25,'Data 1Q Ahead Without Spaces'!$F$2:$F$1254)</f>
        <v>#DIV/0!</v>
      </c>
      <c r="Q25" s="7" t="e">
        <f>AVERAGEIF('Data 1Q Ahead Without Spaces'!$C$2:$C$1254,Sheet1!N25,'Data 1Q Ahead Without Spaces'!$G$2:$G$1254)</f>
        <v>#DIV/0!</v>
      </c>
      <c r="R25" s="7" t="e">
        <f>AVERAGEIF('Data 1Q Ahead Without Spaces'!$C$2:$C$1254,Sheet1!N25,'Data 1Q Ahead Without Spaces'!$H$2:$H$1254)</f>
        <v>#DIV/0!</v>
      </c>
      <c r="S25" s="7" t="e">
        <f>AVERAGEIF('Data 1Q Ahead Without Spaces'!$C$2:$C$1254,Sheet1!N25,'Data 1Q Ahead Without Spaces'!$I$2:$I$1254)</f>
        <v>#DIV/0!</v>
      </c>
      <c r="T25" s="7" t="e">
        <f>AVERAGEIF('Data 1Q Ahead Without Spaces'!$C$2:$C$1254,Sheet1!N25,'Data 1Q Ahead Without Spaces'!$J$2:$J$1254)</f>
        <v>#DIV/0!</v>
      </c>
      <c r="U25" s="7" t="e">
        <f>AVERAGEIF('Data 1Q Ahead Without Spaces'!$C$2:$C$1254,Sheet1!N25,'Data 1Q Ahead Without Spaces'!$K$2:$K$1254)</f>
        <v>#DIV/0!</v>
      </c>
    </row>
    <row r="26" spans="1:21" ht="15" thickBot="1" x14ac:dyDescent="0.4">
      <c r="N26" s="1" t="s">
        <v>54</v>
      </c>
      <c r="O26" s="7" t="e">
        <f>AVERAGEIF('Data 1Q Ahead Without Spaces'!$C$2:$C$1254,Sheet1!N26,'Data 1Q Ahead Without Spaces'!$E$2:$E$1254)</f>
        <v>#DIV/0!</v>
      </c>
      <c r="P26" s="7" t="e">
        <f>AVERAGEIF('Data 1Q Ahead Without Spaces'!$C$2:$C$1254,Sheet1!N26,'Data 1Q Ahead Without Spaces'!$F$2:$F$1254)</f>
        <v>#DIV/0!</v>
      </c>
      <c r="Q26" s="7" t="e">
        <f>AVERAGEIF('Data 1Q Ahead Without Spaces'!$C$2:$C$1254,Sheet1!N26,'Data 1Q Ahead Without Spaces'!$G$2:$G$1254)</f>
        <v>#DIV/0!</v>
      </c>
      <c r="R26" s="7" t="e">
        <f>AVERAGEIF('Data 1Q Ahead Without Spaces'!$C$2:$C$1254,Sheet1!N26,'Data 1Q Ahead Without Spaces'!$H$2:$H$1254)</f>
        <v>#DIV/0!</v>
      </c>
      <c r="S26" s="7" t="e">
        <f>AVERAGEIF('Data 1Q Ahead Without Spaces'!$C$2:$C$1254,Sheet1!N26,'Data 1Q Ahead Without Spaces'!$I$2:$I$1254)</f>
        <v>#DIV/0!</v>
      </c>
      <c r="T26" s="7" t="e">
        <f>AVERAGEIF('Data 1Q Ahead Without Spaces'!$C$2:$C$1254,Sheet1!N26,'Data 1Q Ahead Without Spaces'!$J$2:$J$1254)</f>
        <v>#DIV/0!</v>
      </c>
      <c r="U26" s="7" t="e">
        <f>AVERAGEIF('Data 1Q Ahead Without Spaces'!$C$2:$C$1254,Sheet1!N26,'Data 1Q Ahead Without Spaces'!$K$2:$K$1254)</f>
        <v>#DIV/0!</v>
      </c>
    </row>
    <row r="27" spans="1:21" ht="15" thickBot="1" x14ac:dyDescent="0.4">
      <c r="N27" s="1" t="s">
        <v>55</v>
      </c>
      <c r="O27" s="7" t="e">
        <f>AVERAGEIF('Data 1Q Ahead Without Spaces'!$C$2:$C$1254,Sheet1!N27,'Data 1Q Ahead Without Spaces'!$E$2:$E$1254)</f>
        <v>#DIV/0!</v>
      </c>
      <c r="P27" s="7" t="e">
        <f>AVERAGEIF('Data 1Q Ahead Without Spaces'!$C$2:$C$1254,Sheet1!N27,'Data 1Q Ahead Without Spaces'!$F$2:$F$1254)</f>
        <v>#DIV/0!</v>
      </c>
      <c r="Q27" s="7" t="e">
        <f>AVERAGEIF('Data 1Q Ahead Without Spaces'!$C$2:$C$1254,Sheet1!N27,'Data 1Q Ahead Without Spaces'!$G$2:$G$1254)</f>
        <v>#DIV/0!</v>
      </c>
      <c r="R27" s="7" t="e">
        <f>AVERAGEIF('Data 1Q Ahead Without Spaces'!$C$2:$C$1254,Sheet1!N27,'Data 1Q Ahead Without Spaces'!$H$2:$H$1254)</f>
        <v>#DIV/0!</v>
      </c>
      <c r="S27" s="7" t="e">
        <f>AVERAGEIF('Data 1Q Ahead Without Spaces'!$C$2:$C$1254,Sheet1!N27,'Data 1Q Ahead Without Spaces'!$I$2:$I$1254)</f>
        <v>#DIV/0!</v>
      </c>
      <c r="T27" s="7" t="e">
        <f>AVERAGEIF('Data 1Q Ahead Without Spaces'!$C$2:$C$1254,Sheet1!N27,'Data 1Q Ahead Without Spaces'!$J$2:$J$1254)</f>
        <v>#DIV/0!</v>
      </c>
      <c r="U27" s="7" t="e">
        <f>AVERAGEIF('Data 1Q Ahead Without Spaces'!$C$2:$C$1254,Sheet1!N27,'Data 1Q Ahead Without Spaces'!$K$2:$K$1254)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88"/>
  <sheetViews>
    <sheetView topLeftCell="B1" workbookViewId="0">
      <pane ySplit="1" topLeftCell="A2904" activePane="bottomLeft" state="frozen"/>
      <selection pane="bottomLeft" activeCell="A1256" sqref="A1256:W2904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14.2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46.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5" sqref="B5"/>
    </sheetView>
  </sheetViews>
  <sheetFormatPr defaultRowHeight="14.5" x14ac:dyDescent="0.35"/>
  <cols>
    <col min="1" max="1" width="19.7265625" bestFit="1" customWidth="1"/>
  </cols>
  <sheetData>
    <row r="1" spans="1:5" ht="15" thickBot="1" x14ac:dyDescent="0.4">
      <c r="A1" s="14" t="s">
        <v>184</v>
      </c>
      <c r="B1">
        <f>37</f>
        <v>37</v>
      </c>
      <c r="D1" s="14" t="s">
        <v>187</v>
      </c>
    </row>
    <row r="2" spans="1:5" ht="15" thickBot="1" x14ac:dyDescent="0.4">
      <c r="A2" s="14" t="s">
        <v>185</v>
      </c>
      <c r="B2">
        <v>1251</v>
      </c>
      <c r="D2" s="1" t="s">
        <v>0</v>
      </c>
      <c r="E2">
        <f>COUNTIF('Data 1Q Ahead Without Spaces'!$C$2:$C$1254,'Summary Statistics'!D2)</f>
        <v>54</v>
      </c>
    </row>
    <row r="3" spans="1:5" ht="15" thickBot="1" x14ac:dyDescent="0.4">
      <c r="A3" s="14" t="s">
        <v>186</v>
      </c>
      <c r="D3" s="1" t="s">
        <v>26</v>
      </c>
      <c r="E3" s="7">
        <f>COUNTIF('Data 1Q Ahead Without Spaces'!$C$2:$C$1254,'Summary Statistics'!D3)</f>
        <v>32</v>
      </c>
    </row>
    <row r="4" spans="1:5" ht="15" thickBot="1" x14ac:dyDescent="0.4">
      <c r="A4" t="str">
        <f>'Data 1Q Ahead Without Spaces'!W2</f>
        <v>Tech</v>
      </c>
      <c r="B4">
        <f>COUNTIF('Data 1Q Ahead Without Spaces'!$W$2:$W$1254,'Summary Statistics'!A4)</f>
        <v>376</v>
      </c>
      <c r="D4" s="1" t="s">
        <v>27</v>
      </c>
      <c r="E4" s="7">
        <f>COUNTIF('Data 1Q Ahead Without Spaces'!$C$2:$C$1254,'Summary Statistics'!D4)</f>
        <v>49</v>
      </c>
    </row>
    <row r="5" spans="1:5" ht="15" thickBot="1" x14ac:dyDescent="0.4">
      <c r="A5" s="3" t="s">
        <v>104</v>
      </c>
      <c r="B5" s="7">
        <f>COUNTIF('Data 1Q Ahead Without Spaces'!$W$2:$W$1254,'Summary Statistics'!A5)</f>
        <v>176</v>
      </c>
      <c r="D5" s="1" t="s">
        <v>28</v>
      </c>
      <c r="E5" s="7">
        <f>COUNTIF('Data 1Q Ahead Without Spaces'!$C$2:$C$1254,'Summary Statistics'!D5)</f>
        <v>48</v>
      </c>
    </row>
    <row r="6" spans="1:5" ht="15" thickBot="1" x14ac:dyDescent="0.4">
      <c r="A6" s="3" t="s">
        <v>127</v>
      </c>
      <c r="B6" s="7">
        <f>COUNTIF('Data 1Q Ahead Without Spaces'!$W$2:$W$1254,'Summary Statistics'!A6)</f>
        <v>67</v>
      </c>
      <c r="D6" s="1" t="s">
        <v>31</v>
      </c>
      <c r="E6" s="7">
        <f>COUNTIF('Data 1Q Ahead Without Spaces'!$C$2:$C$1254,'Summary Statistics'!D6)</f>
        <v>182</v>
      </c>
    </row>
    <row r="7" spans="1:5" ht="15" thickBot="1" x14ac:dyDescent="0.4">
      <c r="A7" s="3" t="s">
        <v>129</v>
      </c>
      <c r="B7" s="7">
        <f>COUNTIF('Data 1Q Ahead Without Spaces'!$W$2:$W$1254,'Summary Statistics'!A7)</f>
        <v>235</v>
      </c>
      <c r="D7" s="1" t="s">
        <v>32</v>
      </c>
      <c r="E7" s="7">
        <f>COUNTIF('Data 1Q Ahead Without Spaces'!$C$2:$C$1254,'Summary Statistics'!D7)</f>
        <v>154</v>
      </c>
    </row>
    <row r="8" spans="1:5" ht="15" thickBot="1" x14ac:dyDescent="0.4">
      <c r="A8" s="3" t="s">
        <v>134</v>
      </c>
      <c r="B8" s="7">
        <f>COUNTIF('Data 1Q Ahead Without Spaces'!$W$2:$W$1254,'Summary Statistics'!A8)</f>
        <v>218</v>
      </c>
      <c r="D8" s="1" t="s">
        <v>25</v>
      </c>
      <c r="E8" s="7">
        <f>COUNTIF('Data 1Q Ahead Without Spaces'!$C$2:$C$1254,'Summary Statistics'!D8)</f>
        <v>115</v>
      </c>
    </row>
    <row r="9" spans="1:5" ht="15" thickBot="1" x14ac:dyDescent="0.4">
      <c r="A9" s="3" t="s">
        <v>142</v>
      </c>
      <c r="B9" s="7">
        <f>COUNTIF('Data 1Q Ahead Without Spaces'!$W$2:$W$1254,'Summary Statistics'!A9)</f>
        <v>53</v>
      </c>
      <c r="D9" s="1" t="s">
        <v>33</v>
      </c>
      <c r="E9" s="7">
        <f>COUNTIF('Data 1Q Ahead Without Spaces'!$C$2:$C$1254,'Summary Statistics'!D9)</f>
        <v>85</v>
      </c>
    </row>
    <row r="10" spans="1:5" ht="15" thickBot="1" x14ac:dyDescent="0.4">
      <c r="A10" s="3" t="s">
        <v>146</v>
      </c>
      <c r="B10" s="7">
        <f>COUNTIF('Data 1Q Ahead Without Spaces'!$W$2:$W$1254,'Summary Statistics'!A10)</f>
        <v>42</v>
      </c>
      <c r="D10" s="1" t="s">
        <v>35</v>
      </c>
      <c r="E10" s="7">
        <f>COUNTIF('Data 1Q Ahead Without Spaces'!$C$2:$C$1254,'Summary Statistics'!D10)</f>
        <v>84</v>
      </c>
    </row>
    <row r="11" spans="1:5" ht="15" thickBot="1" x14ac:dyDescent="0.4">
      <c r="A11" s="3" t="s">
        <v>165</v>
      </c>
      <c r="B11" s="7">
        <f>COUNTIF('Data 1Q Ahead Without Spaces'!$W$2:$W$1254,'Summary Statistics'!A11)</f>
        <v>86</v>
      </c>
      <c r="D11" s="1" t="s">
        <v>36</v>
      </c>
      <c r="E11" s="7">
        <f>COUNTIF('Data 1Q Ahead Without Spaces'!$C$2:$C$1254,'Summary Statistics'!D11)</f>
        <v>95</v>
      </c>
    </row>
    <row r="12" spans="1:5" ht="15" thickBot="1" x14ac:dyDescent="0.4">
      <c r="D12" s="1" t="s">
        <v>37</v>
      </c>
      <c r="E12" s="7">
        <f>COUNTIF('Data 1Q Ahead Without Spaces'!$C$2:$C$1254,'Summary Statistics'!D12)</f>
        <v>56</v>
      </c>
    </row>
    <row r="13" spans="1:5" ht="15" thickBot="1" x14ac:dyDescent="0.4">
      <c r="D13" s="1" t="s">
        <v>39</v>
      </c>
      <c r="E13" s="7">
        <f>COUNTIF('Data 1Q Ahead Without Spaces'!$C$2:$C$1254,'Summary Statistics'!D13)</f>
        <v>94</v>
      </c>
    </row>
    <row r="14" spans="1:5" ht="15" thickBot="1" x14ac:dyDescent="0.4">
      <c r="D14" s="1" t="s">
        <v>41</v>
      </c>
      <c r="E14" s="7">
        <f>COUNTIF('Data 1Q Ahead Without Spaces'!$C$2:$C$1254,'Summary Statistics'!D14)</f>
        <v>61</v>
      </c>
    </row>
    <row r="15" spans="1:5" ht="15" thickBot="1" x14ac:dyDescent="0.4">
      <c r="D15" s="1" t="s">
        <v>43</v>
      </c>
      <c r="E15" s="7">
        <f>COUNTIF('Data 1Q Ahead Without Spaces'!$C$2:$C$1254,'Summary Statistics'!D15)</f>
        <v>42</v>
      </c>
    </row>
    <row r="16" spans="1:5" ht="15" thickBot="1" x14ac:dyDescent="0.4">
      <c r="D16" s="1" t="s">
        <v>45</v>
      </c>
      <c r="E16" s="7">
        <f>COUNTIF('Data 1Q Ahead Without Spaces'!$C$2:$C$1254,'Summary Statistics'!D16)</f>
        <v>11</v>
      </c>
    </row>
    <row r="17" spans="4:5" ht="15" thickBot="1" x14ac:dyDescent="0.4">
      <c r="D17" s="1" t="s">
        <v>47</v>
      </c>
      <c r="E17" s="7">
        <f>COUNTIF('Data 1Q Ahead Without Spaces'!$C$2:$C$1254,'Summary Statistics'!D17)</f>
        <v>71</v>
      </c>
    </row>
    <row r="18" spans="4:5" ht="15" thickBot="1" x14ac:dyDescent="0.4">
      <c r="D18" s="1" t="s">
        <v>49</v>
      </c>
      <c r="E18" s="7">
        <f>COUNTIF('Data 1Q Ahead Without Spaces'!$C$2:$C$1254,'Summary Statistics'!D18)</f>
        <v>16</v>
      </c>
    </row>
    <row r="19" spans="4:5" ht="15" thickBot="1" x14ac:dyDescent="0.4">
      <c r="D19" s="1" t="s">
        <v>50</v>
      </c>
      <c r="E19" s="7">
        <f>COUNTIF('Data 1Q Ahead Without Spaces'!$C$2:$C$1254,'Summary Statistics'!D19)</f>
        <v>4</v>
      </c>
    </row>
    <row r="20" spans="4:5" ht="15" thickBot="1" x14ac:dyDescent="0.4">
      <c r="D20" s="1" t="s">
        <v>52</v>
      </c>
      <c r="E20" s="7">
        <f>COUNTIF('Data 1Q Ahead Without Spaces'!$C$2:$C$1254,'Summary Statistics'!D20)</f>
        <v>0</v>
      </c>
    </row>
    <row r="21" spans="4:5" ht="15" thickBot="1" x14ac:dyDescent="0.4">
      <c r="D21" s="1" t="s">
        <v>54</v>
      </c>
      <c r="E21" s="7">
        <f>COUNTIF('Data 1Q Ahead Without Spaces'!$C$2:$C$1254,'Summary Statistics'!D21)</f>
        <v>0</v>
      </c>
    </row>
    <row r="22" spans="4:5" ht="15" thickBot="1" x14ac:dyDescent="0.4">
      <c r="D22" s="1" t="s">
        <v>55</v>
      </c>
      <c r="E22" s="7">
        <f>COUNTIF('Data 1Q Ahead Without Spaces'!$C$2:$C$1254,'Summary Statistics'!D22)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3" sqref="E3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179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180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181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182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183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to Use</vt:lpstr>
      <vt:lpstr>Industry</vt:lpstr>
      <vt:lpstr>Data 1Q Ahead No Spaces</vt:lpstr>
      <vt:lpstr>Data 1Q Ahead</vt:lpstr>
      <vt:lpstr>Curr Rating Data</vt:lpstr>
      <vt:lpstr>Sheet1</vt:lpstr>
      <vt:lpstr>Data 1Q Ahead Without Spaces</vt:lpstr>
      <vt:lpstr>Summary Statistics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2017-03-20T05:02:26Z</dcterms:modified>
</cp:coreProperties>
</file>